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2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3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/>
  <mc:AlternateContent xmlns:mc="http://schemas.openxmlformats.org/markup-compatibility/2006">
    <mc:Choice Requires="x15">
      <x15ac:absPath xmlns:x15ac="http://schemas.microsoft.com/office/spreadsheetml/2010/11/ac" url="C:\Users\24545\Desktop\Intensive course on investment\Final\"/>
    </mc:Choice>
  </mc:AlternateContent>
  <xr:revisionPtr revIDLastSave="0" documentId="13_ncr:1_{941B7B21-799E-4F5F-B60B-9DDC87C8A7BC}" xr6:coauthVersionLast="47" xr6:coauthVersionMax="47" xr10:uidLastSave="{00000000-0000-0000-0000-000000000000}"/>
  <bookViews>
    <workbookView xWindow="-110" yWindow="-110" windowWidth="25820" windowHeight="15500" activeTab="2" xr2:uid="{00000000-000D-0000-FFFF-FFFF00000000}"/>
  </bookViews>
  <sheets>
    <sheet name="Data ready to use" sheetId="3" r:id="rId1"/>
    <sheet name="Daily normality check" sheetId="35" r:id="rId2"/>
    <sheet name="Monthly returns" sheetId="5" r:id="rId3"/>
    <sheet name="Monthly normality check" sheetId="36" r:id="rId4"/>
    <sheet name="Feasible set" sheetId="6" r:id="rId5"/>
    <sheet name="Frontiers" sheetId="9" r:id="rId6"/>
    <sheet name="Constraints_STS" sheetId="15" state="veryHidden" r:id="rId7"/>
    <sheet name="Frontiers_STS" sheetId="12" state="veryHidden" r:id="rId8"/>
    <sheet name="Frontier_STS" sheetId="11" state="veryHidden" r:id="rId9"/>
    <sheet name="Calculations (2)_STS" sheetId="10" state="veryHidden" r:id="rId10"/>
    <sheet name="MM process" sheetId="14" r:id="rId11"/>
    <sheet name="MM results" sheetId="32" r:id="rId12"/>
    <sheet name="IM process" sheetId="20" r:id="rId13"/>
    <sheet name="IM results" sheetId="31" r:id="rId14"/>
    <sheet name="MM process_STS" sheetId="39" state="veryHidden" r:id="rId15"/>
    <sheet name="IM process_STS" sheetId="22" state="veryHidden" r:id="rId16"/>
  </sheets>
  <definedNames>
    <definedName name="_xlnm._FilterDatabase" localSheetId="0" hidden="1">'Data ready to use'!$P$1:$P$5221</definedName>
    <definedName name="solver_adj" localSheetId="4" hidden="1">'Feasible set'!$B$31:$K$31</definedName>
    <definedName name="solver_adj" localSheetId="5" hidden="1">Frontiers!$B$26:$K$26</definedName>
    <definedName name="solver_adj" localSheetId="12" hidden="1">'IM process'!$B$32:$K$32</definedName>
    <definedName name="solver_adj" localSheetId="13" hidden="1">'IM results'!$D$54:$L$54</definedName>
    <definedName name="solver_adj" localSheetId="10" hidden="1">'MM process'!$B$45:$K$45</definedName>
    <definedName name="solver_cvg" localSheetId="4" hidden="1">0.0000001</definedName>
    <definedName name="solver_cvg" localSheetId="5" hidden="1">0.0000001</definedName>
    <definedName name="solver_cvg" localSheetId="12" hidden="1">0.0000001</definedName>
    <definedName name="solver_cvg" localSheetId="13" hidden="1">0.0000001</definedName>
    <definedName name="solver_cvg" localSheetId="10" hidden="1">0.0000001</definedName>
    <definedName name="solver_cvg" localSheetId="11" hidden="1">0.0000001</definedName>
    <definedName name="solver_drv" localSheetId="4" hidden="1">2</definedName>
    <definedName name="solver_drv" localSheetId="5" hidden="1">2</definedName>
    <definedName name="solver_drv" localSheetId="12" hidden="1">2</definedName>
    <definedName name="solver_drv" localSheetId="13" hidden="1">2</definedName>
    <definedName name="solver_drv" localSheetId="10" hidden="1">2</definedName>
    <definedName name="solver_drv" localSheetId="11" hidden="1">2</definedName>
    <definedName name="solver_eng" localSheetId="0" hidden="1">1</definedName>
    <definedName name="solver_eng" localSheetId="4" hidden="1">1</definedName>
    <definedName name="solver_eng" localSheetId="5" hidden="1">1</definedName>
    <definedName name="solver_eng" localSheetId="12" hidden="1">1</definedName>
    <definedName name="solver_eng" localSheetId="13" hidden="1">1</definedName>
    <definedName name="solver_eng" localSheetId="10" hidden="1">1</definedName>
    <definedName name="solver_eng" localSheetId="11" hidden="1">1</definedName>
    <definedName name="solver_est" localSheetId="4" hidden="1">1</definedName>
    <definedName name="solver_est" localSheetId="5" hidden="1">1</definedName>
    <definedName name="solver_est" localSheetId="12" hidden="1">1</definedName>
    <definedName name="solver_est" localSheetId="13" hidden="1">1</definedName>
    <definedName name="solver_est" localSheetId="10" hidden="1">1</definedName>
    <definedName name="solver_est" localSheetId="11" hidden="1">1</definedName>
    <definedName name="solver_itr" localSheetId="4" hidden="1">2147483647</definedName>
    <definedName name="solver_itr" localSheetId="5" hidden="1">2147483647</definedName>
    <definedName name="solver_itr" localSheetId="12" hidden="1">2147483647</definedName>
    <definedName name="solver_itr" localSheetId="13" hidden="1">2147483647</definedName>
    <definedName name="solver_itr" localSheetId="10" hidden="1">2147483647</definedName>
    <definedName name="solver_itr" localSheetId="11" hidden="1">2147483647</definedName>
    <definedName name="solver_lhs1" localSheetId="5" hidden="1">Frontiers!$N$26</definedName>
    <definedName name="solver_lhs1" localSheetId="12" hidden="1">'IM process'!$R$32</definedName>
    <definedName name="solver_lhs1" localSheetId="13" hidden="1">'IM results'!$O$54</definedName>
    <definedName name="solver_lhs1" localSheetId="10" hidden="1">'MM process'!$M$45</definedName>
    <definedName name="solver_lhs1" localSheetId="11" hidden="1">'MM results'!$O$54</definedName>
    <definedName name="solver_lhs2" localSheetId="12" hidden="1">'IM process'!$B$37:$L$37</definedName>
    <definedName name="solver_lhs2" localSheetId="13" hidden="1">'IM results'!$Q$30</definedName>
    <definedName name="solver_lhs2" localSheetId="10" hidden="1">'MM process'!$R$36</definedName>
    <definedName name="solver_lhs2" localSheetId="11" hidden="1">'MM results'!$Q$30</definedName>
    <definedName name="solver_lhs3" localSheetId="12" hidden="1">'IM process'!$N$37</definedName>
    <definedName name="solver_lhs3" localSheetId="13" hidden="1">'IM results'!$Q$30</definedName>
    <definedName name="solver_lhs3" localSheetId="10" hidden="1">'MM process'!$R$36</definedName>
    <definedName name="solver_lhs3" localSheetId="11" hidden="1">'MM results'!$Q$30</definedName>
    <definedName name="solver_mip" localSheetId="4" hidden="1">2147483647</definedName>
    <definedName name="solver_mip" localSheetId="5" hidden="1">2147483647</definedName>
    <definedName name="solver_mip" localSheetId="12" hidden="1">2147483647</definedName>
    <definedName name="solver_mip" localSheetId="13" hidden="1">2147483647</definedName>
    <definedName name="solver_mip" localSheetId="10" hidden="1">2147483647</definedName>
    <definedName name="solver_mip" localSheetId="11" hidden="1">2147483647</definedName>
    <definedName name="solver_mni" localSheetId="4" hidden="1">30</definedName>
    <definedName name="solver_mni" localSheetId="5" hidden="1">30</definedName>
    <definedName name="solver_mni" localSheetId="12" hidden="1">30</definedName>
    <definedName name="solver_mni" localSheetId="13" hidden="1">30</definedName>
    <definedName name="solver_mni" localSheetId="10" hidden="1">30</definedName>
    <definedName name="solver_mni" localSheetId="11" hidden="1">30</definedName>
    <definedName name="solver_mrt" localSheetId="4" hidden="1">0.075</definedName>
    <definedName name="solver_mrt" localSheetId="5" hidden="1">0.075</definedName>
    <definedName name="solver_mrt" localSheetId="12" hidden="1">0.075</definedName>
    <definedName name="solver_mrt" localSheetId="13" hidden="1">0.075</definedName>
    <definedName name="solver_mrt" localSheetId="10" hidden="1">0.075</definedName>
    <definedName name="solver_mrt" localSheetId="11" hidden="1">0.075</definedName>
    <definedName name="solver_msl" localSheetId="4" hidden="1">2</definedName>
    <definedName name="solver_msl" localSheetId="5" hidden="1">2</definedName>
    <definedName name="solver_msl" localSheetId="12" hidden="1">2</definedName>
    <definedName name="solver_msl" localSheetId="13" hidden="1">2</definedName>
    <definedName name="solver_msl" localSheetId="10" hidden="1">2</definedName>
    <definedName name="solver_msl" localSheetId="11" hidden="1">2</definedName>
    <definedName name="solver_neg" localSheetId="0" hidden="1">1</definedName>
    <definedName name="solver_neg" localSheetId="4" hidden="1">2</definedName>
    <definedName name="solver_neg" localSheetId="5" hidden="1">2</definedName>
    <definedName name="solver_neg" localSheetId="12" hidden="1">2</definedName>
    <definedName name="solver_neg" localSheetId="13" hidden="1">2</definedName>
    <definedName name="solver_neg" localSheetId="10" hidden="1">2</definedName>
    <definedName name="solver_neg" localSheetId="11" hidden="1">2</definedName>
    <definedName name="solver_nod" localSheetId="4" hidden="1">2147483647</definedName>
    <definedName name="solver_nod" localSheetId="5" hidden="1">2147483647</definedName>
    <definedName name="solver_nod" localSheetId="12" hidden="1">2147483647</definedName>
    <definedName name="solver_nod" localSheetId="13" hidden="1">2147483647</definedName>
    <definedName name="solver_nod" localSheetId="10" hidden="1">2147483647</definedName>
    <definedName name="solver_nod" localSheetId="11" hidden="1">2147483647</definedName>
    <definedName name="solver_num" localSheetId="0" hidden="1">0</definedName>
    <definedName name="solver_num" localSheetId="4" hidden="1">0</definedName>
    <definedName name="solver_num" localSheetId="5" hidden="1">0</definedName>
    <definedName name="solver_num" localSheetId="12" hidden="1">1</definedName>
    <definedName name="solver_num" localSheetId="13" hidden="1">1</definedName>
    <definedName name="solver_num" localSheetId="10" hidden="1">1</definedName>
    <definedName name="solver_num" localSheetId="11" hidden="1">1</definedName>
    <definedName name="solver_nwt" localSheetId="4" hidden="1">1</definedName>
    <definedName name="solver_nwt" localSheetId="5" hidden="1">1</definedName>
    <definedName name="solver_nwt" localSheetId="12" hidden="1">1</definedName>
    <definedName name="solver_nwt" localSheetId="13" hidden="1">1</definedName>
    <definedName name="solver_nwt" localSheetId="10" hidden="1">1</definedName>
    <definedName name="solver_nwt" localSheetId="11" hidden="1">1</definedName>
    <definedName name="solver_opt" localSheetId="0" hidden="1">'Data ready to use'!$V$123</definedName>
    <definedName name="solver_opt" localSheetId="4" hidden="1">'Feasible set'!$O$31</definedName>
    <definedName name="solver_opt" localSheetId="5" hidden="1">Frontiers!$O$26</definedName>
    <definedName name="solver_opt" localSheetId="12" hidden="1">'IM process'!$O$32</definedName>
    <definedName name="solver_opt" localSheetId="13" hidden="1">'IM results'!$N$54</definedName>
    <definedName name="solver_opt" localSheetId="10" hidden="1">'MM process'!$N$45</definedName>
    <definedName name="solver_opt" localSheetId="11" hidden="1">'MM results'!$O$36</definedName>
    <definedName name="solver_pre" localSheetId="4" hidden="1">0.00000001</definedName>
    <definedName name="solver_pre" localSheetId="5" hidden="1">0.00000001</definedName>
    <definedName name="solver_pre" localSheetId="12" hidden="1">0.00000001</definedName>
    <definedName name="solver_pre" localSheetId="13" hidden="1">0.00000001</definedName>
    <definedName name="solver_pre" localSheetId="10" hidden="1">0.00000001</definedName>
    <definedName name="solver_pre" localSheetId="11" hidden="1">0.00000001</definedName>
    <definedName name="solver_rbv" localSheetId="4" hidden="1">1</definedName>
    <definedName name="solver_rbv" localSheetId="5" hidden="1">2</definedName>
    <definedName name="solver_rbv" localSheetId="12" hidden="1">2</definedName>
    <definedName name="solver_rbv" localSheetId="13" hidden="1">2</definedName>
    <definedName name="solver_rbv" localSheetId="10" hidden="1">2</definedName>
    <definedName name="solver_rbv" localSheetId="11" hidden="1">2</definedName>
    <definedName name="solver_rel1" localSheetId="5" hidden="1">2</definedName>
    <definedName name="solver_rel1" localSheetId="12" hidden="1">1</definedName>
    <definedName name="solver_rel1" localSheetId="13" hidden="1">2</definedName>
    <definedName name="solver_rel1" localSheetId="10" hidden="1">2</definedName>
    <definedName name="solver_rel1" localSheetId="11" hidden="1">2</definedName>
    <definedName name="solver_rel2" localSheetId="12" hidden="1">3</definedName>
    <definedName name="solver_rel2" localSheetId="13" hidden="1">1</definedName>
    <definedName name="solver_rel2" localSheetId="10" hidden="1">1</definedName>
    <definedName name="solver_rel2" localSheetId="11" hidden="1">1</definedName>
    <definedName name="solver_rel3" localSheetId="12" hidden="1">2</definedName>
    <definedName name="solver_rel3" localSheetId="13" hidden="1">3</definedName>
    <definedName name="solver_rel3" localSheetId="10" hidden="1">3</definedName>
    <definedName name="solver_rel3" localSheetId="11" hidden="1">3</definedName>
    <definedName name="solver_rhs1" localSheetId="5" hidden="1">Frontiers!$Q$26</definedName>
    <definedName name="solver_rhs1" localSheetId="12" hidden="1">2</definedName>
    <definedName name="solver_rhs1" localSheetId="13" hidden="1">'IM results'!#REF!</definedName>
    <definedName name="solver_rhs1" localSheetId="10" hidden="1">'MM process'!$P$45</definedName>
    <definedName name="solver_rhs1" localSheetId="11" hidden="1">'MM results'!#REF!</definedName>
    <definedName name="solver_rhs2" localSheetId="12" hidden="1">-1</definedName>
    <definedName name="solver_rhs2" localSheetId="13" hidden="1">2</definedName>
    <definedName name="solver_rhs2" localSheetId="10" hidden="1">2</definedName>
    <definedName name="solver_rhs2" localSheetId="11" hidden="1">2</definedName>
    <definedName name="solver_rhs3" localSheetId="12" hidden="1">'IM process'!$Q$37</definedName>
    <definedName name="solver_rhs3" localSheetId="13" hidden="1">-2</definedName>
    <definedName name="solver_rhs3" localSheetId="10" hidden="1">-2</definedName>
    <definedName name="solver_rhs3" localSheetId="11" hidden="1">-2</definedName>
    <definedName name="solver_rlx" localSheetId="4" hidden="1">2</definedName>
    <definedName name="solver_rlx" localSheetId="5" hidden="1">2</definedName>
    <definedName name="solver_rlx" localSheetId="12" hidden="1">2</definedName>
    <definedName name="solver_rlx" localSheetId="13" hidden="1">2</definedName>
    <definedName name="solver_rlx" localSheetId="10" hidden="1">2</definedName>
    <definedName name="solver_rlx" localSheetId="11" hidden="1">2</definedName>
    <definedName name="solver_rsd" localSheetId="4" hidden="1">0</definedName>
    <definedName name="solver_rsd" localSheetId="5" hidden="1">0</definedName>
    <definedName name="solver_rsd" localSheetId="12" hidden="1">0</definedName>
    <definedName name="solver_rsd" localSheetId="13" hidden="1">0</definedName>
    <definedName name="solver_rsd" localSheetId="10" hidden="1">0</definedName>
    <definedName name="solver_rsd" localSheetId="11" hidden="1">0</definedName>
    <definedName name="solver_scl" localSheetId="4" hidden="1">1</definedName>
    <definedName name="solver_scl" localSheetId="5" hidden="1">1</definedName>
    <definedName name="solver_scl" localSheetId="12" hidden="1">1</definedName>
    <definedName name="solver_scl" localSheetId="13" hidden="1">1</definedName>
    <definedName name="solver_scl" localSheetId="10" hidden="1">1</definedName>
    <definedName name="solver_scl" localSheetId="11" hidden="1">1</definedName>
    <definedName name="solver_sho" localSheetId="4" hidden="1">2</definedName>
    <definedName name="solver_sho" localSheetId="5" hidden="1">2</definedName>
    <definedName name="solver_sho" localSheetId="12" hidden="1">2</definedName>
    <definedName name="solver_sho" localSheetId="13" hidden="1">2</definedName>
    <definedName name="solver_sho" localSheetId="10" hidden="1">2</definedName>
    <definedName name="solver_sho" localSheetId="11" hidden="1">2</definedName>
    <definedName name="solver_ssz" localSheetId="4" hidden="1">100</definedName>
    <definedName name="solver_ssz" localSheetId="5" hidden="1">100</definedName>
    <definedName name="solver_ssz" localSheetId="12" hidden="1">100</definedName>
    <definedName name="solver_ssz" localSheetId="13" hidden="1">100</definedName>
    <definedName name="solver_ssz" localSheetId="10" hidden="1">100</definedName>
    <definedName name="solver_ssz" localSheetId="11" hidden="1">100</definedName>
    <definedName name="solver_tim" localSheetId="4" hidden="1">2147483647</definedName>
    <definedName name="solver_tim" localSheetId="5" hidden="1">2147483647</definedName>
    <definedName name="solver_tim" localSheetId="12" hidden="1">2147483647</definedName>
    <definedName name="solver_tim" localSheetId="13" hidden="1">2147483647</definedName>
    <definedName name="solver_tim" localSheetId="10" hidden="1">2147483647</definedName>
    <definedName name="solver_tim" localSheetId="11" hidden="1">2147483647</definedName>
    <definedName name="solver_tol" localSheetId="4" hidden="1">0.01</definedName>
    <definedName name="solver_tol" localSheetId="5" hidden="1">0.01</definedName>
    <definedName name="solver_tol" localSheetId="12" hidden="1">0.01</definedName>
    <definedName name="solver_tol" localSheetId="13" hidden="1">0.01</definedName>
    <definedName name="solver_tol" localSheetId="10" hidden="1">0.01</definedName>
    <definedName name="solver_tol" localSheetId="11" hidden="1">0.01</definedName>
    <definedName name="solver_typ" localSheetId="0" hidden="1">1</definedName>
    <definedName name="solver_typ" localSheetId="4" hidden="1">1</definedName>
    <definedName name="solver_typ" localSheetId="5" hidden="1">1</definedName>
    <definedName name="solver_typ" localSheetId="12" hidden="1">1</definedName>
    <definedName name="solver_typ" localSheetId="13" hidden="1">1</definedName>
    <definedName name="solver_typ" localSheetId="10" hidden="1">2</definedName>
    <definedName name="solver_typ" localSheetId="11" hidden="1">2</definedName>
    <definedName name="solver_val" localSheetId="0" hidden="1">0</definedName>
    <definedName name="solver_val" localSheetId="4" hidden="1">0</definedName>
    <definedName name="solver_val" localSheetId="5" hidden="1">0</definedName>
    <definedName name="solver_val" localSheetId="12" hidden="1">0</definedName>
    <definedName name="solver_val" localSheetId="13" hidden="1">0</definedName>
    <definedName name="solver_val" localSheetId="10" hidden="1">0</definedName>
    <definedName name="solver_val" localSheetId="11" hidden="1">0</definedName>
    <definedName name="solver_ver" localSheetId="0" hidden="1">3</definedName>
    <definedName name="solver_ver" localSheetId="4" hidden="1">3</definedName>
    <definedName name="solver_ver" localSheetId="5" hidden="1">3</definedName>
    <definedName name="solver_ver" localSheetId="12" hidden="1">3</definedName>
    <definedName name="solver_ver" localSheetId="13" hidden="1">3</definedName>
    <definedName name="solver_ver" localSheetId="10" hidden="1">3</definedName>
    <definedName name="solver_ver" localSheetId="11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6" i="6" l="1" a="1"/>
  <c r="N26" i="6" s="1"/>
  <c r="N31" i="9" a="1"/>
  <c r="N31" i="9" s="1"/>
  <c r="M31" i="9"/>
  <c r="M26" i="6"/>
  <c r="AI252" i="5"/>
  <c r="AI255" i="5"/>
  <c r="AI248" i="5"/>
  <c r="AI249" i="5"/>
  <c r="I122" i="36"/>
  <c r="I121" i="36"/>
  <c r="I120" i="36"/>
  <c r="I119" i="36"/>
  <c r="I118" i="36"/>
  <c r="I117" i="36"/>
  <c r="I116" i="36"/>
  <c r="I115" i="36"/>
  <c r="I114" i="36"/>
  <c r="I113" i="36"/>
  <c r="I112" i="36"/>
  <c r="I111" i="36"/>
  <c r="I110" i="36"/>
  <c r="I109" i="36"/>
  <c r="I108" i="36"/>
  <c r="I107" i="36"/>
  <c r="I106" i="36"/>
  <c r="I105" i="36"/>
  <c r="I104" i="36"/>
  <c r="I103" i="36"/>
  <c r="I102" i="36"/>
  <c r="I101" i="36"/>
  <c r="I100" i="36"/>
  <c r="I99" i="36"/>
  <c r="I98" i="36"/>
  <c r="I97" i="36"/>
  <c r="I96" i="36"/>
  <c r="I95" i="36"/>
  <c r="I94" i="36"/>
  <c r="I93" i="36"/>
  <c r="I92" i="36"/>
  <c r="I91" i="36"/>
  <c r="I90" i="36"/>
  <c r="I89" i="36"/>
  <c r="I88" i="36"/>
  <c r="I87" i="36"/>
  <c r="I86" i="36"/>
  <c r="I85" i="36"/>
  <c r="I84" i="36"/>
  <c r="I83" i="36"/>
  <c r="I82" i="36"/>
  <c r="I81" i="36"/>
  <c r="I80" i="36"/>
  <c r="I79" i="36"/>
  <c r="I78" i="36"/>
  <c r="I77" i="36"/>
  <c r="I76" i="36"/>
  <c r="I75" i="36"/>
  <c r="I74" i="36"/>
  <c r="I73" i="36"/>
  <c r="I72" i="36"/>
  <c r="I71" i="36"/>
  <c r="I70" i="36"/>
  <c r="I69" i="36"/>
  <c r="I68" i="36"/>
  <c r="I67" i="36"/>
  <c r="I66" i="36"/>
  <c r="I65" i="36"/>
  <c r="I64" i="36"/>
  <c r="I63" i="36"/>
  <c r="I62" i="36"/>
  <c r="I61" i="36"/>
  <c r="I60" i="36"/>
  <c r="I59" i="36"/>
  <c r="I58" i="36"/>
  <c r="I57" i="36"/>
  <c r="I56" i="36"/>
  <c r="I55" i="36"/>
  <c r="I54" i="36"/>
  <c r="I53" i="36"/>
  <c r="I52" i="36"/>
  <c r="I51" i="36"/>
  <c r="I50" i="36"/>
  <c r="I49" i="36"/>
  <c r="I48" i="36"/>
  <c r="I47" i="36"/>
  <c r="I46" i="36"/>
  <c r="I45" i="36"/>
  <c r="I44" i="36"/>
  <c r="I43" i="36"/>
  <c r="I42" i="36"/>
  <c r="I41" i="36"/>
  <c r="I40" i="36"/>
  <c r="I39" i="36"/>
  <c r="I38" i="36"/>
  <c r="I37" i="36"/>
  <c r="I36" i="36"/>
  <c r="I35" i="36"/>
  <c r="I34" i="36"/>
  <c r="I33" i="36"/>
  <c r="I32" i="36"/>
  <c r="I31" i="36"/>
  <c r="I30" i="36"/>
  <c r="I29" i="36"/>
  <c r="I28" i="36"/>
  <c r="I27" i="36"/>
  <c r="I26" i="36"/>
  <c r="I25" i="36"/>
  <c r="I24" i="36"/>
  <c r="I23" i="36"/>
  <c r="I22" i="36"/>
  <c r="I21" i="36"/>
  <c r="I20" i="36"/>
  <c r="I19" i="36"/>
  <c r="I18" i="36"/>
  <c r="I17" i="36"/>
  <c r="I16" i="36"/>
  <c r="I15" i="36"/>
  <c r="I14" i="36"/>
  <c r="I13" i="36"/>
  <c r="I12" i="36"/>
  <c r="I11" i="36"/>
  <c r="I10" i="36"/>
  <c r="I9" i="36"/>
  <c r="I8" i="36"/>
  <c r="I7" i="36"/>
  <c r="I6" i="36"/>
  <c r="I5" i="36"/>
  <c r="I4" i="36"/>
  <c r="I3" i="36"/>
  <c r="I2" i="36"/>
  <c r="M2" i="36"/>
  <c r="C126" i="35"/>
  <c r="H122" i="36"/>
  <c r="H121" i="36"/>
  <c r="H120" i="36"/>
  <c r="H119" i="36"/>
  <c r="H118" i="36"/>
  <c r="H117" i="36"/>
  <c r="H116" i="36"/>
  <c r="H115" i="36"/>
  <c r="H114" i="36"/>
  <c r="H113" i="36"/>
  <c r="H112" i="36"/>
  <c r="H111" i="36"/>
  <c r="H110" i="36"/>
  <c r="H109" i="36"/>
  <c r="H108" i="36"/>
  <c r="H107" i="36"/>
  <c r="H106" i="36"/>
  <c r="H105" i="36"/>
  <c r="H104" i="36"/>
  <c r="H103" i="36"/>
  <c r="H102" i="36"/>
  <c r="H101" i="36"/>
  <c r="H100" i="36"/>
  <c r="H99" i="36"/>
  <c r="H98" i="36"/>
  <c r="H97" i="36"/>
  <c r="H96" i="36"/>
  <c r="H95" i="36"/>
  <c r="H94" i="36"/>
  <c r="H93" i="36"/>
  <c r="H92" i="36"/>
  <c r="H91" i="36"/>
  <c r="H90" i="36"/>
  <c r="H89" i="36"/>
  <c r="H88" i="36"/>
  <c r="H87" i="36"/>
  <c r="H86" i="36"/>
  <c r="H85" i="36"/>
  <c r="H84" i="36"/>
  <c r="H83" i="36"/>
  <c r="H82" i="36"/>
  <c r="H81" i="36"/>
  <c r="H80" i="36"/>
  <c r="H79" i="36"/>
  <c r="H78" i="36"/>
  <c r="H77" i="36"/>
  <c r="H76" i="36"/>
  <c r="H75" i="36"/>
  <c r="H74" i="36"/>
  <c r="H73" i="36"/>
  <c r="H72" i="36"/>
  <c r="H71" i="36"/>
  <c r="H70" i="36"/>
  <c r="H69" i="36"/>
  <c r="H68" i="36"/>
  <c r="H67" i="36"/>
  <c r="H66" i="36"/>
  <c r="H65" i="36"/>
  <c r="H64" i="36"/>
  <c r="H63" i="36"/>
  <c r="H62" i="36"/>
  <c r="H61" i="36"/>
  <c r="H60" i="36"/>
  <c r="H59" i="36"/>
  <c r="H58" i="36"/>
  <c r="H57" i="36"/>
  <c r="H56" i="36"/>
  <c r="H55" i="36"/>
  <c r="H54" i="36"/>
  <c r="H53" i="36"/>
  <c r="H52" i="36"/>
  <c r="H51" i="36"/>
  <c r="H50" i="36"/>
  <c r="H49" i="36"/>
  <c r="H48" i="36"/>
  <c r="H47" i="36"/>
  <c r="H46" i="36"/>
  <c r="H45" i="36"/>
  <c r="H44" i="36"/>
  <c r="H43" i="36"/>
  <c r="H42" i="36"/>
  <c r="H41" i="36"/>
  <c r="H40" i="36"/>
  <c r="H39" i="36"/>
  <c r="H38" i="36"/>
  <c r="H37" i="36"/>
  <c r="H36" i="36"/>
  <c r="H35" i="36"/>
  <c r="H34" i="36"/>
  <c r="H33" i="36"/>
  <c r="H32" i="36"/>
  <c r="H31" i="36"/>
  <c r="H30" i="36"/>
  <c r="H29" i="36"/>
  <c r="H28" i="36"/>
  <c r="H27" i="36"/>
  <c r="H26" i="36"/>
  <c r="H25" i="36"/>
  <c r="H24" i="36"/>
  <c r="H23" i="36"/>
  <c r="H22" i="36"/>
  <c r="H21" i="36"/>
  <c r="H20" i="36"/>
  <c r="H19" i="36"/>
  <c r="H18" i="36"/>
  <c r="H17" i="36"/>
  <c r="H16" i="36"/>
  <c r="H15" i="36"/>
  <c r="H14" i="36"/>
  <c r="H13" i="36"/>
  <c r="H12" i="36"/>
  <c r="H11" i="36"/>
  <c r="H10" i="36"/>
  <c r="H9" i="36"/>
  <c r="H8" i="36"/>
  <c r="H7" i="36"/>
  <c r="H6" i="36"/>
  <c r="H5" i="36"/>
  <c r="H4" i="36"/>
  <c r="H3" i="36"/>
  <c r="H2" i="36"/>
  <c r="AE2" i="5" l="1"/>
  <c r="AD2" i="5"/>
  <c r="J122" i="35"/>
  <c r="J121" i="35"/>
  <c r="J120" i="35"/>
  <c r="J119" i="35"/>
  <c r="J118" i="35"/>
  <c r="J117" i="35"/>
  <c r="J116" i="35"/>
  <c r="J115" i="35"/>
  <c r="J114" i="35"/>
  <c r="J113" i="35"/>
  <c r="J112" i="35"/>
  <c r="J111" i="35"/>
  <c r="J110" i="35"/>
  <c r="J109" i="35"/>
  <c r="J108" i="35"/>
  <c r="J107" i="35"/>
  <c r="J106" i="35"/>
  <c r="J105" i="35"/>
  <c r="J104" i="35"/>
  <c r="J103" i="35"/>
  <c r="J102" i="35"/>
  <c r="J101" i="35"/>
  <c r="J100" i="35"/>
  <c r="J99" i="35"/>
  <c r="J98" i="35"/>
  <c r="J97" i="35"/>
  <c r="J96" i="35"/>
  <c r="J95" i="35"/>
  <c r="J94" i="35"/>
  <c r="J93" i="35"/>
  <c r="J92" i="35"/>
  <c r="J91" i="35"/>
  <c r="J90" i="35"/>
  <c r="J89" i="35"/>
  <c r="J88" i="35"/>
  <c r="J87" i="35"/>
  <c r="J86" i="35"/>
  <c r="J85" i="35"/>
  <c r="J84" i="35"/>
  <c r="J83" i="35"/>
  <c r="J82" i="35"/>
  <c r="J81" i="35"/>
  <c r="J80" i="35"/>
  <c r="J79" i="35"/>
  <c r="J78" i="35"/>
  <c r="J77" i="35"/>
  <c r="J76" i="35"/>
  <c r="J75" i="35"/>
  <c r="J74" i="35"/>
  <c r="J73" i="35"/>
  <c r="J72" i="35"/>
  <c r="J71" i="35"/>
  <c r="J70" i="35"/>
  <c r="J69" i="35"/>
  <c r="J68" i="35"/>
  <c r="J67" i="35"/>
  <c r="J66" i="35"/>
  <c r="J65" i="35"/>
  <c r="J64" i="35"/>
  <c r="J63" i="35"/>
  <c r="J62" i="35"/>
  <c r="J61" i="35"/>
  <c r="J60" i="35"/>
  <c r="J59" i="35"/>
  <c r="J58" i="35"/>
  <c r="J57" i="35"/>
  <c r="J56" i="35"/>
  <c r="J55" i="35"/>
  <c r="J54" i="35"/>
  <c r="J53" i="35"/>
  <c r="J52" i="35"/>
  <c r="J51" i="35"/>
  <c r="J50" i="35"/>
  <c r="J49" i="35"/>
  <c r="J48" i="35"/>
  <c r="J47" i="35"/>
  <c r="J46" i="35"/>
  <c r="J45" i="35"/>
  <c r="J44" i="35"/>
  <c r="J43" i="35"/>
  <c r="J42" i="35"/>
  <c r="J41" i="35"/>
  <c r="J40" i="35"/>
  <c r="J39" i="35"/>
  <c r="J38" i="35"/>
  <c r="J37" i="35"/>
  <c r="J36" i="35"/>
  <c r="J35" i="35"/>
  <c r="J34" i="35"/>
  <c r="J33" i="35"/>
  <c r="J32" i="35"/>
  <c r="J31" i="35"/>
  <c r="J30" i="35"/>
  <c r="J29" i="35"/>
  <c r="J28" i="35"/>
  <c r="J27" i="35"/>
  <c r="J26" i="35"/>
  <c r="J25" i="35"/>
  <c r="J24" i="35"/>
  <c r="J23" i="35"/>
  <c r="J22" i="35"/>
  <c r="J21" i="35"/>
  <c r="J20" i="35"/>
  <c r="J19" i="35"/>
  <c r="J18" i="35"/>
  <c r="J17" i="35"/>
  <c r="J16" i="35"/>
  <c r="J15" i="35"/>
  <c r="J14" i="35"/>
  <c r="J13" i="35"/>
  <c r="J12" i="35"/>
  <c r="J11" i="35"/>
  <c r="J10" i="35"/>
  <c r="J9" i="35"/>
  <c r="J8" i="35"/>
  <c r="J7" i="35"/>
  <c r="J6" i="35"/>
  <c r="J5" i="35"/>
  <c r="J4" i="35"/>
  <c r="J3" i="35"/>
  <c r="J2" i="35"/>
  <c r="I122" i="35"/>
  <c r="I121" i="35"/>
  <c r="I120" i="35"/>
  <c r="I119" i="35"/>
  <c r="I118" i="35"/>
  <c r="I117" i="35"/>
  <c r="I116" i="35"/>
  <c r="I115" i="35"/>
  <c r="I114" i="35"/>
  <c r="I113" i="35"/>
  <c r="I112" i="35"/>
  <c r="I111" i="35"/>
  <c r="I110" i="35"/>
  <c r="I109" i="35"/>
  <c r="I108" i="35"/>
  <c r="I107" i="35"/>
  <c r="I106" i="35"/>
  <c r="I105" i="35"/>
  <c r="I104" i="35"/>
  <c r="I103" i="35"/>
  <c r="I102" i="35"/>
  <c r="I101" i="35"/>
  <c r="I100" i="35"/>
  <c r="I99" i="35"/>
  <c r="I98" i="35"/>
  <c r="I97" i="35"/>
  <c r="I96" i="35"/>
  <c r="I95" i="35"/>
  <c r="I94" i="35"/>
  <c r="I93" i="35"/>
  <c r="I92" i="35"/>
  <c r="I91" i="35"/>
  <c r="I90" i="35"/>
  <c r="I89" i="35"/>
  <c r="I88" i="35"/>
  <c r="I87" i="35"/>
  <c r="I86" i="35"/>
  <c r="I85" i="35"/>
  <c r="I84" i="35"/>
  <c r="I83" i="35"/>
  <c r="I82" i="35"/>
  <c r="I81" i="35"/>
  <c r="I80" i="35"/>
  <c r="I79" i="35"/>
  <c r="I78" i="35"/>
  <c r="I77" i="35"/>
  <c r="I76" i="35"/>
  <c r="I75" i="35"/>
  <c r="I74" i="35"/>
  <c r="I73" i="35"/>
  <c r="I72" i="35"/>
  <c r="I71" i="35"/>
  <c r="I70" i="35"/>
  <c r="I69" i="35"/>
  <c r="I68" i="35"/>
  <c r="I67" i="35"/>
  <c r="I66" i="35"/>
  <c r="I65" i="35"/>
  <c r="I64" i="35"/>
  <c r="I63" i="35"/>
  <c r="I62" i="35"/>
  <c r="I61" i="35"/>
  <c r="I60" i="35"/>
  <c r="I59" i="35"/>
  <c r="I58" i="35"/>
  <c r="I57" i="35"/>
  <c r="I56" i="35"/>
  <c r="I55" i="35"/>
  <c r="I54" i="35"/>
  <c r="I53" i="35"/>
  <c r="I52" i="35"/>
  <c r="I51" i="35"/>
  <c r="I50" i="35"/>
  <c r="I49" i="35"/>
  <c r="I48" i="35"/>
  <c r="I47" i="35"/>
  <c r="I46" i="35"/>
  <c r="I45" i="35"/>
  <c r="I44" i="35"/>
  <c r="I43" i="35"/>
  <c r="I42" i="35"/>
  <c r="I41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I26" i="35"/>
  <c r="I25" i="35"/>
  <c r="I24" i="35"/>
  <c r="I23" i="35"/>
  <c r="I22" i="35"/>
  <c r="I21" i="35"/>
  <c r="I20" i="35"/>
  <c r="I19" i="35"/>
  <c r="I18" i="35"/>
  <c r="I17" i="35"/>
  <c r="I16" i="35"/>
  <c r="I15" i="35"/>
  <c r="I14" i="35"/>
  <c r="I13" i="35"/>
  <c r="I12" i="35"/>
  <c r="I11" i="35"/>
  <c r="I10" i="35"/>
  <c r="I9" i="35"/>
  <c r="I8" i="35"/>
  <c r="I7" i="35"/>
  <c r="I6" i="35"/>
  <c r="I5" i="35"/>
  <c r="I4" i="35"/>
  <c r="I3" i="35"/>
  <c r="I2" i="35"/>
  <c r="U2" i="3"/>
  <c r="T2" i="3"/>
  <c r="T43" i="31" l="1"/>
  <c r="S43" i="31"/>
  <c r="R43" i="31"/>
  <c r="S42" i="31"/>
  <c r="R42" i="31"/>
  <c r="M8" i="31"/>
  <c r="L8" i="31"/>
  <c r="K8" i="31"/>
  <c r="J8" i="31"/>
  <c r="I8" i="31"/>
  <c r="H8" i="31"/>
  <c r="G8" i="31"/>
  <c r="F8" i="31"/>
  <c r="E8" i="31"/>
  <c r="D8" i="31"/>
  <c r="C8" i="31"/>
  <c r="S61" i="20"/>
  <c r="R61" i="20"/>
  <c r="Q61" i="20"/>
  <c r="O49" i="20"/>
  <c r="N49" i="20" a="1"/>
  <c r="N49" i="20"/>
  <c r="M49" i="20"/>
  <c r="L49" i="20"/>
  <c r="O45" i="20"/>
  <c r="N45" i="20" a="1"/>
  <c r="N45" i="20"/>
  <c r="M45" i="20" a="1"/>
  <c r="M45" i="20"/>
  <c r="L45" i="20"/>
  <c r="O41" i="20"/>
  <c r="N41" i="20" a="1"/>
  <c r="N41" i="20"/>
  <c r="M41" i="20"/>
  <c r="L41" i="20"/>
  <c r="O37" i="20"/>
  <c r="N37" i="20" a="1"/>
  <c r="N37" i="20"/>
  <c r="M37" i="20" a="1"/>
  <c r="M37" i="20"/>
  <c r="L37" i="20"/>
  <c r="L33" i="20"/>
  <c r="K33" i="20"/>
  <c r="J33" i="20"/>
  <c r="I33" i="20"/>
  <c r="H33" i="20"/>
  <c r="G33" i="20"/>
  <c r="F33" i="20"/>
  <c r="E33" i="20"/>
  <c r="D33" i="20"/>
  <c r="C33" i="20"/>
  <c r="B33" i="20"/>
  <c r="R32" i="20"/>
  <c r="O32" i="20"/>
  <c r="N32" i="20" a="1"/>
  <c r="N32" i="20"/>
  <c r="M32" i="20" a="1"/>
  <c r="M32" i="20"/>
  <c r="L32" i="20"/>
  <c r="O26" i="20"/>
  <c r="N26" i="20" a="1"/>
  <c r="N26" i="20"/>
  <c r="M26" i="20" a="1"/>
  <c r="M26" i="20"/>
  <c r="L26" i="20"/>
  <c r="L7" i="20"/>
  <c r="K7" i="20"/>
  <c r="J7" i="20"/>
  <c r="I7" i="20"/>
  <c r="H7" i="20"/>
  <c r="G7" i="20"/>
  <c r="F7" i="20"/>
  <c r="E7" i="20"/>
  <c r="D7" i="20"/>
  <c r="C7" i="20"/>
  <c r="B7" i="20"/>
  <c r="M8" i="32"/>
  <c r="L8" i="32"/>
  <c r="K8" i="32"/>
  <c r="J8" i="32"/>
  <c r="I8" i="32"/>
  <c r="H8" i="32"/>
  <c r="G8" i="32"/>
  <c r="F8" i="32"/>
  <c r="E8" i="32"/>
  <c r="D8" i="32"/>
  <c r="C8" i="32"/>
  <c r="O53" i="14"/>
  <c r="N53" i="14" a="1"/>
  <c r="N53" i="14"/>
  <c r="M53" i="14"/>
  <c r="L53" i="14"/>
  <c r="O49" i="14"/>
  <c r="N49" i="14" a="1"/>
  <c r="N49" i="14"/>
  <c r="M49" i="14"/>
  <c r="L49" i="14"/>
  <c r="L45" i="14"/>
  <c r="N45" i="14" s="1" a="1"/>
  <c r="N45" i="14" s="1"/>
  <c r="O41" i="14"/>
  <c r="N41" i="14" a="1"/>
  <c r="N41" i="14"/>
  <c r="M41" i="14"/>
  <c r="L41" i="14"/>
  <c r="K37" i="14"/>
  <c r="J37" i="14"/>
  <c r="I37" i="14"/>
  <c r="H37" i="14"/>
  <c r="G37" i="14"/>
  <c r="F37" i="14"/>
  <c r="E37" i="14"/>
  <c r="D37" i="14"/>
  <c r="C37" i="14"/>
  <c r="B37" i="14"/>
  <c r="L36" i="14"/>
  <c r="L37" i="14" s="1"/>
  <c r="O31" i="14"/>
  <c r="N31" i="14" a="1"/>
  <c r="N31" i="14"/>
  <c r="M31" i="14" a="1"/>
  <c r="M31" i="14"/>
  <c r="L31" i="14"/>
  <c r="O26" i="14"/>
  <c r="N26" i="14" a="1"/>
  <c r="N26" i="14"/>
  <c r="M26" i="14"/>
  <c r="L26" i="14"/>
  <c r="L7" i="14"/>
  <c r="K7" i="14"/>
  <c r="J7" i="14"/>
  <c r="I7" i="14"/>
  <c r="H7" i="14"/>
  <c r="G7" i="14"/>
  <c r="F7" i="14"/>
  <c r="E7" i="14"/>
  <c r="D7" i="14"/>
  <c r="C7" i="14"/>
  <c r="B7" i="14"/>
  <c r="O31" i="9"/>
  <c r="L31" i="9"/>
  <c r="AL28" i="9"/>
  <c r="AK28" i="9"/>
  <c r="AJ28" i="9"/>
  <c r="AK27" i="9"/>
  <c r="AJ27" i="9"/>
  <c r="L26" i="9"/>
  <c r="N26" i="9" s="1" a="1"/>
  <c r="N26" i="9" s="1"/>
  <c r="R1037" i="6"/>
  <c r="Q1037" i="6" a="1"/>
  <c r="Q1037" i="6"/>
  <c r="P1037" i="6" a="1"/>
  <c r="P1037" i="6"/>
  <c r="O1037" i="6"/>
  <c r="N1037" i="6" a="1"/>
  <c r="N1037" i="6"/>
  <c r="M1037" i="6" a="1"/>
  <c r="M1037" i="6"/>
  <c r="R1036" i="6"/>
  <c r="Q1036" i="6" a="1"/>
  <c r="Q1036" i="6"/>
  <c r="P1036" i="6" a="1"/>
  <c r="P1036" i="6"/>
  <c r="O1036" i="6"/>
  <c r="N1036" i="6" a="1"/>
  <c r="N1036" i="6"/>
  <c r="M1036" i="6" a="1"/>
  <c r="M1036" i="6"/>
  <c r="R1035" i="6"/>
  <c r="Q1035" i="6" a="1"/>
  <c r="Q1035" i="6"/>
  <c r="P1035" i="6" a="1"/>
  <c r="P1035" i="6"/>
  <c r="O1035" i="6"/>
  <c r="N1035" i="6" a="1"/>
  <c r="N1035" i="6"/>
  <c r="M1035" i="6" a="1"/>
  <c r="M1035" i="6"/>
  <c r="R1034" i="6"/>
  <c r="Q1034" i="6" a="1"/>
  <c r="Q1034" i="6"/>
  <c r="P1034" i="6" a="1"/>
  <c r="P1034" i="6"/>
  <c r="O1034" i="6"/>
  <c r="N1034" i="6" a="1"/>
  <c r="N1034" i="6"/>
  <c r="M1034" i="6" a="1"/>
  <c r="M1034" i="6"/>
  <c r="R1033" i="6"/>
  <c r="Q1033" i="6" a="1"/>
  <c r="Q1033" i="6"/>
  <c r="P1033" i="6" a="1"/>
  <c r="P1033" i="6"/>
  <c r="O1033" i="6"/>
  <c r="N1033" i="6" a="1"/>
  <c r="N1033" i="6"/>
  <c r="M1033" i="6" a="1"/>
  <c r="M1033" i="6"/>
  <c r="R1032" i="6"/>
  <c r="Q1032" i="6" a="1"/>
  <c r="Q1032" i="6"/>
  <c r="P1032" i="6" a="1"/>
  <c r="P1032" i="6"/>
  <c r="O1032" i="6"/>
  <c r="N1032" i="6" a="1"/>
  <c r="N1032" i="6"/>
  <c r="M1032" i="6" a="1"/>
  <c r="M1032" i="6"/>
  <c r="R1031" i="6"/>
  <c r="Q1031" i="6" a="1"/>
  <c r="Q1031" i="6"/>
  <c r="P1031" i="6" a="1"/>
  <c r="P1031" i="6"/>
  <c r="O1031" i="6"/>
  <c r="N1031" i="6" a="1"/>
  <c r="N1031" i="6"/>
  <c r="M1031" i="6" a="1"/>
  <c r="M1031" i="6"/>
  <c r="R1030" i="6"/>
  <c r="Q1030" i="6" a="1"/>
  <c r="Q1030" i="6"/>
  <c r="P1030" i="6" a="1"/>
  <c r="P1030" i="6"/>
  <c r="O1030" i="6"/>
  <c r="N1030" i="6" a="1"/>
  <c r="N1030" i="6"/>
  <c r="M1030" i="6" a="1"/>
  <c r="M1030" i="6"/>
  <c r="R1029" i="6"/>
  <c r="Q1029" i="6" a="1"/>
  <c r="Q1029" i="6"/>
  <c r="P1029" i="6" a="1"/>
  <c r="P1029" i="6"/>
  <c r="O1029" i="6"/>
  <c r="N1029" i="6" a="1"/>
  <c r="N1029" i="6"/>
  <c r="M1029" i="6" a="1"/>
  <c r="M1029" i="6"/>
  <c r="R1028" i="6"/>
  <c r="Q1028" i="6" a="1"/>
  <c r="Q1028" i="6"/>
  <c r="P1028" i="6" a="1"/>
  <c r="P1028" i="6"/>
  <c r="O1028" i="6"/>
  <c r="N1028" i="6" a="1"/>
  <c r="N1028" i="6"/>
  <c r="M1028" i="6" a="1"/>
  <c r="M1028" i="6"/>
  <c r="R1027" i="6"/>
  <c r="Q1027" i="6" a="1"/>
  <c r="Q1027" i="6"/>
  <c r="P1027" i="6" a="1"/>
  <c r="P1027" i="6"/>
  <c r="O1027" i="6"/>
  <c r="N1027" i="6" a="1"/>
  <c r="N1027" i="6"/>
  <c r="M1027" i="6" a="1"/>
  <c r="M1027" i="6"/>
  <c r="R1026" i="6"/>
  <c r="Q1026" i="6" a="1"/>
  <c r="Q1026" i="6"/>
  <c r="P1026" i="6" a="1"/>
  <c r="P1026" i="6"/>
  <c r="O1026" i="6"/>
  <c r="N1026" i="6" a="1"/>
  <c r="N1026" i="6"/>
  <c r="M1026" i="6" a="1"/>
  <c r="M1026" i="6"/>
  <c r="R1025" i="6"/>
  <c r="Q1025" i="6" a="1"/>
  <c r="Q1025" i="6"/>
  <c r="P1025" i="6" a="1"/>
  <c r="P1025" i="6"/>
  <c r="O1025" i="6"/>
  <c r="N1025" i="6" a="1"/>
  <c r="N1025" i="6"/>
  <c r="M1025" i="6" a="1"/>
  <c r="M1025" i="6"/>
  <c r="R1024" i="6"/>
  <c r="Q1024" i="6" a="1"/>
  <c r="Q1024" i="6"/>
  <c r="P1024" i="6" a="1"/>
  <c r="P1024" i="6"/>
  <c r="O1024" i="6"/>
  <c r="N1024" i="6" a="1"/>
  <c r="N1024" i="6"/>
  <c r="M1024" i="6" a="1"/>
  <c r="M1024" i="6"/>
  <c r="R1023" i="6"/>
  <c r="Q1023" i="6" a="1"/>
  <c r="Q1023" i="6"/>
  <c r="P1023" i="6" a="1"/>
  <c r="P1023" i="6"/>
  <c r="O1023" i="6"/>
  <c r="N1023" i="6" a="1"/>
  <c r="N1023" i="6"/>
  <c r="M1023" i="6" a="1"/>
  <c r="M1023" i="6"/>
  <c r="R1022" i="6"/>
  <c r="Q1022" i="6" a="1"/>
  <c r="Q1022" i="6"/>
  <c r="P1022" i="6" a="1"/>
  <c r="P1022" i="6"/>
  <c r="O1022" i="6"/>
  <c r="N1022" i="6" a="1"/>
  <c r="N1022" i="6"/>
  <c r="M1022" i="6" a="1"/>
  <c r="M1022" i="6"/>
  <c r="R1021" i="6"/>
  <c r="Q1021" i="6" a="1"/>
  <c r="Q1021" i="6"/>
  <c r="P1021" i="6" a="1"/>
  <c r="P1021" i="6"/>
  <c r="O1021" i="6"/>
  <c r="N1021" i="6" a="1"/>
  <c r="N1021" i="6"/>
  <c r="M1021" i="6" a="1"/>
  <c r="M1021" i="6"/>
  <c r="R1020" i="6"/>
  <c r="Q1020" i="6" a="1"/>
  <c r="Q1020" i="6"/>
  <c r="P1020" i="6" a="1"/>
  <c r="P1020" i="6"/>
  <c r="O1020" i="6"/>
  <c r="N1020" i="6" a="1"/>
  <c r="N1020" i="6"/>
  <c r="M1020" i="6" a="1"/>
  <c r="M1020" i="6"/>
  <c r="R1019" i="6"/>
  <c r="Q1019" i="6" a="1"/>
  <c r="Q1019" i="6"/>
  <c r="P1019" i="6" a="1"/>
  <c r="P1019" i="6"/>
  <c r="O1019" i="6"/>
  <c r="N1019" i="6" a="1"/>
  <c r="N1019" i="6"/>
  <c r="M1019" i="6" a="1"/>
  <c r="M1019" i="6"/>
  <c r="R1018" i="6"/>
  <c r="Q1018" i="6" a="1"/>
  <c r="Q1018" i="6"/>
  <c r="P1018" i="6" a="1"/>
  <c r="P1018" i="6"/>
  <c r="O1018" i="6"/>
  <c r="N1018" i="6" a="1"/>
  <c r="N1018" i="6"/>
  <c r="M1018" i="6" a="1"/>
  <c r="M1018" i="6"/>
  <c r="R1017" i="6"/>
  <c r="Q1017" i="6" a="1"/>
  <c r="Q1017" i="6"/>
  <c r="P1017" i="6" a="1"/>
  <c r="P1017" i="6"/>
  <c r="O1017" i="6"/>
  <c r="N1017" i="6" a="1"/>
  <c r="N1017" i="6"/>
  <c r="M1017" i="6" a="1"/>
  <c r="M1017" i="6"/>
  <c r="R1016" i="6"/>
  <c r="Q1016" i="6" a="1"/>
  <c r="Q1016" i="6"/>
  <c r="P1016" i="6" a="1"/>
  <c r="P1016" i="6"/>
  <c r="O1016" i="6"/>
  <c r="N1016" i="6" a="1"/>
  <c r="N1016" i="6"/>
  <c r="M1016" i="6" a="1"/>
  <c r="M1016" i="6"/>
  <c r="R1015" i="6"/>
  <c r="Q1015" i="6" a="1"/>
  <c r="Q1015" i="6"/>
  <c r="P1015" i="6" a="1"/>
  <c r="P1015" i="6"/>
  <c r="O1015" i="6"/>
  <c r="N1015" i="6" a="1"/>
  <c r="N1015" i="6"/>
  <c r="M1015" i="6" a="1"/>
  <c r="M1015" i="6"/>
  <c r="R1014" i="6"/>
  <c r="Q1014" i="6" a="1"/>
  <c r="Q1014" i="6"/>
  <c r="P1014" i="6" a="1"/>
  <c r="P1014" i="6"/>
  <c r="O1014" i="6"/>
  <c r="N1014" i="6" a="1"/>
  <c r="N1014" i="6"/>
  <c r="M1014" i="6" a="1"/>
  <c r="M1014" i="6"/>
  <c r="R1013" i="6"/>
  <c r="Q1013" i="6" a="1"/>
  <c r="Q1013" i="6"/>
  <c r="P1013" i="6" a="1"/>
  <c r="P1013" i="6"/>
  <c r="O1013" i="6"/>
  <c r="N1013" i="6" a="1"/>
  <c r="N1013" i="6"/>
  <c r="M1013" i="6" a="1"/>
  <c r="M1013" i="6"/>
  <c r="R1012" i="6"/>
  <c r="Q1012" i="6" a="1"/>
  <c r="Q1012" i="6"/>
  <c r="P1012" i="6" a="1"/>
  <c r="P1012" i="6"/>
  <c r="O1012" i="6"/>
  <c r="N1012" i="6" a="1"/>
  <c r="N1012" i="6"/>
  <c r="M1012" i="6" a="1"/>
  <c r="M1012" i="6"/>
  <c r="R1011" i="6"/>
  <c r="Q1011" i="6" a="1"/>
  <c r="Q1011" i="6"/>
  <c r="P1011" i="6" a="1"/>
  <c r="P1011" i="6"/>
  <c r="O1011" i="6"/>
  <c r="N1011" i="6" a="1"/>
  <c r="N1011" i="6"/>
  <c r="M1011" i="6" a="1"/>
  <c r="M1011" i="6"/>
  <c r="R1010" i="6"/>
  <c r="Q1010" i="6" a="1"/>
  <c r="Q1010" i="6"/>
  <c r="P1010" i="6" a="1"/>
  <c r="P1010" i="6"/>
  <c r="O1010" i="6"/>
  <c r="N1010" i="6" a="1"/>
  <c r="N1010" i="6"/>
  <c r="M1010" i="6" a="1"/>
  <c r="M1010" i="6"/>
  <c r="R1009" i="6"/>
  <c r="Q1009" i="6" a="1"/>
  <c r="Q1009" i="6"/>
  <c r="P1009" i="6" a="1"/>
  <c r="P1009" i="6"/>
  <c r="O1009" i="6"/>
  <c r="N1009" i="6" a="1"/>
  <c r="N1009" i="6"/>
  <c r="M1009" i="6" a="1"/>
  <c r="M1009" i="6"/>
  <c r="R1008" i="6"/>
  <c r="Q1008" i="6" a="1"/>
  <c r="Q1008" i="6"/>
  <c r="P1008" i="6" a="1"/>
  <c r="P1008" i="6"/>
  <c r="O1008" i="6"/>
  <c r="N1008" i="6" a="1"/>
  <c r="N1008" i="6"/>
  <c r="M1008" i="6" a="1"/>
  <c r="M1008" i="6"/>
  <c r="R1007" i="6"/>
  <c r="Q1007" i="6" a="1"/>
  <c r="Q1007" i="6"/>
  <c r="P1007" i="6" a="1"/>
  <c r="P1007" i="6"/>
  <c r="O1007" i="6"/>
  <c r="N1007" i="6" a="1"/>
  <c r="N1007" i="6"/>
  <c r="M1007" i="6" a="1"/>
  <c r="M1007" i="6"/>
  <c r="R1006" i="6"/>
  <c r="Q1006" i="6" a="1"/>
  <c r="Q1006" i="6"/>
  <c r="P1006" i="6" a="1"/>
  <c r="P1006" i="6"/>
  <c r="O1006" i="6"/>
  <c r="N1006" i="6" a="1"/>
  <c r="N1006" i="6"/>
  <c r="M1006" i="6" a="1"/>
  <c r="M1006" i="6"/>
  <c r="R1005" i="6"/>
  <c r="Q1005" i="6" a="1"/>
  <c r="Q1005" i="6"/>
  <c r="P1005" i="6" a="1"/>
  <c r="P1005" i="6"/>
  <c r="O1005" i="6"/>
  <c r="N1005" i="6" a="1"/>
  <c r="N1005" i="6"/>
  <c r="M1005" i="6" a="1"/>
  <c r="M1005" i="6"/>
  <c r="R1004" i="6"/>
  <c r="Q1004" i="6" a="1"/>
  <c r="Q1004" i="6"/>
  <c r="P1004" i="6" a="1"/>
  <c r="P1004" i="6"/>
  <c r="O1004" i="6"/>
  <c r="N1004" i="6" a="1"/>
  <c r="N1004" i="6"/>
  <c r="M1004" i="6" a="1"/>
  <c r="M1004" i="6"/>
  <c r="R1003" i="6"/>
  <c r="Q1003" i="6" a="1"/>
  <c r="Q1003" i="6"/>
  <c r="P1003" i="6" a="1"/>
  <c r="P1003" i="6"/>
  <c r="O1003" i="6"/>
  <c r="N1003" i="6" a="1"/>
  <c r="N1003" i="6"/>
  <c r="M1003" i="6" a="1"/>
  <c r="M1003" i="6"/>
  <c r="R1002" i="6"/>
  <c r="Q1002" i="6" a="1"/>
  <c r="Q1002" i="6"/>
  <c r="P1002" i="6" a="1"/>
  <c r="P1002" i="6"/>
  <c r="O1002" i="6"/>
  <c r="N1002" i="6" a="1"/>
  <c r="N1002" i="6"/>
  <c r="M1002" i="6" a="1"/>
  <c r="M1002" i="6"/>
  <c r="R1001" i="6"/>
  <c r="Q1001" i="6" a="1"/>
  <c r="Q1001" i="6"/>
  <c r="P1001" i="6" a="1"/>
  <c r="P1001" i="6"/>
  <c r="O1001" i="6"/>
  <c r="N1001" i="6" a="1"/>
  <c r="N1001" i="6"/>
  <c r="M1001" i="6" a="1"/>
  <c r="M1001" i="6"/>
  <c r="R1000" i="6"/>
  <c r="Q1000" i="6" a="1"/>
  <c r="Q1000" i="6"/>
  <c r="P1000" i="6" a="1"/>
  <c r="P1000" i="6"/>
  <c r="O1000" i="6"/>
  <c r="N1000" i="6" a="1"/>
  <c r="N1000" i="6"/>
  <c r="M1000" i="6" a="1"/>
  <c r="M1000" i="6"/>
  <c r="R999" i="6"/>
  <c r="Q999" i="6" a="1"/>
  <c r="Q999" i="6"/>
  <c r="P999" i="6" a="1"/>
  <c r="P999" i="6"/>
  <c r="O999" i="6"/>
  <c r="N999" i="6" a="1"/>
  <c r="N999" i="6"/>
  <c r="M999" i="6" a="1"/>
  <c r="M999" i="6"/>
  <c r="R998" i="6"/>
  <c r="Q998" i="6" a="1"/>
  <c r="Q998" i="6"/>
  <c r="P998" i="6" a="1"/>
  <c r="P998" i="6"/>
  <c r="O998" i="6"/>
  <c r="N998" i="6" a="1"/>
  <c r="N998" i="6"/>
  <c r="M998" i="6" a="1"/>
  <c r="M998" i="6"/>
  <c r="R997" i="6"/>
  <c r="Q997" i="6" a="1"/>
  <c r="Q997" i="6"/>
  <c r="P997" i="6" a="1"/>
  <c r="P997" i="6"/>
  <c r="O997" i="6"/>
  <c r="N997" i="6" a="1"/>
  <c r="N997" i="6"/>
  <c r="M997" i="6" a="1"/>
  <c r="M997" i="6"/>
  <c r="R996" i="6"/>
  <c r="Q996" i="6" a="1"/>
  <c r="Q996" i="6"/>
  <c r="P996" i="6" a="1"/>
  <c r="P996" i="6"/>
  <c r="O996" i="6"/>
  <c r="N996" i="6" a="1"/>
  <c r="N996" i="6"/>
  <c r="M996" i="6" a="1"/>
  <c r="M996" i="6"/>
  <c r="R995" i="6"/>
  <c r="Q995" i="6" a="1"/>
  <c r="Q995" i="6"/>
  <c r="P995" i="6" a="1"/>
  <c r="P995" i="6"/>
  <c r="O995" i="6"/>
  <c r="N995" i="6" a="1"/>
  <c r="N995" i="6"/>
  <c r="M995" i="6" a="1"/>
  <c r="M995" i="6"/>
  <c r="R994" i="6"/>
  <c r="Q994" i="6" a="1"/>
  <c r="Q994" i="6"/>
  <c r="P994" i="6" a="1"/>
  <c r="P994" i="6"/>
  <c r="O994" i="6"/>
  <c r="N994" i="6" a="1"/>
  <c r="N994" i="6"/>
  <c r="M994" i="6" a="1"/>
  <c r="M994" i="6"/>
  <c r="R993" i="6"/>
  <c r="Q993" i="6" a="1"/>
  <c r="Q993" i="6"/>
  <c r="P993" i="6" a="1"/>
  <c r="P993" i="6"/>
  <c r="O993" i="6"/>
  <c r="N993" i="6" a="1"/>
  <c r="N993" i="6"/>
  <c r="M993" i="6" a="1"/>
  <c r="M993" i="6"/>
  <c r="R992" i="6"/>
  <c r="Q992" i="6" a="1"/>
  <c r="Q992" i="6"/>
  <c r="P992" i="6" a="1"/>
  <c r="P992" i="6"/>
  <c r="O992" i="6"/>
  <c r="N992" i="6" a="1"/>
  <c r="N992" i="6"/>
  <c r="M992" i="6" a="1"/>
  <c r="M992" i="6"/>
  <c r="R991" i="6"/>
  <c r="Q991" i="6" a="1"/>
  <c r="Q991" i="6"/>
  <c r="P991" i="6" a="1"/>
  <c r="P991" i="6"/>
  <c r="O991" i="6"/>
  <c r="N991" i="6" a="1"/>
  <c r="N991" i="6"/>
  <c r="M991" i="6" a="1"/>
  <c r="M991" i="6"/>
  <c r="R990" i="6"/>
  <c r="Q990" i="6" a="1"/>
  <c r="Q990" i="6"/>
  <c r="P990" i="6" a="1"/>
  <c r="P990" i="6"/>
  <c r="O990" i="6"/>
  <c r="N990" i="6" a="1"/>
  <c r="N990" i="6"/>
  <c r="M990" i="6" a="1"/>
  <c r="M990" i="6"/>
  <c r="R989" i="6"/>
  <c r="Q989" i="6" a="1"/>
  <c r="Q989" i="6"/>
  <c r="P989" i="6" a="1"/>
  <c r="P989" i="6"/>
  <c r="O989" i="6"/>
  <c r="N989" i="6" a="1"/>
  <c r="N989" i="6"/>
  <c r="M989" i="6" a="1"/>
  <c r="M989" i="6"/>
  <c r="R988" i="6"/>
  <c r="Q988" i="6" a="1"/>
  <c r="Q988" i="6"/>
  <c r="P988" i="6" a="1"/>
  <c r="P988" i="6"/>
  <c r="O988" i="6"/>
  <c r="N988" i="6" a="1"/>
  <c r="N988" i="6"/>
  <c r="M988" i="6" a="1"/>
  <c r="M988" i="6"/>
  <c r="R987" i="6"/>
  <c r="Q987" i="6" a="1"/>
  <c r="Q987" i="6"/>
  <c r="P987" i="6" a="1"/>
  <c r="P987" i="6"/>
  <c r="O987" i="6"/>
  <c r="N987" i="6" a="1"/>
  <c r="N987" i="6"/>
  <c r="M987" i="6" a="1"/>
  <c r="M987" i="6"/>
  <c r="R986" i="6"/>
  <c r="Q986" i="6" a="1"/>
  <c r="Q986" i="6"/>
  <c r="P986" i="6" a="1"/>
  <c r="P986" i="6"/>
  <c r="O986" i="6"/>
  <c r="N986" i="6" a="1"/>
  <c r="N986" i="6"/>
  <c r="M986" i="6" a="1"/>
  <c r="M986" i="6"/>
  <c r="R985" i="6"/>
  <c r="Q985" i="6" a="1"/>
  <c r="Q985" i="6"/>
  <c r="P985" i="6" a="1"/>
  <c r="P985" i="6"/>
  <c r="O985" i="6"/>
  <c r="N985" i="6" a="1"/>
  <c r="N985" i="6"/>
  <c r="M985" i="6" a="1"/>
  <c r="M985" i="6"/>
  <c r="R984" i="6"/>
  <c r="Q984" i="6" a="1"/>
  <c r="Q984" i="6"/>
  <c r="P984" i="6" a="1"/>
  <c r="P984" i="6"/>
  <c r="O984" i="6"/>
  <c r="N984" i="6" a="1"/>
  <c r="N984" i="6"/>
  <c r="M984" i="6" a="1"/>
  <c r="M984" i="6"/>
  <c r="R983" i="6"/>
  <c r="Q983" i="6" a="1"/>
  <c r="Q983" i="6"/>
  <c r="P983" i="6" a="1"/>
  <c r="P983" i="6"/>
  <c r="O983" i="6"/>
  <c r="N983" i="6" a="1"/>
  <c r="N983" i="6"/>
  <c r="M983" i="6" a="1"/>
  <c r="M983" i="6"/>
  <c r="R982" i="6"/>
  <c r="Q982" i="6" a="1"/>
  <c r="Q982" i="6"/>
  <c r="P982" i="6" a="1"/>
  <c r="P982" i="6"/>
  <c r="O982" i="6"/>
  <c r="N982" i="6" a="1"/>
  <c r="N982" i="6"/>
  <c r="M982" i="6" a="1"/>
  <c r="M982" i="6"/>
  <c r="R981" i="6"/>
  <c r="Q981" i="6" a="1"/>
  <c r="Q981" i="6"/>
  <c r="P981" i="6" a="1"/>
  <c r="P981" i="6"/>
  <c r="O981" i="6"/>
  <c r="N981" i="6" a="1"/>
  <c r="N981" i="6"/>
  <c r="M981" i="6" a="1"/>
  <c r="M981" i="6"/>
  <c r="R980" i="6"/>
  <c r="Q980" i="6" a="1"/>
  <c r="Q980" i="6"/>
  <c r="P980" i="6" a="1"/>
  <c r="P980" i="6"/>
  <c r="O980" i="6"/>
  <c r="N980" i="6" a="1"/>
  <c r="N980" i="6"/>
  <c r="M980" i="6" a="1"/>
  <c r="M980" i="6"/>
  <c r="R979" i="6"/>
  <c r="Q979" i="6" a="1"/>
  <c r="Q979" i="6"/>
  <c r="P979" i="6" a="1"/>
  <c r="P979" i="6"/>
  <c r="O979" i="6"/>
  <c r="N979" i="6" a="1"/>
  <c r="N979" i="6"/>
  <c r="M979" i="6" a="1"/>
  <c r="M979" i="6"/>
  <c r="R978" i="6"/>
  <c r="Q978" i="6" a="1"/>
  <c r="Q978" i="6"/>
  <c r="P978" i="6" a="1"/>
  <c r="P978" i="6"/>
  <c r="O978" i="6"/>
  <c r="N978" i="6" a="1"/>
  <c r="N978" i="6"/>
  <c r="M978" i="6" a="1"/>
  <c r="M978" i="6"/>
  <c r="R977" i="6"/>
  <c r="Q977" i="6" a="1"/>
  <c r="Q977" i="6"/>
  <c r="P977" i="6" a="1"/>
  <c r="P977" i="6"/>
  <c r="O977" i="6"/>
  <c r="N977" i="6" a="1"/>
  <c r="N977" i="6"/>
  <c r="M977" i="6" a="1"/>
  <c r="M977" i="6"/>
  <c r="R976" i="6"/>
  <c r="Q976" i="6" a="1"/>
  <c r="Q976" i="6"/>
  <c r="P976" i="6" a="1"/>
  <c r="P976" i="6"/>
  <c r="O976" i="6"/>
  <c r="N976" i="6" a="1"/>
  <c r="N976" i="6"/>
  <c r="M976" i="6" a="1"/>
  <c r="M976" i="6"/>
  <c r="R975" i="6"/>
  <c r="Q975" i="6" a="1"/>
  <c r="Q975" i="6"/>
  <c r="P975" i="6" a="1"/>
  <c r="P975" i="6"/>
  <c r="O975" i="6"/>
  <c r="N975" i="6" a="1"/>
  <c r="N975" i="6"/>
  <c r="M975" i="6" a="1"/>
  <c r="M975" i="6"/>
  <c r="R974" i="6"/>
  <c r="Q974" i="6" a="1"/>
  <c r="Q974" i="6"/>
  <c r="P974" i="6" a="1"/>
  <c r="P974" i="6"/>
  <c r="O974" i="6"/>
  <c r="N974" i="6" a="1"/>
  <c r="N974" i="6"/>
  <c r="M974" i="6" a="1"/>
  <c r="M974" i="6"/>
  <c r="R973" i="6"/>
  <c r="Q973" i="6" a="1"/>
  <c r="Q973" i="6"/>
  <c r="P973" i="6" a="1"/>
  <c r="P973" i="6"/>
  <c r="O973" i="6"/>
  <c r="N973" i="6" a="1"/>
  <c r="N973" i="6"/>
  <c r="M973" i="6" a="1"/>
  <c r="M973" i="6"/>
  <c r="R972" i="6"/>
  <c r="Q972" i="6" a="1"/>
  <c r="Q972" i="6"/>
  <c r="P972" i="6" a="1"/>
  <c r="P972" i="6"/>
  <c r="O972" i="6"/>
  <c r="N972" i="6" a="1"/>
  <c r="N972" i="6"/>
  <c r="M972" i="6" a="1"/>
  <c r="M972" i="6"/>
  <c r="R971" i="6"/>
  <c r="Q971" i="6" a="1"/>
  <c r="Q971" i="6"/>
  <c r="P971" i="6" a="1"/>
  <c r="P971" i="6"/>
  <c r="O971" i="6"/>
  <c r="N971" i="6" a="1"/>
  <c r="N971" i="6"/>
  <c r="M971" i="6" a="1"/>
  <c r="M971" i="6"/>
  <c r="R970" i="6"/>
  <c r="Q970" i="6" a="1"/>
  <c r="Q970" i="6"/>
  <c r="P970" i="6" a="1"/>
  <c r="P970" i="6"/>
  <c r="O970" i="6"/>
  <c r="N970" i="6" a="1"/>
  <c r="N970" i="6"/>
  <c r="M970" i="6" a="1"/>
  <c r="M970" i="6"/>
  <c r="R969" i="6"/>
  <c r="Q969" i="6" a="1"/>
  <c r="Q969" i="6"/>
  <c r="P969" i="6" a="1"/>
  <c r="P969" i="6"/>
  <c r="O969" i="6"/>
  <c r="N969" i="6" a="1"/>
  <c r="N969" i="6"/>
  <c r="M969" i="6" a="1"/>
  <c r="M969" i="6"/>
  <c r="R968" i="6"/>
  <c r="Q968" i="6" a="1"/>
  <c r="Q968" i="6"/>
  <c r="P968" i="6" a="1"/>
  <c r="P968" i="6"/>
  <c r="O968" i="6"/>
  <c r="N968" i="6" a="1"/>
  <c r="N968" i="6"/>
  <c r="M968" i="6" a="1"/>
  <c r="M968" i="6"/>
  <c r="R967" i="6"/>
  <c r="Q967" i="6" a="1"/>
  <c r="Q967" i="6"/>
  <c r="P967" i="6" a="1"/>
  <c r="P967" i="6"/>
  <c r="O967" i="6"/>
  <c r="N967" i="6" a="1"/>
  <c r="N967" i="6"/>
  <c r="M967" i="6" a="1"/>
  <c r="M967" i="6"/>
  <c r="R966" i="6"/>
  <c r="Q966" i="6" a="1"/>
  <c r="Q966" i="6"/>
  <c r="P966" i="6" a="1"/>
  <c r="P966" i="6"/>
  <c r="O966" i="6"/>
  <c r="N966" i="6" a="1"/>
  <c r="N966" i="6"/>
  <c r="M966" i="6" a="1"/>
  <c r="M966" i="6"/>
  <c r="R965" i="6"/>
  <c r="Q965" i="6" a="1"/>
  <c r="Q965" i="6"/>
  <c r="P965" i="6" a="1"/>
  <c r="P965" i="6"/>
  <c r="O965" i="6"/>
  <c r="N965" i="6" a="1"/>
  <c r="N965" i="6"/>
  <c r="M965" i="6" a="1"/>
  <c r="M965" i="6"/>
  <c r="R964" i="6"/>
  <c r="Q964" i="6" a="1"/>
  <c r="Q964" i="6"/>
  <c r="P964" i="6" a="1"/>
  <c r="P964" i="6"/>
  <c r="O964" i="6"/>
  <c r="N964" i="6" a="1"/>
  <c r="N964" i="6"/>
  <c r="M964" i="6" a="1"/>
  <c r="M964" i="6"/>
  <c r="R963" i="6"/>
  <c r="Q963" i="6" a="1"/>
  <c r="Q963" i="6"/>
  <c r="P963" i="6" a="1"/>
  <c r="P963" i="6"/>
  <c r="O963" i="6"/>
  <c r="N963" i="6" a="1"/>
  <c r="N963" i="6"/>
  <c r="M963" i="6" a="1"/>
  <c r="M963" i="6"/>
  <c r="R962" i="6"/>
  <c r="Q962" i="6" a="1"/>
  <c r="Q962" i="6"/>
  <c r="P962" i="6" a="1"/>
  <c r="P962" i="6"/>
  <c r="O962" i="6"/>
  <c r="N962" i="6" a="1"/>
  <c r="N962" i="6"/>
  <c r="M962" i="6" a="1"/>
  <c r="M962" i="6"/>
  <c r="R961" i="6"/>
  <c r="Q961" i="6" a="1"/>
  <c r="Q961" i="6"/>
  <c r="P961" i="6" a="1"/>
  <c r="P961" i="6"/>
  <c r="O961" i="6"/>
  <c r="N961" i="6" a="1"/>
  <c r="N961" i="6"/>
  <c r="M961" i="6" a="1"/>
  <c r="M961" i="6"/>
  <c r="R960" i="6"/>
  <c r="Q960" i="6" a="1"/>
  <c r="Q960" i="6"/>
  <c r="P960" i="6" a="1"/>
  <c r="P960" i="6"/>
  <c r="O960" i="6"/>
  <c r="N960" i="6" a="1"/>
  <c r="N960" i="6"/>
  <c r="M960" i="6" a="1"/>
  <c r="M960" i="6"/>
  <c r="R959" i="6"/>
  <c r="Q959" i="6" a="1"/>
  <c r="Q959" i="6"/>
  <c r="P959" i="6" a="1"/>
  <c r="P959" i="6"/>
  <c r="O959" i="6"/>
  <c r="N959" i="6" a="1"/>
  <c r="N959" i="6"/>
  <c r="M959" i="6" a="1"/>
  <c r="M959" i="6"/>
  <c r="R958" i="6"/>
  <c r="Q958" i="6" a="1"/>
  <c r="Q958" i="6"/>
  <c r="P958" i="6" a="1"/>
  <c r="P958" i="6"/>
  <c r="O958" i="6"/>
  <c r="N958" i="6" a="1"/>
  <c r="N958" i="6"/>
  <c r="M958" i="6" a="1"/>
  <c r="M958" i="6"/>
  <c r="R957" i="6"/>
  <c r="Q957" i="6" a="1"/>
  <c r="Q957" i="6"/>
  <c r="P957" i="6" a="1"/>
  <c r="P957" i="6"/>
  <c r="O957" i="6"/>
  <c r="N957" i="6" a="1"/>
  <c r="N957" i="6"/>
  <c r="M957" i="6" a="1"/>
  <c r="M957" i="6"/>
  <c r="R956" i="6"/>
  <c r="Q956" i="6" a="1"/>
  <c r="Q956" i="6"/>
  <c r="P956" i="6" a="1"/>
  <c r="P956" i="6"/>
  <c r="O956" i="6"/>
  <c r="N956" i="6" a="1"/>
  <c r="N956" i="6"/>
  <c r="M956" i="6" a="1"/>
  <c r="M956" i="6"/>
  <c r="R955" i="6"/>
  <c r="Q955" i="6" a="1"/>
  <c r="Q955" i="6"/>
  <c r="P955" i="6" a="1"/>
  <c r="P955" i="6"/>
  <c r="O955" i="6"/>
  <c r="N955" i="6" a="1"/>
  <c r="N955" i="6"/>
  <c r="M955" i="6" a="1"/>
  <c r="M955" i="6"/>
  <c r="R954" i="6"/>
  <c r="Q954" i="6" a="1"/>
  <c r="Q954" i="6"/>
  <c r="P954" i="6" a="1"/>
  <c r="P954" i="6"/>
  <c r="O954" i="6"/>
  <c r="N954" i="6" a="1"/>
  <c r="N954" i="6"/>
  <c r="M954" i="6" a="1"/>
  <c r="M954" i="6"/>
  <c r="R953" i="6"/>
  <c r="Q953" i="6" a="1"/>
  <c r="Q953" i="6"/>
  <c r="P953" i="6" a="1"/>
  <c r="P953" i="6"/>
  <c r="O953" i="6"/>
  <c r="N953" i="6" a="1"/>
  <c r="N953" i="6"/>
  <c r="M953" i="6" a="1"/>
  <c r="M953" i="6"/>
  <c r="R952" i="6"/>
  <c r="Q952" i="6" a="1"/>
  <c r="Q952" i="6"/>
  <c r="P952" i="6" a="1"/>
  <c r="P952" i="6"/>
  <c r="O952" i="6"/>
  <c r="N952" i="6" a="1"/>
  <c r="N952" i="6"/>
  <c r="M952" i="6" a="1"/>
  <c r="M952" i="6"/>
  <c r="R951" i="6"/>
  <c r="Q951" i="6" a="1"/>
  <c r="Q951" i="6"/>
  <c r="P951" i="6" a="1"/>
  <c r="P951" i="6"/>
  <c r="O951" i="6"/>
  <c r="N951" i="6" a="1"/>
  <c r="N951" i="6"/>
  <c r="M951" i="6" a="1"/>
  <c r="M951" i="6"/>
  <c r="R950" i="6"/>
  <c r="Q950" i="6" a="1"/>
  <c r="Q950" i="6"/>
  <c r="P950" i="6" a="1"/>
  <c r="P950" i="6"/>
  <c r="O950" i="6"/>
  <c r="N950" i="6" a="1"/>
  <c r="N950" i="6"/>
  <c r="M950" i="6" a="1"/>
  <c r="M950" i="6"/>
  <c r="R949" i="6"/>
  <c r="Q949" i="6" a="1"/>
  <c r="Q949" i="6"/>
  <c r="P949" i="6" a="1"/>
  <c r="P949" i="6"/>
  <c r="O949" i="6"/>
  <c r="N949" i="6" a="1"/>
  <c r="N949" i="6"/>
  <c r="M949" i="6" a="1"/>
  <c r="M949" i="6"/>
  <c r="R948" i="6"/>
  <c r="Q948" i="6" a="1"/>
  <c r="Q948" i="6"/>
  <c r="P948" i="6" a="1"/>
  <c r="P948" i="6"/>
  <c r="O948" i="6"/>
  <c r="N948" i="6" a="1"/>
  <c r="N948" i="6"/>
  <c r="M948" i="6" a="1"/>
  <c r="M948" i="6"/>
  <c r="R947" i="6"/>
  <c r="Q947" i="6" a="1"/>
  <c r="Q947" i="6"/>
  <c r="P947" i="6" a="1"/>
  <c r="P947" i="6"/>
  <c r="O947" i="6"/>
  <c r="N947" i="6" a="1"/>
  <c r="N947" i="6"/>
  <c r="M947" i="6" a="1"/>
  <c r="M947" i="6"/>
  <c r="R946" i="6"/>
  <c r="Q946" i="6" a="1"/>
  <c r="Q946" i="6"/>
  <c r="P946" i="6" a="1"/>
  <c r="P946" i="6"/>
  <c r="O946" i="6"/>
  <c r="N946" i="6" a="1"/>
  <c r="N946" i="6"/>
  <c r="M946" i="6" a="1"/>
  <c r="M946" i="6"/>
  <c r="R945" i="6"/>
  <c r="Q945" i="6" a="1"/>
  <c r="Q945" i="6"/>
  <c r="P945" i="6" a="1"/>
  <c r="P945" i="6"/>
  <c r="O945" i="6"/>
  <c r="N945" i="6" a="1"/>
  <c r="N945" i="6"/>
  <c r="M945" i="6" a="1"/>
  <c r="M945" i="6"/>
  <c r="R944" i="6"/>
  <c r="Q944" i="6" a="1"/>
  <c r="Q944" i="6"/>
  <c r="P944" i="6" a="1"/>
  <c r="P944" i="6"/>
  <c r="O944" i="6"/>
  <c r="N944" i="6" a="1"/>
  <c r="N944" i="6"/>
  <c r="M944" i="6" a="1"/>
  <c r="M944" i="6"/>
  <c r="R943" i="6"/>
  <c r="Q943" i="6" a="1"/>
  <c r="Q943" i="6"/>
  <c r="P943" i="6" a="1"/>
  <c r="P943" i="6"/>
  <c r="O943" i="6"/>
  <c r="N943" i="6" a="1"/>
  <c r="N943" i="6"/>
  <c r="M943" i="6" a="1"/>
  <c r="M943" i="6"/>
  <c r="R942" i="6"/>
  <c r="Q942" i="6" a="1"/>
  <c r="Q942" i="6"/>
  <c r="P942" i="6" a="1"/>
  <c r="P942" i="6"/>
  <c r="O942" i="6"/>
  <c r="N942" i="6" a="1"/>
  <c r="N942" i="6"/>
  <c r="M942" i="6" a="1"/>
  <c r="M942" i="6"/>
  <c r="R941" i="6"/>
  <c r="Q941" i="6" a="1"/>
  <c r="Q941" i="6"/>
  <c r="P941" i="6" a="1"/>
  <c r="P941" i="6"/>
  <c r="O941" i="6"/>
  <c r="N941" i="6" a="1"/>
  <c r="N941" i="6"/>
  <c r="M941" i="6" a="1"/>
  <c r="M941" i="6"/>
  <c r="R940" i="6"/>
  <c r="Q940" i="6" a="1"/>
  <c r="Q940" i="6"/>
  <c r="P940" i="6" a="1"/>
  <c r="P940" i="6"/>
  <c r="O940" i="6"/>
  <c r="N940" i="6" a="1"/>
  <c r="N940" i="6"/>
  <c r="M940" i="6" a="1"/>
  <c r="M940" i="6"/>
  <c r="R939" i="6"/>
  <c r="Q939" i="6" a="1"/>
  <c r="Q939" i="6"/>
  <c r="P939" i="6" a="1"/>
  <c r="P939" i="6"/>
  <c r="O939" i="6"/>
  <c r="N939" i="6" a="1"/>
  <c r="N939" i="6"/>
  <c r="M939" i="6" a="1"/>
  <c r="M939" i="6"/>
  <c r="R938" i="6"/>
  <c r="Q938" i="6" a="1"/>
  <c r="Q938" i="6"/>
  <c r="P938" i="6" a="1"/>
  <c r="P938" i="6"/>
  <c r="O938" i="6"/>
  <c r="N938" i="6" a="1"/>
  <c r="N938" i="6"/>
  <c r="M938" i="6" a="1"/>
  <c r="M938" i="6"/>
  <c r="R937" i="6"/>
  <c r="Q937" i="6" a="1"/>
  <c r="Q937" i="6"/>
  <c r="P937" i="6" a="1"/>
  <c r="P937" i="6"/>
  <c r="O937" i="6"/>
  <c r="N937" i="6" a="1"/>
  <c r="N937" i="6"/>
  <c r="M937" i="6" a="1"/>
  <c r="M937" i="6"/>
  <c r="R936" i="6"/>
  <c r="Q936" i="6" a="1"/>
  <c r="Q936" i="6"/>
  <c r="P936" i="6" a="1"/>
  <c r="P936" i="6"/>
  <c r="O936" i="6"/>
  <c r="N936" i="6" a="1"/>
  <c r="N936" i="6"/>
  <c r="M936" i="6" a="1"/>
  <c r="M936" i="6"/>
  <c r="R935" i="6"/>
  <c r="Q935" i="6" a="1"/>
  <c r="Q935" i="6"/>
  <c r="P935" i="6" a="1"/>
  <c r="P935" i="6"/>
  <c r="O935" i="6"/>
  <c r="N935" i="6" a="1"/>
  <c r="N935" i="6"/>
  <c r="M935" i="6" a="1"/>
  <c r="M935" i="6"/>
  <c r="R934" i="6"/>
  <c r="Q934" i="6" a="1"/>
  <c r="Q934" i="6"/>
  <c r="P934" i="6" a="1"/>
  <c r="P934" i="6"/>
  <c r="O934" i="6"/>
  <c r="N934" i="6" a="1"/>
  <c r="N934" i="6"/>
  <c r="M934" i="6" a="1"/>
  <c r="M934" i="6"/>
  <c r="R933" i="6"/>
  <c r="Q933" i="6" a="1"/>
  <c r="Q933" i="6"/>
  <c r="P933" i="6" a="1"/>
  <c r="P933" i="6"/>
  <c r="O933" i="6"/>
  <c r="N933" i="6" a="1"/>
  <c r="N933" i="6"/>
  <c r="M933" i="6" a="1"/>
  <c r="M933" i="6"/>
  <c r="R932" i="6"/>
  <c r="Q932" i="6" a="1"/>
  <c r="Q932" i="6"/>
  <c r="P932" i="6" a="1"/>
  <c r="P932" i="6"/>
  <c r="O932" i="6"/>
  <c r="N932" i="6" a="1"/>
  <c r="N932" i="6"/>
  <c r="M932" i="6" a="1"/>
  <c r="M932" i="6"/>
  <c r="R931" i="6"/>
  <c r="Q931" i="6" a="1"/>
  <c r="Q931" i="6"/>
  <c r="P931" i="6" a="1"/>
  <c r="P931" i="6"/>
  <c r="O931" i="6"/>
  <c r="N931" i="6" a="1"/>
  <c r="N931" i="6"/>
  <c r="M931" i="6" a="1"/>
  <c r="M931" i="6"/>
  <c r="R930" i="6"/>
  <c r="Q930" i="6" a="1"/>
  <c r="Q930" i="6"/>
  <c r="P930" i="6" a="1"/>
  <c r="P930" i="6"/>
  <c r="O930" i="6"/>
  <c r="N930" i="6" a="1"/>
  <c r="N930" i="6"/>
  <c r="M930" i="6" a="1"/>
  <c r="M930" i="6"/>
  <c r="R929" i="6"/>
  <c r="Q929" i="6" a="1"/>
  <c r="Q929" i="6"/>
  <c r="P929" i="6" a="1"/>
  <c r="P929" i="6"/>
  <c r="O929" i="6"/>
  <c r="N929" i="6" a="1"/>
  <c r="N929" i="6"/>
  <c r="M929" i="6" a="1"/>
  <c r="M929" i="6"/>
  <c r="R928" i="6"/>
  <c r="Q928" i="6" a="1"/>
  <c r="Q928" i="6"/>
  <c r="P928" i="6" a="1"/>
  <c r="P928" i="6"/>
  <c r="O928" i="6"/>
  <c r="N928" i="6" a="1"/>
  <c r="N928" i="6"/>
  <c r="M928" i="6" a="1"/>
  <c r="M928" i="6"/>
  <c r="R927" i="6"/>
  <c r="Q927" i="6" a="1"/>
  <c r="Q927" i="6"/>
  <c r="P927" i="6" a="1"/>
  <c r="P927" i="6"/>
  <c r="O927" i="6"/>
  <c r="N927" i="6" a="1"/>
  <c r="N927" i="6"/>
  <c r="M927" i="6" a="1"/>
  <c r="M927" i="6"/>
  <c r="R926" i="6"/>
  <c r="Q926" i="6" a="1"/>
  <c r="Q926" i="6"/>
  <c r="P926" i="6" a="1"/>
  <c r="P926" i="6"/>
  <c r="O926" i="6"/>
  <c r="N926" i="6" a="1"/>
  <c r="N926" i="6"/>
  <c r="M926" i="6" a="1"/>
  <c r="M926" i="6"/>
  <c r="R925" i="6"/>
  <c r="Q925" i="6" a="1"/>
  <c r="Q925" i="6"/>
  <c r="P925" i="6" a="1"/>
  <c r="P925" i="6"/>
  <c r="O925" i="6"/>
  <c r="N925" i="6" a="1"/>
  <c r="N925" i="6"/>
  <c r="M925" i="6" a="1"/>
  <c r="M925" i="6"/>
  <c r="R924" i="6"/>
  <c r="Q924" i="6" a="1"/>
  <c r="Q924" i="6"/>
  <c r="P924" i="6" a="1"/>
  <c r="P924" i="6"/>
  <c r="O924" i="6"/>
  <c r="N924" i="6" a="1"/>
  <c r="N924" i="6"/>
  <c r="M924" i="6" a="1"/>
  <c r="M924" i="6"/>
  <c r="R923" i="6"/>
  <c r="Q923" i="6" a="1"/>
  <c r="Q923" i="6"/>
  <c r="P923" i="6" a="1"/>
  <c r="P923" i="6"/>
  <c r="O923" i="6"/>
  <c r="N923" i="6" a="1"/>
  <c r="N923" i="6"/>
  <c r="M923" i="6" a="1"/>
  <c r="M923" i="6"/>
  <c r="R922" i="6"/>
  <c r="Q922" i="6" a="1"/>
  <c r="Q922" i="6"/>
  <c r="P922" i="6" a="1"/>
  <c r="P922" i="6"/>
  <c r="O922" i="6"/>
  <c r="N922" i="6" a="1"/>
  <c r="N922" i="6"/>
  <c r="M922" i="6" a="1"/>
  <c r="M922" i="6"/>
  <c r="R921" i="6"/>
  <c r="Q921" i="6" a="1"/>
  <c r="Q921" i="6"/>
  <c r="P921" i="6" a="1"/>
  <c r="P921" i="6"/>
  <c r="O921" i="6"/>
  <c r="N921" i="6" a="1"/>
  <c r="N921" i="6"/>
  <c r="M921" i="6" a="1"/>
  <c r="M921" i="6"/>
  <c r="R920" i="6"/>
  <c r="Q920" i="6" a="1"/>
  <c r="Q920" i="6"/>
  <c r="P920" i="6" a="1"/>
  <c r="P920" i="6"/>
  <c r="O920" i="6"/>
  <c r="N920" i="6" a="1"/>
  <c r="N920" i="6"/>
  <c r="M920" i="6" a="1"/>
  <c r="M920" i="6"/>
  <c r="R919" i="6"/>
  <c r="Q919" i="6" a="1"/>
  <c r="Q919" i="6"/>
  <c r="P919" i="6" a="1"/>
  <c r="P919" i="6"/>
  <c r="O919" i="6"/>
  <c r="N919" i="6" a="1"/>
  <c r="N919" i="6"/>
  <c r="M919" i="6" a="1"/>
  <c r="M919" i="6"/>
  <c r="R918" i="6"/>
  <c r="Q918" i="6" a="1"/>
  <c r="Q918" i="6"/>
  <c r="P918" i="6" a="1"/>
  <c r="P918" i="6"/>
  <c r="O918" i="6"/>
  <c r="N918" i="6" a="1"/>
  <c r="N918" i="6"/>
  <c r="M918" i="6" a="1"/>
  <c r="M918" i="6"/>
  <c r="R917" i="6"/>
  <c r="Q917" i="6" a="1"/>
  <c r="Q917" i="6"/>
  <c r="P917" i="6" a="1"/>
  <c r="P917" i="6"/>
  <c r="O917" i="6"/>
  <c r="N917" i="6" a="1"/>
  <c r="N917" i="6"/>
  <c r="M917" i="6" a="1"/>
  <c r="M917" i="6"/>
  <c r="R916" i="6"/>
  <c r="Q916" i="6" a="1"/>
  <c r="Q916" i="6"/>
  <c r="P916" i="6" a="1"/>
  <c r="P916" i="6"/>
  <c r="O916" i="6"/>
  <c r="N916" i="6" a="1"/>
  <c r="N916" i="6"/>
  <c r="M916" i="6" a="1"/>
  <c r="M916" i="6"/>
  <c r="R915" i="6"/>
  <c r="Q915" i="6" a="1"/>
  <c r="Q915" i="6"/>
  <c r="P915" i="6" a="1"/>
  <c r="P915" i="6"/>
  <c r="O915" i="6"/>
  <c r="N915" i="6" a="1"/>
  <c r="N915" i="6"/>
  <c r="M915" i="6" a="1"/>
  <c r="M915" i="6"/>
  <c r="R914" i="6"/>
  <c r="Q914" i="6" a="1"/>
  <c r="Q914" i="6"/>
  <c r="P914" i="6" a="1"/>
  <c r="P914" i="6"/>
  <c r="O914" i="6"/>
  <c r="N914" i="6" a="1"/>
  <c r="N914" i="6"/>
  <c r="M914" i="6" a="1"/>
  <c r="M914" i="6"/>
  <c r="R913" i="6"/>
  <c r="Q913" i="6" a="1"/>
  <c r="Q913" i="6"/>
  <c r="P913" i="6" a="1"/>
  <c r="P913" i="6"/>
  <c r="O913" i="6"/>
  <c r="N913" i="6" a="1"/>
  <c r="N913" i="6"/>
  <c r="M913" i="6" a="1"/>
  <c r="M913" i="6"/>
  <c r="R912" i="6"/>
  <c r="Q912" i="6" a="1"/>
  <c r="Q912" i="6"/>
  <c r="P912" i="6" a="1"/>
  <c r="P912" i="6"/>
  <c r="O912" i="6"/>
  <c r="N912" i="6" a="1"/>
  <c r="N912" i="6"/>
  <c r="M912" i="6" a="1"/>
  <c r="M912" i="6"/>
  <c r="R911" i="6"/>
  <c r="Q911" i="6" a="1"/>
  <c r="Q911" i="6"/>
  <c r="P911" i="6" a="1"/>
  <c r="P911" i="6"/>
  <c r="O911" i="6"/>
  <c r="N911" i="6" a="1"/>
  <c r="N911" i="6"/>
  <c r="M911" i="6" a="1"/>
  <c r="M911" i="6"/>
  <c r="R910" i="6"/>
  <c r="Q910" i="6" a="1"/>
  <c r="Q910" i="6"/>
  <c r="P910" i="6" a="1"/>
  <c r="P910" i="6"/>
  <c r="O910" i="6"/>
  <c r="N910" i="6" a="1"/>
  <c r="N910" i="6"/>
  <c r="M910" i="6" a="1"/>
  <c r="M910" i="6"/>
  <c r="R909" i="6"/>
  <c r="Q909" i="6" a="1"/>
  <c r="Q909" i="6"/>
  <c r="P909" i="6" a="1"/>
  <c r="P909" i="6"/>
  <c r="O909" i="6"/>
  <c r="N909" i="6" a="1"/>
  <c r="N909" i="6"/>
  <c r="M909" i="6" a="1"/>
  <c r="M909" i="6"/>
  <c r="R908" i="6"/>
  <c r="Q908" i="6" a="1"/>
  <c r="Q908" i="6"/>
  <c r="P908" i="6" a="1"/>
  <c r="P908" i="6"/>
  <c r="O908" i="6"/>
  <c r="N908" i="6" a="1"/>
  <c r="N908" i="6"/>
  <c r="M908" i="6" a="1"/>
  <c r="M908" i="6"/>
  <c r="R907" i="6"/>
  <c r="Q907" i="6" a="1"/>
  <c r="Q907" i="6"/>
  <c r="P907" i="6" a="1"/>
  <c r="P907" i="6"/>
  <c r="O907" i="6"/>
  <c r="N907" i="6" a="1"/>
  <c r="N907" i="6"/>
  <c r="M907" i="6" a="1"/>
  <c r="M907" i="6"/>
  <c r="R906" i="6"/>
  <c r="Q906" i="6" a="1"/>
  <c r="Q906" i="6"/>
  <c r="P906" i="6" a="1"/>
  <c r="P906" i="6"/>
  <c r="O906" i="6"/>
  <c r="N906" i="6" a="1"/>
  <c r="N906" i="6"/>
  <c r="M906" i="6" a="1"/>
  <c r="M906" i="6"/>
  <c r="R905" i="6"/>
  <c r="Q905" i="6" a="1"/>
  <c r="Q905" i="6"/>
  <c r="P905" i="6" a="1"/>
  <c r="P905" i="6"/>
  <c r="O905" i="6"/>
  <c r="N905" i="6" a="1"/>
  <c r="N905" i="6"/>
  <c r="M905" i="6" a="1"/>
  <c r="M905" i="6"/>
  <c r="R904" i="6"/>
  <c r="Q904" i="6" a="1"/>
  <c r="Q904" i="6"/>
  <c r="P904" i="6" a="1"/>
  <c r="P904" i="6"/>
  <c r="O904" i="6"/>
  <c r="N904" i="6" a="1"/>
  <c r="N904" i="6"/>
  <c r="M904" i="6" a="1"/>
  <c r="M904" i="6"/>
  <c r="R903" i="6"/>
  <c r="Q903" i="6" a="1"/>
  <c r="Q903" i="6"/>
  <c r="P903" i="6" a="1"/>
  <c r="P903" i="6"/>
  <c r="O903" i="6"/>
  <c r="N903" i="6" a="1"/>
  <c r="N903" i="6"/>
  <c r="M903" i="6" a="1"/>
  <c r="M903" i="6"/>
  <c r="R902" i="6"/>
  <c r="Q902" i="6" a="1"/>
  <c r="Q902" i="6"/>
  <c r="P902" i="6" a="1"/>
  <c r="P902" i="6"/>
  <c r="O902" i="6"/>
  <c r="N902" i="6" a="1"/>
  <c r="N902" i="6"/>
  <c r="M902" i="6" a="1"/>
  <c r="M902" i="6"/>
  <c r="R901" i="6"/>
  <c r="Q901" i="6" a="1"/>
  <c r="Q901" i="6"/>
  <c r="P901" i="6" a="1"/>
  <c r="P901" i="6"/>
  <c r="O901" i="6"/>
  <c r="N901" i="6" a="1"/>
  <c r="N901" i="6"/>
  <c r="M901" i="6" a="1"/>
  <c r="M901" i="6"/>
  <c r="R900" i="6"/>
  <c r="Q900" i="6" a="1"/>
  <c r="Q900" i="6"/>
  <c r="P900" i="6" a="1"/>
  <c r="P900" i="6"/>
  <c r="O900" i="6"/>
  <c r="N900" i="6" a="1"/>
  <c r="N900" i="6"/>
  <c r="M900" i="6" a="1"/>
  <c r="M900" i="6"/>
  <c r="R899" i="6"/>
  <c r="Q899" i="6" a="1"/>
  <c r="Q899" i="6"/>
  <c r="P899" i="6" a="1"/>
  <c r="P899" i="6"/>
  <c r="O899" i="6"/>
  <c r="N899" i="6" a="1"/>
  <c r="N899" i="6"/>
  <c r="M899" i="6" a="1"/>
  <c r="M899" i="6"/>
  <c r="R898" i="6"/>
  <c r="Q898" i="6" a="1"/>
  <c r="Q898" i="6"/>
  <c r="P898" i="6" a="1"/>
  <c r="P898" i="6"/>
  <c r="O898" i="6"/>
  <c r="N898" i="6" a="1"/>
  <c r="N898" i="6"/>
  <c r="M898" i="6" a="1"/>
  <c r="M898" i="6"/>
  <c r="R897" i="6"/>
  <c r="Q897" i="6" a="1"/>
  <c r="Q897" i="6"/>
  <c r="P897" i="6" a="1"/>
  <c r="P897" i="6"/>
  <c r="O897" i="6"/>
  <c r="N897" i="6" a="1"/>
  <c r="N897" i="6"/>
  <c r="M897" i="6" a="1"/>
  <c r="M897" i="6"/>
  <c r="R896" i="6"/>
  <c r="Q896" i="6" a="1"/>
  <c r="Q896" i="6"/>
  <c r="P896" i="6" a="1"/>
  <c r="P896" i="6"/>
  <c r="O896" i="6"/>
  <c r="N896" i="6" a="1"/>
  <c r="N896" i="6"/>
  <c r="M896" i="6" a="1"/>
  <c r="M896" i="6"/>
  <c r="R895" i="6"/>
  <c r="Q895" i="6" a="1"/>
  <c r="Q895" i="6"/>
  <c r="P895" i="6" a="1"/>
  <c r="P895" i="6"/>
  <c r="O895" i="6"/>
  <c r="N895" i="6" a="1"/>
  <c r="N895" i="6"/>
  <c r="M895" i="6" a="1"/>
  <c r="M895" i="6"/>
  <c r="R894" i="6"/>
  <c r="Q894" i="6" a="1"/>
  <c r="Q894" i="6"/>
  <c r="P894" i="6" a="1"/>
  <c r="P894" i="6"/>
  <c r="O894" i="6"/>
  <c r="N894" i="6" a="1"/>
  <c r="N894" i="6"/>
  <c r="M894" i="6" a="1"/>
  <c r="M894" i="6"/>
  <c r="R893" i="6"/>
  <c r="Q893" i="6" a="1"/>
  <c r="Q893" i="6"/>
  <c r="P893" i="6" a="1"/>
  <c r="P893" i="6"/>
  <c r="O893" i="6"/>
  <c r="N893" i="6" a="1"/>
  <c r="N893" i="6"/>
  <c r="M893" i="6" a="1"/>
  <c r="M893" i="6"/>
  <c r="R892" i="6"/>
  <c r="Q892" i="6" a="1"/>
  <c r="Q892" i="6"/>
  <c r="P892" i="6" a="1"/>
  <c r="P892" i="6"/>
  <c r="O892" i="6"/>
  <c r="N892" i="6" a="1"/>
  <c r="N892" i="6"/>
  <c r="M892" i="6" a="1"/>
  <c r="M892" i="6"/>
  <c r="R891" i="6"/>
  <c r="Q891" i="6" a="1"/>
  <c r="Q891" i="6"/>
  <c r="P891" i="6" a="1"/>
  <c r="P891" i="6"/>
  <c r="O891" i="6"/>
  <c r="N891" i="6" a="1"/>
  <c r="N891" i="6"/>
  <c r="M891" i="6" a="1"/>
  <c r="M891" i="6"/>
  <c r="R890" i="6"/>
  <c r="Q890" i="6" a="1"/>
  <c r="Q890" i="6"/>
  <c r="P890" i="6" a="1"/>
  <c r="P890" i="6"/>
  <c r="O890" i="6"/>
  <c r="N890" i="6" a="1"/>
  <c r="N890" i="6"/>
  <c r="M890" i="6" a="1"/>
  <c r="M890" i="6"/>
  <c r="R889" i="6"/>
  <c r="Q889" i="6" a="1"/>
  <c r="Q889" i="6"/>
  <c r="P889" i="6" a="1"/>
  <c r="P889" i="6"/>
  <c r="O889" i="6"/>
  <c r="N889" i="6" a="1"/>
  <c r="N889" i="6"/>
  <c r="M889" i="6" a="1"/>
  <c r="M889" i="6"/>
  <c r="R888" i="6"/>
  <c r="Q888" i="6" a="1"/>
  <c r="Q888" i="6"/>
  <c r="P888" i="6" a="1"/>
  <c r="P888" i="6"/>
  <c r="O888" i="6"/>
  <c r="N888" i="6" a="1"/>
  <c r="N888" i="6"/>
  <c r="M888" i="6" a="1"/>
  <c r="M888" i="6"/>
  <c r="R887" i="6"/>
  <c r="Q887" i="6" a="1"/>
  <c r="Q887" i="6"/>
  <c r="P887" i="6" a="1"/>
  <c r="P887" i="6"/>
  <c r="O887" i="6"/>
  <c r="N887" i="6" a="1"/>
  <c r="N887" i="6"/>
  <c r="M887" i="6" a="1"/>
  <c r="M887" i="6"/>
  <c r="R886" i="6"/>
  <c r="Q886" i="6" a="1"/>
  <c r="Q886" i="6"/>
  <c r="P886" i="6" a="1"/>
  <c r="P886" i="6"/>
  <c r="O886" i="6"/>
  <c r="N886" i="6" a="1"/>
  <c r="N886" i="6"/>
  <c r="M886" i="6" a="1"/>
  <c r="M886" i="6"/>
  <c r="R885" i="6"/>
  <c r="Q885" i="6" a="1"/>
  <c r="Q885" i="6"/>
  <c r="P885" i="6" a="1"/>
  <c r="P885" i="6"/>
  <c r="O885" i="6"/>
  <c r="N885" i="6" a="1"/>
  <c r="N885" i="6"/>
  <c r="M885" i="6" a="1"/>
  <c r="M885" i="6"/>
  <c r="R884" i="6"/>
  <c r="Q884" i="6" a="1"/>
  <c r="Q884" i="6"/>
  <c r="P884" i="6" a="1"/>
  <c r="P884" i="6"/>
  <c r="O884" i="6"/>
  <c r="N884" i="6" a="1"/>
  <c r="N884" i="6"/>
  <c r="M884" i="6" a="1"/>
  <c r="M884" i="6"/>
  <c r="R883" i="6"/>
  <c r="Q883" i="6" a="1"/>
  <c r="Q883" i="6"/>
  <c r="P883" i="6" a="1"/>
  <c r="P883" i="6"/>
  <c r="O883" i="6"/>
  <c r="N883" i="6" a="1"/>
  <c r="N883" i="6"/>
  <c r="M883" i="6" a="1"/>
  <c r="M883" i="6"/>
  <c r="R882" i="6"/>
  <c r="Q882" i="6" a="1"/>
  <c r="Q882" i="6"/>
  <c r="P882" i="6" a="1"/>
  <c r="P882" i="6"/>
  <c r="O882" i="6"/>
  <c r="N882" i="6" a="1"/>
  <c r="N882" i="6"/>
  <c r="M882" i="6" a="1"/>
  <c r="M882" i="6"/>
  <c r="R881" i="6"/>
  <c r="Q881" i="6" a="1"/>
  <c r="Q881" i="6"/>
  <c r="P881" i="6" a="1"/>
  <c r="P881" i="6"/>
  <c r="O881" i="6"/>
  <c r="N881" i="6" a="1"/>
  <c r="N881" i="6"/>
  <c r="M881" i="6" a="1"/>
  <c r="M881" i="6"/>
  <c r="R880" i="6"/>
  <c r="Q880" i="6" a="1"/>
  <c r="Q880" i="6"/>
  <c r="P880" i="6" a="1"/>
  <c r="P880" i="6"/>
  <c r="O880" i="6"/>
  <c r="N880" i="6" a="1"/>
  <c r="N880" i="6"/>
  <c r="M880" i="6" a="1"/>
  <c r="M880" i="6"/>
  <c r="R879" i="6"/>
  <c r="Q879" i="6" a="1"/>
  <c r="Q879" i="6"/>
  <c r="P879" i="6" a="1"/>
  <c r="P879" i="6"/>
  <c r="O879" i="6"/>
  <c r="N879" i="6" a="1"/>
  <c r="N879" i="6"/>
  <c r="M879" i="6" a="1"/>
  <c r="M879" i="6"/>
  <c r="R878" i="6"/>
  <c r="Q878" i="6" a="1"/>
  <c r="Q878" i="6"/>
  <c r="P878" i="6" a="1"/>
  <c r="P878" i="6"/>
  <c r="O878" i="6"/>
  <c r="N878" i="6" a="1"/>
  <c r="N878" i="6"/>
  <c r="M878" i="6" a="1"/>
  <c r="M878" i="6"/>
  <c r="R877" i="6"/>
  <c r="Q877" i="6" a="1"/>
  <c r="Q877" i="6"/>
  <c r="P877" i="6" a="1"/>
  <c r="P877" i="6"/>
  <c r="O877" i="6"/>
  <c r="N877" i="6" a="1"/>
  <c r="N877" i="6"/>
  <c r="M877" i="6" a="1"/>
  <c r="M877" i="6"/>
  <c r="R876" i="6"/>
  <c r="Q876" i="6" a="1"/>
  <c r="Q876" i="6"/>
  <c r="P876" i="6" a="1"/>
  <c r="P876" i="6"/>
  <c r="O876" i="6"/>
  <c r="N876" i="6" a="1"/>
  <c r="N876" i="6"/>
  <c r="M876" i="6" a="1"/>
  <c r="M876" i="6"/>
  <c r="R875" i="6"/>
  <c r="Q875" i="6" a="1"/>
  <c r="Q875" i="6"/>
  <c r="P875" i="6" a="1"/>
  <c r="P875" i="6"/>
  <c r="O875" i="6"/>
  <c r="N875" i="6" a="1"/>
  <c r="N875" i="6"/>
  <c r="M875" i="6" a="1"/>
  <c r="M875" i="6"/>
  <c r="R874" i="6"/>
  <c r="Q874" i="6" a="1"/>
  <c r="Q874" i="6"/>
  <c r="P874" i="6" a="1"/>
  <c r="P874" i="6"/>
  <c r="O874" i="6"/>
  <c r="N874" i="6" a="1"/>
  <c r="N874" i="6"/>
  <c r="M874" i="6" a="1"/>
  <c r="M874" i="6"/>
  <c r="R873" i="6"/>
  <c r="Q873" i="6" a="1"/>
  <c r="Q873" i="6"/>
  <c r="P873" i="6" a="1"/>
  <c r="P873" i="6"/>
  <c r="O873" i="6"/>
  <c r="N873" i="6" a="1"/>
  <c r="N873" i="6"/>
  <c r="M873" i="6" a="1"/>
  <c r="M873" i="6"/>
  <c r="R872" i="6"/>
  <c r="Q872" i="6" a="1"/>
  <c r="Q872" i="6"/>
  <c r="P872" i="6" a="1"/>
  <c r="P872" i="6"/>
  <c r="O872" i="6"/>
  <c r="N872" i="6" a="1"/>
  <c r="N872" i="6"/>
  <c r="M872" i="6" a="1"/>
  <c r="M872" i="6"/>
  <c r="R871" i="6"/>
  <c r="Q871" i="6" a="1"/>
  <c r="Q871" i="6"/>
  <c r="P871" i="6" a="1"/>
  <c r="P871" i="6"/>
  <c r="O871" i="6"/>
  <c r="N871" i="6" a="1"/>
  <c r="N871" i="6"/>
  <c r="M871" i="6" a="1"/>
  <c r="M871" i="6"/>
  <c r="R870" i="6"/>
  <c r="Q870" i="6" a="1"/>
  <c r="Q870" i="6"/>
  <c r="P870" i="6" a="1"/>
  <c r="P870" i="6"/>
  <c r="O870" i="6"/>
  <c r="N870" i="6" a="1"/>
  <c r="N870" i="6"/>
  <c r="M870" i="6" a="1"/>
  <c r="M870" i="6"/>
  <c r="R869" i="6"/>
  <c r="Q869" i="6" a="1"/>
  <c r="Q869" i="6"/>
  <c r="P869" i="6" a="1"/>
  <c r="P869" i="6"/>
  <c r="O869" i="6"/>
  <c r="N869" i="6" a="1"/>
  <c r="N869" i="6"/>
  <c r="M869" i="6" a="1"/>
  <c r="M869" i="6"/>
  <c r="R868" i="6"/>
  <c r="Q868" i="6" a="1"/>
  <c r="Q868" i="6"/>
  <c r="P868" i="6" a="1"/>
  <c r="P868" i="6"/>
  <c r="O868" i="6"/>
  <c r="N868" i="6" a="1"/>
  <c r="N868" i="6"/>
  <c r="M868" i="6" a="1"/>
  <c r="M868" i="6"/>
  <c r="R867" i="6"/>
  <c r="Q867" i="6" a="1"/>
  <c r="Q867" i="6"/>
  <c r="P867" i="6" a="1"/>
  <c r="P867" i="6"/>
  <c r="O867" i="6"/>
  <c r="N867" i="6" a="1"/>
  <c r="N867" i="6"/>
  <c r="M867" i="6" a="1"/>
  <c r="M867" i="6"/>
  <c r="R866" i="6"/>
  <c r="Q866" i="6" a="1"/>
  <c r="Q866" i="6"/>
  <c r="P866" i="6" a="1"/>
  <c r="P866" i="6"/>
  <c r="O866" i="6"/>
  <c r="N866" i="6" a="1"/>
  <c r="N866" i="6"/>
  <c r="M866" i="6" a="1"/>
  <c r="M866" i="6"/>
  <c r="R865" i="6"/>
  <c r="Q865" i="6" a="1"/>
  <c r="Q865" i="6"/>
  <c r="P865" i="6" a="1"/>
  <c r="P865" i="6"/>
  <c r="O865" i="6"/>
  <c r="N865" i="6" a="1"/>
  <c r="N865" i="6"/>
  <c r="M865" i="6" a="1"/>
  <c r="M865" i="6"/>
  <c r="R864" i="6"/>
  <c r="Q864" i="6" a="1"/>
  <c r="Q864" i="6"/>
  <c r="P864" i="6" a="1"/>
  <c r="P864" i="6"/>
  <c r="O864" i="6"/>
  <c r="N864" i="6" a="1"/>
  <c r="N864" i="6"/>
  <c r="M864" i="6" a="1"/>
  <c r="M864" i="6"/>
  <c r="R863" i="6"/>
  <c r="Q863" i="6" a="1"/>
  <c r="Q863" i="6"/>
  <c r="P863" i="6" a="1"/>
  <c r="P863" i="6"/>
  <c r="O863" i="6"/>
  <c r="N863" i="6" a="1"/>
  <c r="N863" i="6"/>
  <c r="M863" i="6" a="1"/>
  <c r="M863" i="6"/>
  <c r="R862" i="6"/>
  <c r="Q862" i="6" a="1"/>
  <c r="Q862" i="6"/>
  <c r="P862" i="6" a="1"/>
  <c r="P862" i="6"/>
  <c r="O862" i="6"/>
  <c r="N862" i="6" a="1"/>
  <c r="N862" i="6"/>
  <c r="M862" i="6" a="1"/>
  <c r="M862" i="6"/>
  <c r="R861" i="6"/>
  <c r="Q861" i="6" a="1"/>
  <c r="Q861" i="6"/>
  <c r="P861" i="6" a="1"/>
  <c r="P861" i="6"/>
  <c r="O861" i="6"/>
  <c r="N861" i="6" a="1"/>
  <c r="N861" i="6"/>
  <c r="M861" i="6" a="1"/>
  <c r="M861" i="6"/>
  <c r="R860" i="6"/>
  <c r="Q860" i="6" a="1"/>
  <c r="Q860" i="6"/>
  <c r="P860" i="6" a="1"/>
  <c r="P860" i="6"/>
  <c r="O860" i="6"/>
  <c r="N860" i="6" a="1"/>
  <c r="N860" i="6"/>
  <c r="M860" i="6" a="1"/>
  <c r="M860" i="6"/>
  <c r="R859" i="6"/>
  <c r="Q859" i="6" a="1"/>
  <c r="Q859" i="6"/>
  <c r="P859" i="6" a="1"/>
  <c r="P859" i="6"/>
  <c r="O859" i="6"/>
  <c r="N859" i="6" a="1"/>
  <c r="N859" i="6"/>
  <c r="M859" i="6" a="1"/>
  <c r="M859" i="6"/>
  <c r="R858" i="6"/>
  <c r="Q858" i="6" a="1"/>
  <c r="Q858" i="6"/>
  <c r="P858" i="6" a="1"/>
  <c r="P858" i="6"/>
  <c r="O858" i="6"/>
  <c r="N858" i="6" a="1"/>
  <c r="N858" i="6"/>
  <c r="M858" i="6" a="1"/>
  <c r="M858" i="6"/>
  <c r="R857" i="6"/>
  <c r="Q857" i="6" a="1"/>
  <c r="Q857" i="6"/>
  <c r="P857" i="6" a="1"/>
  <c r="P857" i="6"/>
  <c r="O857" i="6"/>
  <c r="N857" i="6" a="1"/>
  <c r="N857" i="6"/>
  <c r="M857" i="6" a="1"/>
  <c r="M857" i="6"/>
  <c r="R856" i="6"/>
  <c r="Q856" i="6" a="1"/>
  <c r="Q856" i="6"/>
  <c r="P856" i="6" a="1"/>
  <c r="P856" i="6"/>
  <c r="O856" i="6"/>
  <c r="N856" i="6" a="1"/>
  <c r="N856" i="6"/>
  <c r="M856" i="6" a="1"/>
  <c r="M856" i="6"/>
  <c r="R855" i="6"/>
  <c r="Q855" i="6" a="1"/>
  <c r="Q855" i="6"/>
  <c r="P855" i="6" a="1"/>
  <c r="P855" i="6"/>
  <c r="O855" i="6"/>
  <c r="N855" i="6" a="1"/>
  <c r="N855" i="6"/>
  <c r="M855" i="6" a="1"/>
  <c r="M855" i="6"/>
  <c r="R854" i="6"/>
  <c r="Q854" i="6" a="1"/>
  <c r="Q854" i="6"/>
  <c r="P854" i="6" a="1"/>
  <c r="P854" i="6"/>
  <c r="O854" i="6"/>
  <c r="N854" i="6" a="1"/>
  <c r="N854" i="6"/>
  <c r="M854" i="6" a="1"/>
  <c r="M854" i="6"/>
  <c r="R853" i="6"/>
  <c r="Q853" i="6" a="1"/>
  <c r="Q853" i="6"/>
  <c r="P853" i="6" a="1"/>
  <c r="P853" i="6"/>
  <c r="O853" i="6"/>
  <c r="N853" i="6" a="1"/>
  <c r="N853" i="6"/>
  <c r="M853" i="6" a="1"/>
  <c r="M853" i="6"/>
  <c r="R852" i="6"/>
  <c r="Q852" i="6" a="1"/>
  <c r="Q852" i="6"/>
  <c r="P852" i="6" a="1"/>
  <c r="P852" i="6"/>
  <c r="O852" i="6"/>
  <c r="N852" i="6" a="1"/>
  <c r="N852" i="6"/>
  <c r="M852" i="6" a="1"/>
  <c r="M852" i="6"/>
  <c r="R851" i="6"/>
  <c r="Q851" i="6" a="1"/>
  <c r="Q851" i="6"/>
  <c r="P851" i="6" a="1"/>
  <c r="P851" i="6"/>
  <c r="O851" i="6"/>
  <c r="N851" i="6" a="1"/>
  <c r="N851" i="6"/>
  <c r="M851" i="6" a="1"/>
  <c r="M851" i="6"/>
  <c r="R850" i="6"/>
  <c r="Q850" i="6" a="1"/>
  <c r="Q850" i="6"/>
  <c r="P850" i="6" a="1"/>
  <c r="P850" i="6"/>
  <c r="O850" i="6"/>
  <c r="N850" i="6" a="1"/>
  <c r="N850" i="6"/>
  <c r="M850" i="6" a="1"/>
  <c r="M850" i="6"/>
  <c r="R849" i="6"/>
  <c r="Q849" i="6" a="1"/>
  <c r="Q849" i="6"/>
  <c r="P849" i="6" a="1"/>
  <c r="P849" i="6"/>
  <c r="O849" i="6"/>
  <c r="N849" i="6" a="1"/>
  <c r="N849" i="6"/>
  <c r="M849" i="6" a="1"/>
  <c r="M849" i="6"/>
  <c r="R848" i="6"/>
  <c r="Q848" i="6" a="1"/>
  <c r="Q848" i="6"/>
  <c r="P848" i="6" a="1"/>
  <c r="P848" i="6"/>
  <c r="O848" i="6"/>
  <c r="N848" i="6" a="1"/>
  <c r="N848" i="6"/>
  <c r="M848" i="6" a="1"/>
  <c r="M848" i="6"/>
  <c r="R847" i="6"/>
  <c r="Q847" i="6" a="1"/>
  <c r="Q847" i="6"/>
  <c r="P847" i="6" a="1"/>
  <c r="P847" i="6"/>
  <c r="O847" i="6"/>
  <c r="N847" i="6" a="1"/>
  <c r="N847" i="6"/>
  <c r="M847" i="6" a="1"/>
  <c r="M847" i="6"/>
  <c r="R846" i="6"/>
  <c r="Q846" i="6" a="1"/>
  <c r="Q846" i="6"/>
  <c r="P846" i="6" a="1"/>
  <c r="P846" i="6"/>
  <c r="O846" i="6"/>
  <c r="N846" i="6" a="1"/>
  <c r="N846" i="6"/>
  <c r="M846" i="6" a="1"/>
  <c r="M846" i="6"/>
  <c r="R845" i="6"/>
  <c r="Q845" i="6" a="1"/>
  <c r="Q845" i="6"/>
  <c r="P845" i="6" a="1"/>
  <c r="P845" i="6"/>
  <c r="O845" i="6"/>
  <c r="N845" i="6" a="1"/>
  <c r="N845" i="6"/>
  <c r="M845" i="6" a="1"/>
  <c r="M845" i="6"/>
  <c r="R844" i="6"/>
  <c r="Q844" i="6" a="1"/>
  <c r="Q844" i="6"/>
  <c r="P844" i="6" a="1"/>
  <c r="P844" i="6"/>
  <c r="O844" i="6"/>
  <c r="N844" i="6" a="1"/>
  <c r="N844" i="6"/>
  <c r="M844" i="6" a="1"/>
  <c r="M844" i="6"/>
  <c r="R843" i="6"/>
  <c r="Q843" i="6" a="1"/>
  <c r="Q843" i="6"/>
  <c r="P843" i="6" a="1"/>
  <c r="P843" i="6"/>
  <c r="O843" i="6"/>
  <c r="N843" i="6" a="1"/>
  <c r="N843" i="6"/>
  <c r="M843" i="6" a="1"/>
  <c r="M843" i="6"/>
  <c r="R842" i="6"/>
  <c r="Q842" i="6" a="1"/>
  <c r="Q842" i="6"/>
  <c r="P842" i="6" a="1"/>
  <c r="P842" i="6"/>
  <c r="O842" i="6"/>
  <c r="N842" i="6" a="1"/>
  <c r="N842" i="6"/>
  <c r="M842" i="6" a="1"/>
  <c r="M842" i="6"/>
  <c r="R841" i="6"/>
  <c r="Q841" i="6" a="1"/>
  <c r="Q841" i="6"/>
  <c r="P841" i="6" a="1"/>
  <c r="P841" i="6"/>
  <c r="O841" i="6"/>
  <c r="N841" i="6" a="1"/>
  <c r="N841" i="6"/>
  <c r="M841" i="6" a="1"/>
  <c r="M841" i="6"/>
  <c r="R840" i="6"/>
  <c r="Q840" i="6" a="1"/>
  <c r="Q840" i="6"/>
  <c r="P840" i="6" a="1"/>
  <c r="P840" i="6"/>
  <c r="O840" i="6"/>
  <c r="N840" i="6" a="1"/>
  <c r="N840" i="6"/>
  <c r="M840" i="6" a="1"/>
  <c r="M840" i="6"/>
  <c r="R839" i="6"/>
  <c r="Q839" i="6" a="1"/>
  <c r="Q839" i="6"/>
  <c r="P839" i="6" a="1"/>
  <c r="P839" i="6"/>
  <c r="O839" i="6"/>
  <c r="N839" i="6" a="1"/>
  <c r="N839" i="6"/>
  <c r="M839" i="6" a="1"/>
  <c r="M839" i="6"/>
  <c r="R838" i="6"/>
  <c r="Q838" i="6" a="1"/>
  <c r="Q838" i="6"/>
  <c r="P838" i="6" a="1"/>
  <c r="P838" i="6"/>
  <c r="O838" i="6"/>
  <c r="N838" i="6" a="1"/>
  <c r="N838" i="6"/>
  <c r="M838" i="6" a="1"/>
  <c r="M838" i="6"/>
  <c r="R837" i="6"/>
  <c r="Q837" i="6" a="1"/>
  <c r="Q837" i="6"/>
  <c r="P837" i="6" a="1"/>
  <c r="P837" i="6"/>
  <c r="O837" i="6"/>
  <c r="N837" i="6" a="1"/>
  <c r="N837" i="6"/>
  <c r="M837" i="6" a="1"/>
  <c r="M837" i="6"/>
  <c r="R836" i="6"/>
  <c r="Q836" i="6" a="1"/>
  <c r="Q836" i="6"/>
  <c r="P836" i="6" a="1"/>
  <c r="P836" i="6"/>
  <c r="O836" i="6"/>
  <c r="N836" i="6" a="1"/>
  <c r="N836" i="6"/>
  <c r="M836" i="6" a="1"/>
  <c r="M836" i="6"/>
  <c r="R835" i="6"/>
  <c r="Q835" i="6" a="1"/>
  <c r="Q835" i="6"/>
  <c r="P835" i="6" a="1"/>
  <c r="P835" i="6"/>
  <c r="O835" i="6"/>
  <c r="N835" i="6" a="1"/>
  <c r="N835" i="6"/>
  <c r="M835" i="6" a="1"/>
  <c r="M835" i="6"/>
  <c r="R834" i="6"/>
  <c r="Q834" i="6" a="1"/>
  <c r="Q834" i="6"/>
  <c r="P834" i="6" a="1"/>
  <c r="P834" i="6"/>
  <c r="O834" i="6"/>
  <c r="N834" i="6" a="1"/>
  <c r="N834" i="6"/>
  <c r="M834" i="6" a="1"/>
  <c r="M834" i="6"/>
  <c r="R833" i="6"/>
  <c r="Q833" i="6" a="1"/>
  <c r="Q833" i="6"/>
  <c r="P833" i="6" a="1"/>
  <c r="P833" i="6"/>
  <c r="O833" i="6"/>
  <c r="N833" i="6" a="1"/>
  <c r="N833" i="6"/>
  <c r="M833" i="6" a="1"/>
  <c r="M833" i="6"/>
  <c r="R832" i="6"/>
  <c r="Q832" i="6" a="1"/>
  <c r="Q832" i="6"/>
  <c r="P832" i="6" a="1"/>
  <c r="P832" i="6"/>
  <c r="O832" i="6"/>
  <c r="N832" i="6" a="1"/>
  <c r="N832" i="6"/>
  <c r="M832" i="6" a="1"/>
  <c r="M832" i="6"/>
  <c r="R831" i="6"/>
  <c r="Q831" i="6" a="1"/>
  <c r="Q831" i="6"/>
  <c r="P831" i="6" a="1"/>
  <c r="P831" i="6"/>
  <c r="O831" i="6"/>
  <c r="N831" i="6" a="1"/>
  <c r="N831" i="6"/>
  <c r="M831" i="6" a="1"/>
  <c r="M831" i="6"/>
  <c r="R830" i="6"/>
  <c r="Q830" i="6" a="1"/>
  <c r="Q830" i="6"/>
  <c r="P830" i="6" a="1"/>
  <c r="P830" i="6"/>
  <c r="O830" i="6"/>
  <c r="N830" i="6" a="1"/>
  <c r="N830" i="6"/>
  <c r="M830" i="6" a="1"/>
  <c r="M830" i="6"/>
  <c r="R829" i="6"/>
  <c r="Q829" i="6" a="1"/>
  <c r="Q829" i="6"/>
  <c r="P829" i="6" a="1"/>
  <c r="P829" i="6"/>
  <c r="O829" i="6"/>
  <c r="N829" i="6" a="1"/>
  <c r="N829" i="6"/>
  <c r="M829" i="6" a="1"/>
  <c r="M829" i="6"/>
  <c r="R828" i="6"/>
  <c r="Q828" i="6" a="1"/>
  <c r="Q828" i="6"/>
  <c r="P828" i="6" a="1"/>
  <c r="P828" i="6"/>
  <c r="O828" i="6"/>
  <c r="N828" i="6" a="1"/>
  <c r="N828" i="6"/>
  <c r="M828" i="6" a="1"/>
  <c r="M828" i="6"/>
  <c r="R827" i="6"/>
  <c r="Q827" i="6" a="1"/>
  <c r="Q827" i="6"/>
  <c r="P827" i="6" a="1"/>
  <c r="P827" i="6"/>
  <c r="O827" i="6"/>
  <c r="N827" i="6" a="1"/>
  <c r="N827" i="6"/>
  <c r="M827" i="6" a="1"/>
  <c r="M827" i="6"/>
  <c r="R826" i="6"/>
  <c r="Q826" i="6" a="1"/>
  <c r="Q826" i="6"/>
  <c r="P826" i="6" a="1"/>
  <c r="P826" i="6"/>
  <c r="O826" i="6"/>
  <c r="N826" i="6" a="1"/>
  <c r="N826" i="6"/>
  <c r="M826" i="6" a="1"/>
  <c r="M826" i="6"/>
  <c r="R825" i="6"/>
  <c r="Q825" i="6" a="1"/>
  <c r="Q825" i="6"/>
  <c r="P825" i="6" a="1"/>
  <c r="P825" i="6"/>
  <c r="O825" i="6"/>
  <c r="N825" i="6" a="1"/>
  <c r="N825" i="6"/>
  <c r="M825" i="6" a="1"/>
  <c r="M825" i="6"/>
  <c r="R824" i="6"/>
  <c r="Q824" i="6" a="1"/>
  <c r="Q824" i="6"/>
  <c r="P824" i="6" a="1"/>
  <c r="P824" i="6"/>
  <c r="O824" i="6"/>
  <c r="N824" i="6" a="1"/>
  <c r="N824" i="6"/>
  <c r="M824" i="6" a="1"/>
  <c r="M824" i="6"/>
  <c r="R823" i="6"/>
  <c r="Q823" i="6" a="1"/>
  <c r="Q823" i="6"/>
  <c r="P823" i="6" a="1"/>
  <c r="P823" i="6"/>
  <c r="O823" i="6"/>
  <c r="N823" i="6" a="1"/>
  <c r="N823" i="6"/>
  <c r="M823" i="6" a="1"/>
  <c r="M823" i="6"/>
  <c r="R822" i="6"/>
  <c r="Q822" i="6" a="1"/>
  <c r="Q822" i="6"/>
  <c r="P822" i="6" a="1"/>
  <c r="P822" i="6"/>
  <c r="O822" i="6"/>
  <c r="N822" i="6" a="1"/>
  <c r="N822" i="6"/>
  <c r="M822" i="6" a="1"/>
  <c r="M822" i="6"/>
  <c r="R821" i="6"/>
  <c r="Q821" i="6" a="1"/>
  <c r="Q821" i="6"/>
  <c r="P821" i="6" a="1"/>
  <c r="P821" i="6"/>
  <c r="O821" i="6"/>
  <c r="N821" i="6" a="1"/>
  <c r="N821" i="6"/>
  <c r="M821" i="6" a="1"/>
  <c r="M821" i="6"/>
  <c r="R820" i="6"/>
  <c r="Q820" i="6" a="1"/>
  <c r="Q820" i="6"/>
  <c r="P820" i="6" a="1"/>
  <c r="P820" i="6"/>
  <c r="O820" i="6"/>
  <c r="N820" i="6" a="1"/>
  <c r="N820" i="6"/>
  <c r="M820" i="6" a="1"/>
  <c r="M820" i="6"/>
  <c r="R819" i="6"/>
  <c r="Q819" i="6" a="1"/>
  <c r="Q819" i="6"/>
  <c r="P819" i="6" a="1"/>
  <c r="P819" i="6"/>
  <c r="O819" i="6"/>
  <c r="N819" i="6" a="1"/>
  <c r="N819" i="6"/>
  <c r="M819" i="6" a="1"/>
  <c r="M819" i="6"/>
  <c r="R818" i="6"/>
  <c r="Q818" i="6" a="1"/>
  <c r="Q818" i="6"/>
  <c r="P818" i="6" a="1"/>
  <c r="P818" i="6"/>
  <c r="O818" i="6"/>
  <c r="N818" i="6" a="1"/>
  <c r="N818" i="6"/>
  <c r="M818" i="6" a="1"/>
  <c r="M818" i="6"/>
  <c r="R817" i="6"/>
  <c r="Q817" i="6" a="1"/>
  <c r="Q817" i="6"/>
  <c r="P817" i="6" a="1"/>
  <c r="P817" i="6"/>
  <c r="O817" i="6"/>
  <c r="N817" i="6" a="1"/>
  <c r="N817" i="6"/>
  <c r="M817" i="6" a="1"/>
  <c r="M817" i="6"/>
  <c r="R816" i="6"/>
  <c r="Q816" i="6" a="1"/>
  <c r="Q816" i="6"/>
  <c r="P816" i="6" a="1"/>
  <c r="P816" i="6"/>
  <c r="O816" i="6"/>
  <c r="N816" i="6" a="1"/>
  <c r="N816" i="6"/>
  <c r="M816" i="6" a="1"/>
  <c r="M816" i="6"/>
  <c r="R815" i="6"/>
  <c r="Q815" i="6" a="1"/>
  <c r="Q815" i="6"/>
  <c r="P815" i="6" a="1"/>
  <c r="P815" i="6"/>
  <c r="O815" i="6"/>
  <c r="N815" i="6" a="1"/>
  <c r="N815" i="6"/>
  <c r="M815" i="6" a="1"/>
  <c r="M815" i="6"/>
  <c r="R814" i="6"/>
  <c r="Q814" i="6" a="1"/>
  <c r="Q814" i="6"/>
  <c r="P814" i="6" a="1"/>
  <c r="P814" i="6"/>
  <c r="O814" i="6"/>
  <c r="N814" i="6" a="1"/>
  <c r="N814" i="6"/>
  <c r="M814" i="6" a="1"/>
  <c r="M814" i="6"/>
  <c r="R813" i="6"/>
  <c r="Q813" i="6" a="1"/>
  <c r="Q813" i="6"/>
  <c r="P813" i="6" a="1"/>
  <c r="P813" i="6"/>
  <c r="O813" i="6"/>
  <c r="N813" i="6" a="1"/>
  <c r="N813" i="6"/>
  <c r="M813" i="6" a="1"/>
  <c r="M813" i="6"/>
  <c r="R812" i="6"/>
  <c r="Q812" i="6" a="1"/>
  <c r="Q812" i="6"/>
  <c r="P812" i="6" a="1"/>
  <c r="P812" i="6"/>
  <c r="O812" i="6"/>
  <c r="N812" i="6" a="1"/>
  <c r="N812" i="6"/>
  <c r="M812" i="6" a="1"/>
  <c r="M812" i="6"/>
  <c r="R811" i="6"/>
  <c r="Q811" i="6" a="1"/>
  <c r="Q811" i="6"/>
  <c r="P811" i="6" a="1"/>
  <c r="P811" i="6"/>
  <c r="O811" i="6"/>
  <c r="N811" i="6" a="1"/>
  <c r="N811" i="6"/>
  <c r="M811" i="6" a="1"/>
  <c r="M811" i="6"/>
  <c r="R810" i="6"/>
  <c r="Q810" i="6" a="1"/>
  <c r="Q810" i="6"/>
  <c r="P810" i="6" a="1"/>
  <c r="P810" i="6"/>
  <c r="O810" i="6"/>
  <c r="N810" i="6" a="1"/>
  <c r="N810" i="6"/>
  <c r="M810" i="6" a="1"/>
  <c r="M810" i="6"/>
  <c r="R809" i="6"/>
  <c r="Q809" i="6" a="1"/>
  <c r="Q809" i="6"/>
  <c r="P809" i="6" a="1"/>
  <c r="P809" i="6"/>
  <c r="O809" i="6"/>
  <c r="N809" i="6" a="1"/>
  <c r="N809" i="6"/>
  <c r="M809" i="6" a="1"/>
  <c r="M809" i="6"/>
  <c r="R808" i="6"/>
  <c r="Q808" i="6" a="1"/>
  <c r="Q808" i="6"/>
  <c r="P808" i="6" a="1"/>
  <c r="P808" i="6"/>
  <c r="O808" i="6"/>
  <c r="N808" i="6" a="1"/>
  <c r="N808" i="6"/>
  <c r="M808" i="6" a="1"/>
  <c r="M808" i="6"/>
  <c r="R807" i="6"/>
  <c r="Q807" i="6" a="1"/>
  <c r="Q807" i="6"/>
  <c r="P807" i="6" a="1"/>
  <c r="P807" i="6"/>
  <c r="O807" i="6"/>
  <c r="N807" i="6" a="1"/>
  <c r="N807" i="6"/>
  <c r="M807" i="6" a="1"/>
  <c r="M807" i="6"/>
  <c r="R806" i="6"/>
  <c r="Q806" i="6" a="1"/>
  <c r="Q806" i="6"/>
  <c r="P806" i="6" a="1"/>
  <c r="P806" i="6"/>
  <c r="O806" i="6"/>
  <c r="N806" i="6" a="1"/>
  <c r="N806" i="6"/>
  <c r="M806" i="6" a="1"/>
  <c r="M806" i="6"/>
  <c r="R805" i="6"/>
  <c r="Q805" i="6" a="1"/>
  <c r="Q805" i="6"/>
  <c r="P805" i="6" a="1"/>
  <c r="P805" i="6"/>
  <c r="O805" i="6"/>
  <c r="N805" i="6" a="1"/>
  <c r="N805" i="6"/>
  <c r="M805" i="6" a="1"/>
  <c r="M805" i="6"/>
  <c r="R804" i="6"/>
  <c r="Q804" i="6" a="1"/>
  <c r="Q804" i="6"/>
  <c r="P804" i="6" a="1"/>
  <c r="P804" i="6"/>
  <c r="O804" i="6"/>
  <c r="N804" i="6" a="1"/>
  <c r="N804" i="6"/>
  <c r="M804" i="6" a="1"/>
  <c r="M804" i="6"/>
  <c r="R803" i="6"/>
  <c r="Q803" i="6" a="1"/>
  <c r="Q803" i="6"/>
  <c r="P803" i="6" a="1"/>
  <c r="P803" i="6"/>
  <c r="O803" i="6"/>
  <c r="N803" i="6" a="1"/>
  <c r="N803" i="6"/>
  <c r="M803" i="6" a="1"/>
  <c r="M803" i="6"/>
  <c r="R802" i="6"/>
  <c r="Q802" i="6" a="1"/>
  <c r="Q802" i="6"/>
  <c r="P802" i="6" a="1"/>
  <c r="P802" i="6"/>
  <c r="O802" i="6"/>
  <c r="N802" i="6" a="1"/>
  <c r="N802" i="6"/>
  <c r="M802" i="6" a="1"/>
  <c r="M802" i="6"/>
  <c r="R801" i="6"/>
  <c r="Q801" i="6" a="1"/>
  <c r="Q801" i="6"/>
  <c r="P801" i="6" a="1"/>
  <c r="P801" i="6"/>
  <c r="O801" i="6"/>
  <c r="N801" i="6" a="1"/>
  <c r="N801" i="6"/>
  <c r="M801" i="6" a="1"/>
  <c r="M801" i="6"/>
  <c r="R800" i="6"/>
  <c r="Q800" i="6" a="1"/>
  <c r="Q800" i="6"/>
  <c r="P800" i="6" a="1"/>
  <c r="P800" i="6"/>
  <c r="O800" i="6"/>
  <c r="N800" i="6" a="1"/>
  <c r="N800" i="6"/>
  <c r="M800" i="6" a="1"/>
  <c r="M800" i="6"/>
  <c r="R799" i="6"/>
  <c r="Q799" i="6" a="1"/>
  <c r="Q799" i="6"/>
  <c r="P799" i="6" a="1"/>
  <c r="P799" i="6"/>
  <c r="O799" i="6"/>
  <c r="N799" i="6" a="1"/>
  <c r="N799" i="6"/>
  <c r="M799" i="6" a="1"/>
  <c r="M799" i="6"/>
  <c r="R798" i="6"/>
  <c r="Q798" i="6" a="1"/>
  <c r="Q798" i="6"/>
  <c r="P798" i="6" a="1"/>
  <c r="P798" i="6"/>
  <c r="O798" i="6"/>
  <c r="N798" i="6" a="1"/>
  <c r="N798" i="6"/>
  <c r="M798" i="6" a="1"/>
  <c r="M798" i="6"/>
  <c r="R797" i="6"/>
  <c r="Q797" i="6" a="1"/>
  <c r="Q797" i="6"/>
  <c r="P797" i="6" a="1"/>
  <c r="P797" i="6"/>
  <c r="O797" i="6"/>
  <c r="N797" i="6" a="1"/>
  <c r="N797" i="6"/>
  <c r="M797" i="6" a="1"/>
  <c r="M797" i="6"/>
  <c r="R796" i="6"/>
  <c r="Q796" i="6" a="1"/>
  <c r="Q796" i="6"/>
  <c r="P796" i="6" a="1"/>
  <c r="P796" i="6"/>
  <c r="O796" i="6"/>
  <c r="N796" i="6" a="1"/>
  <c r="N796" i="6"/>
  <c r="M796" i="6" a="1"/>
  <c r="M796" i="6"/>
  <c r="R795" i="6"/>
  <c r="Q795" i="6" a="1"/>
  <c r="Q795" i="6"/>
  <c r="P795" i="6" a="1"/>
  <c r="P795" i="6"/>
  <c r="O795" i="6"/>
  <c r="N795" i="6" a="1"/>
  <c r="N795" i="6"/>
  <c r="M795" i="6" a="1"/>
  <c r="M795" i="6"/>
  <c r="R794" i="6"/>
  <c r="Q794" i="6" a="1"/>
  <c r="Q794" i="6"/>
  <c r="P794" i="6" a="1"/>
  <c r="P794" i="6"/>
  <c r="O794" i="6"/>
  <c r="N794" i="6" a="1"/>
  <c r="N794" i="6"/>
  <c r="M794" i="6" a="1"/>
  <c r="M794" i="6"/>
  <c r="R793" i="6"/>
  <c r="Q793" i="6" a="1"/>
  <c r="Q793" i="6"/>
  <c r="P793" i="6" a="1"/>
  <c r="P793" i="6"/>
  <c r="O793" i="6"/>
  <c r="N793" i="6" a="1"/>
  <c r="N793" i="6"/>
  <c r="M793" i="6" a="1"/>
  <c r="M793" i="6"/>
  <c r="R792" i="6"/>
  <c r="Q792" i="6" a="1"/>
  <c r="Q792" i="6"/>
  <c r="P792" i="6" a="1"/>
  <c r="P792" i="6"/>
  <c r="O792" i="6"/>
  <c r="N792" i="6" a="1"/>
  <c r="N792" i="6"/>
  <c r="M792" i="6" a="1"/>
  <c r="M792" i="6"/>
  <c r="R791" i="6"/>
  <c r="Q791" i="6" a="1"/>
  <c r="Q791" i="6"/>
  <c r="P791" i="6" a="1"/>
  <c r="P791" i="6"/>
  <c r="O791" i="6"/>
  <c r="N791" i="6" a="1"/>
  <c r="N791" i="6"/>
  <c r="M791" i="6" a="1"/>
  <c r="M791" i="6"/>
  <c r="R790" i="6"/>
  <c r="Q790" i="6" a="1"/>
  <c r="Q790" i="6"/>
  <c r="P790" i="6" a="1"/>
  <c r="P790" i="6"/>
  <c r="O790" i="6"/>
  <c r="N790" i="6" a="1"/>
  <c r="N790" i="6"/>
  <c r="M790" i="6" a="1"/>
  <c r="M790" i="6"/>
  <c r="R789" i="6"/>
  <c r="Q789" i="6" a="1"/>
  <c r="Q789" i="6"/>
  <c r="P789" i="6" a="1"/>
  <c r="P789" i="6"/>
  <c r="O789" i="6"/>
  <c r="N789" i="6" a="1"/>
  <c r="N789" i="6"/>
  <c r="M789" i="6" a="1"/>
  <c r="M789" i="6"/>
  <c r="R788" i="6"/>
  <c r="Q788" i="6" a="1"/>
  <c r="Q788" i="6"/>
  <c r="P788" i="6" a="1"/>
  <c r="P788" i="6"/>
  <c r="O788" i="6"/>
  <c r="N788" i="6" a="1"/>
  <c r="N788" i="6"/>
  <c r="M788" i="6" a="1"/>
  <c r="M788" i="6"/>
  <c r="R787" i="6"/>
  <c r="Q787" i="6" a="1"/>
  <c r="Q787" i="6"/>
  <c r="P787" i="6" a="1"/>
  <c r="P787" i="6"/>
  <c r="O787" i="6"/>
  <c r="N787" i="6" a="1"/>
  <c r="N787" i="6"/>
  <c r="M787" i="6" a="1"/>
  <c r="M787" i="6"/>
  <c r="R786" i="6"/>
  <c r="Q786" i="6" a="1"/>
  <c r="Q786" i="6"/>
  <c r="P786" i="6" a="1"/>
  <c r="P786" i="6"/>
  <c r="O786" i="6"/>
  <c r="N786" i="6" a="1"/>
  <c r="N786" i="6"/>
  <c r="M786" i="6" a="1"/>
  <c r="M786" i="6"/>
  <c r="R785" i="6"/>
  <c r="Q785" i="6" a="1"/>
  <c r="Q785" i="6"/>
  <c r="P785" i="6" a="1"/>
  <c r="P785" i="6"/>
  <c r="O785" i="6"/>
  <c r="N785" i="6" a="1"/>
  <c r="N785" i="6"/>
  <c r="M785" i="6" a="1"/>
  <c r="M785" i="6"/>
  <c r="R784" i="6"/>
  <c r="Q784" i="6" a="1"/>
  <c r="Q784" i="6"/>
  <c r="P784" i="6" a="1"/>
  <c r="P784" i="6"/>
  <c r="O784" i="6"/>
  <c r="N784" i="6" a="1"/>
  <c r="N784" i="6"/>
  <c r="M784" i="6" a="1"/>
  <c r="M784" i="6"/>
  <c r="R783" i="6"/>
  <c r="Q783" i="6" a="1"/>
  <c r="Q783" i="6"/>
  <c r="P783" i="6" a="1"/>
  <c r="P783" i="6"/>
  <c r="O783" i="6"/>
  <c r="N783" i="6" a="1"/>
  <c r="N783" i="6"/>
  <c r="M783" i="6" a="1"/>
  <c r="M783" i="6"/>
  <c r="R782" i="6"/>
  <c r="Q782" i="6" a="1"/>
  <c r="Q782" i="6"/>
  <c r="P782" i="6" a="1"/>
  <c r="P782" i="6"/>
  <c r="O782" i="6"/>
  <c r="N782" i="6" a="1"/>
  <c r="N782" i="6"/>
  <c r="M782" i="6" a="1"/>
  <c r="M782" i="6"/>
  <c r="R781" i="6"/>
  <c r="Q781" i="6" a="1"/>
  <c r="Q781" i="6"/>
  <c r="P781" i="6" a="1"/>
  <c r="P781" i="6"/>
  <c r="O781" i="6"/>
  <c r="N781" i="6" a="1"/>
  <c r="N781" i="6"/>
  <c r="M781" i="6" a="1"/>
  <c r="M781" i="6"/>
  <c r="R780" i="6"/>
  <c r="Q780" i="6" a="1"/>
  <c r="Q780" i="6"/>
  <c r="P780" i="6" a="1"/>
  <c r="P780" i="6"/>
  <c r="O780" i="6"/>
  <c r="N780" i="6" a="1"/>
  <c r="N780" i="6"/>
  <c r="M780" i="6" a="1"/>
  <c r="M780" i="6"/>
  <c r="R779" i="6"/>
  <c r="Q779" i="6" a="1"/>
  <c r="Q779" i="6"/>
  <c r="P779" i="6" a="1"/>
  <c r="P779" i="6"/>
  <c r="O779" i="6"/>
  <c r="N779" i="6" a="1"/>
  <c r="N779" i="6"/>
  <c r="M779" i="6" a="1"/>
  <c r="M779" i="6"/>
  <c r="R778" i="6"/>
  <c r="Q778" i="6" a="1"/>
  <c r="Q778" i="6"/>
  <c r="P778" i="6" a="1"/>
  <c r="P778" i="6"/>
  <c r="O778" i="6"/>
  <c r="N778" i="6" a="1"/>
  <c r="N778" i="6"/>
  <c r="M778" i="6" a="1"/>
  <c r="M778" i="6"/>
  <c r="R777" i="6"/>
  <c r="Q777" i="6" a="1"/>
  <c r="Q777" i="6"/>
  <c r="P777" i="6" a="1"/>
  <c r="P777" i="6"/>
  <c r="O777" i="6"/>
  <c r="N777" i="6" a="1"/>
  <c r="N777" i="6"/>
  <c r="M777" i="6" a="1"/>
  <c r="M777" i="6"/>
  <c r="R776" i="6"/>
  <c r="Q776" i="6" a="1"/>
  <c r="Q776" i="6"/>
  <c r="P776" i="6" a="1"/>
  <c r="P776" i="6"/>
  <c r="O776" i="6"/>
  <c r="N776" i="6" a="1"/>
  <c r="N776" i="6"/>
  <c r="M776" i="6" a="1"/>
  <c r="M776" i="6"/>
  <c r="R775" i="6"/>
  <c r="Q775" i="6" a="1"/>
  <c r="Q775" i="6"/>
  <c r="P775" i="6" a="1"/>
  <c r="P775" i="6"/>
  <c r="O775" i="6"/>
  <c r="N775" i="6" a="1"/>
  <c r="N775" i="6"/>
  <c r="M775" i="6" a="1"/>
  <c r="M775" i="6"/>
  <c r="R774" i="6"/>
  <c r="Q774" i="6" a="1"/>
  <c r="Q774" i="6"/>
  <c r="P774" i="6" a="1"/>
  <c r="P774" i="6"/>
  <c r="O774" i="6"/>
  <c r="N774" i="6" a="1"/>
  <c r="N774" i="6"/>
  <c r="M774" i="6" a="1"/>
  <c r="M774" i="6"/>
  <c r="R773" i="6"/>
  <c r="Q773" i="6" a="1"/>
  <c r="Q773" i="6"/>
  <c r="P773" i="6" a="1"/>
  <c r="P773" i="6"/>
  <c r="O773" i="6"/>
  <c r="N773" i="6" a="1"/>
  <c r="N773" i="6"/>
  <c r="M773" i="6" a="1"/>
  <c r="M773" i="6"/>
  <c r="R772" i="6"/>
  <c r="Q772" i="6" a="1"/>
  <c r="Q772" i="6"/>
  <c r="P772" i="6" a="1"/>
  <c r="P772" i="6"/>
  <c r="O772" i="6"/>
  <c r="N772" i="6" a="1"/>
  <c r="N772" i="6"/>
  <c r="M772" i="6" a="1"/>
  <c r="M772" i="6"/>
  <c r="R771" i="6"/>
  <c r="Q771" i="6" a="1"/>
  <c r="Q771" i="6"/>
  <c r="P771" i="6" a="1"/>
  <c r="P771" i="6"/>
  <c r="O771" i="6"/>
  <c r="N771" i="6" a="1"/>
  <c r="N771" i="6"/>
  <c r="M771" i="6" a="1"/>
  <c r="M771" i="6"/>
  <c r="R770" i="6"/>
  <c r="Q770" i="6" a="1"/>
  <c r="Q770" i="6"/>
  <c r="P770" i="6" a="1"/>
  <c r="P770" i="6"/>
  <c r="O770" i="6"/>
  <c r="N770" i="6" a="1"/>
  <c r="N770" i="6"/>
  <c r="M770" i="6" a="1"/>
  <c r="M770" i="6"/>
  <c r="R769" i="6"/>
  <c r="Q769" i="6" a="1"/>
  <c r="Q769" i="6"/>
  <c r="P769" i="6" a="1"/>
  <c r="P769" i="6"/>
  <c r="O769" i="6"/>
  <c r="N769" i="6" a="1"/>
  <c r="N769" i="6"/>
  <c r="M769" i="6" a="1"/>
  <c r="M769" i="6"/>
  <c r="R768" i="6"/>
  <c r="Q768" i="6" a="1"/>
  <c r="Q768" i="6"/>
  <c r="P768" i="6" a="1"/>
  <c r="P768" i="6"/>
  <c r="O768" i="6"/>
  <c r="N768" i="6" a="1"/>
  <c r="N768" i="6"/>
  <c r="M768" i="6" a="1"/>
  <c r="M768" i="6"/>
  <c r="R767" i="6"/>
  <c r="Q767" i="6" a="1"/>
  <c r="Q767" i="6"/>
  <c r="P767" i="6" a="1"/>
  <c r="P767" i="6"/>
  <c r="O767" i="6"/>
  <c r="N767" i="6" a="1"/>
  <c r="N767" i="6"/>
  <c r="M767" i="6" a="1"/>
  <c r="M767" i="6"/>
  <c r="R766" i="6"/>
  <c r="Q766" i="6" a="1"/>
  <c r="Q766" i="6"/>
  <c r="P766" i="6" a="1"/>
  <c r="P766" i="6"/>
  <c r="O766" i="6"/>
  <c r="N766" i="6" a="1"/>
  <c r="N766" i="6"/>
  <c r="M766" i="6" a="1"/>
  <c r="M766" i="6"/>
  <c r="R765" i="6"/>
  <c r="Q765" i="6" a="1"/>
  <c r="Q765" i="6"/>
  <c r="P765" i="6" a="1"/>
  <c r="P765" i="6"/>
  <c r="O765" i="6"/>
  <c r="N765" i="6" a="1"/>
  <c r="N765" i="6"/>
  <c r="M765" i="6" a="1"/>
  <c r="M765" i="6"/>
  <c r="R764" i="6"/>
  <c r="Q764" i="6" a="1"/>
  <c r="Q764" i="6"/>
  <c r="P764" i="6" a="1"/>
  <c r="P764" i="6"/>
  <c r="O764" i="6"/>
  <c r="N764" i="6" a="1"/>
  <c r="N764" i="6"/>
  <c r="M764" i="6" a="1"/>
  <c r="M764" i="6"/>
  <c r="R763" i="6"/>
  <c r="Q763" i="6" a="1"/>
  <c r="Q763" i="6"/>
  <c r="P763" i="6" a="1"/>
  <c r="P763" i="6"/>
  <c r="O763" i="6"/>
  <c r="N763" i="6" a="1"/>
  <c r="N763" i="6"/>
  <c r="M763" i="6" a="1"/>
  <c r="M763" i="6"/>
  <c r="R762" i="6"/>
  <c r="Q762" i="6" a="1"/>
  <c r="Q762" i="6"/>
  <c r="P762" i="6" a="1"/>
  <c r="P762" i="6"/>
  <c r="O762" i="6"/>
  <c r="N762" i="6" a="1"/>
  <c r="N762" i="6"/>
  <c r="M762" i="6" a="1"/>
  <c r="M762" i="6"/>
  <c r="R761" i="6"/>
  <c r="Q761" i="6" a="1"/>
  <c r="Q761" i="6"/>
  <c r="P761" i="6" a="1"/>
  <c r="P761" i="6"/>
  <c r="O761" i="6"/>
  <c r="N761" i="6" a="1"/>
  <c r="N761" i="6"/>
  <c r="M761" i="6" a="1"/>
  <c r="M761" i="6"/>
  <c r="R760" i="6"/>
  <c r="Q760" i="6" a="1"/>
  <c r="Q760" i="6"/>
  <c r="P760" i="6" a="1"/>
  <c r="P760" i="6"/>
  <c r="O760" i="6"/>
  <c r="N760" i="6" a="1"/>
  <c r="N760" i="6"/>
  <c r="M760" i="6" a="1"/>
  <c r="M760" i="6"/>
  <c r="R759" i="6"/>
  <c r="Q759" i="6" a="1"/>
  <c r="Q759" i="6"/>
  <c r="P759" i="6" a="1"/>
  <c r="P759" i="6"/>
  <c r="O759" i="6"/>
  <c r="N759" i="6" a="1"/>
  <c r="N759" i="6"/>
  <c r="M759" i="6" a="1"/>
  <c r="M759" i="6"/>
  <c r="R758" i="6"/>
  <c r="Q758" i="6" a="1"/>
  <c r="Q758" i="6"/>
  <c r="P758" i="6" a="1"/>
  <c r="P758" i="6"/>
  <c r="O758" i="6"/>
  <c r="N758" i="6" a="1"/>
  <c r="N758" i="6"/>
  <c r="M758" i="6" a="1"/>
  <c r="M758" i="6"/>
  <c r="R757" i="6"/>
  <c r="Q757" i="6" a="1"/>
  <c r="Q757" i="6"/>
  <c r="P757" i="6" a="1"/>
  <c r="P757" i="6"/>
  <c r="O757" i="6"/>
  <c r="N757" i="6" a="1"/>
  <c r="N757" i="6"/>
  <c r="M757" i="6" a="1"/>
  <c r="M757" i="6"/>
  <c r="R756" i="6"/>
  <c r="Q756" i="6" a="1"/>
  <c r="Q756" i="6"/>
  <c r="P756" i="6" a="1"/>
  <c r="P756" i="6"/>
  <c r="O756" i="6"/>
  <c r="N756" i="6" a="1"/>
  <c r="N756" i="6"/>
  <c r="M756" i="6" a="1"/>
  <c r="M756" i="6"/>
  <c r="R755" i="6"/>
  <c r="Q755" i="6" a="1"/>
  <c r="Q755" i="6"/>
  <c r="P755" i="6" a="1"/>
  <c r="P755" i="6"/>
  <c r="O755" i="6"/>
  <c r="N755" i="6" a="1"/>
  <c r="N755" i="6"/>
  <c r="M755" i="6" a="1"/>
  <c r="M755" i="6"/>
  <c r="R754" i="6"/>
  <c r="Q754" i="6" a="1"/>
  <c r="Q754" i="6"/>
  <c r="P754" i="6" a="1"/>
  <c r="P754" i="6"/>
  <c r="O754" i="6"/>
  <c r="N754" i="6" a="1"/>
  <c r="N754" i="6"/>
  <c r="M754" i="6" a="1"/>
  <c r="M754" i="6"/>
  <c r="R753" i="6"/>
  <c r="Q753" i="6" a="1"/>
  <c r="Q753" i="6"/>
  <c r="P753" i="6" a="1"/>
  <c r="P753" i="6"/>
  <c r="O753" i="6"/>
  <c r="N753" i="6" a="1"/>
  <c r="N753" i="6"/>
  <c r="M753" i="6" a="1"/>
  <c r="M753" i="6"/>
  <c r="R752" i="6"/>
  <c r="Q752" i="6" a="1"/>
  <c r="Q752" i="6"/>
  <c r="P752" i="6" a="1"/>
  <c r="P752" i="6"/>
  <c r="O752" i="6"/>
  <c r="N752" i="6" a="1"/>
  <c r="N752" i="6"/>
  <c r="M752" i="6" a="1"/>
  <c r="M752" i="6"/>
  <c r="R751" i="6"/>
  <c r="Q751" i="6" a="1"/>
  <c r="Q751" i="6"/>
  <c r="P751" i="6" a="1"/>
  <c r="P751" i="6"/>
  <c r="O751" i="6"/>
  <c r="N751" i="6" a="1"/>
  <c r="N751" i="6"/>
  <c r="M751" i="6" a="1"/>
  <c r="M751" i="6"/>
  <c r="R750" i="6"/>
  <c r="Q750" i="6" a="1"/>
  <c r="Q750" i="6"/>
  <c r="P750" i="6" a="1"/>
  <c r="P750" i="6"/>
  <c r="O750" i="6"/>
  <c r="N750" i="6" a="1"/>
  <c r="N750" i="6"/>
  <c r="M750" i="6" a="1"/>
  <c r="M750" i="6"/>
  <c r="R749" i="6"/>
  <c r="Q749" i="6" a="1"/>
  <c r="Q749" i="6"/>
  <c r="P749" i="6" a="1"/>
  <c r="P749" i="6"/>
  <c r="O749" i="6"/>
  <c r="N749" i="6" a="1"/>
  <c r="N749" i="6"/>
  <c r="M749" i="6" a="1"/>
  <c r="M749" i="6"/>
  <c r="R748" i="6"/>
  <c r="Q748" i="6" a="1"/>
  <c r="Q748" i="6"/>
  <c r="P748" i="6" a="1"/>
  <c r="P748" i="6"/>
  <c r="O748" i="6"/>
  <c r="N748" i="6" a="1"/>
  <c r="N748" i="6"/>
  <c r="M748" i="6" a="1"/>
  <c r="M748" i="6"/>
  <c r="R747" i="6"/>
  <c r="Q747" i="6" a="1"/>
  <c r="Q747" i="6"/>
  <c r="P747" i="6" a="1"/>
  <c r="P747" i="6"/>
  <c r="O747" i="6"/>
  <c r="N747" i="6" a="1"/>
  <c r="N747" i="6"/>
  <c r="M747" i="6" a="1"/>
  <c r="M747" i="6"/>
  <c r="R746" i="6"/>
  <c r="Q746" i="6" a="1"/>
  <c r="Q746" i="6"/>
  <c r="P746" i="6" a="1"/>
  <c r="P746" i="6"/>
  <c r="O746" i="6"/>
  <c r="N746" i="6" a="1"/>
  <c r="N746" i="6"/>
  <c r="M746" i="6" a="1"/>
  <c r="M746" i="6"/>
  <c r="R745" i="6"/>
  <c r="Q745" i="6" a="1"/>
  <c r="Q745" i="6"/>
  <c r="P745" i="6" a="1"/>
  <c r="P745" i="6"/>
  <c r="O745" i="6"/>
  <c r="N745" i="6" a="1"/>
  <c r="N745" i="6"/>
  <c r="M745" i="6" a="1"/>
  <c r="M745" i="6"/>
  <c r="R744" i="6"/>
  <c r="Q744" i="6" a="1"/>
  <c r="Q744" i="6"/>
  <c r="P744" i="6" a="1"/>
  <c r="P744" i="6"/>
  <c r="O744" i="6"/>
  <c r="N744" i="6" a="1"/>
  <c r="N744" i="6"/>
  <c r="M744" i="6" a="1"/>
  <c r="M744" i="6"/>
  <c r="R743" i="6"/>
  <c r="Q743" i="6" a="1"/>
  <c r="Q743" i="6"/>
  <c r="P743" i="6" a="1"/>
  <c r="P743" i="6"/>
  <c r="O743" i="6"/>
  <c r="N743" i="6" a="1"/>
  <c r="N743" i="6"/>
  <c r="M743" i="6" a="1"/>
  <c r="M743" i="6"/>
  <c r="R742" i="6"/>
  <c r="Q742" i="6" a="1"/>
  <c r="Q742" i="6"/>
  <c r="P742" i="6" a="1"/>
  <c r="P742" i="6"/>
  <c r="O742" i="6"/>
  <c r="N742" i="6" a="1"/>
  <c r="N742" i="6"/>
  <c r="M742" i="6" a="1"/>
  <c r="M742" i="6"/>
  <c r="R741" i="6"/>
  <c r="Q741" i="6" a="1"/>
  <c r="Q741" i="6"/>
  <c r="P741" i="6" a="1"/>
  <c r="P741" i="6"/>
  <c r="O741" i="6"/>
  <c r="N741" i="6" a="1"/>
  <c r="N741" i="6"/>
  <c r="M741" i="6" a="1"/>
  <c r="M741" i="6"/>
  <c r="R740" i="6"/>
  <c r="Q740" i="6" a="1"/>
  <c r="Q740" i="6"/>
  <c r="P740" i="6" a="1"/>
  <c r="P740" i="6"/>
  <c r="O740" i="6"/>
  <c r="N740" i="6" a="1"/>
  <c r="N740" i="6"/>
  <c r="M740" i="6" a="1"/>
  <c r="M740" i="6"/>
  <c r="R739" i="6"/>
  <c r="Q739" i="6" a="1"/>
  <c r="Q739" i="6"/>
  <c r="P739" i="6" a="1"/>
  <c r="P739" i="6"/>
  <c r="O739" i="6"/>
  <c r="N739" i="6" a="1"/>
  <c r="N739" i="6"/>
  <c r="M739" i="6" a="1"/>
  <c r="M739" i="6"/>
  <c r="R738" i="6"/>
  <c r="Q738" i="6" a="1"/>
  <c r="Q738" i="6"/>
  <c r="P738" i="6" a="1"/>
  <c r="P738" i="6"/>
  <c r="O738" i="6"/>
  <c r="N738" i="6" a="1"/>
  <c r="N738" i="6"/>
  <c r="M738" i="6" a="1"/>
  <c r="M738" i="6"/>
  <c r="R737" i="6"/>
  <c r="Q737" i="6" a="1"/>
  <c r="Q737" i="6"/>
  <c r="P737" i="6" a="1"/>
  <c r="P737" i="6"/>
  <c r="O737" i="6"/>
  <c r="N737" i="6" a="1"/>
  <c r="N737" i="6"/>
  <c r="M737" i="6" a="1"/>
  <c r="M737" i="6"/>
  <c r="R736" i="6"/>
  <c r="Q736" i="6" a="1"/>
  <c r="Q736" i="6"/>
  <c r="P736" i="6" a="1"/>
  <c r="P736" i="6"/>
  <c r="O736" i="6"/>
  <c r="N736" i="6" a="1"/>
  <c r="N736" i="6"/>
  <c r="M736" i="6" a="1"/>
  <c r="M736" i="6"/>
  <c r="R735" i="6"/>
  <c r="Q735" i="6" a="1"/>
  <c r="Q735" i="6"/>
  <c r="P735" i="6" a="1"/>
  <c r="P735" i="6"/>
  <c r="O735" i="6"/>
  <c r="N735" i="6" a="1"/>
  <c r="N735" i="6"/>
  <c r="M735" i="6" a="1"/>
  <c r="M735" i="6"/>
  <c r="R734" i="6"/>
  <c r="Q734" i="6" a="1"/>
  <c r="Q734" i="6"/>
  <c r="P734" i="6" a="1"/>
  <c r="P734" i="6"/>
  <c r="O734" i="6"/>
  <c r="N734" i="6" a="1"/>
  <c r="N734" i="6"/>
  <c r="M734" i="6" a="1"/>
  <c r="M734" i="6"/>
  <c r="R733" i="6"/>
  <c r="Q733" i="6" a="1"/>
  <c r="Q733" i="6"/>
  <c r="P733" i="6" a="1"/>
  <c r="P733" i="6"/>
  <c r="O733" i="6"/>
  <c r="N733" i="6" a="1"/>
  <c r="N733" i="6"/>
  <c r="M733" i="6" a="1"/>
  <c r="M733" i="6"/>
  <c r="R732" i="6"/>
  <c r="Q732" i="6" a="1"/>
  <c r="Q732" i="6"/>
  <c r="P732" i="6" a="1"/>
  <c r="P732" i="6"/>
  <c r="O732" i="6"/>
  <c r="N732" i="6" a="1"/>
  <c r="N732" i="6"/>
  <c r="M732" i="6" a="1"/>
  <c r="M732" i="6"/>
  <c r="R731" i="6"/>
  <c r="Q731" i="6" a="1"/>
  <c r="Q731" i="6"/>
  <c r="P731" i="6" a="1"/>
  <c r="P731" i="6"/>
  <c r="O731" i="6"/>
  <c r="N731" i="6" a="1"/>
  <c r="N731" i="6"/>
  <c r="M731" i="6" a="1"/>
  <c r="M731" i="6"/>
  <c r="R730" i="6"/>
  <c r="Q730" i="6" a="1"/>
  <c r="Q730" i="6"/>
  <c r="P730" i="6" a="1"/>
  <c r="P730" i="6"/>
  <c r="O730" i="6"/>
  <c r="N730" i="6" a="1"/>
  <c r="N730" i="6"/>
  <c r="M730" i="6" a="1"/>
  <c r="M730" i="6"/>
  <c r="R729" i="6"/>
  <c r="Q729" i="6" a="1"/>
  <c r="Q729" i="6"/>
  <c r="P729" i="6" a="1"/>
  <c r="P729" i="6"/>
  <c r="O729" i="6"/>
  <c r="N729" i="6" a="1"/>
  <c r="N729" i="6"/>
  <c r="M729" i="6" a="1"/>
  <c r="M729" i="6"/>
  <c r="R728" i="6"/>
  <c r="Q728" i="6" a="1"/>
  <c r="Q728" i="6"/>
  <c r="P728" i="6" a="1"/>
  <c r="P728" i="6"/>
  <c r="O728" i="6"/>
  <c r="N728" i="6" a="1"/>
  <c r="N728" i="6"/>
  <c r="M728" i="6" a="1"/>
  <c r="M728" i="6"/>
  <c r="R727" i="6"/>
  <c r="Q727" i="6" a="1"/>
  <c r="Q727" i="6"/>
  <c r="P727" i="6" a="1"/>
  <c r="P727" i="6"/>
  <c r="O727" i="6"/>
  <c r="N727" i="6" a="1"/>
  <c r="N727" i="6"/>
  <c r="M727" i="6" a="1"/>
  <c r="M727" i="6"/>
  <c r="R726" i="6"/>
  <c r="Q726" i="6" a="1"/>
  <c r="Q726" i="6"/>
  <c r="P726" i="6" a="1"/>
  <c r="P726" i="6"/>
  <c r="O726" i="6"/>
  <c r="N726" i="6" a="1"/>
  <c r="N726" i="6"/>
  <c r="M726" i="6" a="1"/>
  <c r="M726" i="6"/>
  <c r="R725" i="6"/>
  <c r="Q725" i="6" a="1"/>
  <c r="Q725" i="6"/>
  <c r="P725" i="6" a="1"/>
  <c r="P725" i="6"/>
  <c r="O725" i="6"/>
  <c r="N725" i="6" a="1"/>
  <c r="N725" i="6"/>
  <c r="M725" i="6" a="1"/>
  <c r="M725" i="6"/>
  <c r="R724" i="6"/>
  <c r="Q724" i="6" a="1"/>
  <c r="Q724" i="6"/>
  <c r="P724" i="6" a="1"/>
  <c r="P724" i="6"/>
  <c r="O724" i="6"/>
  <c r="N724" i="6" a="1"/>
  <c r="N724" i="6"/>
  <c r="M724" i="6" a="1"/>
  <c r="M724" i="6"/>
  <c r="R723" i="6"/>
  <c r="Q723" i="6" a="1"/>
  <c r="Q723" i="6"/>
  <c r="P723" i="6" a="1"/>
  <c r="P723" i="6"/>
  <c r="O723" i="6"/>
  <c r="N723" i="6" a="1"/>
  <c r="N723" i="6"/>
  <c r="M723" i="6" a="1"/>
  <c r="M723" i="6"/>
  <c r="R722" i="6"/>
  <c r="Q722" i="6" a="1"/>
  <c r="Q722" i="6"/>
  <c r="P722" i="6" a="1"/>
  <c r="P722" i="6"/>
  <c r="O722" i="6"/>
  <c r="N722" i="6" a="1"/>
  <c r="N722" i="6"/>
  <c r="M722" i="6" a="1"/>
  <c r="M722" i="6"/>
  <c r="R721" i="6"/>
  <c r="Q721" i="6" a="1"/>
  <c r="Q721" i="6"/>
  <c r="P721" i="6" a="1"/>
  <c r="P721" i="6"/>
  <c r="O721" i="6"/>
  <c r="N721" i="6" a="1"/>
  <c r="N721" i="6"/>
  <c r="M721" i="6" a="1"/>
  <c r="M721" i="6"/>
  <c r="R720" i="6"/>
  <c r="Q720" i="6" a="1"/>
  <c r="Q720" i="6"/>
  <c r="P720" i="6" a="1"/>
  <c r="P720" i="6"/>
  <c r="O720" i="6"/>
  <c r="N720" i="6" a="1"/>
  <c r="N720" i="6"/>
  <c r="M720" i="6" a="1"/>
  <c r="M720" i="6"/>
  <c r="R719" i="6"/>
  <c r="Q719" i="6" a="1"/>
  <c r="Q719" i="6"/>
  <c r="P719" i="6" a="1"/>
  <c r="P719" i="6"/>
  <c r="O719" i="6"/>
  <c r="N719" i="6" a="1"/>
  <c r="N719" i="6"/>
  <c r="M719" i="6" a="1"/>
  <c r="M719" i="6"/>
  <c r="R718" i="6"/>
  <c r="Q718" i="6" a="1"/>
  <c r="Q718" i="6"/>
  <c r="P718" i="6" a="1"/>
  <c r="P718" i="6"/>
  <c r="O718" i="6"/>
  <c r="N718" i="6" a="1"/>
  <c r="N718" i="6"/>
  <c r="M718" i="6" a="1"/>
  <c r="M718" i="6"/>
  <c r="R717" i="6"/>
  <c r="Q717" i="6" a="1"/>
  <c r="Q717" i="6"/>
  <c r="P717" i="6" a="1"/>
  <c r="P717" i="6"/>
  <c r="O717" i="6"/>
  <c r="N717" i="6" a="1"/>
  <c r="N717" i="6"/>
  <c r="M717" i="6" a="1"/>
  <c r="M717" i="6"/>
  <c r="R716" i="6"/>
  <c r="Q716" i="6" a="1"/>
  <c r="Q716" i="6"/>
  <c r="P716" i="6" a="1"/>
  <c r="P716" i="6"/>
  <c r="O716" i="6"/>
  <c r="N716" i="6" a="1"/>
  <c r="N716" i="6"/>
  <c r="M716" i="6" a="1"/>
  <c r="M716" i="6"/>
  <c r="R715" i="6"/>
  <c r="Q715" i="6" a="1"/>
  <c r="Q715" i="6"/>
  <c r="P715" i="6" a="1"/>
  <c r="P715" i="6"/>
  <c r="O715" i="6"/>
  <c r="N715" i="6" a="1"/>
  <c r="N715" i="6"/>
  <c r="M715" i="6" a="1"/>
  <c r="M715" i="6"/>
  <c r="R714" i="6"/>
  <c r="Q714" i="6" a="1"/>
  <c r="Q714" i="6"/>
  <c r="P714" i="6" a="1"/>
  <c r="P714" i="6"/>
  <c r="O714" i="6"/>
  <c r="N714" i="6" a="1"/>
  <c r="N714" i="6"/>
  <c r="M714" i="6" a="1"/>
  <c r="M714" i="6"/>
  <c r="R713" i="6"/>
  <c r="Q713" i="6" a="1"/>
  <c r="Q713" i="6"/>
  <c r="P713" i="6" a="1"/>
  <c r="P713" i="6"/>
  <c r="O713" i="6"/>
  <c r="N713" i="6" a="1"/>
  <c r="N713" i="6"/>
  <c r="M713" i="6" a="1"/>
  <c r="M713" i="6"/>
  <c r="R712" i="6"/>
  <c r="Q712" i="6" a="1"/>
  <c r="Q712" i="6"/>
  <c r="P712" i="6" a="1"/>
  <c r="P712" i="6"/>
  <c r="O712" i="6"/>
  <c r="N712" i="6" a="1"/>
  <c r="N712" i="6"/>
  <c r="M712" i="6" a="1"/>
  <c r="M712" i="6"/>
  <c r="R711" i="6"/>
  <c r="Q711" i="6" a="1"/>
  <c r="Q711" i="6"/>
  <c r="P711" i="6" a="1"/>
  <c r="P711" i="6"/>
  <c r="O711" i="6"/>
  <c r="N711" i="6" a="1"/>
  <c r="N711" i="6"/>
  <c r="M711" i="6" a="1"/>
  <c r="M711" i="6"/>
  <c r="R710" i="6"/>
  <c r="Q710" i="6" a="1"/>
  <c r="Q710" i="6"/>
  <c r="P710" i="6" a="1"/>
  <c r="P710" i="6"/>
  <c r="O710" i="6"/>
  <c r="N710" i="6" a="1"/>
  <c r="N710" i="6"/>
  <c r="M710" i="6" a="1"/>
  <c r="M710" i="6"/>
  <c r="R709" i="6"/>
  <c r="Q709" i="6" a="1"/>
  <c r="Q709" i="6"/>
  <c r="P709" i="6" a="1"/>
  <c r="P709" i="6"/>
  <c r="O709" i="6"/>
  <c r="N709" i="6" a="1"/>
  <c r="N709" i="6"/>
  <c r="M709" i="6" a="1"/>
  <c r="M709" i="6"/>
  <c r="R708" i="6"/>
  <c r="Q708" i="6" a="1"/>
  <c r="Q708" i="6"/>
  <c r="P708" i="6" a="1"/>
  <c r="P708" i="6"/>
  <c r="O708" i="6"/>
  <c r="N708" i="6" a="1"/>
  <c r="N708" i="6"/>
  <c r="M708" i="6" a="1"/>
  <c r="M708" i="6"/>
  <c r="R707" i="6"/>
  <c r="Q707" i="6" a="1"/>
  <c r="Q707" i="6"/>
  <c r="P707" i="6" a="1"/>
  <c r="P707" i="6"/>
  <c r="O707" i="6"/>
  <c r="N707" i="6" a="1"/>
  <c r="N707" i="6"/>
  <c r="M707" i="6" a="1"/>
  <c r="M707" i="6"/>
  <c r="R706" i="6"/>
  <c r="Q706" i="6" a="1"/>
  <c r="Q706" i="6"/>
  <c r="P706" i="6" a="1"/>
  <c r="P706" i="6"/>
  <c r="O706" i="6"/>
  <c r="N706" i="6" a="1"/>
  <c r="N706" i="6"/>
  <c r="M706" i="6" a="1"/>
  <c r="M706" i="6"/>
  <c r="R705" i="6"/>
  <c r="Q705" i="6" a="1"/>
  <c r="Q705" i="6"/>
  <c r="P705" i="6" a="1"/>
  <c r="P705" i="6"/>
  <c r="O705" i="6"/>
  <c r="N705" i="6" a="1"/>
  <c r="N705" i="6"/>
  <c r="M705" i="6" a="1"/>
  <c r="M705" i="6"/>
  <c r="R704" i="6"/>
  <c r="Q704" i="6" a="1"/>
  <c r="Q704" i="6"/>
  <c r="P704" i="6" a="1"/>
  <c r="P704" i="6"/>
  <c r="O704" i="6"/>
  <c r="N704" i="6" a="1"/>
  <c r="N704" i="6"/>
  <c r="M704" i="6" a="1"/>
  <c r="M704" i="6"/>
  <c r="R703" i="6"/>
  <c r="Q703" i="6" a="1"/>
  <c r="Q703" i="6"/>
  <c r="P703" i="6" a="1"/>
  <c r="P703" i="6"/>
  <c r="O703" i="6"/>
  <c r="N703" i="6" a="1"/>
  <c r="N703" i="6"/>
  <c r="M703" i="6" a="1"/>
  <c r="M703" i="6"/>
  <c r="R702" i="6"/>
  <c r="Q702" i="6" a="1"/>
  <c r="Q702" i="6"/>
  <c r="P702" i="6" a="1"/>
  <c r="P702" i="6"/>
  <c r="O702" i="6"/>
  <c r="N702" i="6" a="1"/>
  <c r="N702" i="6"/>
  <c r="M702" i="6" a="1"/>
  <c r="M702" i="6"/>
  <c r="R701" i="6"/>
  <c r="Q701" i="6" a="1"/>
  <c r="Q701" i="6"/>
  <c r="P701" i="6" a="1"/>
  <c r="P701" i="6"/>
  <c r="O701" i="6"/>
  <c r="N701" i="6" a="1"/>
  <c r="N701" i="6"/>
  <c r="M701" i="6" a="1"/>
  <c r="M701" i="6"/>
  <c r="R700" i="6"/>
  <c r="Q700" i="6" a="1"/>
  <c r="Q700" i="6"/>
  <c r="P700" i="6" a="1"/>
  <c r="P700" i="6"/>
  <c r="O700" i="6"/>
  <c r="N700" i="6" a="1"/>
  <c r="N700" i="6"/>
  <c r="M700" i="6" a="1"/>
  <c r="M700" i="6"/>
  <c r="R699" i="6"/>
  <c r="Q699" i="6" a="1"/>
  <c r="Q699" i="6"/>
  <c r="P699" i="6" a="1"/>
  <c r="P699" i="6"/>
  <c r="O699" i="6"/>
  <c r="N699" i="6" a="1"/>
  <c r="N699" i="6"/>
  <c r="M699" i="6" a="1"/>
  <c r="M699" i="6"/>
  <c r="R698" i="6"/>
  <c r="Q698" i="6" a="1"/>
  <c r="Q698" i="6"/>
  <c r="P698" i="6" a="1"/>
  <c r="P698" i="6"/>
  <c r="O698" i="6"/>
  <c r="N698" i="6" a="1"/>
  <c r="N698" i="6"/>
  <c r="M698" i="6" a="1"/>
  <c r="M698" i="6"/>
  <c r="R697" i="6"/>
  <c r="Q697" i="6" a="1"/>
  <c r="Q697" i="6"/>
  <c r="P697" i="6" a="1"/>
  <c r="P697" i="6"/>
  <c r="O697" i="6"/>
  <c r="N697" i="6" a="1"/>
  <c r="N697" i="6"/>
  <c r="M697" i="6" a="1"/>
  <c r="M697" i="6"/>
  <c r="R696" i="6"/>
  <c r="Q696" i="6" a="1"/>
  <c r="Q696" i="6"/>
  <c r="P696" i="6" a="1"/>
  <c r="P696" i="6"/>
  <c r="O696" i="6"/>
  <c r="N696" i="6" a="1"/>
  <c r="N696" i="6"/>
  <c r="M696" i="6" a="1"/>
  <c r="M696" i="6"/>
  <c r="R695" i="6"/>
  <c r="Q695" i="6" a="1"/>
  <c r="Q695" i="6"/>
  <c r="P695" i="6" a="1"/>
  <c r="P695" i="6"/>
  <c r="O695" i="6"/>
  <c r="N695" i="6" a="1"/>
  <c r="N695" i="6"/>
  <c r="M695" i="6" a="1"/>
  <c r="M695" i="6"/>
  <c r="R694" i="6"/>
  <c r="Q694" i="6" a="1"/>
  <c r="Q694" i="6"/>
  <c r="P694" i="6" a="1"/>
  <c r="P694" i="6"/>
  <c r="O694" i="6"/>
  <c r="N694" i="6" a="1"/>
  <c r="N694" i="6"/>
  <c r="M694" i="6" a="1"/>
  <c r="M694" i="6"/>
  <c r="R693" i="6"/>
  <c r="Q693" i="6" a="1"/>
  <c r="Q693" i="6"/>
  <c r="P693" i="6" a="1"/>
  <c r="P693" i="6"/>
  <c r="O693" i="6"/>
  <c r="N693" i="6" a="1"/>
  <c r="N693" i="6"/>
  <c r="M693" i="6" a="1"/>
  <c r="M693" i="6"/>
  <c r="R692" i="6"/>
  <c r="Q692" i="6" a="1"/>
  <c r="Q692" i="6"/>
  <c r="P692" i="6" a="1"/>
  <c r="P692" i="6"/>
  <c r="O692" i="6"/>
  <c r="N692" i="6" a="1"/>
  <c r="N692" i="6"/>
  <c r="M692" i="6" a="1"/>
  <c r="M692" i="6"/>
  <c r="R691" i="6"/>
  <c r="Q691" i="6" a="1"/>
  <c r="Q691" i="6"/>
  <c r="P691" i="6" a="1"/>
  <c r="P691" i="6"/>
  <c r="O691" i="6"/>
  <c r="N691" i="6" a="1"/>
  <c r="N691" i="6"/>
  <c r="M691" i="6" a="1"/>
  <c r="M691" i="6"/>
  <c r="R690" i="6"/>
  <c r="Q690" i="6" a="1"/>
  <c r="Q690" i="6"/>
  <c r="P690" i="6" a="1"/>
  <c r="P690" i="6"/>
  <c r="O690" i="6"/>
  <c r="N690" i="6" a="1"/>
  <c r="N690" i="6"/>
  <c r="M690" i="6" a="1"/>
  <c r="M690" i="6"/>
  <c r="R689" i="6"/>
  <c r="Q689" i="6" a="1"/>
  <c r="Q689" i="6"/>
  <c r="P689" i="6" a="1"/>
  <c r="P689" i="6"/>
  <c r="O689" i="6"/>
  <c r="N689" i="6" a="1"/>
  <c r="N689" i="6"/>
  <c r="M689" i="6" a="1"/>
  <c r="M689" i="6"/>
  <c r="R688" i="6"/>
  <c r="Q688" i="6" a="1"/>
  <c r="Q688" i="6"/>
  <c r="P688" i="6" a="1"/>
  <c r="P688" i="6"/>
  <c r="O688" i="6"/>
  <c r="N688" i="6" a="1"/>
  <c r="N688" i="6"/>
  <c r="M688" i="6" a="1"/>
  <c r="M688" i="6"/>
  <c r="R687" i="6"/>
  <c r="Q687" i="6" a="1"/>
  <c r="Q687" i="6"/>
  <c r="P687" i="6" a="1"/>
  <c r="P687" i="6"/>
  <c r="O687" i="6"/>
  <c r="N687" i="6" a="1"/>
  <c r="N687" i="6"/>
  <c r="M687" i="6" a="1"/>
  <c r="M687" i="6"/>
  <c r="R686" i="6"/>
  <c r="Q686" i="6" a="1"/>
  <c r="Q686" i="6"/>
  <c r="P686" i="6" a="1"/>
  <c r="P686" i="6"/>
  <c r="O686" i="6"/>
  <c r="N686" i="6" a="1"/>
  <c r="N686" i="6"/>
  <c r="M686" i="6" a="1"/>
  <c r="M686" i="6"/>
  <c r="R685" i="6"/>
  <c r="Q685" i="6" a="1"/>
  <c r="Q685" i="6"/>
  <c r="P685" i="6" a="1"/>
  <c r="P685" i="6"/>
  <c r="O685" i="6"/>
  <c r="N685" i="6" a="1"/>
  <c r="N685" i="6"/>
  <c r="M685" i="6" a="1"/>
  <c r="M685" i="6"/>
  <c r="R684" i="6"/>
  <c r="Q684" i="6" a="1"/>
  <c r="Q684" i="6"/>
  <c r="P684" i="6" a="1"/>
  <c r="P684" i="6"/>
  <c r="O684" i="6"/>
  <c r="N684" i="6" a="1"/>
  <c r="N684" i="6"/>
  <c r="M684" i="6" a="1"/>
  <c r="M684" i="6"/>
  <c r="R683" i="6"/>
  <c r="Q683" i="6" a="1"/>
  <c r="Q683" i="6"/>
  <c r="P683" i="6" a="1"/>
  <c r="P683" i="6"/>
  <c r="O683" i="6"/>
  <c r="N683" i="6" a="1"/>
  <c r="N683" i="6"/>
  <c r="M683" i="6" a="1"/>
  <c r="M683" i="6"/>
  <c r="R682" i="6"/>
  <c r="Q682" i="6" a="1"/>
  <c r="Q682" i="6"/>
  <c r="P682" i="6" a="1"/>
  <c r="P682" i="6"/>
  <c r="O682" i="6"/>
  <c r="N682" i="6" a="1"/>
  <c r="N682" i="6"/>
  <c r="M682" i="6" a="1"/>
  <c r="M682" i="6"/>
  <c r="R681" i="6"/>
  <c r="Q681" i="6" a="1"/>
  <c r="Q681" i="6"/>
  <c r="P681" i="6" a="1"/>
  <c r="P681" i="6"/>
  <c r="O681" i="6"/>
  <c r="N681" i="6" a="1"/>
  <c r="N681" i="6"/>
  <c r="M681" i="6" a="1"/>
  <c r="M681" i="6"/>
  <c r="R680" i="6"/>
  <c r="Q680" i="6" a="1"/>
  <c r="Q680" i="6"/>
  <c r="P680" i="6" a="1"/>
  <c r="P680" i="6"/>
  <c r="O680" i="6"/>
  <c r="N680" i="6" a="1"/>
  <c r="N680" i="6"/>
  <c r="M680" i="6" a="1"/>
  <c r="M680" i="6"/>
  <c r="R679" i="6"/>
  <c r="Q679" i="6" a="1"/>
  <c r="Q679" i="6"/>
  <c r="P679" i="6" a="1"/>
  <c r="P679" i="6"/>
  <c r="O679" i="6"/>
  <c r="N679" i="6" a="1"/>
  <c r="N679" i="6"/>
  <c r="M679" i="6" a="1"/>
  <c r="M679" i="6"/>
  <c r="R678" i="6"/>
  <c r="Q678" i="6" a="1"/>
  <c r="Q678" i="6"/>
  <c r="P678" i="6" a="1"/>
  <c r="P678" i="6"/>
  <c r="O678" i="6"/>
  <c r="N678" i="6" a="1"/>
  <c r="N678" i="6"/>
  <c r="M678" i="6" a="1"/>
  <c r="M678" i="6"/>
  <c r="R677" i="6"/>
  <c r="Q677" i="6" a="1"/>
  <c r="Q677" i="6"/>
  <c r="P677" i="6" a="1"/>
  <c r="P677" i="6"/>
  <c r="O677" i="6"/>
  <c r="N677" i="6" a="1"/>
  <c r="N677" i="6"/>
  <c r="M677" i="6" a="1"/>
  <c r="M677" i="6"/>
  <c r="R676" i="6"/>
  <c r="Q676" i="6" a="1"/>
  <c r="Q676" i="6"/>
  <c r="P676" i="6" a="1"/>
  <c r="P676" i="6"/>
  <c r="O676" i="6"/>
  <c r="N676" i="6" a="1"/>
  <c r="N676" i="6"/>
  <c r="M676" i="6" a="1"/>
  <c r="M676" i="6"/>
  <c r="R675" i="6"/>
  <c r="Q675" i="6" a="1"/>
  <c r="Q675" i="6"/>
  <c r="P675" i="6" a="1"/>
  <c r="P675" i="6"/>
  <c r="O675" i="6"/>
  <c r="N675" i="6" a="1"/>
  <c r="N675" i="6"/>
  <c r="M675" i="6" a="1"/>
  <c r="M675" i="6"/>
  <c r="R674" i="6"/>
  <c r="Q674" i="6" a="1"/>
  <c r="Q674" i="6"/>
  <c r="P674" i="6" a="1"/>
  <c r="P674" i="6"/>
  <c r="O674" i="6"/>
  <c r="N674" i="6" a="1"/>
  <c r="N674" i="6"/>
  <c r="M674" i="6" a="1"/>
  <c r="M674" i="6"/>
  <c r="R673" i="6"/>
  <c r="Q673" i="6" a="1"/>
  <c r="Q673" i="6"/>
  <c r="P673" i="6" a="1"/>
  <c r="P673" i="6"/>
  <c r="O673" i="6"/>
  <c r="N673" i="6" a="1"/>
  <c r="N673" i="6"/>
  <c r="M673" i="6" a="1"/>
  <c r="M673" i="6"/>
  <c r="R672" i="6"/>
  <c r="Q672" i="6" a="1"/>
  <c r="Q672" i="6"/>
  <c r="P672" i="6" a="1"/>
  <c r="P672" i="6"/>
  <c r="O672" i="6"/>
  <c r="N672" i="6" a="1"/>
  <c r="N672" i="6"/>
  <c r="M672" i="6" a="1"/>
  <c r="M672" i="6"/>
  <c r="R671" i="6"/>
  <c r="Q671" i="6" a="1"/>
  <c r="Q671" i="6"/>
  <c r="P671" i="6" a="1"/>
  <c r="P671" i="6"/>
  <c r="O671" i="6"/>
  <c r="N671" i="6" a="1"/>
  <c r="N671" i="6"/>
  <c r="M671" i="6" a="1"/>
  <c r="M671" i="6"/>
  <c r="R670" i="6"/>
  <c r="Q670" i="6" a="1"/>
  <c r="Q670" i="6"/>
  <c r="P670" i="6" a="1"/>
  <c r="P670" i="6"/>
  <c r="O670" i="6"/>
  <c r="N670" i="6" a="1"/>
  <c r="N670" i="6"/>
  <c r="M670" i="6" a="1"/>
  <c r="M670" i="6"/>
  <c r="R669" i="6"/>
  <c r="Q669" i="6" a="1"/>
  <c r="Q669" i="6"/>
  <c r="P669" i="6" a="1"/>
  <c r="P669" i="6"/>
  <c r="O669" i="6"/>
  <c r="N669" i="6" a="1"/>
  <c r="N669" i="6"/>
  <c r="M669" i="6" a="1"/>
  <c r="M669" i="6"/>
  <c r="R668" i="6"/>
  <c r="Q668" i="6" a="1"/>
  <c r="Q668" i="6"/>
  <c r="P668" i="6" a="1"/>
  <c r="P668" i="6"/>
  <c r="O668" i="6"/>
  <c r="N668" i="6" a="1"/>
  <c r="N668" i="6"/>
  <c r="M668" i="6" a="1"/>
  <c r="M668" i="6"/>
  <c r="R667" i="6"/>
  <c r="Q667" i="6" a="1"/>
  <c r="Q667" i="6"/>
  <c r="P667" i="6" a="1"/>
  <c r="P667" i="6"/>
  <c r="O667" i="6"/>
  <c r="N667" i="6" a="1"/>
  <c r="N667" i="6"/>
  <c r="M667" i="6" a="1"/>
  <c r="M667" i="6"/>
  <c r="R666" i="6"/>
  <c r="Q666" i="6" a="1"/>
  <c r="Q666" i="6"/>
  <c r="P666" i="6" a="1"/>
  <c r="P666" i="6"/>
  <c r="O666" i="6"/>
  <c r="N666" i="6" a="1"/>
  <c r="N666" i="6"/>
  <c r="M666" i="6" a="1"/>
  <c r="M666" i="6"/>
  <c r="R665" i="6"/>
  <c r="Q665" i="6" a="1"/>
  <c r="Q665" i="6"/>
  <c r="P665" i="6" a="1"/>
  <c r="P665" i="6"/>
  <c r="O665" i="6"/>
  <c r="N665" i="6" a="1"/>
  <c r="N665" i="6"/>
  <c r="M665" i="6" a="1"/>
  <c r="M665" i="6"/>
  <c r="R664" i="6"/>
  <c r="Q664" i="6" a="1"/>
  <c r="Q664" i="6"/>
  <c r="P664" i="6" a="1"/>
  <c r="P664" i="6"/>
  <c r="O664" i="6"/>
  <c r="N664" i="6" a="1"/>
  <c r="N664" i="6"/>
  <c r="M664" i="6" a="1"/>
  <c r="M664" i="6"/>
  <c r="R663" i="6"/>
  <c r="Q663" i="6" a="1"/>
  <c r="Q663" i="6"/>
  <c r="P663" i="6" a="1"/>
  <c r="P663" i="6"/>
  <c r="O663" i="6"/>
  <c r="N663" i="6" a="1"/>
  <c r="N663" i="6"/>
  <c r="M663" i="6" a="1"/>
  <c r="M663" i="6"/>
  <c r="R662" i="6"/>
  <c r="Q662" i="6" a="1"/>
  <c r="Q662" i="6"/>
  <c r="P662" i="6" a="1"/>
  <c r="P662" i="6"/>
  <c r="O662" i="6"/>
  <c r="N662" i="6" a="1"/>
  <c r="N662" i="6"/>
  <c r="M662" i="6" a="1"/>
  <c r="M662" i="6"/>
  <c r="R661" i="6"/>
  <c r="Q661" i="6" a="1"/>
  <c r="Q661" i="6"/>
  <c r="P661" i="6" a="1"/>
  <c r="P661" i="6"/>
  <c r="O661" i="6"/>
  <c r="N661" i="6" a="1"/>
  <c r="N661" i="6"/>
  <c r="M661" i="6" a="1"/>
  <c r="M661" i="6"/>
  <c r="R660" i="6"/>
  <c r="Q660" i="6" a="1"/>
  <c r="Q660" i="6"/>
  <c r="P660" i="6" a="1"/>
  <c r="P660" i="6"/>
  <c r="O660" i="6"/>
  <c r="N660" i="6" a="1"/>
  <c r="N660" i="6"/>
  <c r="M660" i="6" a="1"/>
  <c r="M660" i="6"/>
  <c r="R659" i="6"/>
  <c r="Q659" i="6" a="1"/>
  <c r="Q659" i="6"/>
  <c r="P659" i="6" a="1"/>
  <c r="P659" i="6"/>
  <c r="O659" i="6"/>
  <c r="N659" i="6" a="1"/>
  <c r="N659" i="6"/>
  <c r="M659" i="6" a="1"/>
  <c r="M659" i="6"/>
  <c r="R658" i="6"/>
  <c r="Q658" i="6" a="1"/>
  <c r="Q658" i="6"/>
  <c r="P658" i="6" a="1"/>
  <c r="P658" i="6"/>
  <c r="O658" i="6"/>
  <c r="N658" i="6" a="1"/>
  <c r="N658" i="6"/>
  <c r="M658" i="6" a="1"/>
  <c r="M658" i="6"/>
  <c r="R657" i="6"/>
  <c r="Q657" i="6" a="1"/>
  <c r="Q657" i="6"/>
  <c r="P657" i="6" a="1"/>
  <c r="P657" i="6"/>
  <c r="O657" i="6"/>
  <c r="N657" i="6" a="1"/>
  <c r="N657" i="6"/>
  <c r="M657" i="6" a="1"/>
  <c r="M657" i="6"/>
  <c r="R656" i="6"/>
  <c r="Q656" i="6" a="1"/>
  <c r="Q656" i="6"/>
  <c r="P656" i="6" a="1"/>
  <c r="P656" i="6"/>
  <c r="O656" i="6"/>
  <c r="N656" i="6" a="1"/>
  <c r="N656" i="6"/>
  <c r="M656" i="6" a="1"/>
  <c r="M656" i="6"/>
  <c r="R655" i="6"/>
  <c r="Q655" i="6" a="1"/>
  <c r="Q655" i="6"/>
  <c r="P655" i="6" a="1"/>
  <c r="P655" i="6"/>
  <c r="O655" i="6"/>
  <c r="N655" i="6" a="1"/>
  <c r="N655" i="6"/>
  <c r="M655" i="6" a="1"/>
  <c r="M655" i="6"/>
  <c r="R654" i="6"/>
  <c r="Q654" i="6" a="1"/>
  <c r="Q654" i="6"/>
  <c r="P654" i="6" a="1"/>
  <c r="P654" i="6"/>
  <c r="O654" i="6"/>
  <c r="N654" i="6" a="1"/>
  <c r="N654" i="6"/>
  <c r="M654" i="6" a="1"/>
  <c r="M654" i="6"/>
  <c r="R653" i="6"/>
  <c r="Q653" i="6" a="1"/>
  <c r="Q653" i="6"/>
  <c r="P653" i="6" a="1"/>
  <c r="P653" i="6"/>
  <c r="O653" i="6"/>
  <c r="N653" i="6" a="1"/>
  <c r="N653" i="6"/>
  <c r="M653" i="6" a="1"/>
  <c r="M653" i="6"/>
  <c r="R652" i="6"/>
  <c r="Q652" i="6" a="1"/>
  <c r="Q652" i="6"/>
  <c r="P652" i="6" a="1"/>
  <c r="P652" i="6"/>
  <c r="O652" i="6"/>
  <c r="N652" i="6" a="1"/>
  <c r="N652" i="6"/>
  <c r="M652" i="6" a="1"/>
  <c r="M652" i="6"/>
  <c r="R651" i="6"/>
  <c r="Q651" i="6" a="1"/>
  <c r="Q651" i="6"/>
  <c r="P651" i="6" a="1"/>
  <c r="P651" i="6"/>
  <c r="O651" i="6"/>
  <c r="N651" i="6" a="1"/>
  <c r="N651" i="6"/>
  <c r="M651" i="6" a="1"/>
  <c r="M651" i="6"/>
  <c r="R650" i="6"/>
  <c r="Q650" i="6" a="1"/>
  <c r="Q650" i="6"/>
  <c r="P650" i="6" a="1"/>
  <c r="P650" i="6"/>
  <c r="O650" i="6"/>
  <c r="N650" i="6" a="1"/>
  <c r="N650" i="6"/>
  <c r="M650" i="6" a="1"/>
  <c r="M650" i="6"/>
  <c r="R649" i="6"/>
  <c r="Q649" i="6" a="1"/>
  <c r="Q649" i="6"/>
  <c r="P649" i="6" a="1"/>
  <c r="P649" i="6"/>
  <c r="O649" i="6"/>
  <c r="N649" i="6" a="1"/>
  <c r="N649" i="6"/>
  <c r="M649" i="6" a="1"/>
  <c r="M649" i="6"/>
  <c r="R648" i="6"/>
  <c r="Q648" i="6" a="1"/>
  <c r="Q648" i="6"/>
  <c r="P648" i="6" a="1"/>
  <c r="P648" i="6"/>
  <c r="O648" i="6"/>
  <c r="N648" i="6" a="1"/>
  <c r="N648" i="6"/>
  <c r="M648" i="6" a="1"/>
  <c r="M648" i="6"/>
  <c r="R647" i="6"/>
  <c r="Q647" i="6" a="1"/>
  <c r="Q647" i="6"/>
  <c r="P647" i="6" a="1"/>
  <c r="P647" i="6"/>
  <c r="O647" i="6"/>
  <c r="N647" i="6" a="1"/>
  <c r="N647" i="6"/>
  <c r="M647" i="6" a="1"/>
  <c r="M647" i="6"/>
  <c r="R646" i="6"/>
  <c r="Q646" i="6" a="1"/>
  <c r="Q646" i="6"/>
  <c r="P646" i="6" a="1"/>
  <c r="P646" i="6"/>
  <c r="O646" i="6"/>
  <c r="N646" i="6" a="1"/>
  <c r="N646" i="6"/>
  <c r="M646" i="6" a="1"/>
  <c r="M646" i="6"/>
  <c r="R645" i="6"/>
  <c r="Q645" i="6" a="1"/>
  <c r="Q645" i="6"/>
  <c r="P645" i="6" a="1"/>
  <c r="P645" i="6"/>
  <c r="O645" i="6"/>
  <c r="N645" i="6" a="1"/>
  <c r="N645" i="6"/>
  <c r="M645" i="6" a="1"/>
  <c r="M645" i="6"/>
  <c r="R644" i="6"/>
  <c r="Q644" i="6" a="1"/>
  <c r="Q644" i="6"/>
  <c r="P644" i="6" a="1"/>
  <c r="P644" i="6"/>
  <c r="O644" i="6"/>
  <c r="N644" i="6" a="1"/>
  <c r="N644" i="6"/>
  <c r="M644" i="6" a="1"/>
  <c r="M644" i="6"/>
  <c r="R643" i="6"/>
  <c r="Q643" i="6" a="1"/>
  <c r="Q643" i="6"/>
  <c r="P643" i="6" a="1"/>
  <c r="P643" i="6"/>
  <c r="O643" i="6"/>
  <c r="N643" i="6" a="1"/>
  <c r="N643" i="6"/>
  <c r="M643" i="6" a="1"/>
  <c r="M643" i="6"/>
  <c r="R642" i="6"/>
  <c r="Q642" i="6" a="1"/>
  <c r="Q642" i="6"/>
  <c r="P642" i="6" a="1"/>
  <c r="P642" i="6"/>
  <c r="O642" i="6"/>
  <c r="N642" i="6" a="1"/>
  <c r="N642" i="6"/>
  <c r="M642" i="6" a="1"/>
  <c r="M642" i="6"/>
  <c r="R641" i="6"/>
  <c r="Q641" i="6" a="1"/>
  <c r="Q641" i="6"/>
  <c r="P641" i="6" a="1"/>
  <c r="P641" i="6"/>
  <c r="O641" i="6"/>
  <c r="N641" i="6" a="1"/>
  <c r="N641" i="6"/>
  <c r="M641" i="6" a="1"/>
  <c r="M641" i="6"/>
  <c r="R640" i="6"/>
  <c r="Q640" i="6" a="1"/>
  <c r="Q640" i="6"/>
  <c r="P640" i="6" a="1"/>
  <c r="P640" i="6"/>
  <c r="O640" i="6"/>
  <c r="N640" i="6" a="1"/>
  <c r="N640" i="6"/>
  <c r="M640" i="6" a="1"/>
  <c r="M640" i="6"/>
  <c r="R639" i="6"/>
  <c r="Q639" i="6" a="1"/>
  <c r="Q639" i="6"/>
  <c r="P639" i="6" a="1"/>
  <c r="P639" i="6"/>
  <c r="O639" i="6"/>
  <c r="N639" i="6" a="1"/>
  <c r="N639" i="6"/>
  <c r="M639" i="6" a="1"/>
  <c r="M639" i="6"/>
  <c r="R638" i="6"/>
  <c r="Q638" i="6" a="1"/>
  <c r="Q638" i="6"/>
  <c r="P638" i="6" a="1"/>
  <c r="P638" i="6"/>
  <c r="O638" i="6"/>
  <c r="N638" i="6" a="1"/>
  <c r="N638" i="6"/>
  <c r="M638" i="6" a="1"/>
  <c r="M638" i="6"/>
  <c r="R637" i="6"/>
  <c r="Q637" i="6" a="1"/>
  <c r="Q637" i="6"/>
  <c r="P637" i="6" a="1"/>
  <c r="P637" i="6"/>
  <c r="O637" i="6"/>
  <c r="N637" i="6" a="1"/>
  <c r="N637" i="6"/>
  <c r="M637" i="6" a="1"/>
  <c r="M637" i="6"/>
  <c r="R636" i="6"/>
  <c r="Q636" i="6" a="1"/>
  <c r="Q636" i="6"/>
  <c r="P636" i="6" a="1"/>
  <c r="P636" i="6"/>
  <c r="O636" i="6"/>
  <c r="N636" i="6" a="1"/>
  <c r="N636" i="6"/>
  <c r="M636" i="6" a="1"/>
  <c r="M636" i="6"/>
  <c r="R635" i="6"/>
  <c r="Q635" i="6" a="1"/>
  <c r="Q635" i="6"/>
  <c r="P635" i="6" a="1"/>
  <c r="P635" i="6"/>
  <c r="O635" i="6"/>
  <c r="N635" i="6" a="1"/>
  <c r="N635" i="6"/>
  <c r="M635" i="6" a="1"/>
  <c r="M635" i="6"/>
  <c r="R634" i="6"/>
  <c r="Q634" i="6" a="1"/>
  <c r="Q634" i="6"/>
  <c r="P634" i="6" a="1"/>
  <c r="P634" i="6"/>
  <c r="O634" i="6"/>
  <c r="N634" i="6" a="1"/>
  <c r="N634" i="6"/>
  <c r="M634" i="6" a="1"/>
  <c r="M634" i="6"/>
  <c r="R633" i="6"/>
  <c r="Q633" i="6" a="1"/>
  <c r="Q633" i="6"/>
  <c r="P633" i="6" a="1"/>
  <c r="P633" i="6"/>
  <c r="O633" i="6"/>
  <c r="N633" i="6" a="1"/>
  <c r="N633" i="6"/>
  <c r="M633" i="6" a="1"/>
  <c r="M633" i="6"/>
  <c r="R632" i="6"/>
  <c r="Q632" i="6" a="1"/>
  <c r="Q632" i="6"/>
  <c r="P632" i="6" a="1"/>
  <c r="P632" i="6"/>
  <c r="O632" i="6"/>
  <c r="N632" i="6" a="1"/>
  <c r="N632" i="6"/>
  <c r="M632" i="6" a="1"/>
  <c r="M632" i="6"/>
  <c r="R631" i="6"/>
  <c r="Q631" i="6" a="1"/>
  <c r="Q631" i="6"/>
  <c r="P631" i="6" a="1"/>
  <c r="P631" i="6"/>
  <c r="O631" i="6"/>
  <c r="N631" i="6" a="1"/>
  <c r="N631" i="6"/>
  <c r="M631" i="6" a="1"/>
  <c r="M631" i="6"/>
  <c r="R630" i="6"/>
  <c r="Q630" i="6" a="1"/>
  <c r="Q630" i="6"/>
  <c r="P630" i="6" a="1"/>
  <c r="P630" i="6"/>
  <c r="O630" i="6"/>
  <c r="N630" i="6" a="1"/>
  <c r="N630" i="6"/>
  <c r="M630" i="6" a="1"/>
  <c r="M630" i="6"/>
  <c r="R629" i="6"/>
  <c r="Q629" i="6" a="1"/>
  <c r="Q629" i="6"/>
  <c r="P629" i="6" a="1"/>
  <c r="P629" i="6"/>
  <c r="O629" i="6"/>
  <c r="N629" i="6" a="1"/>
  <c r="N629" i="6"/>
  <c r="M629" i="6" a="1"/>
  <c r="M629" i="6"/>
  <c r="R628" i="6"/>
  <c r="Q628" i="6" a="1"/>
  <c r="Q628" i="6"/>
  <c r="P628" i="6" a="1"/>
  <c r="P628" i="6"/>
  <c r="O628" i="6"/>
  <c r="N628" i="6" a="1"/>
  <c r="N628" i="6"/>
  <c r="M628" i="6" a="1"/>
  <c r="M628" i="6"/>
  <c r="R627" i="6"/>
  <c r="Q627" i="6" a="1"/>
  <c r="Q627" i="6"/>
  <c r="P627" i="6" a="1"/>
  <c r="P627" i="6"/>
  <c r="O627" i="6"/>
  <c r="N627" i="6" a="1"/>
  <c r="N627" i="6"/>
  <c r="M627" i="6" a="1"/>
  <c r="M627" i="6"/>
  <c r="R626" i="6"/>
  <c r="Q626" i="6" a="1"/>
  <c r="Q626" i="6"/>
  <c r="P626" i="6" a="1"/>
  <c r="P626" i="6"/>
  <c r="O626" i="6"/>
  <c r="N626" i="6" a="1"/>
  <c r="N626" i="6"/>
  <c r="M626" i="6" a="1"/>
  <c r="M626" i="6"/>
  <c r="R625" i="6"/>
  <c r="Q625" i="6" a="1"/>
  <c r="Q625" i="6"/>
  <c r="P625" i="6" a="1"/>
  <c r="P625" i="6"/>
  <c r="O625" i="6"/>
  <c r="N625" i="6" a="1"/>
  <c r="N625" i="6"/>
  <c r="M625" i="6" a="1"/>
  <c r="M625" i="6"/>
  <c r="R624" i="6"/>
  <c r="Q624" i="6" a="1"/>
  <c r="Q624" i="6"/>
  <c r="P624" i="6" a="1"/>
  <c r="P624" i="6"/>
  <c r="O624" i="6"/>
  <c r="N624" i="6" a="1"/>
  <c r="N624" i="6"/>
  <c r="M624" i="6" a="1"/>
  <c r="M624" i="6"/>
  <c r="R623" i="6"/>
  <c r="Q623" i="6" a="1"/>
  <c r="Q623" i="6"/>
  <c r="P623" i="6" a="1"/>
  <c r="P623" i="6"/>
  <c r="O623" i="6"/>
  <c r="N623" i="6" a="1"/>
  <c r="N623" i="6"/>
  <c r="M623" i="6" a="1"/>
  <c r="M623" i="6"/>
  <c r="R622" i="6"/>
  <c r="Q622" i="6" a="1"/>
  <c r="Q622" i="6"/>
  <c r="P622" i="6" a="1"/>
  <c r="P622" i="6"/>
  <c r="O622" i="6"/>
  <c r="N622" i="6" a="1"/>
  <c r="N622" i="6"/>
  <c r="M622" i="6" a="1"/>
  <c r="M622" i="6"/>
  <c r="R621" i="6"/>
  <c r="Q621" i="6" a="1"/>
  <c r="Q621" i="6"/>
  <c r="P621" i="6" a="1"/>
  <c r="P621" i="6"/>
  <c r="O621" i="6"/>
  <c r="N621" i="6" a="1"/>
  <c r="N621" i="6"/>
  <c r="M621" i="6" a="1"/>
  <c r="M621" i="6"/>
  <c r="R620" i="6"/>
  <c r="Q620" i="6" a="1"/>
  <c r="Q620" i="6"/>
  <c r="P620" i="6" a="1"/>
  <c r="P620" i="6"/>
  <c r="O620" i="6"/>
  <c r="N620" i="6" a="1"/>
  <c r="N620" i="6"/>
  <c r="M620" i="6" a="1"/>
  <c r="M620" i="6"/>
  <c r="R619" i="6"/>
  <c r="Q619" i="6" a="1"/>
  <c r="Q619" i="6"/>
  <c r="P619" i="6" a="1"/>
  <c r="P619" i="6"/>
  <c r="O619" i="6"/>
  <c r="N619" i="6" a="1"/>
  <c r="N619" i="6"/>
  <c r="M619" i="6" a="1"/>
  <c r="M619" i="6"/>
  <c r="R618" i="6"/>
  <c r="Q618" i="6" a="1"/>
  <c r="Q618" i="6"/>
  <c r="P618" i="6" a="1"/>
  <c r="P618" i="6"/>
  <c r="O618" i="6"/>
  <c r="N618" i="6" a="1"/>
  <c r="N618" i="6"/>
  <c r="M618" i="6" a="1"/>
  <c r="M618" i="6"/>
  <c r="R617" i="6"/>
  <c r="Q617" i="6" a="1"/>
  <c r="Q617" i="6"/>
  <c r="P617" i="6" a="1"/>
  <c r="P617" i="6"/>
  <c r="O617" i="6"/>
  <c r="N617" i="6" a="1"/>
  <c r="N617" i="6"/>
  <c r="M617" i="6" a="1"/>
  <c r="M617" i="6"/>
  <c r="R616" i="6"/>
  <c r="Q616" i="6" a="1"/>
  <c r="Q616" i="6"/>
  <c r="P616" i="6" a="1"/>
  <c r="P616" i="6"/>
  <c r="O616" i="6"/>
  <c r="N616" i="6" a="1"/>
  <c r="N616" i="6"/>
  <c r="M616" i="6" a="1"/>
  <c r="M616" i="6"/>
  <c r="R615" i="6"/>
  <c r="Q615" i="6" a="1"/>
  <c r="Q615" i="6"/>
  <c r="P615" i="6" a="1"/>
  <c r="P615" i="6"/>
  <c r="O615" i="6"/>
  <c r="N615" i="6" a="1"/>
  <c r="N615" i="6"/>
  <c r="M615" i="6" a="1"/>
  <c r="M615" i="6"/>
  <c r="R614" i="6"/>
  <c r="Q614" i="6" a="1"/>
  <c r="Q614" i="6"/>
  <c r="P614" i="6" a="1"/>
  <c r="P614" i="6"/>
  <c r="O614" i="6"/>
  <c r="N614" i="6" a="1"/>
  <c r="N614" i="6"/>
  <c r="M614" i="6" a="1"/>
  <c r="M614" i="6"/>
  <c r="R613" i="6"/>
  <c r="Q613" i="6" a="1"/>
  <c r="Q613" i="6"/>
  <c r="P613" i="6" a="1"/>
  <c r="P613" i="6"/>
  <c r="O613" i="6"/>
  <c r="N613" i="6" a="1"/>
  <c r="N613" i="6"/>
  <c r="M613" i="6" a="1"/>
  <c r="M613" i="6"/>
  <c r="R612" i="6"/>
  <c r="Q612" i="6" a="1"/>
  <c r="Q612" i="6"/>
  <c r="P612" i="6" a="1"/>
  <c r="P612" i="6"/>
  <c r="O612" i="6"/>
  <c r="N612" i="6" a="1"/>
  <c r="N612" i="6"/>
  <c r="M612" i="6" a="1"/>
  <c r="M612" i="6"/>
  <c r="R611" i="6"/>
  <c r="Q611" i="6" a="1"/>
  <c r="Q611" i="6"/>
  <c r="P611" i="6" a="1"/>
  <c r="P611" i="6"/>
  <c r="O611" i="6"/>
  <c r="N611" i="6" a="1"/>
  <c r="N611" i="6"/>
  <c r="M611" i="6" a="1"/>
  <c r="M611" i="6"/>
  <c r="R610" i="6"/>
  <c r="Q610" i="6" a="1"/>
  <c r="Q610" i="6"/>
  <c r="P610" i="6" a="1"/>
  <c r="P610" i="6"/>
  <c r="O610" i="6"/>
  <c r="N610" i="6" a="1"/>
  <c r="N610" i="6"/>
  <c r="M610" i="6" a="1"/>
  <c r="M610" i="6"/>
  <c r="R609" i="6"/>
  <c r="Q609" i="6" a="1"/>
  <c r="Q609" i="6"/>
  <c r="P609" i="6" a="1"/>
  <c r="P609" i="6"/>
  <c r="O609" i="6"/>
  <c r="N609" i="6" a="1"/>
  <c r="N609" i="6"/>
  <c r="M609" i="6" a="1"/>
  <c r="M609" i="6"/>
  <c r="R608" i="6"/>
  <c r="Q608" i="6" a="1"/>
  <c r="Q608" i="6"/>
  <c r="P608" i="6" a="1"/>
  <c r="P608" i="6"/>
  <c r="O608" i="6"/>
  <c r="N608" i="6" a="1"/>
  <c r="N608" i="6"/>
  <c r="M608" i="6" a="1"/>
  <c r="M608" i="6"/>
  <c r="R607" i="6"/>
  <c r="Q607" i="6" a="1"/>
  <c r="Q607" i="6"/>
  <c r="P607" i="6" a="1"/>
  <c r="P607" i="6"/>
  <c r="O607" i="6"/>
  <c r="N607" i="6" a="1"/>
  <c r="N607" i="6"/>
  <c r="M607" i="6" a="1"/>
  <c r="M607" i="6"/>
  <c r="R606" i="6"/>
  <c r="Q606" i="6" a="1"/>
  <c r="Q606" i="6"/>
  <c r="P606" i="6" a="1"/>
  <c r="P606" i="6"/>
  <c r="O606" i="6"/>
  <c r="N606" i="6" a="1"/>
  <c r="N606" i="6"/>
  <c r="M606" i="6" a="1"/>
  <c r="M606" i="6"/>
  <c r="R605" i="6"/>
  <c r="Q605" i="6" a="1"/>
  <c r="Q605" i="6"/>
  <c r="P605" i="6" a="1"/>
  <c r="P605" i="6"/>
  <c r="O605" i="6"/>
  <c r="N605" i="6" a="1"/>
  <c r="N605" i="6"/>
  <c r="M605" i="6" a="1"/>
  <c r="M605" i="6"/>
  <c r="R604" i="6"/>
  <c r="Q604" i="6" a="1"/>
  <c r="Q604" i="6"/>
  <c r="P604" i="6" a="1"/>
  <c r="P604" i="6"/>
  <c r="O604" i="6"/>
  <c r="N604" i="6" a="1"/>
  <c r="N604" i="6"/>
  <c r="M604" i="6" a="1"/>
  <c r="M604" i="6"/>
  <c r="R603" i="6"/>
  <c r="Q603" i="6" a="1"/>
  <c r="Q603" i="6"/>
  <c r="P603" i="6" a="1"/>
  <c r="P603" i="6"/>
  <c r="O603" i="6"/>
  <c r="N603" i="6" a="1"/>
  <c r="N603" i="6"/>
  <c r="M603" i="6" a="1"/>
  <c r="M603" i="6"/>
  <c r="R602" i="6"/>
  <c r="Q602" i="6" a="1"/>
  <c r="Q602" i="6"/>
  <c r="P602" i="6" a="1"/>
  <c r="P602" i="6"/>
  <c r="O602" i="6"/>
  <c r="N602" i="6" a="1"/>
  <c r="N602" i="6"/>
  <c r="M602" i="6" a="1"/>
  <c r="M602" i="6"/>
  <c r="R601" i="6"/>
  <c r="Q601" i="6" a="1"/>
  <c r="Q601" i="6"/>
  <c r="P601" i="6" a="1"/>
  <c r="P601" i="6"/>
  <c r="O601" i="6"/>
  <c r="N601" i="6" a="1"/>
  <c r="N601" i="6"/>
  <c r="M601" i="6" a="1"/>
  <c r="M601" i="6"/>
  <c r="R600" i="6"/>
  <c r="Q600" i="6" a="1"/>
  <c r="Q600" i="6"/>
  <c r="P600" i="6" a="1"/>
  <c r="P600" i="6"/>
  <c r="O600" i="6"/>
  <c r="N600" i="6" a="1"/>
  <c r="N600" i="6"/>
  <c r="M600" i="6" a="1"/>
  <c r="M600" i="6"/>
  <c r="R599" i="6"/>
  <c r="Q599" i="6" a="1"/>
  <c r="Q599" i="6"/>
  <c r="P599" i="6" a="1"/>
  <c r="P599" i="6"/>
  <c r="O599" i="6"/>
  <c r="N599" i="6" a="1"/>
  <c r="N599" i="6"/>
  <c r="M599" i="6" a="1"/>
  <c r="M599" i="6"/>
  <c r="R598" i="6"/>
  <c r="Q598" i="6" a="1"/>
  <c r="Q598" i="6"/>
  <c r="P598" i="6" a="1"/>
  <c r="P598" i="6"/>
  <c r="O598" i="6"/>
  <c r="N598" i="6" a="1"/>
  <c r="N598" i="6"/>
  <c r="M598" i="6" a="1"/>
  <c r="M598" i="6"/>
  <c r="R597" i="6"/>
  <c r="Q597" i="6" a="1"/>
  <c r="Q597" i="6"/>
  <c r="P597" i="6" a="1"/>
  <c r="P597" i="6"/>
  <c r="O597" i="6"/>
  <c r="N597" i="6" a="1"/>
  <c r="N597" i="6"/>
  <c r="M597" i="6" a="1"/>
  <c r="M597" i="6"/>
  <c r="R596" i="6"/>
  <c r="Q596" i="6" a="1"/>
  <c r="Q596" i="6"/>
  <c r="P596" i="6" a="1"/>
  <c r="P596" i="6"/>
  <c r="O596" i="6"/>
  <c r="N596" i="6" a="1"/>
  <c r="N596" i="6"/>
  <c r="M596" i="6" a="1"/>
  <c r="M596" i="6"/>
  <c r="R595" i="6"/>
  <c r="Q595" i="6" a="1"/>
  <c r="Q595" i="6"/>
  <c r="P595" i="6" a="1"/>
  <c r="P595" i="6"/>
  <c r="O595" i="6"/>
  <c r="N595" i="6" a="1"/>
  <c r="N595" i="6"/>
  <c r="M595" i="6" a="1"/>
  <c r="M595" i="6"/>
  <c r="R594" i="6"/>
  <c r="Q594" i="6" a="1"/>
  <c r="Q594" i="6"/>
  <c r="P594" i="6" a="1"/>
  <c r="P594" i="6"/>
  <c r="O594" i="6"/>
  <c r="N594" i="6" a="1"/>
  <c r="N594" i="6"/>
  <c r="M594" i="6" a="1"/>
  <c r="M594" i="6"/>
  <c r="R593" i="6"/>
  <c r="Q593" i="6" a="1"/>
  <c r="Q593" i="6"/>
  <c r="P593" i="6" a="1"/>
  <c r="P593" i="6"/>
  <c r="O593" i="6"/>
  <c r="N593" i="6" a="1"/>
  <c r="N593" i="6"/>
  <c r="M593" i="6" a="1"/>
  <c r="M593" i="6"/>
  <c r="R592" i="6"/>
  <c r="Q592" i="6" a="1"/>
  <c r="Q592" i="6"/>
  <c r="P592" i="6" a="1"/>
  <c r="P592" i="6"/>
  <c r="O592" i="6"/>
  <c r="N592" i="6" a="1"/>
  <c r="N592" i="6"/>
  <c r="M592" i="6" a="1"/>
  <c r="M592" i="6"/>
  <c r="R591" i="6"/>
  <c r="Q591" i="6" a="1"/>
  <c r="Q591" i="6"/>
  <c r="P591" i="6" a="1"/>
  <c r="P591" i="6"/>
  <c r="O591" i="6"/>
  <c r="N591" i="6" a="1"/>
  <c r="N591" i="6"/>
  <c r="M591" i="6" a="1"/>
  <c r="M591" i="6"/>
  <c r="R590" i="6"/>
  <c r="Q590" i="6" a="1"/>
  <c r="Q590" i="6"/>
  <c r="P590" i="6" a="1"/>
  <c r="P590" i="6"/>
  <c r="O590" i="6"/>
  <c r="N590" i="6" a="1"/>
  <c r="N590" i="6"/>
  <c r="M590" i="6" a="1"/>
  <c r="M590" i="6"/>
  <c r="R589" i="6"/>
  <c r="Q589" i="6" a="1"/>
  <c r="Q589" i="6"/>
  <c r="P589" i="6" a="1"/>
  <c r="P589" i="6"/>
  <c r="O589" i="6"/>
  <c r="N589" i="6" a="1"/>
  <c r="N589" i="6"/>
  <c r="M589" i="6" a="1"/>
  <c r="M589" i="6"/>
  <c r="R588" i="6"/>
  <c r="Q588" i="6" a="1"/>
  <c r="Q588" i="6"/>
  <c r="P588" i="6" a="1"/>
  <c r="P588" i="6"/>
  <c r="O588" i="6"/>
  <c r="N588" i="6" a="1"/>
  <c r="N588" i="6"/>
  <c r="M588" i="6" a="1"/>
  <c r="M588" i="6"/>
  <c r="R587" i="6"/>
  <c r="Q587" i="6" a="1"/>
  <c r="Q587" i="6"/>
  <c r="P587" i="6" a="1"/>
  <c r="P587" i="6"/>
  <c r="O587" i="6"/>
  <c r="N587" i="6" a="1"/>
  <c r="N587" i="6"/>
  <c r="M587" i="6" a="1"/>
  <c r="M587" i="6"/>
  <c r="R586" i="6"/>
  <c r="Q586" i="6" a="1"/>
  <c r="Q586" i="6"/>
  <c r="P586" i="6" a="1"/>
  <c r="P586" i="6"/>
  <c r="O586" i="6"/>
  <c r="N586" i="6" a="1"/>
  <c r="N586" i="6"/>
  <c r="M586" i="6" a="1"/>
  <c r="M586" i="6"/>
  <c r="R585" i="6"/>
  <c r="Q585" i="6" a="1"/>
  <c r="Q585" i="6"/>
  <c r="P585" i="6" a="1"/>
  <c r="P585" i="6"/>
  <c r="O585" i="6"/>
  <c r="N585" i="6" a="1"/>
  <c r="N585" i="6"/>
  <c r="M585" i="6" a="1"/>
  <c r="M585" i="6"/>
  <c r="R584" i="6"/>
  <c r="Q584" i="6" a="1"/>
  <c r="Q584" i="6"/>
  <c r="P584" i="6" a="1"/>
  <c r="P584" i="6"/>
  <c r="O584" i="6"/>
  <c r="N584" i="6" a="1"/>
  <c r="N584" i="6"/>
  <c r="M584" i="6" a="1"/>
  <c r="M584" i="6"/>
  <c r="R583" i="6"/>
  <c r="Q583" i="6" a="1"/>
  <c r="Q583" i="6"/>
  <c r="P583" i="6" a="1"/>
  <c r="P583" i="6"/>
  <c r="O583" i="6"/>
  <c r="N583" i="6" a="1"/>
  <c r="N583" i="6"/>
  <c r="M583" i="6" a="1"/>
  <c r="M583" i="6"/>
  <c r="R582" i="6"/>
  <c r="Q582" i="6" a="1"/>
  <c r="Q582" i="6"/>
  <c r="P582" i="6" a="1"/>
  <c r="P582" i="6"/>
  <c r="O582" i="6"/>
  <c r="N582" i="6" a="1"/>
  <c r="N582" i="6"/>
  <c r="M582" i="6" a="1"/>
  <c r="M582" i="6"/>
  <c r="R581" i="6"/>
  <c r="Q581" i="6" a="1"/>
  <c r="Q581" i="6"/>
  <c r="P581" i="6" a="1"/>
  <c r="P581" i="6"/>
  <c r="O581" i="6"/>
  <c r="N581" i="6" a="1"/>
  <c r="N581" i="6"/>
  <c r="M581" i="6" a="1"/>
  <c r="M581" i="6"/>
  <c r="R580" i="6"/>
  <c r="Q580" i="6" a="1"/>
  <c r="Q580" i="6"/>
  <c r="P580" i="6" a="1"/>
  <c r="P580" i="6"/>
  <c r="O580" i="6"/>
  <c r="N580" i="6" a="1"/>
  <c r="N580" i="6"/>
  <c r="M580" i="6" a="1"/>
  <c r="M580" i="6"/>
  <c r="R579" i="6"/>
  <c r="Q579" i="6" a="1"/>
  <c r="Q579" i="6"/>
  <c r="P579" i="6" a="1"/>
  <c r="P579" i="6"/>
  <c r="O579" i="6"/>
  <c r="N579" i="6" a="1"/>
  <c r="N579" i="6"/>
  <c r="M579" i="6" a="1"/>
  <c r="M579" i="6"/>
  <c r="R578" i="6"/>
  <c r="Q578" i="6" a="1"/>
  <c r="Q578" i="6"/>
  <c r="P578" i="6" a="1"/>
  <c r="P578" i="6"/>
  <c r="O578" i="6"/>
  <c r="N578" i="6" a="1"/>
  <c r="N578" i="6"/>
  <c r="M578" i="6" a="1"/>
  <c r="M578" i="6"/>
  <c r="R577" i="6"/>
  <c r="Q577" i="6" a="1"/>
  <c r="Q577" i="6"/>
  <c r="P577" i="6" a="1"/>
  <c r="P577" i="6"/>
  <c r="O577" i="6"/>
  <c r="N577" i="6" a="1"/>
  <c r="N577" i="6"/>
  <c r="M577" i="6" a="1"/>
  <c r="M577" i="6"/>
  <c r="R576" i="6"/>
  <c r="Q576" i="6" a="1"/>
  <c r="Q576" i="6"/>
  <c r="P576" i="6" a="1"/>
  <c r="P576" i="6"/>
  <c r="O576" i="6"/>
  <c r="N576" i="6" a="1"/>
  <c r="N576" i="6"/>
  <c r="M576" i="6" a="1"/>
  <c r="M576" i="6"/>
  <c r="R575" i="6"/>
  <c r="Q575" i="6" a="1"/>
  <c r="Q575" i="6"/>
  <c r="P575" i="6" a="1"/>
  <c r="P575" i="6"/>
  <c r="O575" i="6"/>
  <c r="N575" i="6" a="1"/>
  <c r="N575" i="6"/>
  <c r="M575" i="6" a="1"/>
  <c r="M575" i="6"/>
  <c r="R574" i="6"/>
  <c r="Q574" i="6" a="1"/>
  <c r="Q574" i="6"/>
  <c r="P574" i="6" a="1"/>
  <c r="P574" i="6"/>
  <c r="O574" i="6"/>
  <c r="N574" i="6" a="1"/>
  <c r="N574" i="6"/>
  <c r="M574" i="6" a="1"/>
  <c r="M574" i="6"/>
  <c r="R573" i="6"/>
  <c r="Q573" i="6" a="1"/>
  <c r="Q573" i="6"/>
  <c r="P573" i="6" a="1"/>
  <c r="P573" i="6"/>
  <c r="O573" i="6"/>
  <c r="N573" i="6" a="1"/>
  <c r="N573" i="6"/>
  <c r="M573" i="6" a="1"/>
  <c r="M573" i="6"/>
  <c r="R572" i="6"/>
  <c r="Q572" i="6" a="1"/>
  <c r="Q572" i="6"/>
  <c r="P572" i="6" a="1"/>
  <c r="P572" i="6"/>
  <c r="O572" i="6"/>
  <c r="N572" i="6" a="1"/>
  <c r="N572" i="6"/>
  <c r="M572" i="6" a="1"/>
  <c r="M572" i="6"/>
  <c r="R571" i="6"/>
  <c r="Q571" i="6" a="1"/>
  <c r="Q571" i="6"/>
  <c r="P571" i="6" a="1"/>
  <c r="P571" i="6"/>
  <c r="O571" i="6"/>
  <c r="N571" i="6" a="1"/>
  <c r="N571" i="6"/>
  <c r="M571" i="6" a="1"/>
  <c r="M571" i="6"/>
  <c r="R570" i="6"/>
  <c r="Q570" i="6" a="1"/>
  <c r="Q570" i="6"/>
  <c r="P570" i="6" a="1"/>
  <c r="P570" i="6"/>
  <c r="O570" i="6"/>
  <c r="N570" i="6" a="1"/>
  <c r="N570" i="6"/>
  <c r="M570" i="6" a="1"/>
  <c r="M570" i="6"/>
  <c r="R569" i="6"/>
  <c r="Q569" i="6" a="1"/>
  <c r="Q569" i="6"/>
  <c r="P569" i="6" a="1"/>
  <c r="P569" i="6"/>
  <c r="O569" i="6"/>
  <c r="N569" i="6" a="1"/>
  <c r="N569" i="6"/>
  <c r="M569" i="6" a="1"/>
  <c r="M569" i="6"/>
  <c r="R568" i="6"/>
  <c r="Q568" i="6" a="1"/>
  <c r="Q568" i="6"/>
  <c r="P568" i="6" a="1"/>
  <c r="P568" i="6"/>
  <c r="O568" i="6"/>
  <c r="N568" i="6" a="1"/>
  <c r="N568" i="6"/>
  <c r="M568" i="6" a="1"/>
  <c r="M568" i="6"/>
  <c r="R567" i="6"/>
  <c r="Q567" i="6" a="1"/>
  <c r="Q567" i="6"/>
  <c r="P567" i="6" a="1"/>
  <c r="P567" i="6"/>
  <c r="O567" i="6"/>
  <c r="N567" i="6" a="1"/>
  <c r="N567" i="6"/>
  <c r="M567" i="6" a="1"/>
  <c r="M567" i="6"/>
  <c r="R566" i="6"/>
  <c r="Q566" i="6" a="1"/>
  <c r="Q566" i="6"/>
  <c r="P566" i="6" a="1"/>
  <c r="P566" i="6"/>
  <c r="O566" i="6"/>
  <c r="N566" i="6" a="1"/>
  <c r="N566" i="6"/>
  <c r="M566" i="6" a="1"/>
  <c r="M566" i="6"/>
  <c r="R565" i="6"/>
  <c r="Q565" i="6" a="1"/>
  <c r="Q565" i="6"/>
  <c r="P565" i="6" a="1"/>
  <c r="P565" i="6"/>
  <c r="O565" i="6"/>
  <c r="N565" i="6" a="1"/>
  <c r="N565" i="6"/>
  <c r="M565" i="6" a="1"/>
  <c r="M565" i="6"/>
  <c r="R564" i="6"/>
  <c r="Q564" i="6" a="1"/>
  <c r="Q564" i="6"/>
  <c r="P564" i="6" a="1"/>
  <c r="P564" i="6"/>
  <c r="O564" i="6"/>
  <c r="N564" i="6" a="1"/>
  <c r="N564" i="6"/>
  <c r="M564" i="6" a="1"/>
  <c r="M564" i="6"/>
  <c r="R563" i="6"/>
  <c r="Q563" i="6" a="1"/>
  <c r="Q563" i="6"/>
  <c r="P563" i="6" a="1"/>
  <c r="P563" i="6"/>
  <c r="O563" i="6"/>
  <c r="N563" i="6" a="1"/>
  <c r="N563" i="6"/>
  <c r="M563" i="6" a="1"/>
  <c r="M563" i="6"/>
  <c r="R562" i="6"/>
  <c r="Q562" i="6" a="1"/>
  <c r="Q562" i="6"/>
  <c r="P562" i="6" a="1"/>
  <c r="P562" i="6"/>
  <c r="O562" i="6"/>
  <c r="N562" i="6" a="1"/>
  <c r="N562" i="6"/>
  <c r="M562" i="6" a="1"/>
  <c r="M562" i="6"/>
  <c r="R561" i="6"/>
  <c r="Q561" i="6" a="1"/>
  <c r="Q561" i="6"/>
  <c r="P561" i="6" a="1"/>
  <c r="P561" i="6"/>
  <c r="O561" i="6"/>
  <c r="N561" i="6" a="1"/>
  <c r="N561" i="6"/>
  <c r="M561" i="6" a="1"/>
  <c r="M561" i="6"/>
  <c r="R560" i="6"/>
  <c r="Q560" i="6" a="1"/>
  <c r="Q560" i="6"/>
  <c r="P560" i="6" a="1"/>
  <c r="P560" i="6"/>
  <c r="O560" i="6"/>
  <c r="N560" i="6" a="1"/>
  <c r="N560" i="6"/>
  <c r="M560" i="6" a="1"/>
  <c r="M560" i="6"/>
  <c r="R559" i="6"/>
  <c r="Q559" i="6" a="1"/>
  <c r="Q559" i="6"/>
  <c r="P559" i="6" a="1"/>
  <c r="P559" i="6"/>
  <c r="O559" i="6"/>
  <c r="N559" i="6" a="1"/>
  <c r="N559" i="6"/>
  <c r="M559" i="6" a="1"/>
  <c r="M559" i="6"/>
  <c r="R558" i="6"/>
  <c r="Q558" i="6" a="1"/>
  <c r="Q558" i="6"/>
  <c r="P558" i="6" a="1"/>
  <c r="P558" i="6"/>
  <c r="O558" i="6"/>
  <c r="N558" i="6" a="1"/>
  <c r="N558" i="6"/>
  <c r="M558" i="6" a="1"/>
  <c r="M558" i="6"/>
  <c r="R557" i="6"/>
  <c r="Q557" i="6" a="1"/>
  <c r="Q557" i="6"/>
  <c r="P557" i="6" a="1"/>
  <c r="P557" i="6"/>
  <c r="O557" i="6"/>
  <c r="N557" i="6" a="1"/>
  <c r="N557" i="6"/>
  <c r="M557" i="6" a="1"/>
  <c r="M557" i="6"/>
  <c r="R556" i="6"/>
  <c r="Q556" i="6" a="1"/>
  <c r="Q556" i="6"/>
  <c r="P556" i="6" a="1"/>
  <c r="P556" i="6"/>
  <c r="O556" i="6"/>
  <c r="N556" i="6" a="1"/>
  <c r="N556" i="6"/>
  <c r="M556" i="6" a="1"/>
  <c r="M556" i="6"/>
  <c r="R555" i="6"/>
  <c r="Q555" i="6" a="1"/>
  <c r="Q555" i="6"/>
  <c r="P555" i="6" a="1"/>
  <c r="P555" i="6"/>
  <c r="O555" i="6"/>
  <c r="N555" i="6" a="1"/>
  <c r="N555" i="6"/>
  <c r="M555" i="6" a="1"/>
  <c r="M555" i="6"/>
  <c r="R554" i="6"/>
  <c r="Q554" i="6" a="1"/>
  <c r="Q554" i="6"/>
  <c r="P554" i="6" a="1"/>
  <c r="P554" i="6"/>
  <c r="O554" i="6"/>
  <c r="N554" i="6" a="1"/>
  <c r="N554" i="6"/>
  <c r="M554" i="6" a="1"/>
  <c r="M554" i="6"/>
  <c r="R553" i="6"/>
  <c r="Q553" i="6" a="1"/>
  <c r="Q553" i="6"/>
  <c r="P553" i="6" a="1"/>
  <c r="P553" i="6"/>
  <c r="O553" i="6"/>
  <c r="N553" i="6" a="1"/>
  <c r="N553" i="6"/>
  <c r="M553" i="6" a="1"/>
  <c r="M553" i="6"/>
  <c r="R552" i="6"/>
  <c r="Q552" i="6" a="1"/>
  <c r="Q552" i="6"/>
  <c r="P552" i="6" a="1"/>
  <c r="P552" i="6"/>
  <c r="O552" i="6"/>
  <c r="N552" i="6" a="1"/>
  <c r="N552" i="6"/>
  <c r="M552" i="6" a="1"/>
  <c r="M552" i="6"/>
  <c r="R551" i="6"/>
  <c r="Q551" i="6" a="1"/>
  <c r="Q551" i="6"/>
  <c r="P551" i="6" a="1"/>
  <c r="P551" i="6"/>
  <c r="O551" i="6"/>
  <c r="N551" i="6" a="1"/>
  <c r="N551" i="6"/>
  <c r="M551" i="6" a="1"/>
  <c r="M551" i="6"/>
  <c r="R550" i="6"/>
  <c r="Q550" i="6" a="1"/>
  <c r="Q550" i="6"/>
  <c r="P550" i="6" a="1"/>
  <c r="P550" i="6"/>
  <c r="O550" i="6"/>
  <c r="N550" i="6" a="1"/>
  <c r="N550" i="6"/>
  <c r="M550" i="6" a="1"/>
  <c r="M550" i="6"/>
  <c r="R549" i="6"/>
  <c r="Q549" i="6" a="1"/>
  <c r="Q549" i="6"/>
  <c r="P549" i="6" a="1"/>
  <c r="P549" i="6"/>
  <c r="O549" i="6"/>
  <c r="N549" i="6" a="1"/>
  <c r="N549" i="6"/>
  <c r="M549" i="6" a="1"/>
  <c r="M549" i="6"/>
  <c r="R548" i="6"/>
  <c r="Q548" i="6" a="1"/>
  <c r="Q548" i="6"/>
  <c r="P548" i="6" a="1"/>
  <c r="P548" i="6"/>
  <c r="O548" i="6"/>
  <c r="N548" i="6" a="1"/>
  <c r="N548" i="6"/>
  <c r="M548" i="6" a="1"/>
  <c r="M548" i="6"/>
  <c r="R547" i="6"/>
  <c r="Q547" i="6" a="1"/>
  <c r="Q547" i="6"/>
  <c r="P547" i="6" a="1"/>
  <c r="P547" i="6"/>
  <c r="O547" i="6"/>
  <c r="N547" i="6" a="1"/>
  <c r="N547" i="6"/>
  <c r="M547" i="6" a="1"/>
  <c r="M547" i="6"/>
  <c r="R546" i="6"/>
  <c r="Q546" i="6" a="1"/>
  <c r="Q546" i="6"/>
  <c r="P546" i="6" a="1"/>
  <c r="P546" i="6"/>
  <c r="O546" i="6"/>
  <c r="N546" i="6" a="1"/>
  <c r="N546" i="6"/>
  <c r="M546" i="6" a="1"/>
  <c r="M546" i="6"/>
  <c r="R545" i="6"/>
  <c r="Q545" i="6" a="1"/>
  <c r="Q545" i="6"/>
  <c r="P545" i="6" a="1"/>
  <c r="P545" i="6"/>
  <c r="O545" i="6"/>
  <c r="N545" i="6" a="1"/>
  <c r="N545" i="6"/>
  <c r="M545" i="6" a="1"/>
  <c r="M545" i="6"/>
  <c r="R544" i="6"/>
  <c r="Q544" i="6" a="1"/>
  <c r="Q544" i="6"/>
  <c r="P544" i="6" a="1"/>
  <c r="P544" i="6"/>
  <c r="O544" i="6"/>
  <c r="N544" i="6" a="1"/>
  <c r="N544" i="6"/>
  <c r="M544" i="6" a="1"/>
  <c r="M544" i="6"/>
  <c r="R543" i="6"/>
  <c r="Q543" i="6" a="1"/>
  <c r="Q543" i="6"/>
  <c r="P543" i="6" a="1"/>
  <c r="P543" i="6"/>
  <c r="O543" i="6"/>
  <c r="N543" i="6" a="1"/>
  <c r="N543" i="6"/>
  <c r="M543" i="6" a="1"/>
  <c r="M543" i="6"/>
  <c r="R542" i="6"/>
  <c r="Q542" i="6" a="1"/>
  <c r="Q542" i="6"/>
  <c r="P542" i="6" a="1"/>
  <c r="P542" i="6"/>
  <c r="O542" i="6"/>
  <c r="N542" i="6" a="1"/>
  <c r="N542" i="6"/>
  <c r="M542" i="6" a="1"/>
  <c r="M542" i="6"/>
  <c r="R541" i="6"/>
  <c r="Q541" i="6" a="1"/>
  <c r="Q541" i="6"/>
  <c r="P541" i="6" a="1"/>
  <c r="P541" i="6"/>
  <c r="O541" i="6"/>
  <c r="N541" i="6" a="1"/>
  <c r="N541" i="6"/>
  <c r="M541" i="6" a="1"/>
  <c r="M541" i="6"/>
  <c r="R540" i="6"/>
  <c r="Q540" i="6" a="1"/>
  <c r="Q540" i="6"/>
  <c r="P540" i="6" a="1"/>
  <c r="P540" i="6"/>
  <c r="O540" i="6"/>
  <c r="N540" i="6" a="1"/>
  <c r="N540" i="6"/>
  <c r="M540" i="6" a="1"/>
  <c r="M540" i="6"/>
  <c r="R539" i="6"/>
  <c r="Q539" i="6" a="1"/>
  <c r="Q539" i="6"/>
  <c r="P539" i="6" a="1"/>
  <c r="P539" i="6"/>
  <c r="O539" i="6"/>
  <c r="N539" i="6" a="1"/>
  <c r="N539" i="6"/>
  <c r="M539" i="6" a="1"/>
  <c r="M539" i="6"/>
  <c r="R538" i="6"/>
  <c r="Q538" i="6" a="1"/>
  <c r="Q538" i="6"/>
  <c r="P538" i="6" a="1"/>
  <c r="P538" i="6"/>
  <c r="O538" i="6"/>
  <c r="N538" i="6" a="1"/>
  <c r="N538" i="6"/>
  <c r="M538" i="6" a="1"/>
  <c r="M538" i="6"/>
  <c r="R537" i="6"/>
  <c r="Q537" i="6" a="1"/>
  <c r="Q537" i="6"/>
  <c r="P537" i="6" a="1"/>
  <c r="P537" i="6"/>
  <c r="O537" i="6"/>
  <c r="N537" i="6" a="1"/>
  <c r="N537" i="6"/>
  <c r="M537" i="6" a="1"/>
  <c r="M537" i="6"/>
  <c r="R536" i="6"/>
  <c r="Q536" i="6" a="1"/>
  <c r="Q536" i="6"/>
  <c r="P536" i="6" a="1"/>
  <c r="P536" i="6"/>
  <c r="O536" i="6"/>
  <c r="N536" i="6" a="1"/>
  <c r="N536" i="6"/>
  <c r="M536" i="6" a="1"/>
  <c r="M536" i="6"/>
  <c r="R535" i="6"/>
  <c r="Q535" i="6" a="1"/>
  <c r="Q535" i="6"/>
  <c r="P535" i="6" a="1"/>
  <c r="P535" i="6"/>
  <c r="O535" i="6"/>
  <c r="N535" i="6" a="1"/>
  <c r="N535" i="6"/>
  <c r="M535" i="6" a="1"/>
  <c r="M535" i="6"/>
  <c r="R534" i="6"/>
  <c r="Q534" i="6" a="1"/>
  <c r="Q534" i="6"/>
  <c r="P534" i="6" a="1"/>
  <c r="P534" i="6"/>
  <c r="O534" i="6"/>
  <c r="N534" i="6" a="1"/>
  <c r="N534" i="6"/>
  <c r="M534" i="6" a="1"/>
  <c r="M534" i="6"/>
  <c r="R533" i="6"/>
  <c r="Q533" i="6" a="1"/>
  <c r="Q533" i="6"/>
  <c r="P533" i="6" a="1"/>
  <c r="P533" i="6"/>
  <c r="O533" i="6"/>
  <c r="N533" i="6" a="1"/>
  <c r="N533" i="6"/>
  <c r="M533" i="6" a="1"/>
  <c r="M533" i="6"/>
  <c r="R532" i="6"/>
  <c r="Q532" i="6" a="1"/>
  <c r="Q532" i="6"/>
  <c r="P532" i="6" a="1"/>
  <c r="P532" i="6"/>
  <c r="O532" i="6"/>
  <c r="N532" i="6" a="1"/>
  <c r="N532" i="6"/>
  <c r="M532" i="6" a="1"/>
  <c r="M532" i="6"/>
  <c r="R531" i="6"/>
  <c r="Q531" i="6" a="1"/>
  <c r="Q531" i="6"/>
  <c r="P531" i="6" a="1"/>
  <c r="P531" i="6"/>
  <c r="O531" i="6"/>
  <c r="N531" i="6" a="1"/>
  <c r="N531" i="6"/>
  <c r="M531" i="6" a="1"/>
  <c r="M531" i="6"/>
  <c r="R530" i="6"/>
  <c r="Q530" i="6" a="1"/>
  <c r="Q530" i="6"/>
  <c r="P530" i="6" a="1"/>
  <c r="P530" i="6"/>
  <c r="O530" i="6"/>
  <c r="N530" i="6" a="1"/>
  <c r="N530" i="6"/>
  <c r="M530" i="6" a="1"/>
  <c r="M530" i="6"/>
  <c r="R529" i="6"/>
  <c r="Q529" i="6" a="1"/>
  <c r="Q529" i="6"/>
  <c r="P529" i="6" a="1"/>
  <c r="P529" i="6"/>
  <c r="O529" i="6"/>
  <c r="N529" i="6" a="1"/>
  <c r="N529" i="6"/>
  <c r="M529" i="6" a="1"/>
  <c r="M529" i="6"/>
  <c r="R528" i="6"/>
  <c r="Q528" i="6" a="1"/>
  <c r="Q528" i="6"/>
  <c r="P528" i="6" a="1"/>
  <c r="P528" i="6"/>
  <c r="O528" i="6"/>
  <c r="N528" i="6" a="1"/>
  <c r="N528" i="6"/>
  <c r="M528" i="6" a="1"/>
  <c r="M528" i="6"/>
  <c r="R527" i="6"/>
  <c r="Q527" i="6" a="1"/>
  <c r="Q527" i="6"/>
  <c r="P527" i="6" a="1"/>
  <c r="P527" i="6"/>
  <c r="O527" i="6"/>
  <c r="N527" i="6" a="1"/>
  <c r="N527" i="6"/>
  <c r="M527" i="6" a="1"/>
  <c r="M527" i="6"/>
  <c r="R526" i="6"/>
  <c r="Q526" i="6" a="1"/>
  <c r="Q526" i="6"/>
  <c r="P526" i="6" a="1"/>
  <c r="P526" i="6"/>
  <c r="O526" i="6"/>
  <c r="N526" i="6" a="1"/>
  <c r="N526" i="6"/>
  <c r="M526" i="6" a="1"/>
  <c r="M526" i="6"/>
  <c r="R525" i="6"/>
  <c r="Q525" i="6" a="1"/>
  <c r="Q525" i="6"/>
  <c r="P525" i="6" a="1"/>
  <c r="P525" i="6"/>
  <c r="O525" i="6"/>
  <c r="N525" i="6" a="1"/>
  <c r="N525" i="6"/>
  <c r="M525" i="6" a="1"/>
  <c r="M525" i="6"/>
  <c r="R524" i="6"/>
  <c r="Q524" i="6" a="1"/>
  <c r="Q524" i="6"/>
  <c r="P524" i="6" a="1"/>
  <c r="P524" i="6"/>
  <c r="O524" i="6"/>
  <c r="N524" i="6" a="1"/>
  <c r="N524" i="6"/>
  <c r="M524" i="6" a="1"/>
  <c r="M524" i="6"/>
  <c r="R523" i="6"/>
  <c r="Q523" i="6" a="1"/>
  <c r="Q523" i="6"/>
  <c r="P523" i="6" a="1"/>
  <c r="P523" i="6"/>
  <c r="O523" i="6"/>
  <c r="N523" i="6" a="1"/>
  <c r="N523" i="6"/>
  <c r="M523" i="6" a="1"/>
  <c r="M523" i="6"/>
  <c r="R522" i="6"/>
  <c r="Q522" i="6" a="1"/>
  <c r="Q522" i="6"/>
  <c r="P522" i="6" a="1"/>
  <c r="P522" i="6"/>
  <c r="O522" i="6"/>
  <c r="N522" i="6" a="1"/>
  <c r="N522" i="6"/>
  <c r="M522" i="6" a="1"/>
  <c r="M522" i="6"/>
  <c r="R521" i="6"/>
  <c r="Q521" i="6" a="1"/>
  <c r="Q521" i="6"/>
  <c r="P521" i="6" a="1"/>
  <c r="P521" i="6"/>
  <c r="O521" i="6"/>
  <c r="N521" i="6" a="1"/>
  <c r="N521" i="6"/>
  <c r="M521" i="6" a="1"/>
  <c r="M521" i="6"/>
  <c r="R520" i="6"/>
  <c r="Q520" i="6" a="1"/>
  <c r="Q520" i="6"/>
  <c r="P520" i="6" a="1"/>
  <c r="P520" i="6"/>
  <c r="O520" i="6"/>
  <c r="N520" i="6" a="1"/>
  <c r="N520" i="6"/>
  <c r="M520" i="6" a="1"/>
  <c r="M520" i="6"/>
  <c r="R519" i="6"/>
  <c r="Q519" i="6" a="1"/>
  <c r="Q519" i="6"/>
  <c r="P519" i="6" a="1"/>
  <c r="P519" i="6"/>
  <c r="O519" i="6"/>
  <c r="N519" i="6" a="1"/>
  <c r="N519" i="6"/>
  <c r="M519" i="6" a="1"/>
  <c r="M519" i="6"/>
  <c r="R518" i="6"/>
  <c r="Q518" i="6" a="1"/>
  <c r="Q518" i="6"/>
  <c r="P518" i="6" a="1"/>
  <c r="P518" i="6"/>
  <c r="O518" i="6"/>
  <c r="N518" i="6" a="1"/>
  <c r="N518" i="6"/>
  <c r="M518" i="6" a="1"/>
  <c r="M518" i="6"/>
  <c r="R517" i="6"/>
  <c r="Q517" i="6" a="1"/>
  <c r="Q517" i="6"/>
  <c r="P517" i="6" a="1"/>
  <c r="P517" i="6"/>
  <c r="O517" i="6"/>
  <c r="N517" i="6" a="1"/>
  <c r="N517" i="6"/>
  <c r="M517" i="6" a="1"/>
  <c r="M517" i="6"/>
  <c r="R516" i="6"/>
  <c r="Q516" i="6" a="1"/>
  <c r="Q516" i="6"/>
  <c r="P516" i="6" a="1"/>
  <c r="P516" i="6"/>
  <c r="O516" i="6"/>
  <c r="N516" i="6" a="1"/>
  <c r="N516" i="6"/>
  <c r="M516" i="6" a="1"/>
  <c r="M516" i="6"/>
  <c r="R515" i="6"/>
  <c r="Q515" i="6" a="1"/>
  <c r="Q515" i="6"/>
  <c r="P515" i="6" a="1"/>
  <c r="P515" i="6"/>
  <c r="O515" i="6"/>
  <c r="N515" i="6" a="1"/>
  <c r="N515" i="6"/>
  <c r="M515" i="6" a="1"/>
  <c r="M515" i="6"/>
  <c r="R514" i="6"/>
  <c r="Q514" i="6" a="1"/>
  <c r="Q514" i="6"/>
  <c r="P514" i="6" a="1"/>
  <c r="P514" i="6"/>
  <c r="O514" i="6"/>
  <c r="N514" i="6" a="1"/>
  <c r="N514" i="6"/>
  <c r="M514" i="6" a="1"/>
  <c r="M514" i="6"/>
  <c r="R513" i="6"/>
  <c r="Q513" i="6" a="1"/>
  <c r="Q513" i="6"/>
  <c r="P513" i="6" a="1"/>
  <c r="P513" i="6"/>
  <c r="O513" i="6"/>
  <c r="N513" i="6" a="1"/>
  <c r="N513" i="6"/>
  <c r="M513" i="6" a="1"/>
  <c r="M513" i="6"/>
  <c r="R512" i="6"/>
  <c r="Q512" i="6" a="1"/>
  <c r="Q512" i="6"/>
  <c r="P512" i="6" a="1"/>
  <c r="P512" i="6"/>
  <c r="O512" i="6"/>
  <c r="N512" i="6" a="1"/>
  <c r="N512" i="6"/>
  <c r="M512" i="6" a="1"/>
  <c r="M512" i="6"/>
  <c r="R511" i="6"/>
  <c r="Q511" i="6" a="1"/>
  <c r="Q511" i="6"/>
  <c r="P511" i="6" a="1"/>
  <c r="P511" i="6"/>
  <c r="O511" i="6"/>
  <c r="N511" i="6" a="1"/>
  <c r="N511" i="6"/>
  <c r="M511" i="6" a="1"/>
  <c r="M511" i="6"/>
  <c r="R510" i="6"/>
  <c r="Q510" i="6" a="1"/>
  <c r="Q510" i="6"/>
  <c r="P510" i="6" a="1"/>
  <c r="P510" i="6"/>
  <c r="O510" i="6"/>
  <c r="N510" i="6" a="1"/>
  <c r="N510" i="6"/>
  <c r="M510" i="6" a="1"/>
  <c r="M510" i="6"/>
  <c r="R509" i="6"/>
  <c r="Q509" i="6" a="1"/>
  <c r="Q509" i="6"/>
  <c r="P509" i="6" a="1"/>
  <c r="P509" i="6"/>
  <c r="O509" i="6"/>
  <c r="N509" i="6" a="1"/>
  <c r="N509" i="6"/>
  <c r="M509" i="6" a="1"/>
  <c r="M509" i="6"/>
  <c r="R508" i="6"/>
  <c r="Q508" i="6" a="1"/>
  <c r="Q508" i="6"/>
  <c r="P508" i="6" a="1"/>
  <c r="P508" i="6"/>
  <c r="O508" i="6"/>
  <c r="N508" i="6" a="1"/>
  <c r="N508" i="6"/>
  <c r="M508" i="6" a="1"/>
  <c r="M508" i="6"/>
  <c r="R507" i="6"/>
  <c r="Q507" i="6" a="1"/>
  <c r="Q507" i="6"/>
  <c r="P507" i="6" a="1"/>
  <c r="P507" i="6"/>
  <c r="O507" i="6"/>
  <c r="N507" i="6" a="1"/>
  <c r="N507" i="6"/>
  <c r="M507" i="6" a="1"/>
  <c r="M507" i="6"/>
  <c r="R506" i="6"/>
  <c r="Q506" i="6" a="1"/>
  <c r="Q506" i="6"/>
  <c r="P506" i="6" a="1"/>
  <c r="P506" i="6"/>
  <c r="O506" i="6"/>
  <c r="N506" i="6" a="1"/>
  <c r="N506" i="6"/>
  <c r="M506" i="6" a="1"/>
  <c r="M506" i="6"/>
  <c r="R505" i="6"/>
  <c r="Q505" i="6" a="1"/>
  <c r="Q505" i="6"/>
  <c r="P505" i="6" a="1"/>
  <c r="P505" i="6"/>
  <c r="O505" i="6"/>
  <c r="N505" i="6" a="1"/>
  <c r="N505" i="6"/>
  <c r="M505" i="6" a="1"/>
  <c r="M505" i="6"/>
  <c r="R504" i="6"/>
  <c r="Q504" i="6" a="1"/>
  <c r="Q504" i="6"/>
  <c r="P504" i="6" a="1"/>
  <c r="P504" i="6"/>
  <c r="O504" i="6"/>
  <c r="N504" i="6" a="1"/>
  <c r="N504" i="6"/>
  <c r="M504" i="6" a="1"/>
  <c r="M504" i="6"/>
  <c r="R503" i="6"/>
  <c r="Q503" i="6" a="1"/>
  <c r="Q503" i="6"/>
  <c r="P503" i="6" a="1"/>
  <c r="P503" i="6"/>
  <c r="O503" i="6"/>
  <c r="N503" i="6" a="1"/>
  <c r="N503" i="6"/>
  <c r="M503" i="6" a="1"/>
  <c r="M503" i="6"/>
  <c r="R502" i="6"/>
  <c r="Q502" i="6" a="1"/>
  <c r="Q502" i="6"/>
  <c r="P502" i="6" a="1"/>
  <c r="P502" i="6"/>
  <c r="O502" i="6"/>
  <c r="N502" i="6" a="1"/>
  <c r="N502" i="6"/>
  <c r="M502" i="6" a="1"/>
  <c r="M502" i="6"/>
  <c r="R501" i="6"/>
  <c r="Q501" i="6" a="1"/>
  <c r="Q501" i="6"/>
  <c r="P501" i="6" a="1"/>
  <c r="P501" i="6"/>
  <c r="O501" i="6"/>
  <c r="N501" i="6" a="1"/>
  <c r="N501" i="6"/>
  <c r="M501" i="6" a="1"/>
  <c r="M501" i="6"/>
  <c r="R500" i="6"/>
  <c r="Q500" i="6" a="1"/>
  <c r="Q500" i="6"/>
  <c r="P500" i="6" a="1"/>
  <c r="P500" i="6"/>
  <c r="O500" i="6"/>
  <c r="N500" i="6" a="1"/>
  <c r="N500" i="6"/>
  <c r="M500" i="6" a="1"/>
  <c r="M500" i="6"/>
  <c r="R499" i="6"/>
  <c r="Q499" i="6" a="1"/>
  <c r="Q499" i="6"/>
  <c r="P499" i="6" a="1"/>
  <c r="P499" i="6"/>
  <c r="O499" i="6"/>
  <c r="N499" i="6" a="1"/>
  <c r="N499" i="6"/>
  <c r="M499" i="6" a="1"/>
  <c r="M499" i="6"/>
  <c r="R498" i="6"/>
  <c r="Q498" i="6" a="1"/>
  <c r="Q498" i="6"/>
  <c r="P498" i="6" a="1"/>
  <c r="P498" i="6"/>
  <c r="O498" i="6"/>
  <c r="N498" i="6" a="1"/>
  <c r="N498" i="6"/>
  <c r="M498" i="6" a="1"/>
  <c r="M498" i="6"/>
  <c r="R497" i="6"/>
  <c r="Q497" i="6" a="1"/>
  <c r="Q497" i="6"/>
  <c r="P497" i="6" a="1"/>
  <c r="P497" i="6"/>
  <c r="O497" i="6"/>
  <c r="N497" i="6" a="1"/>
  <c r="N497" i="6"/>
  <c r="M497" i="6" a="1"/>
  <c r="M497" i="6"/>
  <c r="R496" i="6"/>
  <c r="Q496" i="6" a="1"/>
  <c r="Q496" i="6"/>
  <c r="P496" i="6" a="1"/>
  <c r="P496" i="6"/>
  <c r="O496" i="6"/>
  <c r="N496" i="6" a="1"/>
  <c r="N496" i="6"/>
  <c r="M496" i="6" a="1"/>
  <c r="M496" i="6"/>
  <c r="R495" i="6"/>
  <c r="Q495" i="6" a="1"/>
  <c r="Q495" i="6"/>
  <c r="P495" i="6" a="1"/>
  <c r="P495" i="6"/>
  <c r="O495" i="6"/>
  <c r="N495" i="6" a="1"/>
  <c r="N495" i="6"/>
  <c r="M495" i="6" a="1"/>
  <c r="M495" i="6"/>
  <c r="R494" i="6"/>
  <c r="Q494" i="6" a="1"/>
  <c r="Q494" i="6"/>
  <c r="P494" i="6" a="1"/>
  <c r="P494" i="6"/>
  <c r="O494" i="6"/>
  <c r="N494" i="6" a="1"/>
  <c r="N494" i="6"/>
  <c r="M494" i="6" a="1"/>
  <c r="M494" i="6"/>
  <c r="R493" i="6"/>
  <c r="Q493" i="6" a="1"/>
  <c r="Q493" i="6"/>
  <c r="P493" i="6" a="1"/>
  <c r="P493" i="6"/>
  <c r="O493" i="6"/>
  <c r="N493" i="6" a="1"/>
  <c r="N493" i="6"/>
  <c r="M493" i="6" a="1"/>
  <c r="M493" i="6"/>
  <c r="R492" i="6"/>
  <c r="Q492" i="6" a="1"/>
  <c r="Q492" i="6"/>
  <c r="P492" i="6" a="1"/>
  <c r="P492" i="6"/>
  <c r="O492" i="6"/>
  <c r="N492" i="6" a="1"/>
  <c r="N492" i="6"/>
  <c r="M492" i="6" a="1"/>
  <c r="M492" i="6"/>
  <c r="R491" i="6"/>
  <c r="Q491" i="6" a="1"/>
  <c r="Q491" i="6"/>
  <c r="P491" i="6" a="1"/>
  <c r="P491" i="6"/>
  <c r="O491" i="6"/>
  <c r="N491" i="6" a="1"/>
  <c r="N491" i="6"/>
  <c r="M491" i="6" a="1"/>
  <c r="M491" i="6"/>
  <c r="R490" i="6"/>
  <c r="Q490" i="6" a="1"/>
  <c r="Q490" i="6"/>
  <c r="P490" i="6" a="1"/>
  <c r="P490" i="6"/>
  <c r="O490" i="6"/>
  <c r="N490" i="6" a="1"/>
  <c r="N490" i="6"/>
  <c r="M490" i="6" a="1"/>
  <c r="M490" i="6"/>
  <c r="R489" i="6"/>
  <c r="Q489" i="6" a="1"/>
  <c r="Q489" i="6"/>
  <c r="P489" i="6" a="1"/>
  <c r="P489" i="6"/>
  <c r="O489" i="6"/>
  <c r="N489" i="6" a="1"/>
  <c r="N489" i="6"/>
  <c r="M489" i="6" a="1"/>
  <c r="M489" i="6"/>
  <c r="R488" i="6"/>
  <c r="Q488" i="6" a="1"/>
  <c r="Q488" i="6"/>
  <c r="P488" i="6" a="1"/>
  <c r="P488" i="6"/>
  <c r="O488" i="6"/>
  <c r="N488" i="6" a="1"/>
  <c r="N488" i="6"/>
  <c r="M488" i="6" a="1"/>
  <c r="M488" i="6"/>
  <c r="R487" i="6"/>
  <c r="Q487" i="6" a="1"/>
  <c r="Q487" i="6"/>
  <c r="P487" i="6" a="1"/>
  <c r="P487" i="6"/>
  <c r="O487" i="6"/>
  <c r="N487" i="6" a="1"/>
  <c r="N487" i="6"/>
  <c r="M487" i="6" a="1"/>
  <c r="M487" i="6"/>
  <c r="R486" i="6"/>
  <c r="Q486" i="6" a="1"/>
  <c r="Q486" i="6"/>
  <c r="P486" i="6" a="1"/>
  <c r="P486" i="6"/>
  <c r="O486" i="6"/>
  <c r="N486" i="6" a="1"/>
  <c r="N486" i="6"/>
  <c r="M486" i="6" a="1"/>
  <c r="M486" i="6"/>
  <c r="R485" i="6"/>
  <c r="Q485" i="6" a="1"/>
  <c r="Q485" i="6"/>
  <c r="P485" i="6" a="1"/>
  <c r="P485" i="6"/>
  <c r="O485" i="6"/>
  <c r="N485" i="6" a="1"/>
  <c r="N485" i="6"/>
  <c r="M485" i="6" a="1"/>
  <c r="M485" i="6"/>
  <c r="R484" i="6"/>
  <c r="Q484" i="6" a="1"/>
  <c r="Q484" i="6"/>
  <c r="P484" i="6" a="1"/>
  <c r="P484" i="6"/>
  <c r="O484" i="6"/>
  <c r="N484" i="6" a="1"/>
  <c r="N484" i="6"/>
  <c r="M484" i="6" a="1"/>
  <c r="M484" i="6"/>
  <c r="R483" i="6"/>
  <c r="Q483" i="6" a="1"/>
  <c r="Q483" i="6"/>
  <c r="P483" i="6" a="1"/>
  <c r="P483" i="6"/>
  <c r="O483" i="6"/>
  <c r="N483" i="6" a="1"/>
  <c r="N483" i="6"/>
  <c r="M483" i="6" a="1"/>
  <c r="M483" i="6"/>
  <c r="R482" i="6"/>
  <c r="Q482" i="6" a="1"/>
  <c r="Q482" i="6"/>
  <c r="P482" i="6" a="1"/>
  <c r="P482" i="6"/>
  <c r="O482" i="6"/>
  <c r="N482" i="6" a="1"/>
  <c r="N482" i="6"/>
  <c r="M482" i="6" a="1"/>
  <c r="M482" i="6"/>
  <c r="R481" i="6"/>
  <c r="Q481" i="6" a="1"/>
  <c r="Q481" i="6"/>
  <c r="P481" i="6" a="1"/>
  <c r="P481" i="6"/>
  <c r="O481" i="6"/>
  <c r="N481" i="6" a="1"/>
  <c r="N481" i="6"/>
  <c r="M481" i="6" a="1"/>
  <c r="M481" i="6"/>
  <c r="R480" i="6"/>
  <c r="Q480" i="6" a="1"/>
  <c r="Q480" i="6"/>
  <c r="P480" i="6" a="1"/>
  <c r="P480" i="6"/>
  <c r="O480" i="6"/>
  <c r="N480" i="6" a="1"/>
  <c r="N480" i="6"/>
  <c r="M480" i="6" a="1"/>
  <c r="M480" i="6"/>
  <c r="R479" i="6"/>
  <c r="Q479" i="6" a="1"/>
  <c r="Q479" i="6"/>
  <c r="P479" i="6" a="1"/>
  <c r="P479" i="6"/>
  <c r="O479" i="6"/>
  <c r="N479" i="6" a="1"/>
  <c r="N479" i="6"/>
  <c r="M479" i="6" a="1"/>
  <c r="M479" i="6"/>
  <c r="R478" i="6"/>
  <c r="Q478" i="6" a="1"/>
  <c r="Q478" i="6"/>
  <c r="P478" i="6" a="1"/>
  <c r="P478" i="6"/>
  <c r="O478" i="6"/>
  <c r="N478" i="6" a="1"/>
  <c r="N478" i="6"/>
  <c r="M478" i="6" a="1"/>
  <c r="M478" i="6"/>
  <c r="R477" i="6"/>
  <c r="Q477" i="6" a="1"/>
  <c r="Q477" i="6"/>
  <c r="P477" i="6" a="1"/>
  <c r="P477" i="6"/>
  <c r="O477" i="6"/>
  <c r="N477" i="6" a="1"/>
  <c r="N477" i="6"/>
  <c r="M477" i="6" a="1"/>
  <c r="M477" i="6"/>
  <c r="R476" i="6"/>
  <c r="Q476" i="6" a="1"/>
  <c r="Q476" i="6"/>
  <c r="P476" i="6" a="1"/>
  <c r="P476" i="6"/>
  <c r="O476" i="6"/>
  <c r="N476" i="6" a="1"/>
  <c r="N476" i="6"/>
  <c r="M476" i="6" a="1"/>
  <c r="M476" i="6"/>
  <c r="R475" i="6"/>
  <c r="Q475" i="6" a="1"/>
  <c r="Q475" i="6"/>
  <c r="P475" i="6" a="1"/>
  <c r="P475" i="6"/>
  <c r="O475" i="6"/>
  <c r="N475" i="6" a="1"/>
  <c r="N475" i="6"/>
  <c r="M475" i="6" a="1"/>
  <c r="M475" i="6"/>
  <c r="R474" i="6"/>
  <c r="Q474" i="6" a="1"/>
  <c r="Q474" i="6"/>
  <c r="P474" i="6" a="1"/>
  <c r="P474" i="6"/>
  <c r="O474" i="6"/>
  <c r="N474" i="6" a="1"/>
  <c r="N474" i="6"/>
  <c r="M474" i="6" a="1"/>
  <c r="M474" i="6"/>
  <c r="R473" i="6"/>
  <c r="Q473" i="6" a="1"/>
  <c r="Q473" i="6"/>
  <c r="P473" i="6" a="1"/>
  <c r="P473" i="6"/>
  <c r="O473" i="6"/>
  <c r="N473" i="6" a="1"/>
  <c r="N473" i="6"/>
  <c r="M473" i="6" a="1"/>
  <c r="M473" i="6"/>
  <c r="R472" i="6"/>
  <c r="Q472" i="6" a="1"/>
  <c r="Q472" i="6"/>
  <c r="P472" i="6" a="1"/>
  <c r="P472" i="6"/>
  <c r="O472" i="6"/>
  <c r="N472" i="6" a="1"/>
  <c r="N472" i="6"/>
  <c r="M472" i="6" a="1"/>
  <c r="M472" i="6"/>
  <c r="R471" i="6"/>
  <c r="Q471" i="6" a="1"/>
  <c r="Q471" i="6"/>
  <c r="P471" i="6" a="1"/>
  <c r="P471" i="6"/>
  <c r="O471" i="6"/>
  <c r="N471" i="6" a="1"/>
  <c r="N471" i="6"/>
  <c r="M471" i="6" a="1"/>
  <c r="M471" i="6"/>
  <c r="R470" i="6"/>
  <c r="Q470" i="6" a="1"/>
  <c r="Q470" i="6"/>
  <c r="P470" i="6" a="1"/>
  <c r="P470" i="6"/>
  <c r="O470" i="6"/>
  <c r="N470" i="6" a="1"/>
  <c r="N470" i="6"/>
  <c r="M470" i="6" a="1"/>
  <c r="M470" i="6"/>
  <c r="R469" i="6"/>
  <c r="Q469" i="6" a="1"/>
  <c r="Q469" i="6"/>
  <c r="P469" i="6" a="1"/>
  <c r="P469" i="6"/>
  <c r="O469" i="6"/>
  <c r="N469" i="6" a="1"/>
  <c r="N469" i="6"/>
  <c r="M469" i="6" a="1"/>
  <c r="M469" i="6"/>
  <c r="R468" i="6"/>
  <c r="Q468" i="6" a="1"/>
  <c r="Q468" i="6"/>
  <c r="P468" i="6" a="1"/>
  <c r="P468" i="6"/>
  <c r="O468" i="6"/>
  <c r="N468" i="6" a="1"/>
  <c r="N468" i="6"/>
  <c r="M468" i="6" a="1"/>
  <c r="M468" i="6"/>
  <c r="R467" i="6"/>
  <c r="Q467" i="6" a="1"/>
  <c r="Q467" i="6"/>
  <c r="P467" i="6" a="1"/>
  <c r="P467" i="6"/>
  <c r="O467" i="6"/>
  <c r="N467" i="6" a="1"/>
  <c r="N467" i="6"/>
  <c r="M467" i="6" a="1"/>
  <c r="M467" i="6"/>
  <c r="R466" i="6"/>
  <c r="Q466" i="6" a="1"/>
  <c r="Q466" i="6"/>
  <c r="P466" i="6" a="1"/>
  <c r="P466" i="6"/>
  <c r="O466" i="6"/>
  <c r="N466" i="6" a="1"/>
  <c r="N466" i="6"/>
  <c r="M466" i="6" a="1"/>
  <c r="M466" i="6"/>
  <c r="R465" i="6"/>
  <c r="Q465" i="6" a="1"/>
  <c r="Q465" i="6"/>
  <c r="P465" i="6" a="1"/>
  <c r="P465" i="6"/>
  <c r="O465" i="6"/>
  <c r="N465" i="6" a="1"/>
  <c r="N465" i="6"/>
  <c r="M465" i="6" a="1"/>
  <c r="M465" i="6"/>
  <c r="R464" i="6"/>
  <c r="Q464" i="6" a="1"/>
  <c r="Q464" i="6"/>
  <c r="P464" i="6" a="1"/>
  <c r="P464" i="6"/>
  <c r="O464" i="6"/>
  <c r="N464" i="6" a="1"/>
  <c r="N464" i="6"/>
  <c r="M464" i="6" a="1"/>
  <c r="M464" i="6"/>
  <c r="R463" i="6"/>
  <c r="Q463" i="6" a="1"/>
  <c r="Q463" i="6"/>
  <c r="P463" i="6" a="1"/>
  <c r="P463" i="6"/>
  <c r="O463" i="6"/>
  <c r="N463" i="6" a="1"/>
  <c r="N463" i="6"/>
  <c r="M463" i="6" a="1"/>
  <c r="M463" i="6"/>
  <c r="R462" i="6"/>
  <c r="Q462" i="6" a="1"/>
  <c r="Q462" i="6"/>
  <c r="P462" i="6" a="1"/>
  <c r="P462" i="6"/>
  <c r="O462" i="6"/>
  <c r="N462" i="6" a="1"/>
  <c r="N462" i="6"/>
  <c r="M462" i="6" a="1"/>
  <c r="M462" i="6"/>
  <c r="R461" i="6"/>
  <c r="Q461" i="6" a="1"/>
  <c r="Q461" i="6"/>
  <c r="P461" i="6" a="1"/>
  <c r="P461" i="6"/>
  <c r="O461" i="6"/>
  <c r="N461" i="6" a="1"/>
  <c r="N461" i="6"/>
  <c r="M461" i="6" a="1"/>
  <c r="M461" i="6"/>
  <c r="R460" i="6"/>
  <c r="Q460" i="6" a="1"/>
  <c r="Q460" i="6"/>
  <c r="P460" i="6" a="1"/>
  <c r="P460" i="6"/>
  <c r="O460" i="6"/>
  <c r="N460" i="6" a="1"/>
  <c r="N460" i="6"/>
  <c r="M460" i="6" a="1"/>
  <c r="M460" i="6"/>
  <c r="R459" i="6"/>
  <c r="Q459" i="6" a="1"/>
  <c r="Q459" i="6"/>
  <c r="P459" i="6" a="1"/>
  <c r="P459" i="6"/>
  <c r="O459" i="6"/>
  <c r="N459" i="6" a="1"/>
  <c r="N459" i="6"/>
  <c r="M459" i="6" a="1"/>
  <c r="M459" i="6"/>
  <c r="R458" i="6"/>
  <c r="Q458" i="6" a="1"/>
  <c r="Q458" i="6"/>
  <c r="P458" i="6" a="1"/>
  <c r="P458" i="6"/>
  <c r="O458" i="6"/>
  <c r="N458" i="6" a="1"/>
  <c r="N458" i="6"/>
  <c r="M458" i="6" a="1"/>
  <c r="M458" i="6"/>
  <c r="R457" i="6"/>
  <c r="Q457" i="6" a="1"/>
  <c r="Q457" i="6"/>
  <c r="P457" i="6" a="1"/>
  <c r="P457" i="6"/>
  <c r="O457" i="6"/>
  <c r="N457" i="6" a="1"/>
  <c r="N457" i="6"/>
  <c r="M457" i="6" a="1"/>
  <c r="M457" i="6"/>
  <c r="R456" i="6"/>
  <c r="Q456" i="6" a="1"/>
  <c r="Q456" i="6"/>
  <c r="P456" i="6" a="1"/>
  <c r="P456" i="6"/>
  <c r="O456" i="6"/>
  <c r="N456" i="6" a="1"/>
  <c r="N456" i="6"/>
  <c r="M456" i="6" a="1"/>
  <c r="M456" i="6"/>
  <c r="R455" i="6"/>
  <c r="Q455" i="6" a="1"/>
  <c r="Q455" i="6"/>
  <c r="P455" i="6" a="1"/>
  <c r="P455" i="6"/>
  <c r="O455" i="6"/>
  <c r="N455" i="6" a="1"/>
  <c r="N455" i="6"/>
  <c r="M455" i="6" a="1"/>
  <c r="M455" i="6"/>
  <c r="R454" i="6"/>
  <c r="Q454" i="6" a="1"/>
  <c r="Q454" i="6"/>
  <c r="P454" i="6" a="1"/>
  <c r="P454" i="6"/>
  <c r="O454" i="6"/>
  <c r="N454" i="6" a="1"/>
  <c r="N454" i="6"/>
  <c r="M454" i="6" a="1"/>
  <c r="M454" i="6"/>
  <c r="R453" i="6"/>
  <c r="Q453" i="6" a="1"/>
  <c r="Q453" i="6"/>
  <c r="P453" i="6" a="1"/>
  <c r="P453" i="6"/>
  <c r="O453" i="6"/>
  <c r="N453" i="6" a="1"/>
  <c r="N453" i="6"/>
  <c r="M453" i="6" a="1"/>
  <c r="M453" i="6"/>
  <c r="R452" i="6"/>
  <c r="Q452" i="6" a="1"/>
  <c r="Q452" i="6"/>
  <c r="P452" i="6" a="1"/>
  <c r="P452" i="6"/>
  <c r="O452" i="6"/>
  <c r="N452" i="6" a="1"/>
  <c r="N452" i="6"/>
  <c r="M452" i="6" a="1"/>
  <c r="M452" i="6"/>
  <c r="R451" i="6"/>
  <c r="Q451" i="6" a="1"/>
  <c r="Q451" i="6"/>
  <c r="P451" i="6" a="1"/>
  <c r="P451" i="6"/>
  <c r="O451" i="6"/>
  <c r="N451" i="6" a="1"/>
  <c r="N451" i="6"/>
  <c r="M451" i="6" a="1"/>
  <c r="M451" i="6"/>
  <c r="R450" i="6"/>
  <c r="Q450" i="6" a="1"/>
  <c r="Q450" i="6"/>
  <c r="P450" i="6" a="1"/>
  <c r="P450" i="6"/>
  <c r="O450" i="6"/>
  <c r="N450" i="6" a="1"/>
  <c r="N450" i="6"/>
  <c r="M450" i="6" a="1"/>
  <c r="M450" i="6"/>
  <c r="R449" i="6"/>
  <c r="Q449" i="6" a="1"/>
  <c r="Q449" i="6"/>
  <c r="P449" i="6" a="1"/>
  <c r="P449" i="6"/>
  <c r="O449" i="6"/>
  <c r="N449" i="6" a="1"/>
  <c r="N449" i="6"/>
  <c r="M449" i="6" a="1"/>
  <c r="M449" i="6"/>
  <c r="R448" i="6"/>
  <c r="Q448" i="6" a="1"/>
  <c r="Q448" i="6"/>
  <c r="P448" i="6" a="1"/>
  <c r="P448" i="6"/>
  <c r="O448" i="6"/>
  <c r="N448" i="6" a="1"/>
  <c r="N448" i="6"/>
  <c r="M448" i="6" a="1"/>
  <c r="M448" i="6"/>
  <c r="R447" i="6"/>
  <c r="Q447" i="6" a="1"/>
  <c r="Q447" i="6"/>
  <c r="P447" i="6" a="1"/>
  <c r="P447" i="6"/>
  <c r="O447" i="6"/>
  <c r="N447" i="6" a="1"/>
  <c r="N447" i="6"/>
  <c r="M447" i="6" a="1"/>
  <c r="M447" i="6"/>
  <c r="R446" i="6"/>
  <c r="Q446" i="6" a="1"/>
  <c r="Q446" i="6"/>
  <c r="P446" i="6" a="1"/>
  <c r="P446" i="6"/>
  <c r="O446" i="6"/>
  <c r="N446" i="6" a="1"/>
  <c r="N446" i="6"/>
  <c r="M446" i="6" a="1"/>
  <c r="M446" i="6"/>
  <c r="R445" i="6"/>
  <c r="Q445" i="6" a="1"/>
  <c r="Q445" i="6"/>
  <c r="P445" i="6" a="1"/>
  <c r="P445" i="6"/>
  <c r="O445" i="6"/>
  <c r="N445" i="6" a="1"/>
  <c r="N445" i="6"/>
  <c r="M445" i="6" a="1"/>
  <c r="M445" i="6"/>
  <c r="R444" i="6"/>
  <c r="Q444" i="6" a="1"/>
  <c r="Q444" i="6"/>
  <c r="P444" i="6" a="1"/>
  <c r="P444" i="6"/>
  <c r="O444" i="6"/>
  <c r="N444" i="6" a="1"/>
  <c r="N444" i="6"/>
  <c r="M444" i="6" a="1"/>
  <c r="M444" i="6"/>
  <c r="R443" i="6"/>
  <c r="Q443" i="6" a="1"/>
  <c r="Q443" i="6"/>
  <c r="P443" i="6" a="1"/>
  <c r="P443" i="6"/>
  <c r="O443" i="6"/>
  <c r="N443" i="6" a="1"/>
  <c r="N443" i="6"/>
  <c r="M443" i="6" a="1"/>
  <c r="M443" i="6"/>
  <c r="R442" i="6"/>
  <c r="Q442" i="6" a="1"/>
  <c r="Q442" i="6"/>
  <c r="P442" i="6" a="1"/>
  <c r="P442" i="6"/>
  <c r="O442" i="6"/>
  <c r="N442" i="6" a="1"/>
  <c r="N442" i="6"/>
  <c r="M442" i="6" a="1"/>
  <c r="M442" i="6"/>
  <c r="R441" i="6"/>
  <c r="Q441" i="6" a="1"/>
  <c r="Q441" i="6"/>
  <c r="P441" i="6" a="1"/>
  <c r="P441" i="6"/>
  <c r="O441" i="6"/>
  <c r="N441" i="6" a="1"/>
  <c r="N441" i="6"/>
  <c r="M441" i="6" a="1"/>
  <c r="M441" i="6"/>
  <c r="R440" i="6"/>
  <c r="Q440" i="6" a="1"/>
  <c r="Q440" i="6"/>
  <c r="P440" i="6" a="1"/>
  <c r="P440" i="6"/>
  <c r="O440" i="6"/>
  <c r="N440" i="6" a="1"/>
  <c r="N440" i="6"/>
  <c r="M440" i="6" a="1"/>
  <c r="M440" i="6"/>
  <c r="R439" i="6"/>
  <c r="Q439" i="6" a="1"/>
  <c r="Q439" i="6"/>
  <c r="P439" i="6" a="1"/>
  <c r="P439" i="6"/>
  <c r="O439" i="6"/>
  <c r="N439" i="6" a="1"/>
  <c r="N439" i="6"/>
  <c r="M439" i="6" a="1"/>
  <c r="M439" i="6"/>
  <c r="R438" i="6"/>
  <c r="Q438" i="6" a="1"/>
  <c r="Q438" i="6"/>
  <c r="P438" i="6" a="1"/>
  <c r="P438" i="6"/>
  <c r="O438" i="6"/>
  <c r="N438" i="6" a="1"/>
  <c r="N438" i="6"/>
  <c r="M438" i="6" a="1"/>
  <c r="M438" i="6"/>
  <c r="R437" i="6"/>
  <c r="Q437" i="6" a="1"/>
  <c r="Q437" i="6"/>
  <c r="P437" i="6" a="1"/>
  <c r="P437" i="6"/>
  <c r="O437" i="6"/>
  <c r="N437" i="6" a="1"/>
  <c r="N437" i="6"/>
  <c r="M437" i="6" a="1"/>
  <c r="M437" i="6"/>
  <c r="R436" i="6"/>
  <c r="Q436" i="6" a="1"/>
  <c r="Q436" i="6"/>
  <c r="P436" i="6" a="1"/>
  <c r="P436" i="6"/>
  <c r="O436" i="6"/>
  <c r="N436" i="6" a="1"/>
  <c r="N436" i="6"/>
  <c r="M436" i="6" a="1"/>
  <c r="M436" i="6"/>
  <c r="R435" i="6"/>
  <c r="Q435" i="6" a="1"/>
  <c r="Q435" i="6"/>
  <c r="P435" i="6" a="1"/>
  <c r="P435" i="6"/>
  <c r="O435" i="6"/>
  <c r="N435" i="6" a="1"/>
  <c r="N435" i="6"/>
  <c r="M435" i="6" a="1"/>
  <c r="M435" i="6"/>
  <c r="R434" i="6"/>
  <c r="Q434" i="6" a="1"/>
  <c r="Q434" i="6"/>
  <c r="P434" i="6" a="1"/>
  <c r="P434" i="6"/>
  <c r="O434" i="6"/>
  <c r="N434" i="6" a="1"/>
  <c r="N434" i="6"/>
  <c r="M434" i="6" a="1"/>
  <c r="M434" i="6"/>
  <c r="R433" i="6"/>
  <c r="Q433" i="6" a="1"/>
  <c r="Q433" i="6"/>
  <c r="P433" i="6" a="1"/>
  <c r="P433" i="6"/>
  <c r="O433" i="6"/>
  <c r="N433" i="6" a="1"/>
  <c r="N433" i="6"/>
  <c r="M433" i="6" a="1"/>
  <c r="M433" i="6"/>
  <c r="R432" i="6"/>
  <c r="Q432" i="6" a="1"/>
  <c r="Q432" i="6"/>
  <c r="P432" i="6" a="1"/>
  <c r="P432" i="6"/>
  <c r="O432" i="6"/>
  <c r="N432" i="6" a="1"/>
  <c r="N432" i="6"/>
  <c r="M432" i="6" a="1"/>
  <c r="M432" i="6"/>
  <c r="R431" i="6"/>
  <c r="Q431" i="6" a="1"/>
  <c r="Q431" i="6"/>
  <c r="P431" i="6" a="1"/>
  <c r="P431" i="6"/>
  <c r="O431" i="6"/>
  <c r="N431" i="6" a="1"/>
  <c r="N431" i="6"/>
  <c r="M431" i="6" a="1"/>
  <c r="M431" i="6"/>
  <c r="R430" i="6"/>
  <c r="Q430" i="6" a="1"/>
  <c r="Q430" i="6"/>
  <c r="P430" i="6" a="1"/>
  <c r="P430" i="6"/>
  <c r="O430" i="6"/>
  <c r="N430" i="6" a="1"/>
  <c r="N430" i="6"/>
  <c r="M430" i="6" a="1"/>
  <c r="M430" i="6"/>
  <c r="R429" i="6"/>
  <c r="Q429" i="6" a="1"/>
  <c r="Q429" i="6"/>
  <c r="P429" i="6" a="1"/>
  <c r="P429" i="6"/>
  <c r="O429" i="6"/>
  <c r="N429" i="6" a="1"/>
  <c r="N429" i="6"/>
  <c r="M429" i="6" a="1"/>
  <c r="M429" i="6"/>
  <c r="R428" i="6"/>
  <c r="Q428" i="6" a="1"/>
  <c r="Q428" i="6"/>
  <c r="P428" i="6" a="1"/>
  <c r="P428" i="6"/>
  <c r="O428" i="6"/>
  <c r="N428" i="6" a="1"/>
  <c r="N428" i="6"/>
  <c r="M428" i="6" a="1"/>
  <c r="M428" i="6"/>
  <c r="R427" i="6"/>
  <c r="Q427" i="6" a="1"/>
  <c r="Q427" i="6"/>
  <c r="P427" i="6" a="1"/>
  <c r="P427" i="6"/>
  <c r="O427" i="6"/>
  <c r="N427" i="6" a="1"/>
  <c r="N427" i="6"/>
  <c r="M427" i="6" a="1"/>
  <c r="M427" i="6"/>
  <c r="R426" i="6"/>
  <c r="Q426" i="6" a="1"/>
  <c r="Q426" i="6"/>
  <c r="P426" i="6" a="1"/>
  <c r="P426" i="6"/>
  <c r="O426" i="6"/>
  <c r="N426" i="6" a="1"/>
  <c r="N426" i="6"/>
  <c r="M426" i="6" a="1"/>
  <c r="M426" i="6"/>
  <c r="R425" i="6"/>
  <c r="Q425" i="6" a="1"/>
  <c r="Q425" i="6"/>
  <c r="P425" i="6" a="1"/>
  <c r="P425" i="6"/>
  <c r="O425" i="6"/>
  <c r="N425" i="6" a="1"/>
  <c r="N425" i="6"/>
  <c r="M425" i="6" a="1"/>
  <c r="M425" i="6"/>
  <c r="R424" i="6"/>
  <c r="Q424" i="6" a="1"/>
  <c r="Q424" i="6"/>
  <c r="P424" i="6" a="1"/>
  <c r="P424" i="6"/>
  <c r="O424" i="6"/>
  <c r="N424" i="6" a="1"/>
  <c r="N424" i="6"/>
  <c r="M424" i="6" a="1"/>
  <c r="M424" i="6"/>
  <c r="R423" i="6"/>
  <c r="Q423" i="6" a="1"/>
  <c r="Q423" i="6"/>
  <c r="P423" i="6" a="1"/>
  <c r="P423" i="6"/>
  <c r="O423" i="6"/>
  <c r="N423" i="6" a="1"/>
  <c r="N423" i="6"/>
  <c r="M423" i="6" a="1"/>
  <c r="M423" i="6"/>
  <c r="R422" i="6"/>
  <c r="Q422" i="6" a="1"/>
  <c r="Q422" i="6"/>
  <c r="P422" i="6" a="1"/>
  <c r="P422" i="6"/>
  <c r="O422" i="6"/>
  <c r="N422" i="6" a="1"/>
  <c r="N422" i="6"/>
  <c r="M422" i="6" a="1"/>
  <c r="M422" i="6"/>
  <c r="R421" i="6"/>
  <c r="Q421" i="6" a="1"/>
  <c r="Q421" i="6"/>
  <c r="P421" i="6" a="1"/>
  <c r="P421" i="6"/>
  <c r="O421" i="6"/>
  <c r="N421" i="6" a="1"/>
  <c r="N421" i="6"/>
  <c r="M421" i="6" a="1"/>
  <c r="M421" i="6"/>
  <c r="R420" i="6"/>
  <c r="Q420" i="6" a="1"/>
  <c r="Q420" i="6"/>
  <c r="P420" i="6" a="1"/>
  <c r="P420" i="6"/>
  <c r="O420" i="6"/>
  <c r="N420" i="6" a="1"/>
  <c r="N420" i="6"/>
  <c r="M420" i="6" a="1"/>
  <c r="M420" i="6"/>
  <c r="R419" i="6"/>
  <c r="Q419" i="6" a="1"/>
  <c r="Q419" i="6"/>
  <c r="P419" i="6" a="1"/>
  <c r="P419" i="6"/>
  <c r="O419" i="6"/>
  <c r="N419" i="6" a="1"/>
  <c r="N419" i="6"/>
  <c r="M419" i="6" a="1"/>
  <c r="M419" i="6"/>
  <c r="R418" i="6"/>
  <c r="Q418" i="6" a="1"/>
  <c r="Q418" i="6"/>
  <c r="P418" i="6" a="1"/>
  <c r="P418" i="6"/>
  <c r="O418" i="6"/>
  <c r="N418" i="6" a="1"/>
  <c r="N418" i="6"/>
  <c r="M418" i="6" a="1"/>
  <c r="M418" i="6"/>
  <c r="R417" i="6"/>
  <c r="Q417" i="6" a="1"/>
  <c r="Q417" i="6"/>
  <c r="P417" i="6" a="1"/>
  <c r="P417" i="6"/>
  <c r="O417" i="6"/>
  <c r="N417" i="6" a="1"/>
  <c r="N417" i="6"/>
  <c r="M417" i="6" a="1"/>
  <c r="M417" i="6"/>
  <c r="R416" i="6"/>
  <c r="Q416" i="6" a="1"/>
  <c r="Q416" i="6"/>
  <c r="P416" i="6" a="1"/>
  <c r="P416" i="6"/>
  <c r="O416" i="6"/>
  <c r="N416" i="6" a="1"/>
  <c r="N416" i="6"/>
  <c r="M416" i="6" a="1"/>
  <c r="M416" i="6"/>
  <c r="R415" i="6"/>
  <c r="Q415" i="6" a="1"/>
  <c r="Q415" i="6"/>
  <c r="P415" i="6" a="1"/>
  <c r="P415" i="6"/>
  <c r="O415" i="6"/>
  <c r="N415" i="6" a="1"/>
  <c r="N415" i="6"/>
  <c r="M415" i="6" a="1"/>
  <c r="M415" i="6"/>
  <c r="R414" i="6"/>
  <c r="Q414" i="6" a="1"/>
  <c r="Q414" i="6"/>
  <c r="P414" i="6" a="1"/>
  <c r="P414" i="6"/>
  <c r="O414" i="6"/>
  <c r="N414" i="6" a="1"/>
  <c r="N414" i="6"/>
  <c r="M414" i="6" a="1"/>
  <c r="M414" i="6"/>
  <c r="R413" i="6"/>
  <c r="Q413" i="6" a="1"/>
  <c r="Q413" i="6"/>
  <c r="P413" i="6" a="1"/>
  <c r="P413" i="6"/>
  <c r="O413" i="6"/>
  <c r="N413" i="6" a="1"/>
  <c r="N413" i="6"/>
  <c r="M413" i="6" a="1"/>
  <c r="M413" i="6"/>
  <c r="R412" i="6"/>
  <c r="Q412" i="6" a="1"/>
  <c r="Q412" i="6"/>
  <c r="P412" i="6" a="1"/>
  <c r="P412" i="6"/>
  <c r="O412" i="6"/>
  <c r="N412" i="6" a="1"/>
  <c r="N412" i="6"/>
  <c r="M412" i="6" a="1"/>
  <c r="M412" i="6"/>
  <c r="R411" i="6"/>
  <c r="Q411" i="6" a="1"/>
  <c r="Q411" i="6"/>
  <c r="P411" i="6" a="1"/>
  <c r="P411" i="6"/>
  <c r="O411" i="6"/>
  <c r="N411" i="6" a="1"/>
  <c r="N411" i="6"/>
  <c r="M411" i="6" a="1"/>
  <c r="M411" i="6"/>
  <c r="R410" i="6"/>
  <c r="Q410" i="6" a="1"/>
  <c r="Q410" i="6"/>
  <c r="P410" i="6" a="1"/>
  <c r="P410" i="6"/>
  <c r="O410" i="6"/>
  <c r="N410" i="6" a="1"/>
  <c r="N410" i="6"/>
  <c r="M410" i="6" a="1"/>
  <c r="M410" i="6"/>
  <c r="R409" i="6"/>
  <c r="Q409" i="6" a="1"/>
  <c r="Q409" i="6"/>
  <c r="P409" i="6" a="1"/>
  <c r="P409" i="6"/>
  <c r="O409" i="6"/>
  <c r="N409" i="6" a="1"/>
  <c r="N409" i="6"/>
  <c r="M409" i="6" a="1"/>
  <c r="M409" i="6"/>
  <c r="R408" i="6"/>
  <c r="Q408" i="6" a="1"/>
  <c r="Q408" i="6"/>
  <c r="P408" i="6" a="1"/>
  <c r="P408" i="6"/>
  <c r="O408" i="6"/>
  <c r="N408" i="6" a="1"/>
  <c r="N408" i="6"/>
  <c r="M408" i="6" a="1"/>
  <c r="M408" i="6"/>
  <c r="R407" i="6"/>
  <c r="Q407" i="6" a="1"/>
  <c r="Q407" i="6"/>
  <c r="P407" i="6" a="1"/>
  <c r="P407" i="6"/>
  <c r="O407" i="6"/>
  <c r="N407" i="6" a="1"/>
  <c r="N407" i="6"/>
  <c r="M407" i="6" a="1"/>
  <c r="M407" i="6"/>
  <c r="R406" i="6"/>
  <c r="Q406" i="6" a="1"/>
  <c r="Q406" i="6"/>
  <c r="P406" i="6" a="1"/>
  <c r="P406" i="6"/>
  <c r="O406" i="6"/>
  <c r="N406" i="6" a="1"/>
  <c r="N406" i="6"/>
  <c r="M406" i="6" a="1"/>
  <c r="M406" i="6"/>
  <c r="R405" i="6"/>
  <c r="Q405" i="6" a="1"/>
  <c r="Q405" i="6"/>
  <c r="P405" i="6" a="1"/>
  <c r="P405" i="6"/>
  <c r="O405" i="6"/>
  <c r="N405" i="6" a="1"/>
  <c r="N405" i="6"/>
  <c r="M405" i="6" a="1"/>
  <c r="M405" i="6"/>
  <c r="R404" i="6"/>
  <c r="Q404" i="6" a="1"/>
  <c r="Q404" i="6"/>
  <c r="P404" i="6" a="1"/>
  <c r="P404" i="6"/>
  <c r="O404" i="6"/>
  <c r="N404" i="6" a="1"/>
  <c r="N404" i="6"/>
  <c r="M404" i="6" a="1"/>
  <c r="M404" i="6"/>
  <c r="R403" i="6"/>
  <c r="Q403" i="6" a="1"/>
  <c r="Q403" i="6"/>
  <c r="P403" i="6" a="1"/>
  <c r="P403" i="6"/>
  <c r="O403" i="6"/>
  <c r="N403" i="6" a="1"/>
  <c r="N403" i="6"/>
  <c r="M403" i="6" a="1"/>
  <c r="M403" i="6"/>
  <c r="R402" i="6"/>
  <c r="Q402" i="6" a="1"/>
  <c r="Q402" i="6"/>
  <c r="P402" i="6" a="1"/>
  <c r="P402" i="6"/>
  <c r="O402" i="6"/>
  <c r="N402" i="6" a="1"/>
  <c r="N402" i="6"/>
  <c r="M402" i="6" a="1"/>
  <c r="M402" i="6"/>
  <c r="R401" i="6"/>
  <c r="Q401" i="6" a="1"/>
  <c r="Q401" i="6"/>
  <c r="P401" i="6" a="1"/>
  <c r="P401" i="6"/>
  <c r="O401" i="6"/>
  <c r="N401" i="6" a="1"/>
  <c r="N401" i="6"/>
  <c r="M401" i="6" a="1"/>
  <c r="M401" i="6"/>
  <c r="R400" i="6"/>
  <c r="Q400" i="6" a="1"/>
  <c r="Q400" i="6"/>
  <c r="P400" i="6" a="1"/>
  <c r="P400" i="6"/>
  <c r="O400" i="6"/>
  <c r="N400" i="6" a="1"/>
  <c r="N400" i="6"/>
  <c r="M400" i="6" a="1"/>
  <c r="M400" i="6"/>
  <c r="R399" i="6"/>
  <c r="Q399" i="6" a="1"/>
  <c r="Q399" i="6"/>
  <c r="P399" i="6" a="1"/>
  <c r="P399" i="6"/>
  <c r="O399" i="6"/>
  <c r="N399" i="6" a="1"/>
  <c r="N399" i="6"/>
  <c r="M399" i="6" a="1"/>
  <c r="M399" i="6"/>
  <c r="R398" i="6"/>
  <c r="Q398" i="6" a="1"/>
  <c r="Q398" i="6"/>
  <c r="P398" i="6" a="1"/>
  <c r="P398" i="6"/>
  <c r="O398" i="6"/>
  <c r="N398" i="6" a="1"/>
  <c r="N398" i="6"/>
  <c r="M398" i="6" a="1"/>
  <c r="M398" i="6"/>
  <c r="R397" i="6"/>
  <c r="Q397" i="6" a="1"/>
  <c r="Q397" i="6"/>
  <c r="P397" i="6" a="1"/>
  <c r="P397" i="6"/>
  <c r="O397" i="6"/>
  <c r="N397" i="6" a="1"/>
  <c r="N397" i="6"/>
  <c r="M397" i="6" a="1"/>
  <c r="M397" i="6"/>
  <c r="R396" i="6"/>
  <c r="Q396" i="6" a="1"/>
  <c r="Q396" i="6"/>
  <c r="P396" i="6" a="1"/>
  <c r="P396" i="6"/>
  <c r="O396" i="6"/>
  <c r="N396" i="6" a="1"/>
  <c r="N396" i="6"/>
  <c r="M396" i="6" a="1"/>
  <c r="M396" i="6"/>
  <c r="R395" i="6"/>
  <c r="Q395" i="6" a="1"/>
  <c r="Q395" i="6"/>
  <c r="P395" i="6" a="1"/>
  <c r="P395" i="6"/>
  <c r="O395" i="6"/>
  <c r="N395" i="6" a="1"/>
  <c r="N395" i="6"/>
  <c r="M395" i="6" a="1"/>
  <c r="M395" i="6"/>
  <c r="R394" i="6"/>
  <c r="Q394" i="6" a="1"/>
  <c r="Q394" i="6"/>
  <c r="P394" i="6" a="1"/>
  <c r="P394" i="6"/>
  <c r="O394" i="6"/>
  <c r="N394" i="6" a="1"/>
  <c r="N394" i="6"/>
  <c r="M394" i="6" a="1"/>
  <c r="M394" i="6"/>
  <c r="R393" i="6"/>
  <c r="Q393" i="6" a="1"/>
  <c r="Q393" i="6"/>
  <c r="P393" i="6" a="1"/>
  <c r="P393" i="6"/>
  <c r="O393" i="6"/>
  <c r="N393" i="6" a="1"/>
  <c r="N393" i="6"/>
  <c r="M393" i="6" a="1"/>
  <c r="M393" i="6"/>
  <c r="R392" i="6"/>
  <c r="Q392" i="6" a="1"/>
  <c r="Q392" i="6"/>
  <c r="P392" i="6" a="1"/>
  <c r="P392" i="6"/>
  <c r="O392" i="6"/>
  <c r="N392" i="6" a="1"/>
  <c r="N392" i="6"/>
  <c r="M392" i="6" a="1"/>
  <c r="M392" i="6"/>
  <c r="R391" i="6"/>
  <c r="Q391" i="6" a="1"/>
  <c r="Q391" i="6"/>
  <c r="P391" i="6" a="1"/>
  <c r="P391" i="6"/>
  <c r="O391" i="6"/>
  <c r="N391" i="6" a="1"/>
  <c r="N391" i="6"/>
  <c r="M391" i="6" a="1"/>
  <c r="M391" i="6"/>
  <c r="R390" i="6"/>
  <c r="Q390" i="6" a="1"/>
  <c r="Q390" i="6"/>
  <c r="P390" i="6" a="1"/>
  <c r="P390" i="6"/>
  <c r="O390" i="6"/>
  <c r="N390" i="6" a="1"/>
  <c r="N390" i="6"/>
  <c r="M390" i="6" a="1"/>
  <c r="M390" i="6"/>
  <c r="R389" i="6"/>
  <c r="Q389" i="6" a="1"/>
  <c r="Q389" i="6"/>
  <c r="P389" i="6" a="1"/>
  <c r="P389" i="6"/>
  <c r="O389" i="6"/>
  <c r="N389" i="6" a="1"/>
  <c r="N389" i="6"/>
  <c r="M389" i="6" a="1"/>
  <c r="M389" i="6"/>
  <c r="R388" i="6"/>
  <c r="Q388" i="6" a="1"/>
  <c r="Q388" i="6"/>
  <c r="P388" i="6" a="1"/>
  <c r="P388" i="6"/>
  <c r="O388" i="6"/>
  <c r="N388" i="6" a="1"/>
  <c r="N388" i="6"/>
  <c r="M388" i="6" a="1"/>
  <c r="M388" i="6"/>
  <c r="R387" i="6"/>
  <c r="Q387" i="6" a="1"/>
  <c r="Q387" i="6"/>
  <c r="P387" i="6" a="1"/>
  <c r="P387" i="6"/>
  <c r="O387" i="6"/>
  <c r="N387" i="6" a="1"/>
  <c r="N387" i="6"/>
  <c r="M387" i="6" a="1"/>
  <c r="M387" i="6"/>
  <c r="R386" i="6"/>
  <c r="Q386" i="6" a="1"/>
  <c r="Q386" i="6"/>
  <c r="P386" i="6" a="1"/>
  <c r="P386" i="6"/>
  <c r="O386" i="6"/>
  <c r="N386" i="6" a="1"/>
  <c r="N386" i="6"/>
  <c r="M386" i="6" a="1"/>
  <c r="M386" i="6"/>
  <c r="R385" i="6"/>
  <c r="Q385" i="6" a="1"/>
  <c r="Q385" i="6"/>
  <c r="P385" i="6" a="1"/>
  <c r="P385" i="6"/>
  <c r="O385" i="6"/>
  <c r="N385" i="6" a="1"/>
  <c r="N385" i="6"/>
  <c r="M385" i="6" a="1"/>
  <c r="M385" i="6"/>
  <c r="R384" i="6"/>
  <c r="Q384" i="6" a="1"/>
  <c r="Q384" i="6"/>
  <c r="P384" i="6" a="1"/>
  <c r="P384" i="6"/>
  <c r="O384" i="6"/>
  <c r="N384" i="6" a="1"/>
  <c r="N384" i="6"/>
  <c r="M384" i="6" a="1"/>
  <c r="M384" i="6"/>
  <c r="R383" i="6"/>
  <c r="Q383" i="6" a="1"/>
  <c r="Q383" i="6"/>
  <c r="P383" i="6" a="1"/>
  <c r="P383" i="6"/>
  <c r="O383" i="6"/>
  <c r="N383" i="6" a="1"/>
  <c r="N383" i="6"/>
  <c r="M383" i="6" a="1"/>
  <c r="M383" i="6"/>
  <c r="R382" i="6"/>
  <c r="Q382" i="6" a="1"/>
  <c r="Q382" i="6"/>
  <c r="P382" i="6" a="1"/>
  <c r="P382" i="6"/>
  <c r="O382" i="6"/>
  <c r="N382" i="6" a="1"/>
  <c r="N382" i="6"/>
  <c r="M382" i="6" a="1"/>
  <c r="M382" i="6"/>
  <c r="R381" i="6"/>
  <c r="Q381" i="6" a="1"/>
  <c r="Q381" i="6"/>
  <c r="P381" i="6" a="1"/>
  <c r="P381" i="6"/>
  <c r="O381" i="6"/>
  <c r="N381" i="6" a="1"/>
  <c r="N381" i="6"/>
  <c r="M381" i="6" a="1"/>
  <c r="M381" i="6"/>
  <c r="R380" i="6"/>
  <c r="Q380" i="6" a="1"/>
  <c r="Q380" i="6"/>
  <c r="P380" i="6" a="1"/>
  <c r="P380" i="6"/>
  <c r="O380" i="6"/>
  <c r="N380" i="6" a="1"/>
  <c r="N380" i="6"/>
  <c r="M380" i="6" a="1"/>
  <c r="M380" i="6"/>
  <c r="R379" i="6"/>
  <c r="Q379" i="6" a="1"/>
  <c r="Q379" i="6"/>
  <c r="P379" i="6" a="1"/>
  <c r="P379" i="6"/>
  <c r="O379" i="6"/>
  <c r="N379" i="6" a="1"/>
  <c r="N379" i="6"/>
  <c r="M379" i="6" a="1"/>
  <c r="M379" i="6"/>
  <c r="R378" i="6"/>
  <c r="Q378" i="6" a="1"/>
  <c r="Q378" i="6"/>
  <c r="P378" i="6" a="1"/>
  <c r="P378" i="6"/>
  <c r="O378" i="6"/>
  <c r="N378" i="6" a="1"/>
  <c r="N378" i="6"/>
  <c r="M378" i="6" a="1"/>
  <c r="M378" i="6"/>
  <c r="R377" i="6"/>
  <c r="Q377" i="6" a="1"/>
  <c r="Q377" i="6"/>
  <c r="P377" i="6" a="1"/>
  <c r="P377" i="6"/>
  <c r="O377" i="6"/>
  <c r="N377" i="6" a="1"/>
  <c r="N377" i="6"/>
  <c r="M377" i="6" a="1"/>
  <c r="M377" i="6"/>
  <c r="R376" i="6"/>
  <c r="Q376" i="6" a="1"/>
  <c r="Q376" i="6"/>
  <c r="P376" i="6" a="1"/>
  <c r="P376" i="6"/>
  <c r="O376" i="6"/>
  <c r="N376" i="6" a="1"/>
  <c r="N376" i="6"/>
  <c r="M376" i="6" a="1"/>
  <c r="M376" i="6"/>
  <c r="R375" i="6"/>
  <c r="Q375" i="6" a="1"/>
  <c r="Q375" i="6"/>
  <c r="P375" i="6" a="1"/>
  <c r="P375" i="6"/>
  <c r="O375" i="6"/>
  <c r="N375" i="6" a="1"/>
  <c r="N375" i="6"/>
  <c r="M375" i="6" a="1"/>
  <c r="M375" i="6"/>
  <c r="R374" i="6"/>
  <c r="Q374" i="6" a="1"/>
  <c r="Q374" i="6"/>
  <c r="P374" i="6" a="1"/>
  <c r="P374" i="6"/>
  <c r="O374" i="6"/>
  <c r="N374" i="6" a="1"/>
  <c r="N374" i="6"/>
  <c r="M374" i="6" a="1"/>
  <c r="M374" i="6"/>
  <c r="R373" i="6"/>
  <c r="Q373" i="6" a="1"/>
  <c r="Q373" i="6"/>
  <c r="P373" i="6" a="1"/>
  <c r="P373" i="6"/>
  <c r="O373" i="6"/>
  <c r="N373" i="6" a="1"/>
  <c r="N373" i="6"/>
  <c r="M373" i="6" a="1"/>
  <c r="M373" i="6"/>
  <c r="R372" i="6"/>
  <c r="Q372" i="6" a="1"/>
  <c r="Q372" i="6"/>
  <c r="P372" i="6" a="1"/>
  <c r="P372" i="6"/>
  <c r="O372" i="6"/>
  <c r="N372" i="6" a="1"/>
  <c r="N372" i="6"/>
  <c r="M372" i="6" a="1"/>
  <c r="M372" i="6"/>
  <c r="R371" i="6"/>
  <c r="Q371" i="6" a="1"/>
  <c r="Q371" i="6"/>
  <c r="P371" i="6" a="1"/>
  <c r="P371" i="6"/>
  <c r="O371" i="6"/>
  <c r="N371" i="6" a="1"/>
  <c r="N371" i="6"/>
  <c r="M371" i="6" a="1"/>
  <c r="M371" i="6"/>
  <c r="R370" i="6"/>
  <c r="Q370" i="6" a="1"/>
  <c r="Q370" i="6"/>
  <c r="P370" i="6" a="1"/>
  <c r="P370" i="6"/>
  <c r="O370" i="6"/>
  <c r="N370" i="6" a="1"/>
  <c r="N370" i="6"/>
  <c r="M370" i="6" a="1"/>
  <c r="M370" i="6"/>
  <c r="R369" i="6"/>
  <c r="Q369" i="6" a="1"/>
  <c r="Q369" i="6"/>
  <c r="P369" i="6" a="1"/>
  <c r="P369" i="6"/>
  <c r="O369" i="6"/>
  <c r="N369" i="6" a="1"/>
  <c r="N369" i="6"/>
  <c r="M369" i="6" a="1"/>
  <c r="M369" i="6"/>
  <c r="R368" i="6"/>
  <c r="Q368" i="6" a="1"/>
  <c r="Q368" i="6"/>
  <c r="P368" i="6" a="1"/>
  <c r="P368" i="6"/>
  <c r="O368" i="6"/>
  <c r="N368" i="6" a="1"/>
  <c r="N368" i="6"/>
  <c r="M368" i="6" a="1"/>
  <c r="M368" i="6"/>
  <c r="R367" i="6"/>
  <c r="Q367" i="6" a="1"/>
  <c r="Q367" i="6"/>
  <c r="P367" i="6" a="1"/>
  <c r="P367" i="6"/>
  <c r="O367" i="6"/>
  <c r="N367" i="6" a="1"/>
  <c r="N367" i="6"/>
  <c r="M367" i="6" a="1"/>
  <c r="M367" i="6"/>
  <c r="R366" i="6"/>
  <c r="Q366" i="6" a="1"/>
  <c r="Q366" i="6"/>
  <c r="P366" i="6" a="1"/>
  <c r="P366" i="6"/>
  <c r="O366" i="6"/>
  <c r="N366" i="6" a="1"/>
  <c r="N366" i="6"/>
  <c r="M366" i="6" a="1"/>
  <c r="M366" i="6"/>
  <c r="R365" i="6"/>
  <c r="Q365" i="6" a="1"/>
  <c r="Q365" i="6"/>
  <c r="P365" i="6" a="1"/>
  <c r="P365" i="6"/>
  <c r="O365" i="6"/>
  <c r="N365" i="6" a="1"/>
  <c r="N365" i="6"/>
  <c r="M365" i="6" a="1"/>
  <c r="M365" i="6"/>
  <c r="R364" i="6"/>
  <c r="Q364" i="6" a="1"/>
  <c r="Q364" i="6"/>
  <c r="P364" i="6" a="1"/>
  <c r="P364" i="6"/>
  <c r="O364" i="6"/>
  <c r="N364" i="6" a="1"/>
  <c r="N364" i="6"/>
  <c r="M364" i="6" a="1"/>
  <c r="M364" i="6"/>
  <c r="R363" i="6"/>
  <c r="Q363" i="6" a="1"/>
  <c r="Q363" i="6"/>
  <c r="P363" i="6" a="1"/>
  <c r="P363" i="6"/>
  <c r="O363" i="6"/>
  <c r="N363" i="6" a="1"/>
  <c r="N363" i="6"/>
  <c r="M363" i="6" a="1"/>
  <c r="M363" i="6"/>
  <c r="R362" i="6"/>
  <c r="Q362" i="6" a="1"/>
  <c r="Q362" i="6"/>
  <c r="P362" i="6" a="1"/>
  <c r="P362" i="6"/>
  <c r="O362" i="6"/>
  <c r="N362" i="6" a="1"/>
  <c r="N362" i="6"/>
  <c r="M362" i="6" a="1"/>
  <c r="M362" i="6"/>
  <c r="R361" i="6"/>
  <c r="Q361" i="6" a="1"/>
  <c r="Q361" i="6"/>
  <c r="P361" i="6" a="1"/>
  <c r="P361" i="6"/>
  <c r="O361" i="6"/>
  <c r="N361" i="6" a="1"/>
  <c r="N361" i="6"/>
  <c r="M361" i="6" a="1"/>
  <c r="M361" i="6"/>
  <c r="R360" i="6"/>
  <c r="Q360" i="6" a="1"/>
  <c r="Q360" i="6"/>
  <c r="P360" i="6" a="1"/>
  <c r="P360" i="6"/>
  <c r="O360" i="6"/>
  <c r="N360" i="6" a="1"/>
  <c r="N360" i="6"/>
  <c r="M360" i="6" a="1"/>
  <c r="M360" i="6"/>
  <c r="R359" i="6"/>
  <c r="Q359" i="6" a="1"/>
  <c r="Q359" i="6"/>
  <c r="P359" i="6" a="1"/>
  <c r="P359" i="6"/>
  <c r="O359" i="6"/>
  <c r="N359" i="6" a="1"/>
  <c r="N359" i="6"/>
  <c r="M359" i="6" a="1"/>
  <c r="M359" i="6"/>
  <c r="R358" i="6"/>
  <c r="Q358" i="6" a="1"/>
  <c r="Q358" i="6"/>
  <c r="P358" i="6" a="1"/>
  <c r="P358" i="6"/>
  <c r="O358" i="6"/>
  <c r="N358" i="6" a="1"/>
  <c r="N358" i="6"/>
  <c r="M358" i="6" a="1"/>
  <c r="M358" i="6"/>
  <c r="R357" i="6"/>
  <c r="Q357" i="6" a="1"/>
  <c r="Q357" i="6"/>
  <c r="P357" i="6" a="1"/>
  <c r="P357" i="6"/>
  <c r="O357" i="6"/>
  <c r="N357" i="6" a="1"/>
  <c r="N357" i="6"/>
  <c r="M357" i="6" a="1"/>
  <c r="M357" i="6"/>
  <c r="R356" i="6"/>
  <c r="Q356" i="6" a="1"/>
  <c r="Q356" i="6"/>
  <c r="P356" i="6" a="1"/>
  <c r="P356" i="6"/>
  <c r="O356" i="6"/>
  <c r="N356" i="6" a="1"/>
  <c r="N356" i="6"/>
  <c r="M356" i="6" a="1"/>
  <c r="M356" i="6"/>
  <c r="R355" i="6"/>
  <c r="Q355" i="6" a="1"/>
  <c r="Q355" i="6"/>
  <c r="P355" i="6" a="1"/>
  <c r="P355" i="6"/>
  <c r="O355" i="6"/>
  <c r="N355" i="6" a="1"/>
  <c r="N355" i="6"/>
  <c r="M355" i="6" a="1"/>
  <c r="M355" i="6"/>
  <c r="R354" i="6"/>
  <c r="Q354" i="6" a="1"/>
  <c r="Q354" i="6"/>
  <c r="P354" i="6" a="1"/>
  <c r="P354" i="6"/>
  <c r="O354" i="6"/>
  <c r="N354" i="6" a="1"/>
  <c r="N354" i="6"/>
  <c r="M354" i="6" a="1"/>
  <c r="M354" i="6"/>
  <c r="R353" i="6"/>
  <c r="Q353" i="6" a="1"/>
  <c r="Q353" i="6"/>
  <c r="P353" i="6" a="1"/>
  <c r="P353" i="6"/>
  <c r="O353" i="6"/>
  <c r="N353" i="6" a="1"/>
  <c r="N353" i="6"/>
  <c r="M353" i="6" a="1"/>
  <c r="M353" i="6"/>
  <c r="R352" i="6"/>
  <c r="Q352" i="6" a="1"/>
  <c r="Q352" i="6"/>
  <c r="P352" i="6" a="1"/>
  <c r="P352" i="6"/>
  <c r="O352" i="6"/>
  <c r="N352" i="6" a="1"/>
  <c r="N352" i="6"/>
  <c r="M352" i="6" a="1"/>
  <c r="M352" i="6"/>
  <c r="R351" i="6"/>
  <c r="Q351" i="6" a="1"/>
  <c r="Q351" i="6"/>
  <c r="P351" i="6" a="1"/>
  <c r="P351" i="6"/>
  <c r="O351" i="6"/>
  <c r="N351" i="6" a="1"/>
  <c r="N351" i="6"/>
  <c r="M351" i="6" a="1"/>
  <c r="M351" i="6"/>
  <c r="R350" i="6"/>
  <c r="Q350" i="6" a="1"/>
  <c r="Q350" i="6"/>
  <c r="P350" i="6" a="1"/>
  <c r="P350" i="6"/>
  <c r="O350" i="6"/>
  <c r="N350" i="6" a="1"/>
  <c r="N350" i="6"/>
  <c r="M350" i="6" a="1"/>
  <c r="M350" i="6"/>
  <c r="R349" i="6"/>
  <c r="Q349" i="6" a="1"/>
  <c r="Q349" i="6"/>
  <c r="P349" i="6" a="1"/>
  <c r="P349" i="6"/>
  <c r="O349" i="6"/>
  <c r="N349" i="6" a="1"/>
  <c r="N349" i="6"/>
  <c r="M349" i="6" a="1"/>
  <c r="M349" i="6"/>
  <c r="R348" i="6"/>
  <c r="Q348" i="6" a="1"/>
  <c r="Q348" i="6"/>
  <c r="P348" i="6" a="1"/>
  <c r="P348" i="6"/>
  <c r="O348" i="6"/>
  <c r="N348" i="6" a="1"/>
  <c r="N348" i="6"/>
  <c r="M348" i="6" a="1"/>
  <c r="M348" i="6"/>
  <c r="R347" i="6"/>
  <c r="Q347" i="6" a="1"/>
  <c r="Q347" i="6"/>
  <c r="P347" i="6" a="1"/>
  <c r="P347" i="6"/>
  <c r="O347" i="6"/>
  <c r="N347" i="6" a="1"/>
  <c r="N347" i="6"/>
  <c r="M347" i="6" a="1"/>
  <c r="M347" i="6"/>
  <c r="R346" i="6"/>
  <c r="Q346" i="6" a="1"/>
  <c r="Q346" i="6"/>
  <c r="P346" i="6" a="1"/>
  <c r="P346" i="6"/>
  <c r="O346" i="6"/>
  <c r="N346" i="6" a="1"/>
  <c r="N346" i="6"/>
  <c r="M346" i="6" a="1"/>
  <c r="M346" i="6"/>
  <c r="R345" i="6"/>
  <c r="Q345" i="6" a="1"/>
  <c r="Q345" i="6"/>
  <c r="P345" i="6" a="1"/>
  <c r="P345" i="6"/>
  <c r="O345" i="6"/>
  <c r="N345" i="6" a="1"/>
  <c r="N345" i="6"/>
  <c r="M345" i="6" a="1"/>
  <c r="M345" i="6"/>
  <c r="R344" i="6"/>
  <c r="Q344" i="6" a="1"/>
  <c r="Q344" i="6"/>
  <c r="P344" i="6" a="1"/>
  <c r="P344" i="6"/>
  <c r="O344" i="6"/>
  <c r="N344" i="6" a="1"/>
  <c r="N344" i="6"/>
  <c r="M344" i="6" a="1"/>
  <c r="M344" i="6"/>
  <c r="R343" i="6"/>
  <c r="Q343" i="6" a="1"/>
  <c r="Q343" i="6"/>
  <c r="P343" i="6" a="1"/>
  <c r="P343" i="6"/>
  <c r="O343" i="6"/>
  <c r="N343" i="6" a="1"/>
  <c r="N343" i="6"/>
  <c r="M343" i="6" a="1"/>
  <c r="M343" i="6"/>
  <c r="R342" i="6"/>
  <c r="Q342" i="6" a="1"/>
  <c r="Q342" i="6"/>
  <c r="P342" i="6" a="1"/>
  <c r="P342" i="6"/>
  <c r="O342" i="6"/>
  <c r="N342" i="6" a="1"/>
  <c r="N342" i="6"/>
  <c r="M342" i="6" a="1"/>
  <c r="M342" i="6"/>
  <c r="R341" i="6"/>
  <c r="Q341" i="6" a="1"/>
  <c r="Q341" i="6"/>
  <c r="P341" i="6" a="1"/>
  <c r="P341" i="6"/>
  <c r="O341" i="6"/>
  <c r="N341" i="6" a="1"/>
  <c r="N341" i="6"/>
  <c r="M341" i="6" a="1"/>
  <c r="M341" i="6"/>
  <c r="R340" i="6"/>
  <c r="Q340" i="6" a="1"/>
  <c r="Q340" i="6"/>
  <c r="P340" i="6" a="1"/>
  <c r="P340" i="6"/>
  <c r="O340" i="6"/>
  <c r="N340" i="6" a="1"/>
  <c r="N340" i="6"/>
  <c r="M340" i="6" a="1"/>
  <c r="M340" i="6"/>
  <c r="R339" i="6"/>
  <c r="Q339" i="6" a="1"/>
  <c r="Q339" i="6"/>
  <c r="P339" i="6" a="1"/>
  <c r="P339" i="6"/>
  <c r="O339" i="6"/>
  <c r="N339" i="6" a="1"/>
  <c r="N339" i="6"/>
  <c r="M339" i="6" a="1"/>
  <c r="M339" i="6"/>
  <c r="R338" i="6"/>
  <c r="Q338" i="6" a="1"/>
  <c r="Q338" i="6"/>
  <c r="P338" i="6" a="1"/>
  <c r="P338" i="6"/>
  <c r="O338" i="6"/>
  <c r="N338" i="6" a="1"/>
  <c r="N338" i="6"/>
  <c r="M338" i="6" a="1"/>
  <c r="M338" i="6"/>
  <c r="R337" i="6"/>
  <c r="Q337" i="6" a="1"/>
  <c r="Q337" i="6"/>
  <c r="P337" i="6" a="1"/>
  <c r="P337" i="6"/>
  <c r="O337" i="6"/>
  <c r="N337" i="6" a="1"/>
  <c r="N337" i="6"/>
  <c r="M337" i="6" a="1"/>
  <c r="M337" i="6"/>
  <c r="R336" i="6"/>
  <c r="Q336" i="6" a="1"/>
  <c r="Q336" i="6"/>
  <c r="P336" i="6" a="1"/>
  <c r="P336" i="6"/>
  <c r="O336" i="6"/>
  <c r="N336" i="6" a="1"/>
  <c r="N336" i="6"/>
  <c r="M336" i="6" a="1"/>
  <c r="M336" i="6"/>
  <c r="R335" i="6"/>
  <c r="Q335" i="6" a="1"/>
  <c r="Q335" i="6"/>
  <c r="P335" i="6" a="1"/>
  <c r="P335" i="6"/>
  <c r="O335" i="6"/>
  <c r="N335" i="6" a="1"/>
  <c r="N335" i="6"/>
  <c r="M335" i="6" a="1"/>
  <c r="M335" i="6"/>
  <c r="R334" i="6"/>
  <c r="Q334" i="6" a="1"/>
  <c r="Q334" i="6"/>
  <c r="P334" i="6" a="1"/>
  <c r="P334" i="6"/>
  <c r="O334" i="6"/>
  <c r="N334" i="6" a="1"/>
  <c r="N334" i="6"/>
  <c r="M334" i="6" a="1"/>
  <c r="M334" i="6"/>
  <c r="R333" i="6"/>
  <c r="Q333" i="6" a="1"/>
  <c r="Q333" i="6"/>
  <c r="P333" i="6" a="1"/>
  <c r="P333" i="6"/>
  <c r="O333" i="6"/>
  <c r="N333" i="6" a="1"/>
  <c r="N333" i="6"/>
  <c r="M333" i="6" a="1"/>
  <c r="M333" i="6"/>
  <c r="R332" i="6"/>
  <c r="Q332" i="6" a="1"/>
  <c r="Q332" i="6"/>
  <c r="P332" i="6" a="1"/>
  <c r="P332" i="6"/>
  <c r="O332" i="6"/>
  <c r="N332" i="6" a="1"/>
  <c r="N332" i="6"/>
  <c r="M332" i="6" a="1"/>
  <c r="M332" i="6"/>
  <c r="R331" i="6"/>
  <c r="Q331" i="6" a="1"/>
  <c r="Q331" i="6"/>
  <c r="P331" i="6" a="1"/>
  <c r="P331" i="6"/>
  <c r="O331" i="6"/>
  <c r="N331" i="6" a="1"/>
  <c r="N331" i="6"/>
  <c r="M331" i="6" a="1"/>
  <c r="M331" i="6"/>
  <c r="R330" i="6"/>
  <c r="Q330" i="6" a="1"/>
  <c r="Q330" i="6"/>
  <c r="P330" i="6" a="1"/>
  <c r="P330" i="6"/>
  <c r="O330" i="6"/>
  <c r="N330" i="6" a="1"/>
  <c r="N330" i="6"/>
  <c r="M330" i="6" a="1"/>
  <c r="M330" i="6"/>
  <c r="R329" i="6"/>
  <c r="Q329" i="6" a="1"/>
  <c r="Q329" i="6"/>
  <c r="P329" i="6" a="1"/>
  <c r="P329" i="6"/>
  <c r="O329" i="6"/>
  <c r="N329" i="6" a="1"/>
  <c r="N329" i="6"/>
  <c r="M329" i="6" a="1"/>
  <c r="M329" i="6"/>
  <c r="R328" i="6"/>
  <c r="Q328" i="6" a="1"/>
  <c r="Q328" i="6"/>
  <c r="P328" i="6" a="1"/>
  <c r="P328" i="6"/>
  <c r="O328" i="6"/>
  <c r="N328" i="6" a="1"/>
  <c r="N328" i="6"/>
  <c r="M328" i="6" a="1"/>
  <c r="M328" i="6"/>
  <c r="R327" i="6"/>
  <c r="Q327" i="6" a="1"/>
  <c r="Q327" i="6"/>
  <c r="P327" i="6" a="1"/>
  <c r="P327" i="6"/>
  <c r="O327" i="6"/>
  <c r="N327" i="6" a="1"/>
  <c r="N327" i="6"/>
  <c r="M327" i="6" a="1"/>
  <c r="M327" i="6"/>
  <c r="R326" i="6"/>
  <c r="Q326" i="6" a="1"/>
  <c r="Q326" i="6"/>
  <c r="P326" i="6" a="1"/>
  <c r="P326" i="6"/>
  <c r="O326" i="6"/>
  <c r="N326" i="6" a="1"/>
  <c r="N326" i="6"/>
  <c r="M326" i="6" a="1"/>
  <c r="M326" i="6"/>
  <c r="R325" i="6"/>
  <c r="Q325" i="6" a="1"/>
  <c r="Q325" i="6"/>
  <c r="P325" i="6" a="1"/>
  <c r="P325" i="6"/>
  <c r="O325" i="6"/>
  <c r="N325" i="6" a="1"/>
  <c r="N325" i="6"/>
  <c r="M325" i="6" a="1"/>
  <c r="M325" i="6"/>
  <c r="R324" i="6"/>
  <c r="Q324" i="6" a="1"/>
  <c r="Q324" i="6"/>
  <c r="P324" i="6" a="1"/>
  <c r="P324" i="6"/>
  <c r="O324" i="6"/>
  <c r="N324" i="6" a="1"/>
  <c r="N324" i="6"/>
  <c r="M324" i="6" a="1"/>
  <c r="M324" i="6"/>
  <c r="R323" i="6"/>
  <c r="Q323" i="6" a="1"/>
  <c r="Q323" i="6"/>
  <c r="P323" i="6" a="1"/>
  <c r="P323" i="6"/>
  <c r="O323" i="6"/>
  <c r="N323" i="6" a="1"/>
  <c r="N323" i="6"/>
  <c r="M323" i="6" a="1"/>
  <c r="M323" i="6"/>
  <c r="R322" i="6"/>
  <c r="Q322" i="6" a="1"/>
  <c r="Q322" i="6"/>
  <c r="P322" i="6" a="1"/>
  <c r="P322" i="6"/>
  <c r="O322" i="6"/>
  <c r="N322" i="6" a="1"/>
  <c r="N322" i="6"/>
  <c r="M322" i="6" a="1"/>
  <c r="M322" i="6"/>
  <c r="R321" i="6"/>
  <c r="Q321" i="6" a="1"/>
  <c r="Q321" i="6"/>
  <c r="P321" i="6" a="1"/>
  <c r="P321" i="6"/>
  <c r="O321" i="6"/>
  <c r="N321" i="6" a="1"/>
  <c r="N321" i="6"/>
  <c r="M321" i="6" a="1"/>
  <c r="M321" i="6"/>
  <c r="R320" i="6"/>
  <c r="Q320" i="6" a="1"/>
  <c r="Q320" i="6"/>
  <c r="P320" i="6" a="1"/>
  <c r="P320" i="6"/>
  <c r="O320" i="6"/>
  <c r="N320" i="6" a="1"/>
  <c r="N320" i="6"/>
  <c r="M320" i="6" a="1"/>
  <c r="M320" i="6"/>
  <c r="R319" i="6"/>
  <c r="Q319" i="6" a="1"/>
  <c r="Q319" i="6"/>
  <c r="P319" i="6" a="1"/>
  <c r="P319" i="6"/>
  <c r="O319" i="6"/>
  <c r="N319" i="6" a="1"/>
  <c r="N319" i="6"/>
  <c r="M319" i="6" a="1"/>
  <c r="M319" i="6"/>
  <c r="R318" i="6"/>
  <c r="Q318" i="6" a="1"/>
  <c r="Q318" i="6"/>
  <c r="P318" i="6" a="1"/>
  <c r="P318" i="6"/>
  <c r="O318" i="6"/>
  <c r="N318" i="6" a="1"/>
  <c r="N318" i="6"/>
  <c r="M318" i="6" a="1"/>
  <c r="M318" i="6"/>
  <c r="R317" i="6"/>
  <c r="Q317" i="6" a="1"/>
  <c r="Q317" i="6"/>
  <c r="P317" i="6" a="1"/>
  <c r="P317" i="6"/>
  <c r="O317" i="6"/>
  <c r="N317" i="6" a="1"/>
  <c r="N317" i="6"/>
  <c r="M317" i="6" a="1"/>
  <c r="M317" i="6"/>
  <c r="R316" i="6"/>
  <c r="Q316" i="6" a="1"/>
  <c r="Q316" i="6"/>
  <c r="P316" i="6" a="1"/>
  <c r="P316" i="6"/>
  <c r="O316" i="6"/>
  <c r="N316" i="6" a="1"/>
  <c r="N316" i="6"/>
  <c r="M316" i="6" a="1"/>
  <c r="M316" i="6"/>
  <c r="R315" i="6"/>
  <c r="Q315" i="6" a="1"/>
  <c r="Q315" i="6"/>
  <c r="P315" i="6" a="1"/>
  <c r="P315" i="6"/>
  <c r="O315" i="6"/>
  <c r="N315" i="6" a="1"/>
  <c r="N315" i="6"/>
  <c r="M315" i="6" a="1"/>
  <c r="M315" i="6"/>
  <c r="R314" i="6"/>
  <c r="Q314" i="6" a="1"/>
  <c r="Q314" i="6"/>
  <c r="P314" i="6" a="1"/>
  <c r="P314" i="6"/>
  <c r="O314" i="6"/>
  <c r="N314" i="6" a="1"/>
  <c r="N314" i="6"/>
  <c r="M314" i="6" a="1"/>
  <c r="M314" i="6"/>
  <c r="R313" i="6"/>
  <c r="Q313" i="6" a="1"/>
  <c r="Q313" i="6"/>
  <c r="P313" i="6" a="1"/>
  <c r="P313" i="6"/>
  <c r="O313" i="6"/>
  <c r="N313" i="6" a="1"/>
  <c r="N313" i="6"/>
  <c r="M313" i="6" a="1"/>
  <c r="M313" i="6"/>
  <c r="R312" i="6"/>
  <c r="Q312" i="6" a="1"/>
  <c r="Q312" i="6"/>
  <c r="P312" i="6" a="1"/>
  <c r="P312" i="6"/>
  <c r="O312" i="6"/>
  <c r="N312" i="6" a="1"/>
  <c r="N312" i="6"/>
  <c r="M312" i="6" a="1"/>
  <c r="M312" i="6"/>
  <c r="R311" i="6"/>
  <c r="Q311" i="6" a="1"/>
  <c r="Q311" i="6"/>
  <c r="P311" i="6" a="1"/>
  <c r="P311" i="6"/>
  <c r="O311" i="6"/>
  <c r="N311" i="6" a="1"/>
  <c r="N311" i="6"/>
  <c r="M311" i="6" a="1"/>
  <c r="M311" i="6"/>
  <c r="R310" i="6"/>
  <c r="Q310" i="6" a="1"/>
  <c r="Q310" i="6"/>
  <c r="P310" i="6" a="1"/>
  <c r="P310" i="6"/>
  <c r="O310" i="6"/>
  <c r="N310" i="6" a="1"/>
  <c r="N310" i="6"/>
  <c r="M310" i="6" a="1"/>
  <c r="M310" i="6"/>
  <c r="R309" i="6"/>
  <c r="Q309" i="6" a="1"/>
  <c r="Q309" i="6"/>
  <c r="P309" i="6" a="1"/>
  <c r="P309" i="6"/>
  <c r="O309" i="6"/>
  <c r="N309" i="6" a="1"/>
  <c r="N309" i="6"/>
  <c r="M309" i="6" a="1"/>
  <c r="M309" i="6"/>
  <c r="R308" i="6"/>
  <c r="Q308" i="6" a="1"/>
  <c r="Q308" i="6"/>
  <c r="P308" i="6" a="1"/>
  <c r="P308" i="6"/>
  <c r="O308" i="6"/>
  <c r="N308" i="6" a="1"/>
  <c r="N308" i="6"/>
  <c r="M308" i="6" a="1"/>
  <c r="M308" i="6"/>
  <c r="R307" i="6"/>
  <c r="Q307" i="6" a="1"/>
  <c r="Q307" i="6"/>
  <c r="P307" i="6" a="1"/>
  <c r="P307" i="6"/>
  <c r="O307" i="6"/>
  <c r="N307" i="6" a="1"/>
  <c r="N307" i="6"/>
  <c r="M307" i="6" a="1"/>
  <c r="M307" i="6"/>
  <c r="R306" i="6"/>
  <c r="Q306" i="6" a="1"/>
  <c r="Q306" i="6"/>
  <c r="P306" i="6" a="1"/>
  <c r="P306" i="6"/>
  <c r="O306" i="6"/>
  <c r="N306" i="6" a="1"/>
  <c r="N306" i="6"/>
  <c r="M306" i="6" a="1"/>
  <c r="M306" i="6"/>
  <c r="R305" i="6"/>
  <c r="Q305" i="6" a="1"/>
  <c r="Q305" i="6"/>
  <c r="P305" i="6" a="1"/>
  <c r="P305" i="6"/>
  <c r="O305" i="6"/>
  <c r="N305" i="6" a="1"/>
  <c r="N305" i="6"/>
  <c r="M305" i="6" a="1"/>
  <c r="M305" i="6"/>
  <c r="R304" i="6"/>
  <c r="Q304" i="6" a="1"/>
  <c r="Q304" i="6"/>
  <c r="P304" i="6" a="1"/>
  <c r="P304" i="6"/>
  <c r="O304" i="6"/>
  <c r="N304" i="6" a="1"/>
  <c r="N304" i="6"/>
  <c r="M304" i="6" a="1"/>
  <c r="M304" i="6"/>
  <c r="R303" i="6"/>
  <c r="Q303" i="6" a="1"/>
  <c r="Q303" i="6"/>
  <c r="P303" i="6" a="1"/>
  <c r="P303" i="6"/>
  <c r="O303" i="6"/>
  <c r="N303" i="6" a="1"/>
  <c r="N303" i="6"/>
  <c r="M303" i="6" a="1"/>
  <c r="M303" i="6"/>
  <c r="R302" i="6"/>
  <c r="Q302" i="6" a="1"/>
  <c r="Q302" i="6"/>
  <c r="P302" i="6" a="1"/>
  <c r="P302" i="6"/>
  <c r="O302" i="6"/>
  <c r="N302" i="6" a="1"/>
  <c r="N302" i="6"/>
  <c r="M302" i="6" a="1"/>
  <c r="M302" i="6"/>
  <c r="R301" i="6"/>
  <c r="Q301" i="6" a="1"/>
  <c r="Q301" i="6"/>
  <c r="P301" i="6" a="1"/>
  <c r="P301" i="6"/>
  <c r="O301" i="6"/>
  <c r="N301" i="6" a="1"/>
  <c r="N301" i="6"/>
  <c r="M301" i="6" a="1"/>
  <c r="M301" i="6"/>
  <c r="R300" i="6"/>
  <c r="Q300" i="6" a="1"/>
  <c r="Q300" i="6"/>
  <c r="P300" i="6" a="1"/>
  <c r="P300" i="6"/>
  <c r="O300" i="6"/>
  <c r="N300" i="6" a="1"/>
  <c r="N300" i="6"/>
  <c r="M300" i="6" a="1"/>
  <c r="M300" i="6"/>
  <c r="R299" i="6"/>
  <c r="Q299" i="6" a="1"/>
  <c r="Q299" i="6"/>
  <c r="P299" i="6" a="1"/>
  <c r="P299" i="6"/>
  <c r="O299" i="6"/>
  <c r="N299" i="6" a="1"/>
  <c r="N299" i="6"/>
  <c r="M299" i="6" a="1"/>
  <c r="M299" i="6"/>
  <c r="R298" i="6"/>
  <c r="Q298" i="6" a="1"/>
  <c r="Q298" i="6"/>
  <c r="P298" i="6" a="1"/>
  <c r="P298" i="6"/>
  <c r="O298" i="6"/>
  <c r="N298" i="6" a="1"/>
  <c r="N298" i="6"/>
  <c r="M298" i="6" a="1"/>
  <c r="M298" i="6"/>
  <c r="R297" i="6"/>
  <c r="Q297" i="6" a="1"/>
  <c r="Q297" i="6"/>
  <c r="P297" i="6" a="1"/>
  <c r="P297" i="6"/>
  <c r="O297" i="6"/>
  <c r="N297" i="6" a="1"/>
  <c r="N297" i="6"/>
  <c r="M297" i="6" a="1"/>
  <c r="M297" i="6"/>
  <c r="R296" i="6"/>
  <c r="Q296" i="6" a="1"/>
  <c r="Q296" i="6"/>
  <c r="P296" i="6" a="1"/>
  <c r="P296" i="6"/>
  <c r="O296" i="6"/>
  <c r="N296" i="6" a="1"/>
  <c r="N296" i="6"/>
  <c r="M296" i="6" a="1"/>
  <c r="M296" i="6"/>
  <c r="R295" i="6"/>
  <c r="Q295" i="6" a="1"/>
  <c r="Q295" i="6"/>
  <c r="P295" i="6" a="1"/>
  <c r="P295" i="6"/>
  <c r="O295" i="6"/>
  <c r="N295" i="6" a="1"/>
  <c r="N295" i="6"/>
  <c r="M295" i="6" a="1"/>
  <c r="M295" i="6"/>
  <c r="R294" i="6"/>
  <c r="Q294" i="6" a="1"/>
  <c r="Q294" i="6"/>
  <c r="P294" i="6" a="1"/>
  <c r="P294" i="6"/>
  <c r="O294" i="6"/>
  <c r="N294" i="6" a="1"/>
  <c r="N294" i="6"/>
  <c r="M294" i="6" a="1"/>
  <c r="M294" i="6"/>
  <c r="R293" i="6"/>
  <c r="Q293" i="6" a="1"/>
  <c r="Q293" i="6"/>
  <c r="P293" i="6" a="1"/>
  <c r="P293" i="6"/>
  <c r="O293" i="6"/>
  <c r="N293" i="6" a="1"/>
  <c r="N293" i="6"/>
  <c r="M293" i="6" a="1"/>
  <c r="M293" i="6"/>
  <c r="R292" i="6"/>
  <c r="Q292" i="6" a="1"/>
  <c r="Q292" i="6"/>
  <c r="P292" i="6" a="1"/>
  <c r="P292" i="6"/>
  <c r="O292" i="6"/>
  <c r="N292" i="6" a="1"/>
  <c r="N292" i="6"/>
  <c r="M292" i="6" a="1"/>
  <c r="M292" i="6"/>
  <c r="R291" i="6"/>
  <c r="Q291" i="6" a="1"/>
  <c r="Q291" i="6"/>
  <c r="P291" i="6" a="1"/>
  <c r="P291" i="6"/>
  <c r="O291" i="6"/>
  <c r="N291" i="6" a="1"/>
  <c r="N291" i="6"/>
  <c r="M291" i="6" a="1"/>
  <c r="M291" i="6"/>
  <c r="R290" i="6"/>
  <c r="Q290" i="6" a="1"/>
  <c r="Q290" i="6"/>
  <c r="P290" i="6" a="1"/>
  <c r="P290" i="6"/>
  <c r="O290" i="6"/>
  <c r="N290" i="6" a="1"/>
  <c r="N290" i="6"/>
  <c r="M290" i="6" a="1"/>
  <c r="M290" i="6"/>
  <c r="R289" i="6"/>
  <c r="Q289" i="6" a="1"/>
  <c r="Q289" i="6"/>
  <c r="P289" i="6" a="1"/>
  <c r="P289" i="6"/>
  <c r="O289" i="6"/>
  <c r="N289" i="6" a="1"/>
  <c r="N289" i="6"/>
  <c r="M289" i="6" a="1"/>
  <c r="M289" i="6"/>
  <c r="R288" i="6"/>
  <c r="Q288" i="6" a="1"/>
  <c r="Q288" i="6"/>
  <c r="P288" i="6" a="1"/>
  <c r="P288" i="6"/>
  <c r="O288" i="6"/>
  <c r="N288" i="6" a="1"/>
  <c r="N288" i="6"/>
  <c r="M288" i="6" a="1"/>
  <c r="M288" i="6"/>
  <c r="R287" i="6"/>
  <c r="Q287" i="6" a="1"/>
  <c r="Q287" i="6"/>
  <c r="P287" i="6" a="1"/>
  <c r="P287" i="6"/>
  <c r="O287" i="6"/>
  <c r="N287" i="6" a="1"/>
  <c r="N287" i="6"/>
  <c r="M287" i="6" a="1"/>
  <c r="M287" i="6"/>
  <c r="R286" i="6"/>
  <c r="Q286" i="6" a="1"/>
  <c r="Q286" i="6"/>
  <c r="P286" i="6" a="1"/>
  <c r="P286" i="6"/>
  <c r="O286" i="6"/>
  <c r="N286" i="6" a="1"/>
  <c r="N286" i="6"/>
  <c r="M286" i="6" a="1"/>
  <c r="M286" i="6"/>
  <c r="R285" i="6"/>
  <c r="Q285" i="6" a="1"/>
  <c r="Q285" i="6"/>
  <c r="P285" i="6" a="1"/>
  <c r="P285" i="6"/>
  <c r="O285" i="6"/>
  <c r="N285" i="6" a="1"/>
  <c r="N285" i="6"/>
  <c r="M285" i="6" a="1"/>
  <c r="M285" i="6"/>
  <c r="R284" i="6"/>
  <c r="Q284" i="6" a="1"/>
  <c r="Q284" i="6"/>
  <c r="P284" i="6" a="1"/>
  <c r="P284" i="6"/>
  <c r="O284" i="6"/>
  <c r="N284" i="6" a="1"/>
  <c r="N284" i="6"/>
  <c r="M284" i="6" a="1"/>
  <c r="M284" i="6"/>
  <c r="R283" i="6"/>
  <c r="Q283" i="6" a="1"/>
  <c r="Q283" i="6"/>
  <c r="P283" i="6" a="1"/>
  <c r="P283" i="6"/>
  <c r="O283" i="6"/>
  <c r="N283" i="6" a="1"/>
  <c r="N283" i="6"/>
  <c r="M283" i="6" a="1"/>
  <c r="M283" i="6"/>
  <c r="R282" i="6"/>
  <c r="Q282" i="6" a="1"/>
  <c r="Q282" i="6"/>
  <c r="P282" i="6" a="1"/>
  <c r="P282" i="6"/>
  <c r="O282" i="6"/>
  <c r="N282" i="6" a="1"/>
  <c r="N282" i="6"/>
  <c r="M282" i="6" a="1"/>
  <c r="M282" i="6"/>
  <c r="R281" i="6"/>
  <c r="Q281" i="6" a="1"/>
  <c r="Q281" i="6"/>
  <c r="P281" i="6" a="1"/>
  <c r="P281" i="6"/>
  <c r="O281" i="6"/>
  <c r="N281" i="6" a="1"/>
  <c r="N281" i="6"/>
  <c r="M281" i="6" a="1"/>
  <c r="M281" i="6"/>
  <c r="R280" i="6"/>
  <c r="Q280" i="6" a="1"/>
  <c r="Q280" i="6"/>
  <c r="P280" i="6" a="1"/>
  <c r="P280" i="6"/>
  <c r="O280" i="6"/>
  <c r="N280" i="6" a="1"/>
  <c r="N280" i="6"/>
  <c r="M280" i="6" a="1"/>
  <c r="M280" i="6"/>
  <c r="R279" i="6"/>
  <c r="Q279" i="6" a="1"/>
  <c r="Q279" i="6"/>
  <c r="P279" i="6" a="1"/>
  <c r="P279" i="6"/>
  <c r="O279" i="6"/>
  <c r="N279" i="6" a="1"/>
  <c r="N279" i="6"/>
  <c r="M279" i="6" a="1"/>
  <c r="M279" i="6"/>
  <c r="R278" i="6"/>
  <c r="Q278" i="6" a="1"/>
  <c r="Q278" i="6"/>
  <c r="P278" i="6" a="1"/>
  <c r="P278" i="6"/>
  <c r="O278" i="6"/>
  <c r="N278" i="6" a="1"/>
  <c r="N278" i="6"/>
  <c r="M278" i="6" a="1"/>
  <c r="M278" i="6"/>
  <c r="R277" i="6"/>
  <c r="Q277" i="6" a="1"/>
  <c r="Q277" i="6"/>
  <c r="P277" i="6" a="1"/>
  <c r="P277" i="6"/>
  <c r="O277" i="6"/>
  <c r="N277" i="6" a="1"/>
  <c r="N277" i="6"/>
  <c r="M277" i="6" a="1"/>
  <c r="M277" i="6"/>
  <c r="R276" i="6"/>
  <c r="Q276" i="6" a="1"/>
  <c r="Q276" i="6"/>
  <c r="P276" i="6" a="1"/>
  <c r="P276" i="6"/>
  <c r="O276" i="6"/>
  <c r="N276" i="6" a="1"/>
  <c r="N276" i="6"/>
  <c r="M276" i="6" a="1"/>
  <c r="M276" i="6"/>
  <c r="R275" i="6"/>
  <c r="Q275" i="6" a="1"/>
  <c r="Q275" i="6"/>
  <c r="P275" i="6" a="1"/>
  <c r="P275" i="6"/>
  <c r="O275" i="6"/>
  <c r="N275" i="6" a="1"/>
  <c r="N275" i="6"/>
  <c r="M275" i="6" a="1"/>
  <c r="M275" i="6"/>
  <c r="R274" i="6"/>
  <c r="Q274" i="6" a="1"/>
  <c r="Q274" i="6"/>
  <c r="P274" i="6" a="1"/>
  <c r="P274" i="6"/>
  <c r="O274" i="6"/>
  <c r="N274" i="6" a="1"/>
  <c r="N274" i="6"/>
  <c r="M274" i="6" a="1"/>
  <c r="M274" i="6"/>
  <c r="R273" i="6"/>
  <c r="Q273" i="6" a="1"/>
  <c r="Q273" i="6"/>
  <c r="P273" i="6" a="1"/>
  <c r="P273" i="6"/>
  <c r="O273" i="6"/>
  <c r="N273" i="6" a="1"/>
  <c r="N273" i="6"/>
  <c r="M273" i="6" a="1"/>
  <c r="M273" i="6"/>
  <c r="R272" i="6"/>
  <c r="Q272" i="6" a="1"/>
  <c r="Q272" i="6"/>
  <c r="P272" i="6" a="1"/>
  <c r="P272" i="6"/>
  <c r="O272" i="6"/>
  <c r="N272" i="6" a="1"/>
  <c r="N272" i="6"/>
  <c r="M272" i="6" a="1"/>
  <c r="M272" i="6"/>
  <c r="R271" i="6"/>
  <c r="Q271" i="6" a="1"/>
  <c r="Q271" i="6"/>
  <c r="P271" i="6" a="1"/>
  <c r="P271" i="6"/>
  <c r="O271" i="6"/>
  <c r="N271" i="6" a="1"/>
  <c r="N271" i="6"/>
  <c r="M271" i="6" a="1"/>
  <c r="M271" i="6"/>
  <c r="R270" i="6"/>
  <c r="Q270" i="6" a="1"/>
  <c r="Q270" i="6"/>
  <c r="P270" i="6" a="1"/>
  <c r="P270" i="6"/>
  <c r="O270" i="6"/>
  <c r="N270" i="6" a="1"/>
  <c r="N270" i="6"/>
  <c r="M270" i="6" a="1"/>
  <c r="M270" i="6"/>
  <c r="R269" i="6"/>
  <c r="Q269" i="6" a="1"/>
  <c r="Q269" i="6"/>
  <c r="P269" i="6" a="1"/>
  <c r="P269" i="6"/>
  <c r="O269" i="6"/>
  <c r="N269" i="6" a="1"/>
  <c r="N269" i="6"/>
  <c r="M269" i="6" a="1"/>
  <c r="M269" i="6"/>
  <c r="R268" i="6"/>
  <c r="Q268" i="6" a="1"/>
  <c r="Q268" i="6"/>
  <c r="P268" i="6" a="1"/>
  <c r="P268" i="6"/>
  <c r="O268" i="6"/>
  <c r="N268" i="6" a="1"/>
  <c r="N268" i="6"/>
  <c r="M268" i="6" a="1"/>
  <c r="M268" i="6"/>
  <c r="R267" i="6"/>
  <c r="Q267" i="6" a="1"/>
  <c r="Q267" i="6"/>
  <c r="P267" i="6" a="1"/>
  <c r="P267" i="6"/>
  <c r="O267" i="6"/>
  <c r="N267" i="6" a="1"/>
  <c r="N267" i="6"/>
  <c r="M267" i="6" a="1"/>
  <c r="M267" i="6"/>
  <c r="R266" i="6"/>
  <c r="Q266" i="6" a="1"/>
  <c r="Q266" i="6"/>
  <c r="P266" i="6" a="1"/>
  <c r="P266" i="6"/>
  <c r="O266" i="6"/>
  <c r="N266" i="6" a="1"/>
  <c r="N266" i="6"/>
  <c r="M266" i="6" a="1"/>
  <c r="M266" i="6"/>
  <c r="R265" i="6"/>
  <c r="Q265" i="6" a="1"/>
  <c r="Q265" i="6"/>
  <c r="P265" i="6" a="1"/>
  <c r="P265" i="6"/>
  <c r="O265" i="6"/>
  <c r="N265" i="6" a="1"/>
  <c r="N265" i="6"/>
  <c r="M265" i="6" a="1"/>
  <c r="M265" i="6"/>
  <c r="R264" i="6"/>
  <c r="Q264" i="6" a="1"/>
  <c r="Q264" i="6"/>
  <c r="P264" i="6" a="1"/>
  <c r="P264" i="6"/>
  <c r="O264" i="6"/>
  <c r="N264" i="6" a="1"/>
  <c r="N264" i="6"/>
  <c r="M264" i="6" a="1"/>
  <c r="M264" i="6"/>
  <c r="R263" i="6"/>
  <c r="Q263" i="6" a="1"/>
  <c r="Q263" i="6"/>
  <c r="P263" i="6" a="1"/>
  <c r="P263" i="6"/>
  <c r="O263" i="6"/>
  <c r="N263" i="6" a="1"/>
  <c r="N263" i="6"/>
  <c r="M263" i="6" a="1"/>
  <c r="M263" i="6"/>
  <c r="R262" i="6"/>
  <c r="Q262" i="6" a="1"/>
  <c r="Q262" i="6"/>
  <c r="P262" i="6" a="1"/>
  <c r="P262" i="6"/>
  <c r="O262" i="6"/>
  <c r="N262" i="6" a="1"/>
  <c r="N262" i="6"/>
  <c r="M262" i="6" a="1"/>
  <c r="M262" i="6"/>
  <c r="R261" i="6"/>
  <c r="Q261" i="6" a="1"/>
  <c r="Q261" i="6"/>
  <c r="P261" i="6" a="1"/>
  <c r="P261" i="6"/>
  <c r="O261" i="6"/>
  <c r="N261" i="6" a="1"/>
  <c r="N261" i="6"/>
  <c r="M261" i="6" a="1"/>
  <c r="M261" i="6"/>
  <c r="R260" i="6"/>
  <c r="Q260" i="6" a="1"/>
  <c r="Q260" i="6"/>
  <c r="P260" i="6" a="1"/>
  <c r="P260" i="6"/>
  <c r="O260" i="6"/>
  <c r="N260" i="6" a="1"/>
  <c r="N260" i="6"/>
  <c r="M260" i="6" a="1"/>
  <c r="M260" i="6"/>
  <c r="R259" i="6"/>
  <c r="Q259" i="6" a="1"/>
  <c r="Q259" i="6"/>
  <c r="P259" i="6" a="1"/>
  <c r="P259" i="6"/>
  <c r="O259" i="6"/>
  <c r="N259" i="6" a="1"/>
  <c r="N259" i="6"/>
  <c r="M259" i="6" a="1"/>
  <c r="M259" i="6"/>
  <c r="R258" i="6"/>
  <c r="Q258" i="6" a="1"/>
  <c r="Q258" i="6"/>
  <c r="P258" i="6" a="1"/>
  <c r="P258" i="6"/>
  <c r="O258" i="6"/>
  <c r="N258" i="6" a="1"/>
  <c r="N258" i="6"/>
  <c r="M258" i="6" a="1"/>
  <c r="M258" i="6"/>
  <c r="R257" i="6"/>
  <c r="Q257" i="6" a="1"/>
  <c r="Q257" i="6"/>
  <c r="P257" i="6" a="1"/>
  <c r="P257" i="6"/>
  <c r="O257" i="6"/>
  <c r="N257" i="6" a="1"/>
  <c r="N257" i="6"/>
  <c r="M257" i="6" a="1"/>
  <c r="M257" i="6"/>
  <c r="R256" i="6"/>
  <c r="Q256" i="6" a="1"/>
  <c r="Q256" i="6"/>
  <c r="P256" i="6" a="1"/>
  <c r="P256" i="6"/>
  <c r="O256" i="6"/>
  <c r="N256" i="6" a="1"/>
  <c r="N256" i="6"/>
  <c r="M256" i="6" a="1"/>
  <c r="M256" i="6"/>
  <c r="R255" i="6"/>
  <c r="Q255" i="6" a="1"/>
  <c r="Q255" i="6"/>
  <c r="P255" i="6" a="1"/>
  <c r="P255" i="6"/>
  <c r="O255" i="6"/>
  <c r="N255" i="6" a="1"/>
  <c r="N255" i="6"/>
  <c r="M255" i="6" a="1"/>
  <c r="M255" i="6"/>
  <c r="R254" i="6"/>
  <c r="Q254" i="6" a="1"/>
  <c r="Q254" i="6"/>
  <c r="P254" i="6" a="1"/>
  <c r="P254" i="6"/>
  <c r="O254" i="6"/>
  <c r="N254" i="6" a="1"/>
  <c r="N254" i="6"/>
  <c r="M254" i="6" a="1"/>
  <c r="M254" i="6"/>
  <c r="R253" i="6"/>
  <c r="Q253" i="6" a="1"/>
  <c r="Q253" i="6"/>
  <c r="P253" i="6" a="1"/>
  <c r="P253" i="6"/>
  <c r="O253" i="6"/>
  <c r="N253" i="6" a="1"/>
  <c r="N253" i="6"/>
  <c r="M253" i="6" a="1"/>
  <c r="M253" i="6"/>
  <c r="R252" i="6"/>
  <c r="Q252" i="6" a="1"/>
  <c r="Q252" i="6"/>
  <c r="P252" i="6" a="1"/>
  <c r="P252" i="6"/>
  <c r="O252" i="6"/>
  <c r="N252" i="6" a="1"/>
  <c r="N252" i="6"/>
  <c r="M252" i="6" a="1"/>
  <c r="M252" i="6"/>
  <c r="R251" i="6"/>
  <c r="Q251" i="6" a="1"/>
  <c r="Q251" i="6"/>
  <c r="P251" i="6" a="1"/>
  <c r="P251" i="6"/>
  <c r="O251" i="6"/>
  <c r="N251" i="6" a="1"/>
  <c r="N251" i="6"/>
  <c r="M251" i="6" a="1"/>
  <c r="M251" i="6"/>
  <c r="R250" i="6"/>
  <c r="Q250" i="6" a="1"/>
  <c r="Q250" i="6"/>
  <c r="P250" i="6" a="1"/>
  <c r="P250" i="6"/>
  <c r="O250" i="6"/>
  <c r="N250" i="6" a="1"/>
  <c r="N250" i="6"/>
  <c r="M250" i="6" a="1"/>
  <c r="M250" i="6"/>
  <c r="R249" i="6"/>
  <c r="Q249" i="6" a="1"/>
  <c r="Q249" i="6"/>
  <c r="P249" i="6" a="1"/>
  <c r="P249" i="6"/>
  <c r="O249" i="6"/>
  <c r="N249" i="6" a="1"/>
  <c r="N249" i="6"/>
  <c r="M249" i="6" a="1"/>
  <c r="M249" i="6"/>
  <c r="R248" i="6"/>
  <c r="Q248" i="6" a="1"/>
  <c r="Q248" i="6"/>
  <c r="P248" i="6" a="1"/>
  <c r="P248" i="6"/>
  <c r="O248" i="6"/>
  <c r="N248" i="6" a="1"/>
  <c r="N248" i="6"/>
  <c r="M248" i="6" a="1"/>
  <c r="M248" i="6"/>
  <c r="R247" i="6"/>
  <c r="Q247" i="6" a="1"/>
  <c r="Q247" i="6"/>
  <c r="P247" i="6" a="1"/>
  <c r="P247" i="6"/>
  <c r="O247" i="6"/>
  <c r="N247" i="6" a="1"/>
  <c r="N247" i="6"/>
  <c r="M247" i="6" a="1"/>
  <c r="M247" i="6"/>
  <c r="R246" i="6"/>
  <c r="Q246" i="6" a="1"/>
  <c r="Q246" i="6"/>
  <c r="P246" i="6" a="1"/>
  <c r="P246" i="6"/>
  <c r="O246" i="6"/>
  <c r="N246" i="6" a="1"/>
  <c r="N246" i="6"/>
  <c r="M246" i="6" a="1"/>
  <c r="M246" i="6"/>
  <c r="R245" i="6"/>
  <c r="Q245" i="6" a="1"/>
  <c r="Q245" i="6"/>
  <c r="P245" i="6" a="1"/>
  <c r="P245" i="6"/>
  <c r="O245" i="6"/>
  <c r="N245" i="6" a="1"/>
  <c r="N245" i="6"/>
  <c r="M245" i="6" a="1"/>
  <c r="M245" i="6"/>
  <c r="R244" i="6"/>
  <c r="Q244" i="6" a="1"/>
  <c r="Q244" i="6"/>
  <c r="P244" i="6" a="1"/>
  <c r="P244" i="6"/>
  <c r="O244" i="6"/>
  <c r="N244" i="6" a="1"/>
  <c r="N244" i="6"/>
  <c r="M244" i="6" a="1"/>
  <c r="M244" i="6"/>
  <c r="R243" i="6"/>
  <c r="Q243" i="6" a="1"/>
  <c r="Q243" i="6"/>
  <c r="P243" i="6" a="1"/>
  <c r="P243" i="6"/>
  <c r="O243" i="6"/>
  <c r="N243" i="6" a="1"/>
  <c r="N243" i="6"/>
  <c r="M243" i="6" a="1"/>
  <c r="M243" i="6"/>
  <c r="R242" i="6"/>
  <c r="Q242" i="6" a="1"/>
  <c r="Q242" i="6"/>
  <c r="P242" i="6" a="1"/>
  <c r="P242" i="6"/>
  <c r="O242" i="6"/>
  <c r="N242" i="6" a="1"/>
  <c r="N242" i="6"/>
  <c r="M242" i="6" a="1"/>
  <c r="M242" i="6"/>
  <c r="R241" i="6"/>
  <c r="Q241" i="6" a="1"/>
  <c r="Q241" i="6"/>
  <c r="P241" i="6" a="1"/>
  <c r="P241" i="6"/>
  <c r="O241" i="6"/>
  <c r="N241" i="6" a="1"/>
  <c r="N241" i="6"/>
  <c r="M241" i="6" a="1"/>
  <c r="M241" i="6"/>
  <c r="R240" i="6"/>
  <c r="Q240" i="6" a="1"/>
  <c r="Q240" i="6"/>
  <c r="P240" i="6" a="1"/>
  <c r="P240" i="6"/>
  <c r="O240" i="6"/>
  <c r="N240" i="6" a="1"/>
  <c r="N240" i="6"/>
  <c r="M240" i="6" a="1"/>
  <c r="M240" i="6"/>
  <c r="R239" i="6"/>
  <c r="Q239" i="6" a="1"/>
  <c r="Q239" i="6"/>
  <c r="P239" i="6" a="1"/>
  <c r="P239" i="6"/>
  <c r="O239" i="6"/>
  <c r="N239" i="6" a="1"/>
  <c r="N239" i="6"/>
  <c r="M239" i="6" a="1"/>
  <c r="M239" i="6"/>
  <c r="R238" i="6"/>
  <c r="Q238" i="6" a="1"/>
  <c r="Q238" i="6"/>
  <c r="P238" i="6" a="1"/>
  <c r="P238" i="6"/>
  <c r="O238" i="6"/>
  <c r="N238" i="6" a="1"/>
  <c r="N238" i="6"/>
  <c r="M238" i="6" a="1"/>
  <c r="M238" i="6"/>
  <c r="R237" i="6"/>
  <c r="Q237" i="6" a="1"/>
  <c r="Q237" i="6"/>
  <c r="P237" i="6" a="1"/>
  <c r="P237" i="6"/>
  <c r="O237" i="6"/>
  <c r="N237" i="6" a="1"/>
  <c r="N237" i="6"/>
  <c r="M237" i="6" a="1"/>
  <c r="M237" i="6"/>
  <c r="R236" i="6"/>
  <c r="Q236" i="6" a="1"/>
  <c r="Q236" i="6"/>
  <c r="P236" i="6" a="1"/>
  <c r="P236" i="6"/>
  <c r="O236" i="6"/>
  <c r="N236" i="6" a="1"/>
  <c r="N236" i="6"/>
  <c r="M236" i="6" a="1"/>
  <c r="M236" i="6"/>
  <c r="R235" i="6"/>
  <c r="Q235" i="6" a="1"/>
  <c r="Q235" i="6"/>
  <c r="P235" i="6" a="1"/>
  <c r="P235" i="6"/>
  <c r="O235" i="6"/>
  <c r="N235" i="6" a="1"/>
  <c r="N235" i="6"/>
  <c r="M235" i="6" a="1"/>
  <c r="M235" i="6"/>
  <c r="R234" i="6"/>
  <c r="Q234" i="6" a="1"/>
  <c r="Q234" i="6"/>
  <c r="P234" i="6" a="1"/>
  <c r="P234" i="6"/>
  <c r="O234" i="6"/>
  <c r="N234" i="6" a="1"/>
  <c r="N234" i="6"/>
  <c r="M234" i="6" a="1"/>
  <c r="M234" i="6"/>
  <c r="R233" i="6"/>
  <c r="Q233" i="6" a="1"/>
  <c r="Q233" i="6"/>
  <c r="P233" i="6" a="1"/>
  <c r="P233" i="6"/>
  <c r="O233" i="6"/>
  <c r="N233" i="6" a="1"/>
  <c r="N233" i="6"/>
  <c r="M233" i="6" a="1"/>
  <c r="M233" i="6"/>
  <c r="R232" i="6"/>
  <c r="Q232" i="6" a="1"/>
  <c r="Q232" i="6"/>
  <c r="P232" i="6" a="1"/>
  <c r="P232" i="6"/>
  <c r="O232" i="6"/>
  <c r="N232" i="6" a="1"/>
  <c r="N232" i="6"/>
  <c r="M232" i="6" a="1"/>
  <c r="M232" i="6"/>
  <c r="R231" i="6"/>
  <c r="Q231" i="6" a="1"/>
  <c r="Q231" i="6"/>
  <c r="P231" i="6" a="1"/>
  <c r="P231" i="6"/>
  <c r="O231" i="6"/>
  <c r="N231" i="6" a="1"/>
  <c r="N231" i="6"/>
  <c r="M231" i="6" a="1"/>
  <c r="M231" i="6"/>
  <c r="R230" i="6"/>
  <c r="Q230" i="6" a="1"/>
  <c r="Q230" i="6"/>
  <c r="P230" i="6" a="1"/>
  <c r="P230" i="6"/>
  <c r="O230" i="6"/>
  <c r="N230" i="6" a="1"/>
  <c r="N230" i="6"/>
  <c r="M230" i="6" a="1"/>
  <c r="M230" i="6"/>
  <c r="R229" i="6"/>
  <c r="Q229" i="6" a="1"/>
  <c r="Q229" i="6"/>
  <c r="P229" i="6" a="1"/>
  <c r="P229" i="6"/>
  <c r="O229" i="6"/>
  <c r="N229" i="6" a="1"/>
  <c r="N229" i="6"/>
  <c r="M229" i="6" a="1"/>
  <c r="M229" i="6"/>
  <c r="R228" i="6"/>
  <c r="Q228" i="6" a="1"/>
  <c r="Q228" i="6"/>
  <c r="P228" i="6" a="1"/>
  <c r="P228" i="6"/>
  <c r="O228" i="6"/>
  <c r="N228" i="6" a="1"/>
  <c r="N228" i="6"/>
  <c r="M228" i="6" a="1"/>
  <c r="M228" i="6"/>
  <c r="R227" i="6"/>
  <c r="Q227" i="6" a="1"/>
  <c r="Q227" i="6"/>
  <c r="P227" i="6" a="1"/>
  <c r="P227" i="6"/>
  <c r="O227" i="6"/>
  <c r="N227" i="6" a="1"/>
  <c r="N227" i="6"/>
  <c r="M227" i="6" a="1"/>
  <c r="M227" i="6"/>
  <c r="R226" i="6"/>
  <c r="Q226" i="6" a="1"/>
  <c r="Q226" i="6"/>
  <c r="P226" i="6" a="1"/>
  <c r="P226" i="6"/>
  <c r="O226" i="6"/>
  <c r="N226" i="6" a="1"/>
  <c r="N226" i="6"/>
  <c r="M226" i="6" a="1"/>
  <c r="M226" i="6"/>
  <c r="R225" i="6"/>
  <c r="Q225" i="6" a="1"/>
  <c r="Q225" i="6"/>
  <c r="P225" i="6" a="1"/>
  <c r="P225" i="6"/>
  <c r="O225" i="6"/>
  <c r="N225" i="6" a="1"/>
  <c r="N225" i="6"/>
  <c r="M225" i="6" a="1"/>
  <c r="M225" i="6"/>
  <c r="R224" i="6"/>
  <c r="Q224" i="6" a="1"/>
  <c r="Q224" i="6"/>
  <c r="P224" i="6" a="1"/>
  <c r="P224" i="6"/>
  <c r="O224" i="6"/>
  <c r="N224" i="6" a="1"/>
  <c r="N224" i="6"/>
  <c r="M224" i="6" a="1"/>
  <c r="M224" i="6"/>
  <c r="R223" i="6"/>
  <c r="Q223" i="6" a="1"/>
  <c r="Q223" i="6"/>
  <c r="P223" i="6" a="1"/>
  <c r="P223" i="6"/>
  <c r="O223" i="6"/>
  <c r="N223" i="6" a="1"/>
  <c r="N223" i="6"/>
  <c r="M223" i="6" a="1"/>
  <c r="M223" i="6"/>
  <c r="R222" i="6"/>
  <c r="Q222" i="6" a="1"/>
  <c r="Q222" i="6"/>
  <c r="P222" i="6" a="1"/>
  <c r="P222" i="6"/>
  <c r="O222" i="6"/>
  <c r="N222" i="6" a="1"/>
  <c r="N222" i="6"/>
  <c r="M222" i="6" a="1"/>
  <c r="M222" i="6"/>
  <c r="R221" i="6"/>
  <c r="Q221" i="6" a="1"/>
  <c r="Q221" i="6"/>
  <c r="P221" i="6" a="1"/>
  <c r="P221" i="6"/>
  <c r="O221" i="6"/>
  <c r="N221" i="6" a="1"/>
  <c r="N221" i="6"/>
  <c r="M221" i="6" a="1"/>
  <c r="M221" i="6"/>
  <c r="R220" i="6"/>
  <c r="Q220" i="6" a="1"/>
  <c r="Q220" i="6"/>
  <c r="P220" i="6" a="1"/>
  <c r="P220" i="6"/>
  <c r="O220" i="6"/>
  <c r="N220" i="6" a="1"/>
  <c r="N220" i="6"/>
  <c r="M220" i="6" a="1"/>
  <c r="M220" i="6"/>
  <c r="R219" i="6"/>
  <c r="Q219" i="6" a="1"/>
  <c r="Q219" i="6"/>
  <c r="P219" i="6" a="1"/>
  <c r="P219" i="6"/>
  <c r="O219" i="6"/>
  <c r="N219" i="6" a="1"/>
  <c r="N219" i="6"/>
  <c r="M219" i="6" a="1"/>
  <c r="M219" i="6"/>
  <c r="R218" i="6"/>
  <c r="Q218" i="6" a="1"/>
  <c r="Q218" i="6"/>
  <c r="P218" i="6" a="1"/>
  <c r="P218" i="6"/>
  <c r="O218" i="6"/>
  <c r="N218" i="6" a="1"/>
  <c r="N218" i="6"/>
  <c r="M218" i="6" a="1"/>
  <c r="M218" i="6"/>
  <c r="R217" i="6"/>
  <c r="Q217" i="6" a="1"/>
  <c r="Q217" i="6"/>
  <c r="P217" i="6" a="1"/>
  <c r="P217" i="6"/>
  <c r="O217" i="6"/>
  <c r="N217" i="6" a="1"/>
  <c r="N217" i="6"/>
  <c r="M217" i="6" a="1"/>
  <c r="M217" i="6"/>
  <c r="R216" i="6"/>
  <c r="Q216" i="6" a="1"/>
  <c r="Q216" i="6"/>
  <c r="P216" i="6" a="1"/>
  <c r="P216" i="6"/>
  <c r="O216" i="6"/>
  <c r="N216" i="6" a="1"/>
  <c r="N216" i="6"/>
  <c r="M216" i="6" a="1"/>
  <c r="M216" i="6"/>
  <c r="R215" i="6"/>
  <c r="Q215" i="6" a="1"/>
  <c r="Q215" i="6"/>
  <c r="P215" i="6" a="1"/>
  <c r="P215" i="6"/>
  <c r="O215" i="6"/>
  <c r="N215" i="6" a="1"/>
  <c r="N215" i="6"/>
  <c r="M215" i="6" a="1"/>
  <c r="M215" i="6"/>
  <c r="R214" i="6"/>
  <c r="Q214" i="6" a="1"/>
  <c r="Q214" i="6"/>
  <c r="P214" i="6" a="1"/>
  <c r="P214" i="6"/>
  <c r="O214" i="6"/>
  <c r="N214" i="6" a="1"/>
  <c r="N214" i="6"/>
  <c r="M214" i="6" a="1"/>
  <c r="M214" i="6"/>
  <c r="R213" i="6"/>
  <c r="Q213" i="6" a="1"/>
  <c r="Q213" i="6"/>
  <c r="P213" i="6" a="1"/>
  <c r="P213" i="6"/>
  <c r="O213" i="6"/>
  <c r="N213" i="6" a="1"/>
  <c r="N213" i="6"/>
  <c r="M213" i="6" a="1"/>
  <c r="M213" i="6"/>
  <c r="R212" i="6"/>
  <c r="Q212" i="6" a="1"/>
  <c r="Q212" i="6"/>
  <c r="P212" i="6" a="1"/>
  <c r="P212" i="6"/>
  <c r="O212" i="6"/>
  <c r="N212" i="6" a="1"/>
  <c r="N212" i="6"/>
  <c r="M212" i="6" a="1"/>
  <c r="M212" i="6"/>
  <c r="R211" i="6"/>
  <c r="Q211" i="6" a="1"/>
  <c r="Q211" i="6"/>
  <c r="P211" i="6" a="1"/>
  <c r="P211" i="6"/>
  <c r="O211" i="6"/>
  <c r="N211" i="6" a="1"/>
  <c r="N211" i="6"/>
  <c r="M211" i="6" a="1"/>
  <c r="M211" i="6"/>
  <c r="R210" i="6"/>
  <c r="Q210" i="6" a="1"/>
  <c r="Q210" i="6"/>
  <c r="P210" i="6" a="1"/>
  <c r="P210" i="6"/>
  <c r="O210" i="6"/>
  <c r="N210" i="6" a="1"/>
  <c r="N210" i="6"/>
  <c r="M210" i="6" a="1"/>
  <c r="M210" i="6"/>
  <c r="R209" i="6"/>
  <c r="Q209" i="6" a="1"/>
  <c r="Q209" i="6"/>
  <c r="P209" i="6" a="1"/>
  <c r="P209" i="6"/>
  <c r="O209" i="6"/>
  <c r="N209" i="6" a="1"/>
  <c r="N209" i="6"/>
  <c r="M209" i="6" a="1"/>
  <c r="M209" i="6"/>
  <c r="R208" i="6"/>
  <c r="Q208" i="6" a="1"/>
  <c r="Q208" i="6"/>
  <c r="P208" i="6" a="1"/>
  <c r="P208" i="6"/>
  <c r="O208" i="6"/>
  <c r="N208" i="6" a="1"/>
  <c r="N208" i="6"/>
  <c r="M208" i="6" a="1"/>
  <c r="M208" i="6"/>
  <c r="R207" i="6"/>
  <c r="Q207" i="6" a="1"/>
  <c r="Q207" i="6"/>
  <c r="P207" i="6" a="1"/>
  <c r="P207" i="6"/>
  <c r="O207" i="6"/>
  <c r="N207" i="6" a="1"/>
  <c r="N207" i="6"/>
  <c r="M207" i="6" a="1"/>
  <c r="M207" i="6"/>
  <c r="R206" i="6"/>
  <c r="Q206" i="6" a="1"/>
  <c r="Q206" i="6"/>
  <c r="P206" i="6" a="1"/>
  <c r="P206" i="6"/>
  <c r="O206" i="6"/>
  <c r="N206" i="6" a="1"/>
  <c r="N206" i="6"/>
  <c r="M206" i="6" a="1"/>
  <c r="M206" i="6"/>
  <c r="R205" i="6"/>
  <c r="Q205" i="6" a="1"/>
  <c r="Q205" i="6"/>
  <c r="P205" i="6" a="1"/>
  <c r="P205" i="6"/>
  <c r="O205" i="6"/>
  <c r="N205" i="6" a="1"/>
  <c r="N205" i="6"/>
  <c r="M205" i="6" a="1"/>
  <c r="M205" i="6"/>
  <c r="R204" i="6"/>
  <c r="Q204" i="6" a="1"/>
  <c r="Q204" i="6"/>
  <c r="P204" i="6" a="1"/>
  <c r="P204" i="6"/>
  <c r="O204" i="6"/>
  <c r="N204" i="6" a="1"/>
  <c r="N204" i="6"/>
  <c r="M204" i="6" a="1"/>
  <c r="M204" i="6"/>
  <c r="R203" i="6"/>
  <c r="Q203" i="6" a="1"/>
  <c r="Q203" i="6"/>
  <c r="P203" i="6" a="1"/>
  <c r="P203" i="6"/>
  <c r="O203" i="6"/>
  <c r="N203" i="6" a="1"/>
  <c r="N203" i="6"/>
  <c r="M203" i="6" a="1"/>
  <c r="M203" i="6"/>
  <c r="R202" i="6"/>
  <c r="Q202" i="6" a="1"/>
  <c r="Q202" i="6"/>
  <c r="P202" i="6" a="1"/>
  <c r="P202" i="6"/>
  <c r="O202" i="6"/>
  <c r="N202" i="6" a="1"/>
  <c r="N202" i="6"/>
  <c r="M202" i="6" a="1"/>
  <c r="M202" i="6"/>
  <c r="R201" i="6"/>
  <c r="Q201" i="6" a="1"/>
  <c r="Q201" i="6"/>
  <c r="P201" i="6" a="1"/>
  <c r="P201" i="6"/>
  <c r="O201" i="6"/>
  <c r="N201" i="6" a="1"/>
  <c r="N201" i="6"/>
  <c r="M201" i="6" a="1"/>
  <c r="M201" i="6"/>
  <c r="R200" i="6"/>
  <c r="Q200" i="6" a="1"/>
  <c r="Q200" i="6"/>
  <c r="P200" i="6" a="1"/>
  <c r="P200" i="6"/>
  <c r="O200" i="6"/>
  <c r="N200" i="6" a="1"/>
  <c r="N200" i="6"/>
  <c r="M200" i="6" a="1"/>
  <c r="M200" i="6"/>
  <c r="R199" i="6"/>
  <c r="Q199" i="6" a="1"/>
  <c r="Q199" i="6"/>
  <c r="P199" i="6" a="1"/>
  <c r="P199" i="6"/>
  <c r="O199" i="6"/>
  <c r="N199" i="6" a="1"/>
  <c r="N199" i="6"/>
  <c r="M199" i="6" a="1"/>
  <c r="M199" i="6"/>
  <c r="R198" i="6"/>
  <c r="Q198" i="6" a="1"/>
  <c r="Q198" i="6"/>
  <c r="P198" i="6" a="1"/>
  <c r="P198" i="6"/>
  <c r="O198" i="6"/>
  <c r="N198" i="6" a="1"/>
  <c r="N198" i="6"/>
  <c r="M198" i="6" a="1"/>
  <c r="M198" i="6"/>
  <c r="R197" i="6"/>
  <c r="Q197" i="6" a="1"/>
  <c r="Q197" i="6"/>
  <c r="P197" i="6" a="1"/>
  <c r="P197" i="6"/>
  <c r="O197" i="6"/>
  <c r="N197" i="6" a="1"/>
  <c r="N197" i="6"/>
  <c r="M197" i="6" a="1"/>
  <c r="M197" i="6"/>
  <c r="R196" i="6"/>
  <c r="Q196" i="6" a="1"/>
  <c r="Q196" i="6"/>
  <c r="P196" i="6" a="1"/>
  <c r="P196" i="6"/>
  <c r="O196" i="6"/>
  <c r="N196" i="6" a="1"/>
  <c r="N196" i="6"/>
  <c r="M196" i="6" a="1"/>
  <c r="M196" i="6"/>
  <c r="R195" i="6"/>
  <c r="Q195" i="6" a="1"/>
  <c r="Q195" i="6"/>
  <c r="P195" i="6" a="1"/>
  <c r="P195" i="6"/>
  <c r="O195" i="6"/>
  <c r="N195" i="6" a="1"/>
  <c r="N195" i="6"/>
  <c r="M195" i="6" a="1"/>
  <c r="M195" i="6"/>
  <c r="R194" i="6"/>
  <c r="Q194" i="6" a="1"/>
  <c r="Q194" i="6"/>
  <c r="P194" i="6" a="1"/>
  <c r="P194" i="6"/>
  <c r="O194" i="6"/>
  <c r="N194" i="6" a="1"/>
  <c r="N194" i="6"/>
  <c r="M194" i="6" a="1"/>
  <c r="M194" i="6"/>
  <c r="R193" i="6"/>
  <c r="Q193" i="6" a="1"/>
  <c r="Q193" i="6"/>
  <c r="P193" i="6" a="1"/>
  <c r="P193" i="6"/>
  <c r="O193" i="6"/>
  <c r="N193" i="6" a="1"/>
  <c r="N193" i="6"/>
  <c r="M193" i="6" a="1"/>
  <c r="M193" i="6"/>
  <c r="R192" i="6"/>
  <c r="Q192" i="6" a="1"/>
  <c r="Q192" i="6"/>
  <c r="P192" i="6" a="1"/>
  <c r="P192" i="6"/>
  <c r="O192" i="6"/>
  <c r="N192" i="6" a="1"/>
  <c r="N192" i="6"/>
  <c r="M192" i="6" a="1"/>
  <c r="M192" i="6"/>
  <c r="R191" i="6"/>
  <c r="Q191" i="6" a="1"/>
  <c r="Q191" i="6"/>
  <c r="P191" i="6" a="1"/>
  <c r="P191" i="6"/>
  <c r="O191" i="6"/>
  <c r="N191" i="6" a="1"/>
  <c r="N191" i="6"/>
  <c r="M191" i="6" a="1"/>
  <c r="M191" i="6"/>
  <c r="R190" i="6"/>
  <c r="Q190" i="6" a="1"/>
  <c r="Q190" i="6"/>
  <c r="P190" i="6" a="1"/>
  <c r="P190" i="6"/>
  <c r="O190" i="6"/>
  <c r="N190" i="6" a="1"/>
  <c r="N190" i="6"/>
  <c r="M190" i="6" a="1"/>
  <c r="M190" i="6"/>
  <c r="R189" i="6"/>
  <c r="Q189" i="6" a="1"/>
  <c r="Q189" i="6"/>
  <c r="P189" i="6" a="1"/>
  <c r="P189" i="6"/>
  <c r="O189" i="6"/>
  <c r="N189" i="6" a="1"/>
  <c r="N189" i="6"/>
  <c r="M189" i="6" a="1"/>
  <c r="M189" i="6"/>
  <c r="R188" i="6"/>
  <c r="Q188" i="6" a="1"/>
  <c r="Q188" i="6"/>
  <c r="P188" i="6" a="1"/>
  <c r="P188" i="6"/>
  <c r="O188" i="6"/>
  <c r="N188" i="6" a="1"/>
  <c r="N188" i="6"/>
  <c r="M188" i="6" a="1"/>
  <c r="M188" i="6"/>
  <c r="R187" i="6"/>
  <c r="Q187" i="6" a="1"/>
  <c r="Q187" i="6"/>
  <c r="P187" i="6" a="1"/>
  <c r="P187" i="6"/>
  <c r="O187" i="6"/>
  <c r="N187" i="6" a="1"/>
  <c r="N187" i="6"/>
  <c r="M187" i="6" a="1"/>
  <c r="M187" i="6"/>
  <c r="R186" i="6"/>
  <c r="Q186" i="6" a="1"/>
  <c r="Q186" i="6"/>
  <c r="P186" i="6" a="1"/>
  <c r="P186" i="6"/>
  <c r="O186" i="6"/>
  <c r="N186" i="6" a="1"/>
  <c r="N186" i="6"/>
  <c r="M186" i="6" a="1"/>
  <c r="M186" i="6"/>
  <c r="R185" i="6"/>
  <c r="Q185" i="6" a="1"/>
  <c r="Q185" i="6"/>
  <c r="P185" i="6" a="1"/>
  <c r="P185" i="6"/>
  <c r="O185" i="6"/>
  <c r="N185" i="6" a="1"/>
  <c r="N185" i="6"/>
  <c r="M185" i="6" a="1"/>
  <c r="M185" i="6"/>
  <c r="R184" i="6"/>
  <c r="Q184" i="6" a="1"/>
  <c r="Q184" i="6"/>
  <c r="P184" i="6" a="1"/>
  <c r="P184" i="6"/>
  <c r="O184" i="6"/>
  <c r="N184" i="6" a="1"/>
  <c r="N184" i="6"/>
  <c r="M184" i="6" a="1"/>
  <c r="M184" i="6"/>
  <c r="R183" i="6"/>
  <c r="Q183" i="6" a="1"/>
  <c r="Q183" i="6"/>
  <c r="P183" i="6" a="1"/>
  <c r="P183" i="6"/>
  <c r="O183" i="6"/>
  <c r="N183" i="6" a="1"/>
  <c r="N183" i="6"/>
  <c r="M183" i="6" a="1"/>
  <c r="M183" i="6"/>
  <c r="R182" i="6"/>
  <c r="Q182" i="6" a="1"/>
  <c r="Q182" i="6"/>
  <c r="P182" i="6" a="1"/>
  <c r="P182" i="6"/>
  <c r="O182" i="6"/>
  <c r="N182" i="6" a="1"/>
  <c r="N182" i="6"/>
  <c r="M182" i="6" a="1"/>
  <c r="M182" i="6"/>
  <c r="R181" i="6"/>
  <c r="Q181" i="6" a="1"/>
  <c r="Q181" i="6"/>
  <c r="P181" i="6" a="1"/>
  <c r="P181" i="6"/>
  <c r="O181" i="6"/>
  <c r="N181" i="6" a="1"/>
  <c r="N181" i="6"/>
  <c r="M181" i="6" a="1"/>
  <c r="M181" i="6"/>
  <c r="R180" i="6"/>
  <c r="Q180" i="6" a="1"/>
  <c r="Q180" i="6"/>
  <c r="P180" i="6" a="1"/>
  <c r="P180" i="6"/>
  <c r="O180" i="6"/>
  <c r="N180" i="6" a="1"/>
  <c r="N180" i="6"/>
  <c r="M180" i="6" a="1"/>
  <c r="M180" i="6"/>
  <c r="R179" i="6"/>
  <c r="Q179" i="6" a="1"/>
  <c r="Q179" i="6"/>
  <c r="P179" i="6" a="1"/>
  <c r="P179" i="6"/>
  <c r="O179" i="6"/>
  <c r="N179" i="6" a="1"/>
  <c r="N179" i="6"/>
  <c r="M179" i="6" a="1"/>
  <c r="M179" i="6"/>
  <c r="R178" i="6"/>
  <c r="Q178" i="6" a="1"/>
  <c r="Q178" i="6"/>
  <c r="P178" i="6" a="1"/>
  <c r="P178" i="6"/>
  <c r="O178" i="6"/>
  <c r="N178" i="6" a="1"/>
  <c r="N178" i="6"/>
  <c r="M178" i="6" a="1"/>
  <c r="M178" i="6"/>
  <c r="R177" i="6"/>
  <c r="Q177" i="6" a="1"/>
  <c r="Q177" i="6"/>
  <c r="P177" i="6" a="1"/>
  <c r="P177" i="6"/>
  <c r="O177" i="6"/>
  <c r="N177" i="6" a="1"/>
  <c r="N177" i="6"/>
  <c r="M177" i="6" a="1"/>
  <c r="M177" i="6"/>
  <c r="R176" i="6"/>
  <c r="Q176" i="6" a="1"/>
  <c r="Q176" i="6"/>
  <c r="P176" i="6" a="1"/>
  <c r="P176" i="6"/>
  <c r="O176" i="6"/>
  <c r="N176" i="6" a="1"/>
  <c r="N176" i="6"/>
  <c r="M176" i="6" a="1"/>
  <c r="M176" i="6"/>
  <c r="R175" i="6"/>
  <c r="Q175" i="6" a="1"/>
  <c r="Q175" i="6"/>
  <c r="P175" i="6" a="1"/>
  <c r="P175" i="6"/>
  <c r="O175" i="6"/>
  <c r="N175" i="6" a="1"/>
  <c r="N175" i="6"/>
  <c r="M175" i="6" a="1"/>
  <c r="M175" i="6"/>
  <c r="R174" i="6"/>
  <c r="Q174" i="6" a="1"/>
  <c r="Q174" i="6"/>
  <c r="P174" i="6" a="1"/>
  <c r="P174" i="6"/>
  <c r="O174" i="6"/>
  <c r="N174" i="6" a="1"/>
  <c r="N174" i="6"/>
  <c r="M174" i="6" a="1"/>
  <c r="M174" i="6"/>
  <c r="R173" i="6"/>
  <c r="Q173" i="6" a="1"/>
  <c r="Q173" i="6"/>
  <c r="P173" i="6" a="1"/>
  <c r="P173" i="6"/>
  <c r="O173" i="6"/>
  <c r="N173" i="6" a="1"/>
  <c r="N173" i="6"/>
  <c r="M173" i="6" a="1"/>
  <c r="M173" i="6"/>
  <c r="R172" i="6"/>
  <c r="Q172" i="6" a="1"/>
  <c r="Q172" i="6"/>
  <c r="P172" i="6" a="1"/>
  <c r="P172" i="6"/>
  <c r="O172" i="6"/>
  <c r="N172" i="6" a="1"/>
  <c r="N172" i="6"/>
  <c r="M172" i="6" a="1"/>
  <c r="M172" i="6"/>
  <c r="R171" i="6"/>
  <c r="Q171" i="6" a="1"/>
  <c r="Q171" i="6"/>
  <c r="P171" i="6" a="1"/>
  <c r="P171" i="6"/>
  <c r="O171" i="6"/>
  <c r="N171" i="6" a="1"/>
  <c r="N171" i="6"/>
  <c r="M171" i="6" a="1"/>
  <c r="M171" i="6"/>
  <c r="R170" i="6"/>
  <c r="Q170" i="6" a="1"/>
  <c r="Q170" i="6"/>
  <c r="P170" i="6" a="1"/>
  <c r="P170" i="6"/>
  <c r="O170" i="6"/>
  <c r="N170" i="6" a="1"/>
  <c r="N170" i="6"/>
  <c r="M170" i="6" a="1"/>
  <c r="M170" i="6"/>
  <c r="R169" i="6"/>
  <c r="Q169" i="6" a="1"/>
  <c r="Q169" i="6"/>
  <c r="P169" i="6" a="1"/>
  <c r="P169" i="6"/>
  <c r="O169" i="6"/>
  <c r="N169" i="6" a="1"/>
  <c r="N169" i="6"/>
  <c r="M169" i="6" a="1"/>
  <c r="M169" i="6"/>
  <c r="R168" i="6"/>
  <c r="Q168" i="6" a="1"/>
  <c r="Q168" i="6"/>
  <c r="P168" i="6" a="1"/>
  <c r="P168" i="6"/>
  <c r="O168" i="6"/>
  <c r="N168" i="6" a="1"/>
  <c r="N168" i="6"/>
  <c r="M168" i="6" a="1"/>
  <c r="M168" i="6"/>
  <c r="R167" i="6"/>
  <c r="Q167" i="6" a="1"/>
  <c r="Q167" i="6"/>
  <c r="P167" i="6" a="1"/>
  <c r="P167" i="6"/>
  <c r="O167" i="6"/>
  <c r="N167" i="6" a="1"/>
  <c r="N167" i="6"/>
  <c r="M167" i="6" a="1"/>
  <c r="M167" i="6"/>
  <c r="R166" i="6"/>
  <c r="Q166" i="6" a="1"/>
  <c r="Q166" i="6"/>
  <c r="P166" i="6" a="1"/>
  <c r="P166" i="6"/>
  <c r="O166" i="6"/>
  <c r="N166" i="6" a="1"/>
  <c r="N166" i="6"/>
  <c r="M166" i="6" a="1"/>
  <c r="M166" i="6"/>
  <c r="R165" i="6"/>
  <c r="Q165" i="6" a="1"/>
  <c r="Q165" i="6"/>
  <c r="P165" i="6" a="1"/>
  <c r="P165" i="6"/>
  <c r="O165" i="6"/>
  <c r="N165" i="6" a="1"/>
  <c r="N165" i="6"/>
  <c r="M165" i="6" a="1"/>
  <c r="M165" i="6"/>
  <c r="R164" i="6"/>
  <c r="Q164" i="6" a="1"/>
  <c r="Q164" i="6"/>
  <c r="P164" i="6" a="1"/>
  <c r="P164" i="6"/>
  <c r="O164" i="6"/>
  <c r="N164" i="6" a="1"/>
  <c r="N164" i="6"/>
  <c r="M164" i="6" a="1"/>
  <c r="M164" i="6"/>
  <c r="R163" i="6"/>
  <c r="Q163" i="6" a="1"/>
  <c r="Q163" i="6"/>
  <c r="P163" i="6" a="1"/>
  <c r="P163" i="6"/>
  <c r="O163" i="6"/>
  <c r="N163" i="6" a="1"/>
  <c r="N163" i="6"/>
  <c r="M163" i="6" a="1"/>
  <c r="M163" i="6"/>
  <c r="R162" i="6"/>
  <c r="Q162" i="6" a="1"/>
  <c r="Q162" i="6"/>
  <c r="P162" i="6" a="1"/>
  <c r="P162" i="6"/>
  <c r="O162" i="6"/>
  <c r="N162" i="6" a="1"/>
  <c r="N162" i="6"/>
  <c r="M162" i="6" a="1"/>
  <c r="M162" i="6"/>
  <c r="R161" i="6"/>
  <c r="Q161" i="6" a="1"/>
  <c r="Q161" i="6"/>
  <c r="P161" i="6" a="1"/>
  <c r="P161" i="6"/>
  <c r="O161" i="6"/>
  <c r="N161" i="6" a="1"/>
  <c r="N161" i="6"/>
  <c r="M161" i="6" a="1"/>
  <c r="M161" i="6"/>
  <c r="R160" i="6"/>
  <c r="Q160" i="6" a="1"/>
  <c r="Q160" i="6"/>
  <c r="P160" i="6" a="1"/>
  <c r="P160" i="6"/>
  <c r="O160" i="6"/>
  <c r="N160" i="6" a="1"/>
  <c r="N160" i="6"/>
  <c r="M160" i="6" a="1"/>
  <c r="M160" i="6"/>
  <c r="R159" i="6"/>
  <c r="Q159" i="6" a="1"/>
  <c r="Q159" i="6"/>
  <c r="P159" i="6" a="1"/>
  <c r="P159" i="6"/>
  <c r="O159" i="6"/>
  <c r="N159" i="6" a="1"/>
  <c r="N159" i="6"/>
  <c r="M159" i="6" a="1"/>
  <c r="M159" i="6"/>
  <c r="R158" i="6"/>
  <c r="Q158" i="6" a="1"/>
  <c r="Q158" i="6"/>
  <c r="P158" i="6" a="1"/>
  <c r="P158" i="6"/>
  <c r="O158" i="6"/>
  <c r="N158" i="6" a="1"/>
  <c r="N158" i="6"/>
  <c r="M158" i="6" a="1"/>
  <c r="M158" i="6"/>
  <c r="R157" i="6"/>
  <c r="Q157" i="6" a="1"/>
  <c r="Q157" i="6"/>
  <c r="P157" i="6" a="1"/>
  <c r="P157" i="6"/>
  <c r="O157" i="6"/>
  <c r="N157" i="6" a="1"/>
  <c r="N157" i="6"/>
  <c r="M157" i="6" a="1"/>
  <c r="M157" i="6"/>
  <c r="R156" i="6"/>
  <c r="Q156" i="6" a="1"/>
  <c r="Q156" i="6"/>
  <c r="P156" i="6" a="1"/>
  <c r="P156" i="6"/>
  <c r="O156" i="6"/>
  <c r="N156" i="6" a="1"/>
  <c r="N156" i="6"/>
  <c r="M156" i="6" a="1"/>
  <c r="M156" i="6"/>
  <c r="R155" i="6"/>
  <c r="Q155" i="6" a="1"/>
  <c r="Q155" i="6"/>
  <c r="P155" i="6" a="1"/>
  <c r="P155" i="6"/>
  <c r="O155" i="6"/>
  <c r="N155" i="6" a="1"/>
  <c r="N155" i="6"/>
  <c r="M155" i="6" a="1"/>
  <c r="M155" i="6"/>
  <c r="R154" i="6"/>
  <c r="Q154" i="6" a="1"/>
  <c r="Q154" i="6"/>
  <c r="P154" i="6" a="1"/>
  <c r="P154" i="6"/>
  <c r="O154" i="6"/>
  <c r="N154" i="6" a="1"/>
  <c r="N154" i="6"/>
  <c r="M154" i="6" a="1"/>
  <c r="M154" i="6"/>
  <c r="R153" i="6"/>
  <c r="Q153" i="6" a="1"/>
  <c r="Q153" i="6"/>
  <c r="P153" i="6" a="1"/>
  <c r="P153" i="6"/>
  <c r="O153" i="6"/>
  <c r="N153" i="6" a="1"/>
  <c r="N153" i="6"/>
  <c r="M153" i="6" a="1"/>
  <c r="M153" i="6"/>
  <c r="R152" i="6"/>
  <c r="Q152" i="6" a="1"/>
  <c r="Q152" i="6"/>
  <c r="P152" i="6" a="1"/>
  <c r="P152" i="6"/>
  <c r="O152" i="6"/>
  <c r="N152" i="6" a="1"/>
  <c r="N152" i="6"/>
  <c r="M152" i="6" a="1"/>
  <c r="M152" i="6"/>
  <c r="R151" i="6"/>
  <c r="Q151" i="6" a="1"/>
  <c r="Q151" i="6"/>
  <c r="P151" i="6" a="1"/>
  <c r="P151" i="6"/>
  <c r="O151" i="6"/>
  <c r="N151" i="6" a="1"/>
  <c r="N151" i="6"/>
  <c r="M151" i="6" a="1"/>
  <c r="M151" i="6"/>
  <c r="R150" i="6"/>
  <c r="Q150" i="6" a="1"/>
  <c r="Q150" i="6"/>
  <c r="P150" i="6" a="1"/>
  <c r="P150" i="6"/>
  <c r="O150" i="6"/>
  <c r="N150" i="6" a="1"/>
  <c r="N150" i="6"/>
  <c r="M150" i="6" a="1"/>
  <c r="M150" i="6"/>
  <c r="R149" i="6"/>
  <c r="Q149" i="6" a="1"/>
  <c r="Q149" i="6"/>
  <c r="P149" i="6" a="1"/>
  <c r="P149" i="6"/>
  <c r="O149" i="6"/>
  <c r="N149" i="6" a="1"/>
  <c r="N149" i="6"/>
  <c r="M149" i="6" a="1"/>
  <c r="M149" i="6"/>
  <c r="R148" i="6"/>
  <c r="Q148" i="6" a="1"/>
  <c r="Q148" i="6"/>
  <c r="P148" i="6" a="1"/>
  <c r="P148" i="6"/>
  <c r="O148" i="6"/>
  <c r="N148" i="6" a="1"/>
  <c r="N148" i="6"/>
  <c r="M148" i="6" a="1"/>
  <c r="M148" i="6"/>
  <c r="R147" i="6"/>
  <c r="Q147" i="6" a="1"/>
  <c r="Q147" i="6"/>
  <c r="P147" i="6" a="1"/>
  <c r="P147" i="6"/>
  <c r="O147" i="6"/>
  <c r="N147" i="6" a="1"/>
  <c r="N147" i="6"/>
  <c r="M147" i="6" a="1"/>
  <c r="M147" i="6"/>
  <c r="R146" i="6"/>
  <c r="Q146" i="6" a="1"/>
  <c r="Q146" i="6"/>
  <c r="P146" i="6" a="1"/>
  <c r="P146" i="6"/>
  <c r="O146" i="6"/>
  <c r="N146" i="6" a="1"/>
  <c r="N146" i="6"/>
  <c r="M146" i="6" a="1"/>
  <c r="M146" i="6"/>
  <c r="R145" i="6"/>
  <c r="Q145" i="6" a="1"/>
  <c r="Q145" i="6"/>
  <c r="P145" i="6" a="1"/>
  <c r="P145" i="6"/>
  <c r="O145" i="6"/>
  <c r="N145" i="6" a="1"/>
  <c r="N145" i="6"/>
  <c r="M145" i="6" a="1"/>
  <c r="M145" i="6"/>
  <c r="R144" i="6"/>
  <c r="Q144" i="6" a="1"/>
  <c r="Q144" i="6"/>
  <c r="P144" i="6" a="1"/>
  <c r="P144" i="6"/>
  <c r="O144" i="6"/>
  <c r="N144" i="6" a="1"/>
  <c r="N144" i="6"/>
  <c r="M144" i="6" a="1"/>
  <c r="M144" i="6"/>
  <c r="R143" i="6"/>
  <c r="Q143" i="6" a="1"/>
  <c r="Q143" i="6"/>
  <c r="P143" i="6" a="1"/>
  <c r="P143" i="6"/>
  <c r="O143" i="6"/>
  <c r="N143" i="6" a="1"/>
  <c r="N143" i="6"/>
  <c r="M143" i="6" a="1"/>
  <c r="M143" i="6"/>
  <c r="R142" i="6"/>
  <c r="Q142" i="6" a="1"/>
  <c r="Q142" i="6"/>
  <c r="P142" i="6" a="1"/>
  <c r="P142" i="6"/>
  <c r="O142" i="6"/>
  <c r="N142" i="6" a="1"/>
  <c r="N142" i="6"/>
  <c r="M142" i="6" a="1"/>
  <c r="M142" i="6"/>
  <c r="R141" i="6"/>
  <c r="Q141" i="6" a="1"/>
  <c r="Q141" i="6"/>
  <c r="P141" i="6" a="1"/>
  <c r="P141" i="6"/>
  <c r="O141" i="6"/>
  <c r="N141" i="6" a="1"/>
  <c r="N141" i="6"/>
  <c r="M141" i="6" a="1"/>
  <c r="M141" i="6"/>
  <c r="R140" i="6"/>
  <c r="Q140" i="6" a="1"/>
  <c r="Q140" i="6"/>
  <c r="P140" i="6" a="1"/>
  <c r="P140" i="6"/>
  <c r="O140" i="6"/>
  <c r="N140" i="6" a="1"/>
  <c r="N140" i="6"/>
  <c r="M140" i="6" a="1"/>
  <c r="M140" i="6"/>
  <c r="R139" i="6"/>
  <c r="Q139" i="6" a="1"/>
  <c r="Q139" i="6"/>
  <c r="P139" i="6" a="1"/>
  <c r="P139" i="6"/>
  <c r="O139" i="6"/>
  <c r="N139" i="6" a="1"/>
  <c r="N139" i="6"/>
  <c r="M139" i="6" a="1"/>
  <c r="M139" i="6"/>
  <c r="R138" i="6"/>
  <c r="Q138" i="6" a="1"/>
  <c r="Q138" i="6"/>
  <c r="P138" i="6" a="1"/>
  <c r="P138" i="6"/>
  <c r="O138" i="6"/>
  <c r="N138" i="6" a="1"/>
  <c r="N138" i="6"/>
  <c r="M138" i="6" a="1"/>
  <c r="M138" i="6"/>
  <c r="R137" i="6"/>
  <c r="Q137" i="6" a="1"/>
  <c r="Q137" i="6"/>
  <c r="P137" i="6" a="1"/>
  <c r="P137" i="6"/>
  <c r="O137" i="6"/>
  <c r="N137" i="6" a="1"/>
  <c r="N137" i="6"/>
  <c r="M137" i="6" a="1"/>
  <c r="M137" i="6"/>
  <c r="R136" i="6"/>
  <c r="Q136" i="6" a="1"/>
  <c r="Q136" i="6"/>
  <c r="P136" i="6" a="1"/>
  <c r="P136" i="6"/>
  <c r="O136" i="6"/>
  <c r="N136" i="6" a="1"/>
  <c r="N136" i="6"/>
  <c r="M136" i="6" a="1"/>
  <c r="M136" i="6"/>
  <c r="R135" i="6"/>
  <c r="Q135" i="6" a="1"/>
  <c r="Q135" i="6"/>
  <c r="P135" i="6" a="1"/>
  <c r="P135" i="6"/>
  <c r="O135" i="6"/>
  <c r="N135" i="6" a="1"/>
  <c r="N135" i="6"/>
  <c r="M135" i="6" a="1"/>
  <c r="M135" i="6"/>
  <c r="R134" i="6"/>
  <c r="Q134" i="6" a="1"/>
  <c r="Q134" i="6"/>
  <c r="P134" i="6" a="1"/>
  <c r="P134" i="6"/>
  <c r="O134" i="6"/>
  <c r="N134" i="6" a="1"/>
  <c r="N134" i="6"/>
  <c r="M134" i="6" a="1"/>
  <c r="M134" i="6"/>
  <c r="R133" i="6"/>
  <c r="Q133" i="6" a="1"/>
  <c r="Q133" i="6"/>
  <c r="P133" i="6" a="1"/>
  <c r="P133" i="6"/>
  <c r="O133" i="6"/>
  <c r="N133" i="6" a="1"/>
  <c r="N133" i="6"/>
  <c r="M133" i="6" a="1"/>
  <c r="M133" i="6"/>
  <c r="R132" i="6"/>
  <c r="Q132" i="6" a="1"/>
  <c r="Q132" i="6"/>
  <c r="P132" i="6" a="1"/>
  <c r="P132" i="6"/>
  <c r="O132" i="6"/>
  <c r="N132" i="6" a="1"/>
  <c r="N132" i="6"/>
  <c r="M132" i="6" a="1"/>
  <c r="M132" i="6"/>
  <c r="R131" i="6"/>
  <c r="Q131" i="6" a="1"/>
  <c r="Q131" i="6"/>
  <c r="P131" i="6" a="1"/>
  <c r="P131" i="6"/>
  <c r="O131" i="6"/>
  <c r="N131" i="6" a="1"/>
  <c r="N131" i="6"/>
  <c r="M131" i="6" a="1"/>
  <c r="M131" i="6"/>
  <c r="R130" i="6"/>
  <c r="Q130" i="6" a="1"/>
  <c r="Q130" i="6"/>
  <c r="P130" i="6" a="1"/>
  <c r="P130" i="6"/>
  <c r="O130" i="6"/>
  <c r="N130" i="6" a="1"/>
  <c r="N130" i="6"/>
  <c r="M130" i="6" a="1"/>
  <c r="M130" i="6"/>
  <c r="R129" i="6"/>
  <c r="Q129" i="6" a="1"/>
  <c r="Q129" i="6"/>
  <c r="P129" i="6" a="1"/>
  <c r="P129" i="6"/>
  <c r="O129" i="6"/>
  <c r="N129" i="6" a="1"/>
  <c r="N129" i="6"/>
  <c r="M129" i="6" a="1"/>
  <c r="M129" i="6"/>
  <c r="R128" i="6"/>
  <c r="Q128" i="6" a="1"/>
  <c r="Q128" i="6"/>
  <c r="P128" i="6" a="1"/>
  <c r="P128" i="6"/>
  <c r="O128" i="6"/>
  <c r="N128" i="6" a="1"/>
  <c r="N128" i="6"/>
  <c r="M128" i="6" a="1"/>
  <c r="M128" i="6"/>
  <c r="R127" i="6"/>
  <c r="Q127" i="6" a="1"/>
  <c r="Q127" i="6"/>
  <c r="P127" i="6" a="1"/>
  <c r="P127" i="6"/>
  <c r="O127" i="6"/>
  <c r="N127" i="6" a="1"/>
  <c r="N127" i="6"/>
  <c r="M127" i="6" a="1"/>
  <c r="M127" i="6"/>
  <c r="R126" i="6"/>
  <c r="Q126" i="6" a="1"/>
  <c r="Q126" i="6"/>
  <c r="P126" i="6" a="1"/>
  <c r="P126" i="6"/>
  <c r="O126" i="6"/>
  <c r="N126" i="6" a="1"/>
  <c r="N126" i="6"/>
  <c r="M126" i="6" a="1"/>
  <c r="M126" i="6"/>
  <c r="R125" i="6"/>
  <c r="Q125" i="6" a="1"/>
  <c r="Q125" i="6"/>
  <c r="P125" i="6" a="1"/>
  <c r="P125" i="6"/>
  <c r="O125" i="6"/>
  <c r="N125" i="6" a="1"/>
  <c r="N125" i="6"/>
  <c r="M125" i="6" a="1"/>
  <c r="M125" i="6"/>
  <c r="R124" i="6"/>
  <c r="Q124" i="6" a="1"/>
  <c r="Q124" i="6"/>
  <c r="P124" i="6" a="1"/>
  <c r="P124" i="6"/>
  <c r="O124" i="6"/>
  <c r="N124" i="6" a="1"/>
  <c r="N124" i="6"/>
  <c r="M124" i="6" a="1"/>
  <c r="M124" i="6"/>
  <c r="R123" i="6"/>
  <c r="Q123" i="6" a="1"/>
  <c r="Q123" i="6"/>
  <c r="P123" i="6" a="1"/>
  <c r="P123" i="6"/>
  <c r="O123" i="6"/>
  <c r="N123" i="6" a="1"/>
  <c r="N123" i="6"/>
  <c r="M123" i="6" a="1"/>
  <c r="M123" i="6"/>
  <c r="R122" i="6"/>
  <c r="Q122" i="6" a="1"/>
  <c r="Q122" i="6"/>
  <c r="P122" i="6" a="1"/>
  <c r="P122" i="6"/>
  <c r="O122" i="6"/>
  <c r="N122" i="6" a="1"/>
  <c r="N122" i="6"/>
  <c r="M122" i="6" a="1"/>
  <c r="M122" i="6"/>
  <c r="R121" i="6"/>
  <c r="Q121" i="6" a="1"/>
  <c r="Q121" i="6"/>
  <c r="P121" i="6" a="1"/>
  <c r="P121" i="6"/>
  <c r="O121" i="6"/>
  <c r="N121" i="6" a="1"/>
  <c r="N121" i="6"/>
  <c r="M121" i="6" a="1"/>
  <c r="M121" i="6"/>
  <c r="R120" i="6"/>
  <c r="Q120" i="6" a="1"/>
  <c r="Q120" i="6"/>
  <c r="P120" i="6" a="1"/>
  <c r="P120" i="6"/>
  <c r="O120" i="6"/>
  <c r="N120" i="6" a="1"/>
  <c r="N120" i="6"/>
  <c r="M120" i="6" a="1"/>
  <c r="M120" i="6"/>
  <c r="R119" i="6"/>
  <c r="Q119" i="6" a="1"/>
  <c r="Q119" i="6"/>
  <c r="P119" i="6" a="1"/>
  <c r="P119" i="6"/>
  <c r="O119" i="6"/>
  <c r="N119" i="6" a="1"/>
  <c r="N119" i="6"/>
  <c r="M119" i="6" a="1"/>
  <c r="M119" i="6"/>
  <c r="R118" i="6"/>
  <c r="Q118" i="6" a="1"/>
  <c r="Q118" i="6"/>
  <c r="P118" i="6" a="1"/>
  <c r="P118" i="6"/>
  <c r="O118" i="6"/>
  <c r="N118" i="6" a="1"/>
  <c r="N118" i="6"/>
  <c r="M118" i="6" a="1"/>
  <c r="M118" i="6"/>
  <c r="R117" i="6"/>
  <c r="Q117" i="6" a="1"/>
  <c r="Q117" i="6"/>
  <c r="P117" i="6" a="1"/>
  <c r="P117" i="6"/>
  <c r="O117" i="6"/>
  <c r="N117" i="6" a="1"/>
  <c r="N117" i="6"/>
  <c r="M117" i="6" a="1"/>
  <c r="M117" i="6"/>
  <c r="R116" i="6"/>
  <c r="Q116" i="6" a="1"/>
  <c r="Q116" i="6"/>
  <c r="P116" i="6" a="1"/>
  <c r="P116" i="6"/>
  <c r="O116" i="6"/>
  <c r="N116" i="6" a="1"/>
  <c r="N116" i="6"/>
  <c r="M116" i="6" a="1"/>
  <c r="M116" i="6"/>
  <c r="R115" i="6"/>
  <c r="Q115" i="6" a="1"/>
  <c r="Q115" i="6"/>
  <c r="P115" i="6" a="1"/>
  <c r="P115" i="6"/>
  <c r="O115" i="6"/>
  <c r="N115" i="6" a="1"/>
  <c r="N115" i="6"/>
  <c r="M115" i="6" a="1"/>
  <c r="M115" i="6"/>
  <c r="R114" i="6"/>
  <c r="Q114" i="6" a="1"/>
  <c r="Q114" i="6"/>
  <c r="P114" i="6" a="1"/>
  <c r="P114" i="6"/>
  <c r="O114" i="6"/>
  <c r="N114" i="6" a="1"/>
  <c r="N114" i="6"/>
  <c r="M114" i="6" a="1"/>
  <c r="M114" i="6"/>
  <c r="R113" i="6"/>
  <c r="Q113" i="6" a="1"/>
  <c r="Q113" i="6"/>
  <c r="P113" i="6" a="1"/>
  <c r="P113" i="6"/>
  <c r="O113" i="6"/>
  <c r="N113" i="6" a="1"/>
  <c r="N113" i="6"/>
  <c r="M113" i="6" a="1"/>
  <c r="M113" i="6"/>
  <c r="R112" i="6"/>
  <c r="Q112" i="6" a="1"/>
  <c r="Q112" i="6"/>
  <c r="P112" i="6" a="1"/>
  <c r="P112" i="6"/>
  <c r="O112" i="6"/>
  <c r="N112" i="6" a="1"/>
  <c r="N112" i="6"/>
  <c r="M112" i="6" a="1"/>
  <c r="M112" i="6"/>
  <c r="R111" i="6"/>
  <c r="Q111" i="6" a="1"/>
  <c r="Q111" i="6"/>
  <c r="P111" i="6" a="1"/>
  <c r="P111" i="6"/>
  <c r="O111" i="6"/>
  <c r="N111" i="6" a="1"/>
  <c r="N111" i="6"/>
  <c r="M111" i="6" a="1"/>
  <c r="M111" i="6"/>
  <c r="R110" i="6"/>
  <c r="Q110" i="6" a="1"/>
  <c r="Q110" i="6"/>
  <c r="P110" i="6" a="1"/>
  <c r="P110" i="6"/>
  <c r="O110" i="6"/>
  <c r="N110" i="6" a="1"/>
  <c r="N110" i="6"/>
  <c r="M110" i="6" a="1"/>
  <c r="M110" i="6"/>
  <c r="R109" i="6"/>
  <c r="Q109" i="6" a="1"/>
  <c r="Q109" i="6"/>
  <c r="P109" i="6" a="1"/>
  <c r="P109" i="6"/>
  <c r="O109" i="6"/>
  <c r="N109" i="6" a="1"/>
  <c r="N109" i="6"/>
  <c r="M109" i="6" a="1"/>
  <c r="M109" i="6"/>
  <c r="R108" i="6"/>
  <c r="Q108" i="6" a="1"/>
  <c r="Q108" i="6"/>
  <c r="P108" i="6" a="1"/>
  <c r="P108" i="6"/>
  <c r="O108" i="6"/>
  <c r="N108" i="6" a="1"/>
  <c r="N108" i="6"/>
  <c r="M108" i="6" a="1"/>
  <c r="M108" i="6"/>
  <c r="R107" i="6"/>
  <c r="Q107" i="6" a="1"/>
  <c r="Q107" i="6"/>
  <c r="P107" i="6" a="1"/>
  <c r="P107" i="6"/>
  <c r="O107" i="6"/>
  <c r="N107" i="6" a="1"/>
  <c r="N107" i="6"/>
  <c r="M107" i="6" a="1"/>
  <c r="M107" i="6"/>
  <c r="R106" i="6"/>
  <c r="Q106" i="6" a="1"/>
  <c r="Q106" i="6"/>
  <c r="P106" i="6" a="1"/>
  <c r="P106" i="6"/>
  <c r="O106" i="6"/>
  <c r="N106" i="6" a="1"/>
  <c r="N106" i="6"/>
  <c r="M106" i="6" a="1"/>
  <c r="M106" i="6"/>
  <c r="R105" i="6"/>
  <c r="Q105" i="6" a="1"/>
  <c r="Q105" i="6"/>
  <c r="P105" i="6" a="1"/>
  <c r="P105" i="6"/>
  <c r="O105" i="6"/>
  <c r="N105" i="6" a="1"/>
  <c r="N105" i="6"/>
  <c r="M105" i="6" a="1"/>
  <c r="M105" i="6"/>
  <c r="R104" i="6"/>
  <c r="Q104" i="6" a="1"/>
  <c r="Q104" i="6"/>
  <c r="P104" i="6" a="1"/>
  <c r="P104" i="6"/>
  <c r="O104" i="6"/>
  <c r="N104" i="6" a="1"/>
  <c r="N104" i="6"/>
  <c r="M104" i="6" a="1"/>
  <c r="M104" i="6"/>
  <c r="R103" i="6"/>
  <c r="Q103" i="6" a="1"/>
  <c r="Q103" i="6"/>
  <c r="P103" i="6" a="1"/>
  <c r="P103" i="6"/>
  <c r="O103" i="6"/>
  <c r="N103" i="6" a="1"/>
  <c r="N103" i="6"/>
  <c r="M103" i="6" a="1"/>
  <c r="M103" i="6"/>
  <c r="R102" i="6"/>
  <c r="Q102" i="6" a="1"/>
  <c r="Q102" i="6"/>
  <c r="P102" i="6" a="1"/>
  <c r="P102" i="6"/>
  <c r="O102" i="6"/>
  <c r="N102" i="6" a="1"/>
  <c r="N102" i="6"/>
  <c r="M102" i="6" a="1"/>
  <c r="M102" i="6"/>
  <c r="R101" i="6"/>
  <c r="Q101" i="6" a="1"/>
  <c r="Q101" i="6"/>
  <c r="P101" i="6" a="1"/>
  <c r="P101" i="6"/>
  <c r="O101" i="6"/>
  <c r="N101" i="6" a="1"/>
  <c r="N101" i="6"/>
  <c r="M101" i="6" a="1"/>
  <c r="M101" i="6"/>
  <c r="R100" i="6"/>
  <c r="Q100" i="6" a="1"/>
  <c r="Q100" i="6"/>
  <c r="P100" i="6" a="1"/>
  <c r="P100" i="6"/>
  <c r="O100" i="6"/>
  <c r="N100" i="6" a="1"/>
  <c r="N100" i="6"/>
  <c r="M100" i="6" a="1"/>
  <c r="M100" i="6"/>
  <c r="R99" i="6"/>
  <c r="Q99" i="6" a="1"/>
  <c r="Q99" i="6"/>
  <c r="P99" i="6" a="1"/>
  <c r="P99" i="6"/>
  <c r="O99" i="6"/>
  <c r="N99" i="6" a="1"/>
  <c r="N99" i="6"/>
  <c r="M99" i="6" a="1"/>
  <c r="M99" i="6"/>
  <c r="R98" i="6"/>
  <c r="Q98" i="6" a="1"/>
  <c r="Q98" i="6"/>
  <c r="P98" i="6" a="1"/>
  <c r="P98" i="6"/>
  <c r="O98" i="6"/>
  <c r="N98" i="6" a="1"/>
  <c r="N98" i="6"/>
  <c r="M98" i="6" a="1"/>
  <c r="M98" i="6"/>
  <c r="R97" i="6"/>
  <c r="Q97" i="6" a="1"/>
  <c r="Q97" i="6"/>
  <c r="P97" i="6" a="1"/>
  <c r="P97" i="6"/>
  <c r="O97" i="6"/>
  <c r="N97" i="6" a="1"/>
  <c r="N97" i="6"/>
  <c r="M97" i="6" a="1"/>
  <c r="M97" i="6"/>
  <c r="R96" i="6"/>
  <c r="Q96" i="6" a="1"/>
  <c r="Q96" i="6"/>
  <c r="P96" i="6" a="1"/>
  <c r="P96" i="6"/>
  <c r="O96" i="6"/>
  <c r="N96" i="6" a="1"/>
  <c r="N96" i="6"/>
  <c r="M96" i="6" a="1"/>
  <c r="M96" i="6"/>
  <c r="R95" i="6"/>
  <c r="Q95" i="6" a="1"/>
  <c r="Q95" i="6"/>
  <c r="P95" i="6" a="1"/>
  <c r="P95" i="6"/>
  <c r="O95" i="6"/>
  <c r="N95" i="6" a="1"/>
  <c r="N95" i="6"/>
  <c r="M95" i="6" a="1"/>
  <c r="M95" i="6"/>
  <c r="R94" i="6"/>
  <c r="Q94" i="6" a="1"/>
  <c r="Q94" i="6"/>
  <c r="P94" i="6" a="1"/>
  <c r="P94" i="6"/>
  <c r="O94" i="6"/>
  <c r="N94" i="6" a="1"/>
  <c r="N94" i="6"/>
  <c r="M94" i="6" a="1"/>
  <c r="M94" i="6"/>
  <c r="R93" i="6"/>
  <c r="Q93" i="6" a="1"/>
  <c r="Q93" i="6"/>
  <c r="P93" i="6" a="1"/>
  <c r="P93" i="6"/>
  <c r="O93" i="6"/>
  <c r="N93" i="6" a="1"/>
  <c r="N93" i="6"/>
  <c r="M93" i="6" a="1"/>
  <c r="M93" i="6"/>
  <c r="R92" i="6"/>
  <c r="Q92" i="6" a="1"/>
  <c r="Q92" i="6"/>
  <c r="P92" i="6" a="1"/>
  <c r="P92" i="6"/>
  <c r="O92" i="6"/>
  <c r="N92" i="6" a="1"/>
  <c r="N92" i="6"/>
  <c r="M92" i="6" a="1"/>
  <c r="M92" i="6"/>
  <c r="R91" i="6"/>
  <c r="Q91" i="6" a="1"/>
  <c r="Q91" i="6"/>
  <c r="P91" i="6" a="1"/>
  <c r="P91" i="6"/>
  <c r="O91" i="6"/>
  <c r="N91" i="6" a="1"/>
  <c r="N91" i="6"/>
  <c r="M91" i="6" a="1"/>
  <c r="M91" i="6"/>
  <c r="R90" i="6"/>
  <c r="Q90" i="6" a="1"/>
  <c r="Q90" i="6"/>
  <c r="P90" i="6" a="1"/>
  <c r="P90" i="6"/>
  <c r="O90" i="6"/>
  <c r="N90" i="6" a="1"/>
  <c r="N90" i="6"/>
  <c r="M90" i="6" a="1"/>
  <c r="M90" i="6"/>
  <c r="R89" i="6"/>
  <c r="Q89" i="6" a="1"/>
  <c r="Q89" i="6"/>
  <c r="P89" i="6" a="1"/>
  <c r="P89" i="6"/>
  <c r="O89" i="6"/>
  <c r="N89" i="6" a="1"/>
  <c r="N89" i="6"/>
  <c r="M89" i="6" a="1"/>
  <c r="M89" i="6"/>
  <c r="R88" i="6"/>
  <c r="Q88" i="6" a="1"/>
  <c r="Q88" i="6"/>
  <c r="P88" i="6" a="1"/>
  <c r="P88" i="6"/>
  <c r="O88" i="6"/>
  <c r="N88" i="6" a="1"/>
  <c r="N88" i="6"/>
  <c r="M88" i="6" a="1"/>
  <c r="M88" i="6"/>
  <c r="R87" i="6"/>
  <c r="Q87" i="6" a="1"/>
  <c r="Q87" i="6"/>
  <c r="P87" i="6" a="1"/>
  <c r="P87" i="6"/>
  <c r="O87" i="6"/>
  <c r="N87" i="6" a="1"/>
  <c r="N87" i="6"/>
  <c r="M87" i="6" a="1"/>
  <c r="M87" i="6"/>
  <c r="R86" i="6"/>
  <c r="Q86" i="6" a="1"/>
  <c r="Q86" i="6"/>
  <c r="P86" i="6" a="1"/>
  <c r="P86" i="6"/>
  <c r="O86" i="6"/>
  <c r="N86" i="6" a="1"/>
  <c r="N86" i="6"/>
  <c r="M86" i="6" a="1"/>
  <c r="M86" i="6"/>
  <c r="R85" i="6"/>
  <c r="Q85" i="6" a="1"/>
  <c r="Q85" i="6"/>
  <c r="P85" i="6" a="1"/>
  <c r="P85" i="6"/>
  <c r="O85" i="6"/>
  <c r="N85" i="6" a="1"/>
  <c r="N85" i="6"/>
  <c r="M85" i="6" a="1"/>
  <c r="M85" i="6"/>
  <c r="R84" i="6"/>
  <c r="Q84" i="6" a="1"/>
  <c r="Q84" i="6"/>
  <c r="P84" i="6" a="1"/>
  <c r="P84" i="6"/>
  <c r="O84" i="6"/>
  <c r="N84" i="6" a="1"/>
  <c r="N84" i="6"/>
  <c r="M84" i="6" a="1"/>
  <c r="M84" i="6"/>
  <c r="R83" i="6"/>
  <c r="Q83" i="6" a="1"/>
  <c r="Q83" i="6"/>
  <c r="P83" i="6" a="1"/>
  <c r="P83" i="6"/>
  <c r="O83" i="6"/>
  <c r="N83" i="6" a="1"/>
  <c r="N83" i="6"/>
  <c r="M83" i="6" a="1"/>
  <c r="M83" i="6"/>
  <c r="R82" i="6"/>
  <c r="Q82" i="6" a="1"/>
  <c r="Q82" i="6"/>
  <c r="P82" i="6" a="1"/>
  <c r="P82" i="6"/>
  <c r="O82" i="6"/>
  <c r="N82" i="6" a="1"/>
  <c r="N82" i="6"/>
  <c r="M82" i="6" a="1"/>
  <c r="M82" i="6"/>
  <c r="R81" i="6"/>
  <c r="Q81" i="6" a="1"/>
  <c r="Q81" i="6"/>
  <c r="P81" i="6" a="1"/>
  <c r="P81" i="6"/>
  <c r="O81" i="6"/>
  <c r="N81" i="6" a="1"/>
  <c r="N81" i="6"/>
  <c r="M81" i="6" a="1"/>
  <c r="M81" i="6"/>
  <c r="R80" i="6"/>
  <c r="Q80" i="6" a="1"/>
  <c r="Q80" i="6"/>
  <c r="P80" i="6" a="1"/>
  <c r="P80" i="6"/>
  <c r="O80" i="6"/>
  <c r="N80" i="6" a="1"/>
  <c r="N80" i="6"/>
  <c r="M80" i="6" a="1"/>
  <c r="M80" i="6"/>
  <c r="R79" i="6"/>
  <c r="Q79" i="6" a="1"/>
  <c r="Q79" i="6"/>
  <c r="P79" i="6" a="1"/>
  <c r="P79" i="6"/>
  <c r="O79" i="6"/>
  <c r="N79" i="6" a="1"/>
  <c r="N79" i="6"/>
  <c r="M79" i="6" a="1"/>
  <c r="M79" i="6"/>
  <c r="R78" i="6"/>
  <c r="Q78" i="6" a="1"/>
  <c r="Q78" i="6"/>
  <c r="P78" i="6" a="1"/>
  <c r="P78" i="6"/>
  <c r="O78" i="6"/>
  <c r="N78" i="6" a="1"/>
  <c r="N78" i="6"/>
  <c r="M78" i="6" a="1"/>
  <c r="M78" i="6"/>
  <c r="R77" i="6"/>
  <c r="Q77" i="6" a="1"/>
  <c r="Q77" i="6"/>
  <c r="P77" i="6" a="1"/>
  <c r="P77" i="6"/>
  <c r="O77" i="6"/>
  <c r="N77" i="6" a="1"/>
  <c r="N77" i="6"/>
  <c r="M77" i="6" a="1"/>
  <c r="M77" i="6"/>
  <c r="R76" i="6"/>
  <c r="Q76" i="6" a="1"/>
  <c r="Q76" i="6"/>
  <c r="P76" i="6" a="1"/>
  <c r="P76" i="6"/>
  <c r="O76" i="6"/>
  <c r="N76" i="6" a="1"/>
  <c r="N76" i="6"/>
  <c r="M76" i="6" a="1"/>
  <c r="M76" i="6"/>
  <c r="R75" i="6"/>
  <c r="Q75" i="6" a="1"/>
  <c r="Q75" i="6"/>
  <c r="P75" i="6" a="1"/>
  <c r="P75" i="6"/>
  <c r="O75" i="6"/>
  <c r="N75" i="6" a="1"/>
  <c r="N75" i="6"/>
  <c r="M75" i="6" a="1"/>
  <c r="M75" i="6"/>
  <c r="R74" i="6"/>
  <c r="Q74" i="6" a="1"/>
  <c r="Q74" i="6"/>
  <c r="P74" i="6" a="1"/>
  <c r="P74" i="6"/>
  <c r="O74" i="6"/>
  <c r="N74" i="6" a="1"/>
  <c r="N74" i="6"/>
  <c r="M74" i="6" a="1"/>
  <c r="M74" i="6"/>
  <c r="R73" i="6"/>
  <c r="Q73" i="6" a="1"/>
  <c r="Q73" i="6"/>
  <c r="P73" i="6" a="1"/>
  <c r="P73" i="6"/>
  <c r="O73" i="6"/>
  <c r="N73" i="6" a="1"/>
  <c r="N73" i="6"/>
  <c r="M73" i="6" a="1"/>
  <c r="M73" i="6"/>
  <c r="R72" i="6"/>
  <c r="Q72" i="6" a="1"/>
  <c r="Q72" i="6"/>
  <c r="P72" i="6" a="1"/>
  <c r="P72" i="6"/>
  <c r="O72" i="6"/>
  <c r="N72" i="6" a="1"/>
  <c r="N72" i="6"/>
  <c r="M72" i="6" a="1"/>
  <c r="M72" i="6"/>
  <c r="R71" i="6"/>
  <c r="Q71" i="6" a="1"/>
  <c r="Q71" i="6"/>
  <c r="P71" i="6" a="1"/>
  <c r="P71" i="6"/>
  <c r="O71" i="6"/>
  <c r="N71" i="6" a="1"/>
  <c r="N71" i="6"/>
  <c r="M71" i="6" a="1"/>
  <c r="M71" i="6"/>
  <c r="R70" i="6"/>
  <c r="Q70" i="6" a="1"/>
  <c r="Q70" i="6"/>
  <c r="P70" i="6" a="1"/>
  <c r="P70" i="6"/>
  <c r="O70" i="6"/>
  <c r="N70" i="6" a="1"/>
  <c r="N70" i="6"/>
  <c r="M70" i="6" a="1"/>
  <c r="M70" i="6"/>
  <c r="R69" i="6"/>
  <c r="Q69" i="6" a="1"/>
  <c r="Q69" i="6"/>
  <c r="P69" i="6" a="1"/>
  <c r="P69" i="6"/>
  <c r="O69" i="6"/>
  <c r="N69" i="6" a="1"/>
  <c r="N69" i="6"/>
  <c r="M69" i="6" a="1"/>
  <c r="M69" i="6"/>
  <c r="R68" i="6"/>
  <c r="Q68" i="6" a="1"/>
  <c r="Q68" i="6"/>
  <c r="P68" i="6" a="1"/>
  <c r="P68" i="6"/>
  <c r="O68" i="6"/>
  <c r="N68" i="6" a="1"/>
  <c r="N68" i="6"/>
  <c r="M68" i="6" a="1"/>
  <c r="M68" i="6"/>
  <c r="R67" i="6"/>
  <c r="Q67" i="6" a="1"/>
  <c r="Q67" i="6"/>
  <c r="P67" i="6" a="1"/>
  <c r="P67" i="6"/>
  <c r="O67" i="6"/>
  <c r="N67" i="6" a="1"/>
  <c r="N67" i="6"/>
  <c r="M67" i="6" a="1"/>
  <c r="M67" i="6"/>
  <c r="R66" i="6"/>
  <c r="Q66" i="6" a="1"/>
  <c r="Q66" i="6"/>
  <c r="P66" i="6" a="1"/>
  <c r="P66" i="6"/>
  <c r="O66" i="6"/>
  <c r="N66" i="6" a="1"/>
  <c r="N66" i="6"/>
  <c r="M66" i="6" a="1"/>
  <c r="M66" i="6"/>
  <c r="R65" i="6"/>
  <c r="Q65" i="6" a="1"/>
  <c r="Q65" i="6"/>
  <c r="P65" i="6" a="1"/>
  <c r="P65" i="6"/>
  <c r="O65" i="6"/>
  <c r="N65" i="6" a="1"/>
  <c r="N65" i="6"/>
  <c r="M65" i="6" a="1"/>
  <c r="M65" i="6"/>
  <c r="R64" i="6"/>
  <c r="Q64" i="6" a="1"/>
  <c r="Q64" i="6"/>
  <c r="P64" i="6" a="1"/>
  <c r="P64" i="6"/>
  <c r="O64" i="6"/>
  <c r="N64" i="6" a="1"/>
  <c r="N64" i="6"/>
  <c r="M64" i="6" a="1"/>
  <c r="M64" i="6"/>
  <c r="R63" i="6"/>
  <c r="Q63" i="6" a="1"/>
  <c r="Q63" i="6"/>
  <c r="P63" i="6" a="1"/>
  <c r="P63" i="6"/>
  <c r="O63" i="6"/>
  <c r="N63" i="6" a="1"/>
  <c r="N63" i="6"/>
  <c r="M63" i="6" a="1"/>
  <c r="M63" i="6"/>
  <c r="R62" i="6"/>
  <c r="Q62" i="6" a="1"/>
  <c r="Q62" i="6"/>
  <c r="P62" i="6" a="1"/>
  <c r="P62" i="6"/>
  <c r="O62" i="6"/>
  <c r="N62" i="6" a="1"/>
  <c r="N62" i="6"/>
  <c r="M62" i="6" a="1"/>
  <c r="M62" i="6"/>
  <c r="R61" i="6"/>
  <c r="Q61" i="6" a="1"/>
  <c r="Q61" i="6"/>
  <c r="P61" i="6" a="1"/>
  <c r="P61" i="6"/>
  <c r="O61" i="6"/>
  <c r="N61" i="6" a="1"/>
  <c r="N61" i="6"/>
  <c r="M61" i="6" a="1"/>
  <c r="M61" i="6"/>
  <c r="R60" i="6"/>
  <c r="Q60" i="6" a="1"/>
  <c r="Q60" i="6"/>
  <c r="P60" i="6" a="1"/>
  <c r="P60" i="6"/>
  <c r="O60" i="6"/>
  <c r="N60" i="6" a="1"/>
  <c r="N60" i="6"/>
  <c r="M60" i="6" a="1"/>
  <c r="M60" i="6"/>
  <c r="R59" i="6"/>
  <c r="Q59" i="6" a="1"/>
  <c r="Q59" i="6"/>
  <c r="P59" i="6" a="1"/>
  <c r="P59" i="6"/>
  <c r="O59" i="6"/>
  <c r="N59" i="6" a="1"/>
  <c r="N59" i="6"/>
  <c r="M59" i="6" a="1"/>
  <c r="M59" i="6"/>
  <c r="R58" i="6"/>
  <c r="Q58" i="6" a="1"/>
  <c r="Q58" i="6"/>
  <c r="P58" i="6" a="1"/>
  <c r="P58" i="6"/>
  <c r="O58" i="6"/>
  <c r="N58" i="6" a="1"/>
  <c r="N58" i="6"/>
  <c r="M58" i="6" a="1"/>
  <c r="M58" i="6"/>
  <c r="R57" i="6"/>
  <c r="Q57" i="6" a="1"/>
  <c r="Q57" i="6"/>
  <c r="P57" i="6" a="1"/>
  <c r="P57" i="6"/>
  <c r="O57" i="6"/>
  <c r="N57" i="6" a="1"/>
  <c r="N57" i="6"/>
  <c r="M57" i="6" a="1"/>
  <c r="M57" i="6"/>
  <c r="R56" i="6"/>
  <c r="Q56" i="6" a="1"/>
  <c r="Q56" i="6"/>
  <c r="P56" i="6" a="1"/>
  <c r="P56" i="6"/>
  <c r="O56" i="6"/>
  <c r="N56" i="6" a="1"/>
  <c r="N56" i="6"/>
  <c r="M56" i="6" a="1"/>
  <c r="M56" i="6"/>
  <c r="R55" i="6"/>
  <c r="Q55" i="6" a="1"/>
  <c r="Q55" i="6"/>
  <c r="P55" i="6" a="1"/>
  <c r="P55" i="6"/>
  <c r="O55" i="6"/>
  <c r="N55" i="6" a="1"/>
  <c r="N55" i="6"/>
  <c r="M55" i="6" a="1"/>
  <c r="M55" i="6"/>
  <c r="R54" i="6"/>
  <c r="Q54" i="6" a="1"/>
  <c r="Q54" i="6"/>
  <c r="P54" i="6" a="1"/>
  <c r="P54" i="6"/>
  <c r="O54" i="6"/>
  <c r="N54" i="6" a="1"/>
  <c r="N54" i="6"/>
  <c r="M54" i="6" a="1"/>
  <c r="M54" i="6"/>
  <c r="R53" i="6"/>
  <c r="Q53" i="6" a="1"/>
  <c r="Q53" i="6"/>
  <c r="P53" i="6" a="1"/>
  <c r="P53" i="6"/>
  <c r="O53" i="6"/>
  <c r="N53" i="6" a="1"/>
  <c r="N53" i="6"/>
  <c r="M53" i="6" a="1"/>
  <c r="M53" i="6"/>
  <c r="R52" i="6"/>
  <c r="Q52" i="6" a="1"/>
  <c r="Q52" i="6"/>
  <c r="P52" i="6" a="1"/>
  <c r="P52" i="6"/>
  <c r="O52" i="6"/>
  <c r="N52" i="6" a="1"/>
  <c r="N52" i="6"/>
  <c r="M52" i="6" a="1"/>
  <c r="M52" i="6"/>
  <c r="R51" i="6"/>
  <c r="Q51" i="6" a="1"/>
  <c r="Q51" i="6"/>
  <c r="P51" i="6" a="1"/>
  <c r="P51" i="6"/>
  <c r="O51" i="6"/>
  <c r="N51" i="6" a="1"/>
  <c r="N51" i="6"/>
  <c r="M51" i="6" a="1"/>
  <c r="M51" i="6"/>
  <c r="R50" i="6"/>
  <c r="Q50" i="6" a="1"/>
  <c r="Q50" i="6"/>
  <c r="P50" i="6" a="1"/>
  <c r="P50" i="6"/>
  <c r="O50" i="6"/>
  <c r="N50" i="6" a="1"/>
  <c r="N50" i="6"/>
  <c r="M50" i="6" a="1"/>
  <c r="M50" i="6"/>
  <c r="R49" i="6"/>
  <c r="Q49" i="6" a="1"/>
  <c r="Q49" i="6"/>
  <c r="P49" i="6" a="1"/>
  <c r="P49" i="6"/>
  <c r="O49" i="6"/>
  <c r="N49" i="6" a="1"/>
  <c r="N49" i="6"/>
  <c r="M49" i="6" a="1"/>
  <c r="M49" i="6"/>
  <c r="R48" i="6"/>
  <c r="Q48" i="6" a="1"/>
  <c r="Q48" i="6"/>
  <c r="P48" i="6" a="1"/>
  <c r="P48" i="6"/>
  <c r="O48" i="6"/>
  <c r="N48" i="6" a="1"/>
  <c r="N48" i="6"/>
  <c r="M48" i="6" a="1"/>
  <c r="M48" i="6"/>
  <c r="R47" i="6"/>
  <c r="Q47" i="6" a="1"/>
  <c r="Q47" i="6"/>
  <c r="P47" i="6" a="1"/>
  <c r="P47" i="6"/>
  <c r="O47" i="6"/>
  <c r="N47" i="6" a="1"/>
  <c r="N47" i="6"/>
  <c r="M47" i="6" a="1"/>
  <c r="M47" i="6"/>
  <c r="R46" i="6"/>
  <c r="Q46" i="6" a="1"/>
  <c r="Q46" i="6"/>
  <c r="P46" i="6" a="1"/>
  <c r="P46" i="6"/>
  <c r="O46" i="6"/>
  <c r="N46" i="6" a="1"/>
  <c r="N46" i="6"/>
  <c r="M46" i="6" a="1"/>
  <c r="M46" i="6"/>
  <c r="R45" i="6"/>
  <c r="Q45" i="6" a="1"/>
  <c r="Q45" i="6"/>
  <c r="P45" i="6" a="1"/>
  <c r="P45" i="6"/>
  <c r="O45" i="6"/>
  <c r="N45" i="6" a="1"/>
  <c r="N45" i="6"/>
  <c r="M45" i="6" a="1"/>
  <c r="M45" i="6"/>
  <c r="R44" i="6"/>
  <c r="Q44" i="6" a="1"/>
  <c r="Q44" i="6"/>
  <c r="P44" i="6" a="1"/>
  <c r="P44" i="6"/>
  <c r="O44" i="6"/>
  <c r="N44" i="6" a="1"/>
  <c r="N44" i="6"/>
  <c r="M44" i="6" a="1"/>
  <c r="M44" i="6"/>
  <c r="R43" i="6"/>
  <c r="Q43" i="6" a="1"/>
  <c r="Q43" i="6"/>
  <c r="P43" i="6" a="1"/>
  <c r="P43" i="6"/>
  <c r="O43" i="6"/>
  <c r="N43" i="6" a="1"/>
  <c r="N43" i="6"/>
  <c r="M43" i="6" a="1"/>
  <c r="M43" i="6"/>
  <c r="R42" i="6"/>
  <c r="Q42" i="6" a="1"/>
  <c r="Q42" i="6"/>
  <c r="P42" i="6" a="1"/>
  <c r="P42" i="6"/>
  <c r="O42" i="6"/>
  <c r="N42" i="6" a="1"/>
  <c r="N42" i="6"/>
  <c r="M42" i="6" a="1"/>
  <c r="M42" i="6"/>
  <c r="R41" i="6"/>
  <c r="Q41" i="6" a="1"/>
  <c r="Q41" i="6"/>
  <c r="P41" i="6" a="1"/>
  <c r="P41" i="6"/>
  <c r="O41" i="6"/>
  <c r="N41" i="6" a="1"/>
  <c r="N41" i="6"/>
  <c r="M41" i="6" a="1"/>
  <c r="M41" i="6"/>
  <c r="R40" i="6"/>
  <c r="Q40" i="6" a="1"/>
  <c r="Q40" i="6"/>
  <c r="P40" i="6" a="1"/>
  <c r="P40" i="6"/>
  <c r="O40" i="6"/>
  <c r="N40" i="6" a="1"/>
  <c r="N40" i="6"/>
  <c r="M40" i="6" a="1"/>
  <c r="M40" i="6"/>
  <c r="R39" i="6"/>
  <c r="Q39" i="6" a="1"/>
  <c r="Q39" i="6"/>
  <c r="P39" i="6" a="1"/>
  <c r="P39" i="6"/>
  <c r="O39" i="6"/>
  <c r="N39" i="6" a="1"/>
  <c r="N39" i="6"/>
  <c r="M39" i="6" a="1"/>
  <c r="M39" i="6"/>
  <c r="R38" i="6"/>
  <c r="Q38" i="6" a="1"/>
  <c r="Q38" i="6"/>
  <c r="P38" i="6" a="1"/>
  <c r="P38" i="6"/>
  <c r="O38" i="6"/>
  <c r="N38" i="6" a="1"/>
  <c r="N38" i="6"/>
  <c r="M38" i="6"/>
  <c r="O31" i="6"/>
  <c r="N31" i="6" a="1"/>
  <c r="N31" i="6"/>
  <c r="M31" i="6"/>
  <c r="L31" i="6"/>
  <c r="O26" i="6"/>
  <c r="L26" i="6"/>
  <c r="AN244" i="5"/>
  <c r="AB244" i="5"/>
  <c r="AA244" i="5"/>
  <c r="Z244" i="5"/>
  <c r="AR244" i="5" s="1"/>
  <c r="Y244" i="5"/>
  <c r="X244" i="5"/>
  <c r="W244" i="5"/>
  <c r="V244" i="5"/>
  <c r="U244" i="5"/>
  <c r="T244" i="5"/>
  <c r="S244" i="5"/>
  <c r="AK244" i="5" s="1"/>
  <c r="R244" i="5"/>
  <c r="AJ244" i="5" s="1"/>
  <c r="Q244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AB240" i="5"/>
  <c r="AA240" i="5"/>
  <c r="Z240" i="5"/>
  <c r="Y240" i="5"/>
  <c r="X240" i="5"/>
  <c r="AP240" i="5" s="1"/>
  <c r="W240" i="5"/>
  <c r="V240" i="5"/>
  <c r="AN240" i="5" s="1"/>
  <c r="U240" i="5"/>
  <c r="T240" i="5"/>
  <c r="AL240" i="5" s="1"/>
  <c r="S240" i="5"/>
  <c r="R240" i="5"/>
  <c r="AJ240" i="5" s="1"/>
  <c r="Q240" i="5"/>
  <c r="AB239" i="5"/>
  <c r="AL239" i="5" s="1"/>
  <c r="AA239" i="5"/>
  <c r="Z239" i="5"/>
  <c r="Y239" i="5"/>
  <c r="X239" i="5"/>
  <c r="W239" i="5"/>
  <c r="V239" i="5"/>
  <c r="U239" i="5"/>
  <c r="T239" i="5"/>
  <c r="S239" i="5"/>
  <c r="R239" i="5"/>
  <c r="Q239" i="5"/>
  <c r="AB238" i="5"/>
  <c r="AA238" i="5"/>
  <c r="Z238" i="5"/>
  <c r="AR238" i="5" s="1"/>
  <c r="Y238" i="5"/>
  <c r="X238" i="5"/>
  <c r="W238" i="5"/>
  <c r="V238" i="5"/>
  <c r="U238" i="5"/>
  <c r="T238" i="5"/>
  <c r="S238" i="5"/>
  <c r="R238" i="5"/>
  <c r="Q238" i="5"/>
  <c r="AB237" i="5"/>
  <c r="AA237" i="5"/>
  <c r="Z237" i="5"/>
  <c r="AR237" i="5" s="1"/>
  <c r="Y237" i="5"/>
  <c r="X237" i="5"/>
  <c r="AP237" i="5" s="1"/>
  <c r="W237" i="5"/>
  <c r="V237" i="5"/>
  <c r="AN237" i="5" s="1"/>
  <c r="U237" i="5"/>
  <c r="AM237" i="5" s="1"/>
  <c r="T237" i="5"/>
  <c r="AL237" i="5" s="1"/>
  <c r="S237" i="5"/>
  <c r="R237" i="5"/>
  <c r="AJ237" i="5" s="1"/>
  <c r="Q237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AB235" i="5"/>
  <c r="AR235" i="5" s="1"/>
  <c r="AA235" i="5"/>
  <c r="Z235" i="5"/>
  <c r="Y235" i="5"/>
  <c r="X235" i="5"/>
  <c r="W235" i="5"/>
  <c r="V235" i="5"/>
  <c r="U235" i="5"/>
  <c r="T235" i="5"/>
  <c r="S235" i="5"/>
  <c r="R235" i="5"/>
  <c r="Q235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AB232" i="5"/>
  <c r="AA232" i="5"/>
  <c r="Z232" i="5"/>
  <c r="Y232" i="5"/>
  <c r="X232" i="5"/>
  <c r="AP232" i="5" s="1"/>
  <c r="W232" i="5"/>
  <c r="AO232" i="5" s="1"/>
  <c r="V232" i="5"/>
  <c r="U232" i="5"/>
  <c r="T232" i="5"/>
  <c r="AL232" i="5" s="1"/>
  <c r="S232" i="5"/>
  <c r="R232" i="5"/>
  <c r="AJ232" i="5" s="1"/>
  <c r="Q232" i="5"/>
  <c r="AB231" i="5"/>
  <c r="AA231" i="5"/>
  <c r="Z231" i="5"/>
  <c r="Y231" i="5"/>
  <c r="AQ231" i="5" s="1"/>
  <c r="X231" i="5"/>
  <c r="W231" i="5"/>
  <c r="V231" i="5"/>
  <c r="U231" i="5"/>
  <c r="T231" i="5"/>
  <c r="S231" i="5"/>
  <c r="R231" i="5"/>
  <c r="Q231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AB225" i="5"/>
  <c r="AA225" i="5"/>
  <c r="Z225" i="5"/>
  <c r="Y225" i="5"/>
  <c r="AQ225" i="5" s="1"/>
  <c r="X225" i="5"/>
  <c r="W225" i="5"/>
  <c r="V225" i="5"/>
  <c r="U225" i="5"/>
  <c r="T225" i="5"/>
  <c r="S225" i="5"/>
  <c r="R225" i="5"/>
  <c r="Q225" i="5"/>
  <c r="AB224" i="5"/>
  <c r="AA224" i="5"/>
  <c r="AS224" i="5" s="1"/>
  <c r="Z224" i="5"/>
  <c r="AR224" i="5" s="1"/>
  <c r="Y224" i="5"/>
  <c r="X224" i="5"/>
  <c r="AP224" i="5" s="1"/>
  <c r="W224" i="5"/>
  <c r="V224" i="5"/>
  <c r="AN224" i="5" s="1"/>
  <c r="U224" i="5"/>
  <c r="T224" i="5"/>
  <c r="AL224" i="5" s="1"/>
  <c r="S224" i="5"/>
  <c r="R224" i="5"/>
  <c r="AJ224" i="5" s="1"/>
  <c r="Q224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AB222" i="5"/>
  <c r="AA222" i="5"/>
  <c r="AS222" i="5" s="1"/>
  <c r="Z222" i="5"/>
  <c r="Y222" i="5"/>
  <c r="X222" i="5"/>
  <c r="W222" i="5"/>
  <c r="V222" i="5"/>
  <c r="U222" i="5"/>
  <c r="T222" i="5"/>
  <c r="S222" i="5"/>
  <c r="R222" i="5"/>
  <c r="Q222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AB217" i="5"/>
  <c r="AA217" i="5"/>
  <c r="Z217" i="5"/>
  <c r="Y217" i="5"/>
  <c r="X217" i="5"/>
  <c r="AP217" i="5" s="1"/>
  <c r="W217" i="5"/>
  <c r="V217" i="5"/>
  <c r="U217" i="5"/>
  <c r="T217" i="5"/>
  <c r="S217" i="5"/>
  <c r="R217" i="5"/>
  <c r="Q217" i="5"/>
  <c r="AB216" i="5"/>
  <c r="AA216" i="5"/>
  <c r="AS216" i="5" s="1"/>
  <c r="Z216" i="5"/>
  <c r="Y216" i="5"/>
  <c r="X216" i="5"/>
  <c r="AP216" i="5" s="1"/>
  <c r="W216" i="5"/>
  <c r="V216" i="5"/>
  <c r="U216" i="5"/>
  <c r="T216" i="5"/>
  <c r="S216" i="5"/>
  <c r="R216" i="5"/>
  <c r="Q216" i="5"/>
  <c r="AB215" i="5"/>
  <c r="AA215" i="5"/>
  <c r="Z215" i="5"/>
  <c r="AR215" i="5" s="1"/>
  <c r="Y215" i="5"/>
  <c r="X215" i="5"/>
  <c r="W215" i="5"/>
  <c r="V215" i="5"/>
  <c r="U215" i="5"/>
  <c r="T215" i="5"/>
  <c r="S215" i="5"/>
  <c r="R215" i="5"/>
  <c r="Q215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AB213" i="5"/>
  <c r="AK213" i="5" s="1"/>
  <c r="AA213" i="5"/>
  <c r="Z213" i="5"/>
  <c r="Y213" i="5"/>
  <c r="X213" i="5"/>
  <c r="W213" i="5"/>
  <c r="V213" i="5"/>
  <c r="U213" i="5"/>
  <c r="T213" i="5"/>
  <c r="S213" i="5"/>
  <c r="R213" i="5"/>
  <c r="Q213" i="5"/>
  <c r="AB212" i="5"/>
  <c r="AA212" i="5"/>
  <c r="AS212" i="5" s="1"/>
  <c r="Z212" i="5"/>
  <c r="Y212" i="5"/>
  <c r="X212" i="5"/>
  <c r="AP212" i="5" s="1"/>
  <c r="W212" i="5"/>
  <c r="V212" i="5"/>
  <c r="AN212" i="5" s="1"/>
  <c r="U212" i="5"/>
  <c r="T212" i="5"/>
  <c r="AL212" i="5" s="1"/>
  <c r="S212" i="5"/>
  <c r="R212" i="5"/>
  <c r="Q212" i="5"/>
  <c r="AI212" i="5" s="1"/>
  <c r="AB211" i="5"/>
  <c r="AA211" i="5"/>
  <c r="Z211" i="5"/>
  <c r="AR211" i="5" s="1"/>
  <c r="Y211" i="5"/>
  <c r="X211" i="5"/>
  <c r="W211" i="5"/>
  <c r="V211" i="5"/>
  <c r="U211" i="5"/>
  <c r="T211" i="5"/>
  <c r="S211" i="5"/>
  <c r="R211" i="5"/>
  <c r="Q211" i="5"/>
  <c r="AB210" i="5"/>
  <c r="AK210" i="5" s="1"/>
  <c r="AA210" i="5"/>
  <c r="Z210" i="5"/>
  <c r="Y210" i="5"/>
  <c r="X210" i="5"/>
  <c r="W210" i="5"/>
  <c r="V210" i="5"/>
  <c r="U210" i="5"/>
  <c r="T210" i="5"/>
  <c r="S210" i="5"/>
  <c r="R210" i="5"/>
  <c r="Q210" i="5"/>
  <c r="AB209" i="5"/>
  <c r="AA209" i="5"/>
  <c r="AS209" i="5" s="1"/>
  <c r="Z209" i="5"/>
  <c r="Y209" i="5"/>
  <c r="X209" i="5"/>
  <c r="W209" i="5"/>
  <c r="V209" i="5"/>
  <c r="U209" i="5"/>
  <c r="T209" i="5"/>
  <c r="S209" i="5"/>
  <c r="R209" i="5"/>
  <c r="Q209" i="5"/>
  <c r="AB208" i="5"/>
  <c r="AA208" i="5"/>
  <c r="Z208" i="5"/>
  <c r="Y208" i="5"/>
  <c r="X208" i="5"/>
  <c r="AP208" i="5" s="1"/>
  <c r="W208" i="5"/>
  <c r="V208" i="5"/>
  <c r="U208" i="5"/>
  <c r="T208" i="5"/>
  <c r="AL208" i="5" s="1"/>
  <c r="S208" i="5"/>
  <c r="R208" i="5"/>
  <c r="AJ208" i="5" s="1"/>
  <c r="Q208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AJ205" i="5"/>
  <c r="AB205" i="5"/>
  <c r="AA205" i="5"/>
  <c r="AS205" i="5" s="1"/>
  <c r="Z205" i="5"/>
  <c r="Y205" i="5"/>
  <c r="X205" i="5"/>
  <c r="W205" i="5"/>
  <c r="V205" i="5"/>
  <c r="U205" i="5"/>
  <c r="T205" i="5"/>
  <c r="S205" i="5"/>
  <c r="R205" i="5"/>
  <c r="Q205" i="5"/>
  <c r="AB204" i="5"/>
  <c r="AA204" i="5"/>
  <c r="Z204" i="5"/>
  <c r="AR204" i="5" s="1"/>
  <c r="Y204" i="5"/>
  <c r="X204" i="5"/>
  <c r="AP204" i="5" s="1"/>
  <c r="W204" i="5"/>
  <c r="AO204" i="5" s="1"/>
  <c r="V204" i="5"/>
  <c r="AN204" i="5" s="1"/>
  <c r="U204" i="5"/>
  <c r="T204" i="5"/>
  <c r="AL204" i="5" s="1"/>
  <c r="S204" i="5"/>
  <c r="AK204" i="5" s="1"/>
  <c r="R204" i="5"/>
  <c r="Q204" i="5"/>
  <c r="AB203" i="5"/>
  <c r="AA203" i="5"/>
  <c r="Z203" i="5"/>
  <c r="Y203" i="5"/>
  <c r="X203" i="5"/>
  <c r="W203" i="5"/>
  <c r="V203" i="5"/>
  <c r="AN203" i="5" s="1"/>
  <c r="U203" i="5"/>
  <c r="T203" i="5"/>
  <c r="AL203" i="5" s="1"/>
  <c r="S203" i="5"/>
  <c r="R203" i="5"/>
  <c r="AJ203" i="5" s="1"/>
  <c r="Q203" i="5"/>
  <c r="AI203" i="5" s="1"/>
  <c r="AB202" i="5"/>
  <c r="AA202" i="5"/>
  <c r="Z202" i="5"/>
  <c r="Y202" i="5"/>
  <c r="X202" i="5"/>
  <c r="W202" i="5"/>
  <c r="V202" i="5"/>
  <c r="U202" i="5"/>
  <c r="T202" i="5"/>
  <c r="S202" i="5"/>
  <c r="R202" i="5"/>
  <c r="Q202" i="5"/>
  <c r="AB201" i="5"/>
  <c r="AN201" i="5" s="1"/>
  <c r="AA201" i="5"/>
  <c r="Z201" i="5"/>
  <c r="Y201" i="5"/>
  <c r="X201" i="5"/>
  <c r="W201" i="5"/>
  <c r="V201" i="5"/>
  <c r="U201" i="5"/>
  <c r="T201" i="5"/>
  <c r="S201" i="5"/>
  <c r="R201" i="5"/>
  <c r="Q201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AB199" i="5"/>
  <c r="AA199" i="5"/>
  <c r="Z199" i="5"/>
  <c r="Y199" i="5"/>
  <c r="X199" i="5"/>
  <c r="W199" i="5"/>
  <c r="V199" i="5"/>
  <c r="AN199" i="5" s="1"/>
  <c r="U199" i="5"/>
  <c r="T199" i="5"/>
  <c r="AL199" i="5" s="1"/>
  <c r="S199" i="5"/>
  <c r="AK199" i="5" s="1"/>
  <c r="R199" i="5"/>
  <c r="AJ199" i="5" s="1"/>
  <c r="Q199" i="5"/>
  <c r="AR198" i="5"/>
  <c r="AB198" i="5"/>
  <c r="AA198" i="5"/>
  <c r="Z198" i="5"/>
  <c r="Y198" i="5"/>
  <c r="X198" i="5"/>
  <c r="AP198" i="5" s="1"/>
  <c r="W198" i="5"/>
  <c r="V198" i="5"/>
  <c r="AN198" i="5" s="1"/>
  <c r="U198" i="5"/>
  <c r="T198" i="5"/>
  <c r="AL198" i="5" s="1"/>
  <c r="S198" i="5"/>
  <c r="R198" i="5"/>
  <c r="Q198" i="5"/>
  <c r="AB197" i="5"/>
  <c r="AA197" i="5"/>
  <c r="Z197" i="5"/>
  <c r="Y197" i="5"/>
  <c r="X197" i="5"/>
  <c r="W197" i="5"/>
  <c r="V197" i="5"/>
  <c r="AN197" i="5" s="1"/>
  <c r="U197" i="5"/>
  <c r="T197" i="5"/>
  <c r="S197" i="5"/>
  <c r="R197" i="5"/>
  <c r="Q197" i="5"/>
  <c r="AB196" i="5"/>
  <c r="AA196" i="5"/>
  <c r="Z196" i="5"/>
  <c r="Y196" i="5"/>
  <c r="X196" i="5"/>
  <c r="W196" i="5"/>
  <c r="AO196" i="5" s="1"/>
  <c r="V196" i="5"/>
  <c r="U196" i="5"/>
  <c r="T196" i="5"/>
  <c r="S196" i="5"/>
  <c r="R196" i="5"/>
  <c r="Q196" i="5"/>
  <c r="AB195" i="5"/>
  <c r="AA195" i="5"/>
  <c r="AS195" i="5" s="1"/>
  <c r="Z195" i="5"/>
  <c r="Y195" i="5"/>
  <c r="X195" i="5"/>
  <c r="W195" i="5"/>
  <c r="V195" i="5"/>
  <c r="U195" i="5"/>
  <c r="T195" i="5"/>
  <c r="S195" i="5"/>
  <c r="R195" i="5"/>
  <c r="Q195" i="5"/>
  <c r="AB194" i="5"/>
  <c r="AA194" i="5"/>
  <c r="Z194" i="5"/>
  <c r="Y194" i="5"/>
  <c r="X194" i="5"/>
  <c r="W194" i="5"/>
  <c r="V194" i="5"/>
  <c r="U194" i="5"/>
  <c r="T194" i="5"/>
  <c r="AL194" i="5" s="1"/>
  <c r="S194" i="5"/>
  <c r="R194" i="5"/>
  <c r="AJ194" i="5" s="1"/>
  <c r="Q194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AB192" i="5"/>
  <c r="AR192" i="5" s="1"/>
  <c r="AA192" i="5"/>
  <c r="Z192" i="5"/>
  <c r="Y192" i="5"/>
  <c r="AQ192" i="5" s="1"/>
  <c r="X192" i="5"/>
  <c r="W192" i="5"/>
  <c r="V192" i="5"/>
  <c r="U192" i="5"/>
  <c r="T192" i="5"/>
  <c r="S192" i="5"/>
  <c r="R192" i="5"/>
  <c r="Q192" i="5"/>
  <c r="AB191" i="5"/>
  <c r="AA191" i="5"/>
  <c r="Z191" i="5"/>
  <c r="AR191" i="5" s="1"/>
  <c r="Y191" i="5"/>
  <c r="X191" i="5"/>
  <c r="W191" i="5"/>
  <c r="V191" i="5"/>
  <c r="U191" i="5"/>
  <c r="T191" i="5"/>
  <c r="S191" i="5"/>
  <c r="R191" i="5"/>
  <c r="Q191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AB189" i="5"/>
  <c r="AA189" i="5"/>
  <c r="Z189" i="5"/>
  <c r="AR189" i="5" s="1"/>
  <c r="Y189" i="5"/>
  <c r="X189" i="5"/>
  <c r="W189" i="5"/>
  <c r="V189" i="5"/>
  <c r="U189" i="5"/>
  <c r="T189" i="5"/>
  <c r="S189" i="5"/>
  <c r="R189" i="5"/>
  <c r="AJ189" i="5" s="1"/>
  <c r="Q189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AB186" i="5"/>
  <c r="AA186" i="5"/>
  <c r="Z186" i="5"/>
  <c r="Y186" i="5"/>
  <c r="X186" i="5"/>
  <c r="W186" i="5"/>
  <c r="V186" i="5"/>
  <c r="U186" i="5"/>
  <c r="AM186" i="5" s="1"/>
  <c r="T186" i="5"/>
  <c r="AL186" i="5" s="1"/>
  <c r="S186" i="5"/>
  <c r="R186" i="5"/>
  <c r="Q186" i="5"/>
  <c r="AB185" i="5"/>
  <c r="AA185" i="5"/>
  <c r="Z185" i="5"/>
  <c r="Y185" i="5"/>
  <c r="X185" i="5"/>
  <c r="W185" i="5"/>
  <c r="V185" i="5"/>
  <c r="U185" i="5"/>
  <c r="T185" i="5"/>
  <c r="S185" i="5"/>
  <c r="R185" i="5"/>
  <c r="AJ185" i="5" s="1"/>
  <c r="Q185" i="5"/>
  <c r="AI185" i="5" s="1"/>
  <c r="AB184" i="5"/>
  <c r="AR184" i="5" s="1"/>
  <c r="AA184" i="5"/>
  <c r="Z184" i="5"/>
  <c r="Y184" i="5"/>
  <c r="X184" i="5"/>
  <c r="W184" i="5"/>
  <c r="V184" i="5"/>
  <c r="U184" i="5"/>
  <c r="T184" i="5"/>
  <c r="S184" i="5"/>
  <c r="R184" i="5"/>
  <c r="Q184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AB182" i="5"/>
  <c r="AA182" i="5"/>
  <c r="Z182" i="5"/>
  <c r="Y182" i="5"/>
  <c r="AQ182" i="5" s="1"/>
  <c r="X182" i="5"/>
  <c r="W182" i="5"/>
  <c r="V182" i="5"/>
  <c r="U182" i="5"/>
  <c r="T182" i="5"/>
  <c r="S182" i="5"/>
  <c r="R182" i="5"/>
  <c r="Q182" i="5"/>
  <c r="AB181" i="5"/>
  <c r="AA181" i="5"/>
  <c r="Z181" i="5"/>
  <c r="AR181" i="5" s="1"/>
  <c r="Y181" i="5"/>
  <c r="X181" i="5"/>
  <c r="W181" i="5"/>
  <c r="V181" i="5"/>
  <c r="U181" i="5"/>
  <c r="T181" i="5"/>
  <c r="S181" i="5"/>
  <c r="AK181" i="5" s="1"/>
  <c r="R181" i="5"/>
  <c r="AJ181" i="5" s="1"/>
  <c r="Q181" i="5"/>
  <c r="AB180" i="5"/>
  <c r="AA180" i="5"/>
  <c r="Z180" i="5"/>
  <c r="Y180" i="5"/>
  <c r="AQ180" i="5" s="1"/>
  <c r="X180" i="5"/>
  <c r="W180" i="5"/>
  <c r="V180" i="5"/>
  <c r="U180" i="5"/>
  <c r="T180" i="5"/>
  <c r="S180" i="5"/>
  <c r="R180" i="5"/>
  <c r="Q180" i="5"/>
  <c r="AB179" i="5"/>
  <c r="AA179" i="5"/>
  <c r="AS179" i="5" s="1"/>
  <c r="Z179" i="5"/>
  <c r="Y179" i="5"/>
  <c r="AQ179" i="5" s="1"/>
  <c r="X179" i="5"/>
  <c r="W179" i="5"/>
  <c r="V179" i="5"/>
  <c r="AN179" i="5" s="1"/>
  <c r="U179" i="5"/>
  <c r="T179" i="5"/>
  <c r="S179" i="5"/>
  <c r="R179" i="5"/>
  <c r="Q179" i="5"/>
  <c r="AB178" i="5"/>
  <c r="AA178" i="5"/>
  <c r="Z178" i="5"/>
  <c r="Y178" i="5"/>
  <c r="AQ178" i="5" s="1"/>
  <c r="X178" i="5"/>
  <c r="AP178" i="5" s="1"/>
  <c r="W178" i="5"/>
  <c r="AO178" i="5" s="1"/>
  <c r="V178" i="5"/>
  <c r="U178" i="5"/>
  <c r="T178" i="5"/>
  <c r="S178" i="5"/>
  <c r="R178" i="5"/>
  <c r="Q178" i="5"/>
  <c r="AB177" i="5"/>
  <c r="AA177" i="5"/>
  <c r="AS177" i="5" s="1"/>
  <c r="Z177" i="5"/>
  <c r="AR177" i="5" s="1"/>
  <c r="Y177" i="5"/>
  <c r="AQ177" i="5" s="1"/>
  <c r="X177" i="5"/>
  <c r="W177" i="5"/>
  <c r="V177" i="5"/>
  <c r="U177" i="5"/>
  <c r="T177" i="5"/>
  <c r="S177" i="5"/>
  <c r="R177" i="5"/>
  <c r="Q177" i="5"/>
  <c r="AB176" i="5"/>
  <c r="AA176" i="5"/>
  <c r="Z176" i="5"/>
  <c r="Y176" i="5"/>
  <c r="X176" i="5"/>
  <c r="W176" i="5"/>
  <c r="V176" i="5"/>
  <c r="AN176" i="5" s="1"/>
  <c r="U176" i="5"/>
  <c r="T176" i="5"/>
  <c r="S176" i="5"/>
  <c r="R176" i="5"/>
  <c r="Q176" i="5"/>
  <c r="AB175" i="5"/>
  <c r="AA175" i="5"/>
  <c r="AS175" i="5" s="1"/>
  <c r="Z175" i="5"/>
  <c r="Y175" i="5"/>
  <c r="X175" i="5"/>
  <c r="AP175" i="5" s="1"/>
  <c r="W175" i="5"/>
  <c r="AO175" i="5" s="1"/>
  <c r="V175" i="5"/>
  <c r="AN175" i="5" s="1"/>
  <c r="U175" i="5"/>
  <c r="T175" i="5"/>
  <c r="S175" i="5"/>
  <c r="R175" i="5"/>
  <c r="Q175" i="5"/>
  <c r="AB174" i="5"/>
  <c r="AA174" i="5"/>
  <c r="Z174" i="5"/>
  <c r="Y174" i="5"/>
  <c r="X174" i="5"/>
  <c r="W174" i="5"/>
  <c r="V174" i="5"/>
  <c r="U174" i="5"/>
  <c r="T174" i="5"/>
  <c r="S174" i="5"/>
  <c r="AK174" i="5" s="1"/>
  <c r="R174" i="5"/>
  <c r="AJ174" i="5" s="1"/>
  <c r="Q174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AB171" i="5"/>
  <c r="AA171" i="5"/>
  <c r="AS171" i="5" s="1"/>
  <c r="Z171" i="5"/>
  <c r="AR171" i="5" s="1"/>
  <c r="Y171" i="5"/>
  <c r="X171" i="5"/>
  <c r="AP171" i="5" s="1"/>
  <c r="W171" i="5"/>
  <c r="V171" i="5"/>
  <c r="AN171" i="5" s="1"/>
  <c r="U171" i="5"/>
  <c r="T171" i="5"/>
  <c r="S171" i="5"/>
  <c r="R171" i="5"/>
  <c r="Q171" i="5"/>
  <c r="AB170" i="5"/>
  <c r="AA170" i="5"/>
  <c r="AS170" i="5" s="1"/>
  <c r="Z170" i="5"/>
  <c r="Y170" i="5"/>
  <c r="AQ170" i="5" s="1"/>
  <c r="X170" i="5"/>
  <c r="W170" i="5"/>
  <c r="V170" i="5"/>
  <c r="U170" i="5"/>
  <c r="T170" i="5"/>
  <c r="S170" i="5"/>
  <c r="R170" i="5"/>
  <c r="AJ170" i="5" s="1"/>
  <c r="Q170" i="5"/>
  <c r="AI170" i="5" s="1"/>
  <c r="AB169" i="5"/>
  <c r="AA169" i="5"/>
  <c r="AS169" i="5" s="1"/>
  <c r="Z169" i="5"/>
  <c r="AR169" i="5" s="1"/>
  <c r="Y169" i="5"/>
  <c r="AQ169" i="5" s="1"/>
  <c r="X169" i="5"/>
  <c r="AP169" i="5" s="1"/>
  <c r="W169" i="5"/>
  <c r="V169" i="5"/>
  <c r="AN169" i="5" s="1"/>
  <c r="U169" i="5"/>
  <c r="AM169" i="5" s="1"/>
  <c r="T169" i="5"/>
  <c r="AL169" i="5" s="1"/>
  <c r="S169" i="5"/>
  <c r="AK169" i="5" s="1"/>
  <c r="R169" i="5"/>
  <c r="AJ169" i="5" s="1"/>
  <c r="Q169" i="5"/>
  <c r="AI169" i="5" s="1"/>
  <c r="AB168" i="5"/>
  <c r="AA168" i="5"/>
  <c r="Z168" i="5"/>
  <c r="AR168" i="5" s="1"/>
  <c r="Y168" i="5"/>
  <c r="X168" i="5"/>
  <c r="W168" i="5"/>
  <c r="V168" i="5"/>
  <c r="U168" i="5"/>
  <c r="T168" i="5"/>
  <c r="S168" i="5"/>
  <c r="R168" i="5"/>
  <c r="Q168" i="5"/>
  <c r="AB167" i="5"/>
  <c r="AJ167" i="5" s="1"/>
  <c r="AA167" i="5"/>
  <c r="Z167" i="5"/>
  <c r="Y167" i="5"/>
  <c r="X167" i="5"/>
  <c r="W167" i="5"/>
  <c r="V167" i="5"/>
  <c r="U167" i="5"/>
  <c r="T167" i="5"/>
  <c r="S167" i="5"/>
  <c r="R167" i="5"/>
  <c r="Q167" i="5"/>
  <c r="AB166" i="5"/>
  <c r="AA166" i="5"/>
  <c r="Z166" i="5"/>
  <c r="AR166" i="5" s="1"/>
  <c r="Y166" i="5"/>
  <c r="X166" i="5"/>
  <c r="AP166" i="5" s="1"/>
  <c r="W166" i="5"/>
  <c r="V166" i="5"/>
  <c r="AN166" i="5" s="1"/>
  <c r="U166" i="5"/>
  <c r="T166" i="5"/>
  <c r="S166" i="5"/>
  <c r="R166" i="5"/>
  <c r="Q166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AB164" i="5"/>
  <c r="AA164" i="5"/>
  <c r="AS164" i="5" s="1"/>
  <c r="Z164" i="5"/>
  <c r="Y164" i="5"/>
  <c r="X164" i="5"/>
  <c r="W164" i="5"/>
  <c r="V164" i="5"/>
  <c r="U164" i="5"/>
  <c r="T164" i="5"/>
  <c r="S164" i="5"/>
  <c r="R164" i="5"/>
  <c r="Q164" i="5"/>
  <c r="AB163" i="5"/>
  <c r="AA163" i="5"/>
  <c r="AS163" i="5" s="1"/>
  <c r="Z163" i="5"/>
  <c r="Y163" i="5"/>
  <c r="X163" i="5"/>
  <c r="W163" i="5"/>
  <c r="V163" i="5"/>
  <c r="U163" i="5"/>
  <c r="T163" i="5"/>
  <c r="S163" i="5"/>
  <c r="R163" i="5"/>
  <c r="Q163" i="5"/>
  <c r="AB162" i="5"/>
  <c r="AA162" i="5"/>
  <c r="Z162" i="5"/>
  <c r="Y162" i="5"/>
  <c r="X162" i="5"/>
  <c r="W162" i="5"/>
  <c r="V162" i="5"/>
  <c r="AN162" i="5" s="1"/>
  <c r="U162" i="5"/>
  <c r="T162" i="5"/>
  <c r="S162" i="5"/>
  <c r="R162" i="5"/>
  <c r="Q162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AB160" i="5"/>
  <c r="AJ160" i="5" s="1"/>
  <c r="AA160" i="5"/>
  <c r="Z160" i="5"/>
  <c r="Y160" i="5"/>
  <c r="AQ160" i="5" s="1"/>
  <c r="X160" i="5"/>
  <c r="AP160" i="5" s="1"/>
  <c r="W160" i="5"/>
  <c r="V160" i="5"/>
  <c r="U160" i="5"/>
  <c r="T160" i="5"/>
  <c r="S160" i="5"/>
  <c r="R160" i="5"/>
  <c r="Q160" i="5"/>
  <c r="AB159" i="5"/>
  <c r="AN159" i="5" s="1"/>
  <c r="AA159" i="5"/>
  <c r="AS159" i="5" s="1"/>
  <c r="Z159" i="5"/>
  <c r="Y159" i="5"/>
  <c r="AQ159" i="5" s="1"/>
  <c r="X159" i="5"/>
  <c r="W159" i="5"/>
  <c r="V159" i="5"/>
  <c r="U159" i="5"/>
  <c r="T159" i="5"/>
  <c r="S159" i="5"/>
  <c r="R159" i="5"/>
  <c r="Q159" i="5"/>
  <c r="AB158" i="5"/>
  <c r="AA158" i="5"/>
  <c r="AS158" i="5" s="1"/>
  <c r="Z158" i="5"/>
  <c r="AR158" i="5" s="1"/>
  <c r="Y158" i="5"/>
  <c r="AQ158" i="5" s="1"/>
  <c r="X158" i="5"/>
  <c r="AP158" i="5" s="1"/>
  <c r="W158" i="5"/>
  <c r="V158" i="5"/>
  <c r="AN158" i="5" s="1"/>
  <c r="U158" i="5"/>
  <c r="AM158" i="5" s="1"/>
  <c r="T158" i="5"/>
  <c r="S158" i="5"/>
  <c r="R158" i="5"/>
  <c r="Q158" i="5"/>
  <c r="AB157" i="5"/>
  <c r="AA157" i="5"/>
  <c r="Z157" i="5"/>
  <c r="Y157" i="5"/>
  <c r="X157" i="5"/>
  <c r="AP157" i="5" s="1"/>
  <c r="W157" i="5"/>
  <c r="V157" i="5"/>
  <c r="AN157" i="5" s="1"/>
  <c r="U157" i="5"/>
  <c r="AM157" i="5" s="1"/>
  <c r="T157" i="5"/>
  <c r="S157" i="5"/>
  <c r="AK157" i="5" s="1"/>
  <c r="R157" i="5"/>
  <c r="AJ157" i="5" s="1"/>
  <c r="Q157" i="5"/>
  <c r="AI157" i="5" s="1"/>
  <c r="AB156" i="5"/>
  <c r="AA156" i="5"/>
  <c r="Z156" i="5"/>
  <c r="Y156" i="5"/>
  <c r="X156" i="5"/>
  <c r="W156" i="5"/>
  <c r="V156" i="5"/>
  <c r="U156" i="5"/>
  <c r="T156" i="5"/>
  <c r="S156" i="5"/>
  <c r="R156" i="5"/>
  <c r="Q156" i="5"/>
  <c r="AP155" i="5"/>
  <c r="AO155" i="5"/>
  <c r="AN155" i="5"/>
  <c r="AB155" i="5"/>
  <c r="AA155" i="5"/>
  <c r="AS155" i="5" s="1"/>
  <c r="Z155" i="5"/>
  <c r="AR155" i="5" s="1"/>
  <c r="Y155" i="5"/>
  <c r="X155" i="5"/>
  <c r="W155" i="5"/>
  <c r="V155" i="5"/>
  <c r="U155" i="5"/>
  <c r="AM155" i="5" s="1"/>
  <c r="T155" i="5"/>
  <c r="AL155" i="5" s="1"/>
  <c r="S155" i="5"/>
  <c r="AK155" i="5" s="1"/>
  <c r="R155" i="5"/>
  <c r="AJ155" i="5" s="1"/>
  <c r="Q155" i="5"/>
  <c r="AI155" i="5" s="1"/>
  <c r="AB154" i="5"/>
  <c r="AA154" i="5"/>
  <c r="Z154" i="5"/>
  <c r="Y154" i="5"/>
  <c r="X154" i="5"/>
  <c r="W154" i="5"/>
  <c r="V154" i="5"/>
  <c r="U154" i="5"/>
  <c r="T154" i="5"/>
  <c r="S154" i="5"/>
  <c r="R154" i="5"/>
  <c r="Q154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AB152" i="5"/>
  <c r="AA152" i="5"/>
  <c r="Z152" i="5"/>
  <c r="AR152" i="5" s="1"/>
  <c r="Y152" i="5"/>
  <c r="AQ152" i="5" s="1"/>
  <c r="X152" i="5"/>
  <c r="AP152" i="5" s="1"/>
  <c r="W152" i="5"/>
  <c r="AO152" i="5" s="1"/>
  <c r="V152" i="5"/>
  <c r="AN152" i="5" s="1"/>
  <c r="U152" i="5"/>
  <c r="T152" i="5"/>
  <c r="AL152" i="5" s="1"/>
  <c r="S152" i="5"/>
  <c r="AK152" i="5" s="1"/>
  <c r="R152" i="5"/>
  <c r="Q152" i="5"/>
  <c r="AB151" i="5"/>
  <c r="AA151" i="5"/>
  <c r="AS151" i="5" s="1"/>
  <c r="Z151" i="5"/>
  <c r="Y151" i="5"/>
  <c r="X151" i="5"/>
  <c r="W151" i="5"/>
  <c r="V151" i="5"/>
  <c r="U151" i="5"/>
  <c r="T151" i="5"/>
  <c r="S151" i="5"/>
  <c r="R151" i="5"/>
  <c r="Q151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AB149" i="5"/>
  <c r="AA149" i="5"/>
  <c r="Z149" i="5"/>
  <c r="AR149" i="5" s="1"/>
  <c r="Y149" i="5"/>
  <c r="X149" i="5"/>
  <c r="W149" i="5"/>
  <c r="V149" i="5"/>
  <c r="U149" i="5"/>
  <c r="T149" i="5"/>
  <c r="S149" i="5"/>
  <c r="R149" i="5"/>
  <c r="Q149" i="5"/>
  <c r="AB148" i="5"/>
  <c r="AA148" i="5"/>
  <c r="AS148" i="5" s="1"/>
  <c r="Z148" i="5"/>
  <c r="AR148" i="5" s="1"/>
  <c r="Y148" i="5"/>
  <c r="AQ148" i="5" s="1"/>
  <c r="X148" i="5"/>
  <c r="W148" i="5"/>
  <c r="V148" i="5"/>
  <c r="U148" i="5"/>
  <c r="T148" i="5"/>
  <c r="S148" i="5"/>
  <c r="R148" i="5"/>
  <c r="Q148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AB144" i="5"/>
  <c r="AA144" i="5"/>
  <c r="AS144" i="5" s="1"/>
  <c r="Z144" i="5"/>
  <c r="AR144" i="5" s="1"/>
  <c r="Y144" i="5"/>
  <c r="X144" i="5"/>
  <c r="W144" i="5"/>
  <c r="AO144" i="5" s="1"/>
  <c r="V144" i="5"/>
  <c r="U144" i="5"/>
  <c r="T144" i="5"/>
  <c r="S144" i="5"/>
  <c r="AK144" i="5" s="1"/>
  <c r="R144" i="5"/>
  <c r="AJ144" i="5" s="1"/>
  <c r="Q144" i="5"/>
  <c r="AI144" i="5" s="1"/>
  <c r="AB143" i="5"/>
  <c r="AA143" i="5"/>
  <c r="AS143" i="5" s="1"/>
  <c r="Z143" i="5"/>
  <c r="AR143" i="5" s="1"/>
  <c r="Y143" i="5"/>
  <c r="AQ143" i="5" s="1"/>
  <c r="X143" i="5"/>
  <c r="AP143" i="5" s="1"/>
  <c r="W143" i="5"/>
  <c r="AO143" i="5" s="1"/>
  <c r="V143" i="5"/>
  <c r="AN143" i="5" s="1"/>
  <c r="U143" i="5"/>
  <c r="AM143" i="5" s="1"/>
  <c r="T143" i="5"/>
  <c r="S143" i="5"/>
  <c r="R143" i="5"/>
  <c r="Q143" i="5"/>
  <c r="AB142" i="5"/>
  <c r="AA142" i="5"/>
  <c r="Z142" i="5"/>
  <c r="AR142" i="5" s="1"/>
  <c r="Y142" i="5"/>
  <c r="X142" i="5"/>
  <c r="W142" i="5"/>
  <c r="AO142" i="5" s="1"/>
  <c r="V142" i="5"/>
  <c r="AN142" i="5" s="1"/>
  <c r="U142" i="5"/>
  <c r="T142" i="5"/>
  <c r="S142" i="5"/>
  <c r="R142" i="5"/>
  <c r="Q142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AB140" i="5"/>
  <c r="AA140" i="5"/>
  <c r="Z140" i="5"/>
  <c r="AR140" i="5" s="1"/>
  <c r="Y140" i="5"/>
  <c r="X140" i="5"/>
  <c r="W140" i="5"/>
  <c r="V140" i="5"/>
  <c r="U140" i="5"/>
  <c r="AM140" i="5" s="1"/>
  <c r="T140" i="5"/>
  <c r="AL140" i="5" s="1"/>
  <c r="S140" i="5"/>
  <c r="R140" i="5"/>
  <c r="Q140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AB138" i="5"/>
  <c r="AA138" i="5"/>
  <c r="AS138" i="5" s="1"/>
  <c r="Z138" i="5"/>
  <c r="Y138" i="5"/>
  <c r="X138" i="5"/>
  <c r="W138" i="5"/>
  <c r="V138" i="5"/>
  <c r="U138" i="5"/>
  <c r="T138" i="5"/>
  <c r="S138" i="5"/>
  <c r="R138" i="5"/>
  <c r="Q138" i="5"/>
  <c r="AB137" i="5"/>
  <c r="AA137" i="5"/>
  <c r="Z137" i="5"/>
  <c r="AR137" i="5" s="1"/>
  <c r="Y137" i="5"/>
  <c r="X137" i="5"/>
  <c r="W137" i="5"/>
  <c r="AO137" i="5" s="1"/>
  <c r="V137" i="5"/>
  <c r="U137" i="5"/>
  <c r="T137" i="5"/>
  <c r="S137" i="5"/>
  <c r="R137" i="5"/>
  <c r="Q137" i="5"/>
  <c r="AB136" i="5"/>
  <c r="AA136" i="5"/>
  <c r="Z136" i="5"/>
  <c r="Y136" i="5"/>
  <c r="X136" i="5"/>
  <c r="AP136" i="5" s="1"/>
  <c r="W136" i="5"/>
  <c r="AO136" i="5" s="1"/>
  <c r="V136" i="5"/>
  <c r="AN136" i="5" s="1"/>
  <c r="U136" i="5"/>
  <c r="T136" i="5"/>
  <c r="AL136" i="5" s="1"/>
  <c r="S136" i="5"/>
  <c r="AK136" i="5" s="1"/>
  <c r="R136" i="5"/>
  <c r="AJ136" i="5" s="1"/>
  <c r="Q136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AB133" i="5"/>
  <c r="AA133" i="5"/>
  <c r="Z133" i="5"/>
  <c r="Y133" i="5"/>
  <c r="X133" i="5"/>
  <c r="W133" i="5"/>
  <c r="AO133" i="5" s="1"/>
  <c r="V133" i="5"/>
  <c r="U133" i="5"/>
  <c r="T133" i="5"/>
  <c r="S133" i="5"/>
  <c r="R133" i="5"/>
  <c r="Q133" i="5"/>
  <c r="AB132" i="5"/>
  <c r="AA132" i="5"/>
  <c r="AS132" i="5" s="1"/>
  <c r="Z132" i="5"/>
  <c r="AR132" i="5" s="1"/>
  <c r="Y132" i="5"/>
  <c r="AQ132" i="5" s="1"/>
  <c r="X132" i="5"/>
  <c r="AP132" i="5" s="1"/>
  <c r="W132" i="5"/>
  <c r="AO132" i="5" s="1"/>
  <c r="V132" i="5"/>
  <c r="AN132" i="5" s="1"/>
  <c r="U132" i="5"/>
  <c r="AM132" i="5" s="1"/>
  <c r="T132" i="5"/>
  <c r="AL132" i="5" s="1"/>
  <c r="S132" i="5"/>
  <c r="AK132" i="5" s="1"/>
  <c r="R132" i="5"/>
  <c r="AJ132" i="5" s="1"/>
  <c r="Q132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AB128" i="5"/>
  <c r="AA128" i="5"/>
  <c r="Z128" i="5"/>
  <c r="AR128" i="5" s="1"/>
  <c r="Y128" i="5"/>
  <c r="X128" i="5"/>
  <c r="W128" i="5"/>
  <c r="V128" i="5"/>
  <c r="U128" i="5"/>
  <c r="AM128" i="5" s="1"/>
  <c r="T128" i="5"/>
  <c r="AL128" i="5" s="1"/>
  <c r="S128" i="5"/>
  <c r="R128" i="5"/>
  <c r="Q128" i="5"/>
  <c r="AB127" i="5"/>
  <c r="AA127" i="5"/>
  <c r="Z127" i="5"/>
  <c r="AR127" i="5" s="1"/>
  <c r="Y127" i="5"/>
  <c r="X127" i="5"/>
  <c r="W127" i="5"/>
  <c r="AO127" i="5" s="1"/>
  <c r="V127" i="5"/>
  <c r="U127" i="5"/>
  <c r="T127" i="5"/>
  <c r="S127" i="5"/>
  <c r="R127" i="5"/>
  <c r="Q127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AB125" i="5"/>
  <c r="AK125" i="5" s="1"/>
  <c r="AA125" i="5"/>
  <c r="Z125" i="5"/>
  <c r="AR125" i="5" s="1"/>
  <c r="Y125" i="5"/>
  <c r="X125" i="5"/>
  <c r="W125" i="5"/>
  <c r="V125" i="5"/>
  <c r="U125" i="5"/>
  <c r="T125" i="5"/>
  <c r="S125" i="5"/>
  <c r="R125" i="5"/>
  <c r="Q125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AB122" i="5"/>
  <c r="AQ122" i="5" s="1"/>
  <c r="AA122" i="5"/>
  <c r="AS122" i="5" s="1"/>
  <c r="Z122" i="5"/>
  <c r="Y122" i="5"/>
  <c r="X122" i="5"/>
  <c r="W122" i="5"/>
  <c r="V122" i="5"/>
  <c r="U122" i="5"/>
  <c r="T122" i="5"/>
  <c r="S122" i="5"/>
  <c r="R122" i="5"/>
  <c r="Q122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AB120" i="5"/>
  <c r="AA120" i="5"/>
  <c r="AS120" i="5" s="1"/>
  <c r="Z120" i="5"/>
  <c r="AR120" i="5" s="1"/>
  <c r="Y120" i="5"/>
  <c r="X120" i="5"/>
  <c r="W120" i="5"/>
  <c r="V120" i="5"/>
  <c r="U120" i="5"/>
  <c r="T120" i="5"/>
  <c r="S120" i="5"/>
  <c r="R120" i="5"/>
  <c r="Q120" i="5"/>
  <c r="AB119" i="5"/>
  <c r="AA119" i="5"/>
  <c r="Z119" i="5"/>
  <c r="AR119" i="5" s="1"/>
  <c r="Y119" i="5"/>
  <c r="X119" i="5"/>
  <c r="W119" i="5"/>
  <c r="V119" i="5"/>
  <c r="AN119" i="5" s="1"/>
  <c r="U119" i="5"/>
  <c r="T119" i="5"/>
  <c r="S119" i="5"/>
  <c r="AK119" i="5" s="1"/>
  <c r="R119" i="5"/>
  <c r="Q119" i="5"/>
  <c r="AB118" i="5"/>
  <c r="AA118" i="5"/>
  <c r="Z118" i="5"/>
  <c r="Y118" i="5"/>
  <c r="X118" i="5"/>
  <c r="AP118" i="5" s="1"/>
  <c r="W118" i="5"/>
  <c r="V118" i="5"/>
  <c r="U118" i="5"/>
  <c r="T118" i="5"/>
  <c r="S118" i="5"/>
  <c r="R118" i="5"/>
  <c r="Q118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AB115" i="5"/>
  <c r="AS115" i="5" s="1"/>
  <c r="AA115" i="5"/>
  <c r="Z115" i="5"/>
  <c r="Y115" i="5"/>
  <c r="X115" i="5"/>
  <c r="W115" i="5"/>
  <c r="V115" i="5"/>
  <c r="U115" i="5"/>
  <c r="T115" i="5"/>
  <c r="S115" i="5"/>
  <c r="R115" i="5"/>
  <c r="Q115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AB111" i="5"/>
  <c r="AA111" i="5"/>
  <c r="AS111" i="5" s="1"/>
  <c r="Z111" i="5"/>
  <c r="AR111" i="5" s="1"/>
  <c r="Y111" i="5"/>
  <c r="AQ111" i="5" s="1"/>
  <c r="X111" i="5"/>
  <c r="W111" i="5"/>
  <c r="V111" i="5"/>
  <c r="AN111" i="5" s="1"/>
  <c r="U111" i="5"/>
  <c r="T111" i="5"/>
  <c r="S111" i="5"/>
  <c r="R111" i="5"/>
  <c r="Q111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AP109" i="5"/>
  <c r="AO109" i="5"/>
  <c r="AB109" i="5"/>
  <c r="AA109" i="5"/>
  <c r="Z109" i="5"/>
  <c r="AR109" i="5" s="1"/>
  <c r="Y109" i="5"/>
  <c r="X109" i="5"/>
  <c r="W109" i="5"/>
  <c r="V109" i="5"/>
  <c r="U109" i="5"/>
  <c r="T109" i="5"/>
  <c r="S109" i="5"/>
  <c r="R109" i="5"/>
  <c r="Q109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AB107" i="5"/>
  <c r="AA107" i="5"/>
  <c r="AS107" i="5" s="1"/>
  <c r="Z107" i="5"/>
  <c r="Y107" i="5"/>
  <c r="X107" i="5"/>
  <c r="W107" i="5"/>
  <c r="V107" i="5"/>
  <c r="U107" i="5"/>
  <c r="T107" i="5"/>
  <c r="S107" i="5"/>
  <c r="R107" i="5"/>
  <c r="Q107" i="5"/>
  <c r="AB106" i="5"/>
  <c r="AS106" i="5" s="1"/>
  <c r="AA106" i="5"/>
  <c r="Z106" i="5"/>
  <c r="Y106" i="5"/>
  <c r="AQ106" i="5" s="1"/>
  <c r="X106" i="5"/>
  <c r="AP106" i="5" s="1"/>
  <c r="W106" i="5"/>
  <c r="AO106" i="5" s="1"/>
  <c r="V106" i="5"/>
  <c r="U106" i="5"/>
  <c r="AM106" i="5" s="1"/>
  <c r="T106" i="5"/>
  <c r="AL106" i="5" s="1"/>
  <c r="S106" i="5"/>
  <c r="R106" i="5"/>
  <c r="Q106" i="5"/>
  <c r="AI106" i="5" s="1"/>
  <c r="AB105" i="5"/>
  <c r="AA105" i="5"/>
  <c r="Z105" i="5"/>
  <c r="Y105" i="5"/>
  <c r="X105" i="5"/>
  <c r="W105" i="5"/>
  <c r="V105" i="5"/>
  <c r="U105" i="5"/>
  <c r="T105" i="5"/>
  <c r="S105" i="5"/>
  <c r="R105" i="5"/>
  <c r="Q105" i="5"/>
  <c r="AB104" i="5"/>
  <c r="AN104" i="5" s="1"/>
  <c r="AA104" i="5"/>
  <c r="AS104" i="5" s="1"/>
  <c r="Z104" i="5"/>
  <c r="Y104" i="5"/>
  <c r="X104" i="5"/>
  <c r="W104" i="5"/>
  <c r="AO104" i="5" s="1"/>
  <c r="V104" i="5"/>
  <c r="U104" i="5"/>
  <c r="T104" i="5"/>
  <c r="S104" i="5"/>
  <c r="R104" i="5"/>
  <c r="Q104" i="5"/>
  <c r="AB103" i="5"/>
  <c r="AA103" i="5"/>
  <c r="Z103" i="5"/>
  <c r="AR103" i="5" s="1"/>
  <c r="Y103" i="5"/>
  <c r="AQ103" i="5" s="1"/>
  <c r="X103" i="5"/>
  <c r="W103" i="5"/>
  <c r="AO103" i="5" s="1"/>
  <c r="V103" i="5"/>
  <c r="U103" i="5"/>
  <c r="T103" i="5"/>
  <c r="S103" i="5"/>
  <c r="R103" i="5"/>
  <c r="Q103" i="5"/>
  <c r="AB102" i="5"/>
  <c r="AA102" i="5"/>
  <c r="AS102" i="5" s="1"/>
  <c r="Z102" i="5"/>
  <c r="Y102" i="5"/>
  <c r="X102" i="5"/>
  <c r="W102" i="5"/>
  <c r="V102" i="5"/>
  <c r="U102" i="5"/>
  <c r="T102" i="5"/>
  <c r="S102" i="5"/>
  <c r="R102" i="5"/>
  <c r="Q102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AB100" i="5"/>
  <c r="AR100" i="5" s="1"/>
  <c r="AA100" i="5"/>
  <c r="Z100" i="5"/>
  <c r="Y100" i="5"/>
  <c r="X100" i="5"/>
  <c r="W100" i="5"/>
  <c r="V100" i="5"/>
  <c r="U100" i="5"/>
  <c r="T100" i="5"/>
  <c r="S100" i="5"/>
  <c r="R100" i="5"/>
  <c r="Q100" i="5"/>
  <c r="AB99" i="5"/>
  <c r="AA99" i="5"/>
  <c r="AS99" i="5" s="1"/>
  <c r="Z99" i="5"/>
  <c r="Y99" i="5"/>
  <c r="X99" i="5"/>
  <c r="W99" i="5"/>
  <c r="V99" i="5"/>
  <c r="U99" i="5"/>
  <c r="T99" i="5"/>
  <c r="S99" i="5"/>
  <c r="R99" i="5"/>
  <c r="Q99" i="5"/>
  <c r="AB98" i="5"/>
  <c r="AS98" i="5" s="1"/>
  <c r="AA98" i="5"/>
  <c r="Z98" i="5"/>
  <c r="AR98" i="5" s="1"/>
  <c r="Y98" i="5"/>
  <c r="X98" i="5"/>
  <c r="W98" i="5"/>
  <c r="V98" i="5"/>
  <c r="U98" i="5"/>
  <c r="T98" i="5"/>
  <c r="S98" i="5"/>
  <c r="R98" i="5"/>
  <c r="Q98" i="5"/>
  <c r="AB97" i="5"/>
  <c r="AA97" i="5"/>
  <c r="Z97" i="5"/>
  <c r="Y97" i="5"/>
  <c r="X97" i="5"/>
  <c r="W97" i="5"/>
  <c r="V97" i="5"/>
  <c r="U97" i="5"/>
  <c r="T97" i="5"/>
  <c r="S97" i="5"/>
  <c r="R97" i="5"/>
  <c r="Q97" i="5"/>
  <c r="AB96" i="5"/>
  <c r="AA96" i="5"/>
  <c r="Z96" i="5"/>
  <c r="Y96" i="5"/>
  <c r="X96" i="5"/>
  <c r="AP96" i="5" s="1"/>
  <c r="W96" i="5"/>
  <c r="V96" i="5"/>
  <c r="U96" i="5"/>
  <c r="T96" i="5"/>
  <c r="S96" i="5"/>
  <c r="R96" i="5"/>
  <c r="Q96" i="5"/>
  <c r="AB95" i="5"/>
  <c r="AA95" i="5"/>
  <c r="Z95" i="5"/>
  <c r="Y95" i="5"/>
  <c r="AQ95" i="5" s="1"/>
  <c r="X95" i="5"/>
  <c r="AP95" i="5" s="1"/>
  <c r="W95" i="5"/>
  <c r="AO95" i="5" s="1"/>
  <c r="V95" i="5"/>
  <c r="AN95" i="5" s="1"/>
  <c r="U95" i="5"/>
  <c r="AM95" i="5" s="1"/>
  <c r="T95" i="5"/>
  <c r="AL95" i="5" s="1"/>
  <c r="S95" i="5"/>
  <c r="R95" i="5"/>
  <c r="Q95" i="5"/>
  <c r="AB94" i="5"/>
  <c r="AM94" i="5" s="1"/>
  <c r="AA94" i="5"/>
  <c r="Z94" i="5"/>
  <c r="Y94" i="5"/>
  <c r="X94" i="5"/>
  <c r="W94" i="5"/>
  <c r="V94" i="5"/>
  <c r="U94" i="5"/>
  <c r="T94" i="5"/>
  <c r="S94" i="5"/>
  <c r="R94" i="5"/>
  <c r="Q94" i="5"/>
  <c r="AR93" i="5"/>
  <c r="AQ93" i="5"/>
  <c r="AB93" i="5"/>
  <c r="AA93" i="5"/>
  <c r="AS93" i="5" s="1"/>
  <c r="Z93" i="5"/>
  <c r="Y93" i="5"/>
  <c r="X93" i="5"/>
  <c r="W93" i="5"/>
  <c r="V93" i="5"/>
  <c r="AN93" i="5" s="1"/>
  <c r="U93" i="5"/>
  <c r="AM93" i="5" s="1"/>
  <c r="T93" i="5"/>
  <c r="S93" i="5"/>
  <c r="R93" i="5"/>
  <c r="AJ93" i="5" s="1"/>
  <c r="Q93" i="5"/>
  <c r="AI93" i="5" s="1"/>
  <c r="AB92" i="5"/>
  <c r="AA92" i="5"/>
  <c r="Z92" i="5"/>
  <c r="Y92" i="5"/>
  <c r="X92" i="5"/>
  <c r="W92" i="5"/>
  <c r="V92" i="5"/>
  <c r="U92" i="5"/>
  <c r="T92" i="5"/>
  <c r="S92" i="5"/>
  <c r="R92" i="5"/>
  <c r="Q92" i="5"/>
  <c r="AB91" i="5"/>
  <c r="AA91" i="5"/>
  <c r="Z91" i="5"/>
  <c r="Y91" i="5"/>
  <c r="X91" i="5"/>
  <c r="W91" i="5"/>
  <c r="V91" i="5"/>
  <c r="U91" i="5"/>
  <c r="T91" i="5"/>
  <c r="S91" i="5"/>
  <c r="R91" i="5"/>
  <c r="Q91" i="5"/>
  <c r="AB90" i="5"/>
  <c r="AA90" i="5"/>
  <c r="Z90" i="5"/>
  <c r="Y90" i="5"/>
  <c r="X90" i="5"/>
  <c r="AP90" i="5" s="1"/>
  <c r="W90" i="5"/>
  <c r="AO90" i="5" s="1"/>
  <c r="V90" i="5"/>
  <c r="AN90" i="5" s="1"/>
  <c r="U90" i="5"/>
  <c r="AM90" i="5" s="1"/>
  <c r="T90" i="5"/>
  <c r="AL90" i="5" s="1"/>
  <c r="S90" i="5"/>
  <c r="AK90" i="5" s="1"/>
  <c r="R90" i="5"/>
  <c r="AJ90" i="5" s="1"/>
  <c r="Q90" i="5"/>
  <c r="AI90" i="5" s="1"/>
  <c r="AB89" i="5"/>
  <c r="AA89" i="5"/>
  <c r="AS89" i="5" s="1"/>
  <c r="Z89" i="5"/>
  <c r="AR89" i="5" s="1"/>
  <c r="Y89" i="5"/>
  <c r="AQ89" i="5" s="1"/>
  <c r="X89" i="5"/>
  <c r="AP89" i="5" s="1"/>
  <c r="W89" i="5"/>
  <c r="AO89" i="5" s="1"/>
  <c r="V89" i="5"/>
  <c r="AN89" i="5" s="1"/>
  <c r="U89" i="5"/>
  <c r="AM89" i="5" s="1"/>
  <c r="T89" i="5"/>
  <c r="AL89" i="5" s="1"/>
  <c r="S89" i="5"/>
  <c r="AK89" i="5" s="1"/>
  <c r="R89" i="5"/>
  <c r="AJ89" i="5" s="1"/>
  <c r="Q89" i="5"/>
  <c r="AI89" i="5" s="1"/>
  <c r="AB88" i="5"/>
  <c r="AA88" i="5"/>
  <c r="Z88" i="5"/>
  <c r="AR88" i="5" s="1"/>
  <c r="Y88" i="5"/>
  <c r="X88" i="5"/>
  <c r="W88" i="5"/>
  <c r="V88" i="5"/>
  <c r="U88" i="5"/>
  <c r="T88" i="5"/>
  <c r="S88" i="5"/>
  <c r="R88" i="5"/>
  <c r="Q88" i="5"/>
  <c r="AB87" i="5"/>
  <c r="AA87" i="5"/>
  <c r="Z87" i="5"/>
  <c r="Y87" i="5"/>
  <c r="X87" i="5"/>
  <c r="W87" i="5"/>
  <c r="V87" i="5"/>
  <c r="U87" i="5"/>
  <c r="T87" i="5"/>
  <c r="S87" i="5"/>
  <c r="R87" i="5"/>
  <c r="Q87" i="5"/>
  <c r="AB86" i="5"/>
  <c r="AA86" i="5"/>
  <c r="AS86" i="5" s="1"/>
  <c r="Z86" i="5"/>
  <c r="Y86" i="5"/>
  <c r="X86" i="5"/>
  <c r="W86" i="5"/>
  <c r="V86" i="5"/>
  <c r="AN86" i="5" s="1"/>
  <c r="U86" i="5"/>
  <c r="T86" i="5"/>
  <c r="S86" i="5"/>
  <c r="R86" i="5"/>
  <c r="Q86" i="5"/>
  <c r="AB85" i="5"/>
  <c r="AA85" i="5"/>
  <c r="Z85" i="5"/>
  <c r="AR85" i="5" s="1"/>
  <c r="Y85" i="5"/>
  <c r="AQ85" i="5" s="1"/>
  <c r="X85" i="5"/>
  <c r="AP85" i="5" s="1"/>
  <c r="W85" i="5"/>
  <c r="AO85" i="5" s="1"/>
  <c r="V85" i="5"/>
  <c r="AN85" i="5" s="1"/>
  <c r="U85" i="5"/>
  <c r="AM85" i="5" s="1"/>
  <c r="T85" i="5"/>
  <c r="AL85" i="5" s="1"/>
  <c r="S85" i="5"/>
  <c r="AK85" i="5" s="1"/>
  <c r="R85" i="5"/>
  <c r="Q85" i="5"/>
  <c r="AI85" i="5" s="1"/>
  <c r="AB84" i="5"/>
  <c r="AK84" i="5" s="1"/>
  <c r="AA84" i="5"/>
  <c r="Z84" i="5"/>
  <c r="Y84" i="5"/>
  <c r="X84" i="5"/>
  <c r="W84" i="5"/>
  <c r="V84" i="5"/>
  <c r="U84" i="5"/>
  <c r="T84" i="5"/>
  <c r="S84" i="5"/>
  <c r="R84" i="5"/>
  <c r="Q84" i="5"/>
  <c r="AB83" i="5"/>
  <c r="AA83" i="5"/>
  <c r="Z83" i="5"/>
  <c r="Y83" i="5"/>
  <c r="X83" i="5"/>
  <c r="W83" i="5"/>
  <c r="V83" i="5"/>
  <c r="U83" i="5"/>
  <c r="T83" i="5"/>
  <c r="S83" i="5"/>
  <c r="R83" i="5"/>
  <c r="Q83" i="5"/>
  <c r="AB82" i="5"/>
  <c r="AA82" i="5"/>
  <c r="Z82" i="5"/>
  <c r="Y82" i="5"/>
  <c r="X82" i="5"/>
  <c r="W82" i="5"/>
  <c r="V82" i="5"/>
  <c r="U82" i="5"/>
  <c r="T82" i="5"/>
  <c r="S82" i="5"/>
  <c r="R82" i="5"/>
  <c r="Q82" i="5"/>
  <c r="AB81" i="5"/>
  <c r="AA81" i="5"/>
  <c r="AS81" i="5" s="1"/>
  <c r="Z81" i="5"/>
  <c r="AR81" i="5" s="1"/>
  <c r="Y81" i="5"/>
  <c r="X81" i="5"/>
  <c r="AP81" i="5" s="1"/>
  <c r="W81" i="5"/>
  <c r="AO81" i="5" s="1"/>
  <c r="V81" i="5"/>
  <c r="AN81" i="5" s="1"/>
  <c r="U81" i="5"/>
  <c r="AM81" i="5" s="1"/>
  <c r="T81" i="5"/>
  <c r="AL81" i="5" s="1"/>
  <c r="S81" i="5"/>
  <c r="R81" i="5"/>
  <c r="Q81" i="5"/>
  <c r="AB80" i="5"/>
  <c r="AA80" i="5"/>
  <c r="Z80" i="5"/>
  <c r="Y80" i="5"/>
  <c r="X80" i="5"/>
  <c r="W80" i="5"/>
  <c r="V80" i="5"/>
  <c r="U80" i="5"/>
  <c r="T80" i="5"/>
  <c r="S80" i="5"/>
  <c r="R80" i="5"/>
  <c r="Q80" i="5"/>
  <c r="AB79" i="5"/>
  <c r="AA79" i="5"/>
  <c r="Z79" i="5"/>
  <c r="Y79" i="5"/>
  <c r="X79" i="5"/>
  <c r="W79" i="5"/>
  <c r="V79" i="5"/>
  <c r="U79" i="5"/>
  <c r="T79" i="5"/>
  <c r="S79" i="5"/>
  <c r="R79" i="5"/>
  <c r="Q79" i="5"/>
  <c r="AB78" i="5"/>
  <c r="AA78" i="5"/>
  <c r="AS78" i="5" s="1"/>
  <c r="Z78" i="5"/>
  <c r="Y78" i="5"/>
  <c r="AQ78" i="5" s="1"/>
  <c r="X78" i="5"/>
  <c r="W78" i="5"/>
  <c r="V78" i="5"/>
  <c r="U78" i="5"/>
  <c r="T78" i="5"/>
  <c r="S78" i="5"/>
  <c r="R78" i="5"/>
  <c r="Q78" i="5"/>
  <c r="AB77" i="5"/>
  <c r="AA77" i="5"/>
  <c r="Z77" i="5"/>
  <c r="AR77" i="5" s="1"/>
  <c r="Y77" i="5"/>
  <c r="X77" i="5"/>
  <c r="W77" i="5"/>
  <c r="AO77" i="5" s="1"/>
  <c r="V77" i="5"/>
  <c r="AN77" i="5" s="1"/>
  <c r="U77" i="5"/>
  <c r="T77" i="5"/>
  <c r="S77" i="5"/>
  <c r="R77" i="5"/>
  <c r="Q77" i="5"/>
  <c r="AB76" i="5"/>
  <c r="AA76" i="5"/>
  <c r="Z76" i="5"/>
  <c r="AR76" i="5" s="1"/>
  <c r="Y76" i="5"/>
  <c r="X76" i="5"/>
  <c r="W76" i="5"/>
  <c r="V76" i="5"/>
  <c r="U76" i="5"/>
  <c r="T76" i="5"/>
  <c r="S76" i="5"/>
  <c r="R76" i="5"/>
  <c r="Q76" i="5"/>
  <c r="AB75" i="5"/>
  <c r="AA75" i="5"/>
  <c r="Z75" i="5"/>
  <c r="AR75" i="5" s="1"/>
  <c r="Y75" i="5"/>
  <c r="X75" i="5"/>
  <c r="W75" i="5"/>
  <c r="V75" i="5"/>
  <c r="U75" i="5"/>
  <c r="T75" i="5"/>
  <c r="S75" i="5"/>
  <c r="R75" i="5"/>
  <c r="Q75" i="5"/>
  <c r="AB74" i="5"/>
  <c r="AA74" i="5"/>
  <c r="Z74" i="5"/>
  <c r="Y74" i="5"/>
  <c r="X74" i="5"/>
  <c r="W74" i="5"/>
  <c r="V74" i="5"/>
  <c r="U74" i="5"/>
  <c r="T74" i="5"/>
  <c r="S74" i="5"/>
  <c r="R74" i="5"/>
  <c r="Q74" i="5"/>
  <c r="AB73" i="5"/>
  <c r="AA73" i="5"/>
  <c r="Z73" i="5"/>
  <c r="Y73" i="5"/>
  <c r="X73" i="5"/>
  <c r="W73" i="5"/>
  <c r="AO73" i="5" s="1"/>
  <c r="V73" i="5"/>
  <c r="U73" i="5"/>
  <c r="T73" i="5"/>
  <c r="S73" i="5"/>
  <c r="AK73" i="5" s="1"/>
  <c r="R73" i="5"/>
  <c r="Q73" i="5"/>
  <c r="AB72" i="5"/>
  <c r="AA72" i="5"/>
  <c r="Z72" i="5"/>
  <c r="AR72" i="5" s="1"/>
  <c r="Y72" i="5"/>
  <c r="X72" i="5"/>
  <c r="W72" i="5"/>
  <c r="V72" i="5"/>
  <c r="U72" i="5"/>
  <c r="T72" i="5"/>
  <c r="S72" i="5"/>
  <c r="R72" i="5"/>
  <c r="Q72" i="5"/>
  <c r="AB71" i="5"/>
  <c r="AA71" i="5"/>
  <c r="Z71" i="5"/>
  <c r="Y71" i="5"/>
  <c r="X71" i="5"/>
  <c r="W71" i="5"/>
  <c r="V71" i="5"/>
  <c r="U71" i="5"/>
  <c r="T71" i="5"/>
  <c r="S71" i="5"/>
  <c r="R71" i="5"/>
  <c r="Q71" i="5"/>
  <c r="AB70" i="5"/>
  <c r="AA70" i="5"/>
  <c r="Z70" i="5"/>
  <c r="Y70" i="5"/>
  <c r="X70" i="5"/>
  <c r="W70" i="5"/>
  <c r="V70" i="5"/>
  <c r="U70" i="5"/>
  <c r="T70" i="5"/>
  <c r="S70" i="5"/>
  <c r="R70" i="5"/>
  <c r="Q70" i="5"/>
  <c r="AB69" i="5"/>
  <c r="AA69" i="5"/>
  <c r="Z69" i="5"/>
  <c r="Y69" i="5"/>
  <c r="X69" i="5"/>
  <c r="AP69" i="5" s="1"/>
  <c r="W69" i="5"/>
  <c r="V69" i="5"/>
  <c r="U69" i="5"/>
  <c r="T69" i="5"/>
  <c r="S69" i="5"/>
  <c r="R69" i="5"/>
  <c r="Q69" i="5"/>
  <c r="AB68" i="5"/>
  <c r="AA68" i="5"/>
  <c r="Z68" i="5"/>
  <c r="AR68" i="5" s="1"/>
  <c r="Y68" i="5"/>
  <c r="X68" i="5"/>
  <c r="W68" i="5"/>
  <c r="AO68" i="5" s="1"/>
  <c r="V68" i="5"/>
  <c r="AN68" i="5" s="1"/>
  <c r="U68" i="5"/>
  <c r="T68" i="5"/>
  <c r="S68" i="5"/>
  <c r="R68" i="5"/>
  <c r="Q68" i="5"/>
  <c r="AB67" i="5"/>
  <c r="AA67" i="5"/>
  <c r="AS67" i="5" s="1"/>
  <c r="Z67" i="5"/>
  <c r="AR67" i="5" s="1"/>
  <c r="Y67" i="5"/>
  <c r="AQ67" i="5" s="1"/>
  <c r="X67" i="5"/>
  <c r="AP67" i="5" s="1"/>
  <c r="W67" i="5"/>
  <c r="AO67" i="5" s="1"/>
  <c r="V67" i="5"/>
  <c r="AN67" i="5" s="1"/>
  <c r="U67" i="5"/>
  <c r="T67" i="5"/>
  <c r="S67" i="5"/>
  <c r="R67" i="5"/>
  <c r="Q67" i="5"/>
  <c r="AB66" i="5"/>
  <c r="AA66" i="5"/>
  <c r="AS66" i="5" s="1"/>
  <c r="Z66" i="5"/>
  <c r="Y66" i="5"/>
  <c r="X66" i="5"/>
  <c r="W66" i="5"/>
  <c r="V66" i="5"/>
  <c r="U66" i="5"/>
  <c r="T66" i="5"/>
  <c r="S66" i="5"/>
  <c r="R66" i="5"/>
  <c r="Q66" i="5"/>
  <c r="AB65" i="5"/>
  <c r="AA65" i="5"/>
  <c r="Z65" i="5"/>
  <c r="Y65" i="5"/>
  <c r="X65" i="5"/>
  <c r="W65" i="5"/>
  <c r="V65" i="5"/>
  <c r="U65" i="5"/>
  <c r="T65" i="5"/>
  <c r="S65" i="5"/>
  <c r="R65" i="5"/>
  <c r="Q65" i="5"/>
  <c r="AB64" i="5"/>
  <c r="AA64" i="5"/>
  <c r="AS64" i="5" s="1"/>
  <c r="Z64" i="5"/>
  <c r="Y64" i="5"/>
  <c r="X64" i="5"/>
  <c r="W64" i="5"/>
  <c r="V64" i="5"/>
  <c r="U64" i="5"/>
  <c r="T64" i="5"/>
  <c r="S64" i="5"/>
  <c r="R64" i="5"/>
  <c r="Q64" i="5"/>
  <c r="AB63" i="5"/>
  <c r="AA63" i="5"/>
  <c r="AS63" i="5" s="1"/>
  <c r="Z63" i="5"/>
  <c r="Y63" i="5"/>
  <c r="X63" i="5"/>
  <c r="W63" i="5"/>
  <c r="V63" i="5"/>
  <c r="U63" i="5"/>
  <c r="T63" i="5"/>
  <c r="AL63" i="5" s="1"/>
  <c r="S63" i="5"/>
  <c r="AK63" i="5" s="1"/>
  <c r="R63" i="5"/>
  <c r="Q63" i="5"/>
  <c r="AB62" i="5"/>
  <c r="AA62" i="5"/>
  <c r="Z62" i="5"/>
  <c r="Y62" i="5"/>
  <c r="X62" i="5"/>
  <c r="W62" i="5"/>
  <c r="V62" i="5"/>
  <c r="U62" i="5"/>
  <c r="T62" i="5"/>
  <c r="S62" i="5"/>
  <c r="R62" i="5"/>
  <c r="Q62" i="5"/>
  <c r="AB61" i="5"/>
  <c r="AR61" i="5" s="1"/>
  <c r="AA61" i="5"/>
  <c r="AS61" i="5" s="1"/>
  <c r="Z61" i="5"/>
  <c r="Y61" i="5"/>
  <c r="X61" i="5"/>
  <c r="W61" i="5"/>
  <c r="V61" i="5"/>
  <c r="U61" i="5"/>
  <c r="AM61" i="5" s="1"/>
  <c r="T61" i="5"/>
  <c r="S61" i="5"/>
  <c r="R61" i="5"/>
  <c r="Q61" i="5"/>
  <c r="AO60" i="5"/>
  <c r="AB60" i="5"/>
  <c r="AA60" i="5"/>
  <c r="Z60" i="5"/>
  <c r="AR60" i="5" s="1"/>
  <c r="Y60" i="5"/>
  <c r="AQ60" i="5" s="1"/>
  <c r="X60" i="5"/>
  <c r="W60" i="5"/>
  <c r="V60" i="5"/>
  <c r="U60" i="5"/>
  <c r="T60" i="5"/>
  <c r="S60" i="5"/>
  <c r="R60" i="5"/>
  <c r="Q60" i="5"/>
  <c r="AB59" i="5"/>
  <c r="AA59" i="5"/>
  <c r="Z59" i="5"/>
  <c r="Y59" i="5"/>
  <c r="X59" i="5"/>
  <c r="W59" i="5"/>
  <c r="V59" i="5"/>
  <c r="U59" i="5"/>
  <c r="T59" i="5"/>
  <c r="S59" i="5"/>
  <c r="R59" i="5"/>
  <c r="Q59" i="5"/>
  <c r="AB58" i="5"/>
  <c r="AA58" i="5"/>
  <c r="Z58" i="5"/>
  <c r="AR58" i="5" s="1"/>
  <c r="Y58" i="5"/>
  <c r="AQ58" i="5" s="1"/>
  <c r="X58" i="5"/>
  <c r="AP58" i="5" s="1"/>
  <c r="W58" i="5"/>
  <c r="AO58" i="5" s="1"/>
  <c r="V58" i="5"/>
  <c r="U58" i="5"/>
  <c r="T58" i="5"/>
  <c r="S58" i="5"/>
  <c r="R58" i="5"/>
  <c r="Q58" i="5"/>
  <c r="AB57" i="5"/>
  <c r="AA57" i="5"/>
  <c r="Z57" i="5"/>
  <c r="Y57" i="5"/>
  <c r="X57" i="5"/>
  <c r="W57" i="5"/>
  <c r="V57" i="5"/>
  <c r="U57" i="5"/>
  <c r="T57" i="5"/>
  <c r="AL57" i="5" s="1"/>
  <c r="S57" i="5"/>
  <c r="AK57" i="5" s="1"/>
  <c r="R57" i="5"/>
  <c r="AJ57" i="5" s="1"/>
  <c r="Q57" i="5"/>
  <c r="AI57" i="5" s="1"/>
  <c r="AB56" i="5"/>
  <c r="AA56" i="5"/>
  <c r="Z56" i="5"/>
  <c r="Y56" i="5"/>
  <c r="X56" i="5"/>
  <c r="W56" i="5"/>
  <c r="V56" i="5"/>
  <c r="U56" i="5"/>
  <c r="T56" i="5"/>
  <c r="S56" i="5"/>
  <c r="R56" i="5"/>
  <c r="Q56" i="5"/>
  <c r="AB55" i="5"/>
  <c r="AA55" i="5"/>
  <c r="Z55" i="5"/>
  <c r="Y55" i="5"/>
  <c r="X55" i="5"/>
  <c r="W55" i="5"/>
  <c r="V55" i="5"/>
  <c r="U55" i="5"/>
  <c r="T55" i="5"/>
  <c r="S55" i="5"/>
  <c r="R55" i="5"/>
  <c r="Q55" i="5"/>
  <c r="AB54" i="5"/>
  <c r="AA54" i="5"/>
  <c r="Z54" i="5"/>
  <c r="Y54" i="5"/>
  <c r="X54" i="5"/>
  <c r="W54" i="5"/>
  <c r="V54" i="5"/>
  <c r="U54" i="5"/>
  <c r="T54" i="5"/>
  <c r="S54" i="5"/>
  <c r="R54" i="5"/>
  <c r="Q54" i="5"/>
  <c r="AB53" i="5"/>
  <c r="AA53" i="5"/>
  <c r="AS53" i="5" s="1"/>
  <c r="Z53" i="5"/>
  <c r="Y53" i="5"/>
  <c r="X53" i="5"/>
  <c r="W53" i="5"/>
  <c r="V53" i="5"/>
  <c r="U53" i="5"/>
  <c r="T53" i="5"/>
  <c r="S53" i="5"/>
  <c r="R53" i="5"/>
  <c r="Q53" i="5"/>
  <c r="AB52" i="5"/>
  <c r="AA52" i="5"/>
  <c r="Z52" i="5"/>
  <c r="Y52" i="5"/>
  <c r="X52" i="5"/>
  <c r="W52" i="5"/>
  <c r="V52" i="5"/>
  <c r="U52" i="5"/>
  <c r="T52" i="5"/>
  <c r="AL52" i="5" s="1"/>
  <c r="S52" i="5"/>
  <c r="AK52" i="5" s="1"/>
  <c r="R52" i="5"/>
  <c r="Q52" i="5"/>
  <c r="AB51" i="5"/>
  <c r="AA51" i="5"/>
  <c r="Z51" i="5"/>
  <c r="Y51" i="5"/>
  <c r="X51" i="5"/>
  <c r="W51" i="5"/>
  <c r="V51" i="5"/>
  <c r="U51" i="5"/>
  <c r="T51" i="5"/>
  <c r="S51" i="5"/>
  <c r="R51" i="5"/>
  <c r="Q51" i="5"/>
  <c r="AB50" i="5"/>
  <c r="AA50" i="5"/>
  <c r="AS50" i="5" s="1"/>
  <c r="Z50" i="5"/>
  <c r="Y50" i="5"/>
  <c r="X50" i="5"/>
  <c r="W50" i="5"/>
  <c r="AO50" i="5" s="1"/>
  <c r="V50" i="5"/>
  <c r="U50" i="5"/>
  <c r="T50" i="5"/>
  <c r="AL50" i="5" s="1"/>
  <c r="S50" i="5"/>
  <c r="R50" i="5"/>
  <c r="Q50" i="5"/>
  <c r="AB49" i="5"/>
  <c r="AA49" i="5"/>
  <c r="Z49" i="5"/>
  <c r="Y49" i="5"/>
  <c r="X49" i="5"/>
  <c r="W49" i="5"/>
  <c r="V49" i="5"/>
  <c r="U49" i="5"/>
  <c r="T49" i="5"/>
  <c r="S49" i="5"/>
  <c r="AK49" i="5" s="1"/>
  <c r="R49" i="5"/>
  <c r="AJ49" i="5" s="1"/>
  <c r="Q49" i="5"/>
  <c r="AB48" i="5"/>
  <c r="AS48" i="5" s="1"/>
  <c r="AA48" i="5"/>
  <c r="Z48" i="5"/>
  <c r="Y48" i="5"/>
  <c r="AQ48" i="5" s="1"/>
  <c r="X48" i="5"/>
  <c r="W48" i="5"/>
  <c r="V48" i="5"/>
  <c r="U48" i="5"/>
  <c r="T48" i="5"/>
  <c r="S48" i="5"/>
  <c r="R48" i="5"/>
  <c r="AJ48" i="5" s="1"/>
  <c r="Q48" i="5"/>
  <c r="AB47" i="5"/>
  <c r="AK47" i="5" s="1"/>
  <c r="AA47" i="5"/>
  <c r="AS47" i="5" s="1"/>
  <c r="Z47" i="5"/>
  <c r="Y47" i="5"/>
  <c r="X47" i="5"/>
  <c r="W47" i="5"/>
  <c r="V47" i="5"/>
  <c r="U47" i="5"/>
  <c r="T47" i="5"/>
  <c r="S47" i="5"/>
  <c r="R47" i="5"/>
  <c r="Q47" i="5"/>
  <c r="AB46" i="5"/>
  <c r="AA46" i="5"/>
  <c r="AS46" i="5" s="1"/>
  <c r="Z46" i="5"/>
  <c r="Y46" i="5"/>
  <c r="X46" i="5"/>
  <c r="W46" i="5"/>
  <c r="AO46" i="5" s="1"/>
  <c r="V46" i="5"/>
  <c r="U46" i="5"/>
  <c r="T46" i="5"/>
  <c r="S46" i="5"/>
  <c r="R46" i="5"/>
  <c r="Q46" i="5"/>
  <c r="AB45" i="5"/>
  <c r="AA45" i="5"/>
  <c r="AS45" i="5" s="1"/>
  <c r="Z45" i="5"/>
  <c r="AR45" i="5" s="1"/>
  <c r="Y45" i="5"/>
  <c r="AQ45" i="5" s="1"/>
  <c r="X45" i="5"/>
  <c r="AP45" i="5" s="1"/>
  <c r="W45" i="5"/>
  <c r="AO45" i="5" s="1"/>
  <c r="V45" i="5"/>
  <c r="AN45" i="5" s="1"/>
  <c r="U45" i="5"/>
  <c r="T45" i="5"/>
  <c r="AL45" i="5" s="1"/>
  <c r="S45" i="5"/>
  <c r="AK45" i="5" s="1"/>
  <c r="R45" i="5"/>
  <c r="AJ45" i="5" s="1"/>
  <c r="Q45" i="5"/>
  <c r="AB44" i="5"/>
  <c r="AA44" i="5"/>
  <c r="Z44" i="5"/>
  <c r="Y44" i="5"/>
  <c r="X44" i="5"/>
  <c r="W44" i="5"/>
  <c r="V44" i="5"/>
  <c r="U44" i="5"/>
  <c r="T44" i="5"/>
  <c r="S44" i="5"/>
  <c r="R44" i="5"/>
  <c r="Q44" i="5"/>
  <c r="AB43" i="5"/>
  <c r="AA43" i="5"/>
  <c r="Z43" i="5"/>
  <c r="Y43" i="5"/>
  <c r="X43" i="5"/>
  <c r="W43" i="5"/>
  <c r="V43" i="5"/>
  <c r="U43" i="5"/>
  <c r="T43" i="5"/>
  <c r="S43" i="5"/>
  <c r="R43" i="5"/>
  <c r="Q43" i="5"/>
  <c r="AB42" i="5"/>
  <c r="AA42" i="5"/>
  <c r="Z42" i="5"/>
  <c r="Y42" i="5"/>
  <c r="X42" i="5"/>
  <c r="W42" i="5"/>
  <c r="V42" i="5"/>
  <c r="U42" i="5"/>
  <c r="T42" i="5"/>
  <c r="S42" i="5"/>
  <c r="R42" i="5"/>
  <c r="Q42" i="5"/>
  <c r="AB41" i="5"/>
  <c r="AA41" i="5"/>
  <c r="AS41" i="5" s="1"/>
  <c r="Z41" i="5"/>
  <c r="AR41" i="5" s="1"/>
  <c r="Y41" i="5"/>
  <c r="AQ41" i="5" s="1"/>
  <c r="X41" i="5"/>
  <c r="AP41" i="5" s="1"/>
  <c r="W41" i="5"/>
  <c r="V41" i="5"/>
  <c r="AN41" i="5" s="1"/>
  <c r="U41" i="5"/>
  <c r="T41" i="5"/>
  <c r="S41" i="5"/>
  <c r="R41" i="5"/>
  <c r="Q41" i="5"/>
  <c r="AB40" i="5"/>
  <c r="AA40" i="5"/>
  <c r="AS40" i="5" s="1"/>
  <c r="Z40" i="5"/>
  <c r="AR40" i="5" s="1"/>
  <c r="Y40" i="5"/>
  <c r="AQ40" i="5" s="1"/>
  <c r="X40" i="5"/>
  <c r="AP40" i="5" s="1"/>
  <c r="W40" i="5"/>
  <c r="AO40" i="5" s="1"/>
  <c r="V40" i="5"/>
  <c r="AN40" i="5" s="1"/>
  <c r="U40" i="5"/>
  <c r="T40" i="5"/>
  <c r="S40" i="5"/>
  <c r="R40" i="5"/>
  <c r="Q40" i="5"/>
  <c r="AB39" i="5"/>
  <c r="AA39" i="5"/>
  <c r="Z39" i="5"/>
  <c r="Y39" i="5"/>
  <c r="X39" i="5"/>
  <c r="W39" i="5"/>
  <c r="V39" i="5"/>
  <c r="U39" i="5"/>
  <c r="T39" i="5"/>
  <c r="S39" i="5"/>
  <c r="R39" i="5"/>
  <c r="Q39" i="5"/>
  <c r="AS38" i="5"/>
  <c r="AM38" i="5"/>
  <c r="AB38" i="5"/>
  <c r="AA38" i="5"/>
  <c r="Z38" i="5"/>
  <c r="Y38" i="5"/>
  <c r="X38" i="5"/>
  <c r="W38" i="5"/>
  <c r="V38" i="5"/>
  <c r="U38" i="5"/>
  <c r="T38" i="5"/>
  <c r="S38" i="5"/>
  <c r="R38" i="5"/>
  <c r="Q38" i="5"/>
  <c r="AB37" i="5"/>
  <c r="AA37" i="5"/>
  <c r="Z37" i="5"/>
  <c r="Y37" i="5"/>
  <c r="X37" i="5"/>
  <c r="W37" i="5"/>
  <c r="V37" i="5"/>
  <c r="U37" i="5"/>
  <c r="T37" i="5"/>
  <c r="S37" i="5"/>
  <c r="R37" i="5"/>
  <c r="Q37" i="5"/>
  <c r="AB36" i="5"/>
  <c r="AA36" i="5"/>
  <c r="AS36" i="5" s="1"/>
  <c r="Z36" i="5"/>
  <c r="AR36" i="5" s="1"/>
  <c r="Y36" i="5"/>
  <c r="AQ36" i="5" s="1"/>
  <c r="X36" i="5"/>
  <c r="AP36" i="5" s="1"/>
  <c r="W36" i="5"/>
  <c r="V36" i="5"/>
  <c r="AN36" i="5" s="1"/>
  <c r="U36" i="5"/>
  <c r="AM36" i="5" s="1"/>
  <c r="T36" i="5"/>
  <c r="S36" i="5"/>
  <c r="R36" i="5"/>
  <c r="Q36" i="5"/>
  <c r="AB35" i="5"/>
  <c r="AA35" i="5"/>
  <c r="AS35" i="5" s="1"/>
  <c r="Z35" i="5"/>
  <c r="Y35" i="5"/>
  <c r="X35" i="5"/>
  <c r="AP35" i="5" s="1"/>
  <c r="W35" i="5"/>
  <c r="AO35" i="5" s="1"/>
  <c r="V35" i="5"/>
  <c r="AN35" i="5" s="1"/>
  <c r="U35" i="5"/>
  <c r="AM35" i="5" s="1"/>
  <c r="T35" i="5"/>
  <c r="AL35" i="5" s="1"/>
  <c r="S35" i="5"/>
  <c r="R35" i="5"/>
  <c r="Q35" i="5"/>
  <c r="AB34" i="5"/>
  <c r="AA34" i="5"/>
  <c r="Z34" i="5"/>
  <c r="AR34" i="5" s="1"/>
  <c r="Y34" i="5"/>
  <c r="X34" i="5"/>
  <c r="W34" i="5"/>
  <c r="AO34" i="5" s="1"/>
  <c r="V34" i="5"/>
  <c r="AN34" i="5" s="1"/>
  <c r="U34" i="5"/>
  <c r="T34" i="5"/>
  <c r="S34" i="5"/>
  <c r="R34" i="5"/>
  <c r="Q34" i="5"/>
  <c r="AB33" i="5"/>
  <c r="AK33" i="5" s="1"/>
  <c r="AA33" i="5"/>
  <c r="Z33" i="5"/>
  <c r="Y33" i="5"/>
  <c r="X33" i="5"/>
  <c r="W33" i="5"/>
  <c r="V33" i="5"/>
  <c r="U33" i="5"/>
  <c r="T33" i="5"/>
  <c r="S33" i="5"/>
  <c r="R33" i="5"/>
  <c r="Q33" i="5"/>
  <c r="AB32" i="5"/>
  <c r="AA32" i="5"/>
  <c r="Z32" i="5"/>
  <c r="Y32" i="5"/>
  <c r="X32" i="5"/>
  <c r="W32" i="5"/>
  <c r="V32" i="5"/>
  <c r="U32" i="5"/>
  <c r="T32" i="5"/>
  <c r="S32" i="5"/>
  <c r="R32" i="5"/>
  <c r="Q32" i="5"/>
  <c r="AB31" i="5"/>
  <c r="AA31" i="5"/>
  <c r="Z31" i="5"/>
  <c r="Y31" i="5"/>
  <c r="X31" i="5"/>
  <c r="W31" i="5"/>
  <c r="V31" i="5"/>
  <c r="U31" i="5"/>
  <c r="AM31" i="5" s="1"/>
  <c r="T31" i="5"/>
  <c r="AL31" i="5" s="1"/>
  <c r="S31" i="5"/>
  <c r="R31" i="5"/>
  <c r="Q31" i="5"/>
  <c r="AB30" i="5"/>
  <c r="AA30" i="5"/>
  <c r="Z30" i="5"/>
  <c r="Y30" i="5"/>
  <c r="X30" i="5"/>
  <c r="W30" i="5"/>
  <c r="V30" i="5"/>
  <c r="U30" i="5"/>
  <c r="T30" i="5"/>
  <c r="S30" i="5"/>
  <c r="R30" i="5"/>
  <c r="Q30" i="5"/>
  <c r="AB29" i="5"/>
  <c r="AA29" i="5"/>
  <c r="Z29" i="5"/>
  <c r="Y29" i="5"/>
  <c r="X29" i="5"/>
  <c r="W29" i="5"/>
  <c r="V29" i="5"/>
  <c r="U29" i="5"/>
  <c r="T29" i="5"/>
  <c r="S29" i="5"/>
  <c r="R29" i="5"/>
  <c r="Q29" i="5"/>
  <c r="AB28" i="5"/>
  <c r="AA28" i="5"/>
  <c r="Z28" i="5"/>
  <c r="Y28" i="5"/>
  <c r="X28" i="5"/>
  <c r="W28" i="5"/>
  <c r="V28" i="5"/>
  <c r="U28" i="5"/>
  <c r="T28" i="5"/>
  <c r="S28" i="5"/>
  <c r="R28" i="5"/>
  <c r="Q28" i="5"/>
  <c r="AB27" i="5"/>
  <c r="AA27" i="5"/>
  <c r="AS27" i="5" s="1"/>
  <c r="Z27" i="5"/>
  <c r="AR27" i="5" s="1"/>
  <c r="Y27" i="5"/>
  <c r="AQ27" i="5" s="1"/>
  <c r="X27" i="5"/>
  <c r="W27" i="5"/>
  <c r="V27" i="5"/>
  <c r="U27" i="5"/>
  <c r="T27" i="5"/>
  <c r="S27" i="5"/>
  <c r="R27" i="5"/>
  <c r="Q27" i="5"/>
  <c r="AB26" i="5"/>
  <c r="AA26" i="5"/>
  <c r="Z26" i="5"/>
  <c r="AR26" i="5" s="1"/>
  <c r="Y26" i="5"/>
  <c r="X26" i="5"/>
  <c r="W26" i="5"/>
  <c r="V26" i="5"/>
  <c r="U26" i="5"/>
  <c r="T26" i="5"/>
  <c r="S26" i="5"/>
  <c r="R26" i="5"/>
  <c r="Q26" i="5"/>
  <c r="AB25" i="5"/>
  <c r="AK25" i="5" s="1"/>
  <c r="AA25" i="5"/>
  <c r="Z25" i="5"/>
  <c r="Y25" i="5"/>
  <c r="X25" i="5"/>
  <c r="W25" i="5"/>
  <c r="V25" i="5"/>
  <c r="U25" i="5"/>
  <c r="T25" i="5"/>
  <c r="S25" i="5"/>
  <c r="R25" i="5"/>
  <c r="Q25" i="5"/>
  <c r="AB24" i="5"/>
  <c r="AA24" i="5"/>
  <c r="Z24" i="5"/>
  <c r="Y24" i="5"/>
  <c r="X24" i="5"/>
  <c r="W24" i="5"/>
  <c r="V24" i="5"/>
  <c r="U24" i="5"/>
  <c r="T24" i="5"/>
  <c r="S24" i="5"/>
  <c r="R24" i="5"/>
  <c r="Q24" i="5"/>
  <c r="AB23" i="5"/>
  <c r="AA23" i="5"/>
  <c r="Z23" i="5"/>
  <c r="Y23" i="5"/>
  <c r="X23" i="5"/>
  <c r="AP23" i="5" s="1"/>
  <c r="W23" i="5"/>
  <c r="V23" i="5"/>
  <c r="U23" i="5"/>
  <c r="AM23" i="5" s="1"/>
  <c r="T23" i="5"/>
  <c r="AL23" i="5" s="1"/>
  <c r="S23" i="5"/>
  <c r="R23" i="5"/>
  <c r="Q23" i="5"/>
  <c r="AB22" i="5"/>
  <c r="AA22" i="5"/>
  <c r="Z22" i="5"/>
  <c r="AR22" i="5" s="1"/>
  <c r="Y22" i="5"/>
  <c r="X22" i="5"/>
  <c r="W22" i="5"/>
  <c r="V22" i="5"/>
  <c r="U22" i="5"/>
  <c r="T22" i="5"/>
  <c r="S22" i="5"/>
  <c r="R22" i="5"/>
  <c r="Q22" i="5"/>
  <c r="AB21" i="5"/>
  <c r="AA21" i="5"/>
  <c r="AS21" i="5" s="1"/>
  <c r="Z21" i="5"/>
  <c r="AR21" i="5" s="1"/>
  <c r="Y21" i="5"/>
  <c r="X21" i="5"/>
  <c r="W21" i="5"/>
  <c r="AO21" i="5" s="1"/>
  <c r="V21" i="5"/>
  <c r="U21" i="5"/>
  <c r="T21" i="5"/>
  <c r="S21" i="5"/>
  <c r="R21" i="5"/>
  <c r="Q21" i="5"/>
  <c r="AB20" i="5"/>
  <c r="AA20" i="5"/>
  <c r="Z20" i="5"/>
  <c r="Y20" i="5"/>
  <c r="X20" i="5"/>
  <c r="W20" i="5"/>
  <c r="V20" i="5"/>
  <c r="U20" i="5"/>
  <c r="T20" i="5"/>
  <c r="S20" i="5"/>
  <c r="R20" i="5"/>
  <c r="AJ20" i="5" s="1"/>
  <c r="Q20" i="5"/>
  <c r="AB19" i="5"/>
  <c r="AA19" i="5"/>
  <c r="Z19" i="5"/>
  <c r="Y19" i="5"/>
  <c r="X19" i="5"/>
  <c r="W19" i="5"/>
  <c r="V19" i="5"/>
  <c r="U19" i="5"/>
  <c r="T19" i="5"/>
  <c r="S19" i="5"/>
  <c r="R19" i="5"/>
  <c r="Q19" i="5"/>
  <c r="AB18" i="5"/>
  <c r="AA18" i="5"/>
  <c r="AS18" i="5" s="1"/>
  <c r="Z18" i="5"/>
  <c r="Y18" i="5"/>
  <c r="X18" i="5"/>
  <c r="AP18" i="5" s="1"/>
  <c r="W18" i="5"/>
  <c r="V18" i="5"/>
  <c r="U18" i="5"/>
  <c r="T18" i="5"/>
  <c r="S18" i="5"/>
  <c r="R18" i="5"/>
  <c r="Q18" i="5"/>
  <c r="AB17" i="5"/>
  <c r="AA17" i="5"/>
  <c r="Z17" i="5"/>
  <c r="AR17" i="5" s="1"/>
  <c r="Y17" i="5"/>
  <c r="X17" i="5"/>
  <c r="W17" i="5"/>
  <c r="AO17" i="5" s="1"/>
  <c r="V17" i="5"/>
  <c r="U17" i="5"/>
  <c r="T17" i="5"/>
  <c r="S17" i="5"/>
  <c r="R17" i="5"/>
  <c r="Q17" i="5"/>
  <c r="AB16" i="5"/>
  <c r="AA16" i="5"/>
  <c r="Z16" i="5"/>
  <c r="Y16" i="5"/>
  <c r="X16" i="5"/>
  <c r="W16" i="5"/>
  <c r="V16" i="5"/>
  <c r="U16" i="5"/>
  <c r="T16" i="5"/>
  <c r="S16" i="5"/>
  <c r="R16" i="5"/>
  <c r="Q16" i="5"/>
  <c r="AB15" i="5"/>
  <c r="AA15" i="5"/>
  <c r="Z15" i="5"/>
  <c r="Y15" i="5"/>
  <c r="X15" i="5"/>
  <c r="W15" i="5"/>
  <c r="V15" i="5"/>
  <c r="U15" i="5"/>
  <c r="T15" i="5"/>
  <c r="S15" i="5"/>
  <c r="R15" i="5"/>
  <c r="Q15" i="5"/>
  <c r="AB14" i="5"/>
  <c r="AA14" i="5"/>
  <c r="AS14" i="5" s="1"/>
  <c r="Z14" i="5"/>
  <c r="Y14" i="5"/>
  <c r="X14" i="5"/>
  <c r="W14" i="5"/>
  <c r="V14" i="5"/>
  <c r="U14" i="5"/>
  <c r="T14" i="5"/>
  <c r="S14" i="5"/>
  <c r="R14" i="5"/>
  <c r="Q14" i="5"/>
  <c r="AB13" i="5"/>
  <c r="AA13" i="5"/>
  <c r="Z13" i="5"/>
  <c r="Y13" i="5"/>
  <c r="X13" i="5"/>
  <c r="W13" i="5"/>
  <c r="AO13" i="5" s="1"/>
  <c r="V13" i="5"/>
  <c r="U13" i="5"/>
  <c r="T13" i="5"/>
  <c r="AL13" i="5" s="1"/>
  <c r="S13" i="5"/>
  <c r="R13" i="5"/>
  <c r="Q13" i="5"/>
  <c r="AB12" i="5"/>
  <c r="AA12" i="5"/>
  <c r="Z12" i="5"/>
  <c r="Y12" i="5"/>
  <c r="X12" i="5"/>
  <c r="W12" i="5"/>
  <c r="V12" i="5"/>
  <c r="U12" i="5"/>
  <c r="T12" i="5"/>
  <c r="AL12" i="5" s="1"/>
  <c r="S12" i="5"/>
  <c r="AK12" i="5" s="1"/>
  <c r="R12" i="5"/>
  <c r="AJ12" i="5" s="1"/>
  <c r="Q12" i="5"/>
  <c r="AB11" i="5"/>
  <c r="AA11" i="5"/>
  <c r="Z11" i="5"/>
  <c r="Y11" i="5"/>
  <c r="X11" i="5"/>
  <c r="W11" i="5"/>
  <c r="V11" i="5"/>
  <c r="U11" i="5"/>
  <c r="T11" i="5"/>
  <c r="S11" i="5"/>
  <c r="R11" i="5"/>
  <c r="Q11" i="5"/>
  <c r="AB10" i="5"/>
  <c r="AA10" i="5"/>
  <c r="AS10" i="5" s="1"/>
  <c r="Z10" i="5"/>
  <c r="Y10" i="5"/>
  <c r="X10" i="5"/>
  <c r="W10" i="5"/>
  <c r="V10" i="5"/>
  <c r="U10" i="5"/>
  <c r="T10" i="5"/>
  <c r="S10" i="5"/>
  <c r="R10" i="5"/>
  <c r="Q10" i="5"/>
  <c r="AB9" i="5"/>
  <c r="AA9" i="5"/>
  <c r="Z9" i="5"/>
  <c r="Y9" i="5"/>
  <c r="X9" i="5"/>
  <c r="W9" i="5"/>
  <c r="V9" i="5"/>
  <c r="U9" i="5"/>
  <c r="T9" i="5"/>
  <c r="S9" i="5"/>
  <c r="R9" i="5"/>
  <c r="Q9" i="5"/>
  <c r="AB8" i="5"/>
  <c r="AA8" i="5"/>
  <c r="Z8" i="5"/>
  <c r="Y8" i="5"/>
  <c r="X8" i="5"/>
  <c r="W8" i="5"/>
  <c r="V8" i="5"/>
  <c r="U8" i="5"/>
  <c r="T8" i="5"/>
  <c r="S8" i="5"/>
  <c r="AK8" i="5" s="1"/>
  <c r="R8" i="5"/>
  <c r="AJ8" i="5" s="1"/>
  <c r="Q8" i="5"/>
  <c r="AB7" i="5"/>
  <c r="AA7" i="5"/>
  <c r="AS7" i="5" s="1"/>
  <c r="Z7" i="5"/>
  <c r="Y7" i="5"/>
  <c r="X7" i="5"/>
  <c r="W7" i="5"/>
  <c r="V7" i="5"/>
  <c r="U7" i="5"/>
  <c r="T7" i="5"/>
  <c r="S7" i="5"/>
  <c r="R7" i="5"/>
  <c r="Q7" i="5"/>
  <c r="AB6" i="5"/>
  <c r="AK6" i="5" s="1"/>
  <c r="AA6" i="5"/>
  <c r="AS6" i="5" s="1"/>
  <c r="Z6" i="5"/>
  <c r="Y6" i="5"/>
  <c r="X6" i="5"/>
  <c r="W6" i="5"/>
  <c r="V6" i="5"/>
  <c r="U6" i="5"/>
  <c r="T6" i="5"/>
  <c r="S6" i="5"/>
  <c r="R6" i="5"/>
  <c r="Q6" i="5"/>
  <c r="AB5" i="5"/>
  <c r="AA5" i="5"/>
  <c r="Z5" i="5"/>
  <c r="AR5" i="5" s="1"/>
  <c r="Y5" i="5"/>
  <c r="X5" i="5"/>
  <c r="W5" i="5"/>
  <c r="V5" i="5"/>
  <c r="U5" i="5"/>
  <c r="T5" i="5"/>
  <c r="S5" i="5"/>
  <c r="R5" i="5"/>
  <c r="Q5" i="5"/>
  <c r="AB4" i="5"/>
  <c r="AA4" i="5"/>
  <c r="Z4" i="5"/>
  <c r="Y4" i="5"/>
  <c r="AQ4" i="5" s="1"/>
  <c r="X4" i="5"/>
  <c r="AP4" i="5" s="1"/>
  <c r="W4" i="5"/>
  <c r="V4" i="5"/>
  <c r="U4" i="5"/>
  <c r="T4" i="5"/>
  <c r="AL4" i="5" s="1"/>
  <c r="S4" i="5"/>
  <c r="R4" i="5"/>
  <c r="Q4" i="5"/>
  <c r="S5221" i="3"/>
  <c r="P5221" i="3"/>
  <c r="O5221" i="3"/>
  <c r="S5220" i="3"/>
  <c r="P5220" i="3"/>
  <c r="O5220" i="3"/>
  <c r="S5219" i="3"/>
  <c r="P5219" i="3"/>
  <c r="O5219" i="3"/>
  <c r="S5218" i="3"/>
  <c r="P5218" i="3"/>
  <c r="O5218" i="3"/>
  <c r="S5217" i="3"/>
  <c r="P5217" i="3"/>
  <c r="O5217" i="3"/>
  <c r="S5216" i="3"/>
  <c r="P5216" i="3"/>
  <c r="O5216" i="3"/>
  <c r="S5215" i="3"/>
  <c r="P5215" i="3"/>
  <c r="O5215" i="3"/>
  <c r="S5214" i="3"/>
  <c r="P5214" i="3"/>
  <c r="O5214" i="3"/>
  <c r="S5213" i="3"/>
  <c r="P5213" i="3"/>
  <c r="O5213" i="3"/>
  <c r="S5212" i="3"/>
  <c r="P5212" i="3"/>
  <c r="O5212" i="3"/>
  <c r="S5211" i="3"/>
  <c r="P5211" i="3"/>
  <c r="O5211" i="3"/>
  <c r="S5210" i="3"/>
  <c r="P5210" i="3"/>
  <c r="O5210" i="3"/>
  <c r="S5209" i="3"/>
  <c r="P5209" i="3"/>
  <c r="O5209" i="3"/>
  <c r="S5208" i="3"/>
  <c r="P5208" i="3"/>
  <c r="O5208" i="3"/>
  <c r="S5207" i="3"/>
  <c r="P5207" i="3"/>
  <c r="O5207" i="3"/>
  <c r="S5206" i="3"/>
  <c r="P5206" i="3"/>
  <c r="O5206" i="3"/>
  <c r="S5205" i="3"/>
  <c r="P5205" i="3"/>
  <c r="O5205" i="3"/>
  <c r="S5204" i="3"/>
  <c r="P5204" i="3"/>
  <c r="O5204" i="3"/>
  <c r="S5203" i="3"/>
  <c r="P5203" i="3"/>
  <c r="O5203" i="3"/>
  <c r="S5202" i="3"/>
  <c r="P5202" i="3"/>
  <c r="O5202" i="3"/>
  <c r="S5201" i="3"/>
  <c r="P5201" i="3"/>
  <c r="O5201" i="3"/>
  <c r="S5200" i="3"/>
  <c r="P5200" i="3"/>
  <c r="O5200" i="3"/>
  <c r="S5199" i="3"/>
  <c r="P5199" i="3"/>
  <c r="O5199" i="3"/>
  <c r="S5198" i="3"/>
  <c r="P5198" i="3"/>
  <c r="O5198" i="3"/>
  <c r="S5197" i="3"/>
  <c r="P5197" i="3"/>
  <c r="O5197" i="3"/>
  <c r="S5196" i="3"/>
  <c r="P5196" i="3"/>
  <c r="O5196" i="3"/>
  <c r="S5195" i="3"/>
  <c r="P5195" i="3"/>
  <c r="O5195" i="3"/>
  <c r="S5194" i="3"/>
  <c r="P5194" i="3"/>
  <c r="O5194" i="3"/>
  <c r="S5193" i="3"/>
  <c r="P5193" i="3"/>
  <c r="O5193" i="3"/>
  <c r="S5192" i="3"/>
  <c r="P5192" i="3"/>
  <c r="O5192" i="3"/>
  <c r="S5191" i="3"/>
  <c r="P5191" i="3"/>
  <c r="O5191" i="3"/>
  <c r="S5190" i="3"/>
  <c r="P5190" i="3"/>
  <c r="O5190" i="3"/>
  <c r="S5189" i="3"/>
  <c r="P5189" i="3"/>
  <c r="O5189" i="3"/>
  <c r="S5188" i="3"/>
  <c r="P5188" i="3"/>
  <c r="O5188" i="3"/>
  <c r="S5187" i="3"/>
  <c r="P5187" i="3"/>
  <c r="O5187" i="3"/>
  <c r="S5186" i="3"/>
  <c r="P5186" i="3"/>
  <c r="O5186" i="3"/>
  <c r="S5185" i="3"/>
  <c r="P5185" i="3"/>
  <c r="O5185" i="3"/>
  <c r="S5184" i="3"/>
  <c r="P5184" i="3"/>
  <c r="O5184" i="3"/>
  <c r="S5183" i="3"/>
  <c r="P5183" i="3"/>
  <c r="O5183" i="3"/>
  <c r="S5182" i="3"/>
  <c r="P5182" i="3"/>
  <c r="O5182" i="3"/>
  <c r="S5181" i="3"/>
  <c r="P5181" i="3"/>
  <c r="O5181" i="3"/>
  <c r="S5180" i="3"/>
  <c r="P5180" i="3"/>
  <c r="O5180" i="3"/>
  <c r="S5179" i="3"/>
  <c r="P5179" i="3"/>
  <c r="O5179" i="3"/>
  <c r="S5178" i="3"/>
  <c r="P5178" i="3"/>
  <c r="O5178" i="3"/>
  <c r="S5177" i="3"/>
  <c r="P5177" i="3"/>
  <c r="O5177" i="3"/>
  <c r="S5176" i="3"/>
  <c r="P5176" i="3"/>
  <c r="O5176" i="3"/>
  <c r="S5175" i="3"/>
  <c r="P5175" i="3"/>
  <c r="O5175" i="3"/>
  <c r="S5174" i="3"/>
  <c r="P5174" i="3"/>
  <c r="O5174" i="3"/>
  <c r="S5173" i="3"/>
  <c r="P5173" i="3"/>
  <c r="O5173" i="3"/>
  <c r="S5172" i="3"/>
  <c r="P5172" i="3"/>
  <c r="O5172" i="3"/>
  <c r="S5171" i="3"/>
  <c r="P5171" i="3"/>
  <c r="O5171" i="3"/>
  <c r="S5170" i="3"/>
  <c r="P5170" i="3"/>
  <c r="O5170" i="3"/>
  <c r="S5169" i="3"/>
  <c r="P5169" i="3"/>
  <c r="O5169" i="3"/>
  <c r="S5168" i="3"/>
  <c r="P5168" i="3"/>
  <c r="O5168" i="3"/>
  <c r="S5167" i="3"/>
  <c r="P5167" i="3"/>
  <c r="O5167" i="3"/>
  <c r="S5166" i="3"/>
  <c r="P5166" i="3"/>
  <c r="O5166" i="3"/>
  <c r="S5165" i="3"/>
  <c r="P5165" i="3"/>
  <c r="O5165" i="3"/>
  <c r="S5164" i="3"/>
  <c r="P5164" i="3"/>
  <c r="O5164" i="3"/>
  <c r="S5163" i="3"/>
  <c r="P5163" i="3"/>
  <c r="O5163" i="3"/>
  <c r="S5162" i="3"/>
  <c r="P5162" i="3"/>
  <c r="O5162" i="3"/>
  <c r="S5161" i="3"/>
  <c r="P5161" i="3"/>
  <c r="O5161" i="3"/>
  <c r="S5160" i="3"/>
  <c r="P5160" i="3"/>
  <c r="O5160" i="3"/>
  <c r="S5159" i="3"/>
  <c r="P5159" i="3"/>
  <c r="O5159" i="3"/>
  <c r="S5158" i="3"/>
  <c r="P5158" i="3"/>
  <c r="O5158" i="3"/>
  <c r="S5157" i="3"/>
  <c r="P5157" i="3"/>
  <c r="O5157" i="3"/>
  <c r="S5156" i="3"/>
  <c r="P5156" i="3"/>
  <c r="O5156" i="3"/>
  <c r="S5155" i="3"/>
  <c r="P5155" i="3"/>
  <c r="O5155" i="3"/>
  <c r="S5154" i="3"/>
  <c r="P5154" i="3"/>
  <c r="O5154" i="3"/>
  <c r="S5153" i="3"/>
  <c r="P5153" i="3"/>
  <c r="O5153" i="3"/>
  <c r="S5152" i="3"/>
  <c r="P5152" i="3"/>
  <c r="O5152" i="3"/>
  <c r="S5151" i="3"/>
  <c r="P5151" i="3"/>
  <c r="O5151" i="3"/>
  <c r="S5150" i="3"/>
  <c r="P5150" i="3"/>
  <c r="O5150" i="3"/>
  <c r="S5149" i="3"/>
  <c r="P5149" i="3"/>
  <c r="O5149" i="3"/>
  <c r="S5148" i="3"/>
  <c r="P5148" i="3"/>
  <c r="O5148" i="3"/>
  <c r="S5147" i="3"/>
  <c r="P5147" i="3"/>
  <c r="O5147" i="3"/>
  <c r="S5146" i="3"/>
  <c r="P5146" i="3"/>
  <c r="O5146" i="3"/>
  <c r="S5145" i="3"/>
  <c r="P5145" i="3"/>
  <c r="O5145" i="3"/>
  <c r="S5144" i="3"/>
  <c r="P5144" i="3"/>
  <c r="O5144" i="3"/>
  <c r="S5143" i="3"/>
  <c r="P5143" i="3"/>
  <c r="O5143" i="3"/>
  <c r="S5142" i="3"/>
  <c r="P5142" i="3"/>
  <c r="O5142" i="3"/>
  <c r="S5141" i="3"/>
  <c r="P5141" i="3"/>
  <c r="O5141" i="3"/>
  <c r="S5140" i="3"/>
  <c r="P5140" i="3"/>
  <c r="O5140" i="3"/>
  <c r="S5139" i="3"/>
  <c r="P5139" i="3"/>
  <c r="O5139" i="3"/>
  <c r="S5138" i="3"/>
  <c r="P5138" i="3"/>
  <c r="O5138" i="3"/>
  <c r="S5137" i="3"/>
  <c r="P5137" i="3"/>
  <c r="O5137" i="3"/>
  <c r="S5136" i="3"/>
  <c r="P5136" i="3"/>
  <c r="O5136" i="3"/>
  <c r="S5135" i="3"/>
  <c r="P5135" i="3"/>
  <c r="O5135" i="3"/>
  <c r="S5134" i="3"/>
  <c r="P5134" i="3"/>
  <c r="O5134" i="3"/>
  <c r="S5133" i="3"/>
  <c r="P5133" i="3"/>
  <c r="O5133" i="3"/>
  <c r="S5132" i="3"/>
  <c r="P5132" i="3"/>
  <c r="O5132" i="3"/>
  <c r="S5131" i="3"/>
  <c r="P5131" i="3"/>
  <c r="O5131" i="3"/>
  <c r="S5130" i="3"/>
  <c r="P5130" i="3"/>
  <c r="O5130" i="3"/>
  <c r="S5129" i="3"/>
  <c r="P5129" i="3"/>
  <c r="O5129" i="3"/>
  <c r="S5128" i="3"/>
  <c r="P5128" i="3"/>
  <c r="O5128" i="3"/>
  <c r="S5127" i="3"/>
  <c r="P5127" i="3"/>
  <c r="O5127" i="3"/>
  <c r="S5126" i="3"/>
  <c r="P5126" i="3"/>
  <c r="O5126" i="3"/>
  <c r="S5125" i="3"/>
  <c r="P5125" i="3"/>
  <c r="O5125" i="3"/>
  <c r="S5124" i="3"/>
  <c r="P5124" i="3"/>
  <c r="O5124" i="3"/>
  <c r="S5123" i="3"/>
  <c r="P5123" i="3"/>
  <c r="O5123" i="3"/>
  <c r="S5122" i="3"/>
  <c r="P5122" i="3"/>
  <c r="O5122" i="3"/>
  <c r="S5121" i="3"/>
  <c r="P5121" i="3"/>
  <c r="O5121" i="3"/>
  <c r="S5120" i="3"/>
  <c r="P5120" i="3"/>
  <c r="O5120" i="3"/>
  <c r="S5119" i="3"/>
  <c r="P5119" i="3"/>
  <c r="O5119" i="3"/>
  <c r="S5118" i="3"/>
  <c r="P5118" i="3"/>
  <c r="O5118" i="3"/>
  <c r="S5117" i="3"/>
  <c r="P5117" i="3"/>
  <c r="O5117" i="3"/>
  <c r="S5116" i="3"/>
  <c r="P5116" i="3"/>
  <c r="O5116" i="3"/>
  <c r="S5115" i="3"/>
  <c r="P5115" i="3"/>
  <c r="O5115" i="3"/>
  <c r="S5114" i="3"/>
  <c r="P5114" i="3"/>
  <c r="O5114" i="3"/>
  <c r="S5113" i="3"/>
  <c r="P5113" i="3"/>
  <c r="O5113" i="3"/>
  <c r="S5112" i="3"/>
  <c r="P5112" i="3"/>
  <c r="O5112" i="3"/>
  <c r="S5111" i="3"/>
  <c r="P5111" i="3"/>
  <c r="O5111" i="3"/>
  <c r="S5110" i="3"/>
  <c r="P5110" i="3"/>
  <c r="O5110" i="3"/>
  <c r="S5109" i="3"/>
  <c r="P5109" i="3"/>
  <c r="O5109" i="3"/>
  <c r="S5108" i="3"/>
  <c r="P5108" i="3"/>
  <c r="O5108" i="3"/>
  <c r="S5107" i="3"/>
  <c r="P5107" i="3"/>
  <c r="O5107" i="3"/>
  <c r="S5106" i="3"/>
  <c r="P5106" i="3"/>
  <c r="O5106" i="3"/>
  <c r="S5105" i="3"/>
  <c r="P5105" i="3"/>
  <c r="O5105" i="3"/>
  <c r="S5104" i="3"/>
  <c r="P5104" i="3"/>
  <c r="O5104" i="3"/>
  <c r="S5103" i="3"/>
  <c r="P5103" i="3"/>
  <c r="O5103" i="3"/>
  <c r="S5102" i="3"/>
  <c r="P5102" i="3"/>
  <c r="O5102" i="3"/>
  <c r="S5101" i="3"/>
  <c r="P5101" i="3"/>
  <c r="O5101" i="3"/>
  <c r="S5100" i="3"/>
  <c r="P5100" i="3"/>
  <c r="O5100" i="3"/>
  <c r="S5099" i="3"/>
  <c r="P5099" i="3"/>
  <c r="O5099" i="3"/>
  <c r="S5098" i="3"/>
  <c r="P5098" i="3"/>
  <c r="O5098" i="3"/>
  <c r="S5097" i="3"/>
  <c r="P5097" i="3"/>
  <c r="O5097" i="3"/>
  <c r="S5096" i="3"/>
  <c r="P5096" i="3"/>
  <c r="O5096" i="3"/>
  <c r="S5095" i="3"/>
  <c r="P5095" i="3"/>
  <c r="O5095" i="3"/>
  <c r="S5094" i="3"/>
  <c r="P5094" i="3"/>
  <c r="O5094" i="3"/>
  <c r="S5093" i="3"/>
  <c r="P5093" i="3"/>
  <c r="O5093" i="3"/>
  <c r="S5092" i="3"/>
  <c r="P5092" i="3"/>
  <c r="O5092" i="3"/>
  <c r="S5091" i="3"/>
  <c r="P5091" i="3"/>
  <c r="O5091" i="3"/>
  <c r="S5090" i="3"/>
  <c r="P5090" i="3"/>
  <c r="O5090" i="3"/>
  <c r="S5089" i="3"/>
  <c r="P5089" i="3"/>
  <c r="O5089" i="3"/>
  <c r="S5088" i="3"/>
  <c r="P5088" i="3"/>
  <c r="O5088" i="3"/>
  <c r="S5087" i="3"/>
  <c r="P5087" i="3"/>
  <c r="O5087" i="3"/>
  <c r="S5086" i="3"/>
  <c r="P5086" i="3"/>
  <c r="O5086" i="3"/>
  <c r="S5085" i="3"/>
  <c r="P5085" i="3"/>
  <c r="O5085" i="3"/>
  <c r="S5084" i="3"/>
  <c r="P5084" i="3"/>
  <c r="O5084" i="3"/>
  <c r="S5083" i="3"/>
  <c r="P5083" i="3"/>
  <c r="O5083" i="3"/>
  <c r="S5082" i="3"/>
  <c r="P5082" i="3"/>
  <c r="O5082" i="3"/>
  <c r="S5081" i="3"/>
  <c r="P5081" i="3"/>
  <c r="O5081" i="3"/>
  <c r="S5080" i="3"/>
  <c r="P5080" i="3"/>
  <c r="O5080" i="3"/>
  <c r="S5079" i="3"/>
  <c r="P5079" i="3"/>
  <c r="O5079" i="3"/>
  <c r="S5078" i="3"/>
  <c r="P5078" i="3"/>
  <c r="O5078" i="3"/>
  <c r="S5077" i="3"/>
  <c r="P5077" i="3"/>
  <c r="O5077" i="3"/>
  <c r="S5076" i="3"/>
  <c r="P5076" i="3"/>
  <c r="O5076" i="3"/>
  <c r="S5075" i="3"/>
  <c r="P5075" i="3"/>
  <c r="O5075" i="3"/>
  <c r="S5074" i="3"/>
  <c r="P5074" i="3"/>
  <c r="O5074" i="3"/>
  <c r="S5073" i="3"/>
  <c r="P5073" i="3"/>
  <c r="O5073" i="3"/>
  <c r="S5072" i="3"/>
  <c r="P5072" i="3"/>
  <c r="O5072" i="3"/>
  <c r="S5071" i="3"/>
  <c r="P5071" i="3"/>
  <c r="O5071" i="3"/>
  <c r="S5070" i="3"/>
  <c r="P5070" i="3"/>
  <c r="O5070" i="3"/>
  <c r="S5069" i="3"/>
  <c r="P5069" i="3"/>
  <c r="O5069" i="3"/>
  <c r="S5068" i="3"/>
  <c r="P5068" i="3"/>
  <c r="O5068" i="3"/>
  <c r="S5067" i="3"/>
  <c r="P5067" i="3"/>
  <c r="O5067" i="3"/>
  <c r="S5066" i="3"/>
  <c r="P5066" i="3"/>
  <c r="O5066" i="3"/>
  <c r="S5065" i="3"/>
  <c r="P5065" i="3"/>
  <c r="O5065" i="3"/>
  <c r="S5064" i="3"/>
  <c r="P5064" i="3"/>
  <c r="O5064" i="3"/>
  <c r="S5063" i="3"/>
  <c r="P5063" i="3"/>
  <c r="O5063" i="3"/>
  <c r="S5062" i="3"/>
  <c r="P5062" i="3"/>
  <c r="O5062" i="3"/>
  <c r="S5061" i="3"/>
  <c r="P5061" i="3"/>
  <c r="O5061" i="3"/>
  <c r="S5060" i="3"/>
  <c r="P5060" i="3"/>
  <c r="O5060" i="3"/>
  <c r="S5059" i="3"/>
  <c r="P5059" i="3"/>
  <c r="O5059" i="3"/>
  <c r="S5058" i="3"/>
  <c r="P5058" i="3"/>
  <c r="O5058" i="3"/>
  <c r="S5057" i="3"/>
  <c r="P5057" i="3"/>
  <c r="O5057" i="3"/>
  <c r="S5056" i="3"/>
  <c r="P5056" i="3"/>
  <c r="O5056" i="3"/>
  <c r="S5055" i="3"/>
  <c r="P5055" i="3"/>
  <c r="O5055" i="3"/>
  <c r="S5054" i="3"/>
  <c r="P5054" i="3"/>
  <c r="O5054" i="3"/>
  <c r="S5053" i="3"/>
  <c r="P5053" i="3"/>
  <c r="O5053" i="3"/>
  <c r="S5052" i="3"/>
  <c r="P5052" i="3"/>
  <c r="O5052" i="3"/>
  <c r="S5051" i="3"/>
  <c r="P5051" i="3"/>
  <c r="O5051" i="3"/>
  <c r="S5050" i="3"/>
  <c r="P5050" i="3"/>
  <c r="O5050" i="3"/>
  <c r="S5049" i="3"/>
  <c r="P5049" i="3"/>
  <c r="O5049" i="3"/>
  <c r="S5048" i="3"/>
  <c r="P5048" i="3"/>
  <c r="O5048" i="3"/>
  <c r="S5047" i="3"/>
  <c r="P5047" i="3"/>
  <c r="O5047" i="3"/>
  <c r="S5046" i="3"/>
  <c r="P5046" i="3"/>
  <c r="O5046" i="3"/>
  <c r="S5045" i="3"/>
  <c r="P5045" i="3"/>
  <c r="O5045" i="3"/>
  <c r="S5044" i="3"/>
  <c r="P5044" i="3"/>
  <c r="O5044" i="3"/>
  <c r="S5043" i="3"/>
  <c r="P5043" i="3"/>
  <c r="O5043" i="3"/>
  <c r="S5042" i="3"/>
  <c r="P5042" i="3"/>
  <c r="O5042" i="3"/>
  <c r="S5041" i="3"/>
  <c r="P5041" i="3"/>
  <c r="O5041" i="3"/>
  <c r="S5040" i="3"/>
  <c r="P5040" i="3"/>
  <c r="O5040" i="3"/>
  <c r="S5039" i="3"/>
  <c r="P5039" i="3"/>
  <c r="O5039" i="3"/>
  <c r="S5038" i="3"/>
  <c r="P5038" i="3"/>
  <c r="O5038" i="3"/>
  <c r="S5037" i="3"/>
  <c r="P5037" i="3"/>
  <c r="O5037" i="3"/>
  <c r="S5036" i="3"/>
  <c r="P5036" i="3"/>
  <c r="O5036" i="3"/>
  <c r="S5035" i="3"/>
  <c r="P5035" i="3"/>
  <c r="O5035" i="3"/>
  <c r="S5034" i="3"/>
  <c r="P5034" i="3"/>
  <c r="O5034" i="3"/>
  <c r="S5033" i="3"/>
  <c r="P5033" i="3"/>
  <c r="O5033" i="3"/>
  <c r="S5032" i="3"/>
  <c r="P5032" i="3"/>
  <c r="O5032" i="3"/>
  <c r="S5031" i="3"/>
  <c r="P5031" i="3"/>
  <c r="O5031" i="3"/>
  <c r="S5030" i="3"/>
  <c r="P5030" i="3"/>
  <c r="O5030" i="3"/>
  <c r="S5029" i="3"/>
  <c r="P5029" i="3"/>
  <c r="O5029" i="3"/>
  <c r="S5028" i="3"/>
  <c r="P5028" i="3"/>
  <c r="O5028" i="3"/>
  <c r="S5027" i="3"/>
  <c r="P5027" i="3"/>
  <c r="O5027" i="3"/>
  <c r="S5026" i="3"/>
  <c r="P5026" i="3"/>
  <c r="O5026" i="3"/>
  <c r="S5025" i="3"/>
  <c r="P5025" i="3"/>
  <c r="O5025" i="3"/>
  <c r="S5024" i="3"/>
  <c r="P5024" i="3"/>
  <c r="O5024" i="3"/>
  <c r="S5023" i="3"/>
  <c r="P5023" i="3"/>
  <c r="O5023" i="3"/>
  <c r="S5022" i="3"/>
  <c r="P5022" i="3"/>
  <c r="O5022" i="3"/>
  <c r="S5021" i="3"/>
  <c r="P5021" i="3"/>
  <c r="O5021" i="3"/>
  <c r="S5020" i="3"/>
  <c r="P5020" i="3"/>
  <c r="O5020" i="3"/>
  <c r="S5019" i="3"/>
  <c r="P5019" i="3"/>
  <c r="O5019" i="3"/>
  <c r="S5018" i="3"/>
  <c r="P5018" i="3"/>
  <c r="O5018" i="3"/>
  <c r="S5017" i="3"/>
  <c r="P5017" i="3"/>
  <c r="O5017" i="3"/>
  <c r="S5016" i="3"/>
  <c r="P5016" i="3"/>
  <c r="O5016" i="3"/>
  <c r="S5015" i="3"/>
  <c r="P5015" i="3"/>
  <c r="O5015" i="3"/>
  <c r="S5014" i="3"/>
  <c r="P5014" i="3"/>
  <c r="O5014" i="3"/>
  <c r="S5013" i="3"/>
  <c r="P5013" i="3"/>
  <c r="O5013" i="3"/>
  <c r="S5012" i="3"/>
  <c r="P5012" i="3"/>
  <c r="O5012" i="3"/>
  <c r="S5011" i="3"/>
  <c r="P5011" i="3"/>
  <c r="O5011" i="3"/>
  <c r="S5010" i="3"/>
  <c r="P5010" i="3"/>
  <c r="O5010" i="3"/>
  <c r="S5009" i="3"/>
  <c r="P5009" i="3"/>
  <c r="O5009" i="3"/>
  <c r="S5008" i="3"/>
  <c r="P5008" i="3"/>
  <c r="O5008" i="3"/>
  <c r="S5007" i="3"/>
  <c r="P5007" i="3"/>
  <c r="O5007" i="3"/>
  <c r="S5006" i="3"/>
  <c r="P5006" i="3"/>
  <c r="O5006" i="3"/>
  <c r="S5005" i="3"/>
  <c r="P5005" i="3"/>
  <c r="O5005" i="3"/>
  <c r="S5004" i="3"/>
  <c r="P5004" i="3"/>
  <c r="O5004" i="3"/>
  <c r="S5003" i="3"/>
  <c r="P5003" i="3"/>
  <c r="O5003" i="3"/>
  <c r="S5002" i="3"/>
  <c r="P5002" i="3"/>
  <c r="O5002" i="3"/>
  <c r="S5001" i="3"/>
  <c r="P5001" i="3"/>
  <c r="O5001" i="3"/>
  <c r="S5000" i="3"/>
  <c r="P5000" i="3"/>
  <c r="O5000" i="3"/>
  <c r="S4999" i="3"/>
  <c r="P4999" i="3"/>
  <c r="O4999" i="3"/>
  <c r="S4998" i="3"/>
  <c r="P4998" i="3"/>
  <c r="O4998" i="3"/>
  <c r="S4997" i="3"/>
  <c r="P4997" i="3"/>
  <c r="O4997" i="3"/>
  <c r="S4996" i="3"/>
  <c r="P4996" i="3"/>
  <c r="O4996" i="3"/>
  <c r="S4995" i="3"/>
  <c r="P4995" i="3"/>
  <c r="O4995" i="3"/>
  <c r="S4994" i="3"/>
  <c r="P4994" i="3"/>
  <c r="O4994" i="3"/>
  <c r="S4993" i="3"/>
  <c r="P4993" i="3"/>
  <c r="O4993" i="3"/>
  <c r="S4992" i="3"/>
  <c r="P4992" i="3"/>
  <c r="O4992" i="3"/>
  <c r="S4991" i="3"/>
  <c r="P4991" i="3"/>
  <c r="O4991" i="3"/>
  <c r="S4990" i="3"/>
  <c r="P4990" i="3"/>
  <c r="O4990" i="3"/>
  <c r="S4989" i="3"/>
  <c r="P4989" i="3"/>
  <c r="O4989" i="3"/>
  <c r="S4988" i="3"/>
  <c r="P4988" i="3"/>
  <c r="O4988" i="3"/>
  <c r="S4987" i="3"/>
  <c r="P4987" i="3"/>
  <c r="O4987" i="3"/>
  <c r="S4986" i="3"/>
  <c r="P4986" i="3"/>
  <c r="O4986" i="3"/>
  <c r="S4985" i="3"/>
  <c r="P4985" i="3"/>
  <c r="O4985" i="3"/>
  <c r="S4984" i="3"/>
  <c r="P4984" i="3"/>
  <c r="O4984" i="3"/>
  <c r="S4983" i="3"/>
  <c r="P4983" i="3"/>
  <c r="O4983" i="3"/>
  <c r="S4982" i="3"/>
  <c r="P4982" i="3"/>
  <c r="O4982" i="3"/>
  <c r="S4981" i="3"/>
  <c r="P4981" i="3"/>
  <c r="O4981" i="3"/>
  <c r="S4980" i="3"/>
  <c r="P4980" i="3"/>
  <c r="O4980" i="3"/>
  <c r="S4979" i="3"/>
  <c r="P4979" i="3"/>
  <c r="O4979" i="3"/>
  <c r="S4978" i="3"/>
  <c r="P4978" i="3"/>
  <c r="O4978" i="3"/>
  <c r="S4977" i="3"/>
  <c r="P4977" i="3"/>
  <c r="O4977" i="3"/>
  <c r="S4976" i="3"/>
  <c r="P4976" i="3"/>
  <c r="O4976" i="3"/>
  <c r="S4975" i="3"/>
  <c r="P4975" i="3"/>
  <c r="O4975" i="3"/>
  <c r="S4974" i="3"/>
  <c r="P4974" i="3"/>
  <c r="O4974" i="3"/>
  <c r="S4973" i="3"/>
  <c r="P4973" i="3"/>
  <c r="O4973" i="3"/>
  <c r="S4972" i="3"/>
  <c r="P4972" i="3"/>
  <c r="O4972" i="3"/>
  <c r="S4971" i="3"/>
  <c r="P4971" i="3"/>
  <c r="O4971" i="3"/>
  <c r="S4970" i="3"/>
  <c r="P4970" i="3"/>
  <c r="O4970" i="3"/>
  <c r="S4969" i="3"/>
  <c r="P4969" i="3"/>
  <c r="O4969" i="3"/>
  <c r="S4968" i="3"/>
  <c r="P4968" i="3"/>
  <c r="O4968" i="3"/>
  <c r="S4967" i="3"/>
  <c r="P4967" i="3"/>
  <c r="O4967" i="3"/>
  <c r="S4966" i="3"/>
  <c r="P4966" i="3"/>
  <c r="O4966" i="3"/>
  <c r="S4965" i="3"/>
  <c r="P4965" i="3"/>
  <c r="O4965" i="3"/>
  <c r="S4964" i="3"/>
  <c r="P4964" i="3"/>
  <c r="O4964" i="3"/>
  <c r="S4963" i="3"/>
  <c r="P4963" i="3"/>
  <c r="O4963" i="3"/>
  <c r="S4962" i="3"/>
  <c r="P4962" i="3"/>
  <c r="O4962" i="3"/>
  <c r="S4961" i="3"/>
  <c r="P4961" i="3"/>
  <c r="O4961" i="3"/>
  <c r="S4960" i="3"/>
  <c r="P4960" i="3"/>
  <c r="O4960" i="3"/>
  <c r="S4959" i="3"/>
  <c r="P4959" i="3"/>
  <c r="O4959" i="3"/>
  <c r="S4958" i="3"/>
  <c r="P4958" i="3"/>
  <c r="O4958" i="3"/>
  <c r="S4957" i="3"/>
  <c r="P4957" i="3"/>
  <c r="O4957" i="3"/>
  <c r="S4956" i="3"/>
  <c r="P4956" i="3"/>
  <c r="O4956" i="3"/>
  <c r="S4955" i="3"/>
  <c r="P4955" i="3"/>
  <c r="O4955" i="3"/>
  <c r="S4954" i="3"/>
  <c r="P4954" i="3"/>
  <c r="O4954" i="3"/>
  <c r="S4953" i="3"/>
  <c r="P4953" i="3"/>
  <c r="O4953" i="3"/>
  <c r="S4952" i="3"/>
  <c r="P4952" i="3"/>
  <c r="O4952" i="3"/>
  <c r="S4951" i="3"/>
  <c r="P4951" i="3"/>
  <c r="O4951" i="3"/>
  <c r="S4950" i="3"/>
  <c r="P4950" i="3"/>
  <c r="O4950" i="3"/>
  <c r="S4949" i="3"/>
  <c r="P4949" i="3"/>
  <c r="O4949" i="3"/>
  <c r="S4948" i="3"/>
  <c r="P4948" i="3"/>
  <c r="O4948" i="3"/>
  <c r="S4947" i="3"/>
  <c r="P4947" i="3"/>
  <c r="O4947" i="3"/>
  <c r="S4946" i="3"/>
  <c r="P4946" i="3"/>
  <c r="O4946" i="3"/>
  <c r="S4945" i="3"/>
  <c r="P4945" i="3"/>
  <c r="O4945" i="3"/>
  <c r="S4944" i="3"/>
  <c r="P4944" i="3"/>
  <c r="O4944" i="3"/>
  <c r="S4943" i="3"/>
  <c r="P4943" i="3"/>
  <c r="O4943" i="3"/>
  <c r="S4942" i="3"/>
  <c r="P4942" i="3"/>
  <c r="O4942" i="3"/>
  <c r="S4941" i="3"/>
  <c r="P4941" i="3"/>
  <c r="O4941" i="3"/>
  <c r="S4940" i="3"/>
  <c r="P4940" i="3"/>
  <c r="O4940" i="3"/>
  <c r="S4939" i="3"/>
  <c r="P4939" i="3"/>
  <c r="O4939" i="3"/>
  <c r="S4938" i="3"/>
  <c r="P4938" i="3"/>
  <c r="O4938" i="3"/>
  <c r="S4937" i="3"/>
  <c r="P4937" i="3"/>
  <c r="O4937" i="3"/>
  <c r="S4936" i="3"/>
  <c r="P4936" i="3"/>
  <c r="O4936" i="3"/>
  <c r="S4935" i="3"/>
  <c r="P4935" i="3"/>
  <c r="O4935" i="3"/>
  <c r="S4934" i="3"/>
  <c r="P4934" i="3"/>
  <c r="O4934" i="3"/>
  <c r="S4933" i="3"/>
  <c r="P4933" i="3"/>
  <c r="O4933" i="3"/>
  <c r="S4932" i="3"/>
  <c r="P4932" i="3"/>
  <c r="O4932" i="3"/>
  <c r="S4931" i="3"/>
  <c r="P4931" i="3"/>
  <c r="O4931" i="3"/>
  <c r="S4930" i="3"/>
  <c r="P4930" i="3"/>
  <c r="O4930" i="3"/>
  <c r="S4929" i="3"/>
  <c r="P4929" i="3"/>
  <c r="O4929" i="3"/>
  <c r="S4928" i="3"/>
  <c r="P4928" i="3"/>
  <c r="O4928" i="3"/>
  <c r="S4927" i="3"/>
  <c r="P4927" i="3"/>
  <c r="O4927" i="3"/>
  <c r="S4926" i="3"/>
  <c r="P4926" i="3"/>
  <c r="O4926" i="3"/>
  <c r="S4925" i="3"/>
  <c r="P4925" i="3"/>
  <c r="O4925" i="3"/>
  <c r="S4924" i="3"/>
  <c r="P4924" i="3"/>
  <c r="O4924" i="3"/>
  <c r="S4923" i="3"/>
  <c r="P4923" i="3"/>
  <c r="O4923" i="3"/>
  <c r="S4922" i="3"/>
  <c r="P4922" i="3"/>
  <c r="O4922" i="3"/>
  <c r="S4921" i="3"/>
  <c r="P4921" i="3"/>
  <c r="O4921" i="3"/>
  <c r="S4920" i="3"/>
  <c r="P4920" i="3"/>
  <c r="O4920" i="3"/>
  <c r="S4919" i="3"/>
  <c r="P4919" i="3"/>
  <c r="O4919" i="3"/>
  <c r="S4918" i="3"/>
  <c r="P4918" i="3"/>
  <c r="O4918" i="3"/>
  <c r="S4917" i="3"/>
  <c r="P4917" i="3"/>
  <c r="O4917" i="3"/>
  <c r="S4916" i="3"/>
  <c r="P4916" i="3"/>
  <c r="O4916" i="3"/>
  <c r="S4915" i="3"/>
  <c r="P4915" i="3"/>
  <c r="O4915" i="3"/>
  <c r="S4914" i="3"/>
  <c r="P4914" i="3"/>
  <c r="O4914" i="3"/>
  <c r="S4913" i="3"/>
  <c r="P4913" i="3"/>
  <c r="O4913" i="3"/>
  <c r="S4912" i="3"/>
  <c r="P4912" i="3"/>
  <c r="O4912" i="3"/>
  <c r="S4911" i="3"/>
  <c r="P4911" i="3"/>
  <c r="O4911" i="3"/>
  <c r="S4910" i="3"/>
  <c r="P4910" i="3"/>
  <c r="O4910" i="3"/>
  <c r="S4909" i="3"/>
  <c r="P4909" i="3"/>
  <c r="O4909" i="3"/>
  <c r="S4908" i="3"/>
  <c r="P4908" i="3"/>
  <c r="O4908" i="3"/>
  <c r="S4907" i="3"/>
  <c r="P4907" i="3"/>
  <c r="O4907" i="3"/>
  <c r="S4906" i="3"/>
  <c r="P4906" i="3"/>
  <c r="O4906" i="3"/>
  <c r="S4905" i="3"/>
  <c r="P4905" i="3"/>
  <c r="O4905" i="3"/>
  <c r="S4904" i="3"/>
  <c r="P4904" i="3"/>
  <c r="O4904" i="3"/>
  <c r="S4903" i="3"/>
  <c r="P4903" i="3"/>
  <c r="O4903" i="3"/>
  <c r="S4902" i="3"/>
  <c r="P4902" i="3"/>
  <c r="O4902" i="3"/>
  <c r="S4901" i="3"/>
  <c r="P4901" i="3"/>
  <c r="O4901" i="3"/>
  <c r="S4900" i="3"/>
  <c r="P4900" i="3"/>
  <c r="O4900" i="3"/>
  <c r="S4899" i="3"/>
  <c r="P4899" i="3"/>
  <c r="O4899" i="3"/>
  <c r="S4898" i="3"/>
  <c r="P4898" i="3"/>
  <c r="O4898" i="3"/>
  <c r="S4897" i="3"/>
  <c r="P4897" i="3"/>
  <c r="O4897" i="3"/>
  <c r="S4896" i="3"/>
  <c r="P4896" i="3"/>
  <c r="O4896" i="3"/>
  <c r="S4895" i="3"/>
  <c r="P4895" i="3"/>
  <c r="O4895" i="3"/>
  <c r="S4894" i="3"/>
  <c r="P4894" i="3"/>
  <c r="O4894" i="3"/>
  <c r="S4893" i="3"/>
  <c r="P4893" i="3"/>
  <c r="O4893" i="3"/>
  <c r="S4892" i="3"/>
  <c r="P4892" i="3"/>
  <c r="O4892" i="3"/>
  <c r="S4891" i="3"/>
  <c r="P4891" i="3"/>
  <c r="O4891" i="3"/>
  <c r="S4890" i="3"/>
  <c r="P4890" i="3"/>
  <c r="O4890" i="3"/>
  <c r="S4889" i="3"/>
  <c r="P4889" i="3"/>
  <c r="O4889" i="3"/>
  <c r="S4888" i="3"/>
  <c r="P4888" i="3"/>
  <c r="O4888" i="3"/>
  <c r="S4887" i="3"/>
  <c r="P4887" i="3"/>
  <c r="O4887" i="3"/>
  <c r="S4886" i="3"/>
  <c r="P4886" i="3"/>
  <c r="O4886" i="3"/>
  <c r="S4885" i="3"/>
  <c r="P4885" i="3"/>
  <c r="O4885" i="3"/>
  <c r="S4884" i="3"/>
  <c r="P4884" i="3"/>
  <c r="O4884" i="3"/>
  <c r="S4883" i="3"/>
  <c r="P4883" i="3"/>
  <c r="O4883" i="3"/>
  <c r="S4882" i="3"/>
  <c r="P4882" i="3"/>
  <c r="O4882" i="3"/>
  <c r="S4881" i="3"/>
  <c r="P4881" i="3"/>
  <c r="O4881" i="3"/>
  <c r="S4880" i="3"/>
  <c r="P4880" i="3"/>
  <c r="O4880" i="3"/>
  <c r="S4879" i="3"/>
  <c r="P4879" i="3"/>
  <c r="O4879" i="3"/>
  <c r="S4878" i="3"/>
  <c r="P4878" i="3"/>
  <c r="O4878" i="3"/>
  <c r="S4877" i="3"/>
  <c r="P4877" i="3"/>
  <c r="O4877" i="3"/>
  <c r="S4876" i="3"/>
  <c r="P4876" i="3"/>
  <c r="O4876" i="3"/>
  <c r="S4875" i="3"/>
  <c r="P4875" i="3"/>
  <c r="O4875" i="3"/>
  <c r="S4874" i="3"/>
  <c r="P4874" i="3"/>
  <c r="O4874" i="3"/>
  <c r="S4873" i="3"/>
  <c r="P4873" i="3"/>
  <c r="O4873" i="3"/>
  <c r="S4872" i="3"/>
  <c r="P4872" i="3"/>
  <c r="O4872" i="3"/>
  <c r="S4871" i="3"/>
  <c r="P4871" i="3"/>
  <c r="O4871" i="3"/>
  <c r="S4870" i="3"/>
  <c r="P4870" i="3"/>
  <c r="O4870" i="3"/>
  <c r="S4869" i="3"/>
  <c r="P4869" i="3"/>
  <c r="O4869" i="3"/>
  <c r="S4868" i="3"/>
  <c r="P4868" i="3"/>
  <c r="O4868" i="3"/>
  <c r="S4867" i="3"/>
  <c r="P4867" i="3"/>
  <c r="O4867" i="3"/>
  <c r="S4866" i="3"/>
  <c r="P4866" i="3"/>
  <c r="O4866" i="3"/>
  <c r="S4865" i="3"/>
  <c r="P4865" i="3"/>
  <c r="O4865" i="3"/>
  <c r="S4864" i="3"/>
  <c r="P4864" i="3"/>
  <c r="O4864" i="3"/>
  <c r="S4863" i="3"/>
  <c r="P4863" i="3"/>
  <c r="O4863" i="3"/>
  <c r="S4862" i="3"/>
  <c r="P4862" i="3"/>
  <c r="O4862" i="3"/>
  <c r="S4861" i="3"/>
  <c r="P4861" i="3"/>
  <c r="O4861" i="3"/>
  <c r="S4860" i="3"/>
  <c r="P4860" i="3"/>
  <c r="O4860" i="3"/>
  <c r="S4859" i="3"/>
  <c r="P4859" i="3"/>
  <c r="O4859" i="3"/>
  <c r="S4858" i="3"/>
  <c r="P4858" i="3"/>
  <c r="O4858" i="3"/>
  <c r="S4857" i="3"/>
  <c r="P4857" i="3"/>
  <c r="O4857" i="3"/>
  <c r="S4856" i="3"/>
  <c r="P4856" i="3"/>
  <c r="O4856" i="3"/>
  <c r="S4855" i="3"/>
  <c r="P4855" i="3"/>
  <c r="O4855" i="3"/>
  <c r="S4854" i="3"/>
  <c r="P4854" i="3"/>
  <c r="O4854" i="3"/>
  <c r="S4853" i="3"/>
  <c r="P4853" i="3"/>
  <c r="O4853" i="3"/>
  <c r="S4852" i="3"/>
  <c r="P4852" i="3"/>
  <c r="O4852" i="3"/>
  <c r="S4851" i="3"/>
  <c r="P4851" i="3"/>
  <c r="O4851" i="3"/>
  <c r="S4850" i="3"/>
  <c r="P4850" i="3"/>
  <c r="O4850" i="3"/>
  <c r="S4849" i="3"/>
  <c r="P4849" i="3"/>
  <c r="O4849" i="3"/>
  <c r="S4848" i="3"/>
  <c r="P4848" i="3"/>
  <c r="O4848" i="3"/>
  <c r="S4847" i="3"/>
  <c r="P4847" i="3"/>
  <c r="O4847" i="3"/>
  <c r="S4846" i="3"/>
  <c r="P4846" i="3"/>
  <c r="O4846" i="3"/>
  <c r="S4845" i="3"/>
  <c r="P4845" i="3"/>
  <c r="O4845" i="3"/>
  <c r="S4844" i="3"/>
  <c r="P4844" i="3"/>
  <c r="O4844" i="3"/>
  <c r="S4843" i="3"/>
  <c r="P4843" i="3"/>
  <c r="O4843" i="3"/>
  <c r="S4842" i="3"/>
  <c r="P4842" i="3"/>
  <c r="O4842" i="3"/>
  <c r="S4841" i="3"/>
  <c r="P4841" i="3"/>
  <c r="O4841" i="3"/>
  <c r="S4840" i="3"/>
  <c r="P4840" i="3"/>
  <c r="O4840" i="3"/>
  <c r="S4839" i="3"/>
  <c r="P4839" i="3"/>
  <c r="O4839" i="3"/>
  <c r="S4838" i="3"/>
  <c r="P4838" i="3"/>
  <c r="O4838" i="3"/>
  <c r="S4837" i="3"/>
  <c r="P4837" i="3"/>
  <c r="O4837" i="3"/>
  <c r="S4836" i="3"/>
  <c r="P4836" i="3"/>
  <c r="O4836" i="3"/>
  <c r="S4835" i="3"/>
  <c r="P4835" i="3"/>
  <c r="O4835" i="3"/>
  <c r="S4834" i="3"/>
  <c r="P4834" i="3"/>
  <c r="O4834" i="3"/>
  <c r="S4833" i="3"/>
  <c r="P4833" i="3"/>
  <c r="O4833" i="3"/>
  <c r="S4832" i="3"/>
  <c r="P4832" i="3"/>
  <c r="O4832" i="3"/>
  <c r="S4831" i="3"/>
  <c r="P4831" i="3"/>
  <c r="O4831" i="3"/>
  <c r="S4830" i="3"/>
  <c r="P4830" i="3"/>
  <c r="O4830" i="3"/>
  <c r="S4829" i="3"/>
  <c r="P4829" i="3"/>
  <c r="O4829" i="3"/>
  <c r="S4828" i="3"/>
  <c r="P4828" i="3"/>
  <c r="O4828" i="3"/>
  <c r="S4827" i="3"/>
  <c r="P4827" i="3"/>
  <c r="O4827" i="3"/>
  <c r="S4826" i="3"/>
  <c r="P4826" i="3"/>
  <c r="O4826" i="3"/>
  <c r="S4825" i="3"/>
  <c r="P4825" i="3"/>
  <c r="O4825" i="3"/>
  <c r="S4824" i="3"/>
  <c r="P4824" i="3"/>
  <c r="O4824" i="3"/>
  <c r="S4823" i="3"/>
  <c r="P4823" i="3"/>
  <c r="O4823" i="3"/>
  <c r="S4822" i="3"/>
  <c r="P4822" i="3"/>
  <c r="O4822" i="3"/>
  <c r="S4821" i="3"/>
  <c r="P4821" i="3"/>
  <c r="O4821" i="3"/>
  <c r="S4820" i="3"/>
  <c r="P4820" i="3"/>
  <c r="O4820" i="3"/>
  <c r="S4819" i="3"/>
  <c r="P4819" i="3"/>
  <c r="O4819" i="3"/>
  <c r="S4818" i="3"/>
  <c r="P4818" i="3"/>
  <c r="O4818" i="3"/>
  <c r="S4817" i="3"/>
  <c r="P4817" i="3"/>
  <c r="O4817" i="3"/>
  <c r="S4816" i="3"/>
  <c r="P4816" i="3"/>
  <c r="O4816" i="3"/>
  <c r="S4815" i="3"/>
  <c r="P4815" i="3"/>
  <c r="O4815" i="3"/>
  <c r="S4814" i="3"/>
  <c r="P4814" i="3"/>
  <c r="O4814" i="3"/>
  <c r="S4813" i="3"/>
  <c r="P4813" i="3"/>
  <c r="O4813" i="3"/>
  <c r="S4812" i="3"/>
  <c r="P4812" i="3"/>
  <c r="O4812" i="3"/>
  <c r="S4811" i="3"/>
  <c r="P4811" i="3"/>
  <c r="O4811" i="3"/>
  <c r="S4810" i="3"/>
  <c r="P4810" i="3"/>
  <c r="O4810" i="3"/>
  <c r="S4809" i="3"/>
  <c r="P4809" i="3"/>
  <c r="O4809" i="3"/>
  <c r="S4808" i="3"/>
  <c r="P4808" i="3"/>
  <c r="O4808" i="3"/>
  <c r="S4807" i="3"/>
  <c r="P4807" i="3"/>
  <c r="O4807" i="3"/>
  <c r="S4806" i="3"/>
  <c r="P4806" i="3"/>
  <c r="O4806" i="3"/>
  <c r="S4805" i="3"/>
  <c r="P4805" i="3"/>
  <c r="O4805" i="3"/>
  <c r="S4804" i="3"/>
  <c r="P4804" i="3"/>
  <c r="O4804" i="3"/>
  <c r="S4803" i="3"/>
  <c r="P4803" i="3"/>
  <c r="O4803" i="3"/>
  <c r="S4802" i="3"/>
  <c r="P4802" i="3"/>
  <c r="O4802" i="3"/>
  <c r="S4801" i="3"/>
  <c r="P4801" i="3"/>
  <c r="O4801" i="3"/>
  <c r="S4800" i="3"/>
  <c r="P4800" i="3"/>
  <c r="O4800" i="3"/>
  <c r="S4799" i="3"/>
  <c r="P4799" i="3"/>
  <c r="O4799" i="3"/>
  <c r="S4798" i="3"/>
  <c r="P4798" i="3"/>
  <c r="O4798" i="3"/>
  <c r="S4797" i="3"/>
  <c r="P4797" i="3"/>
  <c r="O4797" i="3"/>
  <c r="S4796" i="3"/>
  <c r="P4796" i="3"/>
  <c r="O4796" i="3"/>
  <c r="S4795" i="3"/>
  <c r="P4795" i="3"/>
  <c r="O4795" i="3"/>
  <c r="S4794" i="3"/>
  <c r="P4794" i="3"/>
  <c r="O4794" i="3"/>
  <c r="S4793" i="3"/>
  <c r="P4793" i="3"/>
  <c r="O4793" i="3"/>
  <c r="S4792" i="3"/>
  <c r="P4792" i="3"/>
  <c r="O4792" i="3"/>
  <c r="S4791" i="3"/>
  <c r="P4791" i="3"/>
  <c r="O4791" i="3"/>
  <c r="S4790" i="3"/>
  <c r="P4790" i="3"/>
  <c r="O4790" i="3"/>
  <c r="S4789" i="3"/>
  <c r="P4789" i="3"/>
  <c r="O4789" i="3"/>
  <c r="S4788" i="3"/>
  <c r="P4788" i="3"/>
  <c r="O4788" i="3"/>
  <c r="S4787" i="3"/>
  <c r="P4787" i="3"/>
  <c r="O4787" i="3"/>
  <c r="S4786" i="3"/>
  <c r="P4786" i="3"/>
  <c r="O4786" i="3"/>
  <c r="S4785" i="3"/>
  <c r="P4785" i="3"/>
  <c r="O4785" i="3"/>
  <c r="S4784" i="3"/>
  <c r="P4784" i="3"/>
  <c r="O4784" i="3"/>
  <c r="S4783" i="3"/>
  <c r="P4783" i="3"/>
  <c r="O4783" i="3"/>
  <c r="S4782" i="3"/>
  <c r="P4782" i="3"/>
  <c r="O4782" i="3"/>
  <c r="S4781" i="3"/>
  <c r="P4781" i="3"/>
  <c r="O4781" i="3"/>
  <c r="S4780" i="3"/>
  <c r="P4780" i="3"/>
  <c r="O4780" i="3"/>
  <c r="S4779" i="3"/>
  <c r="P4779" i="3"/>
  <c r="O4779" i="3"/>
  <c r="S4778" i="3"/>
  <c r="P4778" i="3"/>
  <c r="O4778" i="3"/>
  <c r="S4777" i="3"/>
  <c r="P4777" i="3"/>
  <c r="O4777" i="3"/>
  <c r="S4776" i="3"/>
  <c r="P4776" i="3"/>
  <c r="O4776" i="3"/>
  <c r="S4775" i="3"/>
  <c r="P4775" i="3"/>
  <c r="O4775" i="3"/>
  <c r="S4774" i="3"/>
  <c r="P4774" i="3"/>
  <c r="O4774" i="3"/>
  <c r="S4773" i="3"/>
  <c r="P4773" i="3"/>
  <c r="O4773" i="3"/>
  <c r="S4772" i="3"/>
  <c r="P4772" i="3"/>
  <c r="O4772" i="3"/>
  <c r="S4771" i="3"/>
  <c r="P4771" i="3"/>
  <c r="O4771" i="3"/>
  <c r="S4770" i="3"/>
  <c r="P4770" i="3"/>
  <c r="O4770" i="3"/>
  <c r="S4769" i="3"/>
  <c r="P4769" i="3"/>
  <c r="O4769" i="3"/>
  <c r="S4768" i="3"/>
  <c r="P4768" i="3"/>
  <c r="O4768" i="3"/>
  <c r="S4767" i="3"/>
  <c r="P4767" i="3"/>
  <c r="O4767" i="3"/>
  <c r="S4766" i="3"/>
  <c r="P4766" i="3"/>
  <c r="O4766" i="3"/>
  <c r="S4765" i="3"/>
  <c r="P4765" i="3"/>
  <c r="O4765" i="3"/>
  <c r="S4764" i="3"/>
  <c r="P4764" i="3"/>
  <c r="O4764" i="3"/>
  <c r="S4763" i="3"/>
  <c r="P4763" i="3"/>
  <c r="O4763" i="3"/>
  <c r="S4762" i="3"/>
  <c r="P4762" i="3"/>
  <c r="O4762" i="3"/>
  <c r="S4761" i="3"/>
  <c r="P4761" i="3"/>
  <c r="O4761" i="3"/>
  <c r="S4760" i="3"/>
  <c r="P4760" i="3"/>
  <c r="O4760" i="3"/>
  <c r="S4759" i="3"/>
  <c r="P4759" i="3"/>
  <c r="O4759" i="3"/>
  <c r="S4758" i="3"/>
  <c r="P4758" i="3"/>
  <c r="O4758" i="3"/>
  <c r="S4757" i="3"/>
  <c r="P4757" i="3"/>
  <c r="O4757" i="3"/>
  <c r="S4756" i="3"/>
  <c r="P4756" i="3"/>
  <c r="O4756" i="3"/>
  <c r="S4755" i="3"/>
  <c r="P4755" i="3"/>
  <c r="O4755" i="3"/>
  <c r="S4754" i="3"/>
  <c r="P4754" i="3"/>
  <c r="O4754" i="3"/>
  <c r="S4753" i="3"/>
  <c r="P4753" i="3"/>
  <c r="O4753" i="3"/>
  <c r="S4752" i="3"/>
  <c r="P4752" i="3"/>
  <c r="O4752" i="3"/>
  <c r="S4751" i="3"/>
  <c r="P4751" i="3"/>
  <c r="O4751" i="3"/>
  <c r="S4750" i="3"/>
  <c r="P4750" i="3"/>
  <c r="O4750" i="3"/>
  <c r="S4749" i="3"/>
  <c r="P4749" i="3"/>
  <c r="O4749" i="3"/>
  <c r="S4748" i="3"/>
  <c r="P4748" i="3"/>
  <c r="O4748" i="3"/>
  <c r="S4747" i="3"/>
  <c r="P4747" i="3"/>
  <c r="O4747" i="3"/>
  <c r="S4746" i="3"/>
  <c r="P4746" i="3"/>
  <c r="O4746" i="3"/>
  <c r="S4745" i="3"/>
  <c r="P4745" i="3"/>
  <c r="O4745" i="3"/>
  <c r="S4744" i="3"/>
  <c r="P4744" i="3"/>
  <c r="O4744" i="3"/>
  <c r="S4743" i="3"/>
  <c r="P4743" i="3"/>
  <c r="O4743" i="3"/>
  <c r="S4742" i="3"/>
  <c r="P4742" i="3"/>
  <c r="O4742" i="3"/>
  <c r="S4741" i="3"/>
  <c r="P4741" i="3"/>
  <c r="O4741" i="3"/>
  <c r="S4740" i="3"/>
  <c r="P4740" i="3"/>
  <c r="O4740" i="3"/>
  <c r="S4739" i="3"/>
  <c r="P4739" i="3"/>
  <c r="O4739" i="3"/>
  <c r="S4738" i="3"/>
  <c r="P4738" i="3"/>
  <c r="O4738" i="3"/>
  <c r="S4737" i="3"/>
  <c r="P4737" i="3"/>
  <c r="O4737" i="3"/>
  <c r="S4736" i="3"/>
  <c r="P4736" i="3"/>
  <c r="O4736" i="3"/>
  <c r="S4735" i="3"/>
  <c r="P4735" i="3"/>
  <c r="O4735" i="3"/>
  <c r="S4734" i="3"/>
  <c r="P4734" i="3"/>
  <c r="O4734" i="3"/>
  <c r="S4733" i="3"/>
  <c r="P4733" i="3"/>
  <c r="O4733" i="3"/>
  <c r="S4732" i="3"/>
  <c r="P4732" i="3"/>
  <c r="O4732" i="3"/>
  <c r="S4731" i="3"/>
  <c r="P4731" i="3"/>
  <c r="O4731" i="3"/>
  <c r="S4730" i="3"/>
  <c r="P4730" i="3"/>
  <c r="O4730" i="3"/>
  <c r="S4729" i="3"/>
  <c r="P4729" i="3"/>
  <c r="O4729" i="3"/>
  <c r="S4728" i="3"/>
  <c r="P4728" i="3"/>
  <c r="O4728" i="3"/>
  <c r="S4727" i="3"/>
  <c r="P4727" i="3"/>
  <c r="O4727" i="3"/>
  <c r="S4726" i="3"/>
  <c r="P4726" i="3"/>
  <c r="O4726" i="3"/>
  <c r="S4725" i="3"/>
  <c r="P4725" i="3"/>
  <c r="O4725" i="3"/>
  <c r="S4724" i="3"/>
  <c r="P4724" i="3"/>
  <c r="O4724" i="3"/>
  <c r="S4723" i="3"/>
  <c r="P4723" i="3"/>
  <c r="O4723" i="3"/>
  <c r="S4722" i="3"/>
  <c r="P4722" i="3"/>
  <c r="O4722" i="3"/>
  <c r="S4721" i="3"/>
  <c r="P4721" i="3"/>
  <c r="O4721" i="3"/>
  <c r="S4720" i="3"/>
  <c r="P4720" i="3"/>
  <c r="O4720" i="3"/>
  <c r="S4719" i="3"/>
  <c r="P4719" i="3"/>
  <c r="O4719" i="3"/>
  <c r="S4718" i="3"/>
  <c r="P4718" i="3"/>
  <c r="O4718" i="3"/>
  <c r="S4717" i="3"/>
  <c r="P4717" i="3"/>
  <c r="O4717" i="3"/>
  <c r="S4716" i="3"/>
  <c r="P4716" i="3"/>
  <c r="O4716" i="3"/>
  <c r="S4715" i="3"/>
  <c r="P4715" i="3"/>
  <c r="O4715" i="3"/>
  <c r="S4714" i="3"/>
  <c r="P4714" i="3"/>
  <c r="O4714" i="3"/>
  <c r="S4713" i="3"/>
  <c r="P4713" i="3"/>
  <c r="O4713" i="3"/>
  <c r="S4712" i="3"/>
  <c r="P4712" i="3"/>
  <c r="O4712" i="3"/>
  <c r="S4711" i="3"/>
  <c r="P4711" i="3"/>
  <c r="O4711" i="3"/>
  <c r="S4710" i="3"/>
  <c r="P4710" i="3"/>
  <c r="O4710" i="3"/>
  <c r="S4709" i="3"/>
  <c r="P4709" i="3"/>
  <c r="O4709" i="3"/>
  <c r="S4708" i="3"/>
  <c r="P4708" i="3"/>
  <c r="O4708" i="3"/>
  <c r="S4707" i="3"/>
  <c r="P4707" i="3"/>
  <c r="O4707" i="3"/>
  <c r="S4706" i="3"/>
  <c r="P4706" i="3"/>
  <c r="O4706" i="3"/>
  <c r="S4705" i="3"/>
  <c r="P4705" i="3"/>
  <c r="O4705" i="3"/>
  <c r="S4704" i="3"/>
  <c r="P4704" i="3"/>
  <c r="O4704" i="3"/>
  <c r="S4703" i="3"/>
  <c r="P4703" i="3"/>
  <c r="O4703" i="3"/>
  <c r="S4702" i="3"/>
  <c r="P4702" i="3"/>
  <c r="O4702" i="3"/>
  <c r="S4701" i="3"/>
  <c r="P4701" i="3"/>
  <c r="O4701" i="3"/>
  <c r="S4700" i="3"/>
  <c r="P4700" i="3"/>
  <c r="O4700" i="3"/>
  <c r="S4699" i="3"/>
  <c r="P4699" i="3"/>
  <c r="O4699" i="3"/>
  <c r="S4698" i="3"/>
  <c r="P4698" i="3"/>
  <c r="O4698" i="3"/>
  <c r="S4697" i="3"/>
  <c r="P4697" i="3"/>
  <c r="O4697" i="3"/>
  <c r="S4696" i="3"/>
  <c r="P4696" i="3"/>
  <c r="O4696" i="3"/>
  <c r="S4695" i="3"/>
  <c r="P4695" i="3"/>
  <c r="O4695" i="3"/>
  <c r="S4694" i="3"/>
  <c r="P4694" i="3"/>
  <c r="O4694" i="3"/>
  <c r="S4693" i="3"/>
  <c r="P4693" i="3"/>
  <c r="O4693" i="3"/>
  <c r="S4692" i="3"/>
  <c r="P4692" i="3"/>
  <c r="O4692" i="3"/>
  <c r="S4691" i="3"/>
  <c r="P4691" i="3"/>
  <c r="O4691" i="3"/>
  <c r="S4690" i="3"/>
  <c r="P4690" i="3"/>
  <c r="O4690" i="3"/>
  <c r="S4689" i="3"/>
  <c r="P4689" i="3"/>
  <c r="O4689" i="3"/>
  <c r="S4688" i="3"/>
  <c r="P4688" i="3"/>
  <c r="O4688" i="3"/>
  <c r="S4687" i="3"/>
  <c r="P4687" i="3"/>
  <c r="O4687" i="3"/>
  <c r="S4686" i="3"/>
  <c r="P4686" i="3"/>
  <c r="O4686" i="3"/>
  <c r="S4685" i="3"/>
  <c r="P4685" i="3"/>
  <c r="O4685" i="3"/>
  <c r="S4684" i="3"/>
  <c r="P4684" i="3"/>
  <c r="O4684" i="3"/>
  <c r="S4683" i="3"/>
  <c r="P4683" i="3"/>
  <c r="O4683" i="3"/>
  <c r="S4682" i="3"/>
  <c r="P4682" i="3"/>
  <c r="O4682" i="3"/>
  <c r="S4681" i="3"/>
  <c r="P4681" i="3"/>
  <c r="O4681" i="3"/>
  <c r="S4680" i="3"/>
  <c r="P4680" i="3"/>
  <c r="O4680" i="3"/>
  <c r="S4679" i="3"/>
  <c r="P4679" i="3"/>
  <c r="O4679" i="3"/>
  <c r="S4678" i="3"/>
  <c r="P4678" i="3"/>
  <c r="O4678" i="3"/>
  <c r="S4677" i="3"/>
  <c r="P4677" i="3"/>
  <c r="O4677" i="3"/>
  <c r="S4676" i="3"/>
  <c r="P4676" i="3"/>
  <c r="O4676" i="3"/>
  <c r="S4675" i="3"/>
  <c r="P4675" i="3"/>
  <c r="O4675" i="3"/>
  <c r="S4674" i="3"/>
  <c r="P4674" i="3"/>
  <c r="O4674" i="3"/>
  <c r="S4673" i="3"/>
  <c r="P4673" i="3"/>
  <c r="O4673" i="3"/>
  <c r="S4672" i="3"/>
  <c r="P4672" i="3"/>
  <c r="O4672" i="3"/>
  <c r="S4671" i="3"/>
  <c r="P4671" i="3"/>
  <c r="O4671" i="3"/>
  <c r="S4670" i="3"/>
  <c r="P4670" i="3"/>
  <c r="O4670" i="3"/>
  <c r="S4669" i="3"/>
  <c r="P4669" i="3"/>
  <c r="O4669" i="3"/>
  <c r="S4668" i="3"/>
  <c r="P4668" i="3"/>
  <c r="O4668" i="3"/>
  <c r="S4667" i="3"/>
  <c r="P4667" i="3"/>
  <c r="O4667" i="3"/>
  <c r="S4666" i="3"/>
  <c r="P4666" i="3"/>
  <c r="O4666" i="3"/>
  <c r="S4665" i="3"/>
  <c r="P4665" i="3"/>
  <c r="O4665" i="3"/>
  <c r="S4664" i="3"/>
  <c r="P4664" i="3"/>
  <c r="O4664" i="3"/>
  <c r="S4663" i="3"/>
  <c r="P4663" i="3"/>
  <c r="O4663" i="3"/>
  <c r="S4662" i="3"/>
  <c r="P4662" i="3"/>
  <c r="O4662" i="3"/>
  <c r="S4661" i="3"/>
  <c r="P4661" i="3"/>
  <c r="O4661" i="3"/>
  <c r="S4660" i="3"/>
  <c r="P4660" i="3"/>
  <c r="O4660" i="3"/>
  <c r="S4659" i="3"/>
  <c r="P4659" i="3"/>
  <c r="O4659" i="3"/>
  <c r="S4658" i="3"/>
  <c r="P4658" i="3"/>
  <c r="O4658" i="3"/>
  <c r="S4657" i="3"/>
  <c r="P4657" i="3"/>
  <c r="O4657" i="3"/>
  <c r="S4656" i="3"/>
  <c r="P4656" i="3"/>
  <c r="O4656" i="3"/>
  <c r="S4655" i="3"/>
  <c r="P4655" i="3"/>
  <c r="O4655" i="3"/>
  <c r="S4654" i="3"/>
  <c r="P4654" i="3"/>
  <c r="O4654" i="3"/>
  <c r="S4653" i="3"/>
  <c r="P4653" i="3"/>
  <c r="O4653" i="3"/>
  <c r="S4652" i="3"/>
  <c r="P4652" i="3"/>
  <c r="O4652" i="3"/>
  <c r="S4651" i="3"/>
  <c r="P4651" i="3"/>
  <c r="O4651" i="3"/>
  <c r="S4650" i="3"/>
  <c r="P4650" i="3"/>
  <c r="O4650" i="3"/>
  <c r="S4649" i="3"/>
  <c r="P4649" i="3"/>
  <c r="O4649" i="3"/>
  <c r="S4648" i="3"/>
  <c r="P4648" i="3"/>
  <c r="O4648" i="3"/>
  <c r="S4647" i="3"/>
  <c r="P4647" i="3"/>
  <c r="O4647" i="3"/>
  <c r="S4646" i="3"/>
  <c r="P4646" i="3"/>
  <c r="O4646" i="3"/>
  <c r="S4645" i="3"/>
  <c r="P4645" i="3"/>
  <c r="O4645" i="3"/>
  <c r="S4644" i="3"/>
  <c r="P4644" i="3"/>
  <c r="O4644" i="3"/>
  <c r="S4643" i="3"/>
  <c r="P4643" i="3"/>
  <c r="O4643" i="3"/>
  <c r="S4642" i="3"/>
  <c r="P4642" i="3"/>
  <c r="O4642" i="3"/>
  <c r="S4641" i="3"/>
  <c r="P4641" i="3"/>
  <c r="O4641" i="3"/>
  <c r="S4640" i="3"/>
  <c r="P4640" i="3"/>
  <c r="O4640" i="3"/>
  <c r="S4639" i="3"/>
  <c r="P4639" i="3"/>
  <c r="O4639" i="3"/>
  <c r="S4638" i="3"/>
  <c r="P4638" i="3"/>
  <c r="O4638" i="3"/>
  <c r="S4637" i="3"/>
  <c r="P4637" i="3"/>
  <c r="O4637" i="3"/>
  <c r="S4636" i="3"/>
  <c r="P4636" i="3"/>
  <c r="O4636" i="3"/>
  <c r="S4635" i="3"/>
  <c r="P4635" i="3"/>
  <c r="O4635" i="3"/>
  <c r="S4634" i="3"/>
  <c r="P4634" i="3"/>
  <c r="O4634" i="3"/>
  <c r="S4633" i="3"/>
  <c r="P4633" i="3"/>
  <c r="O4633" i="3"/>
  <c r="S4632" i="3"/>
  <c r="P4632" i="3"/>
  <c r="O4632" i="3"/>
  <c r="S4631" i="3"/>
  <c r="P4631" i="3"/>
  <c r="O4631" i="3"/>
  <c r="S4630" i="3"/>
  <c r="P4630" i="3"/>
  <c r="O4630" i="3"/>
  <c r="S4629" i="3"/>
  <c r="P4629" i="3"/>
  <c r="O4629" i="3"/>
  <c r="S4628" i="3"/>
  <c r="P4628" i="3"/>
  <c r="O4628" i="3"/>
  <c r="S4627" i="3"/>
  <c r="P4627" i="3"/>
  <c r="O4627" i="3"/>
  <c r="S4626" i="3"/>
  <c r="P4626" i="3"/>
  <c r="O4626" i="3"/>
  <c r="S4625" i="3"/>
  <c r="P4625" i="3"/>
  <c r="O4625" i="3"/>
  <c r="S4624" i="3"/>
  <c r="P4624" i="3"/>
  <c r="O4624" i="3"/>
  <c r="S4623" i="3"/>
  <c r="P4623" i="3"/>
  <c r="O4623" i="3"/>
  <c r="S4622" i="3"/>
  <c r="P4622" i="3"/>
  <c r="O4622" i="3"/>
  <c r="S4621" i="3"/>
  <c r="P4621" i="3"/>
  <c r="O4621" i="3"/>
  <c r="S4620" i="3"/>
  <c r="P4620" i="3"/>
  <c r="O4620" i="3"/>
  <c r="S4619" i="3"/>
  <c r="P4619" i="3"/>
  <c r="O4619" i="3"/>
  <c r="S4618" i="3"/>
  <c r="P4618" i="3"/>
  <c r="O4618" i="3"/>
  <c r="S4617" i="3"/>
  <c r="P4617" i="3"/>
  <c r="O4617" i="3"/>
  <c r="S4616" i="3"/>
  <c r="P4616" i="3"/>
  <c r="O4616" i="3"/>
  <c r="S4615" i="3"/>
  <c r="P4615" i="3"/>
  <c r="O4615" i="3"/>
  <c r="S4614" i="3"/>
  <c r="P4614" i="3"/>
  <c r="O4614" i="3"/>
  <c r="S4613" i="3"/>
  <c r="P4613" i="3"/>
  <c r="O4613" i="3"/>
  <c r="S4612" i="3"/>
  <c r="P4612" i="3"/>
  <c r="O4612" i="3"/>
  <c r="S4611" i="3"/>
  <c r="P4611" i="3"/>
  <c r="O4611" i="3"/>
  <c r="S4610" i="3"/>
  <c r="P4610" i="3"/>
  <c r="O4610" i="3"/>
  <c r="S4609" i="3"/>
  <c r="P4609" i="3"/>
  <c r="O4609" i="3"/>
  <c r="S4608" i="3"/>
  <c r="P4608" i="3"/>
  <c r="O4608" i="3"/>
  <c r="S4607" i="3"/>
  <c r="P4607" i="3"/>
  <c r="O4607" i="3"/>
  <c r="S4606" i="3"/>
  <c r="P4606" i="3"/>
  <c r="O4606" i="3"/>
  <c r="S4605" i="3"/>
  <c r="P4605" i="3"/>
  <c r="O4605" i="3"/>
  <c r="S4604" i="3"/>
  <c r="P4604" i="3"/>
  <c r="O4604" i="3"/>
  <c r="S4603" i="3"/>
  <c r="P4603" i="3"/>
  <c r="O4603" i="3"/>
  <c r="S4602" i="3"/>
  <c r="P4602" i="3"/>
  <c r="O4602" i="3"/>
  <c r="S4601" i="3"/>
  <c r="P4601" i="3"/>
  <c r="O4601" i="3"/>
  <c r="S4600" i="3"/>
  <c r="P4600" i="3"/>
  <c r="O4600" i="3"/>
  <c r="S4599" i="3"/>
  <c r="P4599" i="3"/>
  <c r="O4599" i="3"/>
  <c r="S4598" i="3"/>
  <c r="P4598" i="3"/>
  <c r="O4598" i="3"/>
  <c r="S4597" i="3"/>
  <c r="P4597" i="3"/>
  <c r="O4597" i="3"/>
  <c r="S4596" i="3"/>
  <c r="P4596" i="3"/>
  <c r="O4596" i="3"/>
  <c r="S4595" i="3"/>
  <c r="P4595" i="3"/>
  <c r="O4595" i="3"/>
  <c r="S4594" i="3"/>
  <c r="P4594" i="3"/>
  <c r="O4594" i="3"/>
  <c r="S4593" i="3"/>
  <c r="P4593" i="3"/>
  <c r="O4593" i="3"/>
  <c r="S4592" i="3"/>
  <c r="P4592" i="3"/>
  <c r="O4592" i="3"/>
  <c r="S4591" i="3"/>
  <c r="P4591" i="3"/>
  <c r="O4591" i="3"/>
  <c r="S4590" i="3"/>
  <c r="P4590" i="3"/>
  <c r="O4590" i="3"/>
  <c r="S4589" i="3"/>
  <c r="P4589" i="3"/>
  <c r="O4589" i="3"/>
  <c r="S4588" i="3"/>
  <c r="P4588" i="3"/>
  <c r="O4588" i="3"/>
  <c r="S4587" i="3"/>
  <c r="P4587" i="3"/>
  <c r="O4587" i="3"/>
  <c r="S4586" i="3"/>
  <c r="P4586" i="3"/>
  <c r="O4586" i="3"/>
  <c r="S4585" i="3"/>
  <c r="P4585" i="3"/>
  <c r="O4585" i="3"/>
  <c r="S4584" i="3"/>
  <c r="P4584" i="3"/>
  <c r="O4584" i="3"/>
  <c r="S4583" i="3"/>
  <c r="P4583" i="3"/>
  <c r="O4583" i="3"/>
  <c r="S4582" i="3"/>
  <c r="P4582" i="3"/>
  <c r="O4582" i="3"/>
  <c r="S4581" i="3"/>
  <c r="P4581" i="3"/>
  <c r="O4581" i="3"/>
  <c r="S4580" i="3"/>
  <c r="P4580" i="3"/>
  <c r="O4580" i="3"/>
  <c r="S4579" i="3"/>
  <c r="P4579" i="3"/>
  <c r="O4579" i="3"/>
  <c r="S4578" i="3"/>
  <c r="P4578" i="3"/>
  <c r="O4578" i="3"/>
  <c r="S4577" i="3"/>
  <c r="P4577" i="3"/>
  <c r="O4577" i="3"/>
  <c r="S4576" i="3"/>
  <c r="P4576" i="3"/>
  <c r="O4576" i="3"/>
  <c r="S4575" i="3"/>
  <c r="P4575" i="3"/>
  <c r="O4575" i="3"/>
  <c r="S4574" i="3"/>
  <c r="P4574" i="3"/>
  <c r="O4574" i="3"/>
  <c r="S4573" i="3"/>
  <c r="P4573" i="3"/>
  <c r="O4573" i="3"/>
  <c r="S4572" i="3"/>
  <c r="P4572" i="3"/>
  <c r="O4572" i="3"/>
  <c r="S4571" i="3"/>
  <c r="P4571" i="3"/>
  <c r="O4571" i="3"/>
  <c r="S4570" i="3"/>
  <c r="P4570" i="3"/>
  <c r="O4570" i="3"/>
  <c r="S4569" i="3"/>
  <c r="P4569" i="3"/>
  <c r="O4569" i="3"/>
  <c r="S4568" i="3"/>
  <c r="P4568" i="3"/>
  <c r="O4568" i="3"/>
  <c r="S4567" i="3"/>
  <c r="P4567" i="3"/>
  <c r="O4567" i="3"/>
  <c r="S4566" i="3"/>
  <c r="P4566" i="3"/>
  <c r="O4566" i="3"/>
  <c r="S4565" i="3"/>
  <c r="P4565" i="3"/>
  <c r="O4565" i="3"/>
  <c r="S4564" i="3"/>
  <c r="P4564" i="3"/>
  <c r="O4564" i="3"/>
  <c r="S4563" i="3"/>
  <c r="P4563" i="3"/>
  <c r="O4563" i="3"/>
  <c r="S4562" i="3"/>
  <c r="P4562" i="3"/>
  <c r="O4562" i="3"/>
  <c r="S4561" i="3"/>
  <c r="P4561" i="3"/>
  <c r="O4561" i="3"/>
  <c r="S4560" i="3"/>
  <c r="P4560" i="3"/>
  <c r="O4560" i="3"/>
  <c r="S4559" i="3"/>
  <c r="P4559" i="3"/>
  <c r="O4559" i="3"/>
  <c r="S4558" i="3"/>
  <c r="P4558" i="3"/>
  <c r="O4558" i="3"/>
  <c r="S4557" i="3"/>
  <c r="P4557" i="3"/>
  <c r="O4557" i="3"/>
  <c r="S4556" i="3"/>
  <c r="P4556" i="3"/>
  <c r="O4556" i="3"/>
  <c r="S4555" i="3"/>
  <c r="P4555" i="3"/>
  <c r="O4555" i="3"/>
  <c r="S4554" i="3"/>
  <c r="P4554" i="3"/>
  <c r="O4554" i="3"/>
  <c r="S4553" i="3"/>
  <c r="P4553" i="3"/>
  <c r="O4553" i="3"/>
  <c r="S4552" i="3"/>
  <c r="P4552" i="3"/>
  <c r="O4552" i="3"/>
  <c r="S4551" i="3"/>
  <c r="P4551" i="3"/>
  <c r="O4551" i="3"/>
  <c r="S4550" i="3"/>
  <c r="P4550" i="3"/>
  <c r="O4550" i="3"/>
  <c r="S4549" i="3"/>
  <c r="P4549" i="3"/>
  <c r="O4549" i="3"/>
  <c r="S4548" i="3"/>
  <c r="P4548" i="3"/>
  <c r="O4548" i="3"/>
  <c r="S4547" i="3"/>
  <c r="P4547" i="3"/>
  <c r="O4547" i="3"/>
  <c r="S4546" i="3"/>
  <c r="P4546" i="3"/>
  <c r="O4546" i="3"/>
  <c r="S4545" i="3"/>
  <c r="P4545" i="3"/>
  <c r="O4545" i="3"/>
  <c r="S4544" i="3"/>
  <c r="P4544" i="3"/>
  <c r="O4544" i="3"/>
  <c r="S4543" i="3"/>
  <c r="P4543" i="3"/>
  <c r="O4543" i="3"/>
  <c r="S4542" i="3"/>
  <c r="P4542" i="3"/>
  <c r="O4542" i="3"/>
  <c r="S4541" i="3"/>
  <c r="P4541" i="3"/>
  <c r="O4541" i="3"/>
  <c r="S4540" i="3"/>
  <c r="P4540" i="3"/>
  <c r="O4540" i="3"/>
  <c r="S4539" i="3"/>
  <c r="P4539" i="3"/>
  <c r="O4539" i="3"/>
  <c r="S4538" i="3"/>
  <c r="P4538" i="3"/>
  <c r="O4538" i="3"/>
  <c r="S4537" i="3"/>
  <c r="P4537" i="3"/>
  <c r="O4537" i="3"/>
  <c r="S4536" i="3"/>
  <c r="P4536" i="3"/>
  <c r="O4536" i="3"/>
  <c r="S4535" i="3"/>
  <c r="P4535" i="3"/>
  <c r="O4535" i="3"/>
  <c r="S4534" i="3"/>
  <c r="P4534" i="3"/>
  <c r="O4534" i="3"/>
  <c r="S4533" i="3"/>
  <c r="P4533" i="3"/>
  <c r="O4533" i="3"/>
  <c r="S4532" i="3"/>
  <c r="P4532" i="3"/>
  <c r="O4532" i="3"/>
  <c r="S4531" i="3"/>
  <c r="P4531" i="3"/>
  <c r="O4531" i="3"/>
  <c r="S4530" i="3"/>
  <c r="P4530" i="3"/>
  <c r="O4530" i="3"/>
  <c r="S4529" i="3"/>
  <c r="P4529" i="3"/>
  <c r="O4529" i="3"/>
  <c r="S4528" i="3"/>
  <c r="P4528" i="3"/>
  <c r="O4528" i="3"/>
  <c r="S4527" i="3"/>
  <c r="P4527" i="3"/>
  <c r="O4527" i="3"/>
  <c r="S4526" i="3"/>
  <c r="P4526" i="3"/>
  <c r="O4526" i="3"/>
  <c r="S4525" i="3"/>
  <c r="P4525" i="3"/>
  <c r="O4525" i="3"/>
  <c r="S4524" i="3"/>
  <c r="P4524" i="3"/>
  <c r="O4524" i="3"/>
  <c r="S4523" i="3"/>
  <c r="P4523" i="3"/>
  <c r="O4523" i="3"/>
  <c r="S4522" i="3"/>
  <c r="P4522" i="3"/>
  <c r="O4522" i="3"/>
  <c r="S4521" i="3"/>
  <c r="P4521" i="3"/>
  <c r="O4521" i="3"/>
  <c r="S4520" i="3"/>
  <c r="P4520" i="3"/>
  <c r="O4520" i="3"/>
  <c r="S4519" i="3"/>
  <c r="P4519" i="3"/>
  <c r="O4519" i="3"/>
  <c r="S4518" i="3"/>
  <c r="P4518" i="3"/>
  <c r="O4518" i="3"/>
  <c r="S4517" i="3"/>
  <c r="P4517" i="3"/>
  <c r="O4517" i="3"/>
  <c r="S4516" i="3"/>
  <c r="P4516" i="3"/>
  <c r="O4516" i="3"/>
  <c r="S4515" i="3"/>
  <c r="P4515" i="3"/>
  <c r="O4515" i="3"/>
  <c r="S4514" i="3"/>
  <c r="P4514" i="3"/>
  <c r="O4514" i="3"/>
  <c r="S4513" i="3"/>
  <c r="P4513" i="3"/>
  <c r="O4513" i="3"/>
  <c r="S4512" i="3"/>
  <c r="P4512" i="3"/>
  <c r="O4512" i="3"/>
  <c r="S4511" i="3"/>
  <c r="P4511" i="3"/>
  <c r="O4511" i="3"/>
  <c r="S4510" i="3"/>
  <c r="P4510" i="3"/>
  <c r="O4510" i="3"/>
  <c r="S4509" i="3"/>
  <c r="P4509" i="3"/>
  <c r="O4509" i="3"/>
  <c r="S4508" i="3"/>
  <c r="P4508" i="3"/>
  <c r="O4508" i="3"/>
  <c r="S4507" i="3"/>
  <c r="P4507" i="3"/>
  <c r="O4507" i="3"/>
  <c r="S4506" i="3"/>
  <c r="P4506" i="3"/>
  <c r="O4506" i="3"/>
  <c r="S4505" i="3"/>
  <c r="P4505" i="3"/>
  <c r="O4505" i="3"/>
  <c r="S4504" i="3"/>
  <c r="P4504" i="3"/>
  <c r="O4504" i="3"/>
  <c r="S4503" i="3"/>
  <c r="P4503" i="3"/>
  <c r="O4503" i="3"/>
  <c r="S4502" i="3"/>
  <c r="P4502" i="3"/>
  <c r="O4502" i="3"/>
  <c r="S4501" i="3"/>
  <c r="P4501" i="3"/>
  <c r="O4501" i="3"/>
  <c r="S4500" i="3"/>
  <c r="P4500" i="3"/>
  <c r="O4500" i="3"/>
  <c r="S4499" i="3"/>
  <c r="P4499" i="3"/>
  <c r="O4499" i="3"/>
  <c r="S4498" i="3"/>
  <c r="P4498" i="3"/>
  <c r="O4498" i="3"/>
  <c r="S4497" i="3"/>
  <c r="P4497" i="3"/>
  <c r="O4497" i="3"/>
  <c r="S4496" i="3"/>
  <c r="P4496" i="3"/>
  <c r="O4496" i="3"/>
  <c r="S4495" i="3"/>
  <c r="P4495" i="3"/>
  <c r="O4495" i="3"/>
  <c r="S4494" i="3"/>
  <c r="P4494" i="3"/>
  <c r="O4494" i="3"/>
  <c r="S4493" i="3"/>
  <c r="P4493" i="3"/>
  <c r="O4493" i="3"/>
  <c r="S4492" i="3"/>
  <c r="P4492" i="3"/>
  <c r="O4492" i="3"/>
  <c r="S4491" i="3"/>
  <c r="P4491" i="3"/>
  <c r="O4491" i="3"/>
  <c r="S4490" i="3"/>
  <c r="P4490" i="3"/>
  <c r="O4490" i="3"/>
  <c r="S4489" i="3"/>
  <c r="P4489" i="3"/>
  <c r="O4489" i="3"/>
  <c r="S4488" i="3"/>
  <c r="P4488" i="3"/>
  <c r="O4488" i="3"/>
  <c r="S4487" i="3"/>
  <c r="P4487" i="3"/>
  <c r="O4487" i="3"/>
  <c r="S4486" i="3"/>
  <c r="P4486" i="3"/>
  <c r="O4486" i="3"/>
  <c r="S4485" i="3"/>
  <c r="P4485" i="3"/>
  <c r="O4485" i="3"/>
  <c r="S4484" i="3"/>
  <c r="P4484" i="3"/>
  <c r="O4484" i="3"/>
  <c r="S4483" i="3"/>
  <c r="P4483" i="3"/>
  <c r="O4483" i="3"/>
  <c r="S4482" i="3"/>
  <c r="P4482" i="3"/>
  <c r="O4482" i="3"/>
  <c r="S4481" i="3"/>
  <c r="P4481" i="3"/>
  <c r="O4481" i="3"/>
  <c r="S4480" i="3"/>
  <c r="P4480" i="3"/>
  <c r="O4480" i="3"/>
  <c r="S4479" i="3"/>
  <c r="P4479" i="3"/>
  <c r="O4479" i="3"/>
  <c r="S4478" i="3"/>
  <c r="P4478" i="3"/>
  <c r="O4478" i="3"/>
  <c r="S4477" i="3"/>
  <c r="P4477" i="3"/>
  <c r="O4477" i="3"/>
  <c r="S4476" i="3"/>
  <c r="P4476" i="3"/>
  <c r="O4476" i="3"/>
  <c r="S4475" i="3"/>
  <c r="P4475" i="3"/>
  <c r="O4475" i="3"/>
  <c r="S4474" i="3"/>
  <c r="P4474" i="3"/>
  <c r="O4474" i="3"/>
  <c r="S4473" i="3"/>
  <c r="P4473" i="3"/>
  <c r="O4473" i="3"/>
  <c r="S4472" i="3"/>
  <c r="P4472" i="3"/>
  <c r="O4472" i="3"/>
  <c r="S4471" i="3"/>
  <c r="P4471" i="3"/>
  <c r="O4471" i="3"/>
  <c r="S4470" i="3"/>
  <c r="P4470" i="3"/>
  <c r="O4470" i="3"/>
  <c r="S4469" i="3"/>
  <c r="P4469" i="3"/>
  <c r="O4469" i="3"/>
  <c r="S4468" i="3"/>
  <c r="P4468" i="3"/>
  <c r="O4468" i="3"/>
  <c r="S4467" i="3"/>
  <c r="P4467" i="3"/>
  <c r="O4467" i="3"/>
  <c r="S4466" i="3"/>
  <c r="P4466" i="3"/>
  <c r="O4466" i="3"/>
  <c r="S4465" i="3"/>
  <c r="P4465" i="3"/>
  <c r="O4465" i="3"/>
  <c r="S4464" i="3"/>
  <c r="P4464" i="3"/>
  <c r="O4464" i="3"/>
  <c r="S4463" i="3"/>
  <c r="P4463" i="3"/>
  <c r="O4463" i="3"/>
  <c r="S4462" i="3"/>
  <c r="P4462" i="3"/>
  <c r="O4462" i="3"/>
  <c r="S4461" i="3"/>
  <c r="P4461" i="3"/>
  <c r="O4461" i="3"/>
  <c r="S4460" i="3"/>
  <c r="P4460" i="3"/>
  <c r="O4460" i="3"/>
  <c r="S4459" i="3"/>
  <c r="P4459" i="3"/>
  <c r="O4459" i="3"/>
  <c r="S4458" i="3"/>
  <c r="P4458" i="3"/>
  <c r="O4458" i="3"/>
  <c r="S4457" i="3"/>
  <c r="P4457" i="3"/>
  <c r="O4457" i="3"/>
  <c r="S4456" i="3"/>
  <c r="P4456" i="3"/>
  <c r="O4456" i="3"/>
  <c r="S4455" i="3"/>
  <c r="P4455" i="3"/>
  <c r="O4455" i="3"/>
  <c r="S4454" i="3"/>
  <c r="P4454" i="3"/>
  <c r="O4454" i="3"/>
  <c r="S4453" i="3"/>
  <c r="P4453" i="3"/>
  <c r="O4453" i="3"/>
  <c r="S4452" i="3"/>
  <c r="P4452" i="3"/>
  <c r="O4452" i="3"/>
  <c r="S4451" i="3"/>
  <c r="P4451" i="3"/>
  <c r="O4451" i="3"/>
  <c r="S4450" i="3"/>
  <c r="P4450" i="3"/>
  <c r="O4450" i="3"/>
  <c r="S4449" i="3"/>
  <c r="P4449" i="3"/>
  <c r="O4449" i="3"/>
  <c r="S4448" i="3"/>
  <c r="P4448" i="3"/>
  <c r="O4448" i="3"/>
  <c r="S4447" i="3"/>
  <c r="P4447" i="3"/>
  <c r="O4447" i="3"/>
  <c r="S4446" i="3"/>
  <c r="P4446" i="3"/>
  <c r="O4446" i="3"/>
  <c r="S4445" i="3"/>
  <c r="P4445" i="3"/>
  <c r="O4445" i="3"/>
  <c r="S4444" i="3"/>
  <c r="P4444" i="3"/>
  <c r="O4444" i="3"/>
  <c r="S4443" i="3"/>
  <c r="P4443" i="3"/>
  <c r="O4443" i="3"/>
  <c r="S4442" i="3"/>
  <c r="P4442" i="3"/>
  <c r="O4442" i="3"/>
  <c r="S4441" i="3"/>
  <c r="P4441" i="3"/>
  <c r="O4441" i="3"/>
  <c r="S4440" i="3"/>
  <c r="P4440" i="3"/>
  <c r="O4440" i="3"/>
  <c r="S4439" i="3"/>
  <c r="P4439" i="3"/>
  <c r="O4439" i="3"/>
  <c r="S4438" i="3"/>
  <c r="P4438" i="3"/>
  <c r="O4438" i="3"/>
  <c r="S4437" i="3"/>
  <c r="P4437" i="3"/>
  <c r="O4437" i="3"/>
  <c r="S4436" i="3"/>
  <c r="P4436" i="3"/>
  <c r="O4436" i="3"/>
  <c r="S4435" i="3"/>
  <c r="P4435" i="3"/>
  <c r="O4435" i="3"/>
  <c r="S4434" i="3"/>
  <c r="P4434" i="3"/>
  <c r="O4434" i="3"/>
  <c r="S4433" i="3"/>
  <c r="P4433" i="3"/>
  <c r="O4433" i="3"/>
  <c r="S4432" i="3"/>
  <c r="P4432" i="3"/>
  <c r="O4432" i="3"/>
  <c r="S4431" i="3"/>
  <c r="P4431" i="3"/>
  <c r="O4431" i="3"/>
  <c r="S4430" i="3"/>
  <c r="P4430" i="3"/>
  <c r="O4430" i="3"/>
  <c r="S4429" i="3"/>
  <c r="P4429" i="3"/>
  <c r="O4429" i="3"/>
  <c r="S4428" i="3"/>
  <c r="P4428" i="3"/>
  <c r="O4428" i="3"/>
  <c r="S4427" i="3"/>
  <c r="P4427" i="3"/>
  <c r="O4427" i="3"/>
  <c r="S4426" i="3"/>
  <c r="P4426" i="3"/>
  <c r="O4426" i="3"/>
  <c r="S4425" i="3"/>
  <c r="P4425" i="3"/>
  <c r="O4425" i="3"/>
  <c r="S4424" i="3"/>
  <c r="P4424" i="3"/>
  <c r="O4424" i="3"/>
  <c r="S4423" i="3"/>
  <c r="P4423" i="3"/>
  <c r="O4423" i="3"/>
  <c r="S4422" i="3"/>
  <c r="P4422" i="3"/>
  <c r="O4422" i="3"/>
  <c r="S4421" i="3"/>
  <c r="P4421" i="3"/>
  <c r="O4421" i="3"/>
  <c r="S4420" i="3"/>
  <c r="P4420" i="3"/>
  <c r="O4420" i="3"/>
  <c r="S4419" i="3"/>
  <c r="P4419" i="3"/>
  <c r="O4419" i="3"/>
  <c r="S4418" i="3"/>
  <c r="P4418" i="3"/>
  <c r="O4418" i="3"/>
  <c r="S4417" i="3"/>
  <c r="P4417" i="3"/>
  <c r="O4417" i="3"/>
  <c r="S4416" i="3"/>
  <c r="P4416" i="3"/>
  <c r="O4416" i="3"/>
  <c r="S4415" i="3"/>
  <c r="P4415" i="3"/>
  <c r="O4415" i="3"/>
  <c r="S4414" i="3"/>
  <c r="P4414" i="3"/>
  <c r="O4414" i="3"/>
  <c r="S4413" i="3"/>
  <c r="P4413" i="3"/>
  <c r="O4413" i="3"/>
  <c r="S4412" i="3"/>
  <c r="P4412" i="3"/>
  <c r="O4412" i="3"/>
  <c r="S4411" i="3"/>
  <c r="P4411" i="3"/>
  <c r="O4411" i="3"/>
  <c r="S4410" i="3"/>
  <c r="P4410" i="3"/>
  <c r="O4410" i="3"/>
  <c r="S4409" i="3"/>
  <c r="P4409" i="3"/>
  <c r="O4409" i="3"/>
  <c r="S4408" i="3"/>
  <c r="P4408" i="3"/>
  <c r="O4408" i="3"/>
  <c r="S4407" i="3"/>
  <c r="P4407" i="3"/>
  <c r="O4407" i="3"/>
  <c r="S4406" i="3"/>
  <c r="P4406" i="3"/>
  <c r="O4406" i="3"/>
  <c r="S4405" i="3"/>
  <c r="P4405" i="3"/>
  <c r="O4405" i="3"/>
  <c r="S4404" i="3"/>
  <c r="P4404" i="3"/>
  <c r="O4404" i="3"/>
  <c r="S4403" i="3"/>
  <c r="P4403" i="3"/>
  <c r="O4403" i="3"/>
  <c r="S4402" i="3"/>
  <c r="P4402" i="3"/>
  <c r="O4402" i="3"/>
  <c r="S4401" i="3"/>
  <c r="P4401" i="3"/>
  <c r="O4401" i="3"/>
  <c r="S4400" i="3"/>
  <c r="P4400" i="3"/>
  <c r="O4400" i="3"/>
  <c r="S4399" i="3"/>
  <c r="P4399" i="3"/>
  <c r="O4399" i="3"/>
  <c r="S4398" i="3"/>
  <c r="P4398" i="3"/>
  <c r="O4398" i="3"/>
  <c r="S4397" i="3"/>
  <c r="P4397" i="3"/>
  <c r="O4397" i="3"/>
  <c r="S4396" i="3"/>
  <c r="P4396" i="3"/>
  <c r="O4396" i="3"/>
  <c r="S4395" i="3"/>
  <c r="P4395" i="3"/>
  <c r="O4395" i="3"/>
  <c r="S4394" i="3"/>
  <c r="P4394" i="3"/>
  <c r="O4394" i="3"/>
  <c r="S4393" i="3"/>
  <c r="P4393" i="3"/>
  <c r="O4393" i="3"/>
  <c r="S4392" i="3"/>
  <c r="P4392" i="3"/>
  <c r="O4392" i="3"/>
  <c r="S4391" i="3"/>
  <c r="P4391" i="3"/>
  <c r="O4391" i="3"/>
  <c r="S4390" i="3"/>
  <c r="P4390" i="3"/>
  <c r="O4390" i="3"/>
  <c r="S4389" i="3"/>
  <c r="P4389" i="3"/>
  <c r="O4389" i="3"/>
  <c r="S4388" i="3"/>
  <c r="P4388" i="3"/>
  <c r="O4388" i="3"/>
  <c r="S4387" i="3"/>
  <c r="P4387" i="3"/>
  <c r="O4387" i="3"/>
  <c r="S4386" i="3"/>
  <c r="P4386" i="3"/>
  <c r="O4386" i="3"/>
  <c r="S4385" i="3"/>
  <c r="P4385" i="3"/>
  <c r="O4385" i="3"/>
  <c r="S4384" i="3"/>
  <c r="P4384" i="3"/>
  <c r="O4384" i="3"/>
  <c r="S4383" i="3"/>
  <c r="P4383" i="3"/>
  <c r="O4383" i="3"/>
  <c r="S4382" i="3"/>
  <c r="P4382" i="3"/>
  <c r="O4382" i="3"/>
  <c r="S4381" i="3"/>
  <c r="P4381" i="3"/>
  <c r="O4381" i="3"/>
  <c r="S4380" i="3"/>
  <c r="P4380" i="3"/>
  <c r="O4380" i="3"/>
  <c r="S4379" i="3"/>
  <c r="P4379" i="3"/>
  <c r="O4379" i="3"/>
  <c r="S4378" i="3"/>
  <c r="P4378" i="3"/>
  <c r="O4378" i="3"/>
  <c r="S4377" i="3"/>
  <c r="P4377" i="3"/>
  <c r="O4377" i="3"/>
  <c r="S4376" i="3"/>
  <c r="P4376" i="3"/>
  <c r="O4376" i="3"/>
  <c r="S4375" i="3"/>
  <c r="P4375" i="3"/>
  <c r="O4375" i="3"/>
  <c r="S4374" i="3"/>
  <c r="P4374" i="3"/>
  <c r="O4374" i="3"/>
  <c r="S4373" i="3"/>
  <c r="P4373" i="3"/>
  <c r="O4373" i="3"/>
  <c r="S4372" i="3"/>
  <c r="P4372" i="3"/>
  <c r="O4372" i="3"/>
  <c r="S4371" i="3"/>
  <c r="P4371" i="3"/>
  <c r="O4371" i="3"/>
  <c r="S4370" i="3"/>
  <c r="P4370" i="3"/>
  <c r="O4370" i="3"/>
  <c r="S4369" i="3"/>
  <c r="P4369" i="3"/>
  <c r="O4369" i="3"/>
  <c r="S4368" i="3"/>
  <c r="P4368" i="3"/>
  <c r="O4368" i="3"/>
  <c r="S4367" i="3"/>
  <c r="P4367" i="3"/>
  <c r="O4367" i="3"/>
  <c r="S4366" i="3"/>
  <c r="P4366" i="3"/>
  <c r="O4366" i="3"/>
  <c r="S4365" i="3"/>
  <c r="P4365" i="3"/>
  <c r="O4365" i="3"/>
  <c r="S4364" i="3"/>
  <c r="P4364" i="3"/>
  <c r="O4364" i="3"/>
  <c r="S4363" i="3"/>
  <c r="P4363" i="3"/>
  <c r="O4363" i="3"/>
  <c r="S4362" i="3"/>
  <c r="P4362" i="3"/>
  <c r="O4362" i="3"/>
  <c r="S4361" i="3"/>
  <c r="P4361" i="3"/>
  <c r="O4361" i="3"/>
  <c r="S4360" i="3"/>
  <c r="P4360" i="3"/>
  <c r="O4360" i="3"/>
  <c r="S4359" i="3"/>
  <c r="P4359" i="3"/>
  <c r="O4359" i="3"/>
  <c r="S4358" i="3"/>
  <c r="P4358" i="3"/>
  <c r="O4358" i="3"/>
  <c r="S4357" i="3"/>
  <c r="P4357" i="3"/>
  <c r="O4357" i="3"/>
  <c r="S4356" i="3"/>
  <c r="P4356" i="3"/>
  <c r="O4356" i="3"/>
  <c r="S4355" i="3"/>
  <c r="P4355" i="3"/>
  <c r="O4355" i="3"/>
  <c r="S4354" i="3"/>
  <c r="P4354" i="3"/>
  <c r="O4354" i="3"/>
  <c r="S4353" i="3"/>
  <c r="P4353" i="3"/>
  <c r="O4353" i="3"/>
  <c r="S4352" i="3"/>
  <c r="P4352" i="3"/>
  <c r="O4352" i="3"/>
  <c r="S4351" i="3"/>
  <c r="P4351" i="3"/>
  <c r="O4351" i="3"/>
  <c r="S4350" i="3"/>
  <c r="P4350" i="3"/>
  <c r="O4350" i="3"/>
  <c r="S4349" i="3"/>
  <c r="P4349" i="3"/>
  <c r="O4349" i="3"/>
  <c r="S4348" i="3"/>
  <c r="P4348" i="3"/>
  <c r="O4348" i="3"/>
  <c r="S4347" i="3"/>
  <c r="P4347" i="3"/>
  <c r="O4347" i="3"/>
  <c r="S4346" i="3"/>
  <c r="P4346" i="3"/>
  <c r="O4346" i="3"/>
  <c r="S4345" i="3"/>
  <c r="P4345" i="3"/>
  <c r="O4345" i="3"/>
  <c r="S4344" i="3"/>
  <c r="P4344" i="3"/>
  <c r="O4344" i="3"/>
  <c r="S4343" i="3"/>
  <c r="P4343" i="3"/>
  <c r="O4343" i="3"/>
  <c r="S4342" i="3"/>
  <c r="P4342" i="3"/>
  <c r="O4342" i="3"/>
  <c r="S4341" i="3"/>
  <c r="P4341" i="3"/>
  <c r="O4341" i="3"/>
  <c r="S4340" i="3"/>
  <c r="P4340" i="3"/>
  <c r="O4340" i="3"/>
  <c r="S4339" i="3"/>
  <c r="P4339" i="3"/>
  <c r="O4339" i="3"/>
  <c r="S4338" i="3"/>
  <c r="P4338" i="3"/>
  <c r="O4338" i="3"/>
  <c r="S4337" i="3"/>
  <c r="P4337" i="3"/>
  <c r="O4337" i="3"/>
  <c r="S4336" i="3"/>
  <c r="P4336" i="3"/>
  <c r="O4336" i="3"/>
  <c r="S4335" i="3"/>
  <c r="P4335" i="3"/>
  <c r="O4335" i="3"/>
  <c r="S4334" i="3"/>
  <c r="P4334" i="3"/>
  <c r="O4334" i="3"/>
  <c r="S4333" i="3"/>
  <c r="P4333" i="3"/>
  <c r="O4333" i="3"/>
  <c r="S4332" i="3"/>
  <c r="P4332" i="3"/>
  <c r="O4332" i="3"/>
  <c r="S4331" i="3"/>
  <c r="P4331" i="3"/>
  <c r="O4331" i="3"/>
  <c r="S4330" i="3"/>
  <c r="P4330" i="3"/>
  <c r="O4330" i="3"/>
  <c r="S4329" i="3"/>
  <c r="P4329" i="3"/>
  <c r="O4329" i="3"/>
  <c r="S4328" i="3"/>
  <c r="P4328" i="3"/>
  <c r="O4328" i="3"/>
  <c r="S4327" i="3"/>
  <c r="P4327" i="3"/>
  <c r="O4327" i="3"/>
  <c r="S4326" i="3"/>
  <c r="P4326" i="3"/>
  <c r="O4326" i="3"/>
  <c r="S4325" i="3"/>
  <c r="P4325" i="3"/>
  <c r="O4325" i="3"/>
  <c r="S4324" i="3"/>
  <c r="P4324" i="3"/>
  <c r="O4324" i="3"/>
  <c r="S4323" i="3"/>
  <c r="P4323" i="3"/>
  <c r="O4323" i="3"/>
  <c r="S4322" i="3"/>
  <c r="P4322" i="3"/>
  <c r="O4322" i="3"/>
  <c r="S4321" i="3"/>
  <c r="P4321" i="3"/>
  <c r="O4321" i="3"/>
  <c r="S4320" i="3"/>
  <c r="P4320" i="3"/>
  <c r="O4320" i="3"/>
  <c r="S4319" i="3"/>
  <c r="P4319" i="3"/>
  <c r="O4319" i="3"/>
  <c r="S4318" i="3"/>
  <c r="P4318" i="3"/>
  <c r="O4318" i="3"/>
  <c r="S4317" i="3"/>
  <c r="P4317" i="3"/>
  <c r="O4317" i="3"/>
  <c r="S4316" i="3"/>
  <c r="P4316" i="3"/>
  <c r="O4316" i="3"/>
  <c r="S4315" i="3"/>
  <c r="P4315" i="3"/>
  <c r="O4315" i="3"/>
  <c r="S4314" i="3"/>
  <c r="P4314" i="3"/>
  <c r="O4314" i="3"/>
  <c r="S4313" i="3"/>
  <c r="P4313" i="3"/>
  <c r="O4313" i="3"/>
  <c r="S4312" i="3"/>
  <c r="P4312" i="3"/>
  <c r="O4312" i="3"/>
  <c r="S4311" i="3"/>
  <c r="P4311" i="3"/>
  <c r="O4311" i="3"/>
  <c r="S4310" i="3"/>
  <c r="P4310" i="3"/>
  <c r="O4310" i="3"/>
  <c r="S4309" i="3"/>
  <c r="P4309" i="3"/>
  <c r="O4309" i="3"/>
  <c r="S4308" i="3"/>
  <c r="P4308" i="3"/>
  <c r="O4308" i="3"/>
  <c r="S4307" i="3"/>
  <c r="P4307" i="3"/>
  <c r="O4307" i="3"/>
  <c r="S4306" i="3"/>
  <c r="P4306" i="3"/>
  <c r="O4306" i="3"/>
  <c r="S4305" i="3"/>
  <c r="P4305" i="3"/>
  <c r="O4305" i="3"/>
  <c r="S4304" i="3"/>
  <c r="P4304" i="3"/>
  <c r="O4304" i="3"/>
  <c r="S4303" i="3"/>
  <c r="P4303" i="3"/>
  <c r="O4303" i="3"/>
  <c r="S4302" i="3"/>
  <c r="P4302" i="3"/>
  <c r="O4302" i="3"/>
  <c r="S4301" i="3"/>
  <c r="P4301" i="3"/>
  <c r="O4301" i="3"/>
  <c r="S4300" i="3"/>
  <c r="P4300" i="3"/>
  <c r="O4300" i="3"/>
  <c r="S4299" i="3"/>
  <c r="P4299" i="3"/>
  <c r="O4299" i="3"/>
  <c r="S4298" i="3"/>
  <c r="P4298" i="3"/>
  <c r="O4298" i="3"/>
  <c r="S4297" i="3"/>
  <c r="P4297" i="3"/>
  <c r="O4297" i="3"/>
  <c r="S4296" i="3"/>
  <c r="P4296" i="3"/>
  <c r="O4296" i="3"/>
  <c r="S4295" i="3"/>
  <c r="P4295" i="3"/>
  <c r="O4295" i="3"/>
  <c r="S4294" i="3"/>
  <c r="P4294" i="3"/>
  <c r="O4294" i="3"/>
  <c r="S4293" i="3"/>
  <c r="P4293" i="3"/>
  <c r="O4293" i="3"/>
  <c r="S4292" i="3"/>
  <c r="P4292" i="3"/>
  <c r="O4292" i="3"/>
  <c r="S4291" i="3"/>
  <c r="P4291" i="3"/>
  <c r="O4291" i="3"/>
  <c r="S4290" i="3"/>
  <c r="P4290" i="3"/>
  <c r="O4290" i="3"/>
  <c r="S4289" i="3"/>
  <c r="P4289" i="3"/>
  <c r="O4289" i="3"/>
  <c r="S4288" i="3"/>
  <c r="P4288" i="3"/>
  <c r="O4288" i="3"/>
  <c r="S4287" i="3"/>
  <c r="P4287" i="3"/>
  <c r="O4287" i="3"/>
  <c r="S4286" i="3"/>
  <c r="P4286" i="3"/>
  <c r="O4286" i="3"/>
  <c r="S4285" i="3"/>
  <c r="P4285" i="3"/>
  <c r="O4285" i="3"/>
  <c r="S4284" i="3"/>
  <c r="P4284" i="3"/>
  <c r="O4284" i="3"/>
  <c r="S4283" i="3"/>
  <c r="P4283" i="3"/>
  <c r="O4283" i="3"/>
  <c r="S4282" i="3"/>
  <c r="P4282" i="3"/>
  <c r="O4282" i="3"/>
  <c r="S4281" i="3"/>
  <c r="P4281" i="3"/>
  <c r="O4281" i="3"/>
  <c r="S4280" i="3"/>
  <c r="P4280" i="3"/>
  <c r="O4280" i="3"/>
  <c r="S4279" i="3"/>
  <c r="P4279" i="3"/>
  <c r="O4279" i="3"/>
  <c r="S4278" i="3"/>
  <c r="P4278" i="3"/>
  <c r="O4278" i="3"/>
  <c r="S4277" i="3"/>
  <c r="P4277" i="3"/>
  <c r="O4277" i="3"/>
  <c r="S4276" i="3"/>
  <c r="P4276" i="3"/>
  <c r="O4276" i="3"/>
  <c r="S4275" i="3"/>
  <c r="P4275" i="3"/>
  <c r="O4275" i="3"/>
  <c r="S4274" i="3"/>
  <c r="P4274" i="3"/>
  <c r="O4274" i="3"/>
  <c r="S4273" i="3"/>
  <c r="P4273" i="3"/>
  <c r="O4273" i="3"/>
  <c r="S4272" i="3"/>
  <c r="P4272" i="3"/>
  <c r="O4272" i="3"/>
  <c r="S4271" i="3"/>
  <c r="P4271" i="3"/>
  <c r="O4271" i="3"/>
  <c r="S4270" i="3"/>
  <c r="P4270" i="3"/>
  <c r="O4270" i="3"/>
  <c r="S4269" i="3"/>
  <c r="P4269" i="3"/>
  <c r="O4269" i="3"/>
  <c r="S4268" i="3"/>
  <c r="P4268" i="3"/>
  <c r="O4268" i="3"/>
  <c r="S4267" i="3"/>
  <c r="P4267" i="3"/>
  <c r="O4267" i="3"/>
  <c r="S4266" i="3"/>
  <c r="P4266" i="3"/>
  <c r="O4266" i="3"/>
  <c r="S4265" i="3"/>
  <c r="P4265" i="3"/>
  <c r="O4265" i="3"/>
  <c r="S4264" i="3"/>
  <c r="P4264" i="3"/>
  <c r="O4264" i="3"/>
  <c r="S4263" i="3"/>
  <c r="P4263" i="3"/>
  <c r="O4263" i="3"/>
  <c r="S4262" i="3"/>
  <c r="P4262" i="3"/>
  <c r="O4262" i="3"/>
  <c r="S4261" i="3"/>
  <c r="P4261" i="3"/>
  <c r="O4261" i="3"/>
  <c r="S4260" i="3"/>
  <c r="P4260" i="3"/>
  <c r="O4260" i="3"/>
  <c r="S4259" i="3"/>
  <c r="P4259" i="3"/>
  <c r="O4259" i="3"/>
  <c r="S4258" i="3"/>
  <c r="P4258" i="3"/>
  <c r="O4258" i="3"/>
  <c r="S4257" i="3"/>
  <c r="P4257" i="3"/>
  <c r="O4257" i="3"/>
  <c r="S4256" i="3"/>
  <c r="P4256" i="3"/>
  <c r="O4256" i="3"/>
  <c r="S4255" i="3"/>
  <c r="P4255" i="3"/>
  <c r="O4255" i="3"/>
  <c r="S4254" i="3"/>
  <c r="P4254" i="3"/>
  <c r="O4254" i="3"/>
  <c r="S4253" i="3"/>
  <c r="P4253" i="3"/>
  <c r="O4253" i="3"/>
  <c r="S4252" i="3"/>
  <c r="P4252" i="3"/>
  <c r="O4252" i="3"/>
  <c r="S4251" i="3"/>
  <c r="P4251" i="3"/>
  <c r="O4251" i="3"/>
  <c r="S4250" i="3"/>
  <c r="P4250" i="3"/>
  <c r="O4250" i="3"/>
  <c r="S4249" i="3"/>
  <c r="P4249" i="3"/>
  <c r="O4249" i="3"/>
  <c r="S4248" i="3"/>
  <c r="P4248" i="3"/>
  <c r="O4248" i="3"/>
  <c r="S4247" i="3"/>
  <c r="P4247" i="3"/>
  <c r="O4247" i="3"/>
  <c r="S4246" i="3"/>
  <c r="P4246" i="3"/>
  <c r="O4246" i="3"/>
  <c r="S4245" i="3"/>
  <c r="P4245" i="3"/>
  <c r="O4245" i="3"/>
  <c r="S4244" i="3"/>
  <c r="P4244" i="3"/>
  <c r="O4244" i="3"/>
  <c r="S4243" i="3"/>
  <c r="P4243" i="3"/>
  <c r="O4243" i="3"/>
  <c r="S4242" i="3"/>
  <c r="P4242" i="3"/>
  <c r="O4242" i="3"/>
  <c r="S4241" i="3"/>
  <c r="P4241" i="3"/>
  <c r="O4241" i="3"/>
  <c r="S4240" i="3"/>
  <c r="P4240" i="3"/>
  <c r="O4240" i="3"/>
  <c r="S4239" i="3"/>
  <c r="P4239" i="3"/>
  <c r="O4239" i="3"/>
  <c r="S4238" i="3"/>
  <c r="P4238" i="3"/>
  <c r="O4238" i="3"/>
  <c r="S4237" i="3"/>
  <c r="P4237" i="3"/>
  <c r="O4237" i="3"/>
  <c r="S4236" i="3"/>
  <c r="P4236" i="3"/>
  <c r="O4236" i="3"/>
  <c r="S4235" i="3"/>
  <c r="P4235" i="3"/>
  <c r="O4235" i="3"/>
  <c r="S4234" i="3"/>
  <c r="P4234" i="3"/>
  <c r="O4234" i="3"/>
  <c r="S4233" i="3"/>
  <c r="P4233" i="3"/>
  <c r="O4233" i="3"/>
  <c r="S4232" i="3"/>
  <c r="P4232" i="3"/>
  <c r="O4232" i="3"/>
  <c r="S4231" i="3"/>
  <c r="P4231" i="3"/>
  <c r="O4231" i="3"/>
  <c r="S4230" i="3"/>
  <c r="P4230" i="3"/>
  <c r="O4230" i="3"/>
  <c r="S4229" i="3"/>
  <c r="P4229" i="3"/>
  <c r="O4229" i="3"/>
  <c r="S4228" i="3"/>
  <c r="P4228" i="3"/>
  <c r="O4228" i="3"/>
  <c r="S4227" i="3"/>
  <c r="P4227" i="3"/>
  <c r="O4227" i="3"/>
  <c r="S4226" i="3"/>
  <c r="P4226" i="3"/>
  <c r="O4226" i="3"/>
  <c r="S4225" i="3"/>
  <c r="P4225" i="3"/>
  <c r="O4225" i="3"/>
  <c r="S4224" i="3"/>
  <c r="P4224" i="3"/>
  <c r="O4224" i="3"/>
  <c r="S4223" i="3"/>
  <c r="P4223" i="3"/>
  <c r="O4223" i="3"/>
  <c r="S4222" i="3"/>
  <c r="P4222" i="3"/>
  <c r="O4222" i="3"/>
  <c r="S4221" i="3"/>
  <c r="P4221" i="3"/>
  <c r="O4221" i="3"/>
  <c r="S4220" i="3"/>
  <c r="P4220" i="3"/>
  <c r="O4220" i="3"/>
  <c r="S4219" i="3"/>
  <c r="P4219" i="3"/>
  <c r="O4219" i="3"/>
  <c r="S4218" i="3"/>
  <c r="P4218" i="3"/>
  <c r="O4218" i="3"/>
  <c r="S4217" i="3"/>
  <c r="P4217" i="3"/>
  <c r="O4217" i="3"/>
  <c r="S4216" i="3"/>
  <c r="P4216" i="3"/>
  <c r="O4216" i="3"/>
  <c r="S4215" i="3"/>
  <c r="P4215" i="3"/>
  <c r="O4215" i="3"/>
  <c r="S4214" i="3"/>
  <c r="P4214" i="3"/>
  <c r="O4214" i="3"/>
  <c r="S4213" i="3"/>
  <c r="P4213" i="3"/>
  <c r="O4213" i="3"/>
  <c r="S4212" i="3"/>
  <c r="P4212" i="3"/>
  <c r="O4212" i="3"/>
  <c r="S4211" i="3"/>
  <c r="P4211" i="3"/>
  <c r="O4211" i="3"/>
  <c r="S4210" i="3"/>
  <c r="P4210" i="3"/>
  <c r="O4210" i="3"/>
  <c r="S4209" i="3"/>
  <c r="P4209" i="3"/>
  <c r="O4209" i="3"/>
  <c r="S4208" i="3"/>
  <c r="P4208" i="3"/>
  <c r="O4208" i="3"/>
  <c r="S4207" i="3"/>
  <c r="P4207" i="3"/>
  <c r="O4207" i="3"/>
  <c r="S4206" i="3"/>
  <c r="P4206" i="3"/>
  <c r="O4206" i="3"/>
  <c r="S4205" i="3"/>
  <c r="P4205" i="3"/>
  <c r="O4205" i="3"/>
  <c r="S4204" i="3"/>
  <c r="P4204" i="3"/>
  <c r="O4204" i="3"/>
  <c r="S4203" i="3"/>
  <c r="P4203" i="3"/>
  <c r="O4203" i="3"/>
  <c r="S4202" i="3"/>
  <c r="P4202" i="3"/>
  <c r="O4202" i="3"/>
  <c r="S4201" i="3"/>
  <c r="P4201" i="3"/>
  <c r="O4201" i="3"/>
  <c r="S4200" i="3"/>
  <c r="P4200" i="3"/>
  <c r="O4200" i="3"/>
  <c r="S4199" i="3"/>
  <c r="P4199" i="3"/>
  <c r="O4199" i="3"/>
  <c r="S4198" i="3"/>
  <c r="P4198" i="3"/>
  <c r="O4198" i="3"/>
  <c r="S4197" i="3"/>
  <c r="P4197" i="3"/>
  <c r="O4197" i="3"/>
  <c r="S4196" i="3"/>
  <c r="P4196" i="3"/>
  <c r="O4196" i="3"/>
  <c r="S4195" i="3"/>
  <c r="P4195" i="3"/>
  <c r="O4195" i="3"/>
  <c r="S4194" i="3"/>
  <c r="P4194" i="3"/>
  <c r="O4194" i="3"/>
  <c r="S4193" i="3"/>
  <c r="P4193" i="3"/>
  <c r="O4193" i="3"/>
  <c r="S4192" i="3"/>
  <c r="P4192" i="3"/>
  <c r="O4192" i="3"/>
  <c r="S4191" i="3"/>
  <c r="P4191" i="3"/>
  <c r="O4191" i="3"/>
  <c r="S4190" i="3"/>
  <c r="P4190" i="3"/>
  <c r="O4190" i="3"/>
  <c r="S4189" i="3"/>
  <c r="P4189" i="3"/>
  <c r="O4189" i="3"/>
  <c r="S4188" i="3"/>
  <c r="P4188" i="3"/>
  <c r="O4188" i="3"/>
  <c r="S4187" i="3"/>
  <c r="P4187" i="3"/>
  <c r="O4187" i="3"/>
  <c r="S4186" i="3"/>
  <c r="P4186" i="3"/>
  <c r="O4186" i="3"/>
  <c r="S4185" i="3"/>
  <c r="P4185" i="3"/>
  <c r="O4185" i="3"/>
  <c r="S4184" i="3"/>
  <c r="P4184" i="3"/>
  <c r="O4184" i="3"/>
  <c r="S4183" i="3"/>
  <c r="P4183" i="3"/>
  <c r="O4183" i="3"/>
  <c r="S4182" i="3"/>
  <c r="P4182" i="3"/>
  <c r="O4182" i="3"/>
  <c r="S4181" i="3"/>
  <c r="P4181" i="3"/>
  <c r="O4181" i="3"/>
  <c r="S4180" i="3"/>
  <c r="P4180" i="3"/>
  <c r="O4180" i="3"/>
  <c r="S4179" i="3"/>
  <c r="P4179" i="3"/>
  <c r="O4179" i="3"/>
  <c r="S4178" i="3"/>
  <c r="P4178" i="3"/>
  <c r="O4178" i="3"/>
  <c r="S4177" i="3"/>
  <c r="P4177" i="3"/>
  <c r="O4177" i="3"/>
  <c r="S4176" i="3"/>
  <c r="P4176" i="3"/>
  <c r="O4176" i="3"/>
  <c r="S4175" i="3"/>
  <c r="P4175" i="3"/>
  <c r="O4175" i="3"/>
  <c r="S4174" i="3"/>
  <c r="P4174" i="3"/>
  <c r="O4174" i="3"/>
  <c r="S4173" i="3"/>
  <c r="P4173" i="3"/>
  <c r="O4173" i="3"/>
  <c r="S4172" i="3"/>
  <c r="P4172" i="3"/>
  <c r="O4172" i="3"/>
  <c r="S4171" i="3"/>
  <c r="P4171" i="3"/>
  <c r="O4171" i="3"/>
  <c r="S4170" i="3"/>
  <c r="P4170" i="3"/>
  <c r="O4170" i="3"/>
  <c r="S4169" i="3"/>
  <c r="P4169" i="3"/>
  <c r="O4169" i="3"/>
  <c r="S4168" i="3"/>
  <c r="P4168" i="3"/>
  <c r="O4168" i="3"/>
  <c r="S4167" i="3"/>
  <c r="P4167" i="3"/>
  <c r="O4167" i="3"/>
  <c r="S4166" i="3"/>
  <c r="P4166" i="3"/>
  <c r="O4166" i="3"/>
  <c r="S4165" i="3"/>
  <c r="P4165" i="3"/>
  <c r="O4165" i="3"/>
  <c r="S4164" i="3"/>
  <c r="P4164" i="3"/>
  <c r="O4164" i="3"/>
  <c r="S4163" i="3"/>
  <c r="P4163" i="3"/>
  <c r="O4163" i="3"/>
  <c r="S4162" i="3"/>
  <c r="P4162" i="3"/>
  <c r="O4162" i="3"/>
  <c r="S4161" i="3"/>
  <c r="P4161" i="3"/>
  <c r="O4161" i="3"/>
  <c r="S4160" i="3"/>
  <c r="P4160" i="3"/>
  <c r="O4160" i="3"/>
  <c r="S4159" i="3"/>
  <c r="P4159" i="3"/>
  <c r="O4159" i="3"/>
  <c r="S4158" i="3"/>
  <c r="P4158" i="3"/>
  <c r="O4158" i="3"/>
  <c r="S4157" i="3"/>
  <c r="P4157" i="3"/>
  <c r="O4157" i="3"/>
  <c r="S4156" i="3"/>
  <c r="P4156" i="3"/>
  <c r="O4156" i="3"/>
  <c r="S4155" i="3"/>
  <c r="P4155" i="3"/>
  <c r="O4155" i="3"/>
  <c r="S4154" i="3"/>
  <c r="P4154" i="3"/>
  <c r="O4154" i="3"/>
  <c r="S4153" i="3"/>
  <c r="P4153" i="3"/>
  <c r="O4153" i="3"/>
  <c r="S4152" i="3"/>
  <c r="P4152" i="3"/>
  <c r="O4152" i="3"/>
  <c r="S4151" i="3"/>
  <c r="P4151" i="3"/>
  <c r="O4151" i="3"/>
  <c r="S4150" i="3"/>
  <c r="P4150" i="3"/>
  <c r="O4150" i="3"/>
  <c r="S4149" i="3"/>
  <c r="P4149" i="3"/>
  <c r="O4149" i="3"/>
  <c r="S4148" i="3"/>
  <c r="P4148" i="3"/>
  <c r="O4148" i="3"/>
  <c r="S4147" i="3"/>
  <c r="P4147" i="3"/>
  <c r="O4147" i="3"/>
  <c r="S4146" i="3"/>
  <c r="P4146" i="3"/>
  <c r="O4146" i="3"/>
  <c r="S4145" i="3"/>
  <c r="P4145" i="3"/>
  <c r="O4145" i="3"/>
  <c r="S4144" i="3"/>
  <c r="P4144" i="3"/>
  <c r="O4144" i="3"/>
  <c r="S4143" i="3"/>
  <c r="P4143" i="3"/>
  <c r="O4143" i="3"/>
  <c r="S4142" i="3"/>
  <c r="P4142" i="3"/>
  <c r="O4142" i="3"/>
  <c r="S4141" i="3"/>
  <c r="P4141" i="3"/>
  <c r="O4141" i="3"/>
  <c r="S4140" i="3"/>
  <c r="P4140" i="3"/>
  <c r="O4140" i="3"/>
  <c r="S4139" i="3"/>
  <c r="P4139" i="3"/>
  <c r="O4139" i="3"/>
  <c r="S4138" i="3"/>
  <c r="P4138" i="3"/>
  <c r="O4138" i="3"/>
  <c r="S4137" i="3"/>
  <c r="P4137" i="3"/>
  <c r="O4137" i="3"/>
  <c r="S4136" i="3"/>
  <c r="P4136" i="3"/>
  <c r="O4136" i="3"/>
  <c r="S4135" i="3"/>
  <c r="P4135" i="3"/>
  <c r="O4135" i="3"/>
  <c r="S4134" i="3"/>
  <c r="P4134" i="3"/>
  <c r="O4134" i="3"/>
  <c r="S4133" i="3"/>
  <c r="P4133" i="3"/>
  <c r="O4133" i="3"/>
  <c r="S4132" i="3"/>
  <c r="P4132" i="3"/>
  <c r="O4132" i="3"/>
  <c r="S4131" i="3"/>
  <c r="P4131" i="3"/>
  <c r="O4131" i="3"/>
  <c r="S4130" i="3"/>
  <c r="P4130" i="3"/>
  <c r="O4130" i="3"/>
  <c r="S4129" i="3"/>
  <c r="P4129" i="3"/>
  <c r="O4129" i="3"/>
  <c r="S4128" i="3"/>
  <c r="P4128" i="3"/>
  <c r="O4128" i="3"/>
  <c r="S4127" i="3"/>
  <c r="P4127" i="3"/>
  <c r="O4127" i="3"/>
  <c r="S4126" i="3"/>
  <c r="P4126" i="3"/>
  <c r="O4126" i="3"/>
  <c r="S4125" i="3"/>
  <c r="P4125" i="3"/>
  <c r="O4125" i="3"/>
  <c r="S4124" i="3"/>
  <c r="P4124" i="3"/>
  <c r="O4124" i="3"/>
  <c r="S4123" i="3"/>
  <c r="P4123" i="3"/>
  <c r="O4123" i="3"/>
  <c r="S4122" i="3"/>
  <c r="P4122" i="3"/>
  <c r="O4122" i="3"/>
  <c r="S4121" i="3"/>
  <c r="P4121" i="3"/>
  <c r="O4121" i="3"/>
  <c r="S4120" i="3"/>
  <c r="P4120" i="3"/>
  <c r="O4120" i="3"/>
  <c r="S4119" i="3"/>
  <c r="P4119" i="3"/>
  <c r="O4119" i="3"/>
  <c r="S4118" i="3"/>
  <c r="P4118" i="3"/>
  <c r="O4118" i="3"/>
  <c r="S4117" i="3"/>
  <c r="P4117" i="3"/>
  <c r="O4117" i="3"/>
  <c r="S4116" i="3"/>
  <c r="P4116" i="3"/>
  <c r="O4116" i="3"/>
  <c r="S4115" i="3"/>
  <c r="P4115" i="3"/>
  <c r="O4115" i="3"/>
  <c r="S4114" i="3"/>
  <c r="P4114" i="3"/>
  <c r="O4114" i="3"/>
  <c r="S4113" i="3"/>
  <c r="P4113" i="3"/>
  <c r="O4113" i="3"/>
  <c r="S4112" i="3"/>
  <c r="P4112" i="3"/>
  <c r="O4112" i="3"/>
  <c r="S4111" i="3"/>
  <c r="P4111" i="3"/>
  <c r="O4111" i="3"/>
  <c r="S4110" i="3"/>
  <c r="P4110" i="3"/>
  <c r="O4110" i="3"/>
  <c r="S4109" i="3"/>
  <c r="P4109" i="3"/>
  <c r="O4109" i="3"/>
  <c r="S4108" i="3"/>
  <c r="P4108" i="3"/>
  <c r="O4108" i="3"/>
  <c r="S4107" i="3"/>
  <c r="P4107" i="3"/>
  <c r="O4107" i="3"/>
  <c r="S4106" i="3"/>
  <c r="P4106" i="3"/>
  <c r="O4106" i="3"/>
  <c r="S4105" i="3"/>
  <c r="P4105" i="3"/>
  <c r="O4105" i="3"/>
  <c r="S4104" i="3"/>
  <c r="P4104" i="3"/>
  <c r="O4104" i="3"/>
  <c r="S4103" i="3"/>
  <c r="P4103" i="3"/>
  <c r="O4103" i="3"/>
  <c r="S4102" i="3"/>
  <c r="P4102" i="3"/>
  <c r="O4102" i="3"/>
  <c r="S4101" i="3"/>
  <c r="P4101" i="3"/>
  <c r="O4101" i="3"/>
  <c r="S4100" i="3"/>
  <c r="P4100" i="3"/>
  <c r="O4100" i="3"/>
  <c r="S4099" i="3"/>
  <c r="P4099" i="3"/>
  <c r="O4099" i="3"/>
  <c r="S4098" i="3"/>
  <c r="P4098" i="3"/>
  <c r="O4098" i="3"/>
  <c r="S4097" i="3"/>
  <c r="P4097" i="3"/>
  <c r="O4097" i="3"/>
  <c r="S4096" i="3"/>
  <c r="P4096" i="3"/>
  <c r="O4096" i="3"/>
  <c r="S4095" i="3"/>
  <c r="P4095" i="3"/>
  <c r="O4095" i="3"/>
  <c r="S4094" i="3"/>
  <c r="P4094" i="3"/>
  <c r="O4094" i="3"/>
  <c r="S4093" i="3"/>
  <c r="P4093" i="3"/>
  <c r="O4093" i="3"/>
  <c r="S4092" i="3"/>
  <c r="P4092" i="3"/>
  <c r="O4092" i="3"/>
  <c r="S4091" i="3"/>
  <c r="P4091" i="3"/>
  <c r="O4091" i="3"/>
  <c r="S4090" i="3"/>
  <c r="P4090" i="3"/>
  <c r="O4090" i="3"/>
  <c r="S4089" i="3"/>
  <c r="P4089" i="3"/>
  <c r="O4089" i="3"/>
  <c r="S4088" i="3"/>
  <c r="P4088" i="3"/>
  <c r="O4088" i="3"/>
  <c r="S4087" i="3"/>
  <c r="P4087" i="3"/>
  <c r="O4087" i="3"/>
  <c r="S4086" i="3"/>
  <c r="P4086" i="3"/>
  <c r="O4086" i="3"/>
  <c r="S4085" i="3"/>
  <c r="P4085" i="3"/>
  <c r="O4085" i="3"/>
  <c r="S4084" i="3"/>
  <c r="P4084" i="3"/>
  <c r="O4084" i="3"/>
  <c r="S4083" i="3"/>
  <c r="P4083" i="3"/>
  <c r="O4083" i="3"/>
  <c r="S4082" i="3"/>
  <c r="P4082" i="3"/>
  <c r="O4082" i="3"/>
  <c r="S4081" i="3"/>
  <c r="P4081" i="3"/>
  <c r="O4081" i="3"/>
  <c r="S4080" i="3"/>
  <c r="P4080" i="3"/>
  <c r="O4080" i="3"/>
  <c r="S4079" i="3"/>
  <c r="P4079" i="3"/>
  <c r="O4079" i="3"/>
  <c r="S4078" i="3"/>
  <c r="P4078" i="3"/>
  <c r="O4078" i="3"/>
  <c r="S4077" i="3"/>
  <c r="P4077" i="3"/>
  <c r="O4077" i="3"/>
  <c r="S4076" i="3"/>
  <c r="P4076" i="3"/>
  <c r="O4076" i="3"/>
  <c r="S4075" i="3"/>
  <c r="P4075" i="3"/>
  <c r="O4075" i="3"/>
  <c r="S4074" i="3"/>
  <c r="P4074" i="3"/>
  <c r="O4074" i="3"/>
  <c r="S4073" i="3"/>
  <c r="P4073" i="3"/>
  <c r="O4073" i="3"/>
  <c r="S4072" i="3"/>
  <c r="P4072" i="3"/>
  <c r="O4072" i="3"/>
  <c r="S4071" i="3"/>
  <c r="P4071" i="3"/>
  <c r="O4071" i="3"/>
  <c r="S4070" i="3"/>
  <c r="P4070" i="3"/>
  <c r="O4070" i="3"/>
  <c r="S4069" i="3"/>
  <c r="P4069" i="3"/>
  <c r="O4069" i="3"/>
  <c r="S4068" i="3"/>
  <c r="P4068" i="3"/>
  <c r="O4068" i="3"/>
  <c r="S4067" i="3"/>
  <c r="P4067" i="3"/>
  <c r="O4067" i="3"/>
  <c r="S4066" i="3"/>
  <c r="P4066" i="3"/>
  <c r="O4066" i="3"/>
  <c r="S4065" i="3"/>
  <c r="P4065" i="3"/>
  <c r="O4065" i="3"/>
  <c r="S4064" i="3"/>
  <c r="P4064" i="3"/>
  <c r="O4064" i="3"/>
  <c r="S4063" i="3"/>
  <c r="P4063" i="3"/>
  <c r="O4063" i="3"/>
  <c r="S4062" i="3"/>
  <c r="P4062" i="3"/>
  <c r="O4062" i="3"/>
  <c r="S4061" i="3"/>
  <c r="P4061" i="3"/>
  <c r="O4061" i="3"/>
  <c r="S4060" i="3"/>
  <c r="P4060" i="3"/>
  <c r="O4060" i="3"/>
  <c r="S4059" i="3"/>
  <c r="P4059" i="3"/>
  <c r="O4059" i="3"/>
  <c r="S4058" i="3"/>
  <c r="P4058" i="3"/>
  <c r="O4058" i="3"/>
  <c r="S4057" i="3"/>
  <c r="P4057" i="3"/>
  <c r="O4057" i="3"/>
  <c r="S4056" i="3"/>
  <c r="P4056" i="3"/>
  <c r="O4056" i="3"/>
  <c r="S4055" i="3"/>
  <c r="P4055" i="3"/>
  <c r="O4055" i="3"/>
  <c r="S4054" i="3"/>
  <c r="P4054" i="3"/>
  <c r="O4054" i="3"/>
  <c r="S4053" i="3"/>
  <c r="P4053" i="3"/>
  <c r="O4053" i="3"/>
  <c r="S4052" i="3"/>
  <c r="P4052" i="3"/>
  <c r="O4052" i="3"/>
  <c r="S4051" i="3"/>
  <c r="P4051" i="3"/>
  <c r="O4051" i="3"/>
  <c r="S4050" i="3"/>
  <c r="P4050" i="3"/>
  <c r="O4050" i="3"/>
  <c r="S4049" i="3"/>
  <c r="P4049" i="3"/>
  <c r="O4049" i="3"/>
  <c r="S4048" i="3"/>
  <c r="P4048" i="3"/>
  <c r="O4048" i="3"/>
  <c r="S4047" i="3"/>
  <c r="P4047" i="3"/>
  <c r="O4047" i="3"/>
  <c r="S4046" i="3"/>
  <c r="P4046" i="3"/>
  <c r="O4046" i="3"/>
  <c r="S4045" i="3"/>
  <c r="P4045" i="3"/>
  <c r="O4045" i="3"/>
  <c r="S4044" i="3"/>
  <c r="P4044" i="3"/>
  <c r="O4044" i="3"/>
  <c r="S4043" i="3"/>
  <c r="P4043" i="3"/>
  <c r="O4043" i="3"/>
  <c r="S4042" i="3"/>
  <c r="P4042" i="3"/>
  <c r="O4042" i="3"/>
  <c r="S4041" i="3"/>
  <c r="P4041" i="3"/>
  <c r="O4041" i="3"/>
  <c r="S4040" i="3"/>
  <c r="P4040" i="3"/>
  <c r="O4040" i="3"/>
  <c r="S4039" i="3"/>
  <c r="P4039" i="3"/>
  <c r="O4039" i="3"/>
  <c r="S4038" i="3"/>
  <c r="P4038" i="3"/>
  <c r="O4038" i="3"/>
  <c r="S4037" i="3"/>
  <c r="P4037" i="3"/>
  <c r="O4037" i="3"/>
  <c r="S4036" i="3"/>
  <c r="P4036" i="3"/>
  <c r="O4036" i="3"/>
  <c r="S4035" i="3"/>
  <c r="P4035" i="3"/>
  <c r="O4035" i="3"/>
  <c r="S4034" i="3"/>
  <c r="P4034" i="3"/>
  <c r="O4034" i="3"/>
  <c r="S4033" i="3"/>
  <c r="P4033" i="3"/>
  <c r="O4033" i="3"/>
  <c r="S4032" i="3"/>
  <c r="P4032" i="3"/>
  <c r="O4032" i="3"/>
  <c r="S4031" i="3"/>
  <c r="P4031" i="3"/>
  <c r="O4031" i="3"/>
  <c r="S4030" i="3"/>
  <c r="P4030" i="3"/>
  <c r="O4030" i="3"/>
  <c r="S4029" i="3"/>
  <c r="P4029" i="3"/>
  <c r="O4029" i="3"/>
  <c r="S4028" i="3"/>
  <c r="P4028" i="3"/>
  <c r="O4028" i="3"/>
  <c r="S4027" i="3"/>
  <c r="P4027" i="3"/>
  <c r="O4027" i="3"/>
  <c r="S4026" i="3"/>
  <c r="P4026" i="3"/>
  <c r="O4026" i="3"/>
  <c r="S4025" i="3"/>
  <c r="P4025" i="3"/>
  <c r="O4025" i="3"/>
  <c r="S4024" i="3"/>
  <c r="P4024" i="3"/>
  <c r="O4024" i="3"/>
  <c r="S4023" i="3"/>
  <c r="P4023" i="3"/>
  <c r="O4023" i="3"/>
  <c r="S4022" i="3"/>
  <c r="P4022" i="3"/>
  <c r="O4022" i="3"/>
  <c r="S4021" i="3"/>
  <c r="P4021" i="3"/>
  <c r="O4021" i="3"/>
  <c r="S4020" i="3"/>
  <c r="P4020" i="3"/>
  <c r="O4020" i="3"/>
  <c r="S4019" i="3"/>
  <c r="P4019" i="3"/>
  <c r="O4019" i="3"/>
  <c r="S4018" i="3"/>
  <c r="P4018" i="3"/>
  <c r="O4018" i="3"/>
  <c r="S4017" i="3"/>
  <c r="P4017" i="3"/>
  <c r="O4017" i="3"/>
  <c r="S4016" i="3"/>
  <c r="P4016" i="3"/>
  <c r="O4016" i="3"/>
  <c r="S4015" i="3"/>
  <c r="P4015" i="3"/>
  <c r="O4015" i="3"/>
  <c r="S4014" i="3"/>
  <c r="P4014" i="3"/>
  <c r="O4014" i="3"/>
  <c r="S4013" i="3"/>
  <c r="P4013" i="3"/>
  <c r="O4013" i="3"/>
  <c r="S4012" i="3"/>
  <c r="P4012" i="3"/>
  <c r="O4012" i="3"/>
  <c r="S4011" i="3"/>
  <c r="P4011" i="3"/>
  <c r="O4011" i="3"/>
  <c r="S4010" i="3"/>
  <c r="P4010" i="3"/>
  <c r="O4010" i="3"/>
  <c r="S4009" i="3"/>
  <c r="P4009" i="3"/>
  <c r="O4009" i="3"/>
  <c r="S4008" i="3"/>
  <c r="P4008" i="3"/>
  <c r="O4008" i="3"/>
  <c r="S4007" i="3"/>
  <c r="P4007" i="3"/>
  <c r="O4007" i="3"/>
  <c r="S4006" i="3"/>
  <c r="P4006" i="3"/>
  <c r="O4006" i="3"/>
  <c r="S4005" i="3"/>
  <c r="P4005" i="3"/>
  <c r="O4005" i="3"/>
  <c r="S4004" i="3"/>
  <c r="P4004" i="3"/>
  <c r="O4004" i="3"/>
  <c r="S4003" i="3"/>
  <c r="P4003" i="3"/>
  <c r="O4003" i="3"/>
  <c r="S4002" i="3"/>
  <c r="P4002" i="3"/>
  <c r="O4002" i="3"/>
  <c r="S4001" i="3"/>
  <c r="P4001" i="3"/>
  <c r="O4001" i="3"/>
  <c r="S4000" i="3"/>
  <c r="P4000" i="3"/>
  <c r="O4000" i="3"/>
  <c r="S3999" i="3"/>
  <c r="P3999" i="3"/>
  <c r="O3999" i="3"/>
  <c r="S3998" i="3"/>
  <c r="P3998" i="3"/>
  <c r="O3998" i="3"/>
  <c r="S3997" i="3"/>
  <c r="P3997" i="3"/>
  <c r="O3997" i="3"/>
  <c r="S3996" i="3"/>
  <c r="P3996" i="3"/>
  <c r="O3996" i="3"/>
  <c r="S3995" i="3"/>
  <c r="P3995" i="3"/>
  <c r="O3995" i="3"/>
  <c r="S3994" i="3"/>
  <c r="P3994" i="3"/>
  <c r="O3994" i="3"/>
  <c r="S3993" i="3"/>
  <c r="P3993" i="3"/>
  <c r="O3993" i="3"/>
  <c r="S3992" i="3"/>
  <c r="P3992" i="3"/>
  <c r="O3992" i="3"/>
  <c r="S3991" i="3"/>
  <c r="P3991" i="3"/>
  <c r="O3991" i="3"/>
  <c r="S3990" i="3"/>
  <c r="P3990" i="3"/>
  <c r="O3990" i="3"/>
  <c r="S3989" i="3"/>
  <c r="P3989" i="3"/>
  <c r="O3989" i="3"/>
  <c r="S3988" i="3"/>
  <c r="P3988" i="3"/>
  <c r="O3988" i="3"/>
  <c r="S3987" i="3"/>
  <c r="P3987" i="3"/>
  <c r="O3987" i="3"/>
  <c r="S3986" i="3"/>
  <c r="P3986" i="3"/>
  <c r="O3986" i="3"/>
  <c r="S3985" i="3"/>
  <c r="P3985" i="3"/>
  <c r="O3985" i="3"/>
  <c r="S3984" i="3"/>
  <c r="P3984" i="3"/>
  <c r="O3984" i="3"/>
  <c r="S3983" i="3"/>
  <c r="P3983" i="3"/>
  <c r="O3983" i="3"/>
  <c r="S3982" i="3"/>
  <c r="P3982" i="3"/>
  <c r="O3982" i="3"/>
  <c r="S3981" i="3"/>
  <c r="P3981" i="3"/>
  <c r="O3981" i="3"/>
  <c r="S3980" i="3"/>
  <c r="P3980" i="3"/>
  <c r="O3980" i="3"/>
  <c r="S3979" i="3"/>
  <c r="P3979" i="3"/>
  <c r="O3979" i="3"/>
  <c r="S3978" i="3"/>
  <c r="P3978" i="3"/>
  <c r="O3978" i="3"/>
  <c r="S3977" i="3"/>
  <c r="P3977" i="3"/>
  <c r="O3977" i="3"/>
  <c r="S3976" i="3"/>
  <c r="P3976" i="3"/>
  <c r="O3976" i="3"/>
  <c r="S3975" i="3"/>
  <c r="P3975" i="3"/>
  <c r="O3975" i="3"/>
  <c r="S3974" i="3"/>
  <c r="P3974" i="3"/>
  <c r="O3974" i="3"/>
  <c r="S3973" i="3"/>
  <c r="P3973" i="3"/>
  <c r="O3973" i="3"/>
  <c r="S3972" i="3"/>
  <c r="P3972" i="3"/>
  <c r="O3972" i="3"/>
  <c r="S3971" i="3"/>
  <c r="P3971" i="3"/>
  <c r="O3971" i="3"/>
  <c r="S3970" i="3"/>
  <c r="P3970" i="3"/>
  <c r="O3970" i="3"/>
  <c r="S3969" i="3"/>
  <c r="P3969" i="3"/>
  <c r="O3969" i="3"/>
  <c r="S3968" i="3"/>
  <c r="P3968" i="3"/>
  <c r="O3968" i="3"/>
  <c r="S3967" i="3"/>
  <c r="P3967" i="3"/>
  <c r="O3967" i="3"/>
  <c r="S3966" i="3"/>
  <c r="P3966" i="3"/>
  <c r="O3966" i="3"/>
  <c r="S3965" i="3"/>
  <c r="P3965" i="3"/>
  <c r="O3965" i="3"/>
  <c r="S3964" i="3"/>
  <c r="P3964" i="3"/>
  <c r="O3964" i="3"/>
  <c r="S3963" i="3"/>
  <c r="P3963" i="3"/>
  <c r="O3963" i="3"/>
  <c r="S3962" i="3"/>
  <c r="P3962" i="3"/>
  <c r="O3962" i="3"/>
  <c r="S3961" i="3"/>
  <c r="P3961" i="3"/>
  <c r="O3961" i="3"/>
  <c r="S3960" i="3"/>
  <c r="P3960" i="3"/>
  <c r="O3960" i="3"/>
  <c r="S3959" i="3"/>
  <c r="P3959" i="3"/>
  <c r="O3959" i="3"/>
  <c r="S3958" i="3"/>
  <c r="P3958" i="3"/>
  <c r="O3958" i="3"/>
  <c r="S3957" i="3"/>
  <c r="P3957" i="3"/>
  <c r="O3957" i="3"/>
  <c r="S3956" i="3"/>
  <c r="P3956" i="3"/>
  <c r="O3956" i="3"/>
  <c r="S3955" i="3"/>
  <c r="P3955" i="3"/>
  <c r="O3955" i="3"/>
  <c r="S3954" i="3"/>
  <c r="P3954" i="3"/>
  <c r="O3954" i="3"/>
  <c r="S3953" i="3"/>
  <c r="P3953" i="3"/>
  <c r="O3953" i="3"/>
  <c r="S3952" i="3"/>
  <c r="P3952" i="3"/>
  <c r="O3952" i="3"/>
  <c r="S3951" i="3"/>
  <c r="P3951" i="3"/>
  <c r="O3951" i="3"/>
  <c r="S3950" i="3"/>
  <c r="P3950" i="3"/>
  <c r="O3950" i="3"/>
  <c r="S3949" i="3"/>
  <c r="P3949" i="3"/>
  <c r="O3949" i="3"/>
  <c r="S3948" i="3"/>
  <c r="P3948" i="3"/>
  <c r="O3948" i="3"/>
  <c r="S3947" i="3"/>
  <c r="P3947" i="3"/>
  <c r="O3947" i="3"/>
  <c r="S3946" i="3"/>
  <c r="P3946" i="3"/>
  <c r="O3946" i="3"/>
  <c r="S3945" i="3"/>
  <c r="P3945" i="3"/>
  <c r="O3945" i="3"/>
  <c r="S3944" i="3"/>
  <c r="P3944" i="3"/>
  <c r="O3944" i="3"/>
  <c r="S3943" i="3"/>
  <c r="P3943" i="3"/>
  <c r="O3943" i="3"/>
  <c r="S3942" i="3"/>
  <c r="P3942" i="3"/>
  <c r="O3942" i="3"/>
  <c r="S3941" i="3"/>
  <c r="P3941" i="3"/>
  <c r="O3941" i="3"/>
  <c r="S3940" i="3"/>
  <c r="P3940" i="3"/>
  <c r="O3940" i="3"/>
  <c r="S3939" i="3"/>
  <c r="P3939" i="3"/>
  <c r="O3939" i="3"/>
  <c r="S3938" i="3"/>
  <c r="P3938" i="3"/>
  <c r="O3938" i="3"/>
  <c r="S3937" i="3"/>
  <c r="P3937" i="3"/>
  <c r="O3937" i="3"/>
  <c r="S3936" i="3"/>
  <c r="P3936" i="3"/>
  <c r="O3936" i="3"/>
  <c r="S3935" i="3"/>
  <c r="P3935" i="3"/>
  <c r="O3935" i="3"/>
  <c r="S3934" i="3"/>
  <c r="P3934" i="3"/>
  <c r="O3934" i="3"/>
  <c r="S3933" i="3"/>
  <c r="P3933" i="3"/>
  <c r="O3933" i="3"/>
  <c r="S3932" i="3"/>
  <c r="P3932" i="3"/>
  <c r="O3932" i="3"/>
  <c r="S3931" i="3"/>
  <c r="P3931" i="3"/>
  <c r="O3931" i="3"/>
  <c r="S3930" i="3"/>
  <c r="P3930" i="3"/>
  <c r="O3930" i="3"/>
  <c r="S3929" i="3"/>
  <c r="P3929" i="3"/>
  <c r="O3929" i="3"/>
  <c r="S3928" i="3"/>
  <c r="P3928" i="3"/>
  <c r="O3928" i="3"/>
  <c r="S3927" i="3"/>
  <c r="P3927" i="3"/>
  <c r="O3927" i="3"/>
  <c r="S3926" i="3"/>
  <c r="P3926" i="3"/>
  <c r="O3926" i="3"/>
  <c r="S3925" i="3"/>
  <c r="P3925" i="3"/>
  <c r="O3925" i="3"/>
  <c r="S3924" i="3"/>
  <c r="P3924" i="3"/>
  <c r="O3924" i="3"/>
  <c r="S3923" i="3"/>
  <c r="P3923" i="3"/>
  <c r="O3923" i="3"/>
  <c r="S3922" i="3"/>
  <c r="P3922" i="3"/>
  <c r="O3922" i="3"/>
  <c r="S3921" i="3"/>
  <c r="P3921" i="3"/>
  <c r="O3921" i="3"/>
  <c r="S3920" i="3"/>
  <c r="P3920" i="3"/>
  <c r="O3920" i="3"/>
  <c r="S3919" i="3"/>
  <c r="P3919" i="3"/>
  <c r="O3919" i="3"/>
  <c r="S3918" i="3"/>
  <c r="P3918" i="3"/>
  <c r="O3918" i="3"/>
  <c r="S3917" i="3"/>
  <c r="P3917" i="3"/>
  <c r="O3917" i="3"/>
  <c r="S3916" i="3"/>
  <c r="P3916" i="3"/>
  <c r="O3916" i="3"/>
  <c r="S3915" i="3"/>
  <c r="P3915" i="3"/>
  <c r="O3915" i="3"/>
  <c r="S3914" i="3"/>
  <c r="P3914" i="3"/>
  <c r="O3914" i="3"/>
  <c r="S3913" i="3"/>
  <c r="P3913" i="3"/>
  <c r="O3913" i="3"/>
  <c r="S3912" i="3"/>
  <c r="P3912" i="3"/>
  <c r="O3912" i="3"/>
  <c r="S3911" i="3"/>
  <c r="P3911" i="3"/>
  <c r="O3911" i="3"/>
  <c r="S3910" i="3"/>
  <c r="P3910" i="3"/>
  <c r="O3910" i="3"/>
  <c r="S3909" i="3"/>
  <c r="P3909" i="3"/>
  <c r="O3909" i="3"/>
  <c r="S3908" i="3"/>
  <c r="P3908" i="3"/>
  <c r="O3908" i="3"/>
  <c r="S3907" i="3"/>
  <c r="P3907" i="3"/>
  <c r="O3907" i="3"/>
  <c r="S3906" i="3"/>
  <c r="P3906" i="3"/>
  <c r="O3906" i="3"/>
  <c r="S3905" i="3"/>
  <c r="P3905" i="3"/>
  <c r="O3905" i="3"/>
  <c r="S3904" i="3"/>
  <c r="P3904" i="3"/>
  <c r="O3904" i="3"/>
  <c r="S3903" i="3"/>
  <c r="P3903" i="3"/>
  <c r="O3903" i="3"/>
  <c r="S3902" i="3"/>
  <c r="P3902" i="3"/>
  <c r="O3902" i="3"/>
  <c r="S3901" i="3"/>
  <c r="P3901" i="3"/>
  <c r="O3901" i="3"/>
  <c r="S3900" i="3"/>
  <c r="P3900" i="3"/>
  <c r="O3900" i="3"/>
  <c r="S3899" i="3"/>
  <c r="P3899" i="3"/>
  <c r="O3899" i="3"/>
  <c r="S3898" i="3"/>
  <c r="P3898" i="3"/>
  <c r="O3898" i="3"/>
  <c r="S3897" i="3"/>
  <c r="P3897" i="3"/>
  <c r="O3897" i="3"/>
  <c r="S3896" i="3"/>
  <c r="P3896" i="3"/>
  <c r="O3896" i="3"/>
  <c r="S3895" i="3"/>
  <c r="P3895" i="3"/>
  <c r="O3895" i="3"/>
  <c r="S3894" i="3"/>
  <c r="P3894" i="3"/>
  <c r="O3894" i="3"/>
  <c r="S3893" i="3"/>
  <c r="P3893" i="3"/>
  <c r="O3893" i="3"/>
  <c r="S3892" i="3"/>
  <c r="P3892" i="3"/>
  <c r="O3892" i="3"/>
  <c r="S3891" i="3"/>
  <c r="P3891" i="3"/>
  <c r="O3891" i="3"/>
  <c r="S3890" i="3"/>
  <c r="P3890" i="3"/>
  <c r="O3890" i="3"/>
  <c r="S3889" i="3"/>
  <c r="P3889" i="3"/>
  <c r="O3889" i="3"/>
  <c r="S3888" i="3"/>
  <c r="P3888" i="3"/>
  <c r="O3888" i="3"/>
  <c r="S3887" i="3"/>
  <c r="P3887" i="3"/>
  <c r="O3887" i="3"/>
  <c r="S3886" i="3"/>
  <c r="P3886" i="3"/>
  <c r="O3886" i="3"/>
  <c r="S3885" i="3"/>
  <c r="P3885" i="3"/>
  <c r="O3885" i="3"/>
  <c r="S3884" i="3"/>
  <c r="P3884" i="3"/>
  <c r="O3884" i="3"/>
  <c r="S3883" i="3"/>
  <c r="P3883" i="3"/>
  <c r="O3883" i="3"/>
  <c r="S3882" i="3"/>
  <c r="P3882" i="3"/>
  <c r="O3882" i="3"/>
  <c r="S3881" i="3"/>
  <c r="P3881" i="3"/>
  <c r="O3881" i="3"/>
  <c r="S3880" i="3"/>
  <c r="P3880" i="3"/>
  <c r="O3880" i="3"/>
  <c r="S3879" i="3"/>
  <c r="P3879" i="3"/>
  <c r="O3879" i="3"/>
  <c r="S3878" i="3"/>
  <c r="P3878" i="3"/>
  <c r="O3878" i="3"/>
  <c r="S3877" i="3"/>
  <c r="P3877" i="3"/>
  <c r="O3877" i="3"/>
  <c r="S3876" i="3"/>
  <c r="P3876" i="3"/>
  <c r="O3876" i="3"/>
  <c r="S3875" i="3"/>
  <c r="P3875" i="3"/>
  <c r="O3875" i="3"/>
  <c r="S3874" i="3"/>
  <c r="P3874" i="3"/>
  <c r="O3874" i="3"/>
  <c r="S3873" i="3"/>
  <c r="P3873" i="3"/>
  <c r="O3873" i="3"/>
  <c r="S3872" i="3"/>
  <c r="P3872" i="3"/>
  <c r="O3872" i="3"/>
  <c r="S3871" i="3"/>
  <c r="P3871" i="3"/>
  <c r="O3871" i="3"/>
  <c r="S3870" i="3"/>
  <c r="P3870" i="3"/>
  <c r="O3870" i="3"/>
  <c r="S3869" i="3"/>
  <c r="P3869" i="3"/>
  <c r="O3869" i="3"/>
  <c r="S3868" i="3"/>
  <c r="P3868" i="3"/>
  <c r="O3868" i="3"/>
  <c r="S3867" i="3"/>
  <c r="P3867" i="3"/>
  <c r="O3867" i="3"/>
  <c r="S3866" i="3"/>
  <c r="P3866" i="3"/>
  <c r="O3866" i="3"/>
  <c r="S3865" i="3"/>
  <c r="P3865" i="3"/>
  <c r="O3865" i="3"/>
  <c r="S3864" i="3"/>
  <c r="P3864" i="3"/>
  <c r="O3864" i="3"/>
  <c r="S3863" i="3"/>
  <c r="P3863" i="3"/>
  <c r="O3863" i="3"/>
  <c r="S3862" i="3"/>
  <c r="P3862" i="3"/>
  <c r="O3862" i="3"/>
  <c r="S3861" i="3"/>
  <c r="P3861" i="3"/>
  <c r="O3861" i="3"/>
  <c r="S3860" i="3"/>
  <c r="P3860" i="3"/>
  <c r="O3860" i="3"/>
  <c r="S3859" i="3"/>
  <c r="P3859" i="3"/>
  <c r="O3859" i="3"/>
  <c r="S3858" i="3"/>
  <c r="P3858" i="3"/>
  <c r="O3858" i="3"/>
  <c r="S3857" i="3"/>
  <c r="P3857" i="3"/>
  <c r="O3857" i="3"/>
  <c r="S3856" i="3"/>
  <c r="P3856" i="3"/>
  <c r="O3856" i="3"/>
  <c r="S3855" i="3"/>
  <c r="P3855" i="3"/>
  <c r="O3855" i="3"/>
  <c r="S3854" i="3"/>
  <c r="P3854" i="3"/>
  <c r="O3854" i="3"/>
  <c r="S3853" i="3"/>
  <c r="P3853" i="3"/>
  <c r="O3853" i="3"/>
  <c r="S3852" i="3"/>
  <c r="P3852" i="3"/>
  <c r="O3852" i="3"/>
  <c r="S3851" i="3"/>
  <c r="P3851" i="3"/>
  <c r="O3851" i="3"/>
  <c r="S3850" i="3"/>
  <c r="P3850" i="3"/>
  <c r="O3850" i="3"/>
  <c r="S3849" i="3"/>
  <c r="P3849" i="3"/>
  <c r="O3849" i="3"/>
  <c r="S3848" i="3"/>
  <c r="P3848" i="3"/>
  <c r="O3848" i="3"/>
  <c r="S3847" i="3"/>
  <c r="P3847" i="3"/>
  <c r="O3847" i="3"/>
  <c r="S3846" i="3"/>
  <c r="P3846" i="3"/>
  <c r="O3846" i="3"/>
  <c r="S3845" i="3"/>
  <c r="P3845" i="3"/>
  <c r="O3845" i="3"/>
  <c r="S3844" i="3"/>
  <c r="P3844" i="3"/>
  <c r="O3844" i="3"/>
  <c r="S3843" i="3"/>
  <c r="P3843" i="3"/>
  <c r="O3843" i="3"/>
  <c r="S3842" i="3"/>
  <c r="P3842" i="3"/>
  <c r="O3842" i="3"/>
  <c r="S3841" i="3"/>
  <c r="P3841" i="3"/>
  <c r="O3841" i="3"/>
  <c r="S3840" i="3"/>
  <c r="P3840" i="3"/>
  <c r="O3840" i="3"/>
  <c r="S3839" i="3"/>
  <c r="P3839" i="3"/>
  <c r="O3839" i="3"/>
  <c r="S3838" i="3"/>
  <c r="P3838" i="3"/>
  <c r="O3838" i="3"/>
  <c r="S3837" i="3"/>
  <c r="P3837" i="3"/>
  <c r="O3837" i="3"/>
  <c r="S3836" i="3"/>
  <c r="P3836" i="3"/>
  <c r="O3836" i="3"/>
  <c r="S3835" i="3"/>
  <c r="P3835" i="3"/>
  <c r="O3835" i="3"/>
  <c r="S3834" i="3"/>
  <c r="P3834" i="3"/>
  <c r="O3834" i="3"/>
  <c r="S3833" i="3"/>
  <c r="P3833" i="3"/>
  <c r="O3833" i="3"/>
  <c r="S3832" i="3"/>
  <c r="P3832" i="3"/>
  <c r="O3832" i="3"/>
  <c r="S3831" i="3"/>
  <c r="P3831" i="3"/>
  <c r="O3831" i="3"/>
  <c r="S3830" i="3"/>
  <c r="P3830" i="3"/>
  <c r="O3830" i="3"/>
  <c r="S3829" i="3"/>
  <c r="P3829" i="3"/>
  <c r="O3829" i="3"/>
  <c r="S3828" i="3"/>
  <c r="P3828" i="3"/>
  <c r="O3828" i="3"/>
  <c r="S3827" i="3"/>
  <c r="P3827" i="3"/>
  <c r="O3827" i="3"/>
  <c r="S3826" i="3"/>
  <c r="P3826" i="3"/>
  <c r="O3826" i="3"/>
  <c r="S3825" i="3"/>
  <c r="P3825" i="3"/>
  <c r="O3825" i="3"/>
  <c r="S3824" i="3"/>
  <c r="P3824" i="3"/>
  <c r="O3824" i="3"/>
  <c r="S3823" i="3"/>
  <c r="P3823" i="3"/>
  <c r="O3823" i="3"/>
  <c r="S3822" i="3"/>
  <c r="P3822" i="3"/>
  <c r="O3822" i="3"/>
  <c r="S3821" i="3"/>
  <c r="P3821" i="3"/>
  <c r="O3821" i="3"/>
  <c r="S3820" i="3"/>
  <c r="P3820" i="3"/>
  <c r="O3820" i="3"/>
  <c r="S3819" i="3"/>
  <c r="P3819" i="3"/>
  <c r="O3819" i="3"/>
  <c r="S3818" i="3"/>
  <c r="P3818" i="3"/>
  <c r="O3818" i="3"/>
  <c r="S3817" i="3"/>
  <c r="P3817" i="3"/>
  <c r="O3817" i="3"/>
  <c r="S3816" i="3"/>
  <c r="P3816" i="3"/>
  <c r="O3816" i="3"/>
  <c r="S3815" i="3"/>
  <c r="P3815" i="3"/>
  <c r="O3815" i="3"/>
  <c r="S3814" i="3"/>
  <c r="P3814" i="3"/>
  <c r="O3814" i="3"/>
  <c r="S3813" i="3"/>
  <c r="P3813" i="3"/>
  <c r="O3813" i="3"/>
  <c r="S3812" i="3"/>
  <c r="P3812" i="3"/>
  <c r="O3812" i="3"/>
  <c r="S3811" i="3"/>
  <c r="P3811" i="3"/>
  <c r="O3811" i="3"/>
  <c r="S3810" i="3"/>
  <c r="P3810" i="3"/>
  <c r="O3810" i="3"/>
  <c r="S3809" i="3"/>
  <c r="P3809" i="3"/>
  <c r="O3809" i="3"/>
  <c r="S3808" i="3"/>
  <c r="P3808" i="3"/>
  <c r="O3808" i="3"/>
  <c r="S3807" i="3"/>
  <c r="P3807" i="3"/>
  <c r="O3807" i="3"/>
  <c r="S3806" i="3"/>
  <c r="P3806" i="3"/>
  <c r="O3806" i="3"/>
  <c r="S3805" i="3"/>
  <c r="P3805" i="3"/>
  <c r="O3805" i="3"/>
  <c r="S3804" i="3"/>
  <c r="P3804" i="3"/>
  <c r="O3804" i="3"/>
  <c r="S3803" i="3"/>
  <c r="P3803" i="3"/>
  <c r="O3803" i="3"/>
  <c r="S3802" i="3"/>
  <c r="P3802" i="3"/>
  <c r="O3802" i="3"/>
  <c r="S3801" i="3"/>
  <c r="P3801" i="3"/>
  <c r="O3801" i="3"/>
  <c r="S3800" i="3"/>
  <c r="P3800" i="3"/>
  <c r="O3800" i="3"/>
  <c r="S3799" i="3"/>
  <c r="P3799" i="3"/>
  <c r="O3799" i="3"/>
  <c r="S3798" i="3"/>
  <c r="P3798" i="3"/>
  <c r="O3798" i="3"/>
  <c r="S3797" i="3"/>
  <c r="P3797" i="3"/>
  <c r="O3797" i="3"/>
  <c r="S3796" i="3"/>
  <c r="P3796" i="3"/>
  <c r="O3796" i="3"/>
  <c r="S3795" i="3"/>
  <c r="P3795" i="3"/>
  <c r="O3795" i="3"/>
  <c r="S3794" i="3"/>
  <c r="P3794" i="3"/>
  <c r="O3794" i="3"/>
  <c r="S3793" i="3"/>
  <c r="P3793" i="3"/>
  <c r="O3793" i="3"/>
  <c r="S3792" i="3"/>
  <c r="P3792" i="3"/>
  <c r="O3792" i="3"/>
  <c r="S3791" i="3"/>
  <c r="P3791" i="3"/>
  <c r="O3791" i="3"/>
  <c r="S3790" i="3"/>
  <c r="P3790" i="3"/>
  <c r="O3790" i="3"/>
  <c r="S3789" i="3"/>
  <c r="P3789" i="3"/>
  <c r="O3789" i="3"/>
  <c r="S3788" i="3"/>
  <c r="P3788" i="3"/>
  <c r="O3788" i="3"/>
  <c r="S3787" i="3"/>
  <c r="P3787" i="3"/>
  <c r="O3787" i="3"/>
  <c r="S3786" i="3"/>
  <c r="P3786" i="3"/>
  <c r="O3786" i="3"/>
  <c r="S3785" i="3"/>
  <c r="P3785" i="3"/>
  <c r="O3785" i="3"/>
  <c r="S3784" i="3"/>
  <c r="P3784" i="3"/>
  <c r="O3784" i="3"/>
  <c r="S3783" i="3"/>
  <c r="P3783" i="3"/>
  <c r="O3783" i="3"/>
  <c r="S3782" i="3"/>
  <c r="P3782" i="3"/>
  <c r="O3782" i="3"/>
  <c r="S3781" i="3"/>
  <c r="P3781" i="3"/>
  <c r="O3781" i="3"/>
  <c r="S3780" i="3"/>
  <c r="P3780" i="3"/>
  <c r="O3780" i="3"/>
  <c r="S3779" i="3"/>
  <c r="P3779" i="3"/>
  <c r="O3779" i="3"/>
  <c r="S3778" i="3"/>
  <c r="P3778" i="3"/>
  <c r="O3778" i="3"/>
  <c r="S3777" i="3"/>
  <c r="P3777" i="3"/>
  <c r="O3777" i="3"/>
  <c r="S3776" i="3"/>
  <c r="P3776" i="3"/>
  <c r="O3776" i="3"/>
  <c r="S3775" i="3"/>
  <c r="P3775" i="3"/>
  <c r="O3775" i="3"/>
  <c r="S3774" i="3"/>
  <c r="P3774" i="3"/>
  <c r="O3774" i="3"/>
  <c r="S3773" i="3"/>
  <c r="P3773" i="3"/>
  <c r="O3773" i="3"/>
  <c r="S3772" i="3"/>
  <c r="P3772" i="3"/>
  <c r="O3772" i="3"/>
  <c r="S3771" i="3"/>
  <c r="P3771" i="3"/>
  <c r="O3771" i="3"/>
  <c r="S3770" i="3"/>
  <c r="P3770" i="3"/>
  <c r="O3770" i="3"/>
  <c r="S3769" i="3"/>
  <c r="P3769" i="3"/>
  <c r="O3769" i="3"/>
  <c r="S3768" i="3"/>
  <c r="P3768" i="3"/>
  <c r="O3768" i="3"/>
  <c r="S3767" i="3"/>
  <c r="P3767" i="3"/>
  <c r="O3767" i="3"/>
  <c r="S3766" i="3"/>
  <c r="P3766" i="3"/>
  <c r="O3766" i="3"/>
  <c r="S3765" i="3"/>
  <c r="P3765" i="3"/>
  <c r="O3765" i="3"/>
  <c r="S3764" i="3"/>
  <c r="P3764" i="3"/>
  <c r="O3764" i="3"/>
  <c r="S3763" i="3"/>
  <c r="P3763" i="3"/>
  <c r="O3763" i="3"/>
  <c r="S3762" i="3"/>
  <c r="P3762" i="3"/>
  <c r="O3762" i="3"/>
  <c r="S3761" i="3"/>
  <c r="P3761" i="3"/>
  <c r="O3761" i="3"/>
  <c r="S3760" i="3"/>
  <c r="P3760" i="3"/>
  <c r="O3760" i="3"/>
  <c r="S3759" i="3"/>
  <c r="P3759" i="3"/>
  <c r="O3759" i="3"/>
  <c r="S3758" i="3"/>
  <c r="P3758" i="3"/>
  <c r="O3758" i="3"/>
  <c r="S3757" i="3"/>
  <c r="P3757" i="3"/>
  <c r="O3757" i="3"/>
  <c r="S3756" i="3"/>
  <c r="P3756" i="3"/>
  <c r="O3756" i="3"/>
  <c r="S3755" i="3"/>
  <c r="P3755" i="3"/>
  <c r="O3755" i="3"/>
  <c r="S3754" i="3"/>
  <c r="P3754" i="3"/>
  <c r="O3754" i="3"/>
  <c r="S3753" i="3"/>
  <c r="P3753" i="3"/>
  <c r="O3753" i="3"/>
  <c r="S3752" i="3"/>
  <c r="P3752" i="3"/>
  <c r="O3752" i="3"/>
  <c r="S3751" i="3"/>
  <c r="P3751" i="3"/>
  <c r="O3751" i="3"/>
  <c r="S3750" i="3"/>
  <c r="P3750" i="3"/>
  <c r="O3750" i="3"/>
  <c r="S3749" i="3"/>
  <c r="P3749" i="3"/>
  <c r="O3749" i="3"/>
  <c r="S3748" i="3"/>
  <c r="P3748" i="3"/>
  <c r="O3748" i="3"/>
  <c r="S3747" i="3"/>
  <c r="P3747" i="3"/>
  <c r="O3747" i="3"/>
  <c r="S3746" i="3"/>
  <c r="P3746" i="3"/>
  <c r="O3746" i="3"/>
  <c r="S3745" i="3"/>
  <c r="P3745" i="3"/>
  <c r="O3745" i="3"/>
  <c r="S3744" i="3"/>
  <c r="P3744" i="3"/>
  <c r="O3744" i="3"/>
  <c r="S3743" i="3"/>
  <c r="P3743" i="3"/>
  <c r="O3743" i="3"/>
  <c r="S3742" i="3"/>
  <c r="P3742" i="3"/>
  <c r="O3742" i="3"/>
  <c r="S3741" i="3"/>
  <c r="P3741" i="3"/>
  <c r="O3741" i="3"/>
  <c r="S3740" i="3"/>
  <c r="P3740" i="3"/>
  <c r="O3740" i="3"/>
  <c r="S3739" i="3"/>
  <c r="P3739" i="3"/>
  <c r="O3739" i="3"/>
  <c r="S3738" i="3"/>
  <c r="P3738" i="3"/>
  <c r="O3738" i="3"/>
  <c r="S3737" i="3"/>
  <c r="P3737" i="3"/>
  <c r="O3737" i="3"/>
  <c r="S3736" i="3"/>
  <c r="P3736" i="3"/>
  <c r="O3736" i="3"/>
  <c r="S3735" i="3"/>
  <c r="P3735" i="3"/>
  <c r="O3735" i="3"/>
  <c r="S3734" i="3"/>
  <c r="P3734" i="3"/>
  <c r="O3734" i="3"/>
  <c r="S3733" i="3"/>
  <c r="P3733" i="3"/>
  <c r="O3733" i="3"/>
  <c r="S3732" i="3"/>
  <c r="P3732" i="3"/>
  <c r="O3732" i="3"/>
  <c r="S3731" i="3"/>
  <c r="P3731" i="3"/>
  <c r="O3731" i="3"/>
  <c r="S3730" i="3"/>
  <c r="P3730" i="3"/>
  <c r="O3730" i="3"/>
  <c r="S3729" i="3"/>
  <c r="P3729" i="3"/>
  <c r="O3729" i="3"/>
  <c r="S3728" i="3"/>
  <c r="P3728" i="3"/>
  <c r="O3728" i="3"/>
  <c r="S3727" i="3"/>
  <c r="P3727" i="3"/>
  <c r="O3727" i="3"/>
  <c r="S3726" i="3"/>
  <c r="P3726" i="3"/>
  <c r="O3726" i="3"/>
  <c r="S3725" i="3"/>
  <c r="P3725" i="3"/>
  <c r="O3725" i="3"/>
  <c r="S3724" i="3"/>
  <c r="P3724" i="3"/>
  <c r="O3724" i="3"/>
  <c r="S3723" i="3"/>
  <c r="P3723" i="3"/>
  <c r="O3723" i="3"/>
  <c r="S3722" i="3"/>
  <c r="P3722" i="3"/>
  <c r="O3722" i="3"/>
  <c r="S3721" i="3"/>
  <c r="P3721" i="3"/>
  <c r="O3721" i="3"/>
  <c r="S3720" i="3"/>
  <c r="P3720" i="3"/>
  <c r="O3720" i="3"/>
  <c r="S3719" i="3"/>
  <c r="P3719" i="3"/>
  <c r="O3719" i="3"/>
  <c r="S3718" i="3"/>
  <c r="P3718" i="3"/>
  <c r="O3718" i="3"/>
  <c r="S3717" i="3"/>
  <c r="P3717" i="3"/>
  <c r="O3717" i="3"/>
  <c r="S3716" i="3"/>
  <c r="P3716" i="3"/>
  <c r="O3716" i="3"/>
  <c r="S3715" i="3"/>
  <c r="P3715" i="3"/>
  <c r="O3715" i="3"/>
  <c r="S3714" i="3"/>
  <c r="P3714" i="3"/>
  <c r="O3714" i="3"/>
  <c r="S3713" i="3"/>
  <c r="P3713" i="3"/>
  <c r="O3713" i="3"/>
  <c r="S3712" i="3"/>
  <c r="P3712" i="3"/>
  <c r="O3712" i="3"/>
  <c r="S3711" i="3"/>
  <c r="P3711" i="3"/>
  <c r="O3711" i="3"/>
  <c r="S3710" i="3"/>
  <c r="P3710" i="3"/>
  <c r="O3710" i="3"/>
  <c r="S3709" i="3"/>
  <c r="P3709" i="3"/>
  <c r="O3709" i="3"/>
  <c r="S3708" i="3"/>
  <c r="P3708" i="3"/>
  <c r="O3708" i="3"/>
  <c r="S3707" i="3"/>
  <c r="P3707" i="3"/>
  <c r="O3707" i="3"/>
  <c r="S3706" i="3"/>
  <c r="P3706" i="3"/>
  <c r="O3706" i="3"/>
  <c r="S3705" i="3"/>
  <c r="P3705" i="3"/>
  <c r="O3705" i="3"/>
  <c r="S3704" i="3"/>
  <c r="P3704" i="3"/>
  <c r="O3704" i="3"/>
  <c r="S3703" i="3"/>
  <c r="P3703" i="3"/>
  <c r="O3703" i="3"/>
  <c r="S3702" i="3"/>
  <c r="P3702" i="3"/>
  <c r="O3702" i="3"/>
  <c r="S3701" i="3"/>
  <c r="P3701" i="3"/>
  <c r="O3701" i="3"/>
  <c r="S3700" i="3"/>
  <c r="P3700" i="3"/>
  <c r="O3700" i="3"/>
  <c r="S3699" i="3"/>
  <c r="P3699" i="3"/>
  <c r="O3699" i="3"/>
  <c r="S3698" i="3"/>
  <c r="P3698" i="3"/>
  <c r="O3698" i="3"/>
  <c r="S3697" i="3"/>
  <c r="P3697" i="3"/>
  <c r="O3697" i="3"/>
  <c r="S3696" i="3"/>
  <c r="P3696" i="3"/>
  <c r="O3696" i="3"/>
  <c r="S3695" i="3"/>
  <c r="P3695" i="3"/>
  <c r="O3695" i="3"/>
  <c r="S3694" i="3"/>
  <c r="P3694" i="3"/>
  <c r="O3694" i="3"/>
  <c r="S3693" i="3"/>
  <c r="P3693" i="3"/>
  <c r="O3693" i="3"/>
  <c r="S3692" i="3"/>
  <c r="P3692" i="3"/>
  <c r="O3692" i="3"/>
  <c r="S3691" i="3"/>
  <c r="P3691" i="3"/>
  <c r="O3691" i="3"/>
  <c r="S3690" i="3"/>
  <c r="P3690" i="3"/>
  <c r="O3690" i="3"/>
  <c r="S3689" i="3"/>
  <c r="P3689" i="3"/>
  <c r="O3689" i="3"/>
  <c r="S3688" i="3"/>
  <c r="P3688" i="3"/>
  <c r="O3688" i="3"/>
  <c r="S3687" i="3"/>
  <c r="P3687" i="3"/>
  <c r="O3687" i="3"/>
  <c r="S3686" i="3"/>
  <c r="P3686" i="3"/>
  <c r="O3686" i="3"/>
  <c r="S3685" i="3"/>
  <c r="P3685" i="3"/>
  <c r="O3685" i="3"/>
  <c r="S3684" i="3"/>
  <c r="P3684" i="3"/>
  <c r="O3684" i="3"/>
  <c r="S3683" i="3"/>
  <c r="P3683" i="3"/>
  <c r="O3683" i="3"/>
  <c r="S3682" i="3"/>
  <c r="P3682" i="3"/>
  <c r="O3682" i="3"/>
  <c r="S3681" i="3"/>
  <c r="P3681" i="3"/>
  <c r="O3681" i="3"/>
  <c r="S3680" i="3"/>
  <c r="P3680" i="3"/>
  <c r="O3680" i="3"/>
  <c r="S3679" i="3"/>
  <c r="P3679" i="3"/>
  <c r="O3679" i="3"/>
  <c r="S3678" i="3"/>
  <c r="P3678" i="3"/>
  <c r="O3678" i="3"/>
  <c r="S3677" i="3"/>
  <c r="P3677" i="3"/>
  <c r="O3677" i="3"/>
  <c r="S3676" i="3"/>
  <c r="P3676" i="3"/>
  <c r="O3676" i="3"/>
  <c r="S3675" i="3"/>
  <c r="P3675" i="3"/>
  <c r="O3675" i="3"/>
  <c r="S3674" i="3"/>
  <c r="P3674" i="3"/>
  <c r="O3674" i="3"/>
  <c r="S3673" i="3"/>
  <c r="P3673" i="3"/>
  <c r="O3673" i="3"/>
  <c r="S3672" i="3"/>
  <c r="P3672" i="3"/>
  <c r="O3672" i="3"/>
  <c r="S3671" i="3"/>
  <c r="P3671" i="3"/>
  <c r="O3671" i="3"/>
  <c r="S3670" i="3"/>
  <c r="P3670" i="3"/>
  <c r="O3670" i="3"/>
  <c r="S3669" i="3"/>
  <c r="P3669" i="3"/>
  <c r="O3669" i="3"/>
  <c r="S3668" i="3"/>
  <c r="P3668" i="3"/>
  <c r="O3668" i="3"/>
  <c r="S3667" i="3"/>
  <c r="P3667" i="3"/>
  <c r="O3667" i="3"/>
  <c r="S3666" i="3"/>
  <c r="P3666" i="3"/>
  <c r="O3666" i="3"/>
  <c r="S3665" i="3"/>
  <c r="P3665" i="3"/>
  <c r="O3665" i="3"/>
  <c r="S3664" i="3"/>
  <c r="P3664" i="3"/>
  <c r="O3664" i="3"/>
  <c r="S3663" i="3"/>
  <c r="P3663" i="3"/>
  <c r="O3663" i="3"/>
  <c r="S3662" i="3"/>
  <c r="P3662" i="3"/>
  <c r="O3662" i="3"/>
  <c r="S3661" i="3"/>
  <c r="P3661" i="3"/>
  <c r="O3661" i="3"/>
  <c r="S3660" i="3"/>
  <c r="P3660" i="3"/>
  <c r="O3660" i="3"/>
  <c r="S3659" i="3"/>
  <c r="P3659" i="3"/>
  <c r="O3659" i="3"/>
  <c r="S3658" i="3"/>
  <c r="P3658" i="3"/>
  <c r="O3658" i="3"/>
  <c r="S3657" i="3"/>
  <c r="P3657" i="3"/>
  <c r="O3657" i="3"/>
  <c r="S3656" i="3"/>
  <c r="P3656" i="3"/>
  <c r="O3656" i="3"/>
  <c r="S3655" i="3"/>
  <c r="P3655" i="3"/>
  <c r="O3655" i="3"/>
  <c r="S3654" i="3"/>
  <c r="P3654" i="3"/>
  <c r="O3654" i="3"/>
  <c r="S3653" i="3"/>
  <c r="P3653" i="3"/>
  <c r="O3653" i="3"/>
  <c r="S3652" i="3"/>
  <c r="P3652" i="3"/>
  <c r="O3652" i="3"/>
  <c r="S3651" i="3"/>
  <c r="P3651" i="3"/>
  <c r="O3651" i="3"/>
  <c r="S3650" i="3"/>
  <c r="P3650" i="3"/>
  <c r="O3650" i="3"/>
  <c r="S3649" i="3"/>
  <c r="P3649" i="3"/>
  <c r="O3649" i="3"/>
  <c r="S3648" i="3"/>
  <c r="P3648" i="3"/>
  <c r="O3648" i="3"/>
  <c r="S3647" i="3"/>
  <c r="P3647" i="3"/>
  <c r="O3647" i="3"/>
  <c r="S3646" i="3"/>
  <c r="P3646" i="3"/>
  <c r="O3646" i="3"/>
  <c r="S3645" i="3"/>
  <c r="P3645" i="3"/>
  <c r="O3645" i="3"/>
  <c r="S3644" i="3"/>
  <c r="P3644" i="3"/>
  <c r="O3644" i="3"/>
  <c r="S3643" i="3"/>
  <c r="P3643" i="3"/>
  <c r="O3643" i="3"/>
  <c r="S3642" i="3"/>
  <c r="P3642" i="3"/>
  <c r="O3642" i="3"/>
  <c r="S3641" i="3"/>
  <c r="P3641" i="3"/>
  <c r="O3641" i="3"/>
  <c r="S3640" i="3"/>
  <c r="P3640" i="3"/>
  <c r="O3640" i="3"/>
  <c r="S3639" i="3"/>
  <c r="P3639" i="3"/>
  <c r="O3639" i="3"/>
  <c r="S3638" i="3"/>
  <c r="P3638" i="3"/>
  <c r="O3638" i="3"/>
  <c r="S3637" i="3"/>
  <c r="P3637" i="3"/>
  <c r="O3637" i="3"/>
  <c r="S3636" i="3"/>
  <c r="P3636" i="3"/>
  <c r="O3636" i="3"/>
  <c r="S3635" i="3"/>
  <c r="P3635" i="3"/>
  <c r="O3635" i="3"/>
  <c r="S3634" i="3"/>
  <c r="P3634" i="3"/>
  <c r="O3634" i="3"/>
  <c r="S3633" i="3"/>
  <c r="P3633" i="3"/>
  <c r="O3633" i="3"/>
  <c r="S3632" i="3"/>
  <c r="P3632" i="3"/>
  <c r="O3632" i="3"/>
  <c r="S3631" i="3"/>
  <c r="P3631" i="3"/>
  <c r="O3631" i="3"/>
  <c r="S3630" i="3"/>
  <c r="P3630" i="3"/>
  <c r="O3630" i="3"/>
  <c r="S3629" i="3"/>
  <c r="P3629" i="3"/>
  <c r="O3629" i="3"/>
  <c r="S3628" i="3"/>
  <c r="P3628" i="3"/>
  <c r="O3628" i="3"/>
  <c r="S3627" i="3"/>
  <c r="P3627" i="3"/>
  <c r="O3627" i="3"/>
  <c r="S3626" i="3"/>
  <c r="P3626" i="3"/>
  <c r="O3626" i="3"/>
  <c r="S3625" i="3"/>
  <c r="P3625" i="3"/>
  <c r="O3625" i="3"/>
  <c r="S3624" i="3"/>
  <c r="P3624" i="3"/>
  <c r="O3624" i="3"/>
  <c r="S3623" i="3"/>
  <c r="P3623" i="3"/>
  <c r="O3623" i="3"/>
  <c r="S3622" i="3"/>
  <c r="P3622" i="3"/>
  <c r="O3622" i="3"/>
  <c r="S3621" i="3"/>
  <c r="P3621" i="3"/>
  <c r="O3621" i="3"/>
  <c r="S3620" i="3"/>
  <c r="P3620" i="3"/>
  <c r="O3620" i="3"/>
  <c r="S3619" i="3"/>
  <c r="P3619" i="3"/>
  <c r="O3619" i="3"/>
  <c r="S3618" i="3"/>
  <c r="P3618" i="3"/>
  <c r="O3618" i="3"/>
  <c r="S3617" i="3"/>
  <c r="P3617" i="3"/>
  <c r="O3617" i="3"/>
  <c r="S3616" i="3"/>
  <c r="P3616" i="3"/>
  <c r="O3616" i="3"/>
  <c r="S3615" i="3"/>
  <c r="P3615" i="3"/>
  <c r="O3615" i="3"/>
  <c r="S3614" i="3"/>
  <c r="P3614" i="3"/>
  <c r="O3614" i="3"/>
  <c r="S3613" i="3"/>
  <c r="P3613" i="3"/>
  <c r="O3613" i="3"/>
  <c r="S3612" i="3"/>
  <c r="P3612" i="3"/>
  <c r="O3612" i="3"/>
  <c r="S3611" i="3"/>
  <c r="P3611" i="3"/>
  <c r="O3611" i="3"/>
  <c r="S3610" i="3"/>
  <c r="P3610" i="3"/>
  <c r="O3610" i="3"/>
  <c r="S3609" i="3"/>
  <c r="P3609" i="3"/>
  <c r="O3609" i="3"/>
  <c r="S3608" i="3"/>
  <c r="P3608" i="3"/>
  <c r="O3608" i="3"/>
  <c r="S3607" i="3"/>
  <c r="P3607" i="3"/>
  <c r="O3607" i="3"/>
  <c r="S3606" i="3"/>
  <c r="P3606" i="3"/>
  <c r="O3606" i="3"/>
  <c r="S3605" i="3"/>
  <c r="P3605" i="3"/>
  <c r="O3605" i="3"/>
  <c r="S3604" i="3"/>
  <c r="P3604" i="3"/>
  <c r="O3604" i="3"/>
  <c r="S3603" i="3"/>
  <c r="P3603" i="3"/>
  <c r="O3603" i="3"/>
  <c r="S3602" i="3"/>
  <c r="P3602" i="3"/>
  <c r="O3602" i="3"/>
  <c r="S3601" i="3"/>
  <c r="P3601" i="3"/>
  <c r="O3601" i="3"/>
  <c r="S3600" i="3"/>
  <c r="P3600" i="3"/>
  <c r="O3600" i="3"/>
  <c r="S3599" i="3"/>
  <c r="P3599" i="3"/>
  <c r="O3599" i="3"/>
  <c r="S3598" i="3"/>
  <c r="P3598" i="3"/>
  <c r="O3598" i="3"/>
  <c r="S3597" i="3"/>
  <c r="P3597" i="3"/>
  <c r="O3597" i="3"/>
  <c r="S3596" i="3"/>
  <c r="P3596" i="3"/>
  <c r="O3596" i="3"/>
  <c r="S3595" i="3"/>
  <c r="P3595" i="3"/>
  <c r="O3595" i="3"/>
  <c r="S3594" i="3"/>
  <c r="P3594" i="3"/>
  <c r="O3594" i="3"/>
  <c r="S3593" i="3"/>
  <c r="P3593" i="3"/>
  <c r="O3593" i="3"/>
  <c r="S3592" i="3"/>
  <c r="P3592" i="3"/>
  <c r="O3592" i="3"/>
  <c r="S3591" i="3"/>
  <c r="P3591" i="3"/>
  <c r="O3591" i="3"/>
  <c r="S3590" i="3"/>
  <c r="P3590" i="3"/>
  <c r="O3590" i="3"/>
  <c r="S3589" i="3"/>
  <c r="P3589" i="3"/>
  <c r="O3589" i="3"/>
  <c r="S3588" i="3"/>
  <c r="P3588" i="3"/>
  <c r="O3588" i="3"/>
  <c r="S3587" i="3"/>
  <c r="P3587" i="3"/>
  <c r="O3587" i="3"/>
  <c r="S3586" i="3"/>
  <c r="P3586" i="3"/>
  <c r="O3586" i="3"/>
  <c r="S3585" i="3"/>
  <c r="P3585" i="3"/>
  <c r="O3585" i="3"/>
  <c r="S3584" i="3"/>
  <c r="P3584" i="3"/>
  <c r="O3584" i="3"/>
  <c r="S3583" i="3"/>
  <c r="P3583" i="3"/>
  <c r="O3583" i="3"/>
  <c r="S3582" i="3"/>
  <c r="P3582" i="3"/>
  <c r="O3582" i="3"/>
  <c r="S3581" i="3"/>
  <c r="P3581" i="3"/>
  <c r="O3581" i="3"/>
  <c r="S3580" i="3"/>
  <c r="P3580" i="3"/>
  <c r="O3580" i="3"/>
  <c r="S3579" i="3"/>
  <c r="P3579" i="3"/>
  <c r="O3579" i="3"/>
  <c r="S3578" i="3"/>
  <c r="P3578" i="3"/>
  <c r="O3578" i="3"/>
  <c r="S3577" i="3"/>
  <c r="P3577" i="3"/>
  <c r="O3577" i="3"/>
  <c r="S3576" i="3"/>
  <c r="P3576" i="3"/>
  <c r="O3576" i="3"/>
  <c r="S3575" i="3"/>
  <c r="P3575" i="3"/>
  <c r="O3575" i="3"/>
  <c r="S3574" i="3"/>
  <c r="P3574" i="3"/>
  <c r="O3574" i="3"/>
  <c r="S3573" i="3"/>
  <c r="P3573" i="3"/>
  <c r="O3573" i="3"/>
  <c r="S3572" i="3"/>
  <c r="P3572" i="3"/>
  <c r="O3572" i="3"/>
  <c r="S3571" i="3"/>
  <c r="P3571" i="3"/>
  <c r="O3571" i="3"/>
  <c r="S3570" i="3"/>
  <c r="P3570" i="3"/>
  <c r="O3570" i="3"/>
  <c r="S3569" i="3"/>
  <c r="P3569" i="3"/>
  <c r="O3569" i="3"/>
  <c r="S3568" i="3"/>
  <c r="P3568" i="3"/>
  <c r="O3568" i="3"/>
  <c r="S3567" i="3"/>
  <c r="P3567" i="3"/>
  <c r="O3567" i="3"/>
  <c r="S3566" i="3"/>
  <c r="P3566" i="3"/>
  <c r="O3566" i="3"/>
  <c r="S3565" i="3"/>
  <c r="P3565" i="3"/>
  <c r="O3565" i="3"/>
  <c r="S3564" i="3"/>
  <c r="P3564" i="3"/>
  <c r="O3564" i="3"/>
  <c r="S3563" i="3"/>
  <c r="P3563" i="3"/>
  <c r="O3563" i="3"/>
  <c r="S3562" i="3"/>
  <c r="P3562" i="3"/>
  <c r="O3562" i="3"/>
  <c r="S3561" i="3"/>
  <c r="P3561" i="3"/>
  <c r="O3561" i="3"/>
  <c r="S3560" i="3"/>
  <c r="P3560" i="3"/>
  <c r="O3560" i="3"/>
  <c r="S3559" i="3"/>
  <c r="P3559" i="3"/>
  <c r="O3559" i="3"/>
  <c r="S3558" i="3"/>
  <c r="P3558" i="3"/>
  <c r="O3558" i="3"/>
  <c r="S3557" i="3"/>
  <c r="P3557" i="3"/>
  <c r="O3557" i="3"/>
  <c r="S3556" i="3"/>
  <c r="P3556" i="3"/>
  <c r="O3556" i="3"/>
  <c r="S3555" i="3"/>
  <c r="P3555" i="3"/>
  <c r="O3555" i="3"/>
  <c r="S3554" i="3"/>
  <c r="P3554" i="3"/>
  <c r="O3554" i="3"/>
  <c r="S3553" i="3"/>
  <c r="P3553" i="3"/>
  <c r="O3553" i="3"/>
  <c r="S3552" i="3"/>
  <c r="P3552" i="3"/>
  <c r="O3552" i="3"/>
  <c r="S3551" i="3"/>
  <c r="P3551" i="3"/>
  <c r="O3551" i="3"/>
  <c r="S3550" i="3"/>
  <c r="P3550" i="3"/>
  <c r="O3550" i="3"/>
  <c r="S3549" i="3"/>
  <c r="P3549" i="3"/>
  <c r="O3549" i="3"/>
  <c r="S3548" i="3"/>
  <c r="P3548" i="3"/>
  <c r="O3548" i="3"/>
  <c r="S3547" i="3"/>
  <c r="P3547" i="3"/>
  <c r="O3547" i="3"/>
  <c r="S3546" i="3"/>
  <c r="P3546" i="3"/>
  <c r="O3546" i="3"/>
  <c r="S3545" i="3"/>
  <c r="P3545" i="3"/>
  <c r="O3545" i="3"/>
  <c r="S3544" i="3"/>
  <c r="P3544" i="3"/>
  <c r="O3544" i="3"/>
  <c r="S3543" i="3"/>
  <c r="P3543" i="3"/>
  <c r="O3543" i="3"/>
  <c r="S3542" i="3"/>
  <c r="P3542" i="3"/>
  <c r="O3542" i="3"/>
  <c r="S3541" i="3"/>
  <c r="P3541" i="3"/>
  <c r="O3541" i="3"/>
  <c r="S3540" i="3"/>
  <c r="P3540" i="3"/>
  <c r="O3540" i="3"/>
  <c r="S3539" i="3"/>
  <c r="P3539" i="3"/>
  <c r="O3539" i="3"/>
  <c r="S3538" i="3"/>
  <c r="P3538" i="3"/>
  <c r="O3538" i="3"/>
  <c r="S3537" i="3"/>
  <c r="P3537" i="3"/>
  <c r="O3537" i="3"/>
  <c r="S3536" i="3"/>
  <c r="P3536" i="3"/>
  <c r="O3536" i="3"/>
  <c r="S3535" i="3"/>
  <c r="P3535" i="3"/>
  <c r="O3535" i="3"/>
  <c r="S3534" i="3"/>
  <c r="P3534" i="3"/>
  <c r="O3534" i="3"/>
  <c r="S3533" i="3"/>
  <c r="P3533" i="3"/>
  <c r="O3533" i="3"/>
  <c r="S3532" i="3"/>
  <c r="P3532" i="3"/>
  <c r="O3532" i="3"/>
  <c r="S3531" i="3"/>
  <c r="P3531" i="3"/>
  <c r="O3531" i="3"/>
  <c r="S3530" i="3"/>
  <c r="P3530" i="3"/>
  <c r="O3530" i="3"/>
  <c r="S3529" i="3"/>
  <c r="P3529" i="3"/>
  <c r="O3529" i="3"/>
  <c r="S3528" i="3"/>
  <c r="P3528" i="3"/>
  <c r="O3528" i="3"/>
  <c r="S3527" i="3"/>
  <c r="P3527" i="3"/>
  <c r="O3527" i="3"/>
  <c r="S3526" i="3"/>
  <c r="P3526" i="3"/>
  <c r="O3526" i="3"/>
  <c r="S3525" i="3"/>
  <c r="P3525" i="3"/>
  <c r="O3525" i="3"/>
  <c r="S3524" i="3"/>
  <c r="P3524" i="3"/>
  <c r="O3524" i="3"/>
  <c r="S3523" i="3"/>
  <c r="P3523" i="3"/>
  <c r="O3523" i="3"/>
  <c r="S3522" i="3"/>
  <c r="P3522" i="3"/>
  <c r="O3522" i="3"/>
  <c r="S3521" i="3"/>
  <c r="P3521" i="3"/>
  <c r="O3521" i="3"/>
  <c r="S3520" i="3"/>
  <c r="P3520" i="3"/>
  <c r="O3520" i="3"/>
  <c r="S3519" i="3"/>
  <c r="P3519" i="3"/>
  <c r="O3519" i="3"/>
  <c r="S3518" i="3"/>
  <c r="P3518" i="3"/>
  <c r="O3518" i="3"/>
  <c r="S3517" i="3"/>
  <c r="P3517" i="3"/>
  <c r="O3517" i="3"/>
  <c r="S3516" i="3"/>
  <c r="P3516" i="3"/>
  <c r="O3516" i="3"/>
  <c r="S3515" i="3"/>
  <c r="P3515" i="3"/>
  <c r="O3515" i="3"/>
  <c r="S3514" i="3"/>
  <c r="P3514" i="3"/>
  <c r="O3514" i="3"/>
  <c r="S3513" i="3"/>
  <c r="P3513" i="3"/>
  <c r="O3513" i="3"/>
  <c r="S3512" i="3"/>
  <c r="P3512" i="3"/>
  <c r="O3512" i="3"/>
  <c r="S3511" i="3"/>
  <c r="P3511" i="3"/>
  <c r="O3511" i="3"/>
  <c r="S3510" i="3"/>
  <c r="P3510" i="3"/>
  <c r="O3510" i="3"/>
  <c r="S3509" i="3"/>
  <c r="P3509" i="3"/>
  <c r="O3509" i="3"/>
  <c r="S3508" i="3"/>
  <c r="P3508" i="3"/>
  <c r="O3508" i="3"/>
  <c r="S3507" i="3"/>
  <c r="P3507" i="3"/>
  <c r="O3507" i="3"/>
  <c r="S3506" i="3"/>
  <c r="P3506" i="3"/>
  <c r="O3506" i="3"/>
  <c r="S3505" i="3"/>
  <c r="P3505" i="3"/>
  <c r="O3505" i="3"/>
  <c r="S3504" i="3"/>
  <c r="P3504" i="3"/>
  <c r="O3504" i="3"/>
  <c r="S3503" i="3"/>
  <c r="P3503" i="3"/>
  <c r="O3503" i="3"/>
  <c r="S3502" i="3"/>
  <c r="P3502" i="3"/>
  <c r="O3502" i="3"/>
  <c r="S3501" i="3"/>
  <c r="P3501" i="3"/>
  <c r="O3501" i="3"/>
  <c r="S3500" i="3"/>
  <c r="P3500" i="3"/>
  <c r="O3500" i="3"/>
  <c r="S3499" i="3"/>
  <c r="P3499" i="3"/>
  <c r="O3499" i="3"/>
  <c r="S3498" i="3"/>
  <c r="P3498" i="3"/>
  <c r="O3498" i="3"/>
  <c r="S3497" i="3"/>
  <c r="P3497" i="3"/>
  <c r="O3497" i="3"/>
  <c r="S3496" i="3"/>
  <c r="P3496" i="3"/>
  <c r="O3496" i="3"/>
  <c r="S3495" i="3"/>
  <c r="P3495" i="3"/>
  <c r="O3495" i="3"/>
  <c r="S3494" i="3"/>
  <c r="P3494" i="3"/>
  <c r="O3494" i="3"/>
  <c r="S3493" i="3"/>
  <c r="P3493" i="3"/>
  <c r="O3493" i="3"/>
  <c r="S3492" i="3"/>
  <c r="P3492" i="3"/>
  <c r="O3492" i="3"/>
  <c r="S3491" i="3"/>
  <c r="P3491" i="3"/>
  <c r="O3491" i="3"/>
  <c r="S3490" i="3"/>
  <c r="P3490" i="3"/>
  <c r="O3490" i="3"/>
  <c r="S3489" i="3"/>
  <c r="P3489" i="3"/>
  <c r="O3489" i="3"/>
  <c r="S3488" i="3"/>
  <c r="P3488" i="3"/>
  <c r="O3488" i="3"/>
  <c r="S3487" i="3"/>
  <c r="P3487" i="3"/>
  <c r="O3487" i="3"/>
  <c r="S3486" i="3"/>
  <c r="P3486" i="3"/>
  <c r="O3486" i="3"/>
  <c r="S3485" i="3"/>
  <c r="P3485" i="3"/>
  <c r="O3485" i="3"/>
  <c r="S3484" i="3"/>
  <c r="P3484" i="3"/>
  <c r="O3484" i="3"/>
  <c r="S3483" i="3"/>
  <c r="P3483" i="3"/>
  <c r="O3483" i="3"/>
  <c r="S3482" i="3"/>
  <c r="P3482" i="3"/>
  <c r="O3482" i="3"/>
  <c r="S3481" i="3"/>
  <c r="P3481" i="3"/>
  <c r="O3481" i="3"/>
  <c r="S3480" i="3"/>
  <c r="P3480" i="3"/>
  <c r="O3480" i="3"/>
  <c r="S3479" i="3"/>
  <c r="P3479" i="3"/>
  <c r="O3479" i="3"/>
  <c r="S3478" i="3"/>
  <c r="P3478" i="3"/>
  <c r="O3478" i="3"/>
  <c r="S3477" i="3"/>
  <c r="P3477" i="3"/>
  <c r="O3477" i="3"/>
  <c r="S3476" i="3"/>
  <c r="P3476" i="3"/>
  <c r="O3476" i="3"/>
  <c r="S3475" i="3"/>
  <c r="P3475" i="3"/>
  <c r="O3475" i="3"/>
  <c r="S3474" i="3"/>
  <c r="P3474" i="3"/>
  <c r="O3474" i="3"/>
  <c r="S3473" i="3"/>
  <c r="P3473" i="3"/>
  <c r="O3473" i="3"/>
  <c r="S3472" i="3"/>
  <c r="P3472" i="3"/>
  <c r="O3472" i="3"/>
  <c r="S3471" i="3"/>
  <c r="P3471" i="3"/>
  <c r="O3471" i="3"/>
  <c r="S3470" i="3"/>
  <c r="P3470" i="3"/>
  <c r="O3470" i="3"/>
  <c r="S3469" i="3"/>
  <c r="P3469" i="3"/>
  <c r="O3469" i="3"/>
  <c r="S3468" i="3"/>
  <c r="P3468" i="3"/>
  <c r="O3468" i="3"/>
  <c r="S3467" i="3"/>
  <c r="P3467" i="3"/>
  <c r="O3467" i="3"/>
  <c r="S3466" i="3"/>
  <c r="P3466" i="3"/>
  <c r="O3466" i="3"/>
  <c r="S3465" i="3"/>
  <c r="P3465" i="3"/>
  <c r="O3465" i="3"/>
  <c r="S3464" i="3"/>
  <c r="P3464" i="3"/>
  <c r="O3464" i="3"/>
  <c r="S3463" i="3"/>
  <c r="P3463" i="3"/>
  <c r="O3463" i="3"/>
  <c r="S3462" i="3"/>
  <c r="P3462" i="3"/>
  <c r="O3462" i="3"/>
  <c r="S3461" i="3"/>
  <c r="P3461" i="3"/>
  <c r="O3461" i="3"/>
  <c r="S3460" i="3"/>
  <c r="P3460" i="3"/>
  <c r="O3460" i="3"/>
  <c r="S3459" i="3"/>
  <c r="P3459" i="3"/>
  <c r="O3459" i="3"/>
  <c r="S3458" i="3"/>
  <c r="P3458" i="3"/>
  <c r="O3458" i="3"/>
  <c r="S3457" i="3"/>
  <c r="P3457" i="3"/>
  <c r="O3457" i="3"/>
  <c r="S3456" i="3"/>
  <c r="P3456" i="3"/>
  <c r="O3456" i="3"/>
  <c r="S3455" i="3"/>
  <c r="P3455" i="3"/>
  <c r="O3455" i="3"/>
  <c r="S3454" i="3"/>
  <c r="P3454" i="3"/>
  <c r="O3454" i="3"/>
  <c r="S3453" i="3"/>
  <c r="P3453" i="3"/>
  <c r="O3453" i="3"/>
  <c r="S3452" i="3"/>
  <c r="P3452" i="3"/>
  <c r="O3452" i="3"/>
  <c r="S3451" i="3"/>
  <c r="P3451" i="3"/>
  <c r="O3451" i="3"/>
  <c r="S3450" i="3"/>
  <c r="P3450" i="3"/>
  <c r="O3450" i="3"/>
  <c r="S3449" i="3"/>
  <c r="P3449" i="3"/>
  <c r="O3449" i="3"/>
  <c r="S3448" i="3"/>
  <c r="P3448" i="3"/>
  <c r="O3448" i="3"/>
  <c r="S3447" i="3"/>
  <c r="P3447" i="3"/>
  <c r="O3447" i="3"/>
  <c r="S3446" i="3"/>
  <c r="P3446" i="3"/>
  <c r="O3446" i="3"/>
  <c r="S3445" i="3"/>
  <c r="P3445" i="3"/>
  <c r="O3445" i="3"/>
  <c r="S3444" i="3"/>
  <c r="P3444" i="3"/>
  <c r="O3444" i="3"/>
  <c r="S3443" i="3"/>
  <c r="P3443" i="3"/>
  <c r="O3443" i="3"/>
  <c r="S3442" i="3"/>
  <c r="P3442" i="3"/>
  <c r="O3442" i="3"/>
  <c r="S3441" i="3"/>
  <c r="P3441" i="3"/>
  <c r="O3441" i="3"/>
  <c r="S3440" i="3"/>
  <c r="P3440" i="3"/>
  <c r="O3440" i="3"/>
  <c r="S3439" i="3"/>
  <c r="P3439" i="3"/>
  <c r="O3439" i="3"/>
  <c r="S3438" i="3"/>
  <c r="P3438" i="3"/>
  <c r="O3438" i="3"/>
  <c r="S3437" i="3"/>
  <c r="P3437" i="3"/>
  <c r="O3437" i="3"/>
  <c r="S3436" i="3"/>
  <c r="P3436" i="3"/>
  <c r="O3436" i="3"/>
  <c r="S3435" i="3"/>
  <c r="P3435" i="3"/>
  <c r="O3435" i="3"/>
  <c r="S3434" i="3"/>
  <c r="P3434" i="3"/>
  <c r="O3434" i="3"/>
  <c r="S3433" i="3"/>
  <c r="P3433" i="3"/>
  <c r="O3433" i="3"/>
  <c r="S3432" i="3"/>
  <c r="P3432" i="3"/>
  <c r="O3432" i="3"/>
  <c r="S3431" i="3"/>
  <c r="P3431" i="3"/>
  <c r="O3431" i="3"/>
  <c r="S3430" i="3"/>
  <c r="P3430" i="3"/>
  <c r="O3430" i="3"/>
  <c r="S3429" i="3"/>
  <c r="P3429" i="3"/>
  <c r="O3429" i="3"/>
  <c r="S3428" i="3"/>
  <c r="P3428" i="3"/>
  <c r="O3428" i="3"/>
  <c r="S3427" i="3"/>
  <c r="P3427" i="3"/>
  <c r="O3427" i="3"/>
  <c r="S3426" i="3"/>
  <c r="P3426" i="3"/>
  <c r="O3426" i="3"/>
  <c r="S3425" i="3"/>
  <c r="P3425" i="3"/>
  <c r="O3425" i="3"/>
  <c r="S3424" i="3"/>
  <c r="P3424" i="3"/>
  <c r="O3424" i="3"/>
  <c r="S3423" i="3"/>
  <c r="P3423" i="3"/>
  <c r="O3423" i="3"/>
  <c r="S3422" i="3"/>
  <c r="P3422" i="3"/>
  <c r="O3422" i="3"/>
  <c r="S3421" i="3"/>
  <c r="P3421" i="3"/>
  <c r="O3421" i="3"/>
  <c r="S3420" i="3"/>
  <c r="P3420" i="3"/>
  <c r="O3420" i="3"/>
  <c r="S3419" i="3"/>
  <c r="P3419" i="3"/>
  <c r="O3419" i="3"/>
  <c r="S3418" i="3"/>
  <c r="P3418" i="3"/>
  <c r="O3418" i="3"/>
  <c r="S3417" i="3"/>
  <c r="P3417" i="3"/>
  <c r="O3417" i="3"/>
  <c r="S3416" i="3"/>
  <c r="P3416" i="3"/>
  <c r="O3416" i="3"/>
  <c r="S3415" i="3"/>
  <c r="P3415" i="3"/>
  <c r="O3415" i="3"/>
  <c r="S3414" i="3"/>
  <c r="P3414" i="3"/>
  <c r="O3414" i="3"/>
  <c r="S3413" i="3"/>
  <c r="P3413" i="3"/>
  <c r="O3413" i="3"/>
  <c r="S3412" i="3"/>
  <c r="P3412" i="3"/>
  <c r="O3412" i="3"/>
  <c r="S3411" i="3"/>
  <c r="P3411" i="3"/>
  <c r="O3411" i="3"/>
  <c r="S3410" i="3"/>
  <c r="P3410" i="3"/>
  <c r="O3410" i="3"/>
  <c r="S3409" i="3"/>
  <c r="P3409" i="3"/>
  <c r="O3409" i="3"/>
  <c r="S3408" i="3"/>
  <c r="P3408" i="3"/>
  <c r="O3408" i="3"/>
  <c r="S3407" i="3"/>
  <c r="P3407" i="3"/>
  <c r="O3407" i="3"/>
  <c r="S3406" i="3"/>
  <c r="P3406" i="3"/>
  <c r="O3406" i="3"/>
  <c r="S3405" i="3"/>
  <c r="P3405" i="3"/>
  <c r="O3405" i="3"/>
  <c r="S3404" i="3"/>
  <c r="P3404" i="3"/>
  <c r="O3404" i="3"/>
  <c r="S3403" i="3"/>
  <c r="P3403" i="3"/>
  <c r="O3403" i="3"/>
  <c r="S3402" i="3"/>
  <c r="P3402" i="3"/>
  <c r="O3402" i="3"/>
  <c r="S3401" i="3"/>
  <c r="P3401" i="3"/>
  <c r="O3401" i="3"/>
  <c r="S3400" i="3"/>
  <c r="P3400" i="3"/>
  <c r="O3400" i="3"/>
  <c r="S3399" i="3"/>
  <c r="P3399" i="3"/>
  <c r="O3399" i="3"/>
  <c r="S3398" i="3"/>
  <c r="P3398" i="3"/>
  <c r="O3398" i="3"/>
  <c r="S3397" i="3"/>
  <c r="P3397" i="3"/>
  <c r="O3397" i="3"/>
  <c r="S3396" i="3"/>
  <c r="P3396" i="3"/>
  <c r="O3396" i="3"/>
  <c r="S3395" i="3"/>
  <c r="P3395" i="3"/>
  <c r="O3395" i="3"/>
  <c r="S3394" i="3"/>
  <c r="P3394" i="3"/>
  <c r="O3394" i="3"/>
  <c r="S3393" i="3"/>
  <c r="P3393" i="3"/>
  <c r="O3393" i="3"/>
  <c r="S3392" i="3"/>
  <c r="P3392" i="3"/>
  <c r="O3392" i="3"/>
  <c r="S3391" i="3"/>
  <c r="P3391" i="3"/>
  <c r="O3391" i="3"/>
  <c r="S3390" i="3"/>
  <c r="P3390" i="3"/>
  <c r="O3390" i="3"/>
  <c r="S3389" i="3"/>
  <c r="P3389" i="3"/>
  <c r="O3389" i="3"/>
  <c r="S3388" i="3"/>
  <c r="P3388" i="3"/>
  <c r="O3388" i="3"/>
  <c r="S3387" i="3"/>
  <c r="P3387" i="3"/>
  <c r="O3387" i="3"/>
  <c r="S3386" i="3"/>
  <c r="P3386" i="3"/>
  <c r="O3386" i="3"/>
  <c r="S3385" i="3"/>
  <c r="P3385" i="3"/>
  <c r="O3385" i="3"/>
  <c r="S3384" i="3"/>
  <c r="P3384" i="3"/>
  <c r="O3384" i="3"/>
  <c r="S3383" i="3"/>
  <c r="P3383" i="3"/>
  <c r="O3383" i="3"/>
  <c r="S3382" i="3"/>
  <c r="P3382" i="3"/>
  <c r="O3382" i="3"/>
  <c r="S3381" i="3"/>
  <c r="P3381" i="3"/>
  <c r="O3381" i="3"/>
  <c r="S3380" i="3"/>
  <c r="P3380" i="3"/>
  <c r="O3380" i="3"/>
  <c r="S3379" i="3"/>
  <c r="P3379" i="3"/>
  <c r="O3379" i="3"/>
  <c r="S3378" i="3"/>
  <c r="P3378" i="3"/>
  <c r="O3378" i="3"/>
  <c r="S3377" i="3"/>
  <c r="P3377" i="3"/>
  <c r="O3377" i="3"/>
  <c r="S3376" i="3"/>
  <c r="P3376" i="3"/>
  <c r="O3376" i="3"/>
  <c r="S3375" i="3"/>
  <c r="P3375" i="3"/>
  <c r="O3375" i="3"/>
  <c r="S3374" i="3"/>
  <c r="P3374" i="3"/>
  <c r="O3374" i="3"/>
  <c r="S3373" i="3"/>
  <c r="P3373" i="3"/>
  <c r="O3373" i="3"/>
  <c r="S3372" i="3"/>
  <c r="P3372" i="3"/>
  <c r="O3372" i="3"/>
  <c r="S3371" i="3"/>
  <c r="P3371" i="3"/>
  <c r="O3371" i="3"/>
  <c r="S3370" i="3"/>
  <c r="P3370" i="3"/>
  <c r="O3370" i="3"/>
  <c r="S3369" i="3"/>
  <c r="P3369" i="3"/>
  <c r="O3369" i="3"/>
  <c r="S3368" i="3"/>
  <c r="P3368" i="3"/>
  <c r="O3368" i="3"/>
  <c r="S3367" i="3"/>
  <c r="P3367" i="3"/>
  <c r="O3367" i="3"/>
  <c r="S3366" i="3"/>
  <c r="P3366" i="3"/>
  <c r="O3366" i="3"/>
  <c r="S3365" i="3"/>
  <c r="P3365" i="3"/>
  <c r="O3365" i="3"/>
  <c r="S3364" i="3"/>
  <c r="P3364" i="3"/>
  <c r="O3364" i="3"/>
  <c r="S3363" i="3"/>
  <c r="P3363" i="3"/>
  <c r="O3363" i="3"/>
  <c r="S3362" i="3"/>
  <c r="P3362" i="3"/>
  <c r="O3362" i="3"/>
  <c r="S3361" i="3"/>
  <c r="P3361" i="3"/>
  <c r="O3361" i="3"/>
  <c r="S3360" i="3"/>
  <c r="P3360" i="3"/>
  <c r="O3360" i="3"/>
  <c r="S3359" i="3"/>
  <c r="P3359" i="3"/>
  <c r="O3359" i="3"/>
  <c r="S3358" i="3"/>
  <c r="P3358" i="3"/>
  <c r="O3358" i="3"/>
  <c r="S3357" i="3"/>
  <c r="P3357" i="3"/>
  <c r="O3357" i="3"/>
  <c r="S3356" i="3"/>
  <c r="P3356" i="3"/>
  <c r="O3356" i="3"/>
  <c r="S3355" i="3"/>
  <c r="P3355" i="3"/>
  <c r="O3355" i="3"/>
  <c r="S3354" i="3"/>
  <c r="P3354" i="3"/>
  <c r="O3354" i="3"/>
  <c r="S3353" i="3"/>
  <c r="P3353" i="3"/>
  <c r="O3353" i="3"/>
  <c r="S3352" i="3"/>
  <c r="P3352" i="3"/>
  <c r="O3352" i="3"/>
  <c r="S3351" i="3"/>
  <c r="P3351" i="3"/>
  <c r="O3351" i="3"/>
  <c r="S3350" i="3"/>
  <c r="P3350" i="3"/>
  <c r="O3350" i="3"/>
  <c r="S3349" i="3"/>
  <c r="P3349" i="3"/>
  <c r="O3349" i="3"/>
  <c r="S3348" i="3"/>
  <c r="P3348" i="3"/>
  <c r="O3348" i="3"/>
  <c r="S3347" i="3"/>
  <c r="P3347" i="3"/>
  <c r="O3347" i="3"/>
  <c r="S3346" i="3"/>
  <c r="P3346" i="3"/>
  <c r="O3346" i="3"/>
  <c r="S3345" i="3"/>
  <c r="P3345" i="3"/>
  <c r="O3345" i="3"/>
  <c r="S3344" i="3"/>
  <c r="P3344" i="3"/>
  <c r="O3344" i="3"/>
  <c r="S3343" i="3"/>
  <c r="P3343" i="3"/>
  <c r="O3343" i="3"/>
  <c r="S3342" i="3"/>
  <c r="P3342" i="3"/>
  <c r="O3342" i="3"/>
  <c r="S3341" i="3"/>
  <c r="P3341" i="3"/>
  <c r="O3341" i="3"/>
  <c r="S3340" i="3"/>
  <c r="P3340" i="3"/>
  <c r="O3340" i="3"/>
  <c r="S3339" i="3"/>
  <c r="P3339" i="3"/>
  <c r="O3339" i="3"/>
  <c r="S3338" i="3"/>
  <c r="P3338" i="3"/>
  <c r="O3338" i="3"/>
  <c r="S3337" i="3"/>
  <c r="P3337" i="3"/>
  <c r="O3337" i="3"/>
  <c r="S3336" i="3"/>
  <c r="P3336" i="3"/>
  <c r="O3336" i="3"/>
  <c r="S3335" i="3"/>
  <c r="P3335" i="3"/>
  <c r="O3335" i="3"/>
  <c r="S3334" i="3"/>
  <c r="P3334" i="3"/>
  <c r="O3334" i="3"/>
  <c r="S3333" i="3"/>
  <c r="P3333" i="3"/>
  <c r="O3333" i="3"/>
  <c r="S3332" i="3"/>
  <c r="P3332" i="3"/>
  <c r="O3332" i="3"/>
  <c r="S3331" i="3"/>
  <c r="P3331" i="3"/>
  <c r="O3331" i="3"/>
  <c r="S3330" i="3"/>
  <c r="P3330" i="3"/>
  <c r="O3330" i="3"/>
  <c r="S3329" i="3"/>
  <c r="P3329" i="3"/>
  <c r="O3329" i="3"/>
  <c r="S3328" i="3"/>
  <c r="P3328" i="3"/>
  <c r="O3328" i="3"/>
  <c r="S3327" i="3"/>
  <c r="P3327" i="3"/>
  <c r="O3327" i="3"/>
  <c r="S3326" i="3"/>
  <c r="P3326" i="3"/>
  <c r="O3326" i="3"/>
  <c r="S3325" i="3"/>
  <c r="P3325" i="3"/>
  <c r="O3325" i="3"/>
  <c r="S3324" i="3"/>
  <c r="P3324" i="3"/>
  <c r="O3324" i="3"/>
  <c r="S3323" i="3"/>
  <c r="P3323" i="3"/>
  <c r="O3323" i="3"/>
  <c r="S3322" i="3"/>
  <c r="P3322" i="3"/>
  <c r="O3322" i="3"/>
  <c r="S3321" i="3"/>
  <c r="P3321" i="3"/>
  <c r="O3321" i="3"/>
  <c r="S3320" i="3"/>
  <c r="P3320" i="3"/>
  <c r="O3320" i="3"/>
  <c r="S3319" i="3"/>
  <c r="P3319" i="3"/>
  <c r="O3319" i="3"/>
  <c r="S3318" i="3"/>
  <c r="P3318" i="3"/>
  <c r="O3318" i="3"/>
  <c r="S3317" i="3"/>
  <c r="P3317" i="3"/>
  <c r="O3317" i="3"/>
  <c r="S3316" i="3"/>
  <c r="P3316" i="3"/>
  <c r="O3316" i="3"/>
  <c r="S3315" i="3"/>
  <c r="P3315" i="3"/>
  <c r="O3315" i="3"/>
  <c r="S3314" i="3"/>
  <c r="P3314" i="3"/>
  <c r="O3314" i="3"/>
  <c r="S3313" i="3"/>
  <c r="P3313" i="3"/>
  <c r="O3313" i="3"/>
  <c r="S3312" i="3"/>
  <c r="P3312" i="3"/>
  <c r="O3312" i="3"/>
  <c r="S3311" i="3"/>
  <c r="P3311" i="3"/>
  <c r="O3311" i="3"/>
  <c r="S3310" i="3"/>
  <c r="P3310" i="3"/>
  <c r="O3310" i="3"/>
  <c r="S3309" i="3"/>
  <c r="P3309" i="3"/>
  <c r="O3309" i="3"/>
  <c r="S3308" i="3"/>
  <c r="P3308" i="3"/>
  <c r="O3308" i="3"/>
  <c r="S3307" i="3"/>
  <c r="P3307" i="3"/>
  <c r="O3307" i="3"/>
  <c r="S3306" i="3"/>
  <c r="P3306" i="3"/>
  <c r="O3306" i="3"/>
  <c r="S3305" i="3"/>
  <c r="P3305" i="3"/>
  <c r="O3305" i="3"/>
  <c r="S3304" i="3"/>
  <c r="P3304" i="3"/>
  <c r="O3304" i="3"/>
  <c r="S3303" i="3"/>
  <c r="P3303" i="3"/>
  <c r="O3303" i="3"/>
  <c r="S3302" i="3"/>
  <c r="P3302" i="3"/>
  <c r="O3302" i="3"/>
  <c r="S3301" i="3"/>
  <c r="P3301" i="3"/>
  <c r="O3301" i="3"/>
  <c r="S3300" i="3"/>
  <c r="P3300" i="3"/>
  <c r="O3300" i="3"/>
  <c r="S3299" i="3"/>
  <c r="P3299" i="3"/>
  <c r="O3299" i="3"/>
  <c r="S3298" i="3"/>
  <c r="P3298" i="3"/>
  <c r="O3298" i="3"/>
  <c r="S3297" i="3"/>
  <c r="P3297" i="3"/>
  <c r="O3297" i="3"/>
  <c r="S3296" i="3"/>
  <c r="P3296" i="3"/>
  <c r="O3296" i="3"/>
  <c r="S3295" i="3"/>
  <c r="P3295" i="3"/>
  <c r="O3295" i="3"/>
  <c r="S3294" i="3"/>
  <c r="P3294" i="3"/>
  <c r="O3294" i="3"/>
  <c r="S3293" i="3"/>
  <c r="P3293" i="3"/>
  <c r="O3293" i="3"/>
  <c r="S3292" i="3"/>
  <c r="P3292" i="3"/>
  <c r="O3292" i="3"/>
  <c r="S3291" i="3"/>
  <c r="P3291" i="3"/>
  <c r="O3291" i="3"/>
  <c r="S3290" i="3"/>
  <c r="P3290" i="3"/>
  <c r="O3290" i="3"/>
  <c r="S3289" i="3"/>
  <c r="P3289" i="3"/>
  <c r="O3289" i="3"/>
  <c r="S3288" i="3"/>
  <c r="P3288" i="3"/>
  <c r="O3288" i="3"/>
  <c r="S3287" i="3"/>
  <c r="P3287" i="3"/>
  <c r="O3287" i="3"/>
  <c r="S3286" i="3"/>
  <c r="P3286" i="3"/>
  <c r="O3286" i="3"/>
  <c r="S3285" i="3"/>
  <c r="P3285" i="3"/>
  <c r="O3285" i="3"/>
  <c r="S3284" i="3"/>
  <c r="P3284" i="3"/>
  <c r="O3284" i="3"/>
  <c r="S3283" i="3"/>
  <c r="P3283" i="3"/>
  <c r="O3283" i="3"/>
  <c r="S3282" i="3"/>
  <c r="P3282" i="3"/>
  <c r="O3282" i="3"/>
  <c r="S3281" i="3"/>
  <c r="P3281" i="3"/>
  <c r="O3281" i="3"/>
  <c r="S3280" i="3"/>
  <c r="P3280" i="3"/>
  <c r="O3280" i="3"/>
  <c r="S3279" i="3"/>
  <c r="P3279" i="3"/>
  <c r="O3279" i="3"/>
  <c r="S3278" i="3"/>
  <c r="P3278" i="3"/>
  <c r="O3278" i="3"/>
  <c r="S3277" i="3"/>
  <c r="P3277" i="3"/>
  <c r="O3277" i="3"/>
  <c r="S3276" i="3"/>
  <c r="P3276" i="3"/>
  <c r="O3276" i="3"/>
  <c r="S3275" i="3"/>
  <c r="P3275" i="3"/>
  <c r="O3275" i="3"/>
  <c r="S3274" i="3"/>
  <c r="P3274" i="3"/>
  <c r="O3274" i="3"/>
  <c r="S3273" i="3"/>
  <c r="P3273" i="3"/>
  <c r="O3273" i="3"/>
  <c r="S3272" i="3"/>
  <c r="P3272" i="3"/>
  <c r="O3272" i="3"/>
  <c r="S3271" i="3"/>
  <c r="P3271" i="3"/>
  <c r="O3271" i="3"/>
  <c r="S3270" i="3"/>
  <c r="P3270" i="3"/>
  <c r="O3270" i="3"/>
  <c r="S3269" i="3"/>
  <c r="P3269" i="3"/>
  <c r="O3269" i="3"/>
  <c r="S3268" i="3"/>
  <c r="P3268" i="3"/>
  <c r="O3268" i="3"/>
  <c r="S3267" i="3"/>
  <c r="P3267" i="3"/>
  <c r="O3267" i="3"/>
  <c r="S3266" i="3"/>
  <c r="P3266" i="3"/>
  <c r="O3266" i="3"/>
  <c r="S3265" i="3"/>
  <c r="P3265" i="3"/>
  <c r="O3265" i="3"/>
  <c r="S3264" i="3"/>
  <c r="P3264" i="3"/>
  <c r="O3264" i="3"/>
  <c r="S3263" i="3"/>
  <c r="P3263" i="3"/>
  <c r="O3263" i="3"/>
  <c r="S3262" i="3"/>
  <c r="P3262" i="3"/>
  <c r="O3262" i="3"/>
  <c r="S3261" i="3"/>
  <c r="P3261" i="3"/>
  <c r="O3261" i="3"/>
  <c r="S3260" i="3"/>
  <c r="P3260" i="3"/>
  <c r="O3260" i="3"/>
  <c r="S3259" i="3"/>
  <c r="P3259" i="3"/>
  <c r="O3259" i="3"/>
  <c r="S3258" i="3"/>
  <c r="P3258" i="3"/>
  <c r="O3258" i="3"/>
  <c r="S3257" i="3"/>
  <c r="P3257" i="3"/>
  <c r="O3257" i="3"/>
  <c r="S3256" i="3"/>
  <c r="P3256" i="3"/>
  <c r="O3256" i="3"/>
  <c r="S3255" i="3"/>
  <c r="P3255" i="3"/>
  <c r="O3255" i="3"/>
  <c r="S3254" i="3"/>
  <c r="P3254" i="3"/>
  <c r="O3254" i="3"/>
  <c r="S3253" i="3"/>
  <c r="P3253" i="3"/>
  <c r="O3253" i="3"/>
  <c r="S3252" i="3"/>
  <c r="P3252" i="3"/>
  <c r="O3252" i="3"/>
  <c r="S3251" i="3"/>
  <c r="P3251" i="3"/>
  <c r="O3251" i="3"/>
  <c r="S3250" i="3"/>
  <c r="P3250" i="3"/>
  <c r="O3250" i="3"/>
  <c r="S3249" i="3"/>
  <c r="P3249" i="3"/>
  <c r="O3249" i="3"/>
  <c r="S3248" i="3"/>
  <c r="P3248" i="3"/>
  <c r="O3248" i="3"/>
  <c r="S3247" i="3"/>
  <c r="P3247" i="3"/>
  <c r="O3247" i="3"/>
  <c r="S3246" i="3"/>
  <c r="P3246" i="3"/>
  <c r="O3246" i="3"/>
  <c r="S3245" i="3"/>
  <c r="P3245" i="3"/>
  <c r="O3245" i="3"/>
  <c r="S3244" i="3"/>
  <c r="P3244" i="3"/>
  <c r="O3244" i="3"/>
  <c r="S3243" i="3"/>
  <c r="P3243" i="3"/>
  <c r="O3243" i="3"/>
  <c r="S3242" i="3"/>
  <c r="P3242" i="3"/>
  <c r="O3242" i="3"/>
  <c r="S3241" i="3"/>
  <c r="P3241" i="3"/>
  <c r="O3241" i="3"/>
  <c r="S3240" i="3"/>
  <c r="P3240" i="3"/>
  <c r="O3240" i="3"/>
  <c r="S3239" i="3"/>
  <c r="P3239" i="3"/>
  <c r="O3239" i="3"/>
  <c r="S3238" i="3"/>
  <c r="P3238" i="3"/>
  <c r="O3238" i="3"/>
  <c r="S3237" i="3"/>
  <c r="P3237" i="3"/>
  <c r="O3237" i="3"/>
  <c r="S3236" i="3"/>
  <c r="P3236" i="3"/>
  <c r="O3236" i="3"/>
  <c r="S3235" i="3"/>
  <c r="P3235" i="3"/>
  <c r="O3235" i="3"/>
  <c r="S3234" i="3"/>
  <c r="P3234" i="3"/>
  <c r="O3234" i="3"/>
  <c r="S3233" i="3"/>
  <c r="P3233" i="3"/>
  <c r="O3233" i="3"/>
  <c r="S3232" i="3"/>
  <c r="P3232" i="3"/>
  <c r="O3232" i="3"/>
  <c r="S3231" i="3"/>
  <c r="P3231" i="3"/>
  <c r="O3231" i="3"/>
  <c r="S3230" i="3"/>
  <c r="P3230" i="3"/>
  <c r="O3230" i="3"/>
  <c r="S3229" i="3"/>
  <c r="P3229" i="3"/>
  <c r="O3229" i="3"/>
  <c r="S3228" i="3"/>
  <c r="P3228" i="3"/>
  <c r="O3228" i="3"/>
  <c r="S3227" i="3"/>
  <c r="P3227" i="3"/>
  <c r="O3227" i="3"/>
  <c r="S3226" i="3"/>
  <c r="P3226" i="3"/>
  <c r="O3226" i="3"/>
  <c r="S3225" i="3"/>
  <c r="P3225" i="3"/>
  <c r="O3225" i="3"/>
  <c r="S3224" i="3"/>
  <c r="P3224" i="3"/>
  <c r="O3224" i="3"/>
  <c r="S3223" i="3"/>
  <c r="P3223" i="3"/>
  <c r="O3223" i="3"/>
  <c r="S3222" i="3"/>
  <c r="P3222" i="3"/>
  <c r="O3222" i="3"/>
  <c r="S3221" i="3"/>
  <c r="P3221" i="3"/>
  <c r="O3221" i="3"/>
  <c r="S3220" i="3"/>
  <c r="P3220" i="3"/>
  <c r="O3220" i="3"/>
  <c r="S3219" i="3"/>
  <c r="P3219" i="3"/>
  <c r="O3219" i="3"/>
  <c r="S3218" i="3"/>
  <c r="P3218" i="3"/>
  <c r="O3218" i="3"/>
  <c r="S3217" i="3"/>
  <c r="P3217" i="3"/>
  <c r="O3217" i="3"/>
  <c r="S3216" i="3"/>
  <c r="P3216" i="3"/>
  <c r="O3216" i="3"/>
  <c r="S3215" i="3"/>
  <c r="P3215" i="3"/>
  <c r="O3215" i="3"/>
  <c r="S3214" i="3"/>
  <c r="P3214" i="3"/>
  <c r="O3214" i="3"/>
  <c r="S3213" i="3"/>
  <c r="P3213" i="3"/>
  <c r="O3213" i="3"/>
  <c r="S3212" i="3"/>
  <c r="P3212" i="3"/>
  <c r="O3212" i="3"/>
  <c r="S3211" i="3"/>
  <c r="P3211" i="3"/>
  <c r="O3211" i="3"/>
  <c r="S3210" i="3"/>
  <c r="P3210" i="3"/>
  <c r="O3210" i="3"/>
  <c r="S3209" i="3"/>
  <c r="P3209" i="3"/>
  <c r="O3209" i="3"/>
  <c r="S3208" i="3"/>
  <c r="P3208" i="3"/>
  <c r="O3208" i="3"/>
  <c r="S3207" i="3"/>
  <c r="P3207" i="3"/>
  <c r="O3207" i="3"/>
  <c r="S3206" i="3"/>
  <c r="P3206" i="3"/>
  <c r="O3206" i="3"/>
  <c r="S3205" i="3"/>
  <c r="P3205" i="3"/>
  <c r="O3205" i="3"/>
  <c r="S3204" i="3"/>
  <c r="P3204" i="3"/>
  <c r="O3204" i="3"/>
  <c r="S3203" i="3"/>
  <c r="P3203" i="3"/>
  <c r="O3203" i="3"/>
  <c r="S3202" i="3"/>
  <c r="P3202" i="3"/>
  <c r="O3202" i="3"/>
  <c r="S3201" i="3"/>
  <c r="P3201" i="3"/>
  <c r="O3201" i="3"/>
  <c r="S3200" i="3"/>
  <c r="P3200" i="3"/>
  <c r="O3200" i="3"/>
  <c r="S3199" i="3"/>
  <c r="P3199" i="3"/>
  <c r="O3199" i="3"/>
  <c r="S3198" i="3"/>
  <c r="P3198" i="3"/>
  <c r="O3198" i="3"/>
  <c r="S3197" i="3"/>
  <c r="P3197" i="3"/>
  <c r="O3197" i="3"/>
  <c r="S3196" i="3"/>
  <c r="P3196" i="3"/>
  <c r="O3196" i="3"/>
  <c r="S3195" i="3"/>
  <c r="P3195" i="3"/>
  <c r="O3195" i="3"/>
  <c r="S3194" i="3"/>
  <c r="P3194" i="3"/>
  <c r="O3194" i="3"/>
  <c r="S3193" i="3"/>
  <c r="P3193" i="3"/>
  <c r="O3193" i="3"/>
  <c r="S3192" i="3"/>
  <c r="P3192" i="3"/>
  <c r="O3192" i="3"/>
  <c r="S3191" i="3"/>
  <c r="P3191" i="3"/>
  <c r="O3191" i="3"/>
  <c r="S3190" i="3"/>
  <c r="P3190" i="3"/>
  <c r="O3190" i="3"/>
  <c r="S3189" i="3"/>
  <c r="P3189" i="3"/>
  <c r="O3189" i="3"/>
  <c r="S3188" i="3"/>
  <c r="P3188" i="3"/>
  <c r="O3188" i="3"/>
  <c r="S3187" i="3"/>
  <c r="P3187" i="3"/>
  <c r="O3187" i="3"/>
  <c r="S3186" i="3"/>
  <c r="P3186" i="3"/>
  <c r="O3186" i="3"/>
  <c r="S3185" i="3"/>
  <c r="P3185" i="3"/>
  <c r="O3185" i="3"/>
  <c r="S3184" i="3"/>
  <c r="P3184" i="3"/>
  <c r="O3184" i="3"/>
  <c r="S3183" i="3"/>
  <c r="P3183" i="3"/>
  <c r="O3183" i="3"/>
  <c r="S3182" i="3"/>
  <c r="P3182" i="3"/>
  <c r="O3182" i="3"/>
  <c r="S3181" i="3"/>
  <c r="P3181" i="3"/>
  <c r="O3181" i="3"/>
  <c r="S3180" i="3"/>
  <c r="P3180" i="3"/>
  <c r="O3180" i="3"/>
  <c r="S3179" i="3"/>
  <c r="P3179" i="3"/>
  <c r="O3179" i="3"/>
  <c r="S3178" i="3"/>
  <c r="P3178" i="3"/>
  <c r="O3178" i="3"/>
  <c r="S3177" i="3"/>
  <c r="P3177" i="3"/>
  <c r="O3177" i="3"/>
  <c r="S3176" i="3"/>
  <c r="P3176" i="3"/>
  <c r="O3176" i="3"/>
  <c r="S3175" i="3"/>
  <c r="P3175" i="3"/>
  <c r="O3175" i="3"/>
  <c r="S3174" i="3"/>
  <c r="P3174" i="3"/>
  <c r="O3174" i="3"/>
  <c r="S3173" i="3"/>
  <c r="P3173" i="3"/>
  <c r="O3173" i="3"/>
  <c r="S3172" i="3"/>
  <c r="P3172" i="3"/>
  <c r="O3172" i="3"/>
  <c r="S3171" i="3"/>
  <c r="P3171" i="3"/>
  <c r="O3171" i="3"/>
  <c r="S3170" i="3"/>
  <c r="P3170" i="3"/>
  <c r="O3170" i="3"/>
  <c r="S3169" i="3"/>
  <c r="P3169" i="3"/>
  <c r="O3169" i="3"/>
  <c r="S3168" i="3"/>
  <c r="P3168" i="3"/>
  <c r="O3168" i="3"/>
  <c r="S3167" i="3"/>
  <c r="P3167" i="3"/>
  <c r="O3167" i="3"/>
  <c r="S3166" i="3"/>
  <c r="P3166" i="3"/>
  <c r="O3166" i="3"/>
  <c r="S3165" i="3"/>
  <c r="P3165" i="3"/>
  <c r="O3165" i="3"/>
  <c r="S3164" i="3"/>
  <c r="P3164" i="3"/>
  <c r="O3164" i="3"/>
  <c r="S3163" i="3"/>
  <c r="P3163" i="3"/>
  <c r="O3163" i="3"/>
  <c r="S3162" i="3"/>
  <c r="P3162" i="3"/>
  <c r="O3162" i="3"/>
  <c r="S3161" i="3"/>
  <c r="P3161" i="3"/>
  <c r="O3161" i="3"/>
  <c r="S3160" i="3"/>
  <c r="P3160" i="3"/>
  <c r="O3160" i="3"/>
  <c r="S3159" i="3"/>
  <c r="P3159" i="3"/>
  <c r="O3159" i="3"/>
  <c r="S3158" i="3"/>
  <c r="P3158" i="3"/>
  <c r="O3158" i="3"/>
  <c r="S3157" i="3"/>
  <c r="P3157" i="3"/>
  <c r="O3157" i="3"/>
  <c r="S3156" i="3"/>
  <c r="P3156" i="3"/>
  <c r="O3156" i="3"/>
  <c r="S3155" i="3"/>
  <c r="P3155" i="3"/>
  <c r="O3155" i="3"/>
  <c r="S3154" i="3"/>
  <c r="P3154" i="3"/>
  <c r="O3154" i="3"/>
  <c r="S3153" i="3"/>
  <c r="P3153" i="3"/>
  <c r="O3153" i="3"/>
  <c r="S3152" i="3"/>
  <c r="P3152" i="3"/>
  <c r="O3152" i="3"/>
  <c r="S3151" i="3"/>
  <c r="P3151" i="3"/>
  <c r="O3151" i="3"/>
  <c r="S3150" i="3"/>
  <c r="P3150" i="3"/>
  <c r="O3150" i="3"/>
  <c r="S3149" i="3"/>
  <c r="P3149" i="3"/>
  <c r="O3149" i="3"/>
  <c r="S3148" i="3"/>
  <c r="P3148" i="3"/>
  <c r="O3148" i="3"/>
  <c r="S3147" i="3"/>
  <c r="P3147" i="3"/>
  <c r="O3147" i="3"/>
  <c r="S3146" i="3"/>
  <c r="P3146" i="3"/>
  <c r="O3146" i="3"/>
  <c r="S3145" i="3"/>
  <c r="P3145" i="3"/>
  <c r="O3145" i="3"/>
  <c r="S3144" i="3"/>
  <c r="P3144" i="3"/>
  <c r="O3144" i="3"/>
  <c r="S3143" i="3"/>
  <c r="P3143" i="3"/>
  <c r="O3143" i="3"/>
  <c r="S3142" i="3"/>
  <c r="P3142" i="3"/>
  <c r="O3142" i="3"/>
  <c r="S3141" i="3"/>
  <c r="P3141" i="3"/>
  <c r="O3141" i="3"/>
  <c r="S3140" i="3"/>
  <c r="P3140" i="3"/>
  <c r="O3140" i="3"/>
  <c r="S3139" i="3"/>
  <c r="P3139" i="3"/>
  <c r="O3139" i="3"/>
  <c r="S3138" i="3"/>
  <c r="P3138" i="3"/>
  <c r="O3138" i="3"/>
  <c r="S3137" i="3"/>
  <c r="P3137" i="3"/>
  <c r="O3137" i="3"/>
  <c r="S3136" i="3"/>
  <c r="P3136" i="3"/>
  <c r="O3136" i="3"/>
  <c r="S3135" i="3"/>
  <c r="P3135" i="3"/>
  <c r="O3135" i="3"/>
  <c r="S3134" i="3"/>
  <c r="P3134" i="3"/>
  <c r="O3134" i="3"/>
  <c r="S3133" i="3"/>
  <c r="P3133" i="3"/>
  <c r="O3133" i="3"/>
  <c r="S3132" i="3"/>
  <c r="P3132" i="3"/>
  <c r="O3132" i="3"/>
  <c r="S3131" i="3"/>
  <c r="P3131" i="3"/>
  <c r="O3131" i="3"/>
  <c r="S3130" i="3"/>
  <c r="P3130" i="3"/>
  <c r="O3130" i="3"/>
  <c r="S3129" i="3"/>
  <c r="P3129" i="3"/>
  <c r="O3129" i="3"/>
  <c r="S3128" i="3"/>
  <c r="P3128" i="3"/>
  <c r="O3128" i="3"/>
  <c r="S3127" i="3"/>
  <c r="P3127" i="3"/>
  <c r="O3127" i="3"/>
  <c r="S3126" i="3"/>
  <c r="P3126" i="3"/>
  <c r="O3126" i="3"/>
  <c r="S3125" i="3"/>
  <c r="P3125" i="3"/>
  <c r="O3125" i="3"/>
  <c r="S3124" i="3"/>
  <c r="P3124" i="3"/>
  <c r="O3124" i="3"/>
  <c r="S3123" i="3"/>
  <c r="P3123" i="3"/>
  <c r="O3123" i="3"/>
  <c r="S3122" i="3"/>
  <c r="P3122" i="3"/>
  <c r="O3122" i="3"/>
  <c r="S3121" i="3"/>
  <c r="P3121" i="3"/>
  <c r="O3121" i="3"/>
  <c r="S3120" i="3"/>
  <c r="P3120" i="3"/>
  <c r="O3120" i="3"/>
  <c r="S3119" i="3"/>
  <c r="P3119" i="3"/>
  <c r="O3119" i="3"/>
  <c r="S3118" i="3"/>
  <c r="P3118" i="3"/>
  <c r="O3118" i="3"/>
  <c r="S3117" i="3"/>
  <c r="P3117" i="3"/>
  <c r="O3117" i="3"/>
  <c r="S3116" i="3"/>
  <c r="P3116" i="3"/>
  <c r="O3116" i="3"/>
  <c r="S3115" i="3"/>
  <c r="P3115" i="3"/>
  <c r="O3115" i="3"/>
  <c r="S3114" i="3"/>
  <c r="P3114" i="3"/>
  <c r="O3114" i="3"/>
  <c r="S3113" i="3"/>
  <c r="P3113" i="3"/>
  <c r="O3113" i="3"/>
  <c r="S3112" i="3"/>
  <c r="P3112" i="3"/>
  <c r="O3112" i="3"/>
  <c r="S3111" i="3"/>
  <c r="P3111" i="3"/>
  <c r="O3111" i="3"/>
  <c r="S3110" i="3"/>
  <c r="P3110" i="3"/>
  <c r="O3110" i="3"/>
  <c r="S3109" i="3"/>
  <c r="P3109" i="3"/>
  <c r="O3109" i="3"/>
  <c r="S3108" i="3"/>
  <c r="P3108" i="3"/>
  <c r="O3108" i="3"/>
  <c r="S3107" i="3"/>
  <c r="P3107" i="3"/>
  <c r="O3107" i="3"/>
  <c r="S3106" i="3"/>
  <c r="P3106" i="3"/>
  <c r="O3106" i="3"/>
  <c r="S3105" i="3"/>
  <c r="P3105" i="3"/>
  <c r="O3105" i="3"/>
  <c r="S3104" i="3"/>
  <c r="P3104" i="3"/>
  <c r="O3104" i="3"/>
  <c r="S3103" i="3"/>
  <c r="P3103" i="3"/>
  <c r="O3103" i="3"/>
  <c r="S3102" i="3"/>
  <c r="P3102" i="3"/>
  <c r="O3102" i="3"/>
  <c r="S3101" i="3"/>
  <c r="P3101" i="3"/>
  <c r="O3101" i="3"/>
  <c r="S3100" i="3"/>
  <c r="P3100" i="3"/>
  <c r="O3100" i="3"/>
  <c r="S3099" i="3"/>
  <c r="P3099" i="3"/>
  <c r="O3099" i="3"/>
  <c r="S3098" i="3"/>
  <c r="P3098" i="3"/>
  <c r="O3098" i="3"/>
  <c r="S3097" i="3"/>
  <c r="P3097" i="3"/>
  <c r="O3097" i="3"/>
  <c r="S3096" i="3"/>
  <c r="P3096" i="3"/>
  <c r="O3096" i="3"/>
  <c r="S3095" i="3"/>
  <c r="P3095" i="3"/>
  <c r="O3095" i="3"/>
  <c r="S3094" i="3"/>
  <c r="P3094" i="3"/>
  <c r="O3094" i="3"/>
  <c r="S3093" i="3"/>
  <c r="P3093" i="3"/>
  <c r="O3093" i="3"/>
  <c r="S3092" i="3"/>
  <c r="P3092" i="3"/>
  <c r="O3092" i="3"/>
  <c r="S3091" i="3"/>
  <c r="P3091" i="3"/>
  <c r="O3091" i="3"/>
  <c r="S3090" i="3"/>
  <c r="P3090" i="3"/>
  <c r="O3090" i="3"/>
  <c r="S3089" i="3"/>
  <c r="P3089" i="3"/>
  <c r="O3089" i="3"/>
  <c r="S3088" i="3"/>
  <c r="P3088" i="3"/>
  <c r="O3088" i="3"/>
  <c r="S3087" i="3"/>
  <c r="P3087" i="3"/>
  <c r="O3087" i="3"/>
  <c r="S3086" i="3"/>
  <c r="P3086" i="3"/>
  <c r="O3086" i="3"/>
  <c r="S3085" i="3"/>
  <c r="P3085" i="3"/>
  <c r="O3085" i="3"/>
  <c r="S3084" i="3"/>
  <c r="P3084" i="3"/>
  <c r="O3084" i="3"/>
  <c r="S3083" i="3"/>
  <c r="P3083" i="3"/>
  <c r="O3083" i="3"/>
  <c r="S3082" i="3"/>
  <c r="P3082" i="3"/>
  <c r="O3082" i="3"/>
  <c r="S3081" i="3"/>
  <c r="P3081" i="3"/>
  <c r="O3081" i="3"/>
  <c r="S3080" i="3"/>
  <c r="P3080" i="3"/>
  <c r="O3080" i="3"/>
  <c r="S3079" i="3"/>
  <c r="P3079" i="3"/>
  <c r="O3079" i="3"/>
  <c r="S3078" i="3"/>
  <c r="P3078" i="3"/>
  <c r="O3078" i="3"/>
  <c r="S3077" i="3"/>
  <c r="P3077" i="3"/>
  <c r="O3077" i="3"/>
  <c r="S3076" i="3"/>
  <c r="P3076" i="3"/>
  <c r="O3076" i="3"/>
  <c r="S3075" i="3"/>
  <c r="P3075" i="3"/>
  <c r="O3075" i="3"/>
  <c r="S3074" i="3"/>
  <c r="P3074" i="3"/>
  <c r="O3074" i="3"/>
  <c r="S3073" i="3"/>
  <c r="P3073" i="3"/>
  <c r="O3073" i="3"/>
  <c r="S3072" i="3"/>
  <c r="P3072" i="3"/>
  <c r="O3072" i="3"/>
  <c r="S3071" i="3"/>
  <c r="P3071" i="3"/>
  <c r="O3071" i="3"/>
  <c r="S3070" i="3"/>
  <c r="P3070" i="3"/>
  <c r="O3070" i="3"/>
  <c r="S3069" i="3"/>
  <c r="P3069" i="3"/>
  <c r="O3069" i="3"/>
  <c r="S3068" i="3"/>
  <c r="P3068" i="3"/>
  <c r="O3068" i="3"/>
  <c r="S3067" i="3"/>
  <c r="P3067" i="3"/>
  <c r="O3067" i="3"/>
  <c r="S3066" i="3"/>
  <c r="P3066" i="3"/>
  <c r="O3066" i="3"/>
  <c r="S3065" i="3"/>
  <c r="P3065" i="3"/>
  <c r="O3065" i="3"/>
  <c r="S3064" i="3"/>
  <c r="P3064" i="3"/>
  <c r="O3064" i="3"/>
  <c r="S3063" i="3"/>
  <c r="P3063" i="3"/>
  <c r="O3063" i="3"/>
  <c r="S3062" i="3"/>
  <c r="P3062" i="3"/>
  <c r="O3062" i="3"/>
  <c r="S3061" i="3"/>
  <c r="P3061" i="3"/>
  <c r="O3061" i="3"/>
  <c r="S3060" i="3"/>
  <c r="P3060" i="3"/>
  <c r="O3060" i="3"/>
  <c r="S3059" i="3"/>
  <c r="P3059" i="3"/>
  <c r="O3059" i="3"/>
  <c r="S3058" i="3"/>
  <c r="P3058" i="3"/>
  <c r="O3058" i="3"/>
  <c r="S3057" i="3"/>
  <c r="P3057" i="3"/>
  <c r="O3057" i="3"/>
  <c r="S3056" i="3"/>
  <c r="P3056" i="3"/>
  <c r="O3056" i="3"/>
  <c r="S3055" i="3"/>
  <c r="P3055" i="3"/>
  <c r="O3055" i="3"/>
  <c r="S3054" i="3"/>
  <c r="P3054" i="3"/>
  <c r="O3054" i="3"/>
  <c r="S3053" i="3"/>
  <c r="P3053" i="3"/>
  <c r="O3053" i="3"/>
  <c r="S3052" i="3"/>
  <c r="P3052" i="3"/>
  <c r="O3052" i="3"/>
  <c r="S3051" i="3"/>
  <c r="P3051" i="3"/>
  <c r="O3051" i="3"/>
  <c r="S3050" i="3"/>
  <c r="P3050" i="3"/>
  <c r="O3050" i="3"/>
  <c r="S3049" i="3"/>
  <c r="P3049" i="3"/>
  <c r="O3049" i="3"/>
  <c r="S3048" i="3"/>
  <c r="P3048" i="3"/>
  <c r="O3048" i="3"/>
  <c r="S3047" i="3"/>
  <c r="P3047" i="3"/>
  <c r="O3047" i="3"/>
  <c r="S3046" i="3"/>
  <c r="P3046" i="3"/>
  <c r="O3046" i="3"/>
  <c r="S3045" i="3"/>
  <c r="P3045" i="3"/>
  <c r="O3045" i="3"/>
  <c r="S3044" i="3"/>
  <c r="P3044" i="3"/>
  <c r="O3044" i="3"/>
  <c r="S3043" i="3"/>
  <c r="P3043" i="3"/>
  <c r="O3043" i="3"/>
  <c r="S3042" i="3"/>
  <c r="P3042" i="3"/>
  <c r="O3042" i="3"/>
  <c r="S3041" i="3"/>
  <c r="P3041" i="3"/>
  <c r="O3041" i="3"/>
  <c r="S3040" i="3"/>
  <c r="P3040" i="3"/>
  <c r="O3040" i="3"/>
  <c r="S3039" i="3"/>
  <c r="P3039" i="3"/>
  <c r="O3039" i="3"/>
  <c r="S3038" i="3"/>
  <c r="P3038" i="3"/>
  <c r="O3038" i="3"/>
  <c r="S3037" i="3"/>
  <c r="P3037" i="3"/>
  <c r="O3037" i="3"/>
  <c r="S3036" i="3"/>
  <c r="P3036" i="3"/>
  <c r="O3036" i="3"/>
  <c r="S3035" i="3"/>
  <c r="P3035" i="3"/>
  <c r="O3035" i="3"/>
  <c r="S3034" i="3"/>
  <c r="P3034" i="3"/>
  <c r="O3034" i="3"/>
  <c r="S3033" i="3"/>
  <c r="P3033" i="3"/>
  <c r="O3033" i="3"/>
  <c r="S3032" i="3"/>
  <c r="P3032" i="3"/>
  <c r="O3032" i="3"/>
  <c r="S3031" i="3"/>
  <c r="P3031" i="3"/>
  <c r="O3031" i="3"/>
  <c r="S3030" i="3"/>
  <c r="P3030" i="3"/>
  <c r="O3030" i="3"/>
  <c r="S3029" i="3"/>
  <c r="P3029" i="3"/>
  <c r="O3029" i="3"/>
  <c r="S3028" i="3"/>
  <c r="P3028" i="3"/>
  <c r="O3028" i="3"/>
  <c r="S3027" i="3"/>
  <c r="P3027" i="3"/>
  <c r="O3027" i="3"/>
  <c r="S3026" i="3"/>
  <c r="P3026" i="3"/>
  <c r="O3026" i="3"/>
  <c r="S3025" i="3"/>
  <c r="P3025" i="3"/>
  <c r="O3025" i="3"/>
  <c r="S3024" i="3"/>
  <c r="P3024" i="3"/>
  <c r="O3024" i="3"/>
  <c r="S3023" i="3"/>
  <c r="P3023" i="3"/>
  <c r="O3023" i="3"/>
  <c r="S3022" i="3"/>
  <c r="P3022" i="3"/>
  <c r="O3022" i="3"/>
  <c r="S3021" i="3"/>
  <c r="P3021" i="3"/>
  <c r="O3021" i="3"/>
  <c r="S3020" i="3"/>
  <c r="P3020" i="3"/>
  <c r="O3020" i="3"/>
  <c r="S3019" i="3"/>
  <c r="P3019" i="3"/>
  <c r="O3019" i="3"/>
  <c r="S3018" i="3"/>
  <c r="P3018" i="3"/>
  <c r="O3018" i="3"/>
  <c r="S3017" i="3"/>
  <c r="P3017" i="3"/>
  <c r="O3017" i="3"/>
  <c r="S3016" i="3"/>
  <c r="P3016" i="3"/>
  <c r="O3016" i="3"/>
  <c r="S3015" i="3"/>
  <c r="P3015" i="3"/>
  <c r="O3015" i="3"/>
  <c r="S3014" i="3"/>
  <c r="P3014" i="3"/>
  <c r="O3014" i="3"/>
  <c r="S3013" i="3"/>
  <c r="P3013" i="3"/>
  <c r="O3013" i="3"/>
  <c r="S3012" i="3"/>
  <c r="P3012" i="3"/>
  <c r="O3012" i="3"/>
  <c r="S3011" i="3"/>
  <c r="P3011" i="3"/>
  <c r="O3011" i="3"/>
  <c r="S3010" i="3"/>
  <c r="P3010" i="3"/>
  <c r="O3010" i="3"/>
  <c r="S3009" i="3"/>
  <c r="P3009" i="3"/>
  <c r="O3009" i="3"/>
  <c r="S3008" i="3"/>
  <c r="P3008" i="3"/>
  <c r="O3008" i="3"/>
  <c r="S3007" i="3"/>
  <c r="P3007" i="3"/>
  <c r="O3007" i="3"/>
  <c r="S3006" i="3"/>
  <c r="P3006" i="3"/>
  <c r="O3006" i="3"/>
  <c r="S3005" i="3"/>
  <c r="P3005" i="3"/>
  <c r="O3005" i="3"/>
  <c r="S3004" i="3"/>
  <c r="P3004" i="3"/>
  <c r="O3004" i="3"/>
  <c r="S3003" i="3"/>
  <c r="P3003" i="3"/>
  <c r="O3003" i="3"/>
  <c r="S3002" i="3"/>
  <c r="P3002" i="3"/>
  <c r="O3002" i="3"/>
  <c r="S3001" i="3"/>
  <c r="P3001" i="3"/>
  <c r="O3001" i="3"/>
  <c r="S3000" i="3"/>
  <c r="P3000" i="3"/>
  <c r="O3000" i="3"/>
  <c r="S2999" i="3"/>
  <c r="P2999" i="3"/>
  <c r="O2999" i="3"/>
  <c r="S2998" i="3"/>
  <c r="P2998" i="3"/>
  <c r="O2998" i="3"/>
  <c r="S2997" i="3"/>
  <c r="P2997" i="3"/>
  <c r="O2997" i="3"/>
  <c r="S2996" i="3"/>
  <c r="P2996" i="3"/>
  <c r="O2996" i="3"/>
  <c r="S2995" i="3"/>
  <c r="P2995" i="3"/>
  <c r="O2995" i="3"/>
  <c r="S2994" i="3"/>
  <c r="P2994" i="3"/>
  <c r="O2994" i="3"/>
  <c r="S2993" i="3"/>
  <c r="P2993" i="3"/>
  <c r="O2993" i="3"/>
  <c r="S2992" i="3"/>
  <c r="P2992" i="3"/>
  <c r="O2992" i="3"/>
  <c r="S2991" i="3"/>
  <c r="P2991" i="3"/>
  <c r="O2991" i="3"/>
  <c r="S2990" i="3"/>
  <c r="P2990" i="3"/>
  <c r="O2990" i="3"/>
  <c r="S2989" i="3"/>
  <c r="P2989" i="3"/>
  <c r="O2989" i="3"/>
  <c r="S2988" i="3"/>
  <c r="P2988" i="3"/>
  <c r="O2988" i="3"/>
  <c r="S2987" i="3"/>
  <c r="P2987" i="3"/>
  <c r="O2987" i="3"/>
  <c r="S2986" i="3"/>
  <c r="P2986" i="3"/>
  <c r="O2986" i="3"/>
  <c r="S2985" i="3"/>
  <c r="P2985" i="3"/>
  <c r="O2985" i="3"/>
  <c r="S2984" i="3"/>
  <c r="P2984" i="3"/>
  <c r="O2984" i="3"/>
  <c r="S2983" i="3"/>
  <c r="P2983" i="3"/>
  <c r="O2983" i="3"/>
  <c r="S2982" i="3"/>
  <c r="P2982" i="3"/>
  <c r="O2982" i="3"/>
  <c r="S2981" i="3"/>
  <c r="P2981" i="3"/>
  <c r="O2981" i="3"/>
  <c r="S2980" i="3"/>
  <c r="P2980" i="3"/>
  <c r="O2980" i="3"/>
  <c r="S2979" i="3"/>
  <c r="P2979" i="3"/>
  <c r="O2979" i="3"/>
  <c r="S2978" i="3"/>
  <c r="P2978" i="3"/>
  <c r="O2978" i="3"/>
  <c r="S2977" i="3"/>
  <c r="P2977" i="3"/>
  <c r="O2977" i="3"/>
  <c r="S2976" i="3"/>
  <c r="P2976" i="3"/>
  <c r="O2976" i="3"/>
  <c r="S2975" i="3"/>
  <c r="P2975" i="3"/>
  <c r="O2975" i="3"/>
  <c r="S2974" i="3"/>
  <c r="P2974" i="3"/>
  <c r="O2974" i="3"/>
  <c r="S2973" i="3"/>
  <c r="P2973" i="3"/>
  <c r="O2973" i="3"/>
  <c r="S2972" i="3"/>
  <c r="P2972" i="3"/>
  <c r="O2972" i="3"/>
  <c r="S2971" i="3"/>
  <c r="P2971" i="3"/>
  <c r="O2971" i="3"/>
  <c r="S2970" i="3"/>
  <c r="P2970" i="3"/>
  <c r="O2970" i="3"/>
  <c r="S2969" i="3"/>
  <c r="P2969" i="3"/>
  <c r="O2969" i="3"/>
  <c r="S2968" i="3"/>
  <c r="P2968" i="3"/>
  <c r="O2968" i="3"/>
  <c r="S2967" i="3"/>
  <c r="P2967" i="3"/>
  <c r="O2967" i="3"/>
  <c r="S2966" i="3"/>
  <c r="P2966" i="3"/>
  <c r="O2966" i="3"/>
  <c r="S2965" i="3"/>
  <c r="P2965" i="3"/>
  <c r="O2965" i="3"/>
  <c r="S2964" i="3"/>
  <c r="P2964" i="3"/>
  <c r="O2964" i="3"/>
  <c r="S2963" i="3"/>
  <c r="P2963" i="3"/>
  <c r="O2963" i="3"/>
  <c r="S2962" i="3"/>
  <c r="P2962" i="3"/>
  <c r="O2962" i="3"/>
  <c r="S2961" i="3"/>
  <c r="P2961" i="3"/>
  <c r="O2961" i="3"/>
  <c r="S2960" i="3"/>
  <c r="P2960" i="3"/>
  <c r="O2960" i="3"/>
  <c r="S2959" i="3"/>
  <c r="P2959" i="3"/>
  <c r="O2959" i="3"/>
  <c r="S2958" i="3"/>
  <c r="P2958" i="3"/>
  <c r="O2958" i="3"/>
  <c r="S2957" i="3"/>
  <c r="P2957" i="3"/>
  <c r="O2957" i="3"/>
  <c r="S2956" i="3"/>
  <c r="P2956" i="3"/>
  <c r="O2956" i="3"/>
  <c r="S2955" i="3"/>
  <c r="P2955" i="3"/>
  <c r="O2955" i="3"/>
  <c r="S2954" i="3"/>
  <c r="P2954" i="3"/>
  <c r="O2954" i="3"/>
  <c r="S2953" i="3"/>
  <c r="P2953" i="3"/>
  <c r="O2953" i="3"/>
  <c r="S2952" i="3"/>
  <c r="P2952" i="3"/>
  <c r="O2952" i="3"/>
  <c r="S2951" i="3"/>
  <c r="P2951" i="3"/>
  <c r="O2951" i="3"/>
  <c r="S2950" i="3"/>
  <c r="P2950" i="3"/>
  <c r="O2950" i="3"/>
  <c r="S2949" i="3"/>
  <c r="P2949" i="3"/>
  <c r="O2949" i="3"/>
  <c r="S2948" i="3"/>
  <c r="P2948" i="3"/>
  <c r="O2948" i="3"/>
  <c r="S2947" i="3"/>
  <c r="P2947" i="3"/>
  <c r="O2947" i="3"/>
  <c r="S2946" i="3"/>
  <c r="P2946" i="3"/>
  <c r="O2946" i="3"/>
  <c r="S2945" i="3"/>
  <c r="P2945" i="3"/>
  <c r="O2945" i="3"/>
  <c r="S2944" i="3"/>
  <c r="P2944" i="3"/>
  <c r="O2944" i="3"/>
  <c r="S2943" i="3"/>
  <c r="P2943" i="3"/>
  <c r="O2943" i="3"/>
  <c r="S2942" i="3"/>
  <c r="P2942" i="3"/>
  <c r="O2942" i="3"/>
  <c r="S2941" i="3"/>
  <c r="P2941" i="3"/>
  <c r="O2941" i="3"/>
  <c r="S2940" i="3"/>
  <c r="P2940" i="3"/>
  <c r="O2940" i="3"/>
  <c r="S2939" i="3"/>
  <c r="P2939" i="3"/>
  <c r="O2939" i="3"/>
  <c r="S2938" i="3"/>
  <c r="P2938" i="3"/>
  <c r="O2938" i="3"/>
  <c r="S2937" i="3"/>
  <c r="P2937" i="3"/>
  <c r="O2937" i="3"/>
  <c r="S2936" i="3"/>
  <c r="P2936" i="3"/>
  <c r="O2936" i="3"/>
  <c r="S2935" i="3"/>
  <c r="P2935" i="3"/>
  <c r="O2935" i="3"/>
  <c r="S2934" i="3"/>
  <c r="P2934" i="3"/>
  <c r="O2934" i="3"/>
  <c r="S2933" i="3"/>
  <c r="P2933" i="3"/>
  <c r="O2933" i="3"/>
  <c r="S2932" i="3"/>
  <c r="P2932" i="3"/>
  <c r="O2932" i="3"/>
  <c r="S2931" i="3"/>
  <c r="P2931" i="3"/>
  <c r="O2931" i="3"/>
  <c r="S2930" i="3"/>
  <c r="P2930" i="3"/>
  <c r="O2930" i="3"/>
  <c r="S2929" i="3"/>
  <c r="P2929" i="3"/>
  <c r="O2929" i="3"/>
  <c r="S2928" i="3"/>
  <c r="P2928" i="3"/>
  <c r="O2928" i="3"/>
  <c r="S2927" i="3"/>
  <c r="P2927" i="3"/>
  <c r="O2927" i="3"/>
  <c r="S2926" i="3"/>
  <c r="P2926" i="3"/>
  <c r="O2926" i="3"/>
  <c r="S2925" i="3"/>
  <c r="P2925" i="3"/>
  <c r="O2925" i="3"/>
  <c r="S2924" i="3"/>
  <c r="P2924" i="3"/>
  <c r="O2924" i="3"/>
  <c r="S2923" i="3"/>
  <c r="P2923" i="3"/>
  <c r="O2923" i="3"/>
  <c r="S2922" i="3"/>
  <c r="P2922" i="3"/>
  <c r="O2922" i="3"/>
  <c r="S2921" i="3"/>
  <c r="P2921" i="3"/>
  <c r="O2921" i="3"/>
  <c r="S2920" i="3"/>
  <c r="P2920" i="3"/>
  <c r="O2920" i="3"/>
  <c r="S2919" i="3"/>
  <c r="P2919" i="3"/>
  <c r="O2919" i="3"/>
  <c r="S2918" i="3"/>
  <c r="P2918" i="3"/>
  <c r="O2918" i="3"/>
  <c r="S2917" i="3"/>
  <c r="P2917" i="3"/>
  <c r="O2917" i="3"/>
  <c r="S2916" i="3"/>
  <c r="P2916" i="3"/>
  <c r="O2916" i="3"/>
  <c r="S2915" i="3"/>
  <c r="P2915" i="3"/>
  <c r="O2915" i="3"/>
  <c r="S2914" i="3"/>
  <c r="P2914" i="3"/>
  <c r="O2914" i="3"/>
  <c r="S2913" i="3"/>
  <c r="P2913" i="3"/>
  <c r="O2913" i="3"/>
  <c r="S2912" i="3"/>
  <c r="P2912" i="3"/>
  <c r="O2912" i="3"/>
  <c r="S2911" i="3"/>
  <c r="P2911" i="3"/>
  <c r="O2911" i="3"/>
  <c r="S2910" i="3"/>
  <c r="P2910" i="3"/>
  <c r="O2910" i="3"/>
  <c r="S2909" i="3"/>
  <c r="P2909" i="3"/>
  <c r="O2909" i="3"/>
  <c r="S2908" i="3"/>
  <c r="P2908" i="3"/>
  <c r="O2908" i="3"/>
  <c r="S2907" i="3"/>
  <c r="P2907" i="3"/>
  <c r="O2907" i="3"/>
  <c r="S2906" i="3"/>
  <c r="P2906" i="3"/>
  <c r="O2906" i="3"/>
  <c r="S2905" i="3"/>
  <c r="P2905" i="3"/>
  <c r="O2905" i="3"/>
  <c r="S2904" i="3"/>
  <c r="P2904" i="3"/>
  <c r="O2904" i="3"/>
  <c r="S2903" i="3"/>
  <c r="P2903" i="3"/>
  <c r="O2903" i="3"/>
  <c r="S2902" i="3"/>
  <c r="P2902" i="3"/>
  <c r="O2902" i="3"/>
  <c r="S2901" i="3"/>
  <c r="P2901" i="3"/>
  <c r="O2901" i="3"/>
  <c r="S2900" i="3"/>
  <c r="P2900" i="3"/>
  <c r="O2900" i="3"/>
  <c r="S2899" i="3"/>
  <c r="P2899" i="3"/>
  <c r="O2899" i="3"/>
  <c r="S2898" i="3"/>
  <c r="P2898" i="3"/>
  <c r="O2898" i="3"/>
  <c r="S2897" i="3"/>
  <c r="P2897" i="3"/>
  <c r="O2897" i="3"/>
  <c r="S2896" i="3"/>
  <c r="P2896" i="3"/>
  <c r="O2896" i="3"/>
  <c r="S2895" i="3"/>
  <c r="P2895" i="3"/>
  <c r="O2895" i="3"/>
  <c r="S2894" i="3"/>
  <c r="P2894" i="3"/>
  <c r="O2894" i="3"/>
  <c r="S2893" i="3"/>
  <c r="P2893" i="3"/>
  <c r="O2893" i="3"/>
  <c r="S2892" i="3"/>
  <c r="P2892" i="3"/>
  <c r="O2892" i="3"/>
  <c r="S2891" i="3"/>
  <c r="P2891" i="3"/>
  <c r="O2891" i="3"/>
  <c r="S2890" i="3"/>
  <c r="P2890" i="3"/>
  <c r="O2890" i="3"/>
  <c r="S2889" i="3"/>
  <c r="P2889" i="3"/>
  <c r="O2889" i="3"/>
  <c r="S2888" i="3"/>
  <c r="P2888" i="3"/>
  <c r="O2888" i="3"/>
  <c r="S2887" i="3"/>
  <c r="P2887" i="3"/>
  <c r="O2887" i="3"/>
  <c r="S2886" i="3"/>
  <c r="P2886" i="3"/>
  <c r="O2886" i="3"/>
  <c r="S2885" i="3"/>
  <c r="P2885" i="3"/>
  <c r="O2885" i="3"/>
  <c r="S2884" i="3"/>
  <c r="P2884" i="3"/>
  <c r="O2884" i="3"/>
  <c r="S2883" i="3"/>
  <c r="P2883" i="3"/>
  <c r="O2883" i="3"/>
  <c r="S2882" i="3"/>
  <c r="P2882" i="3"/>
  <c r="O2882" i="3"/>
  <c r="S2881" i="3"/>
  <c r="P2881" i="3"/>
  <c r="O2881" i="3"/>
  <c r="S2880" i="3"/>
  <c r="P2880" i="3"/>
  <c r="O2880" i="3"/>
  <c r="S2879" i="3"/>
  <c r="P2879" i="3"/>
  <c r="O2879" i="3"/>
  <c r="S2878" i="3"/>
  <c r="P2878" i="3"/>
  <c r="O2878" i="3"/>
  <c r="S2877" i="3"/>
  <c r="P2877" i="3"/>
  <c r="O2877" i="3"/>
  <c r="S2876" i="3"/>
  <c r="P2876" i="3"/>
  <c r="O2876" i="3"/>
  <c r="S2875" i="3"/>
  <c r="P2875" i="3"/>
  <c r="O2875" i="3"/>
  <c r="S2874" i="3"/>
  <c r="P2874" i="3"/>
  <c r="O2874" i="3"/>
  <c r="S2873" i="3"/>
  <c r="P2873" i="3"/>
  <c r="O2873" i="3"/>
  <c r="S2872" i="3"/>
  <c r="P2872" i="3"/>
  <c r="O2872" i="3"/>
  <c r="S2871" i="3"/>
  <c r="P2871" i="3"/>
  <c r="O2871" i="3"/>
  <c r="S2870" i="3"/>
  <c r="P2870" i="3"/>
  <c r="O2870" i="3"/>
  <c r="S2869" i="3"/>
  <c r="P2869" i="3"/>
  <c r="O2869" i="3"/>
  <c r="S2868" i="3"/>
  <c r="P2868" i="3"/>
  <c r="O2868" i="3"/>
  <c r="S2867" i="3"/>
  <c r="P2867" i="3"/>
  <c r="O2867" i="3"/>
  <c r="S2866" i="3"/>
  <c r="P2866" i="3"/>
  <c r="O2866" i="3"/>
  <c r="S2865" i="3"/>
  <c r="P2865" i="3"/>
  <c r="O2865" i="3"/>
  <c r="S2864" i="3"/>
  <c r="P2864" i="3"/>
  <c r="O2864" i="3"/>
  <c r="S2863" i="3"/>
  <c r="P2863" i="3"/>
  <c r="O2863" i="3"/>
  <c r="S2862" i="3"/>
  <c r="P2862" i="3"/>
  <c r="O2862" i="3"/>
  <c r="S2861" i="3"/>
  <c r="P2861" i="3"/>
  <c r="O2861" i="3"/>
  <c r="S2860" i="3"/>
  <c r="P2860" i="3"/>
  <c r="O2860" i="3"/>
  <c r="S2859" i="3"/>
  <c r="P2859" i="3"/>
  <c r="O2859" i="3"/>
  <c r="S2858" i="3"/>
  <c r="P2858" i="3"/>
  <c r="O2858" i="3"/>
  <c r="S2857" i="3"/>
  <c r="P2857" i="3"/>
  <c r="O2857" i="3"/>
  <c r="S2856" i="3"/>
  <c r="P2856" i="3"/>
  <c r="O2856" i="3"/>
  <c r="S2855" i="3"/>
  <c r="P2855" i="3"/>
  <c r="O2855" i="3"/>
  <c r="S2854" i="3"/>
  <c r="P2854" i="3"/>
  <c r="O2854" i="3"/>
  <c r="S2853" i="3"/>
  <c r="P2853" i="3"/>
  <c r="O2853" i="3"/>
  <c r="S2852" i="3"/>
  <c r="P2852" i="3"/>
  <c r="O2852" i="3"/>
  <c r="S2851" i="3"/>
  <c r="P2851" i="3"/>
  <c r="O2851" i="3"/>
  <c r="S2850" i="3"/>
  <c r="P2850" i="3"/>
  <c r="O2850" i="3"/>
  <c r="S2849" i="3"/>
  <c r="P2849" i="3"/>
  <c r="O2849" i="3"/>
  <c r="S2848" i="3"/>
  <c r="P2848" i="3"/>
  <c r="O2848" i="3"/>
  <c r="S2847" i="3"/>
  <c r="P2847" i="3"/>
  <c r="O2847" i="3"/>
  <c r="S2846" i="3"/>
  <c r="P2846" i="3"/>
  <c r="O2846" i="3"/>
  <c r="S2845" i="3"/>
  <c r="P2845" i="3"/>
  <c r="O2845" i="3"/>
  <c r="S2844" i="3"/>
  <c r="P2844" i="3"/>
  <c r="O2844" i="3"/>
  <c r="S2843" i="3"/>
  <c r="P2843" i="3"/>
  <c r="O2843" i="3"/>
  <c r="S2842" i="3"/>
  <c r="P2842" i="3"/>
  <c r="O2842" i="3"/>
  <c r="S2841" i="3"/>
  <c r="P2841" i="3"/>
  <c r="O2841" i="3"/>
  <c r="S2840" i="3"/>
  <c r="P2840" i="3"/>
  <c r="O2840" i="3"/>
  <c r="S2839" i="3"/>
  <c r="P2839" i="3"/>
  <c r="O2839" i="3"/>
  <c r="S2838" i="3"/>
  <c r="P2838" i="3"/>
  <c r="O2838" i="3"/>
  <c r="S2837" i="3"/>
  <c r="P2837" i="3"/>
  <c r="O2837" i="3"/>
  <c r="S2836" i="3"/>
  <c r="P2836" i="3"/>
  <c r="O2836" i="3"/>
  <c r="S2835" i="3"/>
  <c r="P2835" i="3"/>
  <c r="O2835" i="3"/>
  <c r="S2834" i="3"/>
  <c r="P2834" i="3"/>
  <c r="O2834" i="3"/>
  <c r="S2833" i="3"/>
  <c r="P2833" i="3"/>
  <c r="O2833" i="3"/>
  <c r="S2832" i="3"/>
  <c r="P2832" i="3"/>
  <c r="O2832" i="3"/>
  <c r="S2831" i="3"/>
  <c r="P2831" i="3"/>
  <c r="O2831" i="3"/>
  <c r="S2830" i="3"/>
  <c r="P2830" i="3"/>
  <c r="O2830" i="3"/>
  <c r="S2829" i="3"/>
  <c r="P2829" i="3"/>
  <c r="O2829" i="3"/>
  <c r="S2828" i="3"/>
  <c r="P2828" i="3"/>
  <c r="O2828" i="3"/>
  <c r="S2827" i="3"/>
  <c r="P2827" i="3"/>
  <c r="O2827" i="3"/>
  <c r="S2826" i="3"/>
  <c r="P2826" i="3"/>
  <c r="O2826" i="3"/>
  <c r="S2825" i="3"/>
  <c r="P2825" i="3"/>
  <c r="O2825" i="3"/>
  <c r="S2824" i="3"/>
  <c r="P2824" i="3"/>
  <c r="O2824" i="3"/>
  <c r="S2823" i="3"/>
  <c r="P2823" i="3"/>
  <c r="O2823" i="3"/>
  <c r="S2822" i="3"/>
  <c r="P2822" i="3"/>
  <c r="O2822" i="3"/>
  <c r="S2821" i="3"/>
  <c r="P2821" i="3"/>
  <c r="O2821" i="3"/>
  <c r="S2820" i="3"/>
  <c r="P2820" i="3"/>
  <c r="O2820" i="3"/>
  <c r="S2819" i="3"/>
  <c r="P2819" i="3"/>
  <c r="O2819" i="3"/>
  <c r="S2818" i="3"/>
  <c r="P2818" i="3"/>
  <c r="O2818" i="3"/>
  <c r="S2817" i="3"/>
  <c r="P2817" i="3"/>
  <c r="O2817" i="3"/>
  <c r="S2816" i="3"/>
  <c r="P2816" i="3"/>
  <c r="O2816" i="3"/>
  <c r="S2815" i="3"/>
  <c r="P2815" i="3"/>
  <c r="O2815" i="3"/>
  <c r="S2814" i="3"/>
  <c r="P2814" i="3"/>
  <c r="O2814" i="3"/>
  <c r="S2813" i="3"/>
  <c r="P2813" i="3"/>
  <c r="O2813" i="3"/>
  <c r="S2812" i="3"/>
  <c r="P2812" i="3"/>
  <c r="O2812" i="3"/>
  <c r="S2811" i="3"/>
  <c r="P2811" i="3"/>
  <c r="O2811" i="3"/>
  <c r="S2810" i="3"/>
  <c r="P2810" i="3"/>
  <c r="O2810" i="3"/>
  <c r="S2809" i="3"/>
  <c r="P2809" i="3"/>
  <c r="O2809" i="3"/>
  <c r="S2808" i="3"/>
  <c r="P2808" i="3"/>
  <c r="O2808" i="3"/>
  <c r="S2807" i="3"/>
  <c r="P2807" i="3"/>
  <c r="O2807" i="3"/>
  <c r="S2806" i="3"/>
  <c r="P2806" i="3"/>
  <c r="O2806" i="3"/>
  <c r="S2805" i="3"/>
  <c r="P2805" i="3"/>
  <c r="O2805" i="3"/>
  <c r="S2804" i="3"/>
  <c r="P2804" i="3"/>
  <c r="O2804" i="3"/>
  <c r="S2803" i="3"/>
  <c r="P2803" i="3"/>
  <c r="O2803" i="3"/>
  <c r="S2802" i="3"/>
  <c r="P2802" i="3"/>
  <c r="O2802" i="3"/>
  <c r="S2801" i="3"/>
  <c r="P2801" i="3"/>
  <c r="O2801" i="3"/>
  <c r="S2800" i="3"/>
  <c r="P2800" i="3"/>
  <c r="O2800" i="3"/>
  <c r="S2799" i="3"/>
  <c r="P2799" i="3"/>
  <c r="O2799" i="3"/>
  <c r="S2798" i="3"/>
  <c r="P2798" i="3"/>
  <c r="O2798" i="3"/>
  <c r="S2797" i="3"/>
  <c r="P2797" i="3"/>
  <c r="O2797" i="3"/>
  <c r="S2796" i="3"/>
  <c r="P2796" i="3"/>
  <c r="O2796" i="3"/>
  <c r="S2795" i="3"/>
  <c r="P2795" i="3"/>
  <c r="O2795" i="3"/>
  <c r="S2794" i="3"/>
  <c r="P2794" i="3"/>
  <c r="O2794" i="3"/>
  <c r="S2793" i="3"/>
  <c r="P2793" i="3"/>
  <c r="O2793" i="3"/>
  <c r="S2792" i="3"/>
  <c r="P2792" i="3"/>
  <c r="O2792" i="3"/>
  <c r="S2791" i="3"/>
  <c r="P2791" i="3"/>
  <c r="O2791" i="3"/>
  <c r="S2790" i="3"/>
  <c r="P2790" i="3"/>
  <c r="O2790" i="3"/>
  <c r="S2789" i="3"/>
  <c r="P2789" i="3"/>
  <c r="O2789" i="3"/>
  <c r="S2788" i="3"/>
  <c r="P2788" i="3"/>
  <c r="O2788" i="3"/>
  <c r="S2787" i="3"/>
  <c r="P2787" i="3"/>
  <c r="O2787" i="3"/>
  <c r="S2786" i="3"/>
  <c r="P2786" i="3"/>
  <c r="O2786" i="3"/>
  <c r="S2785" i="3"/>
  <c r="P2785" i="3"/>
  <c r="O2785" i="3"/>
  <c r="S2784" i="3"/>
  <c r="P2784" i="3"/>
  <c r="O2784" i="3"/>
  <c r="S2783" i="3"/>
  <c r="P2783" i="3"/>
  <c r="O2783" i="3"/>
  <c r="S2782" i="3"/>
  <c r="P2782" i="3"/>
  <c r="O2782" i="3"/>
  <c r="S2781" i="3"/>
  <c r="P2781" i="3"/>
  <c r="O2781" i="3"/>
  <c r="S2780" i="3"/>
  <c r="P2780" i="3"/>
  <c r="O2780" i="3"/>
  <c r="S2779" i="3"/>
  <c r="P2779" i="3"/>
  <c r="O2779" i="3"/>
  <c r="S2778" i="3"/>
  <c r="P2778" i="3"/>
  <c r="O2778" i="3"/>
  <c r="S2777" i="3"/>
  <c r="P2777" i="3"/>
  <c r="O2777" i="3"/>
  <c r="S2776" i="3"/>
  <c r="P2776" i="3"/>
  <c r="O2776" i="3"/>
  <c r="S2775" i="3"/>
  <c r="P2775" i="3"/>
  <c r="O2775" i="3"/>
  <c r="S2774" i="3"/>
  <c r="P2774" i="3"/>
  <c r="O2774" i="3"/>
  <c r="S2773" i="3"/>
  <c r="P2773" i="3"/>
  <c r="O2773" i="3"/>
  <c r="S2772" i="3"/>
  <c r="P2772" i="3"/>
  <c r="O2772" i="3"/>
  <c r="S2771" i="3"/>
  <c r="P2771" i="3"/>
  <c r="O2771" i="3"/>
  <c r="S2770" i="3"/>
  <c r="P2770" i="3"/>
  <c r="O2770" i="3"/>
  <c r="S2769" i="3"/>
  <c r="P2769" i="3"/>
  <c r="O2769" i="3"/>
  <c r="S2768" i="3"/>
  <c r="P2768" i="3"/>
  <c r="O2768" i="3"/>
  <c r="S2767" i="3"/>
  <c r="P2767" i="3"/>
  <c r="O2767" i="3"/>
  <c r="S2766" i="3"/>
  <c r="P2766" i="3"/>
  <c r="O2766" i="3"/>
  <c r="S2765" i="3"/>
  <c r="P2765" i="3"/>
  <c r="O2765" i="3"/>
  <c r="S2764" i="3"/>
  <c r="P2764" i="3"/>
  <c r="O2764" i="3"/>
  <c r="S2763" i="3"/>
  <c r="P2763" i="3"/>
  <c r="O2763" i="3"/>
  <c r="S2762" i="3"/>
  <c r="P2762" i="3"/>
  <c r="O2762" i="3"/>
  <c r="S2761" i="3"/>
  <c r="P2761" i="3"/>
  <c r="O2761" i="3"/>
  <c r="S2760" i="3"/>
  <c r="P2760" i="3"/>
  <c r="O2760" i="3"/>
  <c r="S2759" i="3"/>
  <c r="P2759" i="3"/>
  <c r="O2759" i="3"/>
  <c r="S2758" i="3"/>
  <c r="P2758" i="3"/>
  <c r="O2758" i="3"/>
  <c r="S2757" i="3"/>
  <c r="P2757" i="3"/>
  <c r="O2757" i="3"/>
  <c r="S2756" i="3"/>
  <c r="P2756" i="3"/>
  <c r="O2756" i="3"/>
  <c r="S2755" i="3"/>
  <c r="P2755" i="3"/>
  <c r="O2755" i="3"/>
  <c r="S2754" i="3"/>
  <c r="P2754" i="3"/>
  <c r="O2754" i="3"/>
  <c r="S2753" i="3"/>
  <c r="P2753" i="3"/>
  <c r="O2753" i="3"/>
  <c r="S2752" i="3"/>
  <c r="P2752" i="3"/>
  <c r="O2752" i="3"/>
  <c r="S2751" i="3"/>
  <c r="P2751" i="3"/>
  <c r="O2751" i="3"/>
  <c r="S2750" i="3"/>
  <c r="P2750" i="3"/>
  <c r="O2750" i="3"/>
  <c r="S2749" i="3"/>
  <c r="P2749" i="3"/>
  <c r="O2749" i="3"/>
  <c r="S2748" i="3"/>
  <c r="P2748" i="3"/>
  <c r="O2748" i="3"/>
  <c r="S2747" i="3"/>
  <c r="P2747" i="3"/>
  <c r="O2747" i="3"/>
  <c r="S2746" i="3"/>
  <c r="P2746" i="3"/>
  <c r="O2746" i="3"/>
  <c r="S2745" i="3"/>
  <c r="P2745" i="3"/>
  <c r="O2745" i="3"/>
  <c r="S2744" i="3"/>
  <c r="P2744" i="3"/>
  <c r="O2744" i="3"/>
  <c r="S2743" i="3"/>
  <c r="P2743" i="3"/>
  <c r="O2743" i="3"/>
  <c r="S2742" i="3"/>
  <c r="P2742" i="3"/>
  <c r="O2742" i="3"/>
  <c r="S2741" i="3"/>
  <c r="P2741" i="3"/>
  <c r="O2741" i="3"/>
  <c r="S2740" i="3"/>
  <c r="P2740" i="3"/>
  <c r="O2740" i="3"/>
  <c r="S2739" i="3"/>
  <c r="P2739" i="3"/>
  <c r="O2739" i="3"/>
  <c r="S2738" i="3"/>
  <c r="P2738" i="3"/>
  <c r="O2738" i="3"/>
  <c r="S2737" i="3"/>
  <c r="P2737" i="3"/>
  <c r="O2737" i="3"/>
  <c r="S2736" i="3"/>
  <c r="P2736" i="3"/>
  <c r="O2736" i="3"/>
  <c r="S2735" i="3"/>
  <c r="P2735" i="3"/>
  <c r="O2735" i="3"/>
  <c r="S2734" i="3"/>
  <c r="P2734" i="3"/>
  <c r="O2734" i="3"/>
  <c r="S2733" i="3"/>
  <c r="P2733" i="3"/>
  <c r="O2733" i="3"/>
  <c r="S2732" i="3"/>
  <c r="P2732" i="3"/>
  <c r="O2732" i="3"/>
  <c r="S2731" i="3"/>
  <c r="P2731" i="3"/>
  <c r="O2731" i="3"/>
  <c r="S2730" i="3"/>
  <c r="P2730" i="3"/>
  <c r="O2730" i="3"/>
  <c r="S2729" i="3"/>
  <c r="P2729" i="3"/>
  <c r="O2729" i="3"/>
  <c r="S2728" i="3"/>
  <c r="P2728" i="3"/>
  <c r="O2728" i="3"/>
  <c r="S2727" i="3"/>
  <c r="P2727" i="3"/>
  <c r="O2727" i="3"/>
  <c r="S2726" i="3"/>
  <c r="P2726" i="3"/>
  <c r="O2726" i="3"/>
  <c r="S2725" i="3"/>
  <c r="P2725" i="3"/>
  <c r="O2725" i="3"/>
  <c r="S2724" i="3"/>
  <c r="P2724" i="3"/>
  <c r="O2724" i="3"/>
  <c r="S2723" i="3"/>
  <c r="P2723" i="3"/>
  <c r="O2723" i="3"/>
  <c r="S2722" i="3"/>
  <c r="P2722" i="3"/>
  <c r="O2722" i="3"/>
  <c r="S2721" i="3"/>
  <c r="P2721" i="3"/>
  <c r="O2721" i="3"/>
  <c r="S2720" i="3"/>
  <c r="P2720" i="3"/>
  <c r="O2720" i="3"/>
  <c r="S2719" i="3"/>
  <c r="P2719" i="3"/>
  <c r="O2719" i="3"/>
  <c r="S2718" i="3"/>
  <c r="P2718" i="3"/>
  <c r="O2718" i="3"/>
  <c r="S2717" i="3"/>
  <c r="P2717" i="3"/>
  <c r="O2717" i="3"/>
  <c r="S2716" i="3"/>
  <c r="P2716" i="3"/>
  <c r="O2716" i="3"/>
  <c r="S2715" i="3"/>
  <c r="P2715" i="3"/>
  <c r="O2715" i="3"/>
  <c r="S2714" i="3"/>
  <c r="P2714" i="3"/>
  <c r="O2714" i="3"/>
  <c r="S2713" i="3"/>
  <c r="P2713" i="3"/>
  <c r="O2713" i="3"/>
  <c r="S2712" i="3"/>
  <c r="P2712" i="3"/>
  <c r="O2712" i="3"/>
  <c r="S2711" i="3"/>
  <c r="P2711" i="3"/>
  <c r="O2711" i="3"/>
  <c r="S2710" i="3"/>
  <c r="P2710" i="3"/>
  <c r="O2710" i="3"/>
  <c r="S2709" i="3"/>
  <c r="P2709" i="3"/>
  <c r="O2709" i="3"/>
  <c r="S2708" i="3"/>
  <c r="P2708" i="3"/>
  <c r="O2708" i="3"/>
  <c r="S2707" i="3"/>
  <c r="P2707" i="3"/>
  <c r="O2707" i="3"/>
  <c r="S2706" i="3"/>
  <c r="P2706" i="3"/>
  <c r="O2706" i="3"/>
  <c r="S2705" i="3"/>
  <c r="P2705" i="3"/>
  <c r="O2705" i="3"/>
  <c r="S2704" i="3"/>
  <c r="P2704" i="3"/>
  <c r="O2704" i="3"/>
  <c r="S2703" i="3"/>
  <c r="P2703" i="3"/>
  <c r="O2703" i="3"/>
  <c r="S2702" i="3"/>
  <c r="P2702" i="3"/>
  <c r="O2702" i="3"/>
  <c r="S2701" i="3"/>
  <c r="P2701" i="3"/>
  <c r="O2701" i="3"/>
  <c r="S2700" i="3"/>
  <c r="P2700" i="3"/>
  <c r="O2700" i="3"/>
  <c r="S2699" i="3"/>
  <c r="P2699" i="3"/>
  <c r="O2699" i="3"/>
  <c r="S2698" i="3"/>
  <c r="P2698" i="3"/>
  <c r="O2698" i="3"/>
  <c r="S2697" i="3"/>
  <c r="P2697" i="3"/>
  <c r="O2697" i="3"/>
  <c r="S2696" i="3"/>
  <c r="P2696" i="3"/>
  <c r="O2696" i="3"/>
  <c r="S2695" i="3"/>
  <c r="P2695" i="3"/>
  <c r="O2695" i="3"/>
  <c r="S2694" i="3"/>
  <c r="P2694" i="3"/>
  <c r="O2694" i="3"/>
  <c r="S2693" i="3"/>
  <c r="P2693" i="3"/>
  <c r="O2693" i="3"/>
  <c r="S2692" i="3"/>
  <c r="P2692" i="3"/>
  <c r="O2692" i="3"/>
  <c r="S2691" i="3"/>
  <c r="P2691" i="3"/>
  <c r="O2691" i="3"/>
  <c r="S2690" i="3"/>
  <c r="P2690" i="3"/>
  <c r="O2690" i="3"/>
  <c r="S2689" i="3"/>
  <c r="P2689" i="3"/>
  <c r="O2689" i="3"/>
  <c r="S2688" i="3"/>
  <c r="P2688" i="3"/>
  <c r="O2688" i="3"/>
  <c r="S2687" i="3"/>
  <c r="P2687" i="3"/>
  <c r="O2687" i="3"/>
  <c r="S2686" i="3"/>
  <c r="P2686" i="3"/>
  <c r="O2686" i="3"/>
  <c r="S2685" i="3"/>
  <c r="P2685" i="3"/>
  <c r="O2685" i="3"/>
  <c r="S2684" i="3"/>
  <c r="P2684" i="3"/>
  <c r="O2684" i="3"/>
  <c r="S2683" i="3"/>
  <c r="P2683" i="3"/>
  <c r="O2683" i="3"/>
  <c r="S2682" i="3"/>
  <c r="P2682" i="3"/>
  <c r="O2682" i="3"/>
  <c r="S2681" i="3"/>
  <c r="P2681" i="3"/>
  <c r="O2681" i="3"/>
  <c r="S2680" i="3"/>
  <c r="P2680" i="3"/>
  <c r="O2680" i="3"/>
  <c r="S2679" i="3"/>
  <c r="P2679" i="3"/>
  <c r="O2679" i="3"/>
  <c r="S2678" i="3"/>
  <c r="P2678" i="3"/>
  <c r="O2678" i="3"/>
  <c r="S2677" i="3"/>
  <c r="P2677" i="3"/>
  <c r="O2677" i="3"/>
  <c r="S2676" i="3"/>
  <c r="P2676" i="3"/>
  <c r="O2676" i="3"/>
  <c r="S2675" i="3"/>
  <c r="P2675" i="3"/>
  <c r="O2675" i="3"/>
  <c r="S2674" i="3"/>
  <c r="P2674" i="3"/>
  <c r="O2674" i="3"/>
  <c r="S2673" i="3"/>
  <c r="P2673" i="3"/>
  <c r="O2673" i="3"/>
  <c r="S2672" i="3"/>
  <c r="P2672" i="3"/>
  <c r="O2672" i="3"/>
  <c r="S2671" i="3"/>
  <c r="P2671" i="3"/>
  <c r="O2671" i="3"/>
  <c r="S2670" i="3"/>
  <c r="P2670" i="3"/>
  <c r="O2670" i="3"/>
  <c r="S2669" i="3"/>
  <c r="P2669" i="3"/>
  <c r="O2669" i="3"/>
  <c r="S2668" i="3"/>
  <c r="P2668" i="3"/>
  <c r="O2668" i="3"/>
  <c r="S2667" i="3"/>
  <c r="P2667" i="3"/>
  <c r="O2667" i="3"/>
  <c r="S2666" i="3"/>
  <c r="P2666" i="3"/>
  <c r="O2666" i="3"/>
  <c r="S2665" i="3"/>
  <c r="P2665" i="3"/>
  <c r="O2665" i="3"/>
  <c r="S2664" i="3"/>
  <c r="P2664" i="3"/>
  <c r="O2664" i="3"/>
  <c r="S2663" i="3"/>
  <c r="P2663" i="3"/>
  <c r="O2663" i="3"/>
  <c r="S2662" i="3"/>
  <c r="P2662" i="3"/>
  <c r="O2662" i="3"/>
  <c r="S2661" i="3"/>
  <c r="P2661" i="3"/>
  <c r="O2661" i="3"/>
  <c r="S2660" i="3"/>
  <c r="P2660" i="3"/>
  <c r="O2660" i="3"/>
  <c r="S2659" i="3"/>
  <c r="P2659" i="3"/>
  <c r="O2659" i="3"/>
  <c r="S2658" i="3"/>
  <c r="P2658" i="3"/>
  <c r="O2658" i="3"/>
  <c r="S2657" i="3"/>
  <c r="P2657" i="3"/>
  <c r="O2657" i="3"/>
  <c r="S2656" i="3"/>
  <c r="P2656" i="3"/>
  <c r="O2656" i="3"/>
  <c r="S2655" i="3"/>
  <c r="P2655" i="3"/>
  <c r="O2655" i="3"/>
  <c r="S2654" i="3"/>
  <c r="P2654" i="3"/>
  <c r="O2654" i="3"/>
  <c r="S2653" i="3"/>
  <c r="P2653" i="3"/>
  <c r="O2653" i="3"/>
  <c r="S2652" i="3"/>
  <c r="P2652" i="3"/>
  <c r="O2652" i="3"/>
  <c r="S2651" i="3"/>
  <c r="P2651" i="3"/>
  <c r="O2651" i="3"/>
  <c r="S2650" i="3"/>
  <c r="P2650" i="3"/>
  <c r="O2650" i="3"/>
  <c r="S2649" i="3"/>
  <c r="P2649" i="3"/>
  <c r="O2649" i="3"/>
  <c r="S2648" i="3"/>
  <c r="P2648" i="3"/>
  <c r="O2648" i="3"/>
  <c r="S2647" i="3"/>
  <c r="P2647" i="3"/>
  <c r="O2647" i="3"/>
  <c r="S2646" i="3"/>
  <c r="P2646" i="3"/>
  <c r="O2646" i="3"/>
  <c r="S2645" i="3"/>
  <c r="P2645" i="3"/>
  <c r="O2645" i="3"/>
  <c r="S2644" i="3"/>
  <c r="P2644" i="3"/>
  <c r="O2644" i="3"/>
  <c r="S2643" i="3"/>
  <c r="P2643" i="3"/>
  <c r="O2643" i="3"/>
  <c r="S2642" i="3"/>
  <c r="P2642" i="3"/>
  <c r="O2642" i="3"/>
  <c r="S2641" i="3"/>
  <c r="P2641" i="3"/>
  <c r="O2641" i="3"/>
  <c r="S2640" i="3"/>
  <c r="P2640" i="3"/>
  <c r="O2640" i="3"/>
  <c r="S2639" i="3"/>
  <c r="P2639" i="3"/>
  <c r="O2639" i="3"/>
  <c r="S2638" i="3"/>
  <c r="P2638" i="3"/>
  <c r="O2638" i="3"/>
  <c r="S2637" i="3"/>
  <c r="P2637" i="3"/>
  <c r="O2637" i="3"/>
  <c r="S2636" i="3"/>
  <c r="P2636" i="3"/>
  <c r="O2636" i="3"/>
  <c r="S2635" i="3"/>
  <c r="P2635" i="3"/>
  <c r="O2635" i="3"/>
  <c r="S2634" i="3"/>
  <c r="P2634" i="3"/>
  <c r="O2634" i="3"/>
  <c r="S2633" i="3"/>
  <c r="P2633" i="3"/>
  <c r="O2633" i="3"/>
  <c r="S2632" i="3"/>
  <c r="P2632" i="3"/>
  <c r="O2632" i="3"/>
  <c r="S2631" i="3"/>
  <c r="P2631" i="3"/>
  <c r="O2631" i="3"/>
  <c r="S2630" i="3"/>
  <c r="P2630" i="3"/>
  <c r="O2630" i="3"/>
  <c r="S2629" i="3"/>
  <c r="P2629" i="3"/>
  <c r="O2629" i="3"/>
  <c r="S2628" i="3"/>
  <c r="P2628" i="3"/>
  <c r="O2628" i="3"/>
  <c r="S2627" i="3"/>
  <c r="P2627" i="3"/>
  <c r="O2627" i="3"/>
  <c r="S2626" i="3"/>
  <c r="P2626" i="3"/>
  <c r="O2626" i="3"/>
  <c r="S2625" i="3"/>
  <c r="P2625" i="3"/>
  <c r="O2625" i="3"/>
  <c r="S2624" i="3"/>
  <c r="P2624" i="3"/>
  <c r="O2624" i="3"/>
  <c r="S2623" i="3"/>
  <c r="P2623" i="3"/>
  <c r="O2623" i="3"/>
  <c r="S2622" i="3"/>
  <c r="P2622" i="3"/>
  <c r="O2622" i="3"/>
  <c r="S2621" i="3"/>
  <c r="P2621" i="3"/>
  <c r="O2621" i="3"/>
  <c r="S2620" i="3"/>
  <c r="P2620" i="3"/>
  <c r="O2620" i="3"/>
  <c r="S2619" i="3"/>
  <c r="P2619" i="3"/>
  <c r="O2619" i="3"/>
  <c r="S2618" i="3"/>
  <c r="P2618" i="3"/>
  <c r="O2618" i="3"/>
  <c r="S2617" i="3"/>
  <c r="P2617" i="3"/>
  <c r="O2617" i="3"/>
  <c r="S2616" i="3"/>
  <c r="P2616" i="3"/>
  <c r="O2616" i="3"/>
  <c r="S2615" i="3"/>
  <c r="P2615" i="3"/>
  <c r="O2615" i="3"/>
  <c r="S2614" i="3"/>
  <c r="P2614" i="3"/>
  <c r="O2614" i="3"/>
  <c r="S2613" i="3"/>
  <c r="P2613" i="3"/>
  <c r="O2613" i="3"/>
  <c r="S2612" i="3"/>
  <c r="P2612" i="3"/>
  <c r="O2612" i="3"/>
  <c r="S2611" i="3"/>
  <c r="P2611" i="3"/>
  <c r="O2611" i="3"/>
  <c r="S2610" i="3"/>
  <c r="P2610" i="3"/>
  <c r="O2610" i="3"/>
  <c r="S2609" i="3"/>
  <c r="P2609" i="3"/>
  <c r="O2609" i="3"/>
  <c r="S2608" i="3"/>
  <c r="P2608" i="3"/>
  <c r="O2608" i="3"/>
  <c r="S2607" i="3"/>
  <c r="P2607" i="3"/>
  <c r="O2607" i="3"/>
  <c r="S2606" i="3"/>
  <c r="P2606" i="3"/>
  <c r="O2606" i="3"/>
  <c r="S2605" i="3"/>
  <c r="P2605" i="3"/>
  <c r="O2605" i="3"/>
  <c r="S2604" i="3"/>
  <c r="P2604" i="3"/>
  <c r="O2604" i="3"/>
  <c r="S2603" i="3"/>
  <c r="P2603" i="3"/>
  <c r="O2603" i="3"/>
  <c r="S2602" i="3"/>
  <c r="P2602" i="3"/>
  <c r="O2602" i="3"/>
  <c r="S2601" i="3"/>
  <c r="P2601" i="3"/>
  <c r="O2601" i="3"/>
  <c r="S2600" i="3"/>
  <c r="P2600" i="3"/>
  <c r="O2600" i="3"/>
  <c r="S2599" i="3"/>
  <c r="P2599" i="3"/>
  <c r="O2599" i="3"/>
  <c r="S2598" i="3"/>
  <c r="P2598" i="3"/>
  <c r="O2598" i="3"/>
  <c r="S2597" i="3"/>
  <c r="P2597" i="3"/>
  <c r="O2597" i="3"/>
  <c r="S2596" i="3"/>
  <c r="P2596" i="3"/>
  <c r="O2596" i="3"/>
  <c r="S2595" i="3"/>
  <c r="P2595" i="3"/>
  <c r="O2595" i="3"/>
  <c r="S2594" i="3"/>
  <c r="P2594" i="3"/>
  <c r="O2594" i="3"/>
  <c r="S2593" i="3"/>
  <c r="P2593" i="3"/>
  <c r="O2593" i="3"/>
  <c r="S2592" i="3"/>
  <c r="P2592" i="3"/>
  <c r="O2592" i="3"/>
  <c r="S2591" i="3"/>
  <c r="P2591" i="3"/>
  <c r="O2591" i="3"/>
  <c r="S2590" i="3"/>
  <c r="P2590" i="3"/>
  <c r="O2590" i="3"/>
  <c r="S2589" i="3"/>
  <c r="P2589" i="3"/>
  <c r="O2589" i="3"/>
  <c r="S2588" i="3"/>
  <c r="P2588" i="3"/>
  <c r="O2588" i="3"/>
  <c r="S2587" i="3"/>
  <c r="P2587" i="3"/>
  <c r="O2587" i="3"/>
  <c r="S2586" i="3"/>
  <c r="P2586" i="3"/>
  <c r="O2586" i="3"/>
  <c r="S2585" i="3"/>
  <c r="P2585" i="3"/>
  <c r="O2585" i="3"/>
  <c r="S2584" i="3"/>
  <c r="P2584" i="3"/>
  <c r="O2584" i="3"/>
  <c r="S2583" i="3"/>
  <c r="P2583" i="3"/>
  <c r="O2583" i="3"/>
  <c r="S2582" i="3"/>
  <c r="P2582" i="3"/>
  <c r="O2582" i="3"/>
  <c r="S2581" i="3"/>
  <c r="P2581" i="3"/>
  <c r="O2581" i="3"/>
  <c r="S2580" i="3"/>
  <c r="P2580" i="3"/>
  <c r="O2580" i="3"/>
  <c r="S2579" i="3"/>
  <c r="P2579" i="3"/>
  <c r="O2579" i="3"/>
  <c r="S2578" i="3"/>
  <c r="P2578" i="3"/>
  <c r="O2578" i="3"/>
  <c r="S2577" i="3"/>
  <c r="P2577" i="3"/>
  <c r="O2577" i="3"/>
  <c r="S2576" i="3"/>
  <c r="P2576" i="3"/>
  <c r="O2576" i="3"/>
  <c r="S2575" i="3"/>
  <c r="P2575" i="3"/>
  <c r="O2575" i="3"/>
  <c r="S2574" i="3"/>
  <c r="P2574" i="3"/>
  <c r="O2574" i="3"/>
  <c r="S2573" i="3"/>
  <c r="P2573" i="3"/>
  <c r="O2573" i="3"/>
  <c r="S2572" i="3"/>
  <c r="P2572" i="3"/>
  <c r="O2572" i="3"/>
  <c r="S2571" i="3"/>
  <c r="P2571" i="3"/>
  <c r="O2571" i="3"/>
  <c r="S2570" i="3"/>
  <c r="P2570" i="3"/>
  <c r="O2570" i="3"/>
  <c r="S2569" i="3"/>
  <c r="P2569" i="3"/>
  <c r="O2569" i="3"/>
  <c r="S2568" i="3"/>
  <c r="P2568" i="3"/>
  <c r="O2568" i="3"/>
  <c r="S2567" i="3"/>
  <c r="P2567" i="3"/>
  <c r="O2567" i="3"/>
  <c r="S2566" i="3"/>
  <c r="P2566" i="3"/>
  <c r="O2566" i="3"/>
  <c r="S2565" i="3"/>
  <c r="P2565" i="3"/>
  <c r="O2565" i="3"/>
  <c r="S2564" i="3"/>
  <c r="P2564" i="3"/>
  <c r="O2564" i="3"/>
  <c r="S2563" i="3"/>
  <c r="P2563" i="3"/>
  <c r="O2563" i="3"/>
  <c r="S2562" i="3"/>
  <c r="P2562" i="3"/>
  <c r="O2562" i="3"/>
  <c r="S2561" i="3"/>
  <c r="P2561" i="3"/>
  <c r="O2561" i="3"/>
  <c r="S2560" i="3"/>
  <c r="P2560" i="3"/>
  <c r="O2560" i="3"/>
  <c r="S2559" i="3"/>
  <c r="P2559" i="3"/>
  <c r="O2559" i="3"/>
  <c r="S2558" i="3"/>
  <c r="P2558" i="3"/>
  <c r="O2558" i="3"/>
  <c r="S2557" i="3"/>
  <c r="P2557" i="3"/>
  <c r="O2557" i="3"/>
  <c r="S2556" i="3"/>
  <c r="P2556" i="3"/>
  <c r="O2556" i="3"/>
  <c r="S2555" i="3"/>
  <c r="P2555" i="3"/>
  <c r="O2555" i="3"/>
  <c r="S2554" i="3"/>
  <c r="P2554" i="3"/>
  <c r="O2554" i="3"/>
  <c r="S2553" i="3"/>
  <c r="P2553" i="3"/>
  <c r="O2553" i="3"/>
  <c r="S2552" i="3"/>
  <c r="P2552" i="3"/>
  <c r="O2552" i="3"/>
  <c r="S2551" i="3"/>
  <c r="P2551" i="3"/>
  <c r="O2551" i="3"/>
  <c r="S2550" i="3"/>
  <c r="P2550" i="3"/>
  <c r="O2550" i="3"/>
  <c r="S2549" i="3"/>
  <c r="P2549" i="3"/>
  <c r="O2549" i="3"/>
  <c r="S2548" i="3"/>
  <c r="P2548" i="3"/>
  <c r="O2548" i="3"/>
  <c r="S2547" i="3"/>
  <c r="P2547" i="3"/>
  <c r="O2547" i="3"/>
  <c r="S2546" i="3"/>
  <c r="P2546" i="3"/>
  <c r="O2546" i="3"/>
  <c r="S2545" i="3"/>
  <c r="P2545" i="3"/>
  <c r="O2545" i="3"/>
  <c r="S2544" i="3"/>
  <c r="P2544" i="3"/>
  <c r="O2544" i="3"/>
  <c r="S2543" i="3"/>
  <c r="P2543" i="3"/>
  <c r="O2543" i="3"/>
  <c r="S2542" i="3"/>
  <c r="P2542" i="3"/>
  <c r="O2542" i="3"/>
  <c r="S2541" i="3"/>
  <c r="P2541" i="3"/>
  <c r="O2541" i="3"/>
  <c r="S2540" i="3"/>
  <c r="P2540" i="3"/>
  <c r="O2540" i="3"/>
  <c r="S2539" i="3"/>
  <c r="P2539" i="3"/>
  <c r="O2539" i="3"/>
  <c r="S2538" i="3"/>
  <c r="P2538" i="3"/>
  <c r="O2538" i="3"/>
  <c r="S2537" i="3"/>
  <c r="P2537" i="3"/>
  <c r="O2537" i="3"/>
  <c r="S2536" i="3"/>
  <c r="P2536" i="3"/>
  <c r="O2536" i="3"/>
  <c r="S2535" i="3"/>
  <c r="P2535" i="3"/>
  <c r="O2535" i="3"/>
  <c r="S2534" i="3"/>
  <c r="P2534" i="3"/>
  <c r="O2534" i="3"/>
  <c r="S2533" i="3"/>
  <c r="P2533" i="3"/>
  <c r="O2533" i="3"/>
  <c r="S2532" i="3"/>
  <c r="P2532" i="3"/>
  <c r="O2532" i="3"/>
  <c r="S2531" i="3"/>
  <c r="P2531" i="3"/>
  <c r="O2531" i="3"/>
  <c r="S2530" i="3"/>
  <c r="P2530" i="3"/>
  <c r="O2530" i="3"/>
  <c r="S2529" i="3"/>
  <c r="P2529" i="3"/>
  <c r="O2529" i="3"/>
  <c r="S2528" i="3"/>
  <c r="P2528" i="3"/>
  <c r="O2528" i="3"/>
  <c r="S2527" i="3"/>
  <c r="P2527" i="3"/>
  <c r="O2527" i="3"/>
  <c r="S2526" i="3"/>
  <c r="P2526" i="3"/>
  <c r="O2526" i="3"/>
  <c r="S2525" i="3"/>
  <c r="P2525" i="3"/>
  <c r="O2525" i="3"/>
  <c r="S2524" i="3"/>
  <c r="P2524" i="3"/>
  <c r="O2524" i="3"/>
  <c r="S2523" i="3"/>
  <c r="P2523" i="3"/>
  <c r="O2523" i="3"/>
  <c r="S2522" i="3"/>
  <c r="P2522" i="3"/>
  <c r="O2522" i="3"/>
  <c r="S2521" i="3"/>
  <c r="P2521" i="3"/>
  <c r="O2521" i="3"/>
  <c r="S2520" i="3"/>
  <c r="P2520" i="3"/>
  <c r="O2520" i="3"/>
  <c r="S2519" i="3"/>
  <c r="P2519" i="3"/>
  <c r="O2519" i="3"/>
  <c r="S2518" i="3"/>
  <c r="P2518" i="3"/>
  <c r="O2518" i="3"/>
  <c r="S2517" i="3"/>
  <c r="P2517" i="3"/>
  <c r="O2517" i="3"/>
  <c r="S2516" i="3"/>
  <c r="P2516" i="3"/>
  <c r="O2516" i="3"/>
  <c r="S2515" i="3"/>
  <c r="P2515" i="3"/>
  <c r="O2515" i="3"/>
  <c r="S2514" i="3"/>
  <c r="P2514" i="3"/>
  <c r="O2514" i="3"/>
  <c r="S2513" i="3"/>
  <c r="P2513" i="3"/>
  <c r="O2513" i="3"/>
  <c r="S2512" i="3"/>
  <c r="P2512" i="3"/>
  <c r="O2512" i="3"/>
  <c r="S2511" i="3"/>
  <c r="P2511" i="3"/>
  <c r="O2511" i="3"/>
  <c r="S2510" i="3"/>
  <c r="P2510" i="3"/>
  <c r="O2510" i="3"/>
  <c r="S2509" i="3"/>
  <c r="P2509" i="3"/>
  <c r="O2509" i="3"/>
  <c r="S2508" i="3"/>
  <c r="P2508" i="3"/>
  <c r="O2508" i="3"/>
  <c r="S2507" i="3"/>
  <c r="P2507" i="3"/>
  <c r="O2507" i="3"/>
  <c r="S2506" i="3"/>
  <c r="P2506" i="3"/>
  <c r="O2506" i="3"/>
  <c r="S2505" i="3"/>
  <c r="P2505" i="3"/>
  <c r="O2505" i="3"/>
  <c r="S2504" i="3"/>
  <c r="P2504" i="3"/>
  <c r="O2504" i="3"/>
  <c r="S2503" i="3"/>
  <c r="P2503" i="3"/>
  <c r="O2503" i="3"/>
  <c r="S2502" i="3"/>
  <c r="P2502" i="3"/>
  <c r="O2502" i="3"/>
  <c r="S2501" i="3"/>
  <c r="P2501" i="3"/>
  <c r="O2501" i="3"/>
  <c r="S2500" i="3"/>
  <c r="P2500" i="3"/>
  <c r="O2500" i="3"/>
  <c r="S2499" i="3"/>
  <c r="P2499" i="3"/>
  <c r="O2499" i="3"/>
  <c r="S2498" i="3"/>
  <c r="P2498" i="3"/>
  <c r="O2498" i="3"/>
  <c r="S2497" i="3"/>
  <c r="P2497" i="3"/>
  <c r="O2497" i="3"/>
  <c r="S2496" i="3"/>
  <c r="P2496" i="3"/>
  <c r="O2496" i="3"/>
  <c r="S2495" i="3"/>
  <c r="P2495" i="3"/>
  <c r="O2495" i="3"/>
  <c r="S2494" i="3"/>
  <c r="P2494" i="3"/>
  <c r="O2494" i="3"/>
  <c r="S2493" i="3"/>
  <c r="P2493" i="3"/>
  <c r="O2493" i="3"/>
  <c r="S2492" i="3"/>
  <c r="P2492" i="3"/>
  <c r="O2492" i="3"/>
  <c r="S2491" i="3"/>
  <c r="P2491" i="3"/>
  <c r="O2491" i="3"/>
  <c r="S2490" i="3"/>
  <c r="P2490" i="3"/>
  <c r="O2490" i="3"/>
  <c r="S2489" i="3"/>
  <c r="P2489" i="3"/>
  <c r="O2489" i="3"/>
  <c r="S2488" i="3"/>
  <c r="P2488" i="3"/>
  <c r="O2488" i="3"/>
  <c r="S2487" i="3"/>
  <c r="P2487" i="3"/>
  <c r="O2487" i="3"/>
  <c r="S2486" i="3"/>
  <c r="P2486" i="3"/>
  <c r="O2486" i="3"/>
  <c r="S2485" i="3"/>
  <c r="P2485" i="3"/>
  <c r="O2485" i="3"/>
  <c r="S2484" i="3"/>
  <c r="P2484" i="3"/>
  <c r="O2484" i="3"/>
  <c r="S2483" i="3"/>
  <c r="P2483" i="3"/>
  <c r="O2483" i="3"/>
  <c r="S2482" i="3"/>
  <c r="P2482" i="3"/>
  <c r="O2482" i="3"/>
  <c r="S2481" i="3"/>
  <c r="P2481" i="3"/>
  <c r="O2481" i="3"/>
  <c r="S2480" i="3"/>
  <c r="P2480" i="3"/>
  <c r="O2480" i="3"/>
  <c r="S2479" i="3"/>
  <c r="P2479" i="3"/>
  <c r="O2479" i="3"/>
  <c r="S2478" i="3"/>
  <c r="P2478" i="3"/>
  <c r="O2478" i="3"/>
  <c r="S2477" i="3"/>
  <c r="P2477" i="3"/>
  <c r="O2477" i="3"/>
  <c r="S2476" i="3"/>
  <c r="P2476" i="3"/>
  <c r="O2476" i="3"/>
  <c r="S2475" i="3"/>
  <c r="P2475" i="3"/>
  <c r="O2475" i="3"/>
  <c r="S2474" i="3"/>
  <c r="P2474" i="3"/>
  <c r="O2474" i="3"/>
  <c r="S2473" i="3"/>
  <c r="P2473" i="3"/>
  <c r="O2473" i="3"/>
  <c r="S2472" i="3"/>
  <c r="P2472" i="3"/>
  <c r="O2472" i="3"/>
  <c r="S2471" i="3"/>
  <c r="P2471" i="3"/>
  <c r="O2471" i="3"/>
  <c r="S2470" i="3"/>
  <c r="P2470" i="3"/>
  <c r="O2470" i="3"/>
  <c r="S2469" i="3"/>
  <c r="P2469" i="3"/>
  <c r="O2469" i="3"/>
  <c r="S2468" i="3"/>
  <c r="P2468" i="3"/>
  <c r="O2468" i="3"/>
  <c r="S2467" i="3"/>
  <c r="P2467" i="3"/>
  <c r="O2467" i="3"/>
  <c r="S2466" i="3"/>
  <c r="P2466" i="3"/>
  <c r="O2466" i="3"/>
  <c r="S2465" i="3"/>
  <c r="P2465" i="3"/>
  <c r="O2465" i="3"/>
  <c r="S2464" i="3"/>
  <c r="P2464" i="3"/>
  <c r="O2464" i="3"/>
  <c r="S2463" i="3"/>
  <c r="P2463" i="3"/>
  <c r="O2463" i="3"/>
  <c r="S2462" i="3"/>
  <c r="P2462" i="3"/>
  <c r="O2462" i="3"/>
  <c r="S2461" i="3"/>
  <c r="P2461" i="3"/>
  <c r="O2461" i="3"/>
  <c r="S2460" i="3"/>
  <c r="P2460" i="3"/>
  <c r="O2460" i="3"/>
  <c r="S2459" i="3"/>
  <c r="P2459" i="3"/>
  <c r="O2459" i="3"/>
  <c r="S2458" i="3"/>
  <c r="P2458" i="3"/>
  <c r="O2458" i="3"/>
  <c r="S2457" i="3"/>
  <c r="P2457" i="3"/>
  <c r="O2457" i="3"/>
  <c r="S2456" i="3"/>
  <c r="P2456" i="3"/>
  <c r="O2456" i="3"/>
  <c r="S2455" i="3"/>
  <c r="P2455" i="3"/>
  <c r="O2455" i="3"/>
  <c r="S2454" i="3"/>
  <c r="P2454" i="3"/>
  <c r="O2454" i="3"/>
  <c r="S2453" i="3"/>
  <c r="P2453" i="3"/>
  <c r="O2453" i="3"/>
  <c r="S2452" i="3"/>
  <c r="P2452" i="3"/>
  <c r="O2452" i="3"/>
  <c r="S2451" i="3"/>
  <c r="P2451" i="3"/>
  <c r="O2451" i="3"/>
  <c r="S2450" i="3"/>
  <c r="P2450" i="3"/>
  <c r="O2450" i="3"/>
  <c r="S2449" i="3"/>
  <c r="P2449" i="3"/>
  <c r="O2449" i="3"/>
  <c r="S2448" i="3"/>
  <c r="P2448" i="3"/>
  <c r="O2448" i="3"/>
  <c r="S2447" i="3"/>
  <c r="P2447" i="3"/>
  <c r="O2447" i="3"/>
  <c r="S2446" i="3"/>
  <c r="P2446" i="3"/>
  <c r="O2446" i="3"/>
  <c r="S2445" i="3"/>
  <c r="P2445" i="3"/>
  <c r="O2445" i="3"/>
  <c r="S2444" i="3"/>
  <c r="P2444" i="3"/>
  <c r="O2444" i="3"/>
  <c r="S2443" i="3"/>
  <c r="P2443" i="3"/>
  <c r="O2443" i="3"/>
  <c r="S2442" i="3"/>
  <c r="P2442" i="3"/>
  <c r="O2442" i="3"/>
  <c r="S2441" i="3"/>
  <c r="P2441" i="3"/>
  <c r="O2441" i="3"/>
  <c r="S2440" i="3"/>
  <c r="P2440" i="3"/>
  <c r="O2440" i="3"/>
  <c r="S2439" i="3"/>
  <c r="P2439" i="3"/>
  <c r="O2439" i="3"/>
  <c r="S2438" i="3"/>
  <c r="P2438" i="3"/>
  <c r="O2438" i="3"/>
  <c r="S2437" i="3"/>
  <c r="P2437" i="3"/>
  <c r="O2437" i="3"/>
  <c r="S2436" i="3"/>
  <c r="P2436" i="3"/>
  <c r="O2436" i="3"/>
  <c r="S2435" i="3"/>
  <c r="P2435" i="3"/>
  <c r="O2435" i="3"/>
  <c r="S2434" i="3"/>
  <c r="P2434" i="3"/>
  <c r="O2434" i="3"/>
  <c r="S2433" i="3"/>
  <c r="P2433" i="3"/>
  <c r="O2433" i="3"/>
  <c r="S2432" i="3"/>
  <c r="P2432" i="3"/>
  <c r="O2432" i="3"/>
  <c r="S2431" i="3"/>
  <c r="P2431" i="3"/>
  <c r="O2431" i="3"/>
  <c r="S2430" i="3"/>
  <c r="P2430" i="3"/>
  <c r="O2430" i="3"/>
  <c r="S2429" i="3"/>
  <c r="P2429" i="3"/>
  <c r="O2429" i="3"/>
  <c r="S2428" i="3"/>
  <c r="P2428" i="3"/>
  <c r="O2428" i="3"/>
  <c r="S2427" i="3"/>
  <c r="P2427" i="3"/>
  <c r="O2427" i="3"/>
  <c r="S2426" i="3"/>
  <c r="P2426" i="3"/>
  <c r="O2426" i="3"/>
  <c r="S2425" i="3"/>
  <c r="P2425" i="3"/>
  <c r="O2425" i="3"/>
  <c r="S2424" i="3"/>
  <c r="P2424" i="3"/>
  <c r="O2424" i="3"/>
  <c r="S2423" i="3"/>
  <c r="P2423" i="3"/>
  <c r="O2423" i="3"/>
  <c r="S2422" i="3"/>
  <c r="P2422" i="3"/>
  <c r="O2422" i="3"/>
  <c r="S2421" i="3"/>
  <c r="P2421" i="3"/>
  <c r="O2421" i="3"/>
  <c r="S2420" i="3"/>
  <c r="P2420" i="3"/>
  <c r="O2420" i="3"/>
  <c r="S2419" i="3"/>
  <c r="P2419" i="3"/>
  <c r="O2419" i="3"/>
  <c r="S2418" i="3"/>
  <c r="P2418" i="3"/>
  <c r="O2418" i="3"/>
  <c r="S2417" i="3"/>
  <c r="P2417" i="3"/>
  <c r="O2417" i="3"/>
  <c r="S2416" i="3"/>
  <c r="P2416" i="3"/>
  <c r="O2416" i="3"/>
  <c r="S2415" i="3"/>
  <c r="P2415" i="3"/>
  <c r="O2415" i="3"/>
  <c r="S2414" i="3"/>
  <c r="P2414" i="3"/>
  <c r="O2414" i="3"/>
  <c r="S2413" i="3"/>
  <c r="P2413" i="3"/>
  <c r="O2413" i="3"/>
  <c r="S2412" i="3"/>
  <c r="P2412" i="3"/>
  <c r="O2412" i="3"/>
  <c r="S2411" i="3"/>
  <c r="P2411" i="3"/>
  <c r="O2411" i="3"/>
  <c r="S2410" i="3"/>
  <c r="P2410" i="3"/>
  <c r="O2410" i="3"/>
  <c r="S2409" i="3"/>
  <c r="P2409" i="3"/>
  <c r="O2409" i="3"/>
  <c r="S2408" i="3"/>
  <c r="P2408" i="3"/>
  <c r="O2408" i="3"/>
  <c r="S2407" i="3"/>
  <c r="P2407" i="3"/>
  <c r="O2407" i="3"/>
  <c r="S2406" i="3"/>
  <c r="P2406" i="3"/>
  <c r="O2406" i="3"/>
  <c r="S2405" i="3"/>
  <c r="P2405" i="3"/>
  <c r="O2405" i="3"/>
  <c r="S2404" i="3"/>
  <c r="P2404" i="3"/>
  <c r="O2404" i="3"/>
  <c r="S2403" i="3"/>
  <c r="P2403" i="3"/>
  <c r="O2403" i="3"/>
  <c r="S2402" i="3"/>
  <c r="P2402" i="3"/>
  <c r="O2402" i="3"/>
  <c r="S2401" i="3"/>
  <c r="P2401" i="3"/>
  <c r="O2401" i="3"/>
  <c r="S2400" i="3"/>
  <c r="P2400" i="3"/>
  <c r="O2400" i="3"/>
  <c r="S2399" i="3"/>
  <c r="P2399" i="3"/>
  <c r="O2399" i="3"/>
  <c r="S2398" i="3"/>
  <c r="P2398" i="3"/>
  <c r="O2398" i="3"/>
  <c r="S2397" i="3"/>
  <c r="P2397" i="3"/>
  <c r="O2397" i="3"/>
  <c r="S2396" i="3"/>
  <c r="P2396" i="3"/>
  <c r="O2396" i="3"/>
  <c r="S2395" i="3"/>
  <c r="P2395" i="3"/>
  <c r="O2395" i="3"/>
  <c r="S2394" i="3"/>
  <c r="P2394" i="3"/>
  <c r="O2394" i="3"/>
  <c r="S2393" i="3"/>
  <c r="P2393" i="3"/>
  <c r="O2393" i="3"/>
  <c r="S2392" i="3"/>
  <c r="P2392" i="3"/>
  <c r="O2392" i="3"/>
  <c r="S2391" i="3"/>
  <c r="P2391" i="3"/>
  <c r="O2391" i="3"/>
  <c r="S2390" i="3"/>
  <c r="P2390" i="3"/>
  <c r="O2390" i="3"/>
  <c r="S2389" i="3"/>
  <c r="P2389" i="3"/>
  <c r="O2389" i="3"/>
  <c r="S2388" i="3"/>
  <c r="P2388" i="3"/>
  <c r="O2388" i="3"/>
  <c r="S2387" i="3"/>
  <c r="P2387" i="3"/>
  <c r="O2387" i="3"/>
  <c r="S2386" i="3"/>
  <c r="P2386" i="3"/>
  <c r="O2386" i="3"/>
  <c r="S2385" i="3"/>
  <c r="P2385" i="3"/>
  <c r="O2385" i="3"/>
  <c r="S2384" i="3"/>
  <c r="P2384" i="3"/>
  <c r="O2384" i="3"/>
  <c r="S2383" i="3"/>
  <c r="P2383" i="3"/>
  <c r="O2383" i="3"/>
  <c r="S2382" i="3"/>
  <c r="P2382" i="3"/>
  <c r="O2382" i="3"/>
  <c r="S2381" i="3"/>
  <c r="P2381" i="3"/>
  <c r="O2381" i="3"/>
  <c r="S2380" i="3"/>
  <c r="P2380" i="3"/>
  <c r="O2380" i="3"/>
  <c r="S2379" i="3"/>
  <c r="P2379" i="3"/>
  <c r="O2379" i="3"/>
  <c r="S2378" i="3"/>
  <c r="P2378" i="3"/>
  <c r="O2378" i="3"/>
  <c r="S2377" i="3"/>
  <c r="P2377" i="3"/>
  <c r="O2377" i="3"/>
  <c r="S2376" i="3"/>
  <c r="P2376" i="3"/>
  <c r="O2376" i="3"/>
  <c r="S2375" i="3"/>
  <c r="P2375" i="3"/>
  <c r="O2375" i="3"/>
  <c r="S2374" i="3"/>
  <c r="P2374" i="3"/>
  <c r="O2374" i="3"/>
  <c r="S2373" i="3"/>
  <c r="P2373" i="3"/>
  <c r="O2373" i="3"/>
  <c r="S2372" i="3"/>
  <c r="P2372" i="3"/>
  <c r="O2372" i="3"/>
  <c r="S2371" i="3"/>
  <c r="P2371" i="3"/>
  <c r="O2371" i="3"/>
  <c r="S2370" i="3"/>
  <c r="P2370" i="3"/>
  <c r="O2370" i="3"/>
  <c r="S2369" i="3"/>
  <c r="P2369" i="3"/>
  <c r="O2369" i="3"/>
  <c r="S2368" i="3"/>
  <c r="P2368" i="3"/>
  <c r="O2368" i="3"/>
  <c r="S2367" i="3"/>
  <c r="P2367" i="3"/>
  <c r="O2367" i="3"/>
  <c r="S2366" i="3"/>
  <c r="P2366" i="3"/>
  <c r="O2366" i="3"/>
  <c r="S2365" i="3"/>
  <c r="P2365" i="3"/>
  <c r="O2365" i="3"/>
  <c r="S2364" i="3"/>
  <c r="P2364" i="3"/>
  <c r="O2364" i="3"/>
  <c r="S2363" i="3"/>
  <c r="P2363" i="3"/>
  <c r="O2363" i="3"/>
  <c r="S2362" i="3"/>
  <c r="P2362" i="3"/>
  <c r="O2362" i="3"/>
  <c r="S2361" i="3"/>
  <c r="P2361" i="3"/>
  <c r="O2361" i="3"/>
  <c r="S2360" i="3"/>
  <c r="P2360" i="3"/>
  <c r="O2360" i="3"/>
  <c r="S2359" i="3"/>
  <c r="P2359" i="3"/>
  <c r="O2359" i="3"/>
  <c r="S2358" i="3"/>
  <c r="P2358" i="3"/>
  <c r="O2358" i="3"/>
  <c r="S2357" i="3"/>
  <c r="P2357" i="3"/>
  <c r="O2357" i="3"/>
  <c r="S2356" i="3"/>
  <c r="P2356" i="3"/>
  <c r="O2356" i="3"/>
  <c r="S2355" i="3"/>
  <c r="P2355" i="3"/>
  <c r="O2355" i="3"/>
  <c r="S2354" i="3"/>
  <c r="P2354" i="3"/>
  <c r="O2354" i="3"/>
  <c r="S2353" i="3"/>
  <c r="P2353" i="3"/>
  <c r="O2353" i="3"/>
  <c r="S2352" i="3"/>
  <c r="P2352" i="3"/>
  <c r="O2352" i="3"/>
  <c r="S2351" i="3"/>
  <c r="P2351" i="3"/>
  <c r="O2351" i="3"/>
  <c r="S2350" i="3"/>
  <c r="P2350" i="3"/>
  <c r="O2350" i="3"/>
  <c r="S2349" i="3"/>
  <c r="P2349" i="3"/>
  <c r="O2349" i="3"/>
  <c r="S2348" i="3"/>
  <c r="P2348" i="3"/>
  <c r="O2348" i="3"/>
  <c r="S2347" i="3"/>
  <c r="P2347" i="3"/>
  <c r="O2347" i="3"/>
  <c r="S2346" i="3"/>
  <c r="P2346" i="3"/>
  <c r="O2346" i="3"/>
  <c r="S2345" i="3"/>
  <c r="P2345" i="3"/>
  <c r="O2345" i="3"/>
  <c r="S2344" i="3"/>
  <c r="P2344" i="3"/>
  <c r="O2344" i="3"/>
  <c r="S2343" i="3"/>
  <c r="P2343" i="3"/>
  <c r="O2343" i="3"/>
  <c r="S2342" i="3"/>
  <c r="P2342" i="3"/>
  <c r="O2342" i="3"/>
  <c r="S2341" i="3"/>
  <c r="P2341" i="3"/>
  <c r="O2341" i="3"/>
  <c r="S2340" i="3"/>
  <c r="P2340" i="3"/>
  <c r="O2340" i="3"/>
  <c r="S2339" i="3"/>
  <c r="P2339" i="3"/>
  <c r="O2339" i="3"/>
  <c r="S2338" i="3"/>
  <c r="P2338" i="3"/>
  <c r="O2338" i="3"/>
  <c r="S2337" i="3"/>
  <c r="P2337" i="3"/>
  <c r="O2337" i="3"/>
  <c r="S2336" i="3"/>
  <c r="P2336" i="3"/>
  <c r="O2336" i="3"/>
  <c r="S2335" i="3"/>
  <c r="P2335" i="3"/>
  <c r="O2335" i="3"/>
  <c r="S2334" i="3"/>
  <c r="P2334" i="3"/>
  <c r="O2334" i="3"/>
  <c r="S2333" i="3"/>
  <c r="P2333" i="3"/>
  <c r="O2333" i="3"/>
  <c r="S2332" i="3"/>
  <c r="P2332" i="3"/>
  <c r="O2332" i="3"/>
  <c r="S2331" i="3"/>
  <c r="P2331" i="3"/>
  <c r="O2331" i="3"/>
  <c r="S2330" i="3"/>
  <c r="P2330" i="3"/>
  <c r="O2330" i="3"/>
  <c r="S2329" i="3"/>
  <c r="P2329" i="3"/>
  <c r="O2329" i="3"/>
  <c r="S2328" i="3"/>
  <c r="P2328" i="3"/>
  <c r="O2328" i="3"/>
  <c r="S2327" i="3"/>
  <c r="P2327" i="3"/>
  <c r="O2327" i="3"/>
  <c r="S2326" i="3"/>
  <c r="P2326" i="3"/>
  <c r="O2326" i="3"/>
  <c r="S2325" i="3"/>
  <c r="P2325" i="3"/>
  <c r="O2325" i="3"/>
  <c r="S2324" i="3"/>
  <c r="P2324" i="3"/>
  <c r="O2324" i="3"/>
  <c r="S2323" i="3"/>
  <c r="P2323" i="3"/>
  <c r="O2323" i="3"/>
  <c r="S2322" i="3"/>
  <c r="P2322" i="3"/>
  <c r="O2322" i="3"/>
  <c r="S2321" i="3"/>
  <c r="P2321" i="3"/>
  <c r="O2321" i="3"/>
  <c r="S2320" i="3"/>
  <c r="P2320" i="3"/>
  <c r="O2320" i="3"/>
  <c r="S2319" i="3"/>
  <c r="P2319" i="3"/>
  <c r="O2319" i="3"/>
  <c r="S2318" i="3"/>
  <c r="P2318" i="3"/>
  <c r="O2318" i="3"/>
  <c r="S2317" i="3"/>
  <c r="P2317" i="3"/>
  <c r="O2317" i="3"/>
  <c r="S2316" i="3"/>
  <c r="P2316" i="3"/>
  <c r="O2316" i="3"/>
  <c r="S2315" i="3"/>
  <c r="P2315" i="3"/>
  <c r="O2315" i="3"/>
  <c r="S2314" i="3"/>
  <c r="P2314" i="3"/>
  <c r="O2314" i="3"/>
  <c r="S2313" i="3"/>
  <c r="P2313" i="3"/>
  <c r="O2313" i="3"/>
  <c r="S2312" i="3"/>
  <c r="P2312" i="3"/>
  <c r="O2312" i="3"/>
  <c r="S2311" i="3"/>
  <c r="P2311" i="3"/>
  <c r="O2311" i="3"/>
  <c r="S2310" i="3"/>
  <c r="P2310" i="3"/>
  <c r="O2310" i="3"/>
  <c r="S2309" i="3"/>
  <c r="P2309" i="3"/>
  <c r="O2309" i="3"/>
  <c r="S2308" i="3"/>
  <c r="P2308" i="3"/>
  <c r="O2308" i="3"/>
  <c r="S2307" i="3"/>
  <c r="P2307" i="3"/>
  <c r="O2307" i="3"/>
  <c r="S2306" i="3"/>
  <c r="P2306" i="3"/>
  <c r="O2306" i="3"/>
  <c r="S2305" i="3"/>
  <c r="P2305" i="3"/>
  <c r="O2305" i="3"/>
  <c r="S2304" i="3"/>
  <c r="P2304" i="3"/>
  <c r="O2304" i="3"/>
  <c r="S2303" i="3"/>
  <c r="P2303" i="3"/>
  <c r="O2303" i="3"/>
  <c r="S2302" i="3"/>
  <c r="P2302" i="3"/>
  <c r="O2302" i="3"/>
  <c r="S2301" i="3"/>
  <c r="P2301" i="3"/>
  <c r="O2301" i="3"/>
  <c r="S2300" i="3"/>
  <c r="P2300" i="3"/>
  <c r="O2300" i="3"/>
  <c r="S2299" i="3"/>
  <c r="P2299" i="3"/>
  <c r="O2299" i="3"/>
  <c r="S2298" i="3"/>
  <c r="P2298" i="3"/>
  <c r="O2298" i="3"/>
  <c r="S2297" i="3"/>
  <c r="P2297" i="3"/>
  <c r="O2297" i="3"/>
  <c r="S2296" i="3"/>
  <c r="P2296" i="3"/>
  <c r="O2296" i="3"/>
  <c r="S2295" i="3"/>
  <c r="P2295" i="3"/>
  <c r="O2295" i="3"/>
  <c r="S2294" i="3"/>
  <c r="P2294" i="3"/>
  <c r="O2294" i="3"/>
  <c r="S2293" i="3"/>
  <c r="P2293" i="3"/>
  <c r="O2293" i="3"/>
  <c r="S2292" i="3"/>
  <c r="P2292" i="3"/>
  <c r="O2292" i="3"/>
  <c r="S2291" i="3"/>
  <c r="P2291" i="3"/>
  <c r="O2291" i="3"/>
  <c r="S2290" i="3"/>
  <c r="P2290" i="3"/>
  <c r="O2290" i="3"/>
  <c r="S2289" i="3"/>
  <c r="P2289" i="3"/>
  <c r="O2289" i="3"/>
  <c r="S2288" i="3"/>
  <c r="P2288" i="3"/>
  <c r="O2288" i="3"/>
  <c r="S2287" i="3"/>
  <c r="P2287" i="3"/>
  <c r="O2287" i="3"/>
  <c r="S2286" i="3"/>
  <c r="P2286" i="3"/>
  <c r="O2286" i="3"/>
  <c r="S2285" i="3"/>
  <c r="P2285" i="3"/>
  <c r="O2285" i="3"/>
  <c r="S2284" i="3"/>
  <c r="P2284" i="3"/>
  <c r="O2284" i="3"/>
  <c r="S2283" i="3"/>
  <c r="P2283" i="3"/>
  <c r="O2283" i="3"/>
  <c r="S2282" i="3"/>
  <c r="P2282" i="3"/>
  <c r="O2282" i="3"/>
  <c r="S2281" i="3"/>
  <c r="P2281" i="3"/>
  <c r="O2281" i="3"/>
  <c r="S2280" i="3"/>
  <c r="P2280" i="3"/>
  <c r="O2280" i="3"/>
  <c r="S2279" i="3"/>
  <c r="P2279" i="3"/>
  <c r="O2279" i="3"/>
  <c r="S2278" i="3"/>
  <c r="P2278" i="3"/>
  <c r="O2278" i="3"/>
  <c r="S2277" i="3"/>
  <c r="P2277" i="3"/>
  <c r="O2277" i="3"/>
  <c r="S2276" i="3"/>
  <c r="P2276" i="3"/>
  <c r="O2276" i="3"/>
  <c r="S2275" i="3"/>
  <c r="P2275" i="3"/>
  <c r="O2275" i="3"/>
  <c r="S2274" i="3"/>
  <c r="P2274" i="3"/>
  <c r="O2274" i="3"/>
  <c r="S2273" i="3"/>
  <c r="P2273" i="3"/>
  <c r="O2273" i="3"/>
  <c r="S2272" i="3"/>
  <c r="P2272" i="3"/>
  <c r="O2272" i="3"/>
  <c r="S2271" i="3"/>
  <c r="P2271" i="3"/>
  <c r="O2271" i="3"/>
  <c r="S2270" i="3"/>
  <c r="P2270" i="3"/>
  <c r="O2270" i="3"/>
  <c r="S2269" i="3"/>
  <c r="P2269" i="3"/>
  <c r="O2269" i="3"/>
  <c r="S2268" i="3"/>
  <c r="P2268" i="3"/>
  <c r="O2268" i="3"/>
  <c r="S2267" i="3"/>
  <c r="P2267" i="3"/>
  <c r="O2267" i="3"/>
  <c r="S2266" i="3"/>
  <c r="P2266" i="3"/>
  <c r="O2266" i="3"/>
  <c r="S2265" i="3"/>
  <c r="P2265" i="3"/>
  <c r="O2265" i="3"/>
  <c r="S2264" i="3"/>
  <c r="P2264" i="3"/>
  <c r="O2264" i="3"/>
  <c r="S2263" i="3"/>
  <c r="P2263" i="3"/>
  <c r="O2263" i="3"/>
  <c r="S2262" i="3"/>
  <c r="P2262" i="3"/>
  <c r="O2262" i="3"/>
  <c r="S2261" i="3"/>
  <c r="P2261" i="3"/>
  <c r="O2261" i="3"/>
  <c r="S2260" i="3"/>
  <c r="P2260" i="3"/>
  <c r="O2260" i="3"/>
  <c r="S2259" i="3"/>
  <c r="P2259" i="3"/>
  <c r="O2259" i="3"/>
  <c r="S2258" i="3"/>
  <c r="P2258" i="3"/>
  <c r="O2258" i="3"/>
  <c r="S2257" i="3"/>
  <c r="P2257" i="3"/>
  <c r="O2257" i="3"/>
  <c r="S2256" i="3"/>
  <c r="P2256" i="3"/>
  <c r="O2256" i="3"/>
  <c r="S2255" i="3"/>
  <c r="P2255" i="3"/>
  <c r="O2255" i="3"/>
  <c r="S2254" i="3"/>
  <c r="P2254" i="3"/>
  <c r="O2254" i="3"/>
  <c r="S2253" i="3"/>
  <c r="P2253" i="3"/>
  <c r="O2253" i="3"/>
  <c r="S2252" i="3"/>
  <c r="P2252" i="3"/>
  <c r="O2252" i="3"/>
  <c r="S2251" i="3"/>
  <c r="P2251" i="3"/>
  <c r="O2251" i="3"/>
  <c r="S2250" i="3"/>
  <c r="P2250" i="3"/>
  <c r="O2250" i="3"/>
  <c r="S2249" i="3"/>
  <c r="P2249" i="3"/>
  <c r="O2249" i="3"/>
  <c r="S2248" i="3"/>
  <c r="P2248" i="3"/>
  <c r="O2248" i="3"/>
  <c r="S2247" i="3"/>
  <c r="P2247" i="3"/>
  <c r="O2247" i="3"/>
  <c r="S2246" i="3"/>
  <c r="P2246" i="3"/>
  <c r="O2246" i="3"/>
  <c r="S2245" i="3"/>
  <c r="P2245" i="3"/>
  <c r="O2245" i="3"/>
  <c r="S2244" i="3"/>
  <c r="P2244" i="3"/>
  <c r="O2244" i="3"/>
  <c r="S2243" i="3"/>
  <c r="P2243" i="3"/>
  <c r="O2243" i="3"/>
  <c r="S2242" i="3"/>
  <c r="P2242" i="3"/>
  <c r="O2242" i="3"/>
  <c r="S2241" i="3"/>
  <c r="P2241" i="3"/>
  <c r="O2241" i="3"/>
  <c r="S2240" i="3"/>
  <c r="P2240" i="3"/>
  <c r="O2240" i="3"/>
  <c r="S2239" i="3"/>
  <c r="P2239" i="3"/>
  <c r="O2239" i="3"/>
  <c r="S2238" i="3"/>
  <c r="P2238" i="3"/>
  <c r="O2238" i="3"/>
  <c r="S2237" i="3"/>
  <c r="P2237" i="3"/>
  <c r="O2237" i="3"/>
  <c r="S2236" i="3"/>
  <c r="P2236" i="3"/>
  <c r="O2236" i="3"/>
  <c r="S2235" i="3"/>
  <c r="P2235" i="3"/>
  <c r="O2235" i="3"/>
  <c r="S2234" i="3"/>
  <c r="P2234" i="3"/>
  <c r="O2234" i="3"/>
  <c r="S2233" i="3"/>
  <c r="P2233" i="3"/>
  <c r="O2233" i="3"/>
  <c r="S2232" i="3"/>
  <c r="P2232" i="3"/>
  <c r="O2232" i="3"/>
  <c r="S2231" i="3"/>
  <c r="P2231" i="3"/>
  <c r="O2231" i="3"/>
  <c r="S2230" i="3"/>
  <c r="P2230" i="3"/>
  <c r="O2230" i="3"/>
  <c r="S2229" i="3"/>
  <c r="P2229" i="3"/>
  <c r="O2229" i="3"/>
  <c r="S2228" i="3"/>
  <c r="P2228" i="3"/>
  <c r="O2228" i="3"/>
  <c r="S2227" i="3"/>
  <c r="P2227" i="3"/>
  <c r="O2227" i="3"/>
  <c r="S2226" i="3"/>
  <c r="P2226" i="3"/>
  <c r="O2226" i="3"/>
  <c r="S2225" i="3"/>
  <c r="P2225" i="3"/>
  <c r="O2225" i="3"/>
  <c r="S2224" i="3"/>
  <c r="P2224" i="3"/>
  <c r="O2224" i="3"/>
  <c r="S2223" i="3"/>
  <c r="P2223" i="3"/>
  <c r="O2223" i="3"/>
  <c r="S2222" i="3"/>
  <c r="P2222" i="3"/>
  <c r="O2222" i="3"/>
  <c r="S2221" i="3"/>
  <c r="P2221" i="3"/>
  <c r="O2221" i="3"/>
  <c r="S2220" i="3"/>
  <c r="P2220" i="3"/>
  <c r="O2220" i="3"/>
  <c r="S2219" i="3"/>
  <c r="P2219" i="3"/>
  <c r="O2219" i="3"/>
  <c r="S2218" i="3"/>
  <c r="P2218" i="3"/>
  <c r="O2218" i="3"/>
  <c r="S2217" i="3"/>
  <c r="P2217" i="3"/>
  <c r="O2217" i="3"/>
  <c r="S2216" i="3"/>
  <c r="P2216" i="3"/>
  <c r="O2216" i="3"/>
  <c r="S2215" i="3"/>
  <c r="P2215" i="3"/>
  <c r="O2215" i="3"/>
  <c r="S2214" i="3"/>
  <c r="P2214" i="3"/>
  <c r="O2214" i="3"/>
  <c r="S2213" i="3"/>
  <c r="P2213" i="3"/>
  <c r="O2213" i="3"/>
  <c r="S2212" i="3"/>
  <c r="P2212" i="3"/>
  <c r="O2212" i="3"/>
  <c r="S2211" i="3"/>
  <c r="P2211" i="3"/>
  <c r="O2211" i="3"/>
  <c r="S2210" i="3"/>
  <c r="P2210" i="3"/>
  <c r="O2210" i="3"/>
  <c r="S2209" i="3"/>
  <c r="P2209" i="3"/>
  <c r="O2209" i="3"/>
  <c r="S2208" i="3"/>
  <c r="P2208" i="3"/>
  <c r="O2208" i="3"/>
  <c r="S2207" i="3"/>
  <c r="P2207" i="3"/>
  <c r="O2207" i="3"/>
  <c r="S2206" i="3"/>
  <c r="P2206" i="3"/>
  <c r="O2206" i="3"/>
  <c r="S2205" i="3"/>
  <c r="P2205" i="3"/>
  <c r="O2205" i="3"/>
  <c r="S2204" i="3"/>
  <c r="P2204" i="3"/>
  <c r="O2204" i="3"/>
  <c r="S2203" i="3"/>
  <c r="P2203" i="3"/>
  <c r="O2203" i="3"/>
  <c r="S2202" i="3"/>
  <c r="P2202" i="3"/>
  <c r="O2202" i="3"/>
  <c r="S2201" i="3"/>
  <c r="P2201" i="3"/>
  <c r="O2201" i="3"/>
  <c r="S2200" i="3"/>
  <c r="P2200" i="3"/>
  <c r="O2200" i="3"/>
  <c r="S2199" i="3"/>
  <c r="P2199" i="3"/>
  <c r="O2199" i="3"/>
  <c r="S2198" i="3"/>
  <c r="P2198" i="3"/>
  <c r="O2198" i="3"/>
  <c r="S2197" i="3"/>
  <c r="P2197" i="3"/>
  <c r="O2197" i="3"/>
  <c r="S2196" i="3"/>
  <c r="P2196" i="3"/>
  <c r="O2196" i="3"/>
  <c r="S2195" i="3"/>
  <c r="P2195" i="3"/>
  <c r="O2195" i="3"/>
  <c r="S2194" i="3"/>
  <c r="P2194" i="3"/>
  <c r="O2194" i="3"/>
  <c r="S2193" i="3"/>
  <c r="P2193" i="3"/>
  <c r="O2193" i="3"/>
  <c r="S2192" i="3"/>
  <c r="P2192" i="3"/>
  <c r="O2192" i="3"/>
  <c r="S2191" i="3"/>
  <c r="P2191" i="3"/>
  <c r="O2191" i="3"/>
  <c r="S2190" i="3"/>
  <c r="P2190" i="3"/>
  <c r="O2190" i="3"/>
  <c r="S2189" i="3"/>
  <c r="P2189" i="3"/>
  <c r="O2189" i="3"/>
  <c r="S2188" i="3"/>
  <c r="P2188" i="3"/>
  <c r="O2188" i="3"/>
  <c r="S2187" i="3"/>
  <c r="P2187" i="3"/>
  <c r="O2187" i="3"/>
  <c r="S2186" i="3"/>
  <c r="P2186" i="3"/>
  <c r="O2186" i="3"/>
  <c r="S2185" i="3"/>
  <c r="P2185" i="3"/>
  <c r="O2185" i="3"/>
  <c r="S2184" i="3"/>
  <c r="P2184" i="3"/>
  <c r="O2184" i="3"/>
  <c r="S2183" i="3"/>
  <c r="P2183" i="3"/>
  <c r="O2183" i="3"/>
  <c r="S2182" i="3"/>
  <c r="P2182" i="3"/>
  <c r="O2182" i="3"/>
  <c r="S2181" i="3"/>
  <c r="P2181" i="3"/>
  <c r="O2181" i="3"/>
  <c r="S2180" i="3"/>
  <c r="P2180" i="3"/>
  <c r="O2180" i="3"/>
  <c r="S2179" i="3"/>
  <c r="P2179" i="3"/>
  <c r="O2179" i="3"/>
  <c r="S2178" i="3"/>
  <c r="P2178" i="3"/>
  <c r="O2178" i="3"/>
  <c r="S2177" i="3"/>
  <c r="P2177" i="3"/>
  <c r="O2177" i="3"/>
  <c r="S2176" i="3"/>
  <c r="P2176" i="3"/>
  <c r="O2176" i="3"/>
  <c r="S2175" i="3"/>
  <c r="P2175" i="3"/>
  <c r="O2175" i="3"/>
  <c r="S2174" i="3"/>
  <c r="P2174" i="3"/>
  <c r="O2174" i="3"/>
  <c r="S2173" i="3"/>
  <c r="P2173" i="3"/>
  <c r="O2173" i="3"/>
  <c r="S2172" i="3"/>
  <c r="P2172" i="3"/>
  <c r="O2172" i="3"/>
  <c r="S2171" i="3"/>
  <c r="P2171" i="3"/>
  <c r="O2171" i="3"/>
  <c r="S2170" i="3"/>
  <c r="P2170" i="3"/>
  <c r="O2170" i="3"/>
  <c r="S2169" i="3"/>
  <c r="P2169" i="3"/>
  <c r="O2169" i="3"/>
  <c r="S2168" i="3"/>
  <c r="P2168" i="3"/>
  <c r="O2168" i="3"/>
  <c r="S2167" i="3"/>
  <c r="P2167" i="3"/>
  <c r="O2167" i="3"/>
  <c r="S2166" i="3"/>
  <c r="P2166" i="3"/>
  <c r="O2166" i="3"/>
  <c r="S2165" i="3"/>
  <c r="P2165" i="3"/>
  <c r="O2165" i="3"/>
  <c r="S2164" i="3"/>
  <c r="P2164" i="3"/>
  <c r="O2164" i="3"/>
  <c r="S2163" i="3"/>
  <c r="P2163" i="3"/>
  <c r="O2163" i="3"/>
  <c r="S2162" i="3"/>
  <c r="P2162" i="3"/>
  <c r="O2162" i="3"/>
  <c r="S2161" i="3"/>
  <c r="P2161" i="3"/>
  <c r="O2161" i="3"/>
  <c r="S2160" i="3"/>
  <c r="P2160" i="3"/>
  <c r="O2160" i="3"/>
  <c r="S2159" i="3"/>
  <c r="P2159" i="3"/>
  <c r="O2159" i="3"/>
  <c r="S2158" i="3"/>
  <c r="P2158" i="3"/>
  <c r="O2158" i="3"/>
  <c r="S2157" i="3"/>
  <c r="P2157" i="3"/>
  <c r="O2157" i="3"/>
  <c r="S2156" i="3"/>
  <c r="P2156" i="3"/>
  <c r="O2156" i="3"/>
  <c r="S2155" i="3"/>
  <c r="P2155" i="3"/>
  <c r="O2155" i="3"/>
  <c r="S2154" i="3"/>
  <c r="P2154" i="3"/>
  <c r="O2154" i="3"/>
  <c r="S2153" i="3"/>
  <c r="P2153" i="3"/>
  <c r="O2153" i="3"/>
  <c r="S2152" i="3"/>
  <c r="P2152" i="3"/>
  <c r="O2152" i="3"/>
  <c r="S2151" i="3"/>
  <c r="P2151" i="3"/>
  <c r="O2151" i="3"/>
  <c r="S2150" i="3"/>
  <c r="P2150" i="3"/>
  <c r="O2150" i="3"/>
  <c r="S2149" i="3"/>
  <c r="P2149" i="3"/>
  <c r="O2149" i="3"/>
  <c r="S2148" i="3"/>
  <c r="P2148" i="3"/>
  <c r="O2148" i="3"/>
  <c r="S2147" i="3"/>
  <c r="P2147" i="3"/>
  <c r="O2147" i="3"/>
  <c r="S2146" i="3"/>
  <c r="P2146" i="3"/>
  <c r="O2146" i="3"/>
  <c r="S2145" i="3"/>
  <c r="P2145" i="3"/>
  <c r="O2145" i="3"/>
  <c r="S2144" i="3"/>
  <c r="P2144" i="3"/>
  <c r="O2144" i="3"/>
  <c r="S2143" i="3"/>
  <c r="P2143" i="3"/>
  <c r="O2143" i="3"/>
  <c r="S2142" i="3"/>
  <c r="P2142" i="3"/>
  <c r="O2142" i="3"/>
  <c r="S2141" i="3"/>
  <c r="P2141" i="3"/>
  <c r="O2141" i="3"/>
  <c r="S2140" i="3"/>
  <c r="P2140" i="3"/>
  <c r="O2140" i="3"/>
  <c r="S2139" i="3"/>
  <c r="P2139" i="3"/>
  <c r="O2139" i="3"/>
  <c r="S2138" i="3"/>
  <c r="P2138" i="3"/>
  <c r="O2138" i="3"/>
  <c r="S2137" i="3"/>
  <c r="P2137" i="3"/>
  <c r="O2137" i="3"/>
  <c r="S2136" i="3"/>
  <c r="P2136" i="3"/>
  <c r="O2136" i="3"/>
  <c r="S2135" i="3"/>
  <c r="P2135" i="3"/>
  <c r="O2135" i="3"/>
  <c r="S2134" i="3"/>
  <c r="P2134" i="3"/>
  <c r="O2134" i="3"/>
  <c r="S2133" i="3"/>
  <c r="P2133" i="3"/>
  <c r="O2133" i="3"/>
  <c r="S2132" i="3"/>
  <c r="P2132" i="3"/>
  <c r="O2132" i="3"/>
  <c r="S2131" i="3"/>
  <c r="P2131" i="3"/>
  <c r="O2131" i="3"/>
  <c r="S2130" i="3"/>
  <c r="P2130" i="3"/>
  <c r="O2130" i="3"/>
  <c r="S2129" i="3"/>
  <c r="P2129" i="3"/>
  <c r="O2129" i="3"/>
  <c r="S2128" i="3"/>
  <c r="P2128" i="3"/>
  <c r="O2128" i="3"/>
  <c r="S2127" i="3"/>
  <c r="P2127" i="3"/>
  <c r="O2127" i="3"/>
  <c r="S2126" i="3"/>
  <c r="P2126" i="3"/>
  <c r="O2126" i="3"/>
  <c r="S2125" i="3"/>
  <c r="P2125" i="3"/>
  <c r="O2125" i="3"/>
  <c r="S2124" i="3"/>
  <c r="P2124" i="3"/>
  <c r="O2124" i="3"/>
  <c r="S2123" i="3"/>
  <c r="P2123" i="3"/>
  <c r="O2123" i="3"/>
  <c r="S2122" i="3"/>
  <c r="P2122" i="3"/>
  <c r="O2122" i="3"/>
  <c r="S2121" i="3"/>
  <c r="P2121" i="3"/>
  <c r="O2121" i="3"/>
  <c r="S2120" i="3"/>
  <c r="P2120" i="3"/>
  <c r="O2120" i="3"/>
  <c r="S2119" i="3"/>
  <c r="P2119" i="3"/>
  <c r="O2119" i="3"/>
  <c r="S2118" i="3"/>
  <c r="P2118" i="3"/>
  <c r="O2118" i="3"/>
  <c r="S2117" i="3"/>
  <c r="P2117" i="3"/>
  <c r="O2117" i="3"/>
  <c r="S2116" i="3"/>
  <c r="P2116" i="3"/>
  <c r="O2116" i="3"/>
  <c r="S2115" i="3"/>
  <c r="P2115" i="3"/>
  <c r="O2115" i="3"/>
  <c r="S2114" i="3"/>
  <c r="P2114" i="3"/>
  <c r="O2114" i="3"/>
  <c r="S2113" i="3"/>
  <c r="P2113" i="3"/>
  <c r="O2113" i="3"/>
  <c r="S2112" i="3"/>
  <c r="P2112" i="3"/>
  <c r="O2112" i="3"/>
  <c r="S2111" i="3"/>
  <c r="P2111" i="3"/>
  <c r="O2111" i="3"/>
  <c r="S2110" i="3"/>
  <c r="P2110" i="3"/>
  <c r="O2110" i="3"/>
  <c r="S2109" i="3"/>
  <c r="P2109" i="3"/>
  <c r="O2109" i="3"/>
  <c r="S2108" i="3"/>
  <c r="P2108" i="3"/>
  <c r="O2108" i="3"/>
  <c r="S2107" i="3"/>
  <c r="P2107" i="3"/>
  <c r="O2107" i="3"/>
  <c r="S2106" i="3"/>
  <c r="P2106" i="3"/>
  <c r="O2106" i="3"/>
  <c r="S2105" i="3"/>
  <c r="P2105" i="3"/>
  <c r="O2105" i="3"/>
  <c r="S2104" i="3"/>
  <c r="P2104" i="3"/>
  <c r="O2104" i="3"/>
  <c r="S2103" i="3"/>
  <c r="P2103" i="3"/>
  <c r="O2103" i="3"/>
  <c r="S2102" i="3"/>
  <c r="P2102" i="3"/>
  <c r="O2102" i="3"/>
  <c r="S2101" i="3"/>
  <c r="P2101" i="3"/>
  <c r="O2101" i="3"/>
  <c r="S2100" i="3"/>
  <c r="P2100" i="3"/>
  <c r="O2100" i="3"/>
  <c r="S2099" i="3"/>
  <c r="P2099" i="3"/>
  <c r="O2099" i="3"/>
  <c r="S2098" i="3"/>
  <c r="P2098" i="3"/>
  <c r="O2098" i="3"/>
  <c r="S2097" i="3"/>
  <c r="P2097" i="3"/>
  <c r="O2097" i="3"/>
  <c r="S2096" i="3"/>
  <c r="P2096" i="3"/>
  <c r="O2096" i="3"/>
  <c r="S2095" i="3"/>
  <c r="P2095" i="3"/>
  <c r="O2095" i="3"/>
  <c r="S2094" i="3"/>
  <c r="P2094" i="3"/>
  <c r="O2094" i="3"/>
  <c r="S2093" i="3"/>
  <c r="P2093" i="3"/>
  <c r="O2093" i="3"/>
  <c r="S2092" i="3"/>
  <c r="P2092" i="3"/>
  <c r="O2092" i="3"/>
  <c r="S2091" i="3"/>
  <c r="P2091" i="3"/>
  <c r="O2091" i="3"/>
  <c r="S2090" i="3"/>
  <c r="P2090" i="3"/>
  <c r="O2090" i="3"/>
  <c r="S2089" i="3"/>
  <c r="P2089" i="3"/>
  <c r="O2089" i="3"/>
  <c r="S2088" i="3"/>
  <c r="P2088" i="3"/>
  <c r="O2088" i="3"/>
  <c r="S2087" i="3"/>
  <c r="P2087" i="3"/>
  <c r="O2087" i="3"/>
  <c r="S2086" i="3"/>
  <c r="P2086" i="3"/>
  <c r="O2086" i="3"/>
  <c r="S2085" i="3"/>
  <c r="P2085" i="3"/>
  <c r="O2085" i="3"/>
  <c r="S2084" i="3"/>
  <c r="P2084" i="3"/>
  <c r="O2084" i="3"/>
  <c r="S2083" i="3"/>
  <c r="P2083" i="3"/>
  <c r="O2083" i="3"/>
  <c r="S2082" i="3"/>
  <c r="P2082" i="3"/>
  <c r="O2082" i="3"/>
  <c r="S2081" i="3"/>
  <c r="P2081" i="3"/>
  <c r="O2081" i="3"/>
  <c r="S2080" i="3"/>
  <c r="P2080" i="3"/>
  <c r="O2080" i="3"/>
  <c r="S2079" i="3"/>
  <c r="P2079" i="3"/>
  <c r="O2079" i="3"/>
  <c r="S2078" i="3"/>
  <c r="P2078" i="3"/>
  <c r="O2078" i="3"/>
  <c r="S2077" i="3"/>
  <c r="P2077" i="3"/>
  <c r="O2077" i="3"/>
  <c r="S2076" i="3"/>
  <c r="P2076" i="3"/>
  <c r="O2076" i="3"/>
  <c r="S2075" i="3"/>
  <c r="P2075" i="3"/>
  <c r="O2075" i="3"/>
  <c r="S2074" i="3"/>
  <c r="P2074" i="3"/>
  <c r="O2074" i="3"/>
  <c r="S2073" i="3"/>
  <c r="P2073" i="3"/>
  <c r="O2073" i="3"/>
  <c r="S2072" i="3"/>
  <c r="P2072" i="3"/>
  <c r="O2072" i="3"/>
  <c r="S2071" i="3"/>
  <c r="P2071" i="3"/>
  <c r="O2071" i="3"/>
  <c r="S2070" i="3"/>
  <c r="P2070" i="3"/>
  <c r="O2070" i="3"/>
  <c r="S2069" i="3"/>
  <c r="P2069" i="3"/>
  <c r="O2069" i="3"/>
  <c r="S2068" i="3"/>
  <c r="P2068" i="3"/>
  <c r="O2068" i="3"/>
  <c r="S2067" i="3"/>
  <c r="P2067" i="3"/>
  <c r="O2067" i="3"/>
  <c r="S2066" i="3"/>
  <c r="P2066" i="3"/>
  <c r="O2066" i="3"/>
  <c r="S2065" i="3"/>
  <c r="P2065" i="3"/>
  <c r="O2065" i="3"/>
  <c r="S2064" i="3"/>
  <c r="P2064" i="3"/>
  <c r="O2064" i="3"/>
  <c r="S2063" i="3"/>
  <c r="P2063" i="3"/>
  <c r="O2063" i="3"/>
  <c r="S2062" i="3"/>
  <c r="P2062" i="3"/>
  <c r="O2062" i="3"/>
  <c r="S2061" i="3"/>
  <c r="P2061" i="3"/>
  <c r="O2061" i="3"/>
  <c r="S2060" i="3"/>
  <c r="P2060" i="3"/>
  <c r="O2060" i="3"/>
  <c r="S2059" i="3"/>
  <c r="P2059" i="3"/>
  <c r="O2059" i="3"/>
  <c r="S2058" i="3"/>
  <c r="P2058" i="3"/>
  <c r="O2058" i="3"/>
  <c r="S2057" i="3"/>
  <c r="P2057" i="3"/>
  <c r="O2057" i="3"/>
  <c r="S2056" i="3"/>
  <c r="P2056" i="3"/>
  <c r="O2056" i="3"/>
  <c r="S2055" i="3"/>
  <c r="P2055" i="3"/>
  <c r="O2055" i="3"/>
  <c r="S2054" i="3"/>
  <c r="P2054" i="3"/>
  <c r="O2054" i="3"/>
  <c r="S2053" i="3"/>
  <c r="P2053" i="3"/>
  <c r="O2053" i="3"/>
  <c r="S2052" i="3"/>
  <c r="P2052" i="3"/>
  <c r="O2052" i="3"/>
  <c r="S2051" i="3"/>
  <c r="P2051" i="3"/>
  <c r="O2051" i="3"/>
  <c r="S2050" i="3"/>
  <c r="P2050" i="3"/>
  <c r="O2050" i="3"/>
  <c r="S2049" i="3"/>
  <c r="P2049" i="3"/>
  <c r="O2049" i="3"/>
  <c r="S2048" i="3"/>
  <c r="P2048" i="3"/>
  <c r="O2048" i="3"/>
  <c r="S2047" i="3"/>
  <c r="P2047" i="3"/>
  <c r="O2047" i="3"/>
  <c r="S2046" i="3"/>
  <c r="P2046" i="3"/>
  <c r="O2046" i="3"/>
  <c r="S2045" i="3"/>
  <c r="P2045" i="3"/>
  <c r="O2045" i="3"/>
  <c r="S2044" i="3"/>
  <c r="P2044" i="3"/>
  <c r="O2044" i="3"/>
  <c r="S2043" i="3"/>
  <c r="P2043" i="3"/>
  <c r="O2043" i="3"/>
  <c r="S2042" i="3"/>
  <c r="P2042" i="3"/>
  <c r="O2042" i="3"/>
  <c r="S2041" i="3"/>
  <c r="P2041" i="3"/>
  <c r="O2041" i="3"/>
  <c r="S2040" i="3"/>
  <c r="P2040" i="3"/>
  <c r="O2040" i="3"/>
  <c r="S2039" i="3"/>
  <c r="P2039" i="3"/>
  <c r="O2039" i="3"/>
  <c r="S2038" i="3"/>
  <c r="P2038" i="3"/>
  <c r="O2038" i="3"/>
  <c r="S2037" i="3"/>
  <c r="P2037" i="3"/>
  <c r="O2037" i="3"/>
  <c r="S2036" i="3"/>
  <c r="P2036" i="3"/>
  <c r="O2036" i="3"/>
  <c r="S2035" i="3"/>
  <c r="P2035" i="3"/>
  <c r="O2035" i="3"/>
  <c r="S2034" i="3"/>
  <c r="P2034" i="3"/>
  <c r="O2034" i="3"/>
  <c r="S2033" i="3"/>
  <c r="P2033" i="3"/>
  <c r="O2033" i="3"/>
  <c r="S2032" i="3"/>
  <c r="P2032" i="3"/>
  <c r="O2032" i="3"/>
  <c r="S2031" i="3"/>
  <c r="P2031" i="3"/>
  <c r="O2031" i="3"/>
  <c r="S2030" i="3"/>
  <c r="P2030" i="3"/>
  <c r="O2030" i="3"/>
  <c r="S2029" i="3"/>
  <c r="P2029" i="3"/>
  <c r="O2029" i="3"/>
  <c r="S2028" i="3"/>
  <c r="P2028" i="3"/>
  <c r="O2028" i="3"/>
  <c r="S2027" i="3"/>
  <c r="P2027" i="3"/>
  <c r="O2027" i="3"/>
  <c r="S2026" i="3"/>
  <c r="P2026" i="3"/>
  <c r="O2026" i="3"/>
  <c r="S2025" i="3"/>
  <c r="P2025" i="3"/>
  <c r="O2025" i="3"/>
  <c r="S2024" i="3"/>
  <c r="P2024" i="3"/>
  <c r="O2024" i="3"/>
  <c r="S2023" i="3"/>
  <c r="P2023" i="3"/>
  <c r="O2023" i="3"/>
  <c r="S2022" i="3"/>
  <c r="P2022" i="3"/>
  <c r="O2022" i="3"/>
  <c r="S2021" i="3"/>
  <c r="P2021" i="3"/>
  <c r="O2021" i="3"/>
  <c r="S2020" i="3"/>
  <c r="P2020" i="3"/>
  <c r="O2020" i="3"/>
  <c r="S2019" i="3"/>
  <c r="P2019" i="3"/>
  <c r="O2019" i="3"/>
  <c r="S2018" i="3"/>
  <c r="P2018" i="3"/>
  <c r="O2018" i="3"/>
  <c r="S2017" i="3"/>
  <c r="P2017" i="3"/>
  <c r="O2017" i="3"/>
  <c r="S2016" i="3"/>
  <c r="P2016" i="3"/>
  <c r="O2016" i="3"/>
  <c r="S2015" i="3"/>
  <c r="P2015" i="3"/>
  <c r="O2015" i="3"/>
  <c r="S2014" i="3"/>
  <c r="P2014" i="3"/>
  <c r="O2014" i="3"/>
  <c r="S2013" i="3"/>
  <c r="P2013" i="3"/>
  <c r="O2013" i="3"/>
  <c r="S2012" i="3"/>
  <c r="P2012" i="3"/>
  <c r="O2012" i="3"/>
  <c r="S2011" i="3"/>
  <c r="P2011" i="3"/>
  <c r="O2011" i="3"/>
  <c r="S2010" i="3"/>
  <c r="P2010" i="3"/>
  <c r="O2010" i="3"/>
  <c r="S2009" i="3"/>
  <c r="P2009" i="3"/>
  <c r="O2009" i="3"/>
  <c r="S2008" i="3"/>
  <c r="P2008" i="3"/>
  <c r="O2008" i="3"/>
  <c r="S2007" i="3"/>
  <c r="P2007" i="3"/>
  <c r="O2007" i="3"/>
  <c r="S2006" i="3"/>
  <c r="P2006" i="3"/>
  <c r="O2006" i="3"/>
  <c r="S2005" i="3"/>
  <c r="P2005" i="3"/>
  <c r="O2005" i="3"/>
  <c r="S2004" i="3"/>
  <c r="P2004" i="3"/>
  <c r="O2004" i="3"/>
  <c r="S2003" i="3"/>
  <c r="P2003" i="3"/>
  <c r="O2003" i="3"/>
  <c r="S2002" i="3"/>
  <c r="P2002" i="3"/>
  <c r="O2002" i="3"/>
  <c r="S2001" i="3"/>
  <c r="P2001" i="3"/>
  <c r="O2001" i="3"/>
  <c r="S2000" i="3"/>
  <c r="P2000" i="3"/>
  <c r="O2000" i="3"/>
  <c r="S1999" i="3"/>
  <c r="P1999" i="3"/>
  <c r="O1999" i="3"/>
  <c r="S1998" i="3"/>
  <c r="P1998" i="3"/>
  <c r="O1998" i="3"/>
  <c r="S1997" i="3"/>
  <c r="P1997" i="3"/>
  <c r="O1997" i="3"/>
  <c r="S1996" i="3"/>
  <c r="P1996" i="3"/>
  <c r="O1996" i="3"/>
  <c r="S1995" i="3"/>
  <c r="P1995" i="3"/>
  <c r="O1995" i="3"/>
  <c r="S1994" i="3"/>
  <c r="P1994" i="3"/>
  <c r="O1994" i="3"/>
  <c r="S1993" i="3"/>
  <c r="P1993" i="3"/>
  <c r="O1993" i="3"/>
  <c r="S1992" i="3"/>
  <c r="P1992" i="3"/>
  <c r="O1992" i="3"/>
  <c r="S1991" i="3"/>
  <c r="P1991" i="3"/>
  <c r="O1991" i="3"/>
  <c r="S1990" i="3"/>
  <c r="P1990" i="3"/>
  <c r="O1990" i="3"/>
  <c r="S1989" i="3"/>
  <c r="P1989" i="3"/>
  <c r="O1989" i="3"/>
  <c r="S1988" i="3"/>
  <c r="P1988" i="3"/>
  <c r="O1988" i="3"/>
  <c r="S1987" i="3"/>
  <c r="P1987" i="3"/>
  <c r="O1987" i="3"/>
  <c r="S1986" i="3"/>
  <c r="P1986" i="3"/>
  <c r="O1986" i="3"/>
  <c r="S1985" i="3"/>
  <c r="P1985" i="3"/>
  <c r="O1985" i="3"/>
  <c r="S1984" i="3"/>
  <c r="P1984" i="3"/>
  <c r="O1984" i="3"/>
  <c r="S1983" i="3"/>
  <c r="P1983" i="3"/>
  <c r="O1983" i="3"/>
  <c r="S1982" i="3"/>
  <c r="P1982" i="3"/>
  <c r="O1982" i="3"/>
  <c r="S1981" i="3"/>
  <c r="P1981" i="3"/>
  <c r="O1981" i="3"/>
  <c r="S1980" i="3"/>
  <c r="P1980" i="3"/>
  <c r="O1980" i="3"/>
  <c r="S1979" i="3"/>
  <c r="P1979" i="3"/>
  <c r="O1979" i="3"/>
  <c r="S1978" i="3"/>
  <c r="P1978" i="3"/>
  <c r="O1978" i="3"/>
  <c r="S1977" i="3"/>
  <c r="P1977" i="3"/>
  <c r="O1977" i="3"/>
  <c r="S1976" i="3"/>
  <c r="P1976" i="3"/>
  <c r="O1976" i="3"/>
  <c r="S1975" i="3"/>
  <c r="P1975" i="3"/>
  <c r="O1975" i="3"/>
  <c r="S1974" i="3"/>
  <c r="P1974" i="3"/>
  <c r="O1974" i="3"/>
  <c r="S1973" i="3"/>
  <c r="P1973" i="3"/>
  <c r="O1973" i="3"/>
  <c r="S1972" i="3"/>
  <c r="P1972" i="3"/>
  <c r="O1972" i="3"/>
  <c r="S1971" i="3"/>
  <c r="P1971" i="3"/>
  <c r="O1971" i="3"/>
  <c r="S1970" i="3"/>
  <c r="P1970" i="3"/>
  <c r="O1970" i="3"/>
  <c r="S1969" i="3"/>
  <c r="P1969" i="3"/>
  <c r="O1969" i="3"/>
  <c r="S1968" i="3"/>
  <c r="P1968" i="3"/>
  <c r="O1968" i="3"/>
  <c r="S1967" i="3"/>
  <c r="P1967" i="3"/>
  <c r="O1967" i="3"/>
  <c r="S1966" i="3"/>
  <c r="P1966" i="3"/>
  <c r="O1966" i="3"/>
  <c r="S1965" i="3"/>
  <c r="P1965" i="3"/>
  <c r="O1965" i="3"/>
  <c r="S1964" i="3"/>
  <c r="P1964" i="3"/>
  <c r="O1964" i="3"/>
  <c r="S1963" i="3"/>
  <c r="P1963" i="3"/>
  <c r="O1963" i="3"/>
  <c r="S1962" i="3"/>
  <c r="P1962" i="3"/>
  <c r="O1962" i="3"/>
  <c r="S1961" i="3"/>
  <c r="P1961" i="3"/>
  <c r="O1961" i="3"/>
  <c r="S1960" i="3"/>
  <c r="P1960" i="3"/>
  <c r="O1960" i="3"/>
  <c r="S1959" i="3"/>
  <c r="P1959" i="3"/>
  <c r="O1959" i="3"/>
  <c r="S1958" i="3"/>
  <c r="P1958" i="3"/>
  <c r="O1958" i="3"/>
  <c r="S1957" i="3"/>
  <c r="P1957" i="3"/>
  <c r="O1957" i="3"/>
  <c r="S1956" i="3"/>
  <c r="P1956" i="3"/>
  <c r="O1956" i="3"/>
  <c r="S1955" i="3"/>
  <c r="P1955" i="3"/>
  <c r="O1955" i="3"/>
  <c r="S1954" i="3"/>
  <c r="P1954" i="3"/>
  <c r="O1954" i="3"/>
  <c r="S1953" i="3"/>
  <c r="P1953" i="3"/>
  <c r="O1953" i="3"/>
  <c r="S1952" i="3"/>
  <c r="P1952" i="3"/>
  <c r="O1952" i="3"/>
  <c r="S1951" i="3"/>
  <c r="P1951" i="3"/>
  <c r="O1951" i="3"/>
  <c r="S1950" i="3"/>
  <c r="P1950" i="3"/>
  <c r="O1950" i="3"/>
  <c r="S1949" i="3"/>
  <c r="P1949" i="3"/>
  <c r="O1949" i="3"/>
  <c r="S1948" i="3"/>
  <c r="P1948" i="3"/>
  <c r="O1948" i="3"/>
  <c r="S1947" i="3"/>
  <c r="P1947" i="3"/>
  <c r="O1947" i="3"/>
  <c r="S1946" i="3"/>
  <c r="P1946" i="3"/>
  <c r="O1946" i="3"/>
  <c r="S1945" i="3"/>
  <c r="P1945" i="3"/>
  <c r="O1945" i="3"/>
  <c r="S1944" i="3"/>
  <c r="P1944" i="3"/>
  <c r="O1944" i="3"/>
  <c r="S1943" i="3"/>
  <c r="P1943" i="3"/>
  <c r="O1943" i="3"/>
  <c r="S1942" i="3"/>
  <c r="P1942" i="3"/>
  <c r="O1942" i="3"/>
  <c r="S1941" i="3"/>
  <c r="P1941" i="3"/>
  <c r="O1941" i="3"/>
  <c r="S1940" i="3"/>
  <c r="P1940" i="3"/>
  <c r="O1940" i="3"/>
  <c r="S1939" i="3"/>
  <c r="P1939" i="3"/>
  <c r="O1939" i="3"/>
  <c r="S1938" i="3"/>
  <c r="P1938" i="3"/>
  <c r="O1938" i="3"/>
  <c r="S1937" i="3"/>
  <c r="P1937" i="3"/>
  <c r="O1937" i="3"/>
  <c r="S1936" i="3"/>
  <c r="P1936" i="3"/>
  <c r="O1936" i="3"/>
  <c r="S1935" i="3"/>
  <c r="P1935" i="3"/>
  <c r="O1935" i="3"/>
  <c r="S1934" i="3"/>
  <c r="P1934" i="3"/>
  <c r="O1934" i="3"/>
  <c r="S1933" i="3"/>
  <c r="P1933" i="3"/>
  <c r="O1933" i="3"/>
  <c r="S1932" i="3"/>
  <c r="P1932" i="3"/>
  <c r="O1932" i="3"/>
  <c r="S1931" i="3"/>
  <c r="P1931" i="3"/>
  <c r="O1931" i="3"/>
  <c r="S1930" i="3"/>
  <c r="P1930" i="3"/>
  <c r="O1930" i="3"/>
  <c r="S1929" i="3"/>
  <c r="P1929" i="3"/>
  <c r="O1929" i="3"/>
  <c r="S1928" i="3"/>
  <c r="P1928" i="3"/>
  <c r="O1928" i="3"/>
  <c r="S1927" i="3"/>
  <c r="P1927" i="3"/>
  <c r="O1927" i="3"/>
  <c r="S1926" i="3"/>
  <c r="P1926" i="3"/>
  <c r="O1926" i="3"/>
  <c r="S1925" i="3"/>
  <c r="P1925" i="3"/>
  <c r="O1925" i="3"/>
  <c r="S1924" i="3"/>
  <c r="P1924" i="3"/>
  <c r="O1924" i="3"/>
  <c r="S1923" i="3"/>
  <c r="P1923" i="3"/>
  <c r="O1923" i="3"/>
  <c r="S1922" i="3"/>
  <c r="P1922" i="3"/>
  <c r="O1922" i="3"/>
  <c r="S1921" i="3"/>
  <c r="P1921" i="3"/>
  <c r="O1921" i="3"/>
  <c r="S1920" i="3"/>
  <c r="P1920" i="3"/>
  <c r="O1920" i="3"/>
  <c r="S1919" i="3"/>
  <c r="P1919" i="3"/>
  <c r="O1919" i="3"/>
  <c r="S1918" i="3"/>
  <c r="P1918" i="3"/>
  <c r="O1918" i="3"/>
  <c r="S1917" i="3"/>
  <c r="P1917" i="3"/>
  <c r="O1917" i="3"/>
  <c r="S1916" i="3"/>
  <c r="P1916" i="3"/>
  <c r="O1916" i="3"/>
  <c r="S1915" i="3"/>
  <c r="P1915" i="3"/>
  <c r="O1915" i="3"/>
  <c r="S1914" i="3"/>
  <c r="P1914" i="3"/>
  <c r="O1914" i="3"/>
  <c r="S1913" i="3"/>
  <c r="P1913" i="3"/>
  <c r="O1913" i="3"/>
  <c r="S1912" i="3"/>
  <c r="P1912" i="3"/>
  <c r="O1912" i="3"/>
  <c r="S1911" i="3"/>
  <c r="P1911" i="3"/>
  <c r="O1911" i="3"/>
  <c r="S1910" i="3"/>
  <c r="P1910" i="3"/>
  <c r="O1910" i="3"/>
  <c r="S1909" i="3"/>
  <c r="P1909" i="3"/>
  <c r="O1909" i="3"/>
  <c r="S1908" i="3"/>
  <c r="P1908" i="3"/>
  <c r="O1908" i="3"/>
  <c r="S1907" i="3"/>
  <c r="P1907" i="3"/>
  <c r="O1907" i="3"/>
  <c r="S1906" i="3"/>
  <c r="P1906" i="3"/>
  <c r="O1906" i="3"/>
  <c r="S1905" i="3"/>
  <c r="P1905" i="3"/>
  <c r="O1905" i="3"/>
  <c r="S1904" i="3"/>
  <c r="P1904" i="3"/>
  <c r="O1904" i="3"/>
  <c r="S1903" i="3"/>
  <c r="P1903" i="3"/>
  <c r="O1903" i="3"/>
  <c r="S1902" i="3"/>
  <c r="P1902" i="3"/>
  <c r="O1902" i="3"/>
  <c r="S1901" i="3"/>
  <c r="P1901" i="3"/>
  <c r="O1901" i="3"/>
  <c r="S1900" i="3"/>
  <c r="P1900" i="3"/>
  <c r="O1900" i="3"/>
  <c r="S1899" i="3"/>
  <c r="P1899" i="3"/>
  <c r="O1899" i="3"/>
  <c r="S1898" i="3"/>
  <c r="P1898" i="3"/>
  <c r="O1898" i="3"/>
  <c r="S1897" i="3"/>
  <c r="P1897" i="3"/>
  <c r="O1897" i="3"/>
  <c r="S1896" i="3"/>
  <c r="P1896" i="3"/>
  <c r="O1896" i="3"/>
  <c r="S1895" i="3"/>
  <c r="P1895" i="3"/>
  <c r="O1895" i="3"/>
  <c r="S1894" i="3"/>
  <c r="P1894" i="3"/>
  <c r="O1894" i="3"/>
  <c r="S1893" i="3"/>
  <c r="P1893" i="3"/>
  <c r="O1893" i="3"/>
  <c r="S1892" i="3"/>
  <c r="P1892" i="3"/>
  <c r="O1892" i="3"/>
  <c r="S1891" i="3"/>
  <c r="P1891" i="3"/>
  <c r="O1891" i="3"/>
  <c r="S1890" i="3"/>
  <c r="P1890" i="3"/>
  <c r="O1890" i="3"/>
  <c r="S1889" i="3"/>
  <c r="P1889" i="3"/>
  <c r="O1889" i="3"/>
  <c r="S1888" i="3"/>
  <c r="P1888" i="3"/>
  <c r="O1888" i="3"/>
  <c r="S1887" i="3"/>
  <c r="P1887" i="3"/>
  <c r="O1887" i="3"/>
  <c r="S1886" i="3"/>
  <c r="P1886" i="3"/>
  <c r="O1886" i="3"/>
  <c r="S1885" i="3"/>
  <c r="P1885" i="3"/>
  <c r="O1885" i="3"/>
  <c r="S1884" i="3"/>
  <c r="P1884" i="3"/>
  <c r="O1884" i="3"/>
  <c r="S1883" i="3"/>
  <c r="P1883" i="3"/>
  <c r="O1883" i="3"/>
  <c r="S1882" i="3"/>
  <c r="P1882" i="3"/>
  <c r="O1882" i="3"/>
  <c r="S1881" i="3"/>
  <c r="P1881" i="3"/>
  <c r="O1881" i="3"/>
  <c r="S1880" i="3"/>
  <c r="P1880" i="3"/>
  <c r="O1880" i="3"/>
  <c r="S1879" i="3"/>
  <c r="P1879" i="3"/>
  <c r="O1879" i="3"/>
  <c r="S1878" i="3"/>
  <c r="P1878" i="3"/>
  <c r="O1878" i="3"/>
  <c r="S1877" i="3"/>
  <c r="P1877" i="3"/>
  <c r="O1877" i="3"/>
  <c r="S1876" i="3"/>
  <c r="P1876" i="3"/>
  <c r="O1876" i="3"/>
  <c r="S1875" i="3"/>
  <c r="P1875" i="3"/>
  <c r="O1875" i="3"/>
  <c r="S1874" i="3"/>
  <c r="P1874" i="3"/>
  <c r="O1874" i="3"/>
  <c r="S1873" i="3"/>
  <c r="P1873" i="3"/>
  <c r="O1873" i="3"/>
  <c r="S1872" i="3"/>
  <c r="P1872" i="3"/>
  <c r="O1872" i="3"/>
  <c r="S1871" i="3"/>
  <c r="P1871" i="3"/>
  <c r="O1871" i="3"/>
  <c r="S1870" i="3"/>
  <c r="P1870" i="3"/>
  <c r="O1870" i="3"/>
  <c r="S1869" i="3"/>
  <c r="P1869" i="3"/>
  <c r="O1869" i="3"/>
  <c r="S1868" i="3"/>
  <c r="P1868" i="3"/>
  <c r="O1868" i="3"/>
  <c r="S1867" i="3"/>
  <c r="P1867" i="3"/>
  <c r="O1867" i="3"/>
  <c r="S1866" i="3"/>
  <c r="P1866" i="3"/>
  <c r="O1866" i="3"/>
  <c r="S1865" i="3"/>
  <c r="P1865" i="3"/>
  <c r="O1865" i="3"/>
  <c r="S1864" i="3"/>
  <c r="P1864" i="3"/>
  <c r="O1864" i="3"/>
  <c r="S1863" i="3"/>
  <c r="P1863" i="3"/>
  <c r="O1863" i="3"/>
  <c r="S1862" i="3"/>
  <c r="P1862" i="3"/>
  <c r="O1862" i="3"/>
  <c r="S1861" i="3"/>
  <c r="P1861" i="3"/>
  <c r="O1861" i="3"/>
  <c r="S1860" i="3"/>
  <c r="P1860" i="3"/>
  <c r="O1860" i="3"/>
  <c r="S1859" i="3"/>
  <c r="P1859" i="3"/>
  <c r="O1859" i="3"/>
  <c r="S1858" i="3"/>
  <c r="P1858" i="3"/>
  <c r="O1858" i="3"/>
  <c r="S1857" i="3"/>
  <c r="P1857" i="3"/>
  <c r="O1857" i="3"/>
  <c r="S1856" i="3"/>
  <c r="P1856" i="3"/>
  <c r="O1856" i="3"/>
  <c r="S1855" i="3"/>
  <c r="P1855" i="3"/>
  <c r="O1855" i="3"/>
  <c r="S1854" i="3"/>
  <c r="P1854" i="3"/>
  <c r="O1854" i="3"/>
  <c r="S1853" i="3"/>
  <c r="P1853" i="3"/>
  <c r="O1853" i="3"/>
  <c r="S1852" i="3"/>
  <c r="P1852" i="3"/>
  <c r="O1852" i="3"/>
  <c r="S1851" i="3"/>
  <c r="P1851" i="3"/>
  <c r="O1851" i="3"/>
  <c r="S1850" i="3"/>
  <c r="P1850" i="3"/>
  <c r="O1850" i="3"/>
  <c r="S1849" i="3"/>
  <c r="P1849" i="3"/>
  <c r="O1849" i="3"/>
  <c r="S1848" i="3"/>
  <c r="P1848" i="3"/>
  <c r="O1848" i="3"/>
  <c r="S1847" i="3"/>
  <c r="P1847" i="3"/>
  <c r="O1847" i="3"/>
  <c r="S1846" i="3"/>
  <c r="P1846" i="3"/>
  <c r="O1846" i="3"/>
  <c r="S1845" i="3"/>
  <c r="P1845" i="3"/>
  <c r="O1845" i="3"/>
  <c r="S1844" i="3"/>
  <c r="P1844" i="3"/>
  <c r="O1844" i="3"/>
  <c r="S1843" i="3"/>
  <c r="P1843" i="3"/>
  <c r="O1843" i="3"/>
  <c r="S1842" i="3"/>
  <c r="P1842" i="3"/>
  <c r="O1842" i="3"/>
  <c r="S1841" i="3"/>
  <c r="P1841" i="3"/>
  <c r="O1841" i="3"/>
  <c r="S1840" i="3"/>
  <c r="P1840" i="3"/>
  <c r="O1840" i="3"/>
  <c r="S1839" i="3"/>
  <c r="P1839" i="3"/>
  <c r="O1839" i="3"/>
  <c r="S1838" i="3"/>
  <c r="P1838" i="3"/>
  <c r="O1838" i="3"/>
  <c r="S1837" i="3"/>
  <c r="P1837" i="3"/>
  <c r="O1837" i="3"/>
  <c r="S1836" i="3"/>
  <c r="P1836" i="3"/>
  <c r="O1836" i="3"/>
  <c r="S1835" i="3"/>
  <c r="P1835" i="3"/>
  <c r="O1835" i="3"/>
  <c r="S1834" i="3"/>
  <c r="P1834" i="3"/>
  <c r="O1834" i="3"/>
  <c r="S1833" i="3"/>
  <c r="P1833" i="3"/>
  <c r="O1833" i="3"/>
  <c r="S1832" i="3"/>
  <c r="P1832" i="3"/>
  <c r="O1832" i="3"/>
  <c r="S1831" i="3"/>
  <c r="P1831" i="3"/>
  <c r="O1831" i="3"/>
  <c r="S1830" i="3"/>
  <c r="P1830" i="3"/>
  <c r="O1830" i="3"/>
  <c r="S1829" i="3"/>
  <c r="P1829" i="3"/>
  <c r="O1829" i="3"/>
  <c r="S1828" i="3"/>
  <c r="P1828" i="3"/>
  <c r="O1828" i="3"/>
  <c r="S1827" i="3"/>
  <c r="P1827" i="3"/>
  <c r="O1827" i="3"/>
  <c r="S1826" i="3"/>
  <c r="P1826" i="3"/>
  <c r="O1826" i="3"/>
  <c r="S1825" i="3"/>
  <c r="P1825" i="3"/>
  <c r="O1825" i="3"/>
  <c r="S1824" i="3"/>
  <c r="P1824" i="3"/>
  <c r="O1824" i="3"/>
  <c r="S1823" i="3"/>
  <c r="P1823" i="3"/>
  <c r="O1823" i="3"/>
  <c r="S1822" i="3"/>
  <c r="P1822" i="3"/>
  <c r="O1822" i="3"/>
  <c r="S1821" i="3"/>
  <c r="P1821" i="3"/>
  <c r="O1821" i="3"/>
  <c r="S1820" i="3"/>
  <c r="P1820" i="3"/>
  <c r="O1820" i="3"/>
  <c r="S1819" i="3"/>
  <c r="P1819" i="3"/>
  <c r="O1819" i="3"/>
  <c r="S1818" i="3"/>
  <c r="P1818" i="3"/>
  <c r="O1818" i="3"/>
  <c r="S1817" i="3"/>
  <c r="P1817" i="3"/>
  <c r="O1817" i="3"/>
  <c r="S1816" i="3"/>
  <c r="P1816" i="3"/>
  <c r="O1816" i="3"/>
  <c r="S1815" i="3"/>
  <c r="P1815" i="3"/>
  <c r="O1815" i="3"/>
  <c r="S1814" i="3"/>
  <c r="P1814" i="3"/>
  <c r="O1814" i="3"/>
  <c r="S1813" i="3"/>
  <c r="P1813" i="3"/>
  <c r="O1813" i="3"/>
  <c r="S1812" i="3"/>
  <c r="P1812" i="3"/>
  <c r="O1812" i="3"/>
  <c r="S1811" i="3"/>
  <c r="P1811" i="3"/>
  <c r="O1811" i="3"/>
  <c r="S1810" i="3"/>
  <c r="P1810" i="3"/>
  <c r="O1810" i="3"/>
  <c r="S1809" i="3"/>
  <c r="P1809" i="3"/>
  <c r="O1809" i="3"/>
  <c r="S1808" i="3"/>
  <c r="P1808" i="3"/>
  <c r="O1808" i="3"/>
  <c r="S1807" i="3"/>
  <c r="P1807" i="3"/>
  <c r="O1807" i="3"/>
  <c r="S1806" i="3"/>
  <c r="P1806" i="3"/>
  <c r="O1806" i="3"/>
  <c r="S1805" i="3"/>
  <c r="P1805" i="3"/>
  <c r="O1805" i="3"/>
  <c r="S1804" i="3"/>
  <c r="P1804" i="3"/>
  <c r="O1804" i="3"/>
  <c r="S1803" i="3"/>
  <c r="P1803" i="3"/>
  <c r="O1803" i="3"/>
  <c r="S1802" i="3"/>
  <c r="P1802" i="3"/>
  <c r="O1802" i="3"/>
  <c r="S1801" i="3"/>
  <c r="P1801" i="3"/>
  <c r="O1801" i="3"/>
  <c r="S1800" i="3"/>
  <c r="P1800" i="3"/>
  <c r="O1800" i="3"/>
  <c r="S1799" i="3"/>
  <c r="P1799" i="3"/>
  <c r="O1799" i="3"/>
  <c r="S1798" i="3"/>
  <c r="P1798" i="3"/>
  <c r="O1798" i="3"/>
  <c r="S1797" i="3"/>
  <c r="P1797" i="3"/>
  <c r="O1797" i="3"/>
  <c r="S1796" i="3"/>
  <c r="P1796" i="3"/>
  <c r="O1796" i="3"/>
  <c r="S1795" i="3"/>
  <c r="P1795" i="3"/>
  <c r="O1795" i="3"/>
  <c r="S1794" i="3"/>
  <c r="P1794" i="3"/>
  <c r="O1794" i="3"/>
  <c r="S1793" i="3"/>
  <c r="P1793" i="3"/>
  <c r="O1793" i="3"/>
  <c r="S1792" i="3"/>
  <c r="P1792" i="3"/>
  <c r="O1792" i="3"/>
  <c r="S1791" i="3"/>
  <c r="P1791" i="3"/>
  <c r="O1791" i="3"/>
  <c r="S1790" i="3"/>
  <c r="P1790" i="3"/>
  <c r="O1790" i="3"/>
  <c r="S1789" i="3"/>
  <c r="P1789" i="3"/>
  <c r="O1789" i="3"/>
  <c r="S1788" i="3"/>
  <c r="P1788" i="3"/>
  <c r="O1788" i="3"/>
  <c r="S1787" i="3"/>
  <c r="P1787" i="3"/>
  <c r="O1787" i="3"/>
  <c r="S1786" i="3"/>
  <c r="P1786" i="3"/>
  <c r="O1786" i="3"/>
  <c r="S1785" i="3"/>
  <c r="P1785" i="3"/>
  <c r="O1785" i="3"/>
  <c r="S1784" i="3"/>
  <c r="P1784" i="3"/>
  <c r="O1784" i="3"/>
  <c r="S1783" i="3"/>
  <c r="P1783" i="3"/>
  <c r="O1783" i="3"/>
  <c r="S1782" i="3"/>
  <c r="P1782" i="3"/>
  <c r="O1782" i="3"/>
  <c r="S1781" i="3"/>
  <c r="P1781" i="3"/>
  <c r="O1781" i="3"/>
  <c r="S1780" i="3"/>
  <c r="P1780" i="3"/>
  <c r="O1780" i="3"/>
  <c r="S1779" i="3"/>
  <c r="P1779" i="3"/>
  <c r="O1779" i="3"/>
  <c r="S1778" i="3"/>
  <c r="P1778" i="3"/>
  <c r="O1778" i="3"/>
  <c r="S1777" i="3"/>
  <c r="P1777" i="3"/>
  <c r="O1777" i="3"/>
  <c r="S1776" i="3"/>
  <c r="P1776" i="3"/>
  <c r="O1776" i="3"/>
  <c r="S1775" i="3"/>
  <c r="P1775" i="3"/>
  <c r="O1775" i="3"/>
  <c r="S1774" i="3"/>
  <c r="P1774" i="3"/>
  <c r="O1774" i="3"/>
  <c r="S1773" i="3"/>
  <c r="P1773" i="3"/>
  <c r="O1773" i="3"/>
  <c r="S1772" i="3"/>
  <c r="P1772" i="3"/>
  <c r="O1772" i="3"/>
  <c r="S1771" i="3"/>
  <c r="P1771" i="3"/>
  <c r="O1771" i="3"/>
  <c r="S1770" i="3"/>
  <c r="P1770" i="3"/>
  <c r="O1770" i="3"/>
  <c r="S1769" i="3"/>
  <c r="P1769" i="3"/>
  <c r="O1769" i="3"/>
  <c r="S1768" i="3"/>
  <c r="P1768" i="3"/>
  <c r="O1768" i="3"/>
  <c r="S1767" i="3"/>
  <c r="P1767" i="3"/>
  <c r="O1767" i="3"/>
  <c r="S1766" i="3"/>
  <c r="P1766" i="3"/>
  <c r="O1766" i="3"/>
  <c r="S1765" i="3"/>
  <c r="P1765" i="3"/>
  <c r="O1765" i="3"/>
  <c r="S1764" i="3"/>
  <c r="P1764" i="3"/>
  <c r="O1764" i="3"/>
  <c r="S1763" i="3"/>
  <c r="P1763" i="3"/>
  <c r="O1763" i="3"/>
  <c r="S1762" i="3"/>
  <c r="P1762" i="3"/>
  <c r="O1762" i="3"/>
  <c r="S1761" i="3"/>
  <c r="P1761" i="3"/>
  <c r="O1761" i="3"/>
  <c r="S1760" i="3"/>
  <c r="P1760" i="3"/>
  <c r="O1760" i="3"/>
  <c r="S1759" i="3"/>
  <c r="P1759" i="3"/>
  <c r="O1759" i="3"/>
  <c r="S1758" i="3"/>
  <c r="P1758" i="3"/>
  <c r="O1758" i="3"/>
  <c r="S1757" i="3"/>
  <c r="P1757" i="3"/>
  <c r="O1757" i="3"/>
  <c r="S1756" i="3"/>
  <c r="P1756" i="3"/>
  <c r="O1756" i="3"/>
  <c r="S1755" i="3"/>
  <c r="P1755" i="3"/>
  <c r="O1755" i="3"/>
  <c r="S1754" i="3"/>
  <c r="P1754" i="3"/>
  <c r="O1754" i="3"/>
  <c r="S1753" i="3"/>
  <c r="P1753" i="3"/>
  <c r="O1753" i="3"/>
  <c r="S1752" i="3"/>
  <c r="P1752" i="3"/>
  <c r="O1752" i="3"/>
  <c r="S1751" i="3"/>
  <c r="P1751" i="3"/>
  <c r="O1751" i="3"/>
  <c r="S1750" i="3"/>
  <c r="P1750" i="3"/>
  <c r="O1750" i="3"/>
  <c r="S1749" i="3"/>
  <c r="P1749" i="3"/>
  <c r="O1749" i="3"/>
  <c r="S1748" i="3"/>
  <c r="P1748" i="3"/>
  <c r="O1748" i="3"/>
  <c r="S1747" i="3"/>
  <c r="P1747" i="3"/>
  <c r="O1747" i="3"/>
  <c r="S1746" i="3"/>
  <c r="P1746" i="3"/>
  <c r="O1746" i="3"/>
  <c r="S1745" i="3"/>
  <c r="P1745" i="3"/>
  <c r="O1745" i="3"/>
  <c r="S1744" i="3"/>
  <c r="P1744" i="3"/>
  <c r="O1744" i="3"/>
  <c r="S1743" i="3"/>
  <c r="P1743" i="3"/>
  <c r="O1743" i="3"/>
  <c r="S1742" i="3"/>
  <c r="P1742" i="3"/>
  <c r="O1742" i="3"/>
  <c r="S1741" i="3"/>
  <c r="P1741" i="3"/>
  <c r="O1741" i="3"/>
  <c r="S1740" i="3"/>
  <c r="P1740" i="3"/>
  <c r="O1740" i="3"/>
  <c r="S1739" i="3"/>
  <c r="P1739" i="3"/>
  <c r="O1739" i="3"/>
  <c r="S1738" i="3"/>
  <c r="P1738" i="3"/>
  <c r="O1738" i="3"/>
  <c r="S1737" i="3"/>
  <c r="P1737" i="3"/>
  <c r="O1737" i="3"/>
  <c r="S1736" i="3"/>
  <c r="P1736" i="3"/>
  <c r="O1736" i="3"/>
  <c r="S1735" i="3"/>
  <c r="P1735" i="3"/>
  <c r="O1735" i="3"/>
  <c r="S1734" i="3"/>
  <c r="P1734" i="3"/>
  <c r="O1734" i="3"/>
  <c r="S1733" i="3"/>
  <c r="P1733" i="3"/>
  <c r="O1733" i="3"/>
  <c r="S1732" i="3"/>
  <c r="P1732" i="3"/>
  <c r="O1732" i="3"/>
  <c r="S1731" i="3"/>
  <c r="P1731" i="3"/>
  <c r="O1731" i="3"/>
  <c r="S1730" i="3"/>
  <c r="P1730" i="3"/>
  <c r="O1730" i="3"/>
  <c r="S1729" i="3"/>
  <c r="P1729" i="3"/>
  <c r="O1729" i="3"/>
  <c r="S1728" i="3"/>
  <c r="P1728" i="3"/>
  <c r="O1728" i="3"/>
  <c r="S1727" i="3"/>
  <c r="P1727" i="3"/>
  <c r="O1727" i="3"/>
  <c r="S1726" i="3"/>
  <c r="P1726" i="3"/>
  <c r="O1726" i="3"/>
  <c r="S1725" i="3"/>
  <c r="P1725" i="3"/>
  <c r="O1725" i="3"/>
  <c r="S1724" i="3"/>
  <c r="P1724" i="3"/>
  <c r="O1724" i="3"/>
  <c r="S1723" i="3"/>
  <c r="P1723" i="3"/>
  <c r="O1723" i="3"/>
  <c r="S1722" i="3"/>
  <c r="P1722" i="3"/>
  <c r="O1722" i="3"/>
  <c r="S1721" i="3"/>
  <c r="P1721" i="3"/>
  <c r="O1721" i="3"/>
  <c r="S1720" i="3"/>
  <c r="P1720" i="3"/>
  <c r="O1720" i="3"/>
  <c r="S1719" i="3"/>
  <c r="P1719" i="3"/>
  <c r="O1719" i="3"/>
  <c r="S1718" i="3"/>
  <c r="P1718" i="3"/>
  <c r="O1718" i="3"/>
  <c r="S1717" i="3"/>
  <c r="P1717" i="3"/>
  <c r="O1717" i="3"/>
  <c r="S1716" i="3"/>
  <c r="P1716" i="3"/>
  <c r="O1716" i="3"/>
  <c r="S1715" i="3"/>
  <c r="P1715" i="3"/>
  <c r="O1715" i="3"/>
  <c r="S1714" i="3"/>
  <c r="P1714" i="3"/>
  <c r="O1714" i="3"/>
  <c r="S1713" i="3"/>
  <c r="P1713" i="3"/>
  <c r="O1713" i="3"/>
  <c r="S1712" i="3"/>
  <c r="P1712" i="3"/>
  <c r="O1712" i="3"/>
  <c r="S1711" i="3"/>
  <c r="P1711" i="3"/>
  <c r="O1711" i="3"/>
  <c r="S1710" i="3"/>
  <c r="P1710" i="3"/>
  <c r="O1710" i="3"/>
  <c r="S1709" i="3"/>
  <c r="P1709" i="3"/>
  <c r="O1709" i="3"/>
  <c r="S1708" i="3"/>
  <c r="P1708" i="3"/>
  <c r="O1708" i="3"/>
  <c r="S1707" i="3"/>
  <c r="P1707" i="3"/>
  <c r="O1707" i="3"/>
  <c r="S1706" i="3"/>
  <c r="P1706" i="3"/>
  <c r="O1706" i="3"/>
  <c r="S1705" i="3"/>
  <c r="P1705" i="3"/>
  <c r="O1705" i="3"/>
  <c r="S1704" i="3"/>
  <c r="P1704" i="3"/>
  <c r="O1704" i="3"/>
  <c r="S1703" i="3"/>
  <c r="P1703" i="3"/>
  <c r="O1703" i="3"/>
  <c r="S1702" i="3"/>
  <c r="P1702" i="3"/>
  <c r="O1702" i="3"/>
  <c r="S1701" i="3"/>
  <c r="P1701" i="3"/>
  <c r="O1701" i="3"/>
  <c r="S1700" i="3"/>
  <c r="P1700" i="3"/>
  <c r="O1700" i="3"/>
  <c r="S1699" i="3"/>
  <c r="P1699" i="3"/>
  <c r="O1699" i="3"/>
  <c r="S1698" i="3"/>
  <c r="P1698" i="3"/>
  <c r="O1698" i="3"/>
  <c r="S1697" i="3"/>
  <c r="P1697" i="3"/>
  <c r="O1697" i="3"/>
  <c r="S1696" i="3"/>
  <c r="P1696" i="3"/>
  <c r="O1696" i="3"/>
  <c r="S1695" i="3"/>
  <c r="P1695" i="3"/>
  <c r="O1695" i="3"/>
  <c r="S1694" i="3"/>
  <c r="P1694" i="3"/>
  <c r="O1694" i="3"/>
  <c r="S1693" i="3"/>
  <c r="P1693" i="3"/>
  <c r="O1693" i="3"/>
  <c r="S1692" i="3"/>
  <c r="P1692" i="3"/>
  <c r="O1692" i="3"/>
  <c r="S1691" i="3"/>
  <c r="P1691" i="3"/>
  <c r="O1691" i="3"/>
  <c r="S1690" i="3"/>
  <c r="P1690" i="3"/>
  <c r="O1690" i="3"/>
  <c r="S1689" i="3"/>
  <c r="P1689" i="3"/>
  <c r="O1689" i="3"/>
  <c r="S1688" i="3"/>
  <c r="P1688" i="3"/>
  <c r="O1688" i="3"/>
  <c r="S1687" i="3"/>
  <c r="P1687" i="3"/>
  <c r="O1687" i="3"/>
  <c r="S1686" i="3"/>
  <c r="P1686" i="3"/>
  <c r="O1686" i="3"/>
  <c r="S1685" i="3"/>
  <c r="P1685" i="3"/>
  <c r="O1685" i="3"/>
  <c r="S1684" i="3"/>
  <c r="P1684" i="3"/>
  <c r="O1684" i="3"/>
  <c r="S1683" i="3"/>
  <c r="P1683" i="3"/>
  <c r="O1683" i="3"/>
  <c r="S1682" i="3"/>
  <c r="P1682" i="3"/>
  <c r="O1682" i="3"/>
  <c r="S1681" i="3"/>
  <c r="P1681" i="3"/>
  <c r="O1681" i="3"/>
  <c r="S1680" i="3"/>
  <c r="P1680" i="3"/>
  <c r="O1680" i="3"/>
  <c r="S1679" i="3"/>
  <c r="P1679" i="3"/>
  <c r="O1679" i="3"/>
  <c r="S1678" i="3"/>
  <c r="P1678" i="3"/>
  <c r="O1678" i="3"/>
  <c r="S1677" i="3"/>
  <c r="P1677" i="3"/>
  <c r="O1677" i="3"/>
  <c r="S1676" i="3"/>
  <c r="P1676" i="3"/>
  <c r="O1676" i="3"/>
  <c r="S1675" i="3"/>
  <c r="P1675" i="3"/>
  <c r="O1675" i="3"/>
  <c r="S1674" i="3"/>
  <c r="P1674" i="3"/>
  <c r="O1674" i="3"/>
  <c r="S1673" i="3"/>
  <c r="P1673" i="3"/>
  <c r="O1673" i="3"/>
  <c r="S1672" i="3"/>
  <c r="P1672" i="3"/>
  <c r="O1672" i="3"/>
  <c r="S1671" i="3"/>
  <c r="P1671" i="3"/>
  <c r="O1671" i="3"/>
  <c r="S1670" i="3"/>
  <c r="P1670" i="3"/>
  <c r="O1670" i="3"/>
  <c r="S1669" i="3"/>
  <c r="P1669" i="3"/>
  <c r="O1669" i="3"/>
  <c r="S1668" i="3"/>
  <c r="P1668" i="3"/>
  <c r="O1668" i="3"/>
  <c r="S1667" i="3"/>
  <c r="P1667" i="3"/>
  <c r="O1667" i="3"/>
  <c r="S1666" i="3"/>
  <c r="P1666" i="3"/>
  <c r="O1666" i="3"/>
  <c r="S1665" i="3"/>
  <c r="P1665" i="3"/>
  <c r="O1665" i="3"/>
  <c r="S1664" i="3"/>
  <c r="P1664" i="3"/>
  <c r="O1664" i="3"/>
  <c r="S1663" i="3"/>
  <c r="P1663" i="3"/>
  <c r="O1663" i="3"/>
  <c r="S1662" i="3"/>
  <c r="P1662" i="3"/>
  <c r="O1662" i="3"/>
  <c r="S1661" i="3"/>
  <c r="P1661" i="3"/>
  <c r="O1661" i="3"/>
  <c r="S1660" i="3"/>
  <c r="P1660" i="3"/>
  <c r="O1660" i="3"/>
  <c r="S1659" i="3"/>
  <c r="P1659" i="3"/>
  <c r="O1659" i="3"/>
  <c r="S1658" i="3"/>
  <c r="P1658" i="3"/>
  <c r="O1658" i="3"/>
  <c r="S1657" i="3"/>
  <c r="P1657" i="3"/>
  <c r="O1657" i="3"/>
  <c r="S1656" i="3"/>
  <c r="P1656" i="3"/>
  <c r="O1656" i="3"/>
  <c r="S1655" i="3"/>
  <c r="P1655" i="3"/>
  <c r="O1655" i="3"/>
  <c r="S1654" i="3"/>
  <c r="P1654" i="3"/>
  <c r="O1654" i="3"/>
  <c r="S1653" i="3"/>
  <c r="P1653" i="3"/>
  <c r="O1653" i="3"/>
  <c r="S1652" i="3"/>
  <c r="P1652" i="3"/>
  <c r="O1652" i="3"/>
  <c r="S1651" i="3"/>
  <c r="P1651" i="3"/>
  <c r="O1651" i="3"/>
  <c r="S1650" i="3"/>
  <c r="P1650" i="3"/>
  <c r="O1650" i="3"/>
  <c r="S1649" i="3"/>
  <c r="P1649" i="3"/>
  <c r="O1649" i="3"/>
  <c r="S1648" i="3"/>
  <c r="P1648" i="3"/>
  <c r="O1648" i="3"/>
  <c r="S1647" i="3"/>
  <c r="P1647" i="3"/>
  <c r="O1647" i="3"/>
  <c r="S1646" i="3"/>
  <c r="P1646" i="3"/>
  <c r="O1646" i="3"/>
  <c r="S1645" i="3"/>
  <c r="P1645" i="3"/>
  <c r="O1645" i="3"/>
  <c r="S1644" i="3"/>
  <c r="P1644" i="3"/>
  <c r="O1644" i="3"/>
  <c r="S1643" i="3"/>
  <c r="P1643" i="3"/>
  <c r="O1643" i="3"/>
  <c r="S1642" i="3"/>
  <c r="P1642" i="3"/>
  <c r="O1642" i="3"/>
  <c r="S1641" i="3"/>
  <c r="P1641" i="3"/>
  <c r="O1641" i="3"/>
  <c r="S1640" i="3"/>
  <c r="P1640" i="3"/>
  <c r="O1640" i="3"/>
  <c r="S1639" i="3"/>
  <c r="P1639" i="3"/>
  <c r="O1639" i="3"/>
  <c r="S1638" i="3"/>
  <c r="P1638" i="3"/>
  <c r="O1638" i="3"/>
  <c r="S1637" i="3"/>
  <c r="P1637" i="3"/>
  <c r="O1637" i="3"/>
  <c r="S1636" i="3"/>
  <c r="P1636" i="3"/>
  <c r="O1636" i="3"/>
  <c r="S1635" i="3"/>
  <c r="P1635" i="3"/>
  <c r="O1635" i="3"/>
  <c r="S1634" i="3"/>
  <c r="P1634" i="3"/>
  <c r="O1634" i="3"/>
  <c r="S1633" i="3"/>
  <c r="P1633" i="3"/>
  <c r="O1633" i="3"/>
  <c r="S1632" i="3"/>
  <c r="P1632" i="3"/>
  <c r="O1632" i="3"/>
  <c r="S1631" i="3"/>
  <c r="P1631" i="3"/>
  <c r="O1631" i="3"/>
  <c r="S1630" i="3"/>
  <c r="P1630" i="3"/>
  <c r="O1630" i="3"/>
  <c r="S1629" i="3"/>
  <c r="P1629" i="3"/>
  <c r="O1629" i="3"/>
  <c r="S1628" i="3"/>
  <c r="P1628" i="3"/>
  <c r="O1628" i="3"/>
  <c r="S1627" i="3"/>
  <c r="P1627" i="3"/>
  <c r="O1627" i="3"/>
  <c r="S1626" i="3"/>
  <c r="P1626" i="3"/>
  <c r="O1626" i="3"/>
  <c r="S1625" i="3"/>
  <c r="P1625" i="3"/>
  <c r="O1625" i="3"/>
  <c r="S1624" i="3"/>
  <c r="P1624" i="3"/>
  <c r="O1624" i="3"/>
  <c r="S1623" i="3"/>
  <c r="P1623" i="3"/>
  <c r="O1623" i="3"/>
  <c r="S1622" i="3"/>
  <c r="P1622" i="3"/>
  <c r="O1622" i="3"/>
  <c r="S1621" i="3"/>
  <c r="P1621" i="3"/>
  <c r="O1621" i="3"/>
  <c r="S1620" i="3"/>
  <c r="P1620" i="3"/>
  <c r="O1620" i="3"/>
  <c r="S1619" i="3"/>
  <c r="P1619" i="3"/>
  <c r="O1619" i="3"/>
  <c r="S1618" i="3"/>
  <c r="P1618" i="3"/>
  <c r="O1618" i="3"/>
  <c r="S1617" i="3"/>
  <c r="P1617" i="3"/>
  <c r="O1617" i="3"/>
  <c r="S1616" i="3"/>
  <c r="P1616" i="3"/>
  <c r="O1616" i="3"/>
  <c r="S1615" i="3"/>
  <c r="P1615" i="3"/>
  <c r="O1615" i="3"/>
  <c r="S1614" i="3"/>
  <c r="P1614" i="3"/>
  <c r="O1614" i="3"/>
  <c r="S1613" i="3"/>
  <c r="P1613" i="3"/>
  <c r="O1613" i="3"/>
  <c r="S1612" i="3"/>
  <c r="P1612" i="3"/>
  <c r="O1612" i="3"/>
  <c r="S1611" i="3"/>
  <c r="P1611" i="3"/>
  <c r="O1611" i="3"/>
  <c r="S1610" i="3"/>
  <c r="P1610" i="3"/>
  <c r="O1610" i="3"/>
  <c r="S1609" i="3"/>
  <c r="P1609" i="3"/>
  <c r="O1609" i="3"/>
  <c r="S1608" i="3"/>
  <c r="P1608" i="3"/>
  <c r="O1608" i="3"/>
  <c r="S1607" i="3"/>
  <c r="P1607" i="3"/>
  <c r="O1607" i="3"/>
  <c r="S1606" i="3"/>
  <c r="P1606" i="3"/>
  <c r="O1606" i="3"/>
  <c r="S1605" i="3"/>
  <c r="P1605" i="3"/>
  <c r="O1605" i="3"/>
  <c r="S1604" i="3"/>
  <c r="P1604" i="3"/>
  <c r="O1604" i="3"/>
  <c r="S1603" i="3"/>
  <c r="P1603" i="3"/>
  <c r="O1603" i="3"/>
  <c r="S1602" i="3"/>
  <c r="P1602" i="3"/>
  <c r="O1602" i="3"/>
  <c r="S1601" i="3"/>
  <c r="P1601" i="3"/>
  <c r="O1601" i="3"/>
  <c r="S1600" i="3"/>
  <c r="P1600" i="3"/>
  <c r="O1600" i="3"/>
  <c r="S1599" i="3"/>
  <c r="P1599" i="3"/>
  <c r="O1599" i="3"/>
  <c r="S1598" i="3"/>
  <c r="P1598" i="3"/>
  <c r="O1598" i="3"/>
  <c r="S1597" i="3"/>
  <c r="P1597" i="3"/>
  <c r="O1597" i="3"/>
  <c r="S1596" i="3"/>
  <c r="P1596" i="3"/>
  <c r="O1596" i="3"/>
  <c r="S1595" i="3"/>
  <c r="P1595" i="3"/>
  <c r="O1595" i="3"/>
  <c r="S1594" i="3"/>
  <c r="P1594" i="3"/>
  <c r="O1594" i="3"/>
  <c r="S1593" i="3"/>
  <c r="P1593" i="3"/>
  <c r="O1593" i="3"/>
  <c r="S1592" i="3"/>
  <c r="P1592" i="3"/>
  <c r="O1592" i="3"/>
  <c r="S1591" i="3"/>
  <c r="P1591" i="3"/>
  <c r="O1591" i="3"/>
  <c r="S1590" i="3"/>
  <c r="P1590" i="3"/>
  <c r="O1590" i="3"/>
  <c r="S1589" i="3"/>
  <c r="P1589" i="3"/>
  <c r="O1589" i="3"/>
  <c r="S1588" i="3"/>
  <c r="P1588" i="3"/>
  <c r="O1588" i="3"/>
  <c r="S1587" i="3"/>
  <c r="P1587" i="3"/>
  <c r="O1587" i="3"/>
  <c r="S1586" i="3"/>
  <c r="P1586" i="3"/>
  <c r="O1586" i="3"/>
  <c r="S1585" i="3"/>
  <c r="P1585" i="3"/>
  <c r="O1585" i="3"/>
  <c r="S1584" i="3"/>
  <c r="P1584" i="3"/>
  <c r="O1584" i="3"/>
  <c r="S1583" i="3"/>
  <c r="P1583" i="3"/>
  <c r="O1583" i="3"/>
  <c r="S1582" i="3"/>
  <c r="P1582" i="3"/>
  <c r="O1582" i="3"/>
  <c r="S1581" i="3"/>
  <c r="P1581" i="3"/>
  <c r="O1581" i="3"/>
  <c r="S1580" i="3"/>
  <c r="P1580" i="3"/>
  <c r="O1580" i="3"/>
  <c r="S1579" i="3"/>
  <c r="P1579" i="3"/>
  <c r="O1579" i="3"/>
  <c r="S1578" i="3"/>
  <c r="P1578" i="3"/>
  <c r="O1578" i="3"/>
  <c r="S1577" i="3"/>
  <c r="P1577" i="3"/>
  <c r="O1577" i="3"/>
  <c r="S1576" i="3"/>
  <c r="P1576" i="3"/>
  <c r="O1576" i="3"/>
  <c r="S1575" i="3"/>
  <c r="P1575" i="3"/>
  <c r="O1575" i="3"/>
  <c r="S1574" i="3"/>
  <c r="P1574" i="3"/>
  <c r="O1574" i="3"/>
  <c r="S1573" i="3"/>
  <c r="P1573" i="3"/>
  <c r="O1573" i="3"/>
  <c r="S1572" i="3"/>
  <c r="P1572" i="3"/>
  <c r="O1572" i="3"/>
  <c r="S1571" i="3"/>
  <c r="P1571" i="3"/>
  <c r="O1571" i="3"/>
  <c r="S1570" i="3"/>
  <c r="P1570" i="3"/>
  <c r="O1570" i="3"/>
  <c r="S1569" i="3"/>
  <c r="P1569" i="3"/>
  <c r="O1569" i="3"/>
  <c r="S1568" i="3"/>
  <c r="P1568" i="3"/>
  <c r="O1568" i="3"/>
  <c r="S1567" i="3"/>
  <c r="P1567" i="3"/>
  <c r="O1567" i="3"/>
  <c r="S1566" i="3"/>
  <c r="P1566" i="3"/>
  <c r="O1566" i="3"/>
  <c r="S1565" i="3"/>
  <c r="P1565" i="3"/>
  <c r="O1565" i="3"/>
  <c r="S1564" i="3"/>
  <c r="P1564" i="3"/>
  <c r="O1564" i="3"/>
  <c r="S1563" i="3"/>
  <c r="P1563" i="3"/>
  <c r="O1563" i="3"/>
  <c r="S1562" i="3"/>
  <c r="P1562" i="3"/>
  <c r="O1562" i="3"/>
  <c r="S1561" i="3"/>
  <c r="P1561" i="3"/>
  <c r="O1561" i="3"/>
  <c r="S1560" i="3"/>
  <c r="P1560" i="3"/>
  <c r="O1560" i="3"/>
  <c r="S1559" i="3"/>
  <c r="P1559" i="3"/>
  <c r="O1559" i="3"/>
  <c r="S1558" i="3"/>
  <c r="P1558" i="3"/>
  <c r="O1558" i="3"/>
  <c r="S1557" i="3"/>
  <c r="P1557" i="3"/>
  <c r="O1557" i="3"/>
  <c r="S1556" i="3"/>
  <c r="P1556" i="3"/>
  <c r="O1556" i="3"/>
  <c r="S1555" i="3"/>
  <c r="P1555" i="3"/>
  <c r="O1555" i="3"/>
  <c r="S1554" i="3"/>
  <c r="P1554" i="3"/>
  <c r="O1554" i="3"/>
  <c r="S1553" i="3"/>
  <c r="P1553" i="3"/>
  <c r="O1553" i="3"/>
  <c r="S1552" i="3"/>
  <c r="P1552" i="3"/>
  <c r="O1552" i="3"/>
  <c r="S1551" i="3"/>
  <c r="P1551" i="3"/>
  <c r="O1551" i="3"/>
  <c r="S1550" i="3"/>
  <c r="P1550" i="3"/>
  <c r="O1550" i="3"/>
  <c r="S1549" i="3"/>
  <c r="P1549" i="3"/>
  <c r="O1549" i="3"/>
  <c r="S1548" i="3"/>
  <c r="P1548" i="3"/>
  <c r="O1548" i="3"/>
  <c r="S1547" i="3"/>
  <c r="P1547" i="3"/>
  <c r="O1547" i="3"/>
  <c r="S1546" i="3"/>
  <c r="P1546" i="3"/>
  <c r="O1546" i="3"/>
  <c r="S1545" i="3"/>
  <c r="P1545" i="3"/>
  <c r="O1545" i="3"/>
  <c r="S1544" i="3"/>
  <c r="P1544" i="3"/>
  <c r="O1544" i="3"/>
  <c r="S1543" i="3"/>
  <c r="P1543" i="3"/>
  <c r="O1543" i="3"/>
  <c r="S1542" i="3"/>
  <c r="P1542" i="3"/>
  <c r="O1542" i="3"/>
  <c r="S1541" i="3"/>
  <c r="P1541" i="3"/>
  <c r="O1541" i="3"/>
  <c r="S1540" i="3"/>
  <c r="P1540" i="3"/>
  <c r="O1540" i="3"/>
  <c r="S1539" i="3"/>
  <c r="P1539" i="3"/>
  <c r="O1539" i="3"/>
  <c r="S1538" i="3"/>
  <c r="P1538" i="3"/>
  <c r="O1538" i="3"/>
  <c r="S1537" i="3"/>
  <c r="P1537" i="3"/>
  <c r="O1537" i="3"/>
  <c r="S1536" i="3"/>
  <c r="P1536" i="3"/>
  <c r="O1536" i="3"/>
  <c r="S1535" i="3"/>
  <c r="P1535" i="3"/>
  <c r="O1535" i="3"/>
  <c r="S1534" i="3"/>
  <c r="P1534" i="3"/>
  <c r="O1534" i="3"/>
  <c r="S1533" i="3"/>
  <c r="P1533" i="3"/>
  <c r="O1533" i="3"/>
  <c r="S1532" i="3"/>
  <c r="P1532" i="3"/>
  <c r="O1532" i="3"/>
  <c r="S1531" i="3"/>
  <c r="P1531" i="3"/>
  <c r="O1531" i="3"/>
  <c r="S1530" i="3"/>
  <c r="P1530" i="3"/>
  <c r="O1530" i="3"/>
  <c r="S1529" i="3"/>
  <c r="P1529" i="3"/>
  <c r="O1529" i="3"/>
  <c r="S1528" i="3"/>
  <c r="P1528" i="3"/>
  <c r="O1528" i="3"/>
  <c r="S1527" i="3"/>
  <c r="P1527" i="3"/>
  <c r="O1527" i="3"/>
  <c r="S1526" i="3"/>
  <c r="P1526" i="3"/>
  <c r="O1526" i="3"/>
  <c r="S1525" i="3"/>
  <c r="P1525" i="3"/>
  <c r="O1525" i="3"/>
  <c r="S1524" i="3"/>
  <c r="P1524" i="3"/>
  <c r="O1524" i="3"/>
  <c r="S1523" i="3"/>
  <c r="P1523" i="3"/>
  <c r="O1523" i="3"/>
  <c r="S1522" i="3"/>
  <c r="P1522" i="3"/>
  <c r="O1522" i="3"/>
  <c r="S1521" i="3"/>
  <c r="P1521" i="3"/>
  <c r="O1521" i="3"/>
  <c r="S1520" i="3"/>
  <c r="P1520" i="3"/>
  <c r="O1520" i="3"/>
  <c r="S1519" i="3"/>
  <c r="P1519" i="3"/>
  <c r="O1519" i="3"/>
  <c r="S1518" i="3"/>
  <c r="P1518" i="3"/>
  <c r="O1518" i="3"/>
  <c r="S1517" i="3"/>
  <c r="P1517" i="3"/>
  <c r="O1517" i="3"/>
  <c r="S1516" i="3"/>
  <c r="P1516" i="3"/>
  <c r="O1516" i="3"/>
  <c r="S1515" i="3"/>
  <c r="P1515" i="3"/>
  <c r="O1515" i="3"/>
  <c r="S1514" i="3"/>
  <c r="P1514" i="3"/>
  <c r="O1514" i="3"/>
  <c r="S1513" i="3"/>
  <c r="P1513" i="3"/>
  <c r="O1513" i="3"/>
  <c r="S1512" i="3"/>
  <c r="P1512" i="3"/>
  <c r="O1512" i="3"/>
  <c r="S1511" i="3"/>
  <c r="P1511" i="3"/>
  <c r="O1511" i="3"/>
  <c r="S1510" i="3"/>
  <c r="P1510" i="3"/>
  <c r="O1510" i="3"/>
  <c r="S1509" i="3"/>
  <c r="P1509" i="3"/>
  <c r="O1509" i="3"/>
  <c r="S1508" i="3"/>
  <c r="P1508" i="3"/>
  <c r="O1508" i="3"/>
  <c r="S1507" i="3"/>
  <c r="P1507" i="3"/>
  <c r="O1507" i="3"/>
  <c r="S1506" i="3"/>
  <c r="P1506" i="3"/>
  <c r="O1506" i="3"/>
  <c r="S1505" i="3"/>
  <c r="P1505" i="3"/>
  <c r="O1505" i="3"/>
  <c r="S1504" i="3"/>
  <c r="P1504" i="3"/>
  <c r="O1504" i="3"/>
  <c r="S1503" i="3"/>
  <c r="P1503" i="3"/>
  <c r="O1503" i="3"/>
  <c r="S1502" i="3"/>
  <c r="P1502" i="3"/>
  <c r="O1502" i="3"/>
  <c r="S1501" i="3"/>
  <c r="P1501" i="3"/>
  <c r="O1501" i="3"/>
  <c r="S1500" i="3"/>
  <c r="P1500" i="3"/>
  <c r="O1500" i="3"/>
  <c r="S1499" i="3"/>
  <c r="P1499" i="3"/>
  <c r="O1499" i="3"/>
  <c r="S1498" i="3"/>
  <c r="P1498" i="3"/>
  <c r="O1498" i="3"/>
  <c r="S1497" i="3"/>
  <c r="P1497" i="3"/>
  <c r="O1497" i="3"/>
  <c r="S1496" i="3"/>
  <c r="P1496" i="3"/>
  <c r="O1496" i="3"/>
  <c r="S1495" i="3"/>
  <c r="P1495" i="3"/>
  <c r="O1495" i="3"/>
  <c r="S1494" i="3"/>
  <c r="P1494" i="3"/>
  <c r="O1494" i="3"/>
  <c r="S1493" i="3"/>
  <c r="P1493" i="3"/>
  <c r="O1493" i="3"/>
  <c r="S1492" i="3"/>
  <c r="P1492" i="3"/>
  <c r="O1492" i="3"/>
  <c r="S1491" i="3"/>
  <c r="P1491" i="3"/>
  <c r="O1491" i="3"/>
  <c r="S1490" i="3"/>
  <c r="P1490" i="3"/>
  <c r="O1490" i="3"/>
  <c r="S1489" i="3"/>
  <c r="P1489" i="3"/>
  <c r="O1489" i="3"/>
  <c r="S1488" i="3"/>
  <c r="P1488" i="3"/>
  <c r="O1488" i="3"/>
  <c r="S1487" i="3"/>
  <c r="P1487" i="3"/>
  <c r="O1487" i="3"/>
  <c r="S1486" i="3"/>
  <c r="P1486" i="3"/>
  <c r="O1486" i="3"/>
  <c r="S1485" i="3"/>
  <c r="P1485" i="3"/>
  <c r="O1485" i="3"/>
  <c r="S1484" i="3"/>
  <c r="P1484" i="3"/>
  <c r="O1484" i="3"/>
  <c r="S1483" i="3"/>
  <c r="P1483" i="3"/>
  <c r="O1483" i="3"/>
  <c r="S1482" i="3"/>
  <c r="P1482" i="3"/>
  <c r="O1482" i="3"/>
  <c r="S1481" i="3"/>
  <c r="P1481" i="3"/>
  <c r="O1481" i="3"/>
  <c r="S1480" i="3"/>
  <c r="P1480" i="3"/>
  <c r="O1480" i="3"/>
  <c r="S1479" i="3"/>
  <c r="P1479" i="3"/>
  <c r="O1479" i="3"/>
  <c r="S1478" i="3"/>
  <c r="P1478" i="3"/>
  <c r="O1478" i="3"/>
  <c r="S1477" i="3"/>
  <c r="P1477" i="3"/>
  <c r="O1477" i="3"/>
  <c r="S1476" i="3"/>
  <c r="P1476" i="3"/>
  <c r="O1476" i="3"/>
  <c r="S1475" i="3"/>
  <c r="P1475" i="3"/>
  <c r="O1475" i="3"/>
  <c r="S1474" i="3"/>
  <c r="P1474" i="3"/>
  <c r="O1474" i="3"/>
  <c r="S1473" i="3"/>
  <c r="P1473" i="3"/>
  <c r="O1473" i="3"/>
  <c r="S1472" i="3"/>
  <c r="P1472" i="3"/>
  <c r="O1472" i="3"/>
  <c r="S1471" i="3"/>
  <c r="P1471" i="3"/>
  <c r="O1471" i="3"/>
  <c r="S1470" i="3"/>
  <c r="P1470" i="3"/>
  <c r="O1470" i="3"/>
  <c r="S1469" i="3"/>
  <c r="P1469" i="3"/>
  <c r="O1469" i="3"/>
  <c r="S1468" i="3"/>
  <c r="P1468" i="3"/>
  <c r="O1468" i="3"/>
  <c r="S1467" i="3"/>
  <c r="P1467" i="3"/>
  <c r="O1467" i="3"/>
  <c r="S1466" i="3"/>
  <c r="P1466" i="3"/>
  <c r="O1466" i="3"/>
  <c r="S1465" i="3"/>
  <c r="P1465" i="3"/>
  <c r="O1465" i="3"/>
  <c r="S1464" i="3"/>
  <c r="P1464" i="3"/>
  <c r="O1464" i="3"/>
  <c r="S1463" i="3"/>
  <c r="P1463" i="3"/>
  <c r="O1463" i="3"/>
  <c r="S1462" i="3"/>
  <c r="P1462" i="3"/>
  <c r="O1462" i="3"/>
  <c r="S1461" i="3"/>
  <c r="P1461" i="3"/>
  <c r="O1461" i="3"/>
  <c r="S1460" i="3"/>
  <c r="P1460" i="3"/>
  <c r="O1460" i="3"/>
  <c r="S1459" i="3"/>
  <c r="P1459" i="3"/>
  <c r="O1459" i="3"/>
  <c r="S1458" i="3"/>
  <c r="P1458" i="3"/>
  <c r="O1458" i="3"/>
  <c r="S1457" i="3"/>
  <c r="P1457" i="3"/>
  <c r="O1457" i="3"/>
  <c r="S1456" i="3"/>
  <c r="P1456" i="3"/>
  <c r="O1456" i="3"/>
  <c r="S1455" i="3"/>
  <c r="P1455" i="3"/>
  <c r="O1455" i="3"/>
  <c r="S1454" i="3"/>
  <c r="P1454" i="3"/>
  <c r="O1454" i="3"/>
  <c r="S1453" i="3"/>
  <c r="P1453" i="3"/>
  <c r="O1453" i="3"/>
  <c r="S1452" i="3"/>
  <c r="P1452" i="3"/>
  <c r="O1452" i="3"/>
  <c r="S1451" i="3"/>
  <c r="P1451" i="3"/>
  <c r="O1451" i="3"/>
  <c r="S1450" i="3"/>
  <c r="P1450" i="3"/>
  <c r="O1450" i="3"/>
  <c r="S1449" i="3"/>
  <c r="P1449" i="3"/>
  <c r="O1449" i="3"/>
  <c r="S1448" i="3"/>
  <c r="P1448" i="3"/>
  <c r="O1448" i="3"/>
  <c r="S1447" i="3"/>
  <c r="P1447" i="3"/>
  <c r="O1447" i="3"/>
  <c r="S1446" i="3"/>
  <c r="P1446" i="3"/>
  <c r="O1446" i="3"/>
  <c r="S1445" i="3"/>
  <c r="P1445" i="3"/>
  <c r="O1445" i="3"/>
  <c r="S1444" i="3"/>
  <c r="P1444" i="3"/>
  <c r="O1444" i="3"/>
  <c r="S1443" i="3"/>
  <c r="P1443" i="3"/>
  <c r="O1443" i="3"/>
  <c r="S1442" i="3"/>
  <c r="P1442" i="3"/>
  <c r="O1442" i="3"/>
  <c r="S1441" i="3"/>
  <c r="P1441" i="3"/>
  <c r="O1441" i="3"/>
  <c r="S1440" i="3"/>
  <c r="P1440" i="3"/>
  <c r="O1440" i="3"/>
  <c r="S1439" i="3"/>
  <c r="P1439" i="3"/>
  <c r="O1439" i="3"/>
  <c r="S1438" i="3"/>
  <c r="P1438" i="3"/>
  <c r="O1438" i="3"/>
  <c r="S1437" i="3"/>
  <c r="P1437" i="3"/>
  <c r="O1437" i="3"/>
  <c r="S1436" i="3"/>
  <c r="P1436" i="3"/>
  <c r="O1436" i="3"/>
  <c r="S1435" i="3"/>
  <c r="P1435" i="3"/>
  <c r="O1435" i="3"/>
  <c r="S1434" i="3"/>
  <c r="P1434" i="3"/>
  <c r="O1434" i="3"/>
  <c r="S1433" i="3"/>
  <c r="P1433" i="3"/>
  <c r="O1433" i="3"/>
  <c r="S1432" i="3"/>
  <c r="P1432" i="3"/>
  <c r="O1432" i="3"/>
  <c r="S1431" i="3"/>
  <c r="P1431" i="3"/>
  <c r="O1431" i="3"/>
  <c r="S1430" i="3"/>
  <c r="P1430" i="3"/>
  <c r="O1430" i="3"/>
  <c r="S1429" i="3"/>
  <c r="P1429" i="3"/>
  <c r="O1429" i="3"/>
  <c r="S1428" i="3"/>
  <c r="P1428" i="3"/>
  <c r="O1428" i="3"/>
  <c r="S1427" i="3"/>
  <c r="P1427" i="3"/>
  <c r="O1427" i="3"/>
  <c r="S1426" i="3"/>
  <c r="P1426" i="3"/>
  <c r="O1426" i="3"/>
  <c r="S1425" i="3"/>
  <c r="P1425" i="3"/>
  <c r="O1425" i="3"/>
  <c r="S1424" i="3"/>
  <c r="P1424" i="3"/>
  <c r="O1424" i="3"/>
  <c r="S1423" i="3"/>
  <c r="P1423" i="3"/>
  <c r="O1423" i="3"/>
  <c r="S1422" i="3"/>
  <c r="P1422" i="3"/>
  <c r="O1422" i="3"/>
  <c r="S1421" i="3"/>
  <c r="P1421" i="3"/>
  <c r="O1421" i="3"/>
  <c r="S1420" i="3"/>
  <c r="P1420" i="3"/>
  <c r="O1420" i="3"/>
  <c r="S1419" i="3"/>
  <c r="P1419" i="3"/>
  <c r="O1419" i="3"/>
  <c r="S1418" i="3"/>
  <c r="P1418" i="3"/>
  <c r="O1418" i="3"/>
  <c r="S1417" i="3"/>
  <c r="P1417" i="3"/>
  <c r="O1417" i="3"/>
  <c r="S1416" i="3"/>
  <c r="P1416" i="3"/>
  <c r="O1416" i="3"/>
  <c r="S1415" i="3"/>
  <c r="P1415" i="3"/>
  <c r="O1415" i="3"/>
  <c r="S1414" i="3"/>
  <c r="P1414" i="3"/>
  <c r="O1414" i="3"/>
  <c r="S1413" i="3"/>
  <c r="P1413" i="3"/>
  <c r="O1413" i="3"/>
  <c r="S1412" i="3"/>
  <c r="P1412" i="3"/>
  <c r="O1412" i="3"/>
  <c r="S1411" i="3"/>
  <c r="P1411" i="3"/>
  <c r="O1411" i="3"/>
  <c r="S1410" i="3"/>
  <c r="P1410" i="3"/>
  <c r="O1410" i="3"/>
  <c r="S1409" i="3"/>
  <c r="P1409" i="3"/>
  <c r="O1409" i="3"/>
  <c r="S1408" i="3"/>
  <c r="P1408" i="3"/>
  <c r="O1408" i="3"/>
  <c r="S1407" i="3"/>
  <c r="P1407" i="3"/>
  <c r="O1407" i="3"/>
  <c r="S1406" i="3"/>
  <c r="P1406" i="3"/>
  <c r="O1406" i="3"/>
  <c r="S1405" i="3"/>
  <c r="P1405" i="3"/>
  <c r="O1405" i="3"/>
  <c r="S1404" i="3"/>
  <c r="P1404" i="3"/>
  <c r="O1404" i="3"/>
  <c r="S1403" i="3"/>
  <c r="P1403" i="3"/>
  <c r="O1403" i="3"/>
  <c r="S1402" i="3"/>
  <c r="P1402" i="3"/>
  <c r="O1402" i="3"/>
  <c r="S1401" i="3"/>
  <c r="P1401" i="3"/>
  <c r="O1401" i="3"/>
  <c r="S1400" i="3"/>
  <c r="P1400" i="3"/>
  <c r="O1400" i="3"/>
  <c r="S1399" i="3"/>
  <c r="P1399" i="3"/>
  <c r="O1399" i="3"/>
  <c r="S1398" i="3"/>
  <c r="P1398" i="3"/>
  <c r="O1398" i="3"/>
  <c r="S1397" i="3"/>
  <c r="P1397" i="3"/>
  <c r="O1397" i="3"/>
  <c r="S1396" i="3"/>
  <c r="P1396" i="3"/>
  <c r="O1396" i="3"/>
  <c r="S1395" i="3"/>
  <c r="P1395" i="3"/>
  <c r="O1395" i="3"/>
  <c r="S1394" i="3"/>
  <c r="P1394" i="3"/>
  <c r="O1394" i="3"/>
  <c r="S1393" i="3"/>
  <c r="P1393" i="3"/>
  <c r="O1393" i="3"/>
  <c r="S1392" i="3"/>
  <c r="P1392" i="3"/>
  <c r="O1392" i="3"/>
  <c r="S1391" i="3"/>
  <c r="P1391" i="3"/>
  <c r="O1391" i="3"/>
  <c r="S1390" i="3"/>
  <c r="P1390" i="3"/>
  <c r="O1390" i="3"/>
  <c r="S1389" i="3"/>
  <c r="P1389" i="3"/>
  <c r="O1389" i="3"/>
  <c r="S1388" i="3"/>
  <c r="P1388" i="3"/>
  <c r="O1388" i="3"/>
  <c r="S1387" i="3"/>
  <c r="P1387" i="3"/>
  <c r="O1387" i="3"/>
  <c r="S1386" i="3"/>
  <c r="P1386" i="3"/>
  <c r="O1386" i="3"/>
  <c r="S1385" i="3"/>
  <c r="P1385" i="3"/>
  <c r="O1385" i="3"/>
  <c r="S1384" i="3"/>
  <c r="P1384" i="3"/>
  <c r="O1384" i="3"/>
  <c r="S1383" i="3"/>
  <c r="P1383" i="3"/>
  <c r="O1383" i="3"/>
  <c r="S1382" i="3"/>
  <c r="P1382" i="3"/>
  <c r="O1382" i="3"/>
  <c r="S1381" i="3"/>
  <c r="P1381" i="3"/>
  <c r="O1381" i="3"/>
  <c r="S1380" i="3"/>
  <c r="P1380" i="3"/>
  <c r="O1380" i="3"/>
  <c r="S1379" i="3"/>
  <c r="P1379" i="3"/>
  <c r="O1379" i="3"/>
  <c r="S1378" i="3"/>
  <c r="P1378" i="3"/>
  <c r="O1378" i="3"/>
  <c r="S1377" i="3"/>
  <c r="P1377" i="3"/>
  <c r="O1377" i="3"/>
  <c r="S1376" i="3"/>
  <c r="P1376" i="3"/>
  <c r="O1376" i="3"/>
  <c r="S1375" i="3"/>
  <c r="P1375" i="3"/>
  <c r="O1375" i="3"/>
  <c r="S1374" i="3"/>
  <c r="P1374" i="3"/>
  <c r="O1374" i="3"/>
  <c r="S1373" i="3"/>
  <c r="P1373" i="3"/>
  <c r="O1373" i="3"/>
  <c r="S1372" i="3"/>
  <c r="P1372" i="3"/>
  <c r="O1372" i="3"/>
  <c r="S1371" i="3"/>
  <c r="P1371" i="3"/>
  <c r="O1371" i="3"/>
  <c r="S1370" i="3"/>
  <c r="P1370" i="3"/>
  <c r="O1370" i="3"/>
  <c r="S1369" i="3"/>
  <c r="P1369" i="3"/>
  <c r="O1369" i="3"/>
  <c r="S1368" i="3"/>
  <c r="P1368" i="3"/>
  <c r="O1368" i="3"/>
  <c r="S1367" i="3"/>
  <c r="P1367" i="3"/>
  <c r="O1367" i="3"/>
  <c r="S1366" i="3"/>
  <c r="P1366" i="3"/>
  <c r="O1366" i="3"/>
  <c r="S1365" i="3"/>
  <c r="P1365" i="3"/>
  <c r="O1365" i="3"/>
  <c r="S1364" i="3"/>
  <c r="P1364" i="3"/>
  <c r="O1364" i="3"/>
  <c r="S1363" i="3"/>
  <c r="P1363" i="3"/>
  <c r="O1363" i="3"/>
  <c r="S1362" i="3"/>
  <c r="P1362" i="3"/>
  <c r="O1362" i="3"/>
  <c r="S1361" i="3"/>
  <c r="P1361" i="3"/>
  <c r="O1361" i="3"/>
  <c r="S1360" i="3"/>
  <c r="P1360" i="3"/>
  <c r="O1360" i="3"/>
  <c r="S1359" i="3"/>
  <c r="P1359" i="3"/>
  <c r="O1359" i="3"/>
  <c r="S1358" i="3"/>
  <c r="P1358" i="3"/>
  <c r="O1358" i="3"/>
  <c r="S1357" i="3"/>
  <c r="P1357" i="3"/>
  <c r="O1357" i="3"/>
  <c r="S1356" i="3"/>
  <c r="P1356" i="3"/>
  <c r="O1356" i="3"/>
  <c r="S1355" i="3"/>
  <c r="P1355" i="3"/>
  <c r="O1355" i="3"/>
  <c r="S1354" i="3"/>
  <c r="P1354" i="3"/>
  <c r="O1354" i="3"/>
  <c r="S1353" i="3"/>
  <c r="P1353" i="3"/>
  <c r="O1353" i="3"/>
  <c r="S1352" i="3"/>
  <c r="P1352" i="3"/>
  <c r="O1352" i="3"/>
  <c r="S1351" i="3"/>
  <c r="P1351" i="3"/>
  <c r="O1351" i="3"/>
  <c r="S1350" i="3"/>
  <c r="P1350" i="3"/>
  <c r="O1350" i="3"/>
  <c r="S1349" i="3"/>
  <c r="P1349" i="3"/>
  <c r="O1349" i="3"/>
  <c r="S1348" i="3"/>
  <c r="P1348" i="3"/>
  <c r="O1348" i="3"/>
  <c r="S1347" i="3"/>
  <c r="P1347" i="3"/>
  <c r="O1347" i="3"/>
  <c r="S1346" i="3"/>
  <c r="P1346" i="3"/>
  <c r="O1346" i="3"/>
  <c r="S1345" i="3"/>
  <c r="P1345" i="3"/>
  <c r="O1345" i="3"/>
  <c r="S1344" i="3"/>
  <c r="P1344" i="3"/>
  <c r="O1344" i="3"/>
  <c r="S1343" i="3"/>
  <c r="P1343" i="3"/>
  <c r="O1343" i="3"/>
  <c r="S1342" i="3"/>
  <c r="P1342" i="3"/>
  <c r="O1342" i="3"/>
  <c r="S1341" i="3"/>
  <c r="P1341" i="3"/>
  <c r="O1341" i="3"/>
  <c r="S1340" i="3"/>
  <c r="P1340" i="3"/>
  <c r="O1340" i="3"/>
  <c r="S1339" i="3"/>
  <c r="P1339" i="3"/>
  <c r="O1339" i="3"/>
  <c r="S1338" i="3"/>
  <c r="P1338" i="3"/>
  <c r="O1338" i="3"/>
  <c r="S1337" i="3"/>
  <c r="P1337" i="3"/>
  <c r="O1337" i="3"/>
  <c r="S1336" i="3"/>
  <c r="P1336" i="3"/>
  <c r="O1336" i="3"/>
  <c r="S1335" i="3"/>
  <c r="P1335" i="3"/>
  <c r="O1335" i="3"/>
  <c r="S1334" i="3"/>
  <c r="P1334" i="3"/>
  <c r="O1334" i="3"/>
  <c r="S1333" i="3"/>
  <c r="P1333" i="3"/>
  <c r="O1333" i="3"/>
  <c r="S1332" i="3"/>
  <c r="P1332" i="3"/>
  <c r="O1332" i="3"/>
  <c r="S1331" i="3"/>
  <c r="P1331" i="3"/>
  <c r="O1331" i="3"/>
  <c r="S1330" i="3"/>
  <c r="P1330" i="3"/>
  <c r="O1330" i="3"/>
  <c r="S1329" i="3"/>
  <c r="P1329" i="3"/>
  <c r="O1329" i="3"/>
  <c r="S1328" i="3"/>
  <c r="P1328" i="3"/>
  <c r="O1328" i="3"/>
  <c r="S1327" i="3"/>
  <c r="P1327" i="3"/>
  <c r="O1327" i="3"/>
  <c r="S1326" i="3"/>
  <c r="P1326" i="3"/>
  <c r="O1326" i="3"/>
  <c r="S1325" i="3"/>
  <c r="P1325" i="3"/>
  <c r="O1325" i="3"/>
  <c r="S1324" i="3"/>
  <c r="P1324" i="3"/>
  <c r="O1324" i="3"/>
  <c r="S1323" i="3"/>
  <c r="P1323" i="3"/>
  <c r="O1323" i="3"/>
  <c r="S1322" i="3"/>
  <c r="P1322" i="3"/>
  <c r="O1322" i="3"/>
  <c r="S1321" i="3"/>
  <c r="P1321" i="3"/>
  <c r="O1321" i="3"/>
  <c r="S1320" i="3"/>
  <c r="P1320" i="3"/>
  <c r="O1320" i="3"/>
  <c r="S1319" i="3"/>
  <c r="P1319" i="3"/>
  <c r="O1319" i="3"/>
  <c r="S1318" i="3"/>
  <c r="P1318" i="3"/>
  <c r="O1318" i="3"/>
  <c r="S1317" i="3"/>
  <c r="P1317" i="3"/>
  <c r="O1317" i="3"/>
  <c r="S1316" i="3"/>
  <c r="P1316" i="3"/>
  <c r="O1316" i="3"/>
  <c r="S1315" i="3"/>
  <c r="P1315" i="3"/>
  <c r="O1315" i="3"/>
  <c r="S1314" i="3"/>
  <c r="P1314" i="3"/>
  <c r="O1314" i="3"/>
  <c r="S1313" i="3"/>
  <c r="P1313" i="3"/>
  <c r="O1313" i="3"/>
  <c r="S1312" i="3"/>
  <c r="P1312" i="3"/>
  <c r="O1312" i="3"/>
  <c r="S1311" i="3"/>
  <c r="P1311" i="3"/>
  <c r="O1311" i="3"/>
  <c r="S1310" i="3"/>
  <c r="P1310" i="3"/>
  <c r="O1310" i="3"/>
  <c r="S1309" i="3"/>
  <c r="P1309" i="3"/>
  <c r="O1309" i="3"/>
  <c r="S1308" i="3"/>
  <c r="P1308" i="3"/>
  <c r="O1308" i="3"/>
  <c r="S1307" i="3"/>
  <c r="P1307" i="3"/>
  <c r="O1307" i="3"/>
  <c r="S1306" i="3"/>
  <c r="P1306" i="3"/>
  <c r="O1306" i="3"/>
  <c r="S1305" i="3"/>
  <c r="P1305" i="3"/>
  <c r="O1305" i="3"/>
  <c r="S1304" i="3"/>
  <c r="P1304" i="3"/>
  <c r="O1304" i="3"/>
  <c r="S1303" i="3"/>
  <c r="P1303" i="3"/>
  <c r="O1303" i="3"/>
  <c r="S1302" i="3"/>
  <c r="P1302" i="3"/>
  <c r="O1302" i="3"/>
  <c r="S1301" i="3"/>
  <c r="P1301" i="3"/>
  <c r="O1301" i="3"/>
  <c r="S1300" i="3"/>
  <c r="P1300" i="3"/>
  <c r="O1300" i="3"/>
  <c r="S1299" i="3"/>
  <c r="P1299" i="3"/>
  <c r="O1299" i="3"/>
  <c r="S1298" i="3"/>
  <c r="P1298" i="3"/>
  <c r="O1298" i="3"/>
  <c r="S1297" i="3"/>
  <c r="P1297" i="3"/>
  <c r="O1297" i="3"/>
  <c r="S1296" i="3"/>
  <c r="P1296" i="3"/>
  <c r="O1296" i="3"/>
  <c r="S1295" i="3"/>
  <c r="P1295" i="3"/>
  <c r="O1295" i="3"/>
  <c r="S1294" i="3"/>
  <c r="P1294" i="3"/>
  <c r="O1294" i="3"/>
  <c r="S1293" i="3"/>
  <c r="P1293" i="3"/>
  <c r="O1293" i="3"/>
  <c r="S1292" i="3"/>
  <c r="P1292" i="3"/>
  <c r="O1292" i="3"/>
  <c r="S1291" i="3"/>
  <c r="P1291" i="3"/>
  <c r="O1291" i="3"/>
  <c r="S1290" i="3"/>
  <c r="P1290" i="3"/>
  <c r="O1290" i="3"/>
  <c r="S1289" i="3"/>
  <c r="P1289" i="3"/>
  <c r="O1289" i="3"/>
  <c r="S1288" i="3"/>
  <c r="P1288" i="3"/>
  <c r="O1288" i="3"/>
  <c r="S1287" i="3"/>
  <c r="P1287" i="3"/>
  <c r="O1287" i="3"/>
  <c r="S1286" i="3"/>
  <c r="P1286" i="3"/>
  <c r="O1286" i="3"/>
  <c r="S1285" i="3"/>
  <c r="P1285" i="3"/>
  <c r="O1285" i="3"/>
  <c r="S1284" i="3"/>
  <c r="P1284" i="3"/>
  <c r="O1284" i="3"/>
  <c r="S1283" i="3"/>
  <c r="P1283" i="3"/>
  <c r="O1283" i="3"/>
  <c r="S1282" i="3"/>
  <c r="P1282" i="3"/>
  <c r="O1282" i="3"/>
  <c r="S1281" i="3"/>
  <c r="P1281" i="3"/>
  <c r="O1281" i="3"/>
  <c r="S1280" i="3"/>
  <c r="P1280" i="3"/>
  <c r="O1280" i="3"/>
  <c r="S1279" i="3"/>
  <c r="P1279" i="3"/>
  <c r="O1279" i="3"/>
  <c r="S1278" i="3"/>
  <c r="P1278" i="3"/>
  <c r="O1278" i="3"/>
  <c r="S1277" i="3"/>
  <c r="P1277" i="3"/>
  <c r="O1277" i="3"/>
  <c r="S1276" i="3"/>
  <c r="P1276" i="3"/>
  <c r="O1276" i="3"/>
  <c r="S1275" i="3"/>
  <c r="P1275" i="3"/>
  <c r="O1275" i="3"/>
  <c r="S1274" i="3"/>
  <c r="P1274" i="3"/>
  <c r="O1274" i="3"/>
  <c r="S1273" i="3"/>
  <c r="P1273" i="3"/>
  <c r="O1273" i="3"/>
  <c r="S1272" i="3"/>
  <c r="P1272" i="3"/>
  <c r="O1272" i="3"/>
  <c r="S1271" i="3"/>
  <c r="P1271" i="3"/>
  <c r="O1271" i="3"/>
  <c r="S1270" i="3"/>
  <c r="P1270" i="3"/>
  <c r="O1270" i="3"/>
  <c r="S1269" i="3"/>
  <c r="P1269" i="3"/>
  <c r="O1269" i="3"/>
  <c r="S1268" i="3"/>
  <c r="P1268" i="3"/>
  <c r="O1268" i="3"/>
  <c r="S1267" i="3"/>
  <c r="P1267" i="3"/>
  <c r="O1267" i="3"/>
  <c r="S1266" i="3"/>
  <c r="P1266" i="3"/>
  <c r="O1266" i="3"/>
  <c r="S1265" i="3"/>
  <c r="P1265" i="3"/>
  <c r="O1265" i="3"/>
  <c r="S1264" i="3"/>
  <c r="P1264" i="3"/>
  <c r="O1264" i="3"/>
  <c r="S1263" i="3"/>
  <c r="P1263" i="3"/>
  <c r="O1263" i="3"/>
  <c r="S1262" i="3"/>
  <c r="P1262" i="3"/>
  <c r="O1262" i="3"/>
  <c r="S1261" i="3"/>
  <c r="P1261" i="3"/>
  <c r="O1261" i="3"/>
  <c r="S1260" i="3"/>
  <c r="P1260" i="3"/>
  <c r="O1260" i="3"/>
  <c r="S1259" i="3"/>
  <c r="P1259" i="3"/>
  <c r="O1259" i="3"/>
  <c r="S1258" i="3"/>
  <c r="P1258" i="3"/>
  <c r="O1258" i="3"/>
  <c r="S1257" i="3"/>
  <c r="P1257" i="3"/>
  <c r="O1257" i="3"/>
  <c r="S1256" i="3"/>
  <c r="P1256" i="3"/>
  <c r="O1256" i="3"/>
  <c r="S1255" i="3"/>
  <c r="P1255" i="3"/>
  <c r="O1255" i="3"/>
  <c r="S1254" i="3"/>
  <c r="P1254" i="3"/>
  <c r="O1254" i="3"/>
  <c r="S1253" i="3"/>
  <c r="P1253" i="3"/>
  <c r="O1253" i="3"/>
  <c r="S1252" i="3"/>
  <c r="P1252" i="3"/>
  <c r="O1252" i="3"/>
  <c r="S1251" i="3"/>
  <c r="P1251" i="3"/>
  <c r="O1251" i="3"/>
  <c r="S1250" i="3"/>
  <c r="P1250" i="3"/>
  <c r="O1250" i="3"/>
  <c r="S1249" i="3"/>
  <c r="P1249" i="3"/>
  <c r="O1249" i="3"/>
  <c r="S1248" i="3"/>
  <c r="P1248" i="3"/>
  <c r="O1248" i="3"/>
  <c r="S1247" i="3"/>
  <c r="P1247" i="3"/>
  <c r="O1247" i="3"/>
  <c r="S1246" i="3"/>
  <c r="P1246" i="3"/>
  <c r="O1246" i="3"/>
  <c r="S1245" i="3"/>
  <c r="P1245" i="3"/>
  <c r="O1245" i="3"/>
  <c r="S1244" i="3"/>
  <c r="P1244" i="3"/>
  <c r="O1244" i="3"/>
  <c r="S1243" i="3"/>
  <c r="P1243" i="3"/>
  <c r="O1243" i="3"/>
  <c r="S1242" i="3"/>
  <c r="P1242" i="3"/>
  <c r="O1242" i="3"/>
  <c r="S1241" i="3"/>
  <c r="P1241" i="3"/>
  <c r="O1241" i="3"/>
  <c r="S1240" i="3"/>
  <c r="P1240" i="3"/>
  <c r="O1240" i="3"/>
  <c r="S1239" i="3"/>
  <c r="P1239" i="3"/>
  <c r="O1239" i="3"/>
  <c r="S1238" i="3"/>
  <c r="P1238" i="3"/>
  <c r="O1238" i="3"/>
  <c r="S1237" i="3"/>
  <c r="P1237" i="3"/>
  <c r="O1237" i="3"/>
  <c r="S1236" i="3"/>
  <c r="P1236" i="3"/>
  <c r="O1236" i="3"/>
  <c r="S1235" i="3"/>
  <c r="P1235" i="3"/>
  <c r="O1235" i="3"/>
  <c r="S1234" i="3"/>
  <c r="P1234" i="3"/>
  <c r="O1234" i="3"/>
  <c r="S1233" i="3"/>
  <c r="P1233" i="3"/>
  <c r="O1233" i="3"/>
  <c r="S1232" i="3"/>
  <c r="P1232" i="3"/>
  <c r="O1232" i="3"/>
  <c r="S1231" i="3"/>
  <c r="P1231" i="3"/>
  <c r="O1231" i="3"/>
  <c r="S1230" i="3"/>
  <c r="P1230" i="3"/>
  <c r="O1230" i="3"/>
  <c r="S1229" i="3"/>
  <c r="P1229" i="3"/>
  <c r="O1229" i="3"/>
  <c r="S1228" i="3"/>
  <c r="P1228" i="3"/>
  <c r="O1228" i="3"/>
  <c r="S1227" i="3"/>
  <c r="P1227" i="3"/>
  <c r="O1227" i="3"/>
  <c r="S1226" i="3"/>
  <c r="P1226" i="3"/>
  <c r="O1226" i="3"/>
  <c r="S1225" i="3"/>
  <c r="P1225" i="3"/>
  <c r="O1225" i="3"/>
  <c r="S1224" i="3"/>
  <c r="P1224" i="3"/>
  <c r="O1224" i="3"/>
  <c r="S1223" i="3"/>
  <c r="P1223" i="3"/>
  <c r="O1223" i="3"/>
  <c r="S1222" i="3"/>
  <c r="P1222" i="3"/>
  <c r="O1222" i="3"/>
  <c r="S1221" i="3"/>
  <c r="P1221" i="3"/>
  <c r="O1221" i="3"/>
  <c r="S1220" i="3"/>
  <c r="P1220" i="3"/>
  <c r="O1220" i="3"/>
  <c r="S1219" i="3"/>
  <c r="P1219" i="3"/>
  <c r="O1219" i="3"/>
  <c r="S1218" i="3"/>
  <c r="P1218" i="3"/>
  <c r="O1218" i="3"/>
  <c r="S1217" i="3"/>
  <c r="P1217" i="3"/>
  <c r="O1217" i="3"/>
  <c r="S1216" i="3"/>
  <c r="P1216" i="3"/>
  <c r="O1216" i="3"/>
  <c r="S1215" i="3"/>
  <c r="P1215" i="3"/>
  <c r="O1215" i="3"/>
  <c r="S1214" i="3"/>
  <c r="P1214" i="3"/>
  <c r="O1214" i="3"/>
  <c r="S1213" i="3"/>
  <c r="P1213" i="3"/>
  <c r="O1213" i="3"/>
  <c r="S1212" i="3"/>
  <c r="P1212" i="3"/>
  <c r="O1212" i="3"/>
  <c r="S1211" i="3"/>
  <c r="P1211" i="3"/>
  <c r="O1211" i="3"/>
  <c r="S1210" i="3"/>
  <c r="P1210" i="3"/>
  <c r="O1210" i="3"/>
  <c r="S1209" i="3"/>
  <c r="P1209" i="3"/>
  <c r="O1209" i="3"/>
  <c r="S1208" i="3"/>
  <c r="P1208" i="3"/>
  <c r="O1208" i="3"/>
  <c r="S1207" i="3"/>
  <c r="P1207" i="3"/>
  <c r="O1207" i="3"/>
  <c r="S1206" i="3"/>
  <c r="P1206" i="3"/>
  <c r="O1206" i="3"/>
  <c r="S1205" i="3"/>
  <c r="P1205" i="3"/>
  <c r="O1205" i="3"/>
  <c r="S1204" i="3"/>
  <c r="P1204" i="3"/>
  <c r="O1204" i="3"/>
  <c r="S1203" i="3"/>
  <c r="P1203" i="3"/>
  <c r="O1203" i="3"/>
  <c r="S1202" i="3"/>
  <c r="P1202" i="3"/>
  <c r="O1202" i="3"/>
  <c r="S1201" i="3"/>
  <c r="P1201" i="3"/>
  <c r="O1201" i="3"/>
  <c r="S1200" i="3"/>
  <c r="P1200" i="3"/>
  <c r="O1200" i="3"/>
  <c r="S1199" i="3"/>
  <c r="P1199" i="3"/>
  <c r="O1199" i="3"/>
  <c r="S1198" i="3"/>
  <c r="P1198" i="3"/>
  <c r="O1198" i="3"/>
  <c r="S1197" i="3"/>
  <c r="P1197" i="3"/>
  <c r="O1197" i="3"/>
  <c r="S1196" i="3"/>
  <c r="P1196" i="3"/>
  <c r="O1196" i="3"/>
  <c r="S1195" i="3"/>
  <c r="P1195" i="3"/>
  <c r="O1195" i="3"/>
  <c r="S1194" i="3"/>
  <c r="P1194" i="3"/>
  <c r="O1194" i="3"/>
  <c r="S1193" i="3"/>
  <c r="P1193" i="3"/>
  <c r="O1193" i="3"/>
  <c r="S1192" i="3"/>
  <c r="P1192" i="3"/>
  <c r="O1192" i="3"/>
  <c r="S1191" i="3"/>
  <c r="P1191" i="3"/>
  <c r="O1191" i="3"/>
  <c r="S1190" i="3"/>
  <c r="P1190" i="3"/>
  <c r="O1190" i="3"/>
  <c r="S1189" i="3"/>
  <c r="P1189" i="3"/>
  <c r="O1189" i="3"/>
  <c r="S1188" i="3"/>
  <c r="P1188" i="3"/>
  <c r="O1188" i="3"/>
  <c r="S1187" i="3"/>
  <c r="P1187" i="3"/>
  <c r="O1187" i="3"/>
  <c r="S1186" i="3"/>
  <c r="P1186" i="3"/>
  <c r="O1186" i="3"/>
  <c r="S1185" i="3"/>
  <c r="P1185" i="3"/>
  <c r="O1185" i="3"/>
  <c r="S1184" i="3"/>
  <c r="P1184" i="3"/>
  <c r="O1184" i="3"/>
  <c r="S1183" i="3"/>
  <c r="P1183" i="3"/>
  <c r="O1183" i="3"/>
  <c r="S1182" i="3"/>
  <c r="P1182" i="3"/>
  <c r="O1182" i="3"/>
  <c r="S1181" i="3"/>
  <c r="P1181" i="3"/>
  <c r="O1181" i="3"/>
  <c r="S1180" i="3"/>
  <c r="P1180" i="3"/>
  <c r="O1180" i="3"/>
  <c r="S1179" i="3"/>
  <c r="P1179" i="3"/>
  <c r="O1179" i="3"/>
  <c r="S1178" i="3"/>
  <c r="P1178" i="3"/>
  <c r="O1178" i="3"/>
  <c r="S1177" i="3"/>
  <c r="P1177" i="3"/>
  <c r="O1177" i="3"/>
  <c r="S1176" i="3"/>
  <c r="P1176" i="3"/>
  <c r="O1176" i="3"/>
  <c r="S1175" i="3"/>
  <c r="P1175" i="3"/>
  <c r="O1175" i="3"/>
  <c r="S1174" i="3"/>
  <c r="P1174" i="3"/>
  <c r="O1174" i="3"/>
  <c r="S1173" i="3"/>
  <c r="P1173" i="3"/>
  <c r="O1173" i="3"/>
  <c r="S1172" i="3"/>
  <c r="P1172" i="3"/>
  <c r="O1172" i="3"/>
  <c r="S1171" i="3"/>
  <c r="P1171" i="3"/>
  <c r="O1171" i="3"/>
  <c r="S1170" i="3"/>
  <c r="P1170" i="3"/>
  <c r="O1170" i="3"/>
  <c r="S1169" i="3"/>
  <c r="P1169" i="3"/>
  <c r="O1169" i="3"/>
  <c r="S1168" i="3"/>
  <c r="P1168" i="3"/>
  <c r="O1168" i="3"/>
  <c r="S1167" i="3"/>
  <c r="P1167" i="3"/>
  <c r="O1167" i="3"/>
  <c r="S1166" i="3"/>
  <c r="P1166" i="3"/>
  <c r="O1166" i="3"/>
  <c r="S1165" i="3"/>
  <c r="P1165" i="3"/>
  <c r="O1165" i="3"/>
  <c r="S1164" i="3"/>
  <c r="P1164" i="3"/>
  <c r="O1164" i="3"/>
  <c r="S1163" i="3"/>
  <c r="P1163" i="3"/>
  <c r="O1163" i="3"/>
  <c r="S1162" i="3"/>
  <c r="P1162" i="3"/>
  <c r="O1162" i="3"/>
  <c r="S1161" i="3"/>
  <c r="P1161" i="3"/>
  <c r="O1161" i="3"/>
  <c r="S1160" i="3"/>
  <c r="P1160" i="3"/>
  <c r="O1160" i="3"/>
  <c r="S1159" i="3"/>
  <c r="P1159" i="3"/>
  <c r="O1159" i="3"/>
  <c r="S1158" i="3"/>
  <c r="P1158" i="3"/>
  <c r="O1158" i="3"/>
  <c r="S1157" i="3"/>
  <c r="P1157" i="3"/>
  <c r="O1157" i="3"/>
  <c r="S1156" i="3"/>
  <c r="P1156" i="3"/>
  <c r="O1156" i="3"/>
  <c r="S1155" i="3"/>
  <c r="P1155" i="3"/>
  <c r="O1155" i="3"/>
  <c r="S1154" i="3"/>
  <c r="P1154" i="3"/>
  <c r="O1154" i="3"/>
  <c r="S1153" i="3"/>
  <c r="P1153" i="3"/>
  <c r="O1153" i="3"/>
  <c r="S1152" i="3"/>
  <c r="P1152" i="3"/>
  <c r="O1152" i="3"/>
  <c r="S1151" i="3"/>
  <c r="P1151" i="3"/>
  <c r="O1151" i="3"/>
  <c r="S1150" i="3"/>
  <c r="P1150" i="3"/>
  <c r="O1150" i="3"/>
  <c r="S1149" i="3"/>
  <c r="P1149" i="3"/>
  <c r="O1149" i="3"/>
  <c r="S1148" i="3"/>
  <c r="P1148" i="3"/>
  <c r="O1148" i="3"/>
  <c r="S1147" i="3"/>
  <c r="P1147" i="3"/>
  <c r="O1147" i="3"/>
  <c r="S1146" i="3"/>
  <c r="P1146" i="3"/>
  <c r="O1146" i="3"/>
  <c r="S1145" i="3"/>
  <c r="P1145" i="3"/>
  <c r="O1145" i="3"/>
  <c r="S1144" i="3"/>
  <c r="P1144" i="3"/>
  <c r="O1144" i="3"/>
  <c r="S1143" i="3"/>
  <c r="P1143" i="3"/>
  <c r="O1143" i="3"/>
  <c r="S1142" i="3"/>
  <c r="P1142" i="3"/>
  <c r="O1142" i="3"/>
  <c r="S1141" i="3"/>
  <c r="P1141" i="3"/>
  <c r="O1141" i="3"/>
  <c r="S1140" i="3"/>
  <c r="P1140" i="3"/>
  <c r="O1140" i="3"/>
  <c r="S1139" i="3"/>
  <c r="P1139" i="3"/>
  <c r="O1139" i="3"/>
  <c r="S1138" i="3"/>
  <c r="P1138" i="3"/>
  <c r="O1138" i="3"/>
  <c r="S1137" i="3"/>
  <c r="P1137" i="3"/>
  <c r="O1137" i="3"/>
  <c r="S1136" i="3"/>
  <c r="P1136" i="3"/>
  <c r="O1136" i="3"/>
  <c r="S1135" i="3"/>
  <c r="P1135" i="3"/>
  <c r="O1135" i="3"/>
  <c r="S1134" i="3"/>
  <c r="P1134" i="3"/>
  <c r="O1134" i="3"/>
  <c r="S1133" i="3"/>
  <c r="P1133" i="3"/>
  <c r="O1133" i="3"/>
  <c r="S1132" i="3"/>
  <c r="P1132" i="3"/>
  <c r="O1132" i="3"/>
  <c r="S1131" i="3"/>
  <c r="P1131" i="3"/>
  <c r="O1131" i="3"/>
  <c r="S1130" i="3"/>
  <c r="P1130" i="3"/>
  <c r="O1130" i="3"/>
  <c r="S1129" i="3"/>
  <c r="P1129" i="3"/>
  <c r="O1129" i="3"/>
  <c r="S1128" i="3"/>
  <c r="P1128" i="3"/>
  <c r="O1128" i="3"/>
  <c r="S1127" i="3"/>
  <c r="P1127" i="3"/>
  <c r="O1127" i="3"/>
  <c r="S1126" i="3"/>
  <c r="P1126" i="3"/>
  <c r="O1126" i="3"/>
  <c r="S1125" i="3"/>
  <c r="P1125" i="3"/>
  <c r="O1125" i="3"/>
  <c r="S1124" i="3"/>
  <c r="P1124" i="3"/>
  <c r="O1124" i="3"/>
  <c r="S1123" i="3"/>
  <c r="P1123" i="3"/>
  <c r="O1123" i="3"/>
  <c r="S1122" i="3"/>
  <c r="P1122" i="3"/>
  <c r="O1122" i="3"/>
  <c r="S1121" i="3"/>
  <c r="P1121" i="3"/>
  <c r="O1121" i="3"/>
  <c r="S1120" i="3"/>
  <c r="P1120" i="3"/>
  <c r="O1120" i="3"/>
  <c r="S1119" i="3"/>
  <c r="P1119" i="3"/>
  <c r="O1119" i="3"/>
  <c r="S1118" i="3"/>
  <c r="P1118" i="3"/>
  <c r="O1118" i="3"/>
  <c r="S1117" i="3"/>
  <c r="P1117" i="3"/>
  <c r="O1117" i="3"/>
  <c r="S1116" i="3"/>
  <c r="P1116" i="3"/>
  <c r="O1116" i="3"/>
  <c r="S1115" i="3"/>
  <c r="P1115" i="3"/>
  <c r="O1115" i="3"/>
  <c r="S1114" i="3"/>
  <c r="P1114" i="3"/>
  <c r="O1114" i="3"/>
  <c r="S1113" i="3"/>
  <c r="P1113" i="3"/>
  <c r="O1113" i="3"/>
  <c r="S1112" i="3"/>
  <c r="P1112" i="3"/>
  <c r="O1112" i="3"/>
  <c r="S1111" i="3"/>
  <c r="P1111" i="3"/>
  <c r="O1111" i="3"/>
  <c r="S1110" i="3"/>
  <c r="P1110" i="3"/>
  <c r="O1110" i="3"/>
  <c r="S1109" i="3"/>
  <c r="P1109" i="3"/>
  <c r="O1109" i="3"/>
  <c r="S1108" i="3"/>
  <c r="P1108" i="3"/>
  <c r="O1108" i="3"/>
  <c r="S1107" i="3"/>
  <c r="P1107" i="3"/>
  <c r="O1107" i="3"/>
  <c r="S1106" i="3"/>
  <c r="P1106" i="3"/>
  <c r="O1106" i="3"/>
  <c r="S1105" i="3"/>
  <c r="P1105" i="3"/>
  <c r="O1105" i="3"/>
  <c r="S1104" i="3"/>
  <c r="P1104" i="3"/>
  <c r="O1104" i="3"/>
  <c r="S1103" i="3"/>
  <c r="P1103" i="3"/>
  <c r="O1103" i="3"/>
  <c r="S1102" i="3"/>
  <c r="P1102" i="3"/>
  <c r="O1102" i="3"/>
  <c r="S1101" i="3"/>
  <c r="P1101" i="3"/>
  <c r="O1101" i="3"/>
  <c r="S1100" i="3"/>
  <c r="P1100" i="3"/>
  <c r="O1100" i="3"/>
  <c r="S1099" i="3"/>
  <c r="P1099" i="3"/>
  <c r="O1099" i="3"/>
  <c r="S1098" i="3"/>
  <c r="P1098" i="3"/>
  <c r="O1098" i="3"/>
  <c r="S1097" i="3"/>
  <c r="P1097" i="3"/>
  <c r="O1097" i="3"/>
  <c r="S1096" i="3"/>
  <c r="P1096" i="3"/>
  <c r="O1096" i="3"/>
  <c r="S1095" i="3"/>
  <c r="P1095" i="3"/>
  <c r="O1095" i="3"/>
  <c r="S1094" i="3"/>
  <c r="P1094" i="3"/>
  <c r="O1094" i="3"/>
  <c r="S1093" i="3"/>
  <c r="P1093" i="3"/>
  <c r="O1093" i="3"/>
  <c r="S1092" i="3"/>
  <c r="P1092" i="3"/>
  <c r="O1092" i="3"/>
  <c r="S1091" i="3"/>
  <c r="P1091" i="3"/>
  <c r="O1091" i="3"/>
  <c r="S1090" i="3"/>
  <c r="P1090" i="3"/>
  <c r="O1090" i="3"/>
  <c r="S1089" i="3"/>
  <c r="P1089" i="3"/>
  <c r="O1089" i="3"/>
  <c r="S1088" i="3"/>
  <c r="P1088" i="3"/>
  <c r="O1088" i="3"/>
  <c r="S1087" i="3"/>
  <c r="P1087" i="3"/>
  <c r="O1087" i="3"/>
  <c r="S1086" i="3"/>
  <c r="P1086" i="3"/>
  <c r="O1086" i="3"/>
  <c r="S1085" i="3"/>
  <c r="P1085" i="3"/>
  <c r="O1085" i="3"/>
  <c r="S1084" i="3"/>
  <c r="P1084" i="3"/>
  <c r="O1084" i="3"/>
  <c r="S1083" i="3"/>
  <c r="P1083" i="3"/>
  <c r="O1083" i="3"/>
  <c r="S1082" i="3"/>
  <c r="P1082" i="3"/>
  <c r="O1082" i="3"/>
  <c r="S1081" i="3"/>
  <c r="P1081" i="3"/>
  <c r="O1081" i="3"/>
  <c r="S1080" i="3"/>
  <c r="P1080" i="3"/>
  <c r="O1080" i="3"/>
  <c r="S1079" i="3"/>
  <c r="P1079" i="3"/>
  <c r="O1079" i="3"/>
  <c r="S1078" i="3"/>
  <c r="P1078" i="3"/>
  <c r="O1078" i="3"/>
  <c r="S1077" i="3"/>
  <c r="P1077" i="3"/>
  <c r="O1077" i="3"/>
  <c r="S1076" i="3"/>
  <c r="P1076" i="3"/>
  <c r="O1076" i="3"/>
  <c r="S1075" i="3"/>
  <c r="P1075" i="3"/>
  <c r="O1075" i="3"/>
  <c r="S1074" i="3"/>
  <c r="P1074" i="3"/>
  <c r="O1074" i="3"/>
  <c r="S1073" i="3"/>
  <c r="P1073" i="3"/>
  <c r="O1073" i="3"/>
  <c r="S1072" i="3"/>
  <c r="P1072" i="3"/>
  <c r="O1072" i="3"/>
  <c r="S1071" i="3"/>
  <c r="P1071" i="3"/>
  <c r="O1071" i="3"/>
  <c r="S1070" i="3"/>
  <c r="P1070" i="3"/>
  <c r="O1070" i="3"/>
  <c r="S1069" i="3"/>
  <c r="P1069" i="3"/>
  <c r="O1069" i="3"/>
  <c r="S1068" i="3"/>
  <c r="P1068" i="3"/>
  <c r="O1068" i="3"/>
  <c r="S1067" i="3"/>
  <c r="P1067" i="3"/>
  <c r="O1067" i="3"/>
  <c r="S1066" i="3"/>
  <c r="P1066" i="3"/>
  <c r="O1066" i="3"/>
  <c r="S1065" i="3"/>
  <c r="P1065" i="3"/>
  <c r="O1065" i="3"/>
  <c r="S1064" i="3"/>
  <c r="P1064" i="3"/>
  <c r="O1064" i="3"/>
  <c r="S1063" i="3"/>
  <c r="P1063" i="3"/>
  <c r="O1063" i="3"/>
  <c r="S1062" i="3"/>
  <c r="P1062" i="3"/>
  <c r="O1062" i="3"/>
  <c r="S1061" i="3"/>
  <c r="P1061" i="3"/>
  <c r="O1061" i="3"/>
  <c r="S1060" i="3"/>
  <c r="P1060" i="3"/>
  <c r="O1060" i="3"/>
  <c r="S1059" i="3"/>
  <c r="P1059" i="3"/>
  <c r="O1059" i="3"/>
  <c r="S1058" i="3"/>
  <c r="P1058" i="3"/>
  <c r="O1058" i="3"/>
  <c r="S1057" i="3"/>
  <c r="P1057" i="3"/>
  <c r="O1057" i="3"/>
  <c r="S1056" i="3"/>
  <c r="P1056" i="3"/>
  <c r="O1056" i="3"/>
  <c r="S1055" i="3"/>
  <c r="P1055" i="3"/>
  <c r="O1055" i="3"/>
  <c r="S1054" i="3"/>
  <c r="P1054" i="3"/>
  <c r="O1054" i="3"/>
  <c r="S1053" i="3"/>
  <c r="P1053" i="3"/>
  <c r="O1053" i="3"/>
  <c r="S1052" i="3"/>
  <c r="P1052" i="3"/>
  <c r="O1052" i="3"/>
  <c r="S1051" i="3"/>
  <c r="P1051" i="3"/>
  <c r="O1051" i="3"/>
  <c r="S1050" i="3"/>
  <c r="P1050" i="3"/>
  <c r="O1050" i="3"/>
  <c r="S1049" i="3"/>
  <c r="P1049" i="3"/>
  <c r="O1049" i="3"/>
  <c r="S1048" i="3"/>
  <c r="P1048" i="3"/>
  <c r="O1048" i="3"/>
  <c r="S1047" i="3"/>
  <c r="P1047" i="3"/>
  <c r="O1047" i="3"/>
  <c r="S1046" i="3"/>
  <c r="P1046" i="3"/>
  <c r="O1046" i="3"/>
  <c r="S1045" i="3"/>
  <c r="P1045" i="3"/>
  <c r="O1045" i="3"/>
  <c r="S1044" i="3"/>
  <c r="P1044" i="3"/>
  <c r="O1044" i="3"/>
  <c r="S1043" i="3"/>
  <c r="P1043" i="3"/>
  <c r="O1043" i="3"/>
  <c r="S1042" i="3"/>
  <c r="P1042" i="3"/>
  <c r="O1042" i="3"/>
  <c r="S1041" i="3"/>
  <c r="P1041" i="3"/>
  <c r="O1041" i="3"/>
  <c r="S1040" i="3"/>
  <c r="P1040" i="3"/>
  <c r="O1040" i="3"/>
  <c r="S1039" i="3"/>
  <c r="P1039" i="3"/>
  <c r="O1039" i="3"/>
  <c r="S1038" i="3"/>
  <c r="P1038" i="3"/>
  <c r="O1038" i="3"/>
  <c r="S1037" i="3"/>
  <c r="P1037" i="3"/>
  <c r="O1037" i="3"/>
  <c r="S1036" i="3"/>
  <c r="P1036" i="3"/>
  <c r="O1036" i="3"/>
  <c r="S1035" i="3"/>
  <c r="P1035" i="3"/>
  <c r="O1035" i="3"/>
  <c r="S1034" i="3"/>
  <c r="P1034" i="3"/>
  <c r="O1034" i="3"/>
  <c r="S1033" i="3"/>
  <c r="P1033" i="3"/>
  <c r="O1033" i="3"/>
  <c r="S1032" i="3"/>
  <c r="P1032" i="3"/>
  <c r="O1032" i="3"/>
  <c r="S1031" i="3"/>
  <c r="P1031" i="3"/>
  <c r="O1031" i="3"/>
  <c r="S1030" i="3"/>
  <c r="P1030" i="3"/>
  <c r="O1030" i="3"/>
  <c r="S1029" i="3"/>
  <c r="P1029" i="3"/>
  <c r="O1029" i="3"/>
  <c r="S1028" i="3"/>
  <c r="P1028" i="3"/>
  <c r="O1028" i="3"/>
  <c r="S1027" i="3"/>
  <c r="P1027" i="3"/>
  <c r="O1027" i="3"/>
  <c r="S1026" i="3"/>
  <c r="P1026" i="3"/>
  <c r="O1026" i="3"/>
  <c r="S1025" i="3"/>
  <c r="P1025" i="3"/>
  <c r="O1025" i="3"/>
  <c r="S1024" i="3"/>
  <c r="P1024" i="3"/>
  <c r="O1024" i="3"/>
  <c r="S1023" i="3"/>
  <c r="P1023" i="3"/>
  <c r="O1023" i="3"/>
  <c r="S1022" i="3"/>
  <c r="P1022" i="3"/>
  <c r="O1022" i="3"/>
  <c r="S1021" i="3"/>
  <c r="P1021" i="3"/>
  <c r="O1021" i="3"/>
  <c r="S1020" i="3"/>
  <c r="P1020" i="3"/>
  <c r="O1020" i="3"/>
  <c r="S1019" i="3"/>
  <c r="P1019" i="3"/>
  <c r="O1019" i="3"/>
  <c r="S1018" i="3"/>
  <c r="P1018" i="3"/>
  <c r="O1018" i="3"/>
  <c r="S1017" i="3"/>
  <c r="P1017" i="3"/>
  <c r="O1017" i="3"/>
  <c r="S1016" i="3"/>
  <c r="P1016" i="3"/>
  <c r="O1016" i="3"/>
  <c r="S1015" i="3"/>
  <c r="P1015" i="3"/>
  <c r="O1015" i="3"/>
  <c r="S1014" i="3"/>
  <c r="P1014" i="3"/>
  <c r="O1014" i="3"/>
  <c r="S1013" i="3"/>
  <c r="P1013" i="3"/>
  <c r="O1013" i="3"/>
  <c r="S1012" i="3"/>
  <c r="P1012" i="3"/>
  <c r="O1012" i="3"/>
  <c r="S1011" i="3"/>
  <c r="P1011" i="3"/>
  <c r="O1011" i="3"/>
  <c r="S1010" i="3"/>
  <c r="P1010" i="3"/>
  <c r="O1010" i="3"/>
  <c r="S1009" i="3"/>
  <c r="P1009" i="3"/>
  <c r="O1009" i="3"/>
  <c r="S1008" i="3"/>
  <c r="P1008" i="3"/>
  <c r="O1008" i="3"/>
  <c r="S1007" i="3"/>
  <c r="P1007" i="3"/>
  <c r="O1007" i="3"/>
  <c r="S1006" i="3"/>
  <c r="P1006" i="3"/>
  <c r="O1006" i="3"/>
  <c r="S1005" i="3"/>
  <c r="P1005" i="3"/>
  <c r="O1005" i="3"/>
  <c r="S1004" i="3"/>
  <c r="P1004" i="3"/>
  <c r="O1004" i="3"/>
  <c r="S1003" i="3"/>
  <c r="P1003" i="3"/>
  <c r="O1003" i="3"/>
  <c r="S1002" i="3"/>
  <c r="P1002" i="3"/>
  <c r="O1002" i="3"/>
  <c r="S1001" i="3"/>
  <c r="P1001" i="3"/>
  <c r="O1001" i="3"/>
  <c r="S1000" i="3"/>
  <c r="P1000" i="3"/>
  <c r="O1000" i="3"/>
  <c r="S999" i="3"/>
  <c r="P999" i="3"/>
  <c r="O999" i="3"/>
  <c r="S998" i="3"/>
  <c r="P998" i="3"/>
  <c r="O998" i="3"/>
  <c r="S997" i="3"/>
  <c r="P997" i="3"/>
  <c r="O997" i="3"/>
  <c r="S996" i="3"/>
  <c r="P996" i="3"/>
  <c r="O996" i="3"/>
  <c r="S995" i="3"/>
  <c r="P995" i="3"/>
  <c r="O995" i="3"/>
  <c r="S994" i="3"/>
  <c r="P994" i="3"/>
  <c r="O994" i="3"/>
  <c r="S993" i="3"/>
  <c r="P993" i="3"/>
  <c r="O993" i="3"/>
  <c r="S992" i="3"/>
  <c r="P992" i="3"/>
  <c r="O992" i="3"/>
  <c r="S991" i="3"/>
  <c r="P991" i="3"/>
  <c r="O991" i="3"/>
  <c r="S990" i="3"/>
  <c r="P990" i="3"/>
  <c r="O990" i="3"/>
  <c r="S989" i="3"/>
  <c r="P989" i="3"/>
  <c r="O989" i="3"/>
  <c r="S988" i="3"/>
  <c r="P988" i="3"/>
  <c r="O988" i="3"/>
  <c r="S987" i="3"/>
  <c r="P987" i="3"/>
  <c r="O987" i="3"/>
  <c r="S986" i="3"/>
  <c r="P986" i="3"/>
  <c r="O986" i="3"/>
  <c r="S985" i="3"/>
  <c r="P985" i="3"/>
  <c r="O985" i="3"/>
  <c r="S984" i="3"/>
  <c r="P984" i="3"/>
  <c r="O984" i="3"/>
  <c r="S983" i="3"/>
  <c r="P983" i="3"/>
  <c r="O983" i="3"/>
  <c r="S982" i="3"/>
  <c r="P982" i="3"/>
  <c r="O982" i="3"/>
  <c r="S981" i="3"/>
  <c r="P981" i="3"/>
  <c r="O981" i="3"/>
  <c r="S980" i="3"/>
  <c r="P980" i="3"/>
  <c r="O980" i="3"/>
  <c r="S979" i="3"/>
  <c r="P979" i="3"/>
  <c r="O979" i="3"/>
  <c r="S978" i="3"/>
  <c r="P978" i="3"/>
  <c r="O978" i="3"/>
  <c r="S977" i="3"/>
  <c r="P977" i="3"/>
  <c r="O977" i="3"/>
  <c r="S976" i="3"/>
  <c r="P976" i="3"/>
  <c r="O976" i="3"/>
  <c r="S975" i="3"/>
  <c r="P975" i="3"/>
  <c r="O975" i="3"/>
  <c r="S974" i="3"/>
  <c r="P974" i="3"/>
  <c r="O974" i="3"/>
  <c r="S973" i="3"/>
  <c r="P973" i="3"/>
  <c r="O973" i="3"/>
  <c r="S972" i="3"/>
  <c r="P972" i="3"/>
  <c r="O972" i="3"/>
  <c r="S971" i="3"/>
  <c r="P971" i="3"/>
  <c r="O971" i="3"/>
  <c r="S970" i="3"/>
  <c r="P970" i="3"/>
  <c r="O970" i="3"/>
  <c r="S969" i="3"/>
  <c r="P969" i="3"/>
  <c r="O969" i="3"/>
  <c r="S968" i="3"/>
  <c r="P968" i="3"/>
  <c r="O968" i="3"/>
  <c r="S967" i="3"/>
  <c r="P967" i="3"/>
  <c r="O967" i="3"/>
  <c r="S966" i="3"/>
  <c r="P966" i="3"/>
  <c r="O966" i="3"/>
  <c r="S965" i="3"/>
  <c r="P965" i="3"/>
  <c r="O965" i="3"/>
  <c r="S964" i="3"/>
  <c r="P964" i="3"/>
  <c r="O964" i="3"/>
  <c r="S963" i="3"/>
  <c r="P963" i="3"/>
  <c r="O963" i="3"/>
  <c r="S962" i="3"/>
  <c r="P962" i="3"/>
  <c r="O962" i="3"/>
  <c r="S961" i="3"/>
  <c r="P961" i="3"/>
  <c r="O961" i="3"/>
  <c r="S960" i="3"/>
  <c r="P960" i="3"/>
  <c r="O960" i="3"/>
  <c r="S959" i="3"/>
  <c r="P959" i="3"/>
  <c r="O959" i="3"/>
  <c r="S958" i="3"/>
  <c r="P958" i="3"/>
  <c r="O958" i="3"/>
  <c r="S957" i="3"/>
  <c r="P957" i="3"/>
  <c r="O957" i="3"/>
  <c r="S956" i="3"/>
  <c r="P956" i="3"/>
  <c r="O956" i="3"/>
  <c r="S955" i="3"/>
  <c r="P955" i="3"/>
  <c r="O955" i="3"/>
  <c r="S954" i="3"/>
  <c r="P954" i="3"/>
  <c r="O954" i="3"/>
  <c r="S953" i="3"/>
  <c r="P953" i="3"/>
  <c r="O953" i="3"/>
  <c r="S952" i="3"/>
  <c r="P952" i="3"/>
  <c r="O952" i="3"/>
  <c r="S951" i="3"/>
  <c r="P951" i="3"/>
  <c r="O951" i="3"/>
  <c r="S950" i="3"/>
  <c r="P950" i="3"/>
  <c r="O950" i="3"/>
  <c r="S949" i="3"/>
  <c r="P949" i="3"/>
  <c r="O949" i="3"/>
  <c r="S948" i="3"/>
  <c r="P948" i="3"/>
  <c r="O948" i="3"/>
  <c r="S947" i="3"/>
  <c r="P947" i="3"/>
  <c r="O947" i="3"/>
  <c r="S946" i="3"/>
  <c r="P946" i="3"/>
  <c r="O946" i="3"/>
  <c r="S945" i="3"/>
  <c r="P945" i="3"/>
  <c r="O945" i="3"/>
  <c r="S944" i="3"/>
  <c r="P944" i="3"/>
  <c r="O944" i="3"/>
  <c r="S943" i="3"/>
  <c r="P943" i="3"/>
  <c r="O943" i="3"/>
  <c r="S942" i="3"/>
  <c r="P942" i="3"/>
  <c r="O942" i="3"/>
  <c r="S941" i="3"/>
  <c r="P941" i="3"/>
  <c r="O941" i="3"/>
  <c r="S940" i="3"/>
  <c r="P940" i="3"/>
  <c r="O940" i="3"/>
  <c r="S939" i="3"/>
  <c r="P939" i="3"/>
  <c r="O939" i="3"/>
  <c r="S938" i="3"/>
  <c r="P938" i="3"/>
  <c r="O938" i="3"/>
  <c r="S937" i="3"/>
  <c r="P937" i="3"/>
  <c r="O937" i="3"/>
  <c r="S936" i="3"/>
  <c r="P936" i="3"/>
  <c r="O936" i="3"/>
  <c r="S935" i="3"/>
  <c r="P935" i="3"/>
  <c r="O935" i="3"/>
  <c r="S934" i="3"/>
  <c r="P934" i="3"/>
  <c r="O934" i="3"/>
  <c r="S933" i="3"/>
  <c r="P933" i="3"/>
  <c r="O933" i="3"/>
  <c r="S932" i="3"/>
  <c r="P932" i="3"/>
  <c r="O932" i="3"/>
  <c r="S931" i="3"/>
  <c r="P931" i="3"/>
  <c r="O931" i="3"/>
  <c r="S930" i="3"/>
  <c r="P930" i="3"/>
  <c r="O930" i="3"/>
  <c r="S929" i="3"/>
  <c r="P929" i="3"/>
  <c r="O929" i="3"/>
  <c r="S928" i="3"/>
  <c r="P928" i="3"/>
  <c r="O928" i="3"/>
  <c r="S927" i="3"/>
  <c r="P927" i="3"/>
  <c r="O927" i="3"/>
  <c r="S926" i="3"/>
  <c r="P926" i="3"/>
  <c r="O926" i="3"/>
  <c r="S925" i="3"/>
  <c r="P925" i="3"/>
  <c r="O925" i="3"/>
  <c r="S924" i="3"/>
  <c r="P924" i="3"/>
  <c r="O924" i="3"/>
  <c r="S923" i="3"/>
  <c r="P923" i="3"/>
  <c r="O923" i="3"/>
  <c r="S922" i="3"/>
  <c r="P922" i="3"/>
  <c r="O922" i="3"/>
  <c r="S921" i="3"/>
  <c r="P921" i="3"/>
  <c r="O921" i="3"/>
  <c r="S920" i="3"/>
  <c r="P920" i="3"/>
  <c r="O920" i="3"/>
  <c r="S919" i="3"/>
  <c r="P919" i="3"/>
  <c r="O919" i="3"/>
  <c r="S918" i="3"/>
  <c r="P918" i="3"/>
  <c r="O918" i="3"/>
  <c r="S917" i="3"/>
  <c r="P917" i="3"/>
  <c r="O917" i="3"/>
  <c r="S916" i="3"/>
  <c r="P916" i="3"/>
  <c r="O916" i="3"/>
  <c r="S915" i="3"/>
  <c r="P915" i="3"/>
  <c r="O915" i="3"/>
  <c r="S914" i="3"/>
  <c r="P914" i="3"/>
  <c r="O914" i="3"/>
  <c r="S913" i="3"/>
  <c r="P913" i="3"/>
  <c r="O913" i="3"/>
  <c r="S912" i="3"/>
  <c r="P912" i="3"/>
  <c r="O912" i="3"/>
  <c r="S911" i="3"/>
  <c r="P911" i="3"/>
  <c r="O911" i="3"/>
  <c r="S910" i="3"/>
  <c r="P910" i="3"/>
  <c r="O910" i="3"/>
  <c r="S909" i="3"/>
  <c r="P909" i="3"/>
  <c r="O909" i="3"/>
  <c r="S908" i="3"/>
  <c r="P908" i="3"/>
  <c r="O908" i="3"/>
  <c r="S907" i="3"/>
  <c r="P907" i="3"/>
  <c r="O907" i="3"/>
  <c r="S906" i="3"/>
  <c r="P906" i="3"/>
  <c r="O906" i="3"/>
  <c r="S905" i="3"/>
  <c r="P905" i="3"/>
  <c r="O905" i="3"/>
  <c r="S904" i="3"/>
  <c r="P904" i="3"/>
  <c r="O904" i="3"/>
  <c r="S903" i="3"/>
  <c r="P903" i="3"/>
  <c r="O903" i="3"/>
  <c r="S902" i="3"/>
  <c r="P902" i="3"/>
  <c r="O902" i="3"/>
  <c r="S901" i="3"/>
  <c r="P901" i="3"/>
  <c r="O901" i="3"/>
  <c r="S900" i="3"/>
  <c r="P900" i="3"/>
  <c r="O900" i="3"/>
  <c r="S899" i="3"/>
  <c r="P899" i="3"/>
  <c r="O899" i="3"/>
  <c r="S898" i="3"/>
  <c r="P898" i="3"/>
  <c r="O898" i="3"/>
  <c r="S897" i="3"/>
  <c r="P897" i="3"/>
  <c r="O897" i="3"/>
  <c r="S896" i="3"/>
  <c r="P896" i="3"/>
  <c r="O896" i="3"/>
  <c r="S895" i="3"/>
  <c r="P895" i="3"/>
  <c r="O895" i="3"/>
  <c r="S894" i="3"/>
  <c r="P894" i="3"/>
  <c r="O894" i="3"/>
  <c r="S893" i="3"/>
  <c r="P893" i="3"/>
  <c r="O893" i="3"/>
  <c r="S892" i="3"/>
  <c r="P892" i="3"/>
  <c r="O892" i="3"/>
  <c r="S891" i="3"/>
  <c r="P891" i="3"/>
  <c r="O891" i="3"/>
  <c r="S890" i="3"/>
  <c r="P890" i="3"/>
  <c r="O890" i="3"/>
  <c r="S889" i="3"/>
  <c r="P889" i="3"/>
  <c r="O889" i="3"/>
  <c r="S888" i="3"/>
  <c r="P888" i="3"/>
  <c r="O888" i="3"/>
  <c r="S887" i="3"/>
  <c r="P887" i="3"/>
  <c r="O887" i="3"/>
  <c r="S886" i="3"/>
  <c r="P886" i="3"/>
  <c r="O886" i="3"/>
  <c r="S885" i="3"/>
  <c r="P885" i="3"/>
  <c r="O885" i="3"/>
  <c r="S884" i="3"/>
  <c r="P884" i="3"/>
  <c r="O884" i="3"/>
  <c r="S883" i="3"/>
  <c r="P883" i="3"/>
  <c r="O883" i="3"/>
  <c r="S882" i="3"/>
  <c r="P882" i="3"/>
  <c r="O882" i="3"/>
  <c r="S881" i="3"/>
  <c r="P881" i="3"/>
  <c r="O881" i="3"/>
  <c r="S880" i="3"/>
  <c r="P880" i="3"/>
  <c r="O880" i="3"/>
  <c r="S879" i="3"/>
  <c r="P879" i="3"/>
  <c r="O879" i="3"/>
  <c r="S878" i="3"/>
  <c r="P878" i="3"/>
  <c r="O878" i="3"/>
  <c r="S877" i="3"/>
  <c r="P877" i="3"/>
  <c r="O877" i="3"/>
  <c r="S876" i="3"/>
  <c r="P876" i="3"/>
  <c r="O876" i="3"/>
  <c r="S875" i="3"/>
  <c r="P875" i="3"/>
  <c r="O875" i="3"/>
  <c r="S874" i="3"/>
  <c r="P874" i="3"/>
  <c r="O874" i="3"/>
  <c r="S873" i="3"/>
  <c r="P873" i="3"/>
  <c r="O873" i="3"/>
  <c r="S872" i="3"/>
  <c r="P872" i="3"/>
  <c r="O872" i="3"/>
  <c r="S871" i="3"/>
  <c r="P871" i="3"/>
  <c r="O871" i="3"/>
  <c r="S870" i="3"/>
  <c r="P870" i="3"/>
  <c r="O870" i="3"/>
  <c r="S869" i="3"/>
  <c r="P869" i="3"/>
  <c r="O869" i="3"/>
  <c r="S868" i="3"/>
  <c r="P868" i="3"/>
  <c r="O868" i="3"/>
  <c r="S867" i="3"/>
  <c r="P867" i="3"/>
  <c r="O867" i="3"/>
  <c r="S866" i="3"/>
  <c r="P866" i="3"/>
  <c r="O866" i="3"/>
  <c r="S865" i="3"/>
  <c r="P865" i="3"/>
  <c r="O865" i="3"/>
  <c r="S864" i="3"/>
  <c r="P864" i="3"/>
  <c r="O864" i="3"/>
  <c r="S863" i="3"/>
  <c r="P863" i="3"/>
  <c r="O863" i="3"/>
  <c r="S862" i="3"/>
  <c r="P862" i="3"/>
  <c r="O862" i="3"/>
  <c r="S861" i="3"/>
  <c r="P861" i="3"/>
  <c r="O861" i="3"/>
  <c r="S860" i="3"/>
  <c r="P860" i="3"/>
  <c r="O860" i="3"/>
  <c r="S859" i="3"/>
  <c r="P859" i="3"/>
  <c r="O859" i="3"/>
  <c r="S858" i="3"/>
  <c r="P858" i="3"/>
  <c r="O858" i="3"/>
  <c r="S857" i="3"/>
  <c r="P857" i="3"/>
  <c r="O857" i="3"/>
  <c r="S856" i="3"/>
  <c r="P856" i="3"/>
  <c r="O856" i="3"/>
  <c r="S855" i="3"/>
  <c r="P855" i="3"/>
  <c r="O855" i="3"/>
  <c r="S854" i="3"/>
  <c r="P854" i="3"/>
  <c r="O854" i="3"/>
  <c r="S853" i="3"/>
  <c r="P853" i="3"/>
  <c r="O853" i="3"/>
  <c r="S852" i="3"/>
  <c r="P852" i="3"/>
  <c r="O852" i="3"/>
  <c r="S851" i="3"/>
  <c r="P851" i="3"/>
  <c r="O851" i="3"/>
  <c r="S850" i="3"/>
  <c r="P850" i="3"/>
  <c r="O850" i="3"/>
  <c r="S849" i="3"/>
  <c r="P849" i="3"/>
  <c r="O849" i="3"/>
  <c r="S848" i="3"/>
  <c r="P848" i="3"/>
  <c r="O848" i="3"/>
  <c r="S847" i="3"/>
  <c r="P847" i="3"/>
  <c r="O847" i="3"/>
  <c r="S846" i="3"/>
  <c r="P846" i="3"/>
  <c r="O846" i="3"/>
  <c r="S845" i="3"/>
  <c r="P845" i="3"/>
  <c r="O845" i="3"/>
  <c r="S844" i="3"/>
  <c r="P844" i="3"/>
  <c r="O844" i="3"/>
  <c r="S843" i="3"/>
  <c r="P843" i="3"/>
  <c r="O843" i="3"/>
  <c r="S842" i="3"/>
  <c r="P842" i="3"/>
  <c r="O842" i="3"/>
  <c r="S841" i="3"/>
  <c r="P841" i="3"/>
  <c r="O841" i="3"/>
  <c r="S840" i="3"/>
  <c r="P840" i="3"/>
  <c r="O840" i="3"/>
  <c r="S839" i="3"/>
  <c r="P839" i="3"/>
  <c r="O839" i="3"/>
  <c r="S838" i="3"/>
  <c r="P838" i="3"/>
  <c r="O838" i="3"/>
  <c r="S837" i="3"/>
  <c r="P837" i="3"/>
  <c r="O837" i="3"/>
  <c r="S836" i="3"/>
  <c r="P836" i="3"/>
  <c r="O836" i="3"/>
  <c r="S835" i="3"/>
  <c r="P835" i="3"/>
  <c r="O835" i="3"/>
  <c r="S834" i="3"/>
  <c r="P834" i="3"/>
  <c r="O834" i="3"/>
  <c r="S833" i="3"/>
  <c r="P833" i="3"/>
  <c r="O833" i="3"/>
  <c r="S832" i="3"/>
  <c r="P832" i="3"/>
  <c r="O832" i="3"/>
  <c r="S831" i="3"/>
  <c r="P831" i="3"/>
  <c r="O831" i="3"/>
  <c r="S830" i="3"/>
  <c r="P830" i="3"/>
  <c r="O830" i="3"/>
  <c r="S829" i="3"/>
  <c r="P829" i="3"/>
  <c r="O829" i="3"/>
  <c r="S828" i="3"/>
  <c r="P828" i="3"/>
  <c r="O828" i="3"/>
  <c r="S827" i="3"/>
  <c r="P827" i="3"/>
  <c r="O827" i="3"/>
  <c r="S826" i="3"/>
  <c r="P826" i="3"/>
  <c r="O826" i="3"/>
  <c r="S825" i="3"/>
  <c r="P825" i="3"/>
  <c r="O825" i="3"/>
  <c r="S824" i="3"/>
  <c r="P824" i="3"/>
  <c r="O824" i="3"/>
  <c r="S823" i="3"/>
  <c r="P823" i="3"/>
  <c r="O823" i="3"/>
  <c r="S822" i="3"/>
  <c r="P822" i="3"/>
  <c r="O822" i="3"/>
  <c r="S821" i="3"/>
  <c r="P821" i="3"/>
  <c r="O821" i="3"/>
  <c r="S820" i="3"/>
  <c r="P820" i="3"/>
  <c r="O820" i="3"/>
  <c r="S819" i="3"/>
  <c r="P819" i="3"/>
  <c r="O819" i="3"/>
  <c r="S818" i="3"/>
  <c r="P818" i="3"/>
  <c r="O818" i="3"/>
  <c r="S817" i="3"/>
  <c r="P817" i="3"/>
  <c r="O817" i="3"/>
  <c r="S816" i="3"/>
  <c r="P816" i="3"/>
  <c r="O816" i="3"/>
  <c r="S815" i="3"/>
  <c r="P815" i="3"/>
  <c r="O815" i="3"/>
  <c r="S814" i="3"/>
  <c r="P814" i="3"/>
  <c r="O814" i="3"/>
  <c r="S813" i="3"/>
  <c r="P813" i="3"/>
  <c r="O813" i="3"/>
  <c r="S812" i="3"/>
  <c r="P812" i="3"/>
  <c r="O812" i="3"/>
  <c r="S811" i="3"/>
  <c r="P811" i="3"/>
  <c r="O811" i="3"/>
  <c r="S810" i="3"/>
  <c r="P810" i="3"/>
  <c r="O810" i="3"/>
  <c r="S809" i="3"/>
  <c r="P809" i="3"/>
  <c r="O809" i="3"/>
  <c r="S808" i="3"/>
  <c r="P808" i="3"/>
  <c r="O808" i="3"/>
  <c r="S807" i="3"/>
  <c r="P807" i="3"/>
  <c r="O807" i="3"/>
  <c r="S806" i="3"/>
  <c r="P806" i="3"/>
  <c r="O806" i="3"/>
  <c r="S805" i="3"/>
  <c r="P805" i="3"/>
  <c r="O805" i="3"/>
  <c r="S804" i="3"/>
  <c r="P804" i="3"/>
  <c r="O804" i="3"/>
  <c r="S803" i="3"/>
  <c r="P803" i="3"/>
  <c r="O803" i="3"/>
  <c r="S802" i="3"/>
  <c r="P802" i="3"/>
  <c r="O802" i="3"/>
  <c r="S801" i="3"/>
  <c r="P801" i="3"/>
  <c r="O801" i="3"/>
  <c r="S800" i="3"/>
  <c r="P800" i="3"/>
  <c r="O800" i="3"/>
  <c r="S799" i="3"/>
  <c r="P799" i="3"/>
  <c r="O799" i="3"/>
  <c r="S798" i="3"/>
  <c r="P798" i="3"/>
  <c r="O798" i="3"/>
  <c r="S797" i="3"/>
  <c r="P797" i="3"/>
  <c r="O797" i="3"/>
  <c r="S796" i="3"/>
  <c r="P796" i="3"/>
  <c r="O796" i="3"/>
  <c r="S795" i="3"/>
  <c r="P795" i="3"/>
  <c r="O795" i="3"/>
  <c r="S794" i="3"/>
  <c r="P794" i="3"/>
  <c r="O794" i="3"/>
  <c r="S793" i="3"/>
  <c r="P793" i="3"/>
  <c r="O793" i="3"/>
  <c r="S792" i="3"/>
  <c r="P792" i="3"/>
  <c r="O792" i="3"/>
  <c r="S791" i="3"/>
  <c r="P791" i="3"/>
  <c r="O791" i="3"/>
  <c r="S790" i="3"/>
  <c r="P790" i="3"/>
  <c r="O790" i="3"/>
  <c r="S789" i="3"/>
  <c r="P789" i="3"/>
  <c r="O789" i="3"/>
  <c r="S788" i="3"/>
  <c r="P788" i="3"/>
  <c r="O788" i="3"/>
  <c r="S787" i="3"/>
  <c r="P787" i="3"/>
  <c r="O787" i="3"/>
  <c r="S786" i="3"/>
  <c r="P786" i="3"/>
  <c r="O786" i="3"/>
  <c r="S785" i="3"/>
  <c r="P785" i="3"/>
  <c r="O785" i="3"/>
  <c r="S784" i="3"/>
  <c r="P784" i="3"/>
  <c r="O784" i="3"/>
  <c r="S783" i="3"/>
  <c r="P783" i="3"/>
  <c r="O783" i="3"/>
  <c r="S782" i="3"/>
  <c r="P782" i="3"/>
  <c r="O782" i="3"/>
  <c r="S781" i="3"/>
  <c r="P781" i="3"/>
  <c r="O781" i="3"/>
  <c r="S780" i="3"/>
  <c r="P780" i="3"/>
  <c r="O780" i="3"/>
  <c r="S779" i="3"/>
  <c r="P779" i="3"/>
  <c r="O779" i="3"/>
  <c r="S778" i="3"/>
  <c r="P778" i="3"/>
  <c r="O778" i="3"/>
  <c r="S777" i="3"/>
  <c r="P777" i="3"/>
  <c r="O777" i="3"/>
  <c r="S776" i="3"/>
  <c r="P776" i="3"/>
  <c r="O776" i="3"/>
  <c r="S775" i="3"/>
  <c r="P775" i="3"/>
  <c r="O775" i="3"/>
  <c r="S774" i="3"/>
  <c r="P774" i="3"/>
  <c r="O774" i="3"/>
  <c r="S773" i="3"/>
  <c r="P773" i="3"/>
  <c r="O773" i="3"/>
  <c r="S772" i="3"/>
  <c r="P772" i="3"/>
  <c r="O772" i="3"/>
  <c r="S771" i="3"/>
  <c r="P771" i="3"/>
  <c r="O771" i="3"/>
  <c r="S770" i="3"/>
  <c r="P770" i="3"/>
  <c r="O770" i="3"/>
  <c r="S769" i="3"/>
  <c r="P769" i="3"/>
  <c r="O769" i="3"/>
  <c r="S768" i="3"/>
  <c r="P768" i="3"/>
  <c r="O768" i="3"/>
  <c r="S767" i="3"/>
  <c r="P767" i="3"/>
  <c r="O767" i="3"/>
  <c r="S766" i="3"/>
  <c r="P766" i="3"/>
  <c r="O766" i="3"/>
  <c r="S765" i="3"/>
  <c r="P765" i="3"/>
  <c r="O765" i="3"/>
  <c r="S764" i="3"/>
  <c r="P764" i="3"/>
  <c r="O764" i="3"/>
  <c r="S763" i="3"/>
  <c r="P763" i="3"/>
  <c r="O763" i="3"/>
  <c r="S762" i="3"/>
  <c r="P762" i="3"/>
  <c r="O762" i="3"/>
  <c r="S761" i="3"/>
  <c r="P761" i="3"/>
  <c r="O761" i="3"/>
  <c r="S760" i="3"/>
  <c r="P760" i="3"/>
  <c r="O760" i="3"/>
  <c r="S759" i="3"/>
  <c r="P759" i="3"/>
  <c r="O759" i="3"/>
  <c r="S758" i="3"/>
  <c r="P758" i="3"/>
  <c r="O758" i="3"/>
  <c r="S757" i="3"/>
  <c r="P757" i="3"/>
  <c r="O757" i="3"/>
  <c r="S756" i="3"/>
  <c r="P756" i="3"/>
  <c r="O756" i="3"/>
  <c r="S755" i="3"/>
  <c r="P755" i="3"/>
  <c r="O755" i="3"/>
  <c r="S754" i="3"/>
  <c r="P754" i="3"/>
  <c r="O754" i="3"/>
  <c r="S753" i="3"/>
  <c r="P753" i="3"/>
  <c r="O753" i="3"/>
  <c r="S752" i="3"/>
  <c r="P752" i="3"/>
  <c r="O752" i="3"/>
  <c r="S751" i="3"/>
  <c r="P751" i="3"/>
  <c r="O751" i="3"/>
  <c r="S750" i="3"/>
  <c r="P750" i="3"/>
  <c r="O750" i="3"/>
  <c r="S749" i="3"/>
  <c r="P749" i="3"/>
  <c r="O749" i="3"/>
  <c r="S748" i="3"/>
  <c r="P748" i="3"/>
  <c r="O748" i="3"/>
  <c r="S747" i="3"/>
  <c r="P747" i="3"/>
  <c r="O747" i="3"/>
  <c r="S746" i="3"/>
  <c r="P746" i="3"/>
  <c r="O746" i="3"/>
  <c r="S745" i="3"/>
  <c r="P745" i="3"/>
  <c r="O745" i="3"/>
  <c r="S744" i="3"/>
  <c r="P744" i="3"/>
  <c r="O744" i="3"/>
  <c r="S743" i="3"/>
  <c r="P743" i="3"/>
  <c r="O743" i="3"/>
  <c r="S742" i="3"/>
  <c r="P742" i="3"/>
  <c r="O742" i="3"/>
  <c r="S741" i="3"/>
  <c r="P741" i="3"/>
  <c r="O741" i="3"/>
  <c r="S740" i="3"/>
  <c r="P740" i="3"/>
  <c r="O740" i="3"/>
  <c r="S739" i="3"/>
  <c r="P739" i="3"/>
  <c r="O739" i="3"/>
  <c r="S738" i="3"/>
  <c r="P738" i="3"/>
  <c r="O738" i="3"/>
  <c r="S737" i="3"/>
  <c r="P737" i="3"/>
  <c r="O737" i="3"/>
  <c r="S736" i="3"/>
  <c r="P736" i="3"/>
  <c r="O736" i="3"/>
  <c r="S735" i="3"/>
  <c r="P735" i="3"/>
  <c r="O735" i="3"/>
  <c r="S734" i="3"/>
  <c r="P734" i="3"/>
  <c r="O734" i="3"/>
  <c r="S733" i="3"/>
  <c r="P733" i="3"/>
  <c r="O733" i="3"/>
  <c r="S732" i="3"/>
  <c r="P732" i="3"/>
  <c r="O732" i="3"/>
  <c r="S731" i="3"/>
  <c r="P731" i="3"/>
  <c r="O731" i="3"/>
  <c r="S730" i="3"/>
  <c r="P730" i="3"/>
  <c r="O730" i="3"/>
  <c r="S729" i="3"/>
  <c r="P729" i="3"/>
  <c r="O729" i="3"/>
  <c r="S728" i="3"/>
  <c r="P728" i="3"/>
  <c r="O728" i="3"/>
  <c r="S727" i="3"/>
  <c r="P727" i="3"/>
  <c r="O727" i="3"/>
  <c r="S726" i="3"/>
  <c r="P726" i="3"/>
  <c r="O726" i="3"/>
  <c r="S725" i="3"/>
  <c r="P725" i="3"/>
  <c r="O725" i="3"/>
  <c r="S724" i="3"/>
  <c r="P724" i="3"/>
  <c r="O724" i="3"/>
  <c r="S723" i="3"/>
  <c r="P723" i="3"/>
  <c r="O723" i="3"/>
  <c r="S722" i="3"/>
  <c r="P722" i="3"/>
  <c r="O722" i="3"/>
  <c r="S721" i="3"/>
  <c r="P721" i="3"/>
  <c r="O721" i="3"/>
  <c r="S720" i="3"/>
  <c r="P720" i="3"/>
  <c r="O720" i="3"/>
  <c r="S719" i="3"/>
  <c r="P719" i="3"/>
  <c r="O719" i="3"/>
  <c r="S718" i="3"/>
  <c r="P718" i="3"/>
  <c r="O718" i="3"/>
  <c r="S717" i="3"/>
  <c r="P717" i="3"/>
  <c r="O717" i="3"/>
  <c r="S716" i="3"/>
  <c r="P716" i="3"/>
  <c r="O716" i="3"/>
  <c r="S715" i="3"/>
  <c r="P715" i="3"/>
  <c r="O715" i="3"/>
  <c r="S714" i="3"/>
  <c r="P714" i="3"/>
  <c r="O714" i="3"/>
  <c r="S713" i="3"/>
  <c r="P713" i="3"/>
  <c r="O713" i="3"/>
  <c r="S712" i="3"/>
  <c r="P712" i="3"/>
  <c r="O712" i="3"/>
  <c r="S711" i="3"/>
  <c r="P711" i="3"/>
  <c r="O711" i="3"/>
  <c r="S710" i="3"/>
  <c r="P710" i="3"/>
  <c r="O710" i="3"/>
  <c r="S709" i="3"/>
  <c r="P709" i="3"/>
  <c r="O709" i="3"/>
  <c r="S708" i="3"/>
  <c r="P708" i="3"/>
  <c r="O708" i="3"/>
  <c r="S707" i="3"/>
  <c r="P707" i="3"/>
  <c r="O707" i="3"/>
  <c r="S706" i="3"/>
  <c r="P706" i="3"/>
  <c r="O706" i="3"/>
  <c r="S705" i="3"/>
  <c r="P705" i="3"/>
  <c r="O705" i="3"/>
  <c r="S704" i="3"/>
  <c r="P704" i="3"/>
  <c r="O704" i="3"/>
  <c r="S703" i="3"/>
  <c r="P703" i="3"/>
  <c r="O703" i="3"/>
  <c r="S702" i="3"/>
  <c r="P702" i="3"/>
  <c r="O702" i="3"/>
  <c r="S701" i="3"/>
  <c r="P701" i="3"/>
  <c r="O701" i="3"/>
  <c r="S700" i="3"/>
  <c r="P700" i="3"/>
  <c r="O700" i="3"/>
  <c r="S699" i="3"/>
  <c r="P699" i="3"/>
  <c r="O699" i="3"/>
  <c r="S698" i="3"/>
  <c r="P698" i="3"/>
  <c r="O698" i="3"/>
  <c r="S697" i="3"/>
  <c r="P697" i="3"/>
  <c r="O697" i="3"/>
  <c r="S696" i="3"/>
  <c r="P696" i="3"/>
  <c r="O696" i="3"/>
  <c r="S695" i="3"/>
  <c r="P695" i="3"/>
  <c r="O695" i="3"/>
  <c r="S694" i="3"/>
  <c r="P694" i="3"/>
  <c r="O694" i="3"/>
  <c r="S693" i="3"/>
  <c r="P693" i="3"/>
  <c r="O693" i="3"/>
  <c r="S692" i="3"/>
  <c r="P692" i="3"/>
  <c r="O692" i="3"/>
  <c r="S691" i="3"/>
  <c r="P691" i="3"/>
  <c r="O691" i="3"/>
  <c r="S690" i="3"/>
  <c r="P690" i="3"/>
  <c r="O690" i="3"/>
  <c r="S689" i="3"/>
  <c r="P689" i="3"/>
  <c r="O689" i="3"/>
  <c r="S688" i="3"/>
  <c r="P688" i="3"/>
  <c r="O688" i="3"/>
  <c r="S687" i="3"/>
  <c r="P687" i="3"/>
  <c r="O687" i="3"/>
  <c r="S686" i="3"/>
  <c r="P686" i="3"/>
  <c r="O686" i="3"/>
  <c r="S685" i="3"/>
  <c r="P685" i="3"/>
  <c r="O685" i="3"/>
  <c r="S684" i="3"/>
  <c r="P684" i="3"/>
  <c r="O684" i="3"/>
  <c r="S683" i="3"/>
  <c r="P683" i="3"/>
  <c r="O683" i="3"/>
  <c r="S682" i="3"/>
  <c r="P682" i="3"/>
  <c r="O682" i="3"/>
  <c r="S681" i="3"/>
  <c r="P681" i="3"/>
  <c r="O681" i="3"/>
  <c r="S680" i="3"/>
  <c r="P680" i="3"/>
  <c r="O680" i="3"/>
  <c r="S679" i="3"/>
  <c r="P679" i="3"/>
  <c r="O679" i="3"/>
  <c r="S678" i="3"/>
  <c r="P678" i="3"/>
  <c r="O678" i="3"/>
  <c r="S677" i="3"/>
  <c r="P677" i="3"/>
  <c r="O677" i="3"/>
  <c r="S676" i="3"/>
  <c r="P676" i="3"/>
  <c r="O676" i="3"/>
  <c r="S675" i="3"/>
  <c r="P675" i="3"/>
  <c r="O675" i="3"/>
  <c r="S674" i="3"/>
  <c r="P674" i="3"/>
  <c r="O674" i="3"/>
  <c r="S673" i="3"/>
  <c r="P673" i="3"/>
  <c r="O673" i="3"/>
  <c r="S672" i="3"/>
  <c r="P672" i="3"/>
  <c r="O672" i="3"/>
  <c r="S671" i="3"/>
  <c r="P671" i="3"/>
  <c r="O671" i="3"/>
  <c r="S670" i="3"/>
  <c r="P670" i="3"/>
  <c r="O670" i="3"/>
  <c r="S669" i="3"/>
  <c r="P669" i="3"/>
  <c r="O669" i="3"/>
  <c r="S668" i="3"/>
  <c r="P668" i="3"/>
  <c r="O668" i="3"/>
  <c r="S667" i="3"/>
  <c r="P667" i="3"/>
  <c r="O667" i="3"/>
  <c r="S666" i="3"/>
  <c r="P666" i="3"/>
  <c r="O666" i="3"/>
  <c r="S665" i="3"/>
  <c r="P665" i="3"/>
  <c r="O665" i="3"/>
  <c r="S664" i="3"/>
  <c r="P664" i="3"/>
  <c r="O664" i="3"/>
  <c r="S663" i="3"/>
  <c r="P663" i="3"/>
  <c r="O663" i="3"/>
  <c r="S662" i="3"/>
  <c r="P662" i="3"/>
  <c r="O662" i="3"/>
  <c r="S661" i="3"/>
  <c r="P661" i="3"/>
  <c r="O661" i="3"/>
  <c r="S660" i="3"/>
  <c r="P660" i="3"/>
  <c r="O660" i="3"/>
  <c r="S659" i="3"/>
  <c r="P659" i="3"/>
  <c r="O659" i="3"/>
  <c r="S658" i="3"/>
  <c r="P658" i="3"/>
  <c r="O658" i="3"/>
  <c r="S657" i="3"/>
  <c r="P657" i="3"/>
  <c r="O657" i="3"/>
  <c r="S656" i="3"/>
  <c r="P656" i="3"/>
  <c r="O656" i="3"/>
  <c r="S655" i="3"/>
  <c r="P655" i="3"/>
  <c r="O655" i="3"/>
  <c r="S654" i="3"/>
  <c r="P654" i="3"/>
  <c r="O654" i="3"/>
  <c r="S653" i="3"/>
  <c r="P653" i="3"/>
  <c r="O653" i="3"/>
  <c r="S652" i="3"/>
  <c r="P652" i="3"/>
  <c r="O652" i="3"/>
  <c r="S651" i="3"/>
  <c r="P651" i="3"/>
  <c r="O651" i="3"/>
  <c r="S650" i="3"/>
  <c r="P650" i="3"/>
  <c r="O650" i="3"/>
  <c r="S649" i="3"/>
  <c r="P649" i="3"/>
  <c r="O649" i="3"/>
  <c r="S648" i="3"/>
  <c r="P648" i="3"/>
  <c r="O648" i="3"/>
  <c r="S647" i="3"/>
  <c r="P647" i="3"/>
  <c r="O647" i="3"/>
  <c r="S646" i="3"/>
  <c r="P646" i="3"/>
  <c r="O646" i="3"/>
  <c r="S645" i="3"/>
  <c r="P645" i="3"/>
  <c r="O645" i="3"/>
  <c r="S644" i="3"/>
  <c r="P644" i="3"/>
  <c r="O644" i="3"/>
  <c r="S643" i="3"/>
  <c r="P643" i="3"/>
  <c r="O643" i="3"/>
  <c r="S642" i="3"/>
  <c r="P642" i="3"/>
  <c r="O642" i="3"/>
  <c r="S641" i="3"/>
  <c r="P641" i="3"/>
  <c r="O641" i="3"/>
  <c r="S640" i="3"/>
  <c r="P640" i="3"/>
  <c r="O640" i="3"/>
  <c r="S639" i="3"/>
  <c r="P639" i="3"/>
  <c r="O639" i="3"/>
  <c r="S638" i="3"/>
  <c r="P638" i="3"/>
  <c r="O638" i="3"/>
  <c r="S637" i="3"/>
  <c r="P637" i="3"/>
  <c r="O637" i="3"/>
  <c r="S636" i="3"/>
  <c r="P636" i="3"/>
  <c r="O636" i="3"/>
  <c r="S635" i="3"/>
  <c r="P635" i="3"/>
  <c r="O635" i="3"/>
  <c r="S634" i="3"/>
  <c r="P634" i="3"/>
  <c r="O634" i="3"/>
  <c r="S633" i="3"/>
  <c r="P633" i="3"/>
  <c r="O633" i="3"/>
  <c r="S632" i="3"/>
  <c r="P632" i="3"/>
  <c r="O632" i="3"/>
  <c r="S631" i="3"/>
  <c r="P631" i="3"/>
  <c r="O631" i="3"/>
  <c r="S630" i="3"/>
  <c r="P630" i="3"/>
  <c r="O630" i="3"/>
  <c r="S629" i="3"/>
  <c r="P629" i="3"/>
  <c r="O629" i="3"/>
  <c r="S628" i="3"/>
  <c r="P628" i="3"/>
  <c r="O628" i="3"/>
  <c r="S627" i="3"/>
  <c r="P627" i="3"/>
  <c r="O627" i="3"/>
  <c r="S626" i="3"/>
  <c r="P626" i="3"/>
  <c r="O626" i="3"/>
  <c r="S625" i="3"/>
  <c r="P625" i="3"/>
  <c r="O625" i="3"/>
  <c r="S624" i="3"/>
  <c r="P624" i="3"/>
  <c r="O624" i="3"/>
  <c r="S623" i="3"/>
  <c r="P623" i="3"/>
  <c r="O623" i="3"/>
  <c r="S622" i="3"/>
  <c r="P622" i="3"/>
  <c r="O622" i="3"/>
  <c r="S621" i="3"/>
  <c r="P621" i="3"/>
  <c r="O621" i="3"/>
  <c r="S620" i="3"/>
  <c r="P620" i="3"/>
  <c r="O620" i="3"/>
  <c r="S619" i="3"/>
  <c r="P619" i="3"/>
  <c r="O619" i="3"/>
  <c r="S618" i="3"/>
  <c r="P618" i="3"/>
  <c r="O618" i="3"/>
  <c r="S617" i="3"/>
  <c r="P617" i="3"/>
  <c r="O617" i="3"/>
  <c r="S616" i="3"/>
  <c r="P616" i="3"/>
  <c r="O616" i="3"/>
  <c r="S615" i="3"/>
  <c r="P615" i="3"/>
  <c r="O615" i="3"/>
  <c r="S614" i="3"/>
  <c r="P614" i="3"/>
  <c r="O614" i="3"/>
  <c r="S613" i="3"/>
  <c r="P613" i="3"/>
  <c r="O613" i="3"/>
  <c r="S612" i="3"/>
  <c r="P612" i="3"/>
  <c r="O612" i="3"/>
  <c r="S611" i="3"/>
  <c r="P611" i="3"/>
  <c r="O611" i="3"/>
  <c r="S610" i="3"/>
  <c r="P610" i="3"/>
  <c r="O610" i="3"/>
  <c r="S609" i="3"/>
  <c r="P609" i="3"/>
  <c r="O609" i="3"/>
  <c r="S608" i="3"/>
  <c r="P608" i="3"/>
  <c r="O608" i="3"/>
  <c r="S607" i="3"/>
  <c r="P607" i="3"/>
  <c r="O607" i="3"/>
  <c r="S606" i="3"/>
  <c r="P606" i="3"/>
  <c r="O606" i="3"/>
  <c r="S605" i="3"/>
  <c r="P605" i="3"/>
  <c r="O605" i="3"/>
  <c r="S604" i="3"/>
  <c r="P604" i="3"/>
  <c r="O604" i="3"/>
  <c r="S603" i="3"/>
  <c r="P603" i="3"/>
  <c r="O603" i="3"/>
  <c r="S602" i="3"/>
  <c r="P602" i="3"/>
  <c r="O602" i="3"/>
  <c r="S601" i="3"/>
  <c r="P601" i="3"/>
  <c r="O601" i="3"/>
  <c r="S600" i="3"/>
  <c r="P600" i="3"/>
  <c r="O600" i="3"/>
  <c r="S599" i="3"/>
  <c r="P599" i="3"/>
  <c r="O599" i="3"/>
  <c r="S598" i="3"/>
  <c r="P598" i="3"/>
  <c r="O598" i="3"/>
  <c r="S597" i="3"/>
  <c r="P597" i="3"/>
  <c r="O597" i="3"/>
  <c r="S596" i="3"/>
  <c r="P596" i="3"/>
  <c r="O596" i="3"/>
  <c r="S595" i="3"/>
  <c r="P595" i="3"/>
  <c r="O595" i="3"/>
  <c r="S594" i="3"/>
  <c r="P594" i="3"/>
  <c r="O594" i="3"/>
  <c r="S593" i="3"/>
  <c r="P593" i="3"/>
  <c r="O593" i="3"/>
  <c r="S592" i="3"/>
  <c r="P592" i="3"/>
  <c r="O592" i="3"/>
  <c r="S591" i="3"/>
  <c r="P591" i="3"/>
  <c r="O591" i="3"/>
  <c r="S590" i="3"/>
  <c r="P590" i="3"/>
  <c r="O590" i="3"/>
  <c r="S589" i="3"/>
  <c r="P589" i="3"/>
  <c r="O589" i="3"/>
  <c r="S588" i="3"/>
  <c r="P588" i="3"/>
  <c r="O588" i="3"/>
  <c r="S587" i="3"/>
  <c r="P587" i="3"/>
  <c r="O587" i="3"/>
  <c r="S586" i="3"/>
  <c r="P586" i="3"/>
  <c r="O586" i="3"/>
  <c r="S585" i="3"/>
  <c r="P585" i="3"/>
  <c r="O585" i="3"/>
  <c r="S584" i="3"/>
  <c r="P584" i="3"/>
  <c r="O584" i="3"/>
  <c r="S583" i="3"/>
  <c r="P583" i="3"/>
  <c r="O583" i="3"/>
  <c r="S582" i="3"/>
  <c r="P582" i="3"/>
  <c r="O582" i="3"/>
  <c r="S581" i="3"/>
  <c r="P581" i="3"/>
  <c r="O581" i="3"/>
  <c r="S580" i="3"/>
  <c r="P580" i="3"/>
  <c r="O580" i="3"/>
  <c r="S579" i="3"/>
  <c r="P579" i="3"/>
  <c r="O579" i="3"/>
  <c r="S578" i="3"/>
  <c r="P578" i="3"/>
  <c r="O578" i="3"/>
  <c r="S577" i="3"/>
  <c r="P577" i="3"/>
  <c r="O577" i="3"/>
  <c r="S576" i="3"/>
  <c r="P576" i="3"/>
  <c r="O576" i="3"/>
  <c r="S575" i="3"/>
  <c r="P575" i="3"/>
  <c r="O575" i="3"/>
  <c r="S574" i="3"/>
  <c r="P574" i="3"/>
  <c r="O574" i="3"/>
  <c r="S573" i="3"/>
  <c r="P573" i="3"/>
  <c r="O573" i="3"/>
  <c r="S572" i="3"/>
  <c r="P572" i="3"/>
  <c r="O572" i="3"/>
  <c r="S571" i="3"/>
  <c r="P571" i="3"/>
  <c r="O571" i="3"/>
  <c r="S570" i="3"/>
  <c r="P570" i="3"/>
  <c r="O570" i="3"/>
  <c r="S569" i="3"/>
  <c r="P569" i="3"/>
  <c r="O569" i="3"/>
  <c r="S568" i="3"/>
  <c r="P568" i="3"/>
  <c r="O568" i="3"/>
  <c r="S567" i="3"/>
  <c r="P567" i="3"/>
  <c r="O567" i="3"/>
  <c r="S566" i="3"/>
  <c r="P566" i="3"/>
  <c r="O566" i="3"/>
  <c r="S565" i="3"/>
  <c r="P565" i="3"/>
  <c r="O565" i="3"/>
  <c r="S564" i="3"/>
  <c r="P564" i="3"/>
  <c r="O564" i="3"/>
  <c r="S563" i="3"/>
  <c r="P563" i="3"/>
  <c r="O563" i="3"/>
  <c r="S562" i="3"/>
  <c r="P562" i="3"/>
  <c r="O562" i="3"/>
  <c r="S561" i="3"/>
  <c r="P561" i="3"/>
  <c r="O561" i="3"/>
  <c r="S560" i="3"/>
  <c r="P560" i="3"/>
  <c r="O560" i="3"/>
  <c r="S559" i="3"/>
  <c r="P559" i="3"/>
  <c r="O559" i="3"/>
  <c r="S558" i="3"/>
  <c r="P558" i="3"/>
  <c r="O558" i="3"/>
  <c r="S557" i="3"/>
  <c r="P557" i="3"/>
  <c r="O557" i="3"/>
  <c r="S556" i="3"/>
  <c r="P556" i="3"/>
  <c r="O556" i="3"/>
  <c r="S555" i="3"/>
  <c r="P555" i="3"/>
  <c r="O555" i="3"/>
  <c r="S554" i="3"/>
  <c r="P554" i="3"/>
  <c r="O554" i="3"/>
  <c r="S553" i="3"/>
  <c r="P553" i="3"/>
  <c r="O553" i="3"/>
  <c r="S552" i="3"/>
  <c r="P552" i="3"/>
  <c r="O552" i="3"/>
  <c r="S551" i="3"/>
  <c r="P551" i="3"/>
  <c r="O551" i="3"/>
  <c r="S550" i="3"/>
  <c r="P550" i="3"/>
  <c r="O550" i="3"/>
  <c r="S549" i="3"/>
  <c r="P549" i="3"/>
  <c r="O549" i="3"/>
  <c r="S548" i="3"/>
  <c r="P548" i="3"/>
  <c r="O548" i="3"/>
  <c r="S547" i="3"/>
  <c r="P547" i="3"/>
  <c r="O547" i="3"/>
  <c r="S546" i="3"/>
  <c r="P546" i="3"/>
  <c r="O546" i="3"/>
  <c r="S545" i="3"/>
  <c r="P545" i="3"/>
  <c r="O545" i="3"/>
  <c r="S544" i="3"/>
  <c r="P544" i="3"/>
  <c r="O544" i="3"/>
  <c r="S543" i="3"/>
  <c r="P543" i="3"/>
  <c r="O543" i="3"/>
  <c r="S542" i="3"/>
  <c r="P542" i="3"/>
  <c r="O542" i="3"/>
  <c r="S541" i="3"/>
  <c r="P541" i="3"/>
  <c r="O541" i="3"/>
  <c r="S540" i="3"/>
  <c r="P540" i="3"/>
  <c r="O540" i="3"/>
  <c r="S539" i="3"/>
  <c r="P539" i="3"/>
  <c r="O539" i="3"/>
  <c r="S538" i="3"/>
  <c r="P538" i="3"/>
  <c r="O538" i="3"/>
  <c r="S537" i="3"/>
  <c r="P537" i="3"/>
  <c r="O537" i="3"/>
  <c r="S536" i="3"/>
  <c r="P536" i="3"/>
  <c r="O536" i="3"/>
  <c r="S535" i="3"/>
  <c r="P535" i="3"/>
  <c r="O535" i="3"/>
  <c r="S534" i="3"/>
  <c r="P534" i="3"/>
  <c r="O534" i="3"/>
  <c r="S533" i="3"/>
  <c r="P533" i="3"/>
  <c r="O533" i="3"/>
  <c r="S532" i="3"/>
  <c r="P532" i="3"/>
  <c r="O532" i="3"/>
  <c r="S531" i="3"/>
  <c r="P531" i="3"/>
  <c r="O531" i="3"/>
  <c r="S530" i="3"/>
  <c r="P530" i="3"/>
  <c r="O530" i="3"/>
  <c r="S529" i="3"/>
  <c r="P529" i="3"/>
  <c r="O529" i="3"/>
  <c r="S528" i="3"/>
  <c r="P528" i="3"/>
  <c r="O528" i="3"/>
  <c r="S527" i="3"/>
  <c r="P527" i="3"/>
  <c r="O527" i="3"/>
  <c r="S526" i="3"/>
  <c r="P526" i="3"/>
  <c r="O526" i="3"/>
  <c r="S525" i="3"/>
  <c r="P525" i="3"/>
  <c r="O525" i="3"/>
  <c r="S524" i="3"/>
  <c r="P524" i="3"/>
  <c r="O524" i="3"/>
  <c r="S523" i="3"/>
  <c r="P523" i="3"/>
  <c r="O523" i="3"/>
  <c r="S522" i="3"/>
  <c r="P522" i="3"/>
  <c r="O522" i="3"/>
  <c r="S521" i="3"/>
  <c r="P521" i="3"/>
  <c r="O521" i="3"/>
  <c r="S520" i="3"/>
  <c r="P520" i="3"/>
  <c r="O520" i="3"/>
  <c r="S519" i="3"/>
  <c r="P519" i="3"/>
  <c r="O519" i="3"/>
  <c r="S518" i="3"/>
  <c r="P518" i="3"/>
  <c r="O518" i="3"/>
  <c r="S517" i="3"/>
  <c r="P517" i="3"/>
  <c r="O517" i="3"/>
  <c r="S516" i="3"/>
  <c r="P516" i="3"/>
  <c r="O516" i="3"/>
  <c r="S515" i="3"/>
  <c r="P515" i="3"/>
  <c r="O515" i="3"/>
  <c r="S514" i="3"/>
  <c r="P514" i="3"/>
  <c r="O514" i="3"/>
  <c r="S513" i="3"/>
  <c r="P513" i="3"/>
  <c r="O513" i="3"/>
  <c r="S512" i="3"/>
  <c r="P512" i="3"/>
  <c r="O512" i="3"/>
  <c r="S511" i="3"/>
  <c r="P511" i="3"/>
  <c r="O511" i="3"/>
  <c r="S510" i="3"/>
  <c r="P510" i="3"/>
  <c r="O510" i="3"/>
  <c r="S509" i="3"/>
  <c r="P509" i="3"/>
  <c r="O509" i="3"/>
  <c r="S508" i="3"/>
  <c r="P508" i="3"/>
  <c r="O508" i="3"/>
  <c r="S507" i="3"/>
  <c r="P507" i="3"/>
  <c r="O507" i="3"/>
  <c r="S506" i="3"/>
  <c r="P506" i="3"/>
  <c r="O506" i="3"/>
  <c r="S505" i="3"/>
  <c r="P505" i="3"/>
  <c r="O505" i="3"/>
  <c r="S504" i="3"/>
  <c r="P504" i="3"/>
  <c r="O504" i="3"/>
  <c r="S503" i="3"/>
  <c r="P503" i="3"/>
  <c r="O503" i="3"/>
  <c r="S502" i="3"/>
  <c r="P502" i="3"/>
  <c r="O502" i="3"/>
  <c r="S501" i="3"/>
  <c r="P501" i="3"/>
  <c r="O501" i="3"/>
  <c r="S500" i="3"/>
  <c r="P500" i="3"/>
  <c r="O500" i="3"/>
  <c r="S499" i="3"/>
  <c r="P499" i="3"/>
  <c r="O499" i="3"/>
  <c r="S498" i="3"/>
  <c r="P498" i="3"/>
  <c r="O498" i="3"/>
  <c r="S497" i="3"/>
  <c r="P497" i="3"/>
  <c r="O497" i="3"/>
  <c r="S496" i="3"/>
  <c r="P496" i="3"/>
  <c r="O496" i="3"/>
  <c r="S495" i="3"/>
  <c r="P495" i="3"/>
  <c r="O495" i="3"/>
  <c r="S494" i="3"/>
  <c r="P494" i="3"/>
  <c r="O494" i="3"/>
  <c r="S493" i="3"/>
  <c r="P493" i="3"/>
  <c r="O493" i="3"/>
  <c r="S492" i="3"/>
  <c r="P492" i="3"/>
  <c r="O492" i="3"/>
  <c r="S491" i="3"/>
  <c r="P491" i="3"/>
  <c r="O491" i="3"/>
  <c r="S490" i="3"/>
  <c r="P490" i="3"/>
  <c r="O490" i="3"/>
  <c r="S489" i="3"/>
  <c r="P489" i="3"/>
  <c r="O489" i="3"/>
  <c r="S488" i="3"/>
  <c r="P488" i="3"/>
  <c r="O488" i="3"/>
  <c r="S487" i="3"/>
  <c r="P487" i="3"/>
  <c r="O487" i="3"/>
  <c r="S486" i="3"/>
  <c r="P486" i="3"/>
  <c r="O486" i="3"/>
  <c r="S485" i="3"/>
  <c r="P485" i="3"/>
  <c r="O485" i="3"/>
  <c r="S484" i="3"/>
  <c r="P484" i="3"/>
  <c r="O484" i="3"/>
  <c r="S483" i="3"/>
  <c r="P483" i="3"/>
  <c r="O483" i="3"/>
  <c r="S482" i="3"/>
  <c r="P482" i="3"/>
  <c r="O482" i="3"/>
  <c r="S481" i="3"/>
  <c r="P481" i="3"/>
  <c r="O481" i="3"/>
  <c r="S480" i="3"/>
  <c r="P480" i="3"/>
  <c r="O480" i="3"/>
  <c r="S479" i="3"/>
  <c r="P479" i="3"/>
  <c r="O479" i="3"/>
  <c r="S478" i="3"/>
  <c r="P478" i="3"/>
  <c r="O478" i="3"/>
  <c r="S477" i="3"/>
  <c r="P477" i="3"/>
  <c r="O477" i="3"/>
  <c r="S476" i="3"/>
  <c r="P476" i="3"/>
  <c r="O476" i="3"/>
  <c r="S475" i="3"/>
  <c r="P475" i="3"/>
  <c r="O475" i="3"/>
  <c r="S474" i="3"/>
  <c r="P474" i="3"/>
  <c r="O474" i="3"/>
  <c r="S473" i="3"/>
  <c r="P473" i="3"/>
  <c r="O473" i="3"/>
  <c r="S472" i="3"/>
  <c r="P472" i="3"/>
  <c r="O472" i="3"/>
  <c r="S471" i="3"/>
  <c r="P471" i="3"/>
  <c r="O471" i="3"/>
  <c r="S470" i="3"/>
  <c r="P470" i="3"/>
  <c r="O470" i="3"/>
  <c r="S469" i="3"/>
  <c r="P469" i="3"/>
  <c r="O469" i="3"/>
  <c r="S468" i="3"/>
  <c r="P468" i="3"/>
  <c r="O468" i="3"/>
  <c r="S467" i="3"/>
  <c r="P467" i="3"/>
  <c r="O467" i="3"/>
  <c r="S466" i="3"/>
  <c r="P466" i="3"/>
  <c r="O466" i="3"/>
  <c r="S465" i="3"/>
  <c r="P465" i="3"/>
  <c r="O465" i="3"/>
  <c r="S464" i="3"/>
  <c r="P464" i="3"/>
  <c r="O464" i="3"/>
  <c r="S463" i="3"/>
  <c r="P463" i="3"/>
  <c r="O463" i="3"/>
  <c r="S462" i="3"/>
  <c r="P462" i="3"/>
  <c r="O462" i="3"/>
  <c r="S461" i="3"/>
  <c r="P461" i="3"/>
  <c r="O461" i="3"/>
  <c r="S460" i="3"/>
  <c r="P460" i="3"/>
  <c r="O460" i="3"/>
  <c r="S459" i="3"/>
  <c r="P459" i="3"/>
  <c r="O459" i="3"/>
  <c r="S458" i="3"/>
  <c r="P458" i="3"/>
  <c r="O458" i="3"/>
  <c r="S457" i="3"/>
  <c r="P457" i="3"/>
  <c r="O457" i="3"/>
  <c r="S456" i="3"/>
  <c r="P456" i="3"/>
  <c r="O456" i="3"/>
  <c r="S455" i="3"/>
  <c r="P455" i="3"/>
  <c r="O455" i="3"/>
  <c r="S454" i="3"/>
  <c r="P454" i="3"/>
  <c r="O454" i="3"/>
  <c r="S453" i="3"/>
  <c r="P453" i="3"/>
  <c r="O453" i="3"/>
  <c r="S452" i="3"/>
  <c r="P452" i="3"/>
  <c r="O452" i="3"/>
  <c r="S451" i="3"/>
  <c r="P451" i="3"/>
  <c r="O451" i="3"/>
  <c r="S450" i="3"/>
  <c r="P450" i="3"/>
  <c r="O450" i="3"/>
  <c r="S449" i="3"/>
  <c r="P449" i="3"/>
  <c r="O449" i="3"/>
  <c r="S448" i="3"/>
  <c r="P448" i="3"/>
  <c r="O448" i="3"/>
  <c r="S447" i="3"/>
  <c r="P447" i="3"/>
  <c r="O447" i="3"/>
  <c r="S446" i="3"/>
  <c r="P446" i="3"/>
  <c r="O446" i="3"/>
  <c r="S445" i="3"/>
  <c r="P445" i="3"/>
  <c r="O445" i="3"/>
  <c r="S444" i="3"/>
  <c r="P444" i="3"/>
  <c r="O444" i="3"/>
  <c r="S443" i="3"/>
  <c r="P443" i="3"/>
  <c r="O443" i="3"/>
  <c r="S442" i="3"/>
  <c r="P442" i="3"/>
  <c r="O442" i="3"/>
  <c r="S441" i="3"/>
  <c r="P441" i="3"/>
  <c r="O441" i="3"/>
  <c r="S440" i="3"/>
  <c r="P440" i="3"/>
  <c r="O440" i="3"/>
  <c r="S439" i="3"/>
  <c r="P439" i="3"/>
  <c r="O439" i="3"/>
  <c r="S438" i="3"/>
  <c r="P438" i="3"/>
  <c r="O438" i="3"/>
  <c r="S437" i="3"/>
  <c r="P437" i="3"/>
  <c r="O437" i="3"/>
  <c r="S436" i="3"/>
  <c r="P436" i="3"/>
  <c r="O436" i="3"/>
  <c r="S435" i="3"/>
  <c r="P435" i="3"/>
  <c r="O435" i="3"/>
  <c r="S434" i="3"/>
  <c r="P434" i="3"/>
  <c r="O434" i="3"/>
  <c r="S433" i="3"/>
  <c r="P433" i="3"/>
  <c r="O433" i="3"/>
  <c r="S432" i="3"/>
  <c r="P432" i="3"/>
  <c r="O432" i="3"/>
  <c r="S431" i="3"/>
  <c r="P431" i="3"/>
  <c r="O431" i="3"/>
  <c r="S430" i="3"/>
  <c r="P430" i="3"/>
  <c r="O430" i="3"/>
  <c r="S429" i="3"/>
  <c r="P429" i="3"/>
  <c r="O429" i="3"/>
  <c r="S428" i="3"/>
  <c r="P428" i="3"/>
  <c r="O428" i="3"/>
  <c r="S427" i="3"/>
  <c r="P427" i="3"/>
  <c r="O427" i="3"/>
  <c r="S426" i="3"/>
  <c r="P426" i="3"/>
  <c r="O426" i="3"/>
  <c r="S425" i="3"/>
  <c r="P425" i="3"/>
  <c r="O425" i="3"/>
  <c r="S424" i="3"/>
  <c r="P424" i="3"/>
  <c r="O424" i="3"/>
  <c r="S423" i="3"/>
  <c r="P423" i="3"/>
  <c r="O423" i="3"/>
  <c r="S422" i="3"/>
  <c r="P422" i="3"/>
  <c r="O422" i="3"/>
  <c r="S421" i="3"/>
  <c r="P421" i="3"/>
  <c r="O421" i="3"/>
  <c r="S420" i="3"/>
  <c r="P420" i="3"/>
  <c r="O420" i="3"/>
  <c r="S419" i="3"/>
  <c r="P419" i="3"/>
  <c r="O419" i="3"/>
  <c r="S418" i="3"/>
  <c r="P418" i="3"/>
  <c r="O418" i="3"/>
  <c r="S417" i="3"/>
  <c r="P417" i="3"/>
  <c r="O417" i="3"/>
  <c r="S416" i="3"/>
  <c r="P416" i="3"/>
  <c r="O416" i="3"/>
  <c r="S415" i="3"/>
  <c r="P415" i="3"/>
  <c r="O415" i="3"/>
  <c r="S414" i="3"/>
  <c r="P414" i="3"/>
  <c r="O414" i="3"/>
  <c r="S413" i="3"/>
  <c r="P413" i="3"/>
  <c r="O413" i="3"/>
  <c r="S412" i="3"/>
  <c r="P412" i="3"/>
  <c r="O412" i="3"/>
  <c r="S411" i="3"/>
  <c r="P411" i="3"/>
  <c r="O411" i="3"/>
  <c r="S410" i="3"/>
  <c r="P410" i="3"/>
  <c r="O410" i="3"/>
  <c r="S409" i="3"/>
  <c r="P409" i="3"/>
  <c r="O409" i="3"/>
  <c r="S408" i="3"/>
  <c r="P408" i="3"/>
  <c r="O408" i="3"/>
  <c r="S407" i="3"/>
  <c r="P407" i="3"/>
  <c r="O407" i="3"/>
  <c r="S406" i="3"/>
  <c r="P406" i="3"/>
  <c r="O406" i="3"/>
  <c r="S405" i="3"/>
  <c r="P405" i="3"/>
  <c r="O405" i="3"/>
  <c r="S404" i="3"/>
  <c r="P404" i="3"/>
  <c r="O404" i="3"/>
  <c r="S403" i="3"/>
  <c r="P403" i="3"/>
  <c r="O403" i="3"/>
  <c r="S402" i="3"/>
  <c r="P402" i="3"/>
  <c r="O402" i="3"/>
  <c r="S401" i="3"/>
  <c r="P401" i="3"/>
  <c r="O401" i="3"/>
  <c r="S400" i="3"/>
  <c r="P400" i="3"/>
  <c r="O400" i="3"/>
  <c r="S399" i="3"/>
  <c r="P399" i="3"/>
  <c r="O399" i="3"/>
  <c r="S398" i="3"/>
  <c r="P398" i="3"/>
  <c r="O398" i="3"/>
  <c r="S397" i="3"/>
  <c r="P397" i="3"/>
  <c r="O397" i="3"/>
  <c r="S396" i="3"/>
  <c r="P396" i="3"/>
  <c r="O396" i="3"/>
  <c r="S395" i="3"/>
  <c r="P395" i="3"/>
  <c r="O395" i="3"/>
  <c r="S394" i="3"/>
  <c r="P394" i="3"/>
  <c r="O394" i="3"/>
  <c r="S393" i="3"/>
  <c r="P393" i="3"/>
  <c r="O393" i="3"/>
  <c r="S392" i="3"/>
  <c r="P392" i="3"/>
  <c r="O392" i="3"/>
  <c r="S391" i="3"/>
  <c r="P391" i="3"/>
  <c r="O391" i="3"/>
  <c r="S390" i="3"/>
  <c r="P390" i="3"/>
  <c r="O390" i="3"/>
  <c r="S389" i="3"/>
  <c r="P389" i="3"/>
  <c r="O389" i="3"/>
  <c r="S388" i="3"/>
  <c r="P388" i="3"/>
  <c r="O388" i="3"/>
  <c r="S387" i="3"/>
  <c r="P387" i="3"/>
  <c r="O387" i="3"/>
  <c r="S386" i="3"/>
  <c r="P386" i="3"/>
  <c r="O386" i="3"/>
  <c r="S385" i="3"/>
  <c r="P385" i="3"/>
  <c r="O385" i="3"/>
  <c r="S384" i="3"/>
  <c r="P384" i="3"/>
  <c r="O384" i="3"/>
  <c r="S383" i="3"/>
  <c r="P383" i="3"/>
  <c r="O383" i="3"/>
  <c r="S382" i="3"/>
  <c r="P382" i="3"/>
  <c r="O382" i="3"/>
  <c r="S381" i="3"/>
  <c r="P381" i="3"/>
  <c r="O381" i="3"/>
  <c r="S380" i="3"/>
  <c r="P380" i="3"/>
  <c r="O380" i="3"/>
  <c r="S379" i="3"/>
  <c r="P379" i="3"/>
  <c r="O379" i="3"/>
  <c r="S378" i="3"/>
  <c r="P378" i="3"/>
  <c r="O378" i="3"/>
  <c r="S377" i="3"/>
  <c r="P377" i="3"/>
  <c r="O377" i="3"/>
  <c r="S376" i="3"/>
  <c r="P376" i="3"/>
  <c r="O376" i="3"/>
  <c r="S375" i="3"/>
  <c r="P375" i="3"/>
  <c r="O375" i="3"/>
  <c r="S374" i="3"/>
  <c r="P374" i="3"/>
  <c r="O374" i="3"/>
  <c r="S373" i="3"/>
  <c r="P373" i="3"/>
  <c r="O373" i="3"/>
  <c r="S372" i="3"/>
  <c r="P372" i="3"/>
  <c r="O372" i="3"/>
  <c r="S371" i="3"/>
  <c r="P371" i="3"/>
  <c r="O371" i="3"/>
  <c r="S370" i="3"/>
  <c r="P370" i="3"/>
  <c r="O370" i="3"/>
  <c r="S369" i="3"/>
  <c r="P369" i="3"/>
  <c r="O369" i="3"/>
  <c r="S368" i="3"/>
  <c r="P368" i="3"/>
  <c r="O368" i="3"/>
  <c r="S367" i="3"/>
  <c r="P367" i="3"/>
  <c r="O367" i="3"/>
  <c r="S366" i="3"/>
  <c r="P366" i="3"/>
  <c r="O366" i="3"/>
  <c r="S365" i="3"/>
  <c r="P365" i="3"/>
  <c r="O365" i="3"/>
  <c r="S364" i="3"/>
  <c r="P364" i="3"/>
  <c r="O364" i="3"/>
  <c r="S363" i="3"/>
  <c r="P363" i="3"/>
  <c r="O363" i="3"/>
  <c r="S362" i="3"/>
  <c r="P362" i="3"/>
  <c r="O362" i="3"/>
  <c r="S361" i="3"/>
  <c r="P361" i="3"/>
  <c r="O361" i="3"/>
  <c r="S360" i="3"/>
  <c r="P360" i="3"/>
  <c r="O360" i="3"/>
  <c r="S359" i="3"/>
  <c r="P359" i="3"/>
  <c r="O359" i="3"/>
  <c r="S358" i="3"/>
  <c r="P358" i="3"/>
  <c r="O358" i="3"/>
  <c r="S357" i="3"/>
  <c r="P357" i="3"/>
  <c r="O357" i="3"/>
  <c r="S356" i="3"/>
  <c r="P356" i="3"/>
  <c r="O356" i="3"/>
  <c r="S355" i="3"/>
  <c r="P355" i="3"/>
  <c r="O355" i="3"/>
  <c r="S354" i="3"/>
  <c r="P354" i="3"/>
  <c r="O354" i="3"/>
  <c r="S353" i="3"/>
  <c r="P353" i="3"/>
  <c r="O353" i="3"/>
  <c r="S352" i="3"/>
  <c r="P352" i="3"/>
  <c r="O352" i="3"/>
  <c r="S351" i="3"/>
  <c r="P351" i="3"/>
  <c r="O351" i="3"/>
  <c r="S350" i="3"/>
  <c r="P350" i="3"/>
  <c r="O350" i="3"/>
  <c r="S349" i="3"/>
  <c r="P349" i="3"/>
  <c r="O349" i="3"/>
  <c r="S348" i="3"/>
  <c r="P348" i="3"/>
  <c r="O348" i="3"/>
  <c r="S347" i="3"/>
  <c r="P347" i="3"/>
  <c r="O347" i="3"/>
  <c r="S346" i="3"/>
  <c r="P346" i="3"/>
  <c r="O346" i="3"/>
  <c r="S345" i="3"/>
  <c r="P345" i="3"/>
  <c r="O345" i="3"/>
  <c r="S344" i="3"/>
  <c r="P344" i="3"/>
  <c r="O344" i="3"/>
  <c r="S343" i="3"/>
  <c r="P343" i="3"/>
  <c r="O343" i="3"/>
  <c r="S342" i="3"/>
  <c r="P342" i="3"/>
  <c r="O342" i="3"/>
  <c r="S341" i="3"/>
  <c r="P341" i="3"/>
  <c r="O341" i="3"/>
  <c r="S340" i="3"/>
  <c r="P340" i="3"/>
  <c r="O340" i="3"/>
  <c r="S339" i="3"/>
  <c r="P339" i="3"/>
  <c r="O339" i="3"/>
  <c r="S338" i="3"/>
  <c r="P338" i="3"/>
  <c r="O338" i="3"/>
  <c r="S337" i="3"/>
  <c r="P337" i="3"/>
  <c r="O337" i="3"/>
  <c r="S336" i="3"/>
  <c r="P336" i="3"/>
  <c r="O336" i="3"/>
  <c r="S335" i="3"/>
  <c r="P335" i="3"/>
  <c r="O335" i="3"/>
  <c r="S334" i="3"/>
  <c r="P334" i="3"/>
  <c r="O334" i="3"/>
  <c r="S333" i="3"/>
  <c r="P333" i="3"/>
  <c r="O333" i="3"/>
  <c r="S332" i="3"/>
  <c r="P332" i="3"/>
  <c r="O332" i="3"/>
  <c r="S331" i="3"/>
  <c r="P331" i="3"/>
  <c r="O331" i="3"/>
  <c r="S330" i="3"/>
  <c r="P330" i="3"/>
  <c r="O330" i="3"/>
  <c r="S329" i="3"/>
  <c r="P329" i="3"/>
  <c r="O329" i="3"/>
  <c r="S328" i="3"/>
  <c r="P328" i="3"/>
  <c r="O328" i="3"/>
  <c r="S327" i="3"/>
  <c r="P327" i="3"/>
  <c r="O327" i="3"/>
  <c r="S326" i="3"/>
  <c r="P326" i="3"/>
  <c r="O326" i="3"/>
  <c r="S325" i="3"/>
  <c r="P325" i="3"/>
  <c r="O325" i="3"/>
  <c r="S324" i="3"/>
  <c r="P324" i="3"/>
  <c r="O324" i="3"/>
  <c r="S323" i="3"/>
  <c r="P323" i="3"/>
  <c r="O323" i="3"/>
  <c r="S322" i="3"/>
  <c r="P322" i="3"/>
  <c r="O322" i="3"/>
  <c r="S321" i="3"/>
  <c r="P321" i="3"/>
  <c r="O321" i="3"/>
  <c r="S320" i="3"/>
  <c r="P320" i="3"/>
  <c r="O320" i="3"/>
  <c r="S319" i="3"/>
  <c r="P319" i="3"/>
  <c r="O319" i="3"/>
  <c r="S318" i="3"/>
  <c r="P318" i="3"/>
  <c r="O318" i="3"/>
  <c r="S317" i="3"/>
  <c r="P317" i="3"/>
  <c r="O317" i="3"/>
  <c r="S316" i="3"/>
  <c r="P316" i="3"/>
  <c r="O316" i="3"/>
  <c r="S315" i="3"/>
  <c r="P315" i="3"/>
  <c r="O315" i="3"/>
  <c r="S314" i="3"/>
  <c r="P314" i="3"/>
  <c r="O314" i="3"/>
  <c r="S313" i="3"/>
  <c r="P313" i="3"/>
  <c r="O313" i="3"/>
  <c r="S312" i="3"/>
  <c r="P312" i="3"/>
  <c r="O312" i="3"/>
  <c r="S311" i="3"/>
  <c r="P311" i="3"/>
  <c r="O311" i="3"/>
  <c r="S310" i="3"/>
  <c r="P310" i="3"/>
  <c r="O310" i="3"/>
  <c r="S309" i="3"/>
  <c r="P309" i="3"/>
  <c r="O309" i="3"/>
  <c r="S308" i="3"/>
  <c r="P308" i="3"/>
  <c r="O308" i="3"/>
  <c r="S307" i="3"/>
  <c r="P307" i="3"/>
  <c r="O307" i="3"/>
  <c r="S306" i="3"/>
  <c r="P306" i="3"/>
  <c r="O306" i="3"/>
  <c r="S305" i="3"/>
  <c r="P305" i="3"/>
  <c r="O305" i="3"/>
  <c r="S304" i="3"/>
  <c r="P304" i="3"/>
  <c r="O304" i="3"/>
  <c r="S303" i="3"/>
  <c r="P303" i="3"/>
  <c r="O303" i="3"/>
  <c r="S302" i="3"/>
  <c r="P302" i="3"/>
  <c r="O302" i="3"/>
  <c r="S301" i="3"/>
  <c r="P301" i="3"/>
  <c r="O301" i="3"/>
  <c r="S300" i="3"/>
  <c r="P300" i="3"/>
  <c r="O300" i="3"/>
  <c r="S299" i="3"/>
  <c r="P299" i="3"/>
  <c r="O299" i="3"/>
  <c r="S298" i="3"/>
  <c r="P298" i="3"/>
  <c r="O298" i="3"/>
  <c r="S297" i="3"/>
  <c r="P297" i="3"/>
  <c r="O297" i="3"/>
  <c r="S296" i="3"/>
  <c r="P296" i="3"/>
  <c r="O296" i="3"/>
  <c r="S295" i="3"/>
  <c r="P295" i="3"/>
  <c r="O295" i="3"/>
  <c r="S294" i="3"/>
  <c r="P294" i="3"/>
  <c r="O294" i="3"/>
  <c r="S293" i="3"/>
  <c r="P293" i="3"/>
  <c r="O293" i="3"/>
  <c r="S292" i="3"/>
  <c r="P292" i="3"/>
  <c r="O292" i="3"/>
  <c r="S291" i="3"/>
  <c r="P291" i="3"/>
  <c r="O291" i="3"/>
  <c r="S290" i="3"/>
  <c r="P290" i="3"/>
  <c r="O290" i="3"/>
  <c r="S289" i="3"/>
  <c r="P289" i="3"/>
  <c r="O289" i="3"/>
  <c r="S288" i="3"/>
  <c r="P288" i="3"/>
  <c r="O288" i="3"/>
  <c r="S287" i="3"/>
  <c r="P287" i="3"/>
  <c r="O287" i="3"/>
  <c r="S286" i="3"/>
  <c r="P286" i="3"/>
  <c r="O286" i="3"/>
  <c r="S285" i="3"/>
  <c r="P285" i="3"/>
  <c r="O285" i="3"/>
  <c r="S284" i="3"/>
  <c r="P284" i="3"/>
  <c r="O284" i="3"/>
  <c r="S283" i="3"/>
  <c r="P283" i="3"/>
  <c r="O283" i="3"/>
  <c r="S282" i="3"/>
  <c r="P282" i="3"/>
  <c r="O282" i="3"/>
  <c r="S281" i="3"/>
  <c r="P281" i="3"/>
  <c r="O281" i="3"/>
  <c r="S280" i="3"/>
  <c r="P280" i="3"/>
  <c r="O280" i="3"/>
  <c r="S279" i="3"/>
  <c r="P279" i="3"/>
  <c r="O279" i="3"/>
  <c r="S278" i="3"/>
  <c r="P278" i="3"/>
  <c r="O278" i="3"/>
  <c r="S277" i="3"/>
  <c r="P277" i="3"/>
  <c r="O277" i="3"/>
  <c r="S276" i="3"/>
  <c r="P276" i="3"/>
  <c r="O276" i="3"/>
  <c r="S275" i="3"/>
  <c r="P275" i="3"/>
  <c r="O275" i="3"/>
  <c r="S274" i="3"/>
  <c r="P274" i="3"/>
  <c r="O274" i="3"/>
  <c r="S273" i="3"/>
  <c r="P273" i="3"/>
  <c r="O273" i="3"/>
  <c r="S272" i="3"/>
  <c r="P272" i="3"/>
  <c r="O272" i="3"/>
  <c r="S271" i="3"/>
  <c r="P271" i="3"/>
  <c r="O271" i="3"/>
  <c r="S270" i="3"/>
  <c r="P270" i="3"/>
  <c r="O270" i="3"/>
  <c r="S269" i="3"/>
  <c r="P269" i="3"/>
  <c r="O269" i="3"/>
  <c r="S268" i="3"/>
  <c r="P268" i="3"/>
  <c r="O268" i="3"/>
  <c r="S267" i="3"/>
  <c r="P267" i="3"/>
  <c r="O267" i="3"/>
  <c r="S266" i="3"/>
  <c r="P266" i="3"/>
  <c r="O266" i="3"/>
  <c r="S265" i="3"/>
  <c r="P265" i="3"/>
  <c r="O265" i="3"/>
  <c r="S264" i="3"/>
  <c r="P264" i="3"/>
  <c r="O264" i="3"/>
  <c r="S263" i="3"/>
  <c r="P263" i="3"/>
  <c r="O263" i="3"/>
  <c r="S262" i="3"/>
  <c r="P262" i="3"/>
  <c r="O262" i="3"/>
  <c r="S261" i="3"/>
  <c r="P261" i="3"/>
  <c r="O261" i="3"/>
  <c r="S260" i="3"/>
  <c r="P260" i="3"/>
  <c r="O260" i="3"/>
  <c r="S259" i="3"/>
  <c r="P259" i="3"/>
  <c r="O259" i="3"/>
  <c r="S258" i="3"/>
  <c r="P258" i="3"/>
  <c r="O258" i="3"/>
  <c r="S257" i="3"/>
  <c r="P257" i="3"/>
  <c r="O257" i="3"/>
  <c r="S256" i="3"/>
  <c r="P256" i="3"/>
  <c r="O256" i="3"/>
  <c r="S255" i="3"/>
  <c r="P255" i="3"/>
  <c r="O255" i="3"/>
  <c r="S254" i="3"/>
  <c r="P254" i="3"/>
  <c r="O254" i="3"/>
  <c r="S253" i="3"/>
  <c r="P253" i="3"/>
  <c r="O253" i="3"/>
  <c r="S252" i="3"/>
  <c r="P252" i="3"/>
  <c r="O252" i="3"/>
  <c r="S251" i="3"/>
  <c r="P251" i="3"/>
  <c r="O251" i="3"/>
  <c r="S250" i="3"/>
  <c r="P250" i="3"/>
  <c r="O250" i="3"/>
  <c r="S249" i="3"/>
  <c r="P249" i="3"/>
  <c r="O249" i="3"/>
  <c r="S248" i="3"/>
  <c r="P248" i="3"/>
  <c r="O248" i="3"/>
  <c r="S247" i="3"/>
  <c r="P247" i="3"/>
  <c r="O247" i="3"/>
  <c r="S246" i="3"/>
  <c r="P246" i="3"/>
  <c r="O246" i="3"/>
  <c r="S245" i="3"/>
  <c r="P245" i="3"/>
  <c r="O245" i="3"/>
  <c r="S244" i="3"/>
  <c r="P244" i="3"/>
  <c r="O244" i="3"/>
  <c r="S243" i="3"/>
  <c r="P243" i="3"/>
  <c r="O243" i="3"/>
  <c r="S242" i="3"/>
  <c r="P242" i="3"/>
  <c r="O242" i="3"/>
  <c r="S241" i="3"/>
  <c r="P241" i="3"/>
  <c r="O241" i="3"/>
  <c r="S240" i="3"/>
  <c r="P240" i="3"/>
  <c r="O240" i="3"/>
  <c r="S239" i="3"/>
  <c r="P239" i="3"/>
  <c r="O239" i="3"/>
  <c r="S238" i="3"/>
  <c r="P238" i="3"/>
  <c r="O238" i="3"/>
  <c r="S237" i="3"/>
  <c r="P237" i="3"/>
  <c r="O237" i="3"/>
  <c r="S236" i="3"/>
  <c r="P236" i="3"/>
  <c r="O236" i="3"/>
  <c r="S235" i="3"/>
  <c r="P235" i="3"/>
  <c r="O235" i="3"/>
  <c r="S234" i="3"/>
  <c r="P234" i="3"/>
  <c r="O234" i="3"/>
  <c r="S233" i="3"/>
  <c r="P233" i="3"/>
  <c r="O233" i="3"/>
  <c r="S232" i="3"/>
  <c r="P232" i="3"/>
  <c r="O232" i="3"/>
  <c r="S231" i="3"/>
  <c r="P231" i="3"/>
  <c r="O231" i="3"/>
  <c r="S230" i="3"/>
  <c r="P230" i="3"/>
  <c r="O230" i="3"/>
  <c r="S229" i="3"/>
  <c r="P229" i="3"/>
  <c r="O229" i="3"/>
  <c r="S228" i="3"/>
  <c r="P228" i="3"/>
  <c r="O228" i="3"/>
  <c r="S227" i="3"/>
  <c r="P227" i="3"/>
  <c r="O227" i="3"/>
  <c r="S226" i="3"/>
  <c r="P226" i="3"/>
  <c r="O226" i="3"/>
  <c r="S225" i="3"/>
  <c r="P225" i="3"/>
  <c r="O225" i="3"/>
  <c r="S224" i="3"/>
  <c r="P224" i="3"/>
  <c r="O224" i="3"/>
  <c r="S223" i="3"/>
  <c r="P223" i="3"/>
  <c r="O223" i="3"/>
  <c r="S222" i="3"/>
  <c r="P222" i="3"/>
  <c r="O222" i="3"/>
  <c r="S221" i="3"/>
  <c r="P221" i="3"/>
  <c r="O221" i="3"/>
  <c r="S220" i="3"/>
  <c r="P220" i="3"/>
  <c r="O220" i="3"/>
  <c r="S219" i="3"/>
  <c r="P219" i="3"/>
  <c r="O219" i="3"/>
  <c r="S218" i="3"/>
  <c r="P218" i="3"/>
  <c r="O218" i="3"/>
  <c r="S217" i="3"/>
  <c r="P217" i="3"/>
  <c r="O217" i="3"/>
  <c r="S216" i="3"/>
  <c r="P216" i="3"/>
  <c r="O216" i="3"/>
  <c r="S215" i="3"/>
  <c r="P215" i="3"/>
  <c r="O215" i="3"/>
  <c r="S214" i="3"/>
  <c r="P214" i="3"/>
  <c r="O214" i="3"/>
  <c r="S213" i="3"/>
  <c r="P213" i="3"/>
  <c r="O213" i="3"/>
  <c r="S212" i="3"/>
  <c r="P212" i="3"/>
  <c r="O212" i="3"/>
  <c r="S211" i="3"/>
  <c r="P211" i="3"/>
  <c r="O211" i="3"/>
  <c r="S210" i="3"/>
  <c r="P210" i="3"/>
  <c r="O210" i="3"/>
  <c r="S209" i="3"/>
  <c r="P209" i="3"/>
  <c r="O209" i="3"/>
  <c r="S208" i="3"/>
  <c r="P208" i="3"/>
  <c r="O208" i="3"/>
  <c r="S207" i="3"/>
  <c r="P207" i="3"/>
  <c r="O207" i="3"/>
  <c r="S206" i="3"/>
  <c r="P206" i="3"/>
  <c r="O206" i="3"/>
  <c r="S205" i="3"/>
  <c r="P205" i="3"/>
  <c r="O205" i="3"/>
  <c r="S204" i="3"/>
  <c r="P204" i="3"/>
  <c r="O204" i="3"/>
  <c r="S203" i="3"/>
  <c r="P203" i="3"/>
  <c r="O203" i="3"/>
  <c r="S202" i="3"/>
  <c r="P202" i="3"/>
  <c r="O202" i="3"/>
  <c r="S201" i="3"/>
  <c r="P201" i="3"/>
  <c r="O201" i="3"/>
  <c r="S200" i="3"/>
  <c r="P200" i="3"/>
  <c r="O200" i="3"/>
  <c r="S199" i="3"/>
  <c r="P199" i="3"/>
  <c r="O199" i="3"/>
  <c r="S198" i="3"/>
  <c r="P198" i="3"/>
  <c r="O198" i="3"/>
  <c r="S197" i="3"/>
  <c r="P197" i="3"/>
  <c r="O197" i="3"/>
  <c r="S196" i="3"/>
  <c r="P196" i="3"/>
  <c r="O196" i="3"/>
  <c r="S195" i="3"/>
  <c r="P195" i="3"/>
  <c r="O195" i="3"/>
  <c r="S194" i="3"/>
  <c r="P194" i="3"/>
  <c r="O194" i="3"/>
  <c r="S193" i="3"/>
  <c r="P193" i="3"/>
  <c r="O193" i="3"/>
  <c r="S192" i="3"/>
  <c r="P192" i="3"/>
  <c r="O192" i="3"/>
  <c r="S191" i="3"/>
  <c r="P191" i="3"/>
  <c r="O191" i="3"/>
  <c r="S190" i="3"/>
  <c r="P190" i="3"/>
  <c r="O190" i="3"/>
  <c r="S189" i="3"/>
  <c r="P189" i="3"/>
  <c r="O189" i="3"/>
  <c r="S188" i="3"/>
  <c r="P188" i="3"/>
  <c r="O188" i="3"/>
  <c r="S187" i="3"/>
  <c r="P187" i="3"/>
  <c r="O187" i="3"/>
  <c r="S186" i="3"/>
  <c r="P186" i="3"/>
  <c r="O186" i="3"/>
  <c r="S185" i="3"/>
  <c r="P185" i="3"/>
  <c r="O185" i="3"/>
  <c r="S184" i="3"/>
  <c r="P184" i="3"/>
  <c r="O184" i="3"/>
  <c r="S183" i="3"/>
  <c r="P183" i="3"/>
  <c r="O183" i="3"/>
  <c r="S182" i="3"/>
  <c r="P182" i="3"/>
  <c r="O182" i="3"/>
  <c r="S181" i="3"/>
  <c r="P181" i="3"/>
  <c r="O181" i="3"/>
  <c r="S180" i="3"/>
  <c r="P180" i="3"/>
  <c r="O180" i="3"/>
  <c r="S179" i="3"/>
  <c r="P179" i="3"/>
  <c r="O179" i="3"/>
  <c r="S178" i="3"/>
  <c r="P178" i="3"/>
  <c r="O178" i="3"/>
  <c r="S177" i="3"/>
  <c r="P177" i="3"/>
  <c r="O177" i="3"/>
  <c r="S176" i="3"/>
  <c r="P176" i="3"/>
  <c r="O176" i="3"/>
  <c r="S175" i="3"/>
  <c r="P175" i="3"/>
  <c r="O175" i="3"/>
  <c r="S174" i="3"/>
  <c r="P174" i="3"/>
  <c r="O174" i="3"/>
  <c r="S173" i="3"/>
  <c r="P173" i="3"/>
  <c r="O173" i="3"/>
  <c r="S172" i="3"/>
  <c r="P172" i="3"/>
  <c r="O172" i="3"/>
  <c r="S171" i="3"/>
  <c r="P171" i="3"/>
  <c r="O171" i="3"/>
  <c r="S170" i="3"/>
  <c r="P170" i="3"/>
  <c r="O170" i="3"/>
  <c r="S169" i="3"/>
  <c r="P169" i="3"/>
  <c r="O169" i="3"/>
  <c r="S168" i="3"/>
  <c r="P168" i="3"/>
  <c r="O168" i="3"/>
  <c r="S167" i="3"/>
  <c r="P167" i="3"/>
  <c r="O167" i="3"/>
  <c r="S166" i="3"/>
  <c r="P166" i="3"/>
  <c r="O166" i="3"/>
  <c r="S165" i="3"/>
  <c r="P165" i="3"/>
  <c r="O165" i="3"/>
  <c r="S164" i="3"/>
  <c r="P164" i="3"/>
  <c r="O164" i="3"/>
  <c r="S163" i="3"/>
  <c r="P163" i="3"/>
  <c r="O163" i="3"/>
  <c r="S162" i="3"/>
  <c r="P162" i="3"/>
  <c r="O162" i="3"/>
  <c r="S161" i="3"/>
  <c r="P161" i="3"/>
  <c r="O161" i="3"/>
  <c r="S160" i="3"/>
  <c r="P160" i="3"/>
  <c r="O160" i="3"/>
  <c r="S159" i="3"/>
  <c r="P159" i="3"/>
  <c r="O159" i="3"/>
  <c r="S158" i="3"/>
  <c r="P158" i="3"/>
  <c r="O158" i="3"/>
  <c r="S157" i="3"/>
  <c r="P157" i="3"/>
  <c r="O157" i="3"/>
  <c r="S156" i="3"/>
  <c r="P156" i="3"/>
  <c r="O156" i="3"/>
  <c r="S155" i="3"/>
  <c r="P155" i="3"/>
  <c r="O155" i="3"/>
  <c r="S154" i="3"/>
  <c r="P154" i="3"/>
  <c r="O154" i="3"/>
  <c r="S153" i="3"/>
  <c r="P153" i="3"/>
  <c r="O153" i="3"/>
  <c r="S152" i="3"/>
  <c r="P152" i="3"/>
  <c r="O152" i="3"/>
  <c r="S151" i="3"/>
  <c r="P151" i="3"/>
  <c r="O151" i="3"/>
  <c r="S150" i="3"/>
  <c r="P150" i="3"/>
  <c r="O150" i="3"/>
  <c r="S149" i="3"/>
  <c r="P149" i="3"/>
  <c r="O149" i="3"/>
  <c r="S148" i="3"/>
  <c r="P148" i="3"/>
  <c r="O148" i="3"/>
  <c r="S147" i="3"/>
  <c r="P147" i="3"/>
  <c r="O147" i="3"/>
  <c r="S146" i="3"/>
  <c r="P146" i="3"/>
  <c r="O146" i="3"/>
  <c r="S145" i="3"/>
  <c r="P145" i="3"/>
  <c r="O145" i="3"/>
  <c r="S144" i="3"/>
  <c r="P144" i="3"/>
  <c r="O144" i="3"/>
  <c r="S143" i="3"/>
  <c r="P143" i="3"/>
  <c r="O143" i="3"/>
  <c r="S142" i="3"/>
  <c r="P142" i="3"/>
  <c r="O142" i="3"/>
  <c r="S141" i="3"/>
  <c r="P141" i="3"/>
  <c r="O141" i="3"/>
  <c r="S140" i="3"/>
  <c r="P140" i="3"/>
  <c r="O140" i="3"/>
  <c r="S139" i="3"/>
  <c r="P139" i="3"/>
  <c r="O139" i="3"/>
  <c r="S138" i="3"/>
  <c r="P138" i="3"/>
  <c r="O138" i="3"/>
  <c r="S137" i="3"/>
  <c r="P137" i="3"/>
  <c r="O137" i="3"/>
  <c r="S136" i="3"/>
  <c r="P136" i="3"/>
  <c r="O136" i="3"/>
  <c r="S135" i="3"/>
  <c r="P135" i="3"/>
  <c r="O135" i="3"/>
  <c r="S134" i="3"/>
  <c r="P134" i="3"/>
  <c r="O134" i="3"/>
  <c r="S133" i="3"/>
  <c r="P133" i="3"/>
  <c r="O133" i="3"/>
  <c r="S132" i="3"/>
  <c r="P132" i="3"/>
  <c r="O132" i="3"/>
  <c r="S131" i="3"/>
  <c r="P131" i="3"/>
  <c r="O131" i="3"/>
  <c r="S130" i="3"/>
  <c r="P130" i="3"/>
  <c r="O130" i="3"/>
  <c r="S129" i="3"/>
  <c r="P129" i="3"/>
  <c r="O129" i="3"/>
  <c r="S128" i="3"/>
  <c r="P128" i="3"/>
  <c r="O128" i="3"/>
  <c r="S127" i="3"/>
  <c r="P127" i="3"/>
  <c r="O127" i="3"/>
  <c r="S126" i="3"/>
  <c r="P126" i="3"/>
  <c r="O126" i="3"/>
  <c r="S125" i="3"/>
  <c r="P125" i="3"/>
  <c r="O125" i="3"/>
  <c r="S124" i="3"/>
  <c r="P124" i="3"/>
  <c r="O124" i="3"/>
  <c r="S123" i="3"/>
  <c r="P123" i="3"/>
  <c r="O123" i="3"/>
  <c r="S122" i="3"/>
  <c r="P122" i="3"/>
  <c r="O122" i="3"/>
  <c r="S121" i="3"/>
  <c r="P121" i="3"/>
  <c r="O121" i="3"/>
  <c r="S120" i="3"/>
  <c r="P120" i="3"/>
  <c r="O120" i="3"/>
  <c r="S119" i="3"/>
  <c r="P119" i="3"/>
  <c r="O119" i="3"/>
  <c r="S118" i="3"/>
  <c r="P118" i="3"/>
  <c r="O118" i="3"/>
  <c r="S117" i="3"/>
  <c r="P117" i="3"/>
  <c r="O117" i="3"/>
  <c r="S116" i="3"/>
  <c r="P116" i="3"/>
  <c r="O116" i="3"/>
  <c r="S115" i="3"/>
  <c r="P115" i="3"/>
  <c r="O115" i="3"/>
  <c r="S114" i="3"/>
  <c r="P114" i="3"/>
  <c r="O114" i="3"/>
  <c r="S113" i="3"/>
  <c r="P113" i="3"/>
  <c r="O113" i="3"/>
  <c r="S112" i="3"/>
  <c r="P112" i="3"/>
  <c r="O112" i="3"/>
  <c r="S111" i="3"/>
  <c r="P111" i="3"/>
  <c r="O111" i="3"/>
  <c r="S110" i="3"/>
  <c r="P110" i="3"/>
  <c r="O110" i="3"/>
  <c r="S109" i="3"/>
  <c r="P109" i="3"/>
  <c r="O109" i="3"/>
  <c r="S108" i="3"/>
  <c r="P108" i="3"/>
  <c r="O108" i="3"/>
  <c r="S107" i="3"/>
  <c r="P107" i="3"/>
  <c r="O107" i="3"/>
  <c r="S106" i="3"/>
  <c r="P106" i="3"/>
  <c r="O106" i="3"/>
  <c r="S105" i="3"/>
  <c r="P105" i="3"/>
  <c r="O105" i="3"/>
  <c r="S104" i="3"/>
  <c r="P104" i="3"/>
  <c r="O104" i="3"/>
  <c r="S103" i="3"/>
  <c r="P103" i="3"/>
  <c r="O103" i="3"/>
  <c r="S102" i="3"/>
  <c r="P102" i="3"/>
  <c r="O102" i="3"/>
  <c r="S101" i="3"/>
  <c r="P101" i="3"/>
  <c r="O101" i="3"/>
  <c r="S100" i="3"/>
  <c r="P100" i="3"/>
  <c r="O100" i="3"/>
  <c r="S99" i="3"/>
  <c r="P99" i="3"/>
  <c r="O99" i="3"/>
  <c r="S98" i="3"/>
  <c r="P98" i="3"/>
  <c r="O98" i="3"/>
  <c r="S97" i="3"/>
  <c r="P97" i="3"/>
  <c r="O97" i="3"/>
  <c r="S96" i="3"/>
  <c r="P96" i="3"/>
  <c r="O96" i="3"/>
  <c r="S95" i="3"/>
  <c r="P95" i="3"/>
  <c r="O95" i="3"/>
  <c r="S94" i="3"/>
  <c r="P94" i="3"/>
  <c r="O94" i="3"/>
  <c r="S93" i="3"/>
  <c r="P93" i="3"/>
  <c r="O93" i="3"/>
  <c r="S92" i="3"/>
  <c r="P92" i="3"/>
  <c r="O92" i="3"/>
  <c r="S91" i="3"/>
  <c r="P91" i="3"/>
  <c r="O91" i="3"/>
  <c r="S90" i="3"/>
  <c r="P90" i="3"/>
  <c r="O90" i="3"/>
  <c r="S89" i="3"/>
  <c r="P89" i="3"/>
  <c r="O89" i="3"/>
  <c r="S88" i="3"/>
  <c r="P88" i="3"/>
  <c r="O88" i="3"/>
  <c r="S87" i="3"/>
  <c r="P87" i="3"/>
  <c r="O87" i="3"/>
  <c r="S86" i="3"/>
  <c r="P86" i="3"/>
  <c r="O86" i="3"/>
  <c r="S85" i="3"/>
  <c r="P85" i="3"/>
  <c r="O85" i="3"/>
  <c r="S84" i="3"/>
  <c r="P84" i="3"/>
  <c r="O84" i="3"/>
  <c r="S83" i="3"/>
  <c r="P83" i="3"/>
  <c r="O83" i="3"/>
  <c r="S82" i="3"/>
  <c r="P82" i="3"/>
  <c r="O82" i="3"/>
  <c r="S81" i="3"/>
  <c r="P81" i="3"/>
  <c r="O81" i="3"/>
  <c r="S80" i="3"/>
  <c r="P80" i="3"/>
  <c r="O80" i="3"/>
  <c r="S79" i="3"/>
  <c r="P79" i="3"/>
  <c r="O79" i="3"/>
  <c r="S78" i="3"/>
  <c r="P78" i="3"/>
  <c r="O78" i="3"/>
  <c r="S77" i="3"/>
  <c r="P77" i="3"/>
  <c r="O77" i="3"/>
  <c r="S76" i="3"/>
  <c r="P76" i="3"/>
  <c r="O76" i="3"/>
  <c r="S75" i="3"/>
  <c r="P75" i="3"/>
  <c r="O75" i="3"/>
  <c r="S74" i="3"/>
  <c r="P74" i="3"/>
  <c r="O74" i="3"/>
  <c r="S73" i="3"/>
  <c r="P73" i="3"/>
  <c r="O73" i="3"/>
  <c r="S72" i="3"/>
  <c r="P72" i="3"/>
  <c r="O72" i="3"/>
  <c r="S71" i="3"/>
  <c r="P71" i="3"/>
  <c r="O71" i="3"/>
  <c r="S70" i="3"/>
  <c r="P70" i="3"/>
  <c r="O70" i="3"/>
  <c r="S69" i="3"/>
  <c r="P69" i="3"/>
  <c r="O69" i="3"/>
  <c r="S68" i="3"/>
  <c r="P68" i="3"/>
  <c r="O68" i="3"/>
  <c r="S67" i="3"/>
  <c r="P67" i="3"/>
  <c r="O67" i="3"/>
  <c r="S66" i="3"/>
  <c r="P66" i="3"/>
  <c r="O66" i="3"/>
  <c r="S65" i="3"/>
  <c r="P65" i="3"/>
  <c r="O65" i="3"/>
  <c r="S64" i="3"/>
  <c r="P64" i="3"/>
  <c r="O64" i="3"/>
  <c r="S63" i="3"/>
  <c r="P63" i="3"/>
  <c r="O63" i="3"/>
  <c r="S62" i="3"/>
  <c r="P62" i="3"/>
  <c r="O62" i="3"/>
  <c r="S61" i="3"/>
  <c r="P61" i="3"/>
  <c r="O61" i="3"/>
  <c r="S60" i="3"/>
  <c r="P60" i="3"/>
  <c r="O60" i="3"/>
  <c r="S59" i="3"/>
  <c r="P59" i="3"/>
  <c r="O59" i="3"/>
  <c r="S58" i="3"/>
  <c r="P58" i="3"/>
  <c r="O58" i="3"/>
  <c r="S57" i="3"/>
  <c r="P57" i="3"/>
  <c r="O57" i="3"/>
  <c r="S56" i="3"/>
  <c r="P56" i="3"/>
  <c r="O56" i="3"/>
  <c r="S55" i="3"/>
  <c r="P55" i="3"/>
  <c r="O55" i="3"/>
  <c r="S54" i="3"/>
  <c r="P54" i="3"/>
  <c r="O54" i="3"/>
  <c r="S53" i="3"/>
  <c r="P53" i="3"/>
  <c r="O53" i="3"/>
  <c r="S52" i="3"/>
  <c r="P52" i="3"/>
  <c r="O52" i="3"/>
  <c r="S51" i="3"/>
  <c r="P51" i="3"/>
  <c r="O51" i="3"/>
  <c r="S50" i="3"/>
  <c r="P50" i="3"/>
  <c r="O50" i="3"/>
  <c r="S49" i="3"/>
  <c r="P49" i="3"/>
  <c r="O49" i="3"/>
  <c r="S48" i="3"/>
  <c r="P48" i="3"/>
  <c r="O48" i="3"/>
  <c r="S47" i="3"/>
  <c r="P47" i="3"/>
  <c r="O47" i="3"/>
  <c r="S46" i="3"/>
  <c r="P46" i="3"/>
  <c r="O46" i="3"/>
  <c r="S45" i="3"/>
  <c r="P45" i="3"/>
  <c r="O45" i="3"/>
  <c r="S44" i="3"/>
  <c r="P44" i="3"/>
  <c r="O44" i="3"/>
  <c r="S43" i="3"/>
  <c r="P43" i="3"/>
  <c r="O43" i="3"/>
  <c r="S42" i="3"/>
  <c r="P42" i="3"/>
  <c r="O42" i="3"/>
  <c r="S41" i="3"/>
  <c r="P41" i="3"/>
  <c r="O41" i="3"/>
  <c r="S40" i="3"/>
  <c r="P40" i="3"/>
  <c r="O40" i="3"/>
  <c r="S39" i="3"/>
  <c r="P39" i="3"/>
  <c r="O39" i="3"/>
  <c r="S38" i="3"/>
  <c r="P38" i="3"/>
  <c r="O38" i="3"/>
  <c r="S37" i="3"/>
  <c r="P37" i="3"/>
  <c r="O37" i="3"/>
  <c r="S36" i="3"/>
  <c r="P36" i="3"/>
  <c r="O36" i="3"/>
  <c r="S35" i="3"/>
  <c r="P35" i="3"/>
  <c r="O35" i="3"/>
  <c r="S34" i="3"/>
  <c r="P34" i="3"/>
  <c r="O34" i="3"/>
  <c r="S33" i="3"/>
  <c r="P33" i="3"/>
  <c r="O33" i="3"/>
  <c r="S32" i="3"/>
  <c r="P32" i="3"/>
  <c r="O32" i="3"/>
  <c r="S31" i="3"/>
  <c r="P31" i="3"/>
  <c r="O31" i="3"/>
  <c r="S30" i="3"/>
  <c r="P30" i="3"/>
  <c r="O30" i="3"/>
  <c r="S29" i="3"/>
  <c r="P29" i="3"/>
  <c r="O29" i="3"/>
  <c r="S28" i="3"/>
  <c r="P28" i="3"/>
  <c r="O28" i="3"/>
  <c r="S27" i="3"/>
  <c r="P27" i="3"/>
  <c r="O27" i="3"/>
  <c r="S26" i="3"/>
  <c r="P26" i="3"/>
  <c r="O26" i="3"/>
  <c r="S25" i="3"/>
  <c r="P25" i="3"/>
  <c r="O25" i="3"/>
  <c r="S24" i="3"/>
  <c r="P24" i="3"/>
  <c r="O24" i="3"/>
  <c r="S23" i="3"/>
  <c r="P23" i="3"/>
  <c r="O23" i="3"/>
  <c r="S22" i="3"/>
  <c r="P22" i="3"/>
  <c r="O22" i="3"/>
  <c r="S21" i="3"/>
  <c r="P21" i="3"/>
  <c r="O21" i="3"/>
  <c r="S20" i="3"/>
  <c r="P20" i="3"/>
  <c r="O20" i="3"/>
  <c r="S19" i="3"/>
  <c r="P19" i="3"/>
  <c r="O19" i="3"/>
  <c r="S18" i="3"/>
  <c r="P18" i="3"/>
  <c r="O18" i="3"/>
  <c r="S17" i="3"/>
  <c r="P17" i="3"/>
  <c r="O17" i="3"/>
  <c r="S16" i="3"/>
  <c r="P16" i="3"/>
  <c r="O16" i="3"/>
  <c r="S15" i="3"/>
  <c r="P15" i="3"/>
  <c r="O15" i="3"/>
  <c r="S14" i="3"/>
  <c r="P14" i="3"/>
  <c r="O14" i="3"/>
  <c r="S13" i="3"/>
  <c r="P13" i="3"/>
  <c r="O13" i="3"/>
  <c r="S12" i="3"/>
  <c r="P12" i="3"/>
  <c r="O12" i="3"/>
  <c r="S11" i="3"/>
  <c r="P11" i="3"/>
  <c r="O11" i="3"/>
  <c r="S10" i="3"/>
  <c r="P10" i="3"/>
  <c r="O10" i="3"/>
  <c r="S9" i="3"/>
  <c r="P9" i="3"/>
  <c r="O9" i="3"/>
  <c r="S8" i="3"/>
  <c r="P8" i="3"/>
  <c r="O8" i="3"/>
  <c r="S7" i="3"/>
  <c r="P7" i="3"/>
  <c r="O7" i="3"/>
  <c r="S6" i="3"/>
  <c r="P6" i="3"/>
  <c r="O6" i="3"/>
  <c r="S5" i="3"/>
  <c r="P5" i="3"/>
  <c r="O5" i="3"/>
  <c r="S4" i="3"/>
  <c r="P4" i="3"/>
  <c r="O4" i="3"/>
  <c r="R36" i="14" l="1"/>
  <c r="M36" i="14"/>
  <c r="N36" i="14" a="1"/>
  <c r="N36" i="14" s="1"/>
  <c r="M45" i="14"/>
  <c r="O45" i="14" s="1"/>
  <c r="M26" i="9"/>
  <c r="O26" i="9" s="1"/>
  <c r="AS123" i="5"/>
  <c r="AI8" i="5"/>
  <c r="AM13" i="5"/>
  <c r="AQ18" i="5"/>
  <c r="AM21" i="5"/>
  <c r="AP34" i="5"/>
  <c r="AI45" i="5"/>
  <c r="AQ47" i="5"/>
  <c r="AM50" i="5"/>
  <c r="AS60" i="5"/>
  <c r="AM63" i="5"/>
  <c r="AP68" i="5"/>
  <c r="AP76" i="5"/>
  <c r="AI132" i="5"/>
  <c r="AP142" i="5"/>
  <c r="AP176" i="5"/>
  <c r="AP239" i="5"/>
  <c r="AN13" i="5"/>
  <c r="AR18" i="5"/>
  <c r="AN21" i="5"/>
  <c r="AQ26" i="5"/>
  <c r="AQ34" i="5"/>
  <c r="AN50" i="5"/>
  <c r="AQ76" i="5"/>
  <c r="AS110" i="5"/>
  <c r="AR118" i="5"/>
  <c r="AN137" i="5"/>
  <c r="AQ142" i="5"/>
  <c r="AP184" i="5"/>
  <c r="AP218" i="5"/>
  <c r="AS231" i="5"/>
  <c r="AP100" i="5"/>
  <c r="AP5" i="5"/>
  <c r="AP13" i="5"/>
  <c r="AP21" i="5"/>
  <c r="AS26" i="5"/>
  <c r="AS34" i="5"/>
  <c r="AP50" i="5"/>
  <c r="AS68" i="5"/>
  <c r="AS76" i="5"/>
  <c r="AO118" i="5"/>
  <c r="AP121" i="5"/>
  <c r="AS134" i="5"/>
  <c r="AP137" i="5"/>
  <c r="AS142" i="5"/>
  <c r="AP163" i="5"/>
  <c r="AR218" i="5"/>
  <c r="AQ5" i="5"/>
  <c r="AQ13" i="5"/>
  <c r="AQ21" i="5"/>
  <c r="AQ42" i="5"/>
  <c r="AQ121" i="5"/>
  <c r="AQ137" i="5"/>
  <c r="AQ163" i="5"/>
  <c r="AN168" i="5"/>
  <c r="AS100" i="5"/>
  <c r="AO192" i="5"/>
  <c r="AQ100" i="5"/>
  <c r="AS121" i="5"/>
  <c r="AI227" i="5"/>
  <c r="AI235" i="5"/>
  <c r="AI101" i="5"/>
  <c r="AJ114" i="5"/>
  <c r="AI122" i="5"/>
  <c r="AJ235" i="5"/>
  <c r="AI22" i="5"/>
  <c r="AI30" i="5"/>
  <c r="AI38" i="5"/>
  <c r="AS58" i="5"/>
  <c r="AI72" i="5"/>
  <c r="AI88" i="5"/>
  <c r="AJ101" i="5"/>
  <c r="AJ122" i="5"/>
  <c r="AM221" i="5"/>
  <c r="AK235" i="5"/>
  <c r="AJ30" i="5"/>
  <c r="AJ38" i="5"/>
  <c r="AJ72" i="5"/>
  <c r="AJ88" i="5"/>
  <c r="AK101" i="5"/>
  <c r="AK122" i="5"/>
  <c r="AI180" i="5"/>
  <c r="AL235" i="5"/>
  <c r="AS16" i="5"/>
  <c r="AK72" i="5"/>
  <c r="AK88" i="5"/>
  <c r="AL122" i="5"/>
  <c r="AL166" i="5"/>
  <c r="AJ180" i="5"/>
  <c r="AJ222" i="5"/>
  <c r="AM235" i="5"/>
  <c r="AI17" i="5"/>
  <c r="AL22" i="5"/>
  <c r="AL72" i="5"/>
  <c r="AL88" i="5"/>
  <c r="AP93" i="5"/>
  <c r="AM122" i="5"/>
  <c r="AM138" i="5"/>
  <c r="AK180" i="5"/>
  <c r="AK222" i="5"/>
  <c r="AN14" i="5"/>
  <c r="AJ17" i="5"/>
  <c r="AM22" i="5"/>
  <c r="AM88" i="5"/>
  <c r="AN122" i="5"/>
  <c r="AN138" i="5"/>
  <c r="AL159" i="5"/>
  <c r="AI175" i="5"/>
  <c r="AL180" i="5"/>
  <c r="AP219" i="5"/>
  <c r="AL222" i="5"/>
  <c r="AS232" i="5"/>
  <c r="AK17" i="5"/>
  <c r="AS19" i="5"/>
  <c r="AN22" i="5"/>
  <c r="AM40" i="5"/>
  <c r="AJ75" i="5"/>
  <c r="AN88" i="5"/>
  <c r="AK117" i="5"/>
  <c r="AO138" i="5"/>
  <c r="AJ175" i="5"/>
  <c r="AM180" i="5"/>
  <c r="AP227" i="5"/>
  <c r="AP235" i="5"/>
  <c r="AP6" i="5"/>
  <c r="AL9" i="5"/>
  <c r="AL17" i="5"/>
  <c r="AO22" i="5"/>
  <c r="AL46" i="5"/>
  <c r="AP51" i="5"/>
  <c r="AN59" i="5"/>
  <c r="AO88" i="5"/>
  <c r="AL117" i="5"/>
  <c r="AL119" i="5"/>
  <c r="AN135" i="5"/>
  <c r="AP138" i="5"/>
  <c r="AK149" i="5"/>
  <c r="AI162" i="5"/>
  <c r="AP164" i="5"/>
  <c r="AN180" i="5"/>
  <c r="AK211" i="5"/>
  <c r="AR219" i="5"/>
  <c r="AN222" i="5"/>
  <c r="AQ227" i="5"/>
  <c r="AM17" i="5"/>
  <c r="AP22" i="5"/>
  <c r="AJ27" i="5"/>
  <c r="AM46" i="5"/>
  <c r="AI49" i="5"/>
  <c r="AQ51" i="5"/>
  <c r="AS56" i="5"/>
  <c r="AO59" i="5"/>
  <c r="AI62" i="5"/>
  <c r="AQ64" i="5"/>
  <c r="AP80" i="5"/>
  <c r="AP88" i="5"/>
  <c r="AM117" i="5"/>
  <c r="AM133" i="5"/>
  <c r="AQ138" i="5"/>
  <c r="AP146" i="5"/>
  <c r="AO159" i="5"/>
  <c r="AL175" i="5"/>
  <c r="AO180" i="5"/>
  <c r="AK217" i="5"/>
  <c r="AR227" i="5"/>
  <c r="AN17" i="5"/>
  <c r="AQ22" i="5"/>
  <c r="AQ30" i="5"/>
  <c r="AN46" i="5"/>
  <c r="AR51" i="5"/>
  <c r="AR64" i="5"/>
  <c r="AQ88" i="5"/>
  <c r="AO96" i="5"/>
  <c r="AQ109" i="5"/>
  <c r="AS114" i="5"/>
  <c r="AN117" i="5"/>
  <c r="AN133" i="5"/>
  <c r="AP159" i="5"/>
  <c r="AR164" i="5"/>
  <c r="AP180" i="5"/>
  <c r="AP222" i="5"/>
  <c r="AS227" i="5"/>
  <c r="AO117" i="5"/>
  <c r="AP17" i="5"/>
  <c r="AS22" i="5"/>
  <c r="AP46" i="5"/>
  <c r="AR59" i="5"/>
  <c r="AS80" i="5"/>
  <c r="AS88" i="5"/>
  <c r="AQ96" i="5"/>
  <c r="AP104" i="5"/>
  <c r="AI115" i="5"/>
  <c r="AP117" i="5"/>
  <c r="AP133" i="5"/>
  <c r="AR159" i="5"/>
  <c r="AR180" i="5"/>
  <c r="AR222" i="5"/>
  <c r="AQ235" i="5"/>
  <c r="AI44" i="5"/>
  <c r="AQ46" i="5"/>
  <c r="AR96" i="5"/>
  <c r="AI102" i="5"/>
  <c r="AJ115" i="5"/>
  <c r="AQ117" i="5"/>
  <c r="AI123" i="5"/>
  <c r="AQ133" i="5"/>
  <c r="AJ44" i="5"/>
  <c r="AR46" i="5"/>
  <c r="AS96" i="5"/>
  <c r="AJ102" i="5"/>
  <c r="AK115" i="5"/>
  <c r="AR117" i="5"/>
  <c r="AR133" i="5"/>
  <c r="AS17" i="5"/>
  <c r="AK102" i="5"/>
  <c r="AL115" i="5"/>
  <c r="AK123" i="5"/>
  <c r="AS133" i="5"/>
  <c r="AL102" i="5"/>
  <c r="AM115" i="5"/>
  <c r="AL123" i="5"/>
  <c r="AM7" i="5"/>
  <c r="AM102" i="5"/>
  <c r="AN115" i="5"/>
  <c r="AM123" i="5"/>
  <c r="AI126" i="5"/>
  <c r="AO141" i="5"/>
  <c r="AJ202" i="5"/>
  <c r="AN7" i="5"/>
  <c r="AI34" i="5"/>
  <c r="AI76" i="5"/>
  <c r="AN102" i="5"/>
  <c r="AN123" i="5"/>
  <c r="AJ126" i="5"/>
  <c r="AJ134" i="5"/>
  <c r="AN139" i="5"/>
  <c r="AI150" i="5"/>
  <c r="AL191" i="5"/>
  <c r="AI239" i="5"/>
  <c r="AS4" i="5"/>
  <c r="AM60" i="5"/>
  <c r="AJ76" i="5"/>
  <c r="AJ84" i="5"/>
  <c r="AL97" i="5"/>
  <c r="AR99" i="5"/>
  <c r="AO102" i="5"/>
  <c r="AJ176" i="5"/>
  <c r="AI184" i="5"/>
  <c r="AM189" i="5"/>
  <c r="AP228" i="5"/>
  <c r="AL231" i="5"/>
  <c r="AJ239" i="5"/>
  <c r="AP7" i="5"/>
  <c r="AL18" i="5"/>
  <c r="AM20" i="5"/>
  <c r="AK34" i="5"/>
  <c r="AI100" i="5"/>
  <c r="AP102" i="5"/>
  <c r="AQ120" i="5"/>
  <c r="AN181" i="5"/>
  <c r="AJ192" i="5"/>
  <c r="AI205" i="5"/>
  <c r="AJ218" i="5"/>
  <c r="AM231" i="5"/>
  <c r="AQ7" i="5"/>
  <c r="AI21" i="5"/>
  <c r="AL26" i="5"/>
  <c r="AO28" i="5"/>
  <c r="AL34" i="5"/>
  <c r="AQ102" i="5"/>
  <c r="AL105" i="5"/>
  <c r="AR115" i="5"/>
  <c r="AM118" i="5"/>
  <c r="AL176" i="5"/>
  <c r="AR7" i="5"/>
  <c r="AJ21" i="5"/>
  <c r="AM34" i="5"/>
  <c r="AP60" i="5"/>
  <c r="AJ63" i="5"/>
  <c r="AR102" i="5"/>
  <c r="AR123" i="5"/>
  <c r="AR131" i="5"/>
  <c r="AJ137" i="5"/>
  <c r="AR139" i="5"/>
  <c r="AM142" i="5"/>
  <c r="AO160" i="5"/>
  <c r="AL184" i="5"/>
  <c r="AN186" i="5"/>
  <c r="AP189" i="5"/>
  <c r="AN210" i="5"/>
  <c r="AI84" i="5"/>
  <c r="AI94" i="5"/>
  <c r="AK141" i="5"/>
  <c r="AR213" i="5"/>
  <c r="AI4" i="5"/>
  <c r="AO7" i="5"/>
  <c r="AS12" i="5"/>
  <c r="AN23" i="5"/>
  <c r="AN31" i="5"/>
  <c r="AJ34" i="5"/>
  <c r="AO36" i="5"/>
  <c r="AQ104" i="5"/>
  <c r="AS109" i="5"/>
  <c r="AR121" i="5"/>
  <c r="AS126" i="5"/>
  <c r="AQ146" i="5"/>
  <c r="AL181" i="5"/>
  <c r="AQ239" i="5"/>
  <c r="AL242" i="5"/>
  <c r="AO23" i="5"/>
  <c r="AS28" i="5"/>
  <c r="AO31" i="5"/>
  <c r="AK79" i="5"/>
  <c r="AQ92" i="5"/>
  <c r="AM119" i="5"/>
  <c r="AQ139" i="5"/>
  <c r="AR178" i="5"/>
  <c r="AM181" i="5"/>
  <c r="AJ183" i="5"/>
  <c r="AR216" i="5"/>
  <c r="AQ23" i="5"/>
  <c r="AQ97" i="5"/>
  <c r="AS173" i="5"/>
  <c r="AO181" i="5"/>
  <c r="AR23" i="5"/>
  <c r="AP59" i="5"/>
  <c r="AP77" i="5"/>
  <c r="AR82" i="5"/>
  <c r="AR97" i="5"/>
  <c r="AP119" i="5"/>
  <c r="AP181" i="5"/>
  <c r="AS15" i="5"/>
  <c r="AS23" i="5"/>
  <c r="AQ59" i="5"/>
  <c r="AS69" i="5"/>
  <c r="AQ77" i="5"/>
  <c r="AS97" i="5"/>
  <c r="AQ119" i="5"/>
  <c r="AQ134" i="5"/>
  <c r="AQ181" i="5"/>
  <c r="AP82" i="5"/>
  <c r="AS59" i="5"/>
  <c r="AS77" i="5"/>
  <c r="AI83" i="5"/>
  <c r="AI98" i="5"/>
  <c r="AS112" i="5"/>
  <c r="AS119" i="5"/>
  <c r="AS181" i="5"/>
  <c r="AJ98" i="5"/>
  <c r="AK242" i="5"/>
  <c r="AL8" i="5"/>
  <c r="AP10" i="5"/>
  <c r="AM44" i="5"/>
  <c r="AK46" i="5"/>
  <c r="AM57" i="5"/>
  <c r="AK83" i="5"/>
  <c r="AR95" i="5"/>
  <c r="AI120" i="5"/>
  <c r="AI135" i="5"/>
  <c r="AJ150" i="5"/>
  <c r="AJ162" i="5"/>
  <c r="AS176" i="5"/>
  <c r="AL192" i="5"/>
  <c r="AI210" i="5"/>
  <c r="AQ219" i="5"/>
  <c r="AL24" i="5"/>
  <c r="AK26" i="5"/>
  <c r="AM37" i="5"/>
  <c r="AO41" i="5"/>
  <c r="AN44" i="5"/>
  <c r="AN57" i="5"/>
  <c r="AL83" i="5"/>
  <c r="AS95" i="5"/>
  <c r="AL98" i="5"/>
  <c r="AN105" i="5"/>
  <c r="AK113" i="5"/>
  <c r="AJ135" i="5"/>
  <c r="AM192" i="5"/>
  <c r="AJ230" i="5"/>
  <c r="AR232" i="5"/>
  <c r="AS5" i="5"/>
  <c r="AM24" i="5"/>
  <c r="AQ29" i="5"/>
  <c r="AS39" i="5"/>
  <c r="AN52" i="5"/>
  <c r="AO57" i="5"/>
  <c r="AM83" i="5"/>
  <c r="AM98" i="5"/>
  <c r="AO105" i="5"/>
  <c r="AK120" i="5"/>
  <c r="AK135" i="5"/>
  <c r="AK142" i="5"/>
  <c r="AL150" i="5"/>
  <c r="AJ152" i="5"/>
  <c r="AL162" i="5"/>
  <c r="AN192" i="5"/>
  <c r="AL205" i="5"/>
  <c r="AJ225" i="5"/>
  <c r="AK230" i="5"/>
  <c r="AJ5" i="5"/>
  <c r="AO8" i="5"/>
  <c r="AN24" i="5"/>
  <c r="AR29" i="5"/>
  <c r="AI40" i="5"/>
  <c r="AO52" i="5"/>
  <c r="AN98" i="5"/>
  <c r="AI103" i="5"/>
  <c r="AP105" i="5"/>
  <c r="AM113" i="5"/>
  <c r="AL120" i="5"/>
  <c r="AQ155" i="5"/>
  <c r="AI160" i="5"/>
  <c r="AM162" i="5"/>
  <c r="AI164" i="5"/>
  <c r="AN167" i="5"/>
  <c r="AL230" i="5"/>
  <c r="AP8" i="5"/>
  <c r="AO24" i="5"/>
  <c r="AS29" i="5"/>
  <c r="AP37" i="5"/>
  <c r="AJ40" i="5"/>
  <c r="AP52" i="5"/>
  <c r="AL78" i="5"/>
  <c r="AL80" i="5"/>
  <c r="AO93" i="5"/>
  <c r="AO98" i="5"/>
  <c r="AJ103" i="5"/>
  <c r="AQ105" i="5"/>
  <c r="AM120" i="5"/>
  <c r="AI143" i="5"/>
  <c r="AI158" i="5"/>
  <c r="AL182" i="5"/>
  <c r="AN205" i="5"/>
  <c r="AJ215" i="5"/>
  <c r="AL225" i="5"/>
  <c r="AJ238" i="5"/>
  <c r="AI6" i="5"/>
  <c r="AQ8" i="5"/>
  <c r="AP24" i="5"/>
  <c r="AM29" i="5"/>
  <c r="AP32" i="5"/>
  <c r="AI35" i="5"/>
  <c r="AQ37" i="5"/>
  <c r="AK40" i="5"/>
  <c r="AI50" i="5"/>
  <c r="AQ52" i="5"/>
  <c r="AR57" i="5"/>
  <c r="AI81" i="5"/>
  <c r="AK103" i="5"/>
  <c r="AR105" i="5"/>
  <c r="AN120" i="5"/>
  <c r="AI128" i="5"/>
  <c r="AJ133" i="5"/>
  <c r="AJ143" i="5"/>
  <c r="AK145" i="5"/>
  <c r="AJ158" i="5"/>
  <c r="AO162" i="5"/>
  <c r="AM225" i="5"/>
  <c r="AN230" i="5"/>
  <c r="AK238" i="5"/>
  <c r="AR8" i="5"/>
  <c r="AQ24" i="5"/>
  <c r="AQ32" i="5"/>
  <c r="AJ35" i="5"/>
  <c r="AR37" i="5"/>
  <c r="AL40" i="5"/>
  <c r="AS44" i="5"/>
  <c r="AJ50" i="5"/>
  <c r="AS57" i="5"/>
  <c r="AN78" i="5"/>
  <c r="AL96" i="5"/>
  <c r="AL103" i="5"/>
  <c r="AS105" i="5"/>
  <c r="AK110" i="5"/>
  <c r="AO120" i="5"/>
  <c r="AJ128" i="5"/>
  <c r="AK133" i="5"/>
  <c r="AK138" i="5"/>
  <c r="AK143" i="5"/>
  <c r="AI147" i="5"/>
  <c r="AK158" i="5"/>
  <c r="AL160" i="5"/>
  <c r="AP162" i="5"/>
  <c r="AQ167" i="5"/>
  <c r="AN177" i="5"/>
  <c r="AN182" i="5"/>
  <c r="AP187" i="5"/>
  <c r="AP205" i="5"/>
  <c r="AN225" i="5"/>
  <c r="AL238" i="5"/>
  <c r="AS8" i="5"/>
  <c r="AR24" i="5"/>
  <c r="AR32" i="5"/>
  <c r="AK35" i="5"/>
  <c r="AS37" i="5"/>
  <c r="AK50" i="5"/>
  <c r="AS52" i="5"/>
  <c r="AR70" i="5"/>
  <c r="AO78" i="5"/>
  <c r="AM96" i="5"/>
  <c r="AM103" i="5"/>
  <c r="AO108" i="5"/>
  <c r="AP120" i="5"/>
  <c r="AR122" i="5"/>
  <c r="AK128" i="5"/>
  <c r="AL133" i="5"/>
  <c r="AL138" i="5"/>
  <c r="AL143" i="5"/>
  <c r="AL158" i="5"/>
  <c r="AM160" i="5"/>
  <c r="AQ162" i="5"/>
  <c r="AL165" i="5"/>
  <c r="AP210" i="5"/>
  <c r="AM212" i="5"/>
  <c r="AP230" i="5"/>
  <c r="AP11" i="5"/>
  <c r="AS24" i="5"/>
  <c r="AS32" i="5"/>
  <c r="AI52" i="5"/>
  <c r="AN55" i="5"/>
  <c r="AP78" i="5"/>
  <c r="AN96" i="5"/>
  <c r="AN103" i="5"/>
  <c r="AR150" i="5"/>
  <c r="AN160" i="5"/>
  <c r="AR162" i="5"/>
  <c r="AP177" i="5"/>
  <c r="AP182" i="5"/>
  <c r="AR205" i="5"/>
  <c r="AP225" i="5"/>
  <c r="AN238" i="5"/>
  <c r="AI71" i="5"/>
  <c r="AR78" i="5"/>
  <c r="AK98" i="5"/>
  <c r="AP103" i="5"/>
  <c r="AS113" i="5"/>
  <c r="AR167" i="5"/>
  <c r="AR182" i="5"/>
  <c r="AS210" i="5"/>
  <c r="AI236" i="5"/>
  <c r="AP238" i="5"/>
  <c r="AJ71" i="5"/>
  <c r="AJ94" i="5"/>
  <c r="AP98" i="5"/>
  <c r="AI114" i="5"/>
  <c r="AS167" i="5"/>
  <c r="AI188" i="5"/>
  <c r="AJ236" i="5"/>
  <c r="AQ11" i="5"/>
  <c r="AK71" i="5"/>
  <c r="AQ98" i="5"/>
  <c r="AS108" i="5"/>
  <c r="AJ151" i="5"/>
  <c r="AJ188" i="5"/>
  <c r="AJ210" i="5"/>
  <c r="AI12" i="5"/>
  <c r="AI20" i="5"/>
  <c r="AL33" i="5"/>
  <c r="AR42" i="5"/>
  <c r="AI48" i="5"/>
  <c r="AI66" i="5"/>
  <c r="AQ81" i="5"/>
  <c r="AL84" i="5"/>
  <c r="AR138" i="5"/>
  <c r="AK151" i="5"/>
  <c r="AS160" i="5"/>
  <c r="AI201" i="5"/>
  <c r="AL236" i="5"/>
  <c r="AS238" i="5"/>
  <c r="AO55" i="5"/>
  <c r="AM84" i="5"/>
  <c r="AI121" i="5"/>
  <c r="AL151" i="5"/>
  <c r="AL188" i="5"/>
  <c r="AQ210" i="5"/>
  <c r="AN33" i="5"/>
  <c r="AM53" i="5"/>
  <c r="AI56" i="5"/>
  <c r="AI61" i="5"/>
  <c r="AN84" i="5"/>
  <c r="AI99" i="5"/>
  <c r="AI104" i="5"/>
  <c r="AJ121" i="5"/>
  <c r="AN141" i="5"/>
  <c r="AI146" i="5"/>
  <c r="AM151" i="5"/>
  <c r="AI178" i="5"/>
  <c r="AP190" i="5"/>
  <c r="AJ221" i="5"/>
  <c r="AP233" i="5"/>
  <c r="AO33" i="5"/>
  <c r="AI43" i="5"/>
  <c r="AN53" i="5"/>
  <c r="AJ56" i="5"/>
  <c r="AO84" i="5"/>
  <c r="AJ99" i="5"/>
  <c r="AJ104" i="5"/>
  <c r="AK121" i="5"/>
  <c r="AJ146" i="5"/>
  <c r="AN151" i="5"/>
  <c r="AI166" i="5"/>
  <c r="AJ173" i="5"/>
  <c r="AJ178" i="5"/>
  <c r="AN188" i="5"/>
  <c r="AR208" i="5"/>
  <c r="AJ216" i="5"/>
  <c r="AI7" i="5"/>
  <c r="AM12" i="5"/>
  <c r="AI15" i="5"/>
  <c r="AL28" i="5"/>
  <c r="AK30" i="5"/>
  <c r="AP33" i="5"/>
  <c r="AI36" i="5"/>
  <c r="AJ43" i="5"/>
  <c r="AO53" i="5"/>
  <c r="AK56" i="5"/>
  <c r="AP84" i="5"/>
  <c r="AS118" i="5"/>
  <c r="AL121" i="5"/>
  <c r="AO151" i="5"/>
  <c r="AK178" i="5"/>
  <c r="AS185" i="5"/>
  <c r="AJ191" i="5"/>
  <c r="AJ7" i="5"/>
  <c r="AN12" i="5"/>
  <c r="AJ15" i="5"/>
  <c r="AI23" i="5"/>
  <c r="AQ33" i="5"/>
  <c r="AJ36" i="5"/>
  <c r="AP53" i="5"/>
  <c r="AQ71" i="5"/>
  <c r="AI82" i="5"/>
  <c r="AQ84" i="5"/>
  <c r="AL104" i="5"/>
  <c r="AI111" i="5"/>
  <c r="AM121" i="5"/>
  <c r="AQ141" i="5"/>
  <c r="AL146" i="5"/>
  <c r="AP148" i="5"/>
  <c r="AP170" i="5"/>
  <c r="AQ175" i="5"/>
  <c r="AL178" i="5"/>
  <c r="AI186" i="5"/>
  <c r="AP188" i="5"/>
  <c r="AN206" i="5"/>
  <c r="AR228" i="5"/>
  <c r="AO231" i="5"/>
  <c r="AK7" i="5"/>
  <c r="AO12" i="5"/>
  <c r="AR25" i="5"/>
  <c r="AR33" i="5"/>
  <c r="AK36" i="5"/>
  <c r="AQ53" i="5"/>
  <c r="AR71" i="5"/>
  <c r="AJ82" i="5"/>
  <c r="AR84" i="5"/>
  <c r="AR94" i="5"/>
  <c r="AJ97" i="5"/>
  <c r="AM104" i="5"/>
  <c r="AI112" i="5"/>
  <c r="AI149" i="5"/>
  <c r="AI159" i="5"/>
  <c r="AM178" i="5"/>
  <c r="AJ186" i="5"/>
  <c r="AI204" i="5"/>
  <c r="AP231" i="5"/>
  <c r="AR236" i="5"/>
  <c r="AN9" i="5"/>
  <c r="AP12" i="5"/>
  <c r="AS25" i="5"/>
  <c r="AK31" i="5"/>
  <c r="AS33" i="5"/>
  <c r="AL36" i="5"/>
  <c r="AL38" i="5"/>
  <c r="AR53" i="5"/>
  <c r="AS71" i="5"/>
  <c r="AK82" i="5"/>
  <c r="AS84" i="5"/>
  <c r="AK97" i="5"/>
  <c r="AJ112" i="5"/>
  <c r="AI134" i="5"/>
  <c r="AS141" i="5"/>
  <c r="AR151" i="5"/>
  <c r="AJ159" i="5"/>
  <c r="AJ161" i="5"/>
  <c r="AN178" i="5"/>
  <c r="AI181" i="5"/>
  <c r="AK186" i="5"/>
  <c r="AP201" i="5"/>
  <c r="AJ204" i="5"/>
  <c r="AP206" i="5"/>
  <c r="AJ209" i="5"/>
  <c r="AN216" i="5"/>
  <c r="AN239" i="5"/>
  <c r="AM4" i="5"/>
  <c r="AQ6" i="5"/>
  <c r="AM9" i="5"/>
  <c r="AO14" i="5"/>
  <c r="AO19" i="5"/>
  <c r="AM26" i="5"/>
  <c r="AM28" i="5"/>
  <c r="AR30" i="5"/>
  <c r="AM33" i="5"/>
  <c r="AN37" i="5"/>
  <c r="AR48" i="5"/>
  <c r="AN60" i="5"/>
  <c r="AL73" i="5"/>
  <c r="AJ83" i="5"/>
  <c r="AJ85" i="5"/>
  <c r="AS94" i="5"/>
  <c r="AN109" i="5"/>
  <c r="AO111" i="5"/>
  <c r="AK139" i="5"/>
  <c r="AS149" i="5"/>
  <c r="AK160" i="5"/>
  <c r="AO167" i="5"/>
  <c r="AR173" i="5"/>
  <c r="AN189" i="5"/>
  <c r="AQ201" i="5"/>
  <c r="AQ214" i="5"/>
  <c r="AJ226" i="5"/>
  <c r="AN4" i="5"/>
  <c r="AR6" i="5"/>
  <c r="AP14" i="5"/>
  <c r="AP19" i="5"/>
  <c r="AN26" i="5"/>
  <c r="AN28" i="5"/>
  <c r="AS30" i="5"/>
  <c r="AO37" i="5"/>
  <c r="AS43" i="5"/>
  <c r="AM73" i="5"/>
  <c r="AP111" i="5"/>
  <c r="AR130" i="5"/>
  <c r="AP141" i="5"/>
  <c r="AJ149" i="5"/>
  <c r="AR156" i="5"/>
  <c r="AP167" i="5"/>
  <c r="AQ171" i="5"/>
  <c r="AR201" i="5"/>
  <c r="AR210" i="5"/>
  <c r="AR212" i="5"/>
  <c r="AM217" i="5"/>
  <c r="AQ228" i="5"/>
  <c r="AN242" i="5"/>
  <c r="AO4" i="5"/>
  <c r="AQ14" i="5"/>
  <c r="AQ19" i="5"/>
  <c r="AO26" i="5"/>
  <c r="AQ43" i="5"/>
  <c r="AN113" i="5"/>
  <c r="AN217" i="5"/>
  <c r="AO242" i="5"/>
  <c r="AP9" i="5"/>
  <c r="AR14" i="5"/>
  <c r="AR19" i="5"/>
  <c r="AP26" i="5"/>
  <c r="AP28" i="5"/>
  <c r="AM43" i="5"/>
  <c r="AL48" i="5"/>
  <c r="AS87" i="5"/>
  <c r="AO113" i="5"/>
  <c r="AO119" i="5"/>
  <c r="AP134" i="5"/>
  <c r="AR141" i="5"/>
  <c r="AS201" i="5"/>
  <c r="AP214" i="5"/>
  <c r="AS228" i="5"/>
  <c r="AP242" i="5"/>
  <c r="AQ9" i="5"/>
  <c r="AQ28" i="5"/>
  <c r="AM48" i="5"/>
  <c r="AP113" i="5"/>
  <c r="AR134" i="5"/>
  <c r="AQ165" i="5"/>
  <c r="AO171" i="5"/>
  <c r="AQ233" i="5"/>
  <c r="AR4" i="5"/>
  <c r="AR9" i="5"/>
  <c r="AN19" i="5"/>
  <c r="AR28" i="5"/>
  <c r="AQ113" i="5"/>
  <c r="AI125" i="5"/>
  <c r="AJ171" i="5"/>
  <c r="AQ217" i="5"/>
  <c r="AJ219" i="5"/>
  <c r="AJ228" i="5"/>
  <c r="AR233" i="5"/>
  <c r="AR242" i="5"/>
  <c r="AS9" i="5"/>
  <c r="AM109" i="5"/>
  <c r="AR113" i="5"/>
  <c r="AJ141" i="5"/>
  <c r="AS165" i="5"/>
  <c r="AL171" i="5"/>
  <c r="AM210" i="5"/>
  <c r="AR217" i="5"/>
  <c r="AN219" i="5"/>
  <c r="AL228" i="5"/>
  <c r="AS242" i="5"/>
  <c r="AI10" i="5"/>
  <c r="AI26" i="5"/>
  <c r="AI28" i="5"/>
  <c r="AI33" i="5"/>
  <c r="AS217" i="5"/>
  <c r="AJ242" i="5"/>
  <c r="AJ10" i="5"/>
  <c r="AK15" i="5"/>
  <c r="AJ24" i="5"/>
  <c r="AJ33" i="5"/>
  <c r="AL49" i="5"/>
  <c r="AO51" i="5"/>
  <c r="AL53" i="5"/>
  <c r="AL56" i="5"/>
  <c r="AJ61" i="5"/>
  <c r="AK99" i="5"/>
  <c r="AL101" i="5"/>
  <c r="AK112" i="5"/>
  <c r="AI118" i="5"/>
  <c r="AK126" i="5"/>
  <c r="AL135" i="5"/>
  <c r="AS137" i="5"/>
  <c r="AO139" i="5"/>
  <c r="AL145" i="5"/>
  <c r="AS152" i="5"/>
  <c r="AK161" i="5"/>
  <c r="AK170" i="5"/>
  <c r="AS180" i="5"/>
  <c r="AK185" i="5"/>
  <c r="AL217" i="5"/>
  <c r="AS226" i="5"/>
  <c r="AK10" i="5"/>
  <c r="AL15" i="5"/>
  <c r="AI24" i="5"/>
  <c r="AI29" i="5"/>
  <c r="AM49" i="5"/>
  <c r="AM56" i="5"/>
  <c r="AK61" i="5"/>
  <c r="AR83" i="5"/>
  <c r="AL99" i="5"/>
  <c r="AM101" i="5"/>
  <c r="AL112" i="5"/>
  <c r="AK114" i="5"/>
  <c r="AJ118" i="5"/>
  <c r="AL126" i="5"/>
  <c r="AM135" i="5"/>
  <c r="AI140" i="5"/>
  <c r="AI148" i="5"/>
  <c r="AK166" i="5"/>
  <c r="AL185" i="5"/>
  <c r="AJ211" i="5"/>
  <c r="AJ213" i="5"/>
  <c r="AI5" i="5"/>
  <c r="AL10" i="5"/>
  <c r="AM15" i="5"/>
  <c r="AQ17" i="5"/>
  <c r="AN20" i="5"/>
  <c r="AK22" i="5"/>
  <c r="AJ29" i="5"/>
  <c r="AP31" i="5"/>
  <c r="AQ35" i="5"/>
  <c r="AI42" i="5"/>
  <c r="AP44" i="5"/>
  <c r="AN49" i="5"/>
  <c r="AN56" i="5"/>
  <c r="AI59" i="5"/>
  <c r="AL61" i="5"/>
  <c r="AN101" i="5"/>
  <c r="AM112" i="5"/>
  <c r="AL114" i="5"/>
  <c r="AM126" i="5"/>
  <c r="AP128" i="5"/>
  <c r="AJ148" i="5"/>
  <c r="AI172" i="5"/>
  <c r="AR176" i="5"/>
  <c r="AS178" i="5"/>
  <c r="AJ182" i="5"/>
  <c r="AM185" i="5"/>
  <c r="AP192" i="5"/>
  <c r="AO197" i="5"/>
  <c r="AN202" i="5"/>
  <c r="AJ220" i="5"/>
  <c r="AK234" i="5"/>
  <c r="AJ243" i="5"/>
  <c r="AM10" i="5"/>
  <c r="AN15" i="5"/>
  <c r="AO20" i="5"/>
  <c r="AK29" i="5"/>
  <c r="AQ31" i="5"/>
  <c r="AR35" i="5"/>
  <c r="AN38" i="5"/>
  <c r="AJ42" i="5"/>
  <c r="AO49" i="5"/>
  <c r="AO56" i="5"/>
  <c r="AJ59" i="5"/>
  <c r="AS90" i="5"/>
  <c r="AN99" i="5"/>
  <c r="AO101" i="5"/>
  <c r="AM105" i="5"/>
  <c r="AI108" i="5"/>
  <c r="AI110" i="5"/>
  <c r="AN112" i="5"/>
  <c r="AM114" i="5"/>
  <c r="AN126" i="5"/>
  <c r="AO135" i="5"/>
  <c r="AO145" i="5"/>
  <c r="AK148" i="5"/>
  <c r="AS150" i="5"/>
  <c r="AM166" i="5"/>
  <c r="AL168" i="5"/>
  <c r="AJ172" i="5"/>
  <c r="AN185" i="5"/>
  <c r="AN209" i="5"/>
  <c r="AJ227" i="5"/>
  <c r="AL229" i="5"/>
  <c r="AK5" i="5"/>
  <c r="AN10" i="5"/>
  <c r="AR12" i="5"/>
  <c r="AO15" i="5"/>
  <c r="AP20" i="5"/>
  <c r="AL29" i="5"/>
  <c r="AR31" i="5"/>
  <c r="AO38" i="5"/>
  <c r="AK42" i="5"/>
  <c r="AP49" i="5"/>
  <c r="AP56" i="5"/>
  <c r="AK59" i="5"/>
  <c r="AN61" i="5"/>
  <c r="AR63" i="5"/>
  <c r="AI86" i="5"/>
  <c r="AO99" i="5"/>
  <c r="AP101" i="5"/>
  <c r="AS103" i="5"/>
  <c r="AJ110" i="5"/>
  <c r="AO112" i="5"/>
  <c r="AN114" i="5"/>
  <c r="AO121" i="5"/>
  <c r="AI124" i="5"/>
  <c r="AP135" i="5"/>
  <c r="AP145" i="5"/>
  <c r="AI153" i="5"/>
  <c r="AO161" i="5"/>
  <c r="AJ164" i="5"/>
  <c r="AM168" i="5"/>
  <c r="AO170" i="5"/>
  <c r="AK172" i="5"/>
  <c r="AO185" i="5"/>
  <c r="AQ197" i="5"/>
  <c r="AP202" i="5"/>
  <c r="AM211" i="5"/>
  <c r="AM213" i="5"/>
  <c r="AK218" i="5"/>
  <c r="AL220" i="5"/>
  <c r="AM229" i="5"/>
  <c r="AL5" i="5"/>
  <c r="AI13" i="5"/>
  <c r="AP15" i="5"/>
  <c r="AI18" i="5"/>
  <c r="AQ20" i="5"/>
  <c r="AK27" i="5"/>
  <c r="AS31" i="5"/>
  <c r="AP38" i="5"/>
  <c r="AL42" i="5"/>
  <c r="AI54" i="5"/>
  <c r="AQ56" i="5"/>
  <c r="AL59" i="5"/>
  <c r="AO61" i="5"/>
  <c r="AO66" i="5"/>
  <c r="AM74" i="5"/>
  <c r="AJ86" i="5"/>
  <c r="AI97" i="5"/>
  <c r="AP112" i="5"/>
  <c r="AO114" i="5"/>
  <c r="AJ124" i="5"/>
  <c r="AQ135" i="5"/>
  <c r="AQ145" i="5"/>
  <c r="AS157" i="5"/>
  <c r="AK164" i="5"/>
  <c r="AO166" i="5"/>
  <c r="AL172" i="5"/>
  <c r="AS192" i="5"/>
  <c r="AN213" i="5"/>
  <c r="AL218" i="5"/>
  <c r="AL227" i="5"/>
  <c r="AI232" i="5"/>
  <c r="AM5" i="5"/>
  <c r="AL7" i="5"/>
  <c r="AJ13" i="5"/>
  <c r="AQ15" i="5"/>
  <c r="AJ18" i="5"/>
  <c r="AR20" i="5"/>
  <c r="AL27" i="5"/>
  <c r="AN29" i="5"/>
  <c r="AJ31" i="5"/>
  <c r="AQ38" i="5"/>
  <c r="AM42" i="5"/>
  <c r="AO44" i="5"/>
  <c r="AR49" i="5"/>
  <c r="AJ54" i="5"/>
  <c r="AR56" i="5"/>
  <c r="AM59" i="5"/>
  <c r="AP66" i="5"/>
  <c r="AL79" i="5"/>
  <c r="AK81" i="5"/>
  <c r="AK86" i="5"/>
  <c r="AK95" i="5"/>
  <c r="AL110" i="5"/>
  <c r="AQ112" i="5"/>
  <c r="AP114" i="5"/>
  <c r="AK124" i="5"/>
  <c r="AI133" i="5"/>
  <c r="AI138" i="5"/>
  <c r="AL142" i="5"/>
  <c r="AR145" i="5"/>
  <c r="AQ161" i="5"/>
  <c r="AL164" i="5"/>
  <c r="AL183" i="5"/>
  <c r="AQ185" i="5"/>
  <c r="AR202" i="5"/>
  <c r="AQ209" i="5"/>
  <c r="AO213" i="5"/>
  <c r="AM218" i="5"/>
  <c r="AN220" i="5"/>
  <c r="AM227" i="5"/>
  <c r="AN5" i="5"/>
  <c r="AQ10" i="5"/>
  <c r="AK13" i="5"/>
  <c r="AR15" i="5"/>
  <c r="AK18" i="5"/>
  <c r="AL25" i="5"/>
  <c r="AM27" i="5"/>
  <c r="AO29" i="5"/>
  <c r="AR38" i="5"/>
  <c r="AN42" i="5"/>
  <c r="AK54" i="5"/>
  <c r="AQ61" i="5"/>
  <c r="AQ66" i="5"/>
  <c r="AM79" i="5"/>
  <c r="AL86" i="5"/>
  <c r="AS101" i="5"/>
  <c r="AM110" i="5"/>
  <c r="AR112" i="5"/>
  <c r="AQ114" i="5"/>
  <c r="AL124" i="5"/>
  <c r="AR126" i="5"/>
  <c r="AS135" i="5"/>
  <c r="AJ138" i="5"/>
  <c r="AO140" i="5"/>
  <c r="AO148" i="5"/>
  <c r="AR161" i="5"/>
  <c r="AM164" i="5"/>
  <c r="AQ166" i="5"/>
  <c r="AP168" i="5"/>
  <c r="AR170" i="5"/>
  <c r="AN172" i="5"/>
  <c r="AM183" i="5"/>
  <c r="AL195" i="5"/>
  <c r="AR209" i="5"/>
  <c r="AP213" i="5"/>
  <c r="AN218" i="5"/>
  <c r="AN227" i="5"/>
  <c r="AO5" i="5"/>
  <c r="AR10" i="5"/>
  <c r="AM25" i="5"/>
  <c r="AN27" i="5"/>
  <c r="AP29" i="5"/>
  <c r="AR66" i="5"/>
  <c r="AN79" i="5"/>
  <c r="AM86" i="5"/>
  <c r="AN110" i="5"/>
  <c r="AR114" i="5"/>
  <c r="AQ118" i="5"/>
  <c r="AM124" i="5"/>
  <c r="AP140" i="5"/>
  <c r="AM153" i="5"/>
  <c r="AS161" i="5"/>
  <c r="AN164" i="5"/>
  <c r="AQ168" i="5"/>
  <c r="AN183" i="5"/>
  <c r="AN207" i="5"/>
  <c r="AQ211" i="5"/>
  <c r="AQ213" i="5"/>
  <c r="AO218" i="5"/>
  <c r="AN25" i="5"/>
  <c r="AO27" i="5"/>
  <c r="AO79" i="5"/>
  <c r="AO110" i="5"/>
  <c r="AN124" i="5"/>
  <c r="AI161" i="5"/>
  <c r="AO164" i="5"/>
  <c r="AO183" i="5"/>
  <c r="AI209" i="5"/>
  <c r="AO25" i="5"/>
  <c r="AP27" i="5"/>
  <c r="AR47" i="5"/>
  <c r="AR52" i="5"/>
  <c r="AO69" i="5"/>
  <c r="AP79" i="5"/>
  <c r="AO86" i="5"/>
  <c r="AM99" i="5"/>
  <c r="AP110" i="5"/>
  <c r="AO153" i="5"/>
  <c r="AL170" i="5"/>
  <c r="AP185" i="5"/>
  <c r="AP207" i="5"/>
  <c r="AL209" i="5"/>
  <c r="AS211" i="5"/>
  <c r="AS213" i="5"/>
  <c r="AR220" i="5"/>
  <c r="AI11" i="5"/>
  <c r="AI16" i="5"/>
  <c r="AP25" i="5"/>
  <c r="AQ79" i="5"/>
  <c r="AP86" i="5"/>
  <c r="AP99" i="5"/>
  <c r="AQ110" i="5"/>
  <c r="AI113" i="5"/>
  <c r="AQ164" i="5"/>
  <c r="AM170" i="5"/>
  <c r="AQ183" i="5"/>
  <c r="AR185" i="5"/>
  <c r="AP195" i="5"/>
  <c r="AM209" i="5"/>
  <c r="AJ11" i="5"/>
  <c r="AJ16" i="5"/>
  <c r="AQ25" i="5"/>
  <c r="AK38" i="5"/>
  <c r="AP61" i="5"/>
  <c r="AQ69" i="5"/>
  <c r="AR79" i="5"/>
  <c r="AQ86" i="5"/>
  <c r="AQ99" i="5"/>
  <c r="AR110" i="5"/>
  <c r="AJ113" i="5"/>
  <c r="AK118" i="5"/>
  <c r="AR129" i="5"/>
  <c r="AQ140" i="5"/>
  <c r="AQ153" i="5"/>
  <c r="AJ166" i="5"/>
  <c r="AN170" i="5"/>
  <c r="AR183" i="5"/>
  <c r="AO209" i="5"/>
  <c r="AI211" i="5"/>
  <c r="AI213" i="5"/>
  <c r="AJ223" i="5"/>
  <c r="AK11" i="5"/>
  <c r="AK16" i="5"/>
  <c r="AS42" i="5"/>
  <c r="AI47" i="5"/>
  <c r="AJ52" i="5"/>
  <c r="AR69" i="5"/>
  <c r="AS79" i="5"/>
  <c r="AR86" i="5"/>
  <c r="AR91" i="5"/>
  <c r="AL118" i="5"/>
  <c r="AJ140" i="5"/>
  <c r="AR153" i="5"/>
  <c r="AS183" i="5"/>
  <c r="AR195" i="5"/>
  <c r="AP209" i="5"/>
  <c r="AL213" i="5"/>
  <c r="AL11" i="5"/>
  <c r="AL16" i="5"/>
  <c r="AL113" i="5"/>
  <c r="AL223" i="5"/>
  <c r="AM11" i="5"/>
  <c r="AM16" i="5"/>
  <c r="AI27" i="5"/>
  <c r="AS91" i="5"/>
  <c r="AJ108" i="5"/>
  <c r="AN118" i="5"/>
  <c r="AS124" i="5"/>
  <c r="AI142" i="5"/>
  <c r="AJ6" i="5"/>
  <c r="AN11" i="5"/>
  <c r="AS13" i="5"/>
  <c r="AN16" i="5"/>
  <c r="AO18" i="5"/>
  <c r="AJ25" i="5"/>
  <c r="AK43" i="5"/>
  <c r="AK48" i="5"/>
  <c r="AM52" i="5"/>
  <c r="AP54" i="5"/>
  <c r="AJ62" i="5"/>
  <c r="AI87" i="5"/>
  <c r="AL94" i="5"/>
  <c r="AJ100" i="5"/>
  <c r="AK108" i="5"/>
  <c r="AK134" i="5"/>
  <c r="AJ142" i="5"/>
  <c r="AL144" i="5"/>
  <c r="AL149" i="5"/>
  <c r="AJ156" i="5"/>
  <c r="AI171" i="5"/>
  <c r="AJ184" i="5"/>
  <c r="AJ201" i="5"/>
  <c r="AJ212" i="5"/>
  <c r="AJ214" i="5"/>
  <c r="AI219" i="5"/>
  <c r="AL221" i="5"/>
  <c r="AN223" i="5"/>
  <c r="AL244" i="5"/>
  <c r="AO11" i="5"/>
  <c r="AI14" i="5"/>
  <c r="AO16" i="5"/>
  <c r="AI19" i="5"/>
  <c r="AK23" i="5"/>
  <c r="AL30" i="5"/>
  <c r="AI41" i="5"/>
  <c r="AL43" i="5"/>
  <c r="AQ50" i="5"/>
  <c r="AI55" i="5"/>
  <c r="AP57" i="5"/>
  <c r="AJ87" i="5"/>
  <c r="AK100" i="5"/>
  <c r="AR104" i="5"/>
  <c r="AJ125" i="5"/>
  <c r="AL134" i="5"/>
  <c r="AI141" i="5"/>
  <c r="AM144" i="5"/>
  <c r="AM149" i="5"/>
  <c r="AK156" i="5"/>
  <c r="AI167" i="5"/>
  <c r="AL173" i="5"/>
  <c r="AJ196" i="5"/>
  <c r="AK201" i="5"/>
  <c r="AK212" i="5"/>
  <c r="AK214" i="5"/>
  <c r="AN235" i="5"/>
  <c r="AL6" i="5"/>
  <c r="AM8" i="5"/>
  <c r="AJ14" i="5"/>
  <c r="AP16" i="5"/>
  <c r="AJ19" i="5"/>
  <c r="AM30" i="5"/>
  <c r="AO32" i="5"/>
  <c r="AI37" i="5"/>
  <c r="AJ41" i="5"/>
  <c r="AM45" i="5"/>
  <c r="AR50" i="5"/>
  <c r="AJ55" i="5"/>
  <c r="AQ57" i="5"/>
  <c r="AI60" i="5"/>
  <c r="AL62" i="5"/>
  <c r="AK87" i="5"/>
  <c r="AN94" i="5"/>
  <c r="AJ96" i="5"/>
  <c r="AL100" i="5"/>
  <c r="AI109" i="5"/>
  <c r="AJ111" i="5"/>
  <c r="AJ120" i="5"/>
  <c r="AM134" i="5"/>
  <c r="AR136" i="5"/>
  <c r="AN144" i="5"/>
  <c r="AR146" i="5"/>
  <c r="AN149" i="5"/>
  <c r="AL156" i="5"/>
  <c r="AO169" i="5"/>
  <c r="AK196" i="5"/>
  <c r="AL201" i="5"/>
  <c r="AL210" i="5"/>
  <c r="AK219" i="5"/>
  <c r="AK228" i="5"/>
  <c r="AR239" i="5"/>
  <c r="AM6" i="5"/>
  <c r="AI9" i="5"/>
  <c r="AK14" i="5"/>
  <c r="AK19" i="5"/>
  <c r="AN30" i="5"/>
  <c r="AJ37" i="5"/>
  <c r="AK41" i="5"/>
  <c r="AN48" i="5"/>
  <c r="AK55" i="5"/>
  <c r="AJ60" i="5"/>
  <c r="AM62" i="5"/>
  <c r="AL87" i="5"/>
  <c r="AO94" i="5"/>
  <c r="AM100" i="5"/>
  <c r="AJ109" i="5"/>
  <c r="AK111" i="5"/>
  <c r="AO115" i="5"/>
  <c r="AL125" i="5"/>
  <c r="AM130" i="5"/>
  <c r="AN134" i="5"/>
  <c r="AO149" i="5"/>
  <c r="AP151" i="5"/>
  <c r="AO158" i="5"/>
  <c r="AN173" i="5"/>
  <c r="AP186" i="5"/>
  <c r="AL196" i="5"/>
  <c r="AM201" i="5"/>
  <c r="AR203" i="5"/>
  <c r="AL216" i="5"/>
  <c r="AL219" i="5"/>
  <c r="AJ4" i="5"/>
  <c r="AN6" i="5"/>
  <c r="AJ9" i="5"/>
  <c r="AR11" i="5"/>
  <c r="AL14" i="5"/>
  <c r="AL21" i="5"/>
  <c r="AJ28" i="5"/>
  <c r="AO30" i="5"/>
  <c r="AK37" i="5"/>
  <c r="AL41" i="5"/>
  <c r="AO43" i="5"/>
  <c r="AO48" i="5"/>
  <c r="AL55" i="5"/>
  <c r="AK60" i="5"/>
  <c r="AN62" i="5"/>
  <c r="AI73" i="5"/>
  <c r="AP94" i="5"/>
  <c r="AN100" i="5"/>
  <c r="AK109" i="5"/>
  <c r="AL111" i="5"/>
  <c r="AP115" i="5"/>
  <c r="AI119" i="5"/>
  <c r="AM125" i="5"/>
  <c r="AN130" i="5"/>
  <c r="AO134" i="5"/>
  <c r="AQ136" i="5"/>
  <c r="AL141" i="5"/>
  <c r="AP144" i="5"/>
  <c r="AP149" i="5"/>
  <c r="AN156" i="5"/>
  <c r="AJ165" i="5"/>
  <c r="AL167" i="5"/>
  <c r="AN184" i="5"/>
  <c r="AN208" i="5"/>
  <c r="AI217" i="5"/>
  <c r="AM219" i="5"/>
  <c r="AP244" i="5"/>
  <c r="AK4" i="5"/>
  <c r="AO6" i="5"/>
  <c r="AK9" i="5"/>
  <c r="AS11" i="5"/>
  <c r="AM14" i="5"/>
  <c r="AK28" i="5"/>
  <c r="AP30" i="5"/>
  <c r="AL37" i="5"/>
  <c r="AM41" i="5"/>
  <c r="AP43" i="5"/>
  <c r="AP48" i="5"/>
  <c r="AM55" i="5"/>
  <c r="AL60" i="5"/>
  <c r="AO62" i="5"/>
  <c r="AJ73" i="5"/>
  <c r="AQ94" i="5"/>
  <c r="AO100" i="5"/>
  <c r="AL109" i="5"/>
  <c r="AM111" i="5"/>
  <c r="AQ115" i="5"/>
  <c r="AJ119" i="5"/>
  <c r="AN125" i="5"/>
  <c r="AI139" i="5"/>
  <c r="AM141" i="5"/>
  <c r="AQ144" i="5"/>
  <c r="AQ149" i="5"/>
  <c r="AO156" i="5"/>
  <c r="AR160" i="5"/>
  <c r="AK162" i="5"/>
  <c r="AK165" i="5"/>
  <c r="AM167" i="5"/>
  <c r="AP173" i="5"/>
  <c r="AR186" i="5"/>
  <c r="AL189" i="5"/>
  <c r="AN196" i="5"/>
  <c r="AO201" i="5"/>
  <c r="AO210" i="5"/>
  <c r="AO212" i="5"/>
  <c r="AJ217" i="5"/>
  <c r="AN228" i="5"/>
  <c r="AO65" i="5"/>
  <c r="AN65" i="5"/>
  <c r="AM65" i="5"/>
  <c r="AL65" i="5"/>
  <c r="AK65" i="5"/>
  <c r="AI65" i="5"/>
  <c r="AS70" i="5"/>
  <c r="AQ80" i="5"/>
  <c r="AJ65" i="5"/>
  <c r="AN70" i="5"/>
  <c r="AL70" i="5"/>
  <c r="AK70" i="5"/>
  <c r="AQ75" i="5"/>
  <c r="AP75" i="5"/>
  <c r="AO75" i="5"/>
  <c r="AN75" i="5"/>
  <c r="AM75" i="5"/>
  <c r="AR80" i="5"/>
  <c r="AI39" i="5"/>
  <c r="AS51" i="5"/>
  <c r="AQ65" i="5"/>
  <c r="AI70" i="5"/>
  <c r="AI75" i="5"/>
  <c r="AJ39" i="5"/>
  <c r="AR65" i="5"/>
  <c r="AJ70" i="5"/>
  <c r="AI32" i="5"/>
  <c r="AK39" i="5"/>
  <c r="AJ47" i="5"/>
  <c r="AI51" i="5"/>
  <c r="AP64" i="5"/>
  <c r="AO64" i="5"/>
  <c r="AN64" i="5"/>
  <c r="AM64" i="5"/>
  <c r="AL64" i="5"/>
  <c r="AS65" i="5"/>
  <c r="AK75" i="5"/>
  <c r="AI80" i="5"/>
  <c r="AI92" i="5"/>
  <c r="AJ32" i="5"/>
  <c r="AL39" i="5"/>
  <c r="AJ51" i="5"/>
  <c r="AI58" i="5"/>
  <c r="AI64" i="5"/>
  <c r="AL75" i="5"/>
  <c r="AJ80" i="5"/>
  <c r="AJ92" i="5"/>
  <c r="AK32" i="5"/>
  <c r="AN39" i="5"/>
  <c r="AK51" i="5"/>
  <c r="AJ58" i="5"/>
  <c r="AJ64" i="5"/>
  <c r="AS74" i="5"/>
  <c r="AR74" i="5"/>
  <c r="AQ74" i="5"/>
  <c r="AP74" i="5"/>
  <c r="AO74" i="5"/>
  <c r="AS75" i="5"/>
  <c r="AK80" i="5"/>
  <c r="AK92" i="5"/>
  <c r="AL32" i="5"/>
  <c r="AO39" i="5"/>
  <c r="AL51" i="5"/>
  <c r="AK58" i="5"/>
  <c r="AK64" i="5"/>
  <c r="AJ74" i="5"/>
  <c r="AL92" i="5"/>
  <c r="AM32" i="5"/>
  <c r="AP39" i="5"/>
  <c r="AI46" i="5"/>
  <c r="AM51" i="5"/>
  <c r="AN69" i="5"/>
  <c r="AM69" i="5"/>
  <c r="AL69" i="5"/>
  <c r="AK69" i="5"/>
  <c r="AJ69" i="5"/>
  <c r="AK74" i="5"/>
  <c r="AM92" i="5"/>
  <c r="AI31" i="5"/>
  <c r="AQ39" i="5"/>
  <c r="AJ46" i="5"/>
  <c r="AN51" i="5"/>
  <c r="AQ63" i="5"/>
  <c r="AP63" i="5"/>
  <c r="AO63" i="5"/>
  <c r="AN63" i="5"/>
  <c r="AI69" i="5"/>
  <c r="AL74" i="5"/>
  <c r="AI91" i="5"/>
  <c r="AN92" i="5"/>
  <c r="AI95" i="5"/>
  <c r="AR39" i="5"/>
  <c r="AI63" i="5"/>
  <c r="AS83" i="5"/>
  <c r="AJ91" i="5"/>
  <c r="AO92" i="5"/>
  <c r="AJ95" i="5"/>
  <c r="AN74" i="5"/>
  <c r="AK91" i="5"/>
  <c r="AP92" i="5"/>
  <c r="AQ44" i="5"/>
  <c r="AQ68" i="5"/>
  <c r="AS73" i="5"/>
  <c r="AR73" i="5"/>
  <c r="AQ73" i="5"/>
  <c r="AP73" i="5"/>
  <c r="AI79" i="5"/>
  <c r="AL91" i="5"/>
  <c r="AR92" i="5"/>
  <c r="AN8" i="5"/>
  <c r="AO9" i="5"/>
  <c r="AR44" i="5"/>
  <c r="AS62" i="5"/>
  <c r="AR62" i="5"/>
  <c r="AQ62" i="5"/>
  <c r="AP62" i="5"/>
  <c r="AJ79" i="5"/>
  <c r="AM91" i="5"/>
  <c r="AS92" i="5"/>
  <c r="AR101" i="5"/>
  <c r="AO174" i="5"/>
  <c r="AM174" i="5"/>
  <c r="AI174" i="5"/>
  <c r="AS174" i="5"/>
  <c r="AR174" i="5"/>
  <c r="AQ174" i="5"/>
  <c r="AN91" i="5"/>
  <c r="AM68" i="5"/>
  <c r="AL68" i="5"/>
  <c r="AK68" i="5"/>
  <c r="AJ68" i="5"/>
  <c r="AI68" i="5"/>
  <c r="AO91" i="5"/>
  <c r="AR43" i="5"/>
  <c r="AQ49" i="5"/>
  <c r="AK62" i="5"/>
  <c r="AN73" i="5"/>
  <c r="AQ82" i="5"/>
  <c r="AP91" i="5"/>
  <c r="AL174" i="5"/>
  <c r="AN83" i="5"/>
  <c r="AQ91" i="5"/>
  <c r="AK44" i="5"/>
  <c r="AS49" i="5"/>
  <c r="AS72" i="5"/>
  <c r="AS82" i="5"/>
  <c r="AO83" i="5"/>
  <c r="AS116" i="5"/>
  <c r="AR116" i="5"/>
  <c r="AQ116" i="5"/>
  <c r="AP116" i="5"/>
  <c r="AS20" i="5"/>
  <c r="AL44" i="5"/>
  <c r="AQ72" i="5"/>
  <c r="AP72" i="5"/>
  <c r="AM78" i="5"/>
  <c r="AK78" i="5"/>
  <c r="AJ78" i="5"/>
  <c r="AI78" i="5"/>
  <c r="AP83" i="5"/>
  <c r="AJ116" i="5"/>
  <c r="AS131" i="5"/>
  <c r="AP131" i="5"/>
  <c r="AO131" i="5"/>
  <c r="AM131" i="5"/>
  <c r="AL131" i="5"/>
  <c r="AK131" i="5"/>
  <c r="AJ131" i="5"/>
  <c r="AI131" i="5"/>
  <c r="AQ54" i="5"/>
  <c r="AQ83" i="5"/>
  <c r="AK116" i="5"/>
  <c r="AQ12" i="5"/>
  <c r="AR13" i="5"/>
  <c r="AR54" i="5"/>
  <c r="AM67" i="5"/>
  <c r="AL67" i="5"/>
  <c r="AK67" i="5"/>
  <c r="AJ67" i="5"/>
  <c r="AI67" i="5"/>
  <c r="AM116" i="5"/>
  <c r="AO10" i="5"/>
  <c r="AS54" i="5"/>
  <c r="AN72" i="5"/>
  <c r="AQ90" i="5"/>
  <c r="AN116" i="5"/>
  <c r="AR154" i="5"/>
  <c r="AQ154" i="5"/>
  <c r="AN154" i="5"/>
  <c r="AM154" i="5"/>
  <c r="AQ16" i="5"/>
  <c r="AM18" i="5"/>
  <c r="AL19" i="5"/>
  <c r="AK20" i="5"/>
  <c r="AO72" i="5"/>
  <c r="AL82" i="5"/>
  <c r="AR90" i="5"/>
  <c r="AO116" i="5"/>
  <c r="AQ129" i="5"/>
  <c r="AM129" i="5"/>
  <c r="AJ154" i="5"/>
  <c r="AR16" i="5"/>
  <c r="AN18" i="5"/>
  <c r="AM19" i="5"/>
  <c r="AL20" i="5"/>
  <c r="AK21" i="5"/>
  <c r="AJ22" i="5"/>
  <c r="AJ23" i="5"/>
  <c r="AJ26" i="5"/>
  <c r="AN43" i="5"/>
  <c r="AM82" i="5"/>
  <c r="AK94" i="5"/>
  <c r="AI129" i="5"/>
  <c r="AL154" i="5"/>
  <c r="AM77" i="5"/>
  <c r="AL77" i="5"/>
  <c r="AK77" i="5"/>
  <c r="AJ77" i="5"/>
  <c r="AI77" i="5"/>
  <c r="AN82" i="5"/>
  <c r="AN97" i="5"/>
  <c r="AJ129" i="5"/>
  <c r="AM39" i="5"/>
  <c r="AL47" i="5"/>
  <c r="AN66" i="5"/>
  <c r="AM66" i="5"/>
  <c r="AL66" i="5"/>
  <c r="AK66" i="5"/>
  <c r="AJ66" i="5"/>
  <c r="AP71" i="5"/>
  <c r="AN71" i="5"/>
  <c r="AO82" i="5"/>
  <c r="AO97" i="5"/>
  <c r="AQ107" i="5"/>
  <c r="AM107" i="5"/>
  <c r="AL107" i="5"/>
  <c r="AK107" i="5"/>
  <c r="AJ107" i="5"/>
  <c r="AO129" i="5"/>
  <c r="AM47" i="5"/>
  <c r="AI53" i="5"/>
  <c r="AL54" i="5"/>
  <c r="AP65" i="5"/>
  <c r="AI74" i="5"/>
  <c r="AP97" i="5"/>
  <c r="AI107" i="5"/>
  <c r="AS127" i="5"/>
  <c r="AQ127" i="5"/>
  <c r="AP127" i="5"/>
  <c r="AP129" i="5"/>
  <c r="AO42" i="5"/>
  <c r="AN47" i="5"/>
  <c r="AJ53" i="5"/>
  <c r="AM54" i="5"/>
  <c r="AL58" i="5"/>
  <c r="AM80" i="5"/>
  <c r="AK127" i="5"/>
  <c r="AN32" i="5"/>
  <c r="AP42" i="5"/>
  <c r="AO47" i="5"/>
  <c r="AK53" i="5"/>
  <c r="AN54" i="5"/>
  <c r="AM58" i="5"/>
  <c r="AP70" i="5"/>
  <c r="AL71" i="5"/>
  <c r="AO76" i="5"/>
  <c r="AN76" i="5"/>
  <c r="AM76" i="5"/>
  <c r="AL76" i="5"/>
  <c r="AK76" i="5"/>
  <c r="AN80" i="5"/>
  <c r="AJ81" i="5"/>
  <c r="AI96" i="5"/>
  <c r="AL127" i="5"/>
  <c r="AP47" i="5"/>
  <c r="AN58" i="5"/>
  <c r="AQ70" i="5"/>
  <c r="AO80" i="5"/>
  <c r="AK96" i="5"/>
  <c r="AM127" i="5"/>
  <c r="AO150" i="5"/>
  <c r="AN150" i="5"/>
  <c r="AO190" i="5"/>
  <c r="AM190" i="5"/>
  <c r="AI190" i="5"/>
  <c r="AK190" i="5"/>
  <c r="AS190" i="5"/>
  <c r="AQ190" i="5"/>
  <c r="AL190" i="5"/>
  <c r="AJ190" i="5"/>
  <c r="AR107" i="5"/>
  <c r="AR106" i="5"/>
  <c r="AQ108" i="5"/>
  <c r="AS147" i="5"/>
  <c r="AP200" i="5"/>
  <c r="AN200" i="5"/>
  <c r="AR108" i="5"/>
  <c r="AJ200" i="5"/>
  <c r="AJ147" i="5"/>
  <c r="AR163" i="5"/>
  <c r="AL163" i="5"/>
  <c r="AJ163" i="5"/>
  <c r="AI163" i="5"/>
  <c r="AQ130" i="5"/>
  <c r="AO130" i="5"/>
  <c r="AK147" i="5"/>
  <c r="AK163" i="5"/>
  <c r="AJ106" i="5"/>
  <c r="AN128" i="5"/>
  <c r="AI130" i="5"/>
  <c r="AL147" i="5"/>
  <c r="AK106" i="5"/>
  <c r="AO128" i="5"/>
  <c r="AJ130" i="5"/>
  <c r="AO147" i="5"/>
  <c r="AI127" i="5"/>
  <c r="AQ128" i="5"/>
  <c r="AK130" i="5"/>
  <c r="AP147" i="5"/>
  <c r="AJ127" i="5"/>
  <c r="AL130" i="5"/>
  <c r="AI193" i="5"/>
  <c r="AK193" i="5"/>
  <c r="AM193" i="5"/>
  <c r="AO193" i="5"/>
  <c r="AS193" i="5"/>
  <c r="AR193" i="5"/>
  <c r="AN193" i="5"/>
  <c r="AL193" i="5"/>
  <c r="AM87" i="5"/>
  <c r="AN106" i="5"/>
  <c r="AS130" i="5"/>
  <c r="AQ193" i="5"/>
  <c r="AN87" i="5"/>
  <c r="AK129" i="5"/>
  <c r="AP55" i="5"/>
  <c r="AO87" i="5"/>
  <c r="AK104" i="5"/>
  <c r="AJ105" i="5"/>
  <c r="AL129" i="5"/>
  <c r="AI25" i="5"/>
  <c r="AQ55" i="5"/>
  <c r="AP87" i="5"/>
  <c r="AK105" i="5"/>
  <c r="AN127" i="5"/>
  <c r="AO54" i="5"/>
  <c r="AR55" i="5"/>
  <c r="AQ87" i="5"/>
  <c r="AK93" i="5"/>
  <c r="AN129" i="5"/>
  <c r="AP150" i="5"/>
  <c r="AK24" i="5"/>
  <c r="AS55" i="5"/>
  <c r="AR87" i="5"/>
  <c r="AL93" i="5"/>
  <c r="AS125" i="5"/>
  <c r="AQ125" i="5"/>
  <c r="AP125" i="5"/>
  <c r="AO125" i="5"/>
  <c r="AI137" i="5"/>
  <c r="AQ150" i="5"/>
  <c r="AS233" i="5"/>
  <c r="AJ233" i="5"/>
  <c r="AS154" i="5"/>
  <c r="AR187" i="5"/>
  <c r="AQ202" i="5"/>
  <c r="AS202" i="5"/>
  <c r="AP215" i="5"/>
  <c r="AN215" i="5"/>
  <c r="AS187" i="5"/>
  <c r="AO187" i="5"/>
  <c r="AJ187" i="5"/>
  <c r="AQ187" i="5"/>
  <c r="AI179" i="5"/>
  <c r="AP179" i="5"/>
  <c r="AK179" i="5"/>
  <c r="AL187" i="5"/>
  <c r="AO195" i="5"/>
  <c r="AK195" i="5"/>
  <c r="AL215" i="5"/>
  <c r="AJ179" i="5"/>
  <c r="AN187" i="5"/>
  <c r="AI195" i="5"/>
  <c r="AM179" i="5"/>
  <c r="AJ195" i="5"/>
  <c r="AS197" i="5"/>
  <c r="AQ226" i="5"/>
  <c r="AM226" i="5"/>
  <c r="AI226" i="5"/>
  <c r="AR226" i="5"/>
  <c r="AN226" i="5"/>
  <c r="AK226" i="5"/>
  <c r="AK146" i="5"/>
  <c r="AN146" i="5"/>
  <c r="AI182" i="5"/>
  <c r="AJ197" i="5"/>
  <c r="AK197" i="5"/>
  <c r="AM207" i="5"/>
  <c r="AK207" i="5"/>
  <c r="AS207" i="5"/>
  <c r="AL207" i="5"/>
  <c r="AS136" i="5"/>
  <c r="AL139" i="5"/>
  <c r="AP153" i="5"/>
  <c r="AL153" i="5"/>
  <c r="AS153" i="5"/>
  <c r="AO165" i="5"/>
  <c r="AQ173" i="5"/>
  <c r="AO173" i="5"/>
  <c r="AK173" i="5"/>
  <c r="AM173" i="5"/>
  <c r="AK176" i="5"/>
  <c r="AI176" i="5"/>
  <c r="AO176" i="5"/>
  <c r="AO179" i="5"/>
  <c r="AI197" i="5"/>
  <c r="AO199" i="5"/>
  <c r="AI207" i="5"/>
  <c r="AL226" i="5"/>
  <c r="AM139" i="5"/>
  <c r="AP165" i="5"/>
  <c r="AR179" i="5"/>
  <c r="AP199" i="5"/>
  <c r="AJ207" i="5"/>
  <c r="AS221" i="5"/>
  <c r="AQ221" i="5"/>
  <c r="AO221" i="5"/>
  <c r="AK221" i="5"/>
  <c r="AR221" i="5"/>
  <c r="AP221" i="5"/>
  <c r="AP226" i="5"/>
  <c r="AJ153" i="5"/>
  <c r="AM176" i="5"/>
  <c r="AR197" i="5"/>
  <c r="AO207" i="5"/>
  <c r="AM146" i="5"/>
  <c r="AN153" i="5"/>
  <c r="AR165" i="5"/>
  <c r="AQ176" i="5"/>
  <c r="AO194" i="5"/>
  <c r="AR199" i="5"/>
  <c r="AQ207" i="5"/>
  <c r="AO234" i="5"/>
  <c r="AQ241" i="5"/>
  <c r="AN165" i="5"/>
  <c r="AI165" i="5"/>
  <c r="AN221" i="5"/>
  <c r="AS241" i="5"/>
  <c r="AO241" i="5"/>
  <c r="AK241" i="5"/>
  <c r="AI241" i="5"/>
  <c r="AR241" i="5"/>
  <c r="AN241" i="5"/>
  <c r="AM241" i="5"/>
  <c r="AL241" i="5"/>
  <c r="AO243" i="5"/>
  <c r="AK243" i="5"/>
  <c r="AR243" i="5"/>
  <c r="AP243" i="5"/>
  <c r="AN243" i="5"/>
  <c r="AS145" i="5"/>
  <c r="AQ157" i="5"/>
  <c r="AO157" i="5"/>
  <c r="AS214" i="5"/>
  <c r="AJ241" i="5"/>
  <c r="AI243" i="5"/>
  <c r="AM145" i="5"/>
  <c r="AI145" i="5"/>
  <c r="AM194" i="5"/>
  <c r="AK194" i="5"/>
  <c r="AI194" i="5"/>
  <c r="AQ234" i="5"/>
  <c r="AS234" i="5"/>
  <c r="AR234" i="5"/>
  <c r="AP234" i="5"/>
  <c r="AL234" i="5"/>
  <c r="AP241" i="5"/>
  <c r="AL243" i="5"/>
  <c r="AS140" i="5"/>
  <c r="AJ145" i="5"/>
  <c r="AL157" i="5"/>
  <c r="AS172" i="5"/>
  <c r="AQ172" i="5"/>
  <c r="AM172" i="5"/>
  <c r="AR172" i="5"/>
  <c r="AI200" i="5"/>
  <c r="AI214" i="5"/>
  <c r="AJ234" i="5"/>
  <c r="AI117" i="5"/>
  <c r="AO126" i="5"/>
  <c r="AS168" i="5"/>
  <c r="AM191" i="5"/>
  <c r="AK191" i="5"/>
  <c r="AS191" i="5"/>
  <c r="AP191" i="5"/>
  <c r="AO191" i="5"/>
  <c r="AL214" i="5"/>
  <c r="AN234" i="5"/>
  <c r="AJ117" i="5"/>
  <c r="AJ123" i="5"/>
  <c r="AP126" i="5"/>
  <c r="AP139" i="5"/>
  <c r="AR157" i="5"/>
  <c r="AL161" i="5"/>
  <c r="AI191" i="5"/>
  <c r="AP194" i="5"/>
  <c r="AK200" i="5"/>
  <c r="AR206" i="5"/>
  <c r="AS223" i="5"/>
  <c r="AO223" i="5"/>
  <c r="AM223" i="5"/>
  <c r="AK223" i="5"/>
  <c r="AQ223" i="5"/>
  <c r="AI223" i="5"/>
  <c r="AS236" i="5"/>
  <c r="AQ236" i="5"/>
  <c r="AM236" i="5"/>
  <c r="AP236" i="5"/>
  <c r="AO236" i="5"/>
  <c r="AN236" i="5"/>
  <c r="AL108" i="5"/>
  <c r="AQ126" i="5"/>
  <c r="AM161" i="5"/>
  <c r="AJ168" i="5"/>
  <c r="AO172" i="5"/>
  <c r="AQ194" i="5"/>
  <c r="AS196" i="5"/>
  <c r="AL200" i="5"/>
  <c r="AS203" i="5"/>
  <c r="AO203" i="5"/>
  <c r="AQ203" i="5"/>
  <c r="AM108" i="5"/>
  <c r="AI116" i="5"/>
  <c r="AS139" i="5"/>
  <c r="AN161" i="5"/>
  <c r="AK168" i="5"/>
  <c r="AP172" i="5"/>
  <c r="AS188" i="5"/>
  <c r="AQ188" i="5"/>
  <c r="AM188" i="5"/>
  <c r="AR188" i="5"/>
  <c r="AO188" i="5"/>
  <c r="AR194" i="5"/>
  <c r="AP196" i="5"/>
  <c r="AM196" i="5"/>
  <c r="AI196" i="5"/>
  <c r="AO206" i="5"/>
  <c r="AM206" i="5"/>
  <c r="AI206" i="5"/>
  <c r="AQ206" i="5"/>
  <c r="AS206" i="5"/>
  <c r="AK206" i="5"/>
  <c r="AR223" i="5"/>
  <c r="AN108" i="5"/>
  <c r="AO124" i="5"/>
  <c r="AP161" i="5"/>
  <c r="AN191" i="5"/>
  <c r="AM72" i="5"/>
  <c r="AP124" i="5"/>
  <c r="AK137" i="5"/>
  <c r="AM147" i="5"/>
  <c r="AL148" i="5"/>
  <c r="AI154" i="5"/>
  <c r="AS156" i="5"/>
  <c r="AM156" i="5"/>
  <c r="AN174" i="5"/>
  <c r="AN190" i="5"/>
  <c r="AQ191" i="5"/>
  <c r="AI202" i="5"/>
  <c r="AP203" i="5"/>
  <c r="AS220" i="5"/>
  <c r="AQ220" i="5"/>
  <c r="AM220" i="5"/>
  <c r="AL233" i="5"/>
  <c r="AM71" i="5"/>
  <c r="AS85" i="5"/>
  <c r="AP108" i="5"/>
  <c r="AL116" i="5"/>
  <c r="AO123" i="5"/>
  <c r="AQ124" i="5"/>
  <c r="AN147" i="5"/>
  <c r="AM148" i="5"/>
  <c r="AM70" i="5"/>
  <c r="AI105" i="5"/>
  <c r="AN107" i="5"/>
  <c r="AO122" i="5"/>
  <c r="AP123" i="5"/>
  <c r="AR124" i="5"/>
  <c r="AM137" i="5"/>
  <c r="AN148" i="5"/>
  <c r="AK154" i="5"/>
  <c r="AP156" i="5"/>
  <c r="AM163" i="5"/>
  <c r="AP174" i="5"/>
  <c r="AP193" i="5"/>
  <c r="AR196" i="5"/>
  <c r="AQ200" i="5"/>
  <c r="AK215" i="5"/>
  <c r="AO220" i="5"/>
  <c r="AK229" i="5"/>
  <c r="AN229" i="5"/>
  <c r="AJ229" i="5"/>
  <c r="AN233" i="5"/>
  <c r="AO71" i="5"/>
  <c r="AO107" i="5"/>
  <c r="AN121" i="5"/>
  <c r="AP122" i="5"/>
  <c r="AQ123" i="5"/>
  <c r="AM150" i="5"/>
  <c r="AQ156" i="5"/>
  <c r="AN163" i="5"/>
  <c r="AI177" i="5"/>
  <c r="AO177" i="5"/>
  <c r="AM177" i="5"/>
  <c r="AL177" i="5"/>
  <c r="AK177" i="5"/>
  <c r="AL202" i="5"/>
  <c r="AP220" i="5"/>
  <c r="AO70" i="5"/>
  <c r="AM97" i="5"/>
  <c r="AP107" i="5"/>
  <c r="AN131" i="5"/>
  <c r="AJ177" i="5"/>
  <c r="AJ198" i="5"/>
  <c r="AI198" i="5"/>
  <c r="AS200" i="5"/>
  <c r="AM202" i="5"/>
  <c r="AP229" i="5"/>
  <c r="AS244" i="5"/>
  <c r="AM244" i="5"/>
  <c r="AI244" i="5"/>
  <c r="AL179" i="5"/>
  <c r="AP183" i="5"/>
  <c r="AR190" i="5"/>
  <c r="AS208" i="5"/>
  <c r="AQ224" i="5"/>
  <c r="AM224" i="5"/>
  <c r="AK224" i="5"/>
  <c r="AI224" i="5"/>
  <c r="AQ229" i="5"/>
  <c r="AN194" i="5"/>
  <c r="AM197" i="5"/>
  <c r="AK208" i="5"/>
  <c r="AI208" i="5"/>
  <c r="AQ208" i="5"/>
  <c r="AO208" i="5"/>
  <c r="AM214" i="5"/>
  <c r="AR229" i="5"/>
  <c r="AM234" i="5"/>
  <c r="AM243" i="5"/>
  <c r="AN214" i="5"/>
  <c r="AS229" i="5"/>
  <c r="AJ231" i="5"/>
  <c r="AP197" i="5"/>
  <c r="AM208" i="5"/>
  <c r="AO224" i="5"/>
  <c r="AQ101" i="5"/>
  <c r="AO146" i="5"/>
  <c r="AK150" i="5"/>
  <c r="AQ151" i="5"/>
  <c r="AK182" i="5"/>
  <c r="AQ186" i="5"/>
  <c r="AS186" i="5"/>
  <c r="AS194" i="5"/>
  <c r="AO211" i="5"/>
  <c r="AP211" i="5"/>
  <c r="AN211" i="5"/>
  <c r="AS237" i="5"/>
  <c r="AQ237" i="5"/>
  <c r="AO237" i="5"/>
  <c r="AK237" i="5"/>
  <c r="AM136" i="5"/>
  <c r="AN145" i="5"/>
  <c r="AS146" i="5"/>
  <c r="AI156" i="5"/>
  <c r="AM159" i="5"/>
  <c r="AK159" i="5"/>
  <c r="AO182" i="5"/>
  <c r="AK188" i="5"/>
  <c r="AQ189" i="5"/>
  <c r="AO189" i="5"/>
  <c r="AK189" i="5"/>
  <c r="AS189" i="5"/>
  <c r="AI199" i="5"/>
  <c r="AL211" i="5"/>
  <c r="AM216" i="5"/>
  <c r="AR231" i="5"/>
  <c r="AK233" i="5"/>
  <c r="AK236" i="5"/>
  <c r="AO216" i="5"/>
  <c r="AM233" i="5"/>
  <c r="AS182" i="5"/>
  <c r="AQ196" i="5"/>
  <c r="AM199" i="5"/>
  <c r="AO202" i="5"/>
  <c r="AQ216" i="5"/>
  <c r="AM228" i="5"/>
  <c r="AI228" i="5"/>
  <c r="AO233" i="5"/>
  <c r="AI215" i="5"/>
  <c r="AS225" i="5"/>
  <c r="AO225" i="5"/>
  <c r="AK225" i="5"/>
  <c r="AI225" i="5"/>
  <c r="AS162" i="5"/>
  <c r="AM187" i="5"/>
  <c r="AM195" i="5"/>
  <c r="AK198" i="5"/>
  <c r="AM215" i="5"/>
  <c r="AR225" i="5"/>
  <c r="AS230" i="5"/>
  <c r="AP130" i="5"/>
  <c r="AK140" i="5"/>
  <c r="AO154" i="5"/>
  <c r="AK171" i="5"/>
  <c r="AN195" i="5"/>
  <c r="AI230" i="5"/>
  <c r="AR230" i="5"/>
  <c r="AS117" i="5"/>
  <c r="AQ131" i="5"/>
  <c r="AP154" i="5"/>
  <c r="AM198" i="5"/>
  <c r="AK209" i="5"/>
  <c r="AO244" i="5"/>
  <c r="AS128" i="5"/>
  <c r="AS129" i="5"/>
  <c r="AR135" i="5"/>
  <c r="AJ139" i="5"/>
  <c r="AN140" i="5"/>
  <c r="AQ195" i="5"/>
  <c r="AQ215" i="5"/>
  <c r="AN232" i="5"/>
  <c r="AQ238" i="5"/>
  <c r="AO238" i="5"/>
  <c r="AM238" i="5"/>
  <c r="AI238" i="5"/>
  <c r="AQ244" i="5"/>
  <c r="AQ147" i="5"/>
  <c r="AK153" i="5"/>
  <c r="AM165" i="5"/>
  <c r="AR175" i="5"/>
  <c r="AI183" i="5"/>
  <c r="AQ184" i="5"/>
  <c r="AI187" i="5"/>
  <c r="AJ193" i="5"/>
  <c r="AQ198" i="5"/>
  <c r="AJ206" i="5"/>
  <c r="AP223" i="5"/>
  <c r="AO226" i="5"/>
  <c r="AK232" i="5"/>
  <c r="AR240" i="5"/>
  <c r="AQ243" i="5"/>
  <c r="AR147" i="5"/>
  <c r="AS166" i="5"/>
  <c r="AR207" i="5"/>
  <c r="AO215" i="5"/>
  <c r="AO229" i="5"/>
  <c r="AS240" i="5"/>
  <c r="AI173" i="5"/>
  <c r="AM175" i="5"/>
  <c r="AK175" i="5"/>
  <c r="AK183" i="5"/>
  <c r="AS184" i="5"/>
  <c r="AK187" i="5"/>
  <c r="AL197" i="5"/>
  <c r="AS198" i="5"/>
  <c r="AL206" i="5"/>
  <c r="AI218" i="5"/>
  <c r="AS219" i="5"/>
  <c r="AO219" i="5"/>
  <c r="AM232" i="5"/>
  <c r="AQ240" i="5"/>
  <c r="AM240" i="5"/>
  <c r="AK240" i="5"/>
  <c r="AI240" i="5"/>
  <c r="AO240" i="5"/>
  <c r="AO163" i="5"/>
  <c r="AM171" i="5"/>
  <c r="AO200" i="5"/>
  <c r="AO214" i="5"/>
  <c r="AO228" i="5"/>
  <c r="AK231" i="5"/>
  <c r="AI234" i="5"/>
  <c r="AQ242" i="5"/>
  <c r="AM242" i="5"/>
  <c r="AI242" i="5"/>
  <c r="AQ218" i="5"/>
  <c r="AS218" i="5"/>
  <c r="AI220" i="5"/>
  <c r="AI136" i="5"/>
  <c r="AL137" i="5"/>
  <c r="AI168" i="5"/>
  <c r="AM182" i="5"/>
  <c r="AO186" i="5"/>
  <c r="AK192" i="5"/>
  <c r="AI192" i="5"/>
  <c r="AR200" i="5"/>
  <c r="AR214" i="5"/>
  <c r="AK220" i="5"/>
  <c r="AN231" i="5"/>
  <c r="AS235" i="5"/>
  <c r="AO235" i="5"/>
  <c r="AI237" i="5"/>
  <c r="AM200" i="5"/>
  <c r="AS215" i="5"/>
  <c r="AI231" i="5"/>
  <c r="AQ232" i="5"/>
  <c r="AI152" i="5"/>
  <c r="AK184" i="5"/>
  <c r="AQ199" i="5"/>
  <c r="AK203" i="5"/>
  <c r="AO217" i="5"/>
  <c r="AI221" i="5"/>
  <c r="AO227" i="5"/>
  <c r="AK227" i="5"/>
  <c r="AM230" i="5"/>
  <c r="AM184" i="5"/>
  <c r="AS199" i="5"/>
  <c r="AM203" i="5"/>
  <c r="AQ205" i="5"/>
  <c r="AO205" i="5"/>
  <c r="AK205" i="5"/>
  <c r="AI216" i="5"/>
  <c r="AO230" i="5"/>
  <c r="AI151" i="5"/>
  <c r="AM152" i="5"/>
  <c r="AK167" i="5"/>
  <c r="AO168" i="5"/>
  <c r="AO184" i="5"/>
  <c r="AK216" i="5"/>
  <c r="AI229" i="5"/>
  <c r="AQ230" i="5"/>
  <c r="AI233" i="5"/>
  <c r="AI189" i="5"/>
  <c r="AO198" i="5"/>
  <c r="AK202" i="5"/>
  <c r="AS204" i="5"/>
  <c r="AQ204" i="5"/>
  <c r="AM204" i="5"/>
  <c r="AM205" i="5"/>
  <c r="AQ212" i="5"/>
  <c r="AQ222" i="5"/>
  <c r="AO222" i="5"/>
  <c r="AM222" i="5"/>
  <c r="AI222" i="5"/>
  <c r="AS239" i="5"/>
  <c r="AO239" i="5"/>
  <c r="AM239" i="5"/>
  <c r="AK239" i="5"/>
  <c r="AS243" i="5"/>
  <c r="O36" i="14" l="1"/>
  <c r="AO264" i="5" a="1"/>
  <c r="AO264" i="5" s="1"/>
  <c r="AQ264" i="5" a="1"/>
  <c r="AQ264" i="5" s="1"/>
  <c r="AJ262" i="5" a="1"/>
  <c r="AJ262" i="5" s="1"/>
  <c r="AM258" i="5" a="1"/>
  <c r="AM258" i="5" s="1"/>
  <c r="AJ256" i="5" a="1"/>
  <c r="AJ256" i="5" s="1"/>
  <c r="AM260" i="5" a="1"/>
  <c r="AM260" i="5" s="1"/>
  <c r="AN249" i="5"/>
  <c r="AM259" i="5" a="1"/>
  <c r="AM259" i="5" s="1"/>
  <c r="AN259" i="5" a="1"/>
  <c r="AN259" i="5" s="1"/>
  <c r="AS258" i="5" a="1"/>
  <c r="AS258" i="5" s="1"/>
  <c r="AK248" i="5"/>
  <c r="AP258" i="5" a="1"/>
  <c r="AP258" i="5" s="1"/>
  <c r="AP255" i="5" a="1"/>
  <c r="AP255" i="5" s="1"/>
  <c r="AN256" i="5" a="1"/>
  <c r="AN256" i="5" s="1"/>
  <c r="AP263" i="5" a="1"/>
  <c r="AP263" i="5" s="1"/>
  <c r="AP256" i="5" a="1"/>
  <c r="AP256" i="5" s="1"/>
  <c r="AK262" i="5" a="1"/>
  <c r="AK262" i="5" s="1"/>
  <c r="AK249" i="5"/>
  <c r="AR251" i="5" a="1"/>
  <c r="AR251" i="5" s="1"/>
  <c r="AR248" i="5"/>
  <c r="AR256" i="5" a="1"/>
  <c r="AR256" i="5" s="1"/>
  <c r="AK264" i="5" a="1"/>
  <c r="AK264" i="5" s="1"/>
  <c r="AR249" i="5"/>
  <c r="AI264" i="5" a="1"/>
  <c r="AI264" i="5" s="1"/>
  <c r="AR265" i="5" a="1"/>
  <c r="AR265" i="5" s="1"/>
  <c r="AS264" i="5" a="1"/>
  <c r="AS264" i="5" s="1"/>
  <c r="AR264" i="5" a="1"/>
  <c r="AR264" i="5" s="1"/>
  <c r="AP264" i="5" a="1"/>
  <c r="AP264" i="5" s="1"/>
  <c r="AR262" i="5" a="1"/>
  <c r="AR262" i="5" s="1"/>
  <c r="AM264" i="5" a="1"/>
  <c r="AM264" i="5" s="1"/>
  <c r="AN264" i="5" a="1"/>
  <c r="AN264" i="5" s="1"/>
  <c r="AR258" i="5" a="1"/>
  <c r="AR258" i="5" s="1"/>
  <c r="AO262" i="5" a="1"/>
  <c r="AO262" i="5" s="1"/>
  <c r="AO248" i="5"/>
  <c r="AO257" i="5" a="1"/>
  <c r="AO257" i="5" s="1"/>
  <c r="AO258" i="5" a="1"/>
  <c r="AO258" i="5" s="1"/>
  <c r="AR261" i="5" a="1"/>
  <c r="AR261" i="5" s="1"/>
  <c r="AQ261" i="5" a="1"/>
  <c r="AQ261" i="5" s="1"/>
  <c r="AS261" i="5" a="1"/>
  <c r="AS261" i="5" s="1"/>
  <c r="AP261" i="5" a="1"/>
  <c r="AP261" i="5" s="1"/>
  <c r="AO261" i="5" a="1"/>
  <c r="AO261" i="5" s="1"/>
  <c r="AO256" i="5" a="1"/>
  <c r="AO256" i="5" s="1"/>
  <c r="AM261" i="5" a="1"/>
  <c r="AM261" i="5" s="1"/>
  <c r="AO265" i="5" a="1"/>
  <c r="AO265" i="5" s="1"/>
  <c r="AL261" i="5" a="1"/>
  <c r="AL261" i="5" s="1"/>
  <c r="AK261" i="5" a="1"/>
  <c r="AK261" i="5" s="1"/>
  <c r="AO263" i="5" a="1"/>
  <c r="AO263" i="5" s="1"/>
  <c r="AI261" i="5" a="1"/>
  <c r="AI261" i="5" s="1"/>
  <c r="AO249" i="5"/>
  <c r="AJ261" i="5" a="1"/>
  <c r="AJ261" i="5" s="1"/>
  <c r="AO251" i="5" a="1"/>
  <c r="AO251" i="5" s="1"/>
  <c r="BB230" i="5" s="1"/>
  <c r="AO250" i="5" a="1"/>
  <c r="AO250" i="5" s="1"/>
  <c r="AO255" i="5" a="1"/>
  <c r="AO255" i="5" s="1"/>
  <c r="AO259" i="5" a="1"/>
  <c r="AO259" i="5" s="1"/>
  <c r="AL250" i="5" a="1"/>
  <c r="AL250" i="5" s="1"/>
  <c r="AQ263" i="5" a="1"/>
  <c r="AQ263" i="5" s="1"/>
  <c r="AN255" i="5" a="1"/>
  <c r="AN255" i="5" s="1"/>
  <c r="AP251" i="5" a="1"/>
  <c r="AP251" i="5" s="1"/>
  <c r="AI262" i="5" a="1"/>
  <c r="AI262" i="5" s="1"/>
  <c r="AP250" i="5" a="1"/>
  <c r="AP250" i="5" s="1"/>
  <c r="AI251" i="5" a="1"/>
  <c r="AI251" i="5" s="1"/>
  <c r="AI250" i="5" a="1"/>
  <c r="AI250" i="5" s="1"/>
  <c r="AV137" i="5" s="1"/>
  <c r="AM256" i="5" a="1"/>
  <c r="AM256" i="5" s="1"/>
  <c r="AL259" i="5" a="1"/>
  <c r="AL259" i="5" s="1"/>
  <c r="AS259" i="5" a="1"/>
  <c r="AS259" i="5" s="1"/>
  <c r="AK259" i="5" a="1"/>
  <c r="AK259" i="5" s="1"/>
  <c r="AJ259" i="5" a="1"/>
  <c r="AJ259" i="5" s="1"/>
  <c r="AI259" i="5" a="1"/>
  <c r="AI259" i="5" s="1"/>
  <c r="AM251" i="5" a="1"/>
  <c r="AM251" i="5" s="1"/>
  <c r="AM257" i="5" a="1"/>
  <c r="AM257" i="5" s="1"/>
  <c r="AM250" i="5" a="1"/>
  <c r="AM250" i="5" s="1"/>
  <c r="AM249" i="5"/>
  <c r="AM265" i="5" a="1"/>
  <c r="AM265" i="5" s="1"/>
  <c r="AM248" i="5"/>
  <c r="AM262" i="5" a="1"/>
  <c r="AM262" i="5" s="1"/>
  <c r="AP259" i="5" a="1"/>
  <c r="AP259" i="5" s="1"/>
  <c r="AJ264" i="5" a="1"/>
  <c r="AJ264" i="5" s="1"/>
  <c r="AJ255" i="5" a="1"/>
  <c r="AJ255" i="5" s="1"/>
  <c r="AP262" i="5" a="1"/>
  <c r="AP262" i="5" s="1"/>
  <c r="AR257" i="5" a="1"/>
  <c r="AR257" i="5" s="1"/>
  <c r="AM255" i="5" a="1"/>
  <c r="AM255" i="5" s="1"/>
  <c r="AR259" i="5" a="1"/>
  <c r="AR259" i="5" s="1"/>
  <c r="AN263" i="5" a="1"/>
  <c r="AN263" i="5" s="1"/>
  <c r="BB236" i="5"/>
  <c r="BB222" i="5"/>
  <c r="AR255" i="5" a="1"/>
  <c r="AR255" i="5" s="1"/>
  <c r="AL264" i="5" a="1"/>
  <c r="AL264" i="5" s="1"/>
  <c r="AR250" i="5" a="1"/>
  <c r="AR250" i="5" s="1"/>
  <c r="BE106" i="5" s="1"/>
  <c r="AL251" i="5" a="1"/>
  <c r="AL251" i="5" s="1"/>
  <c r="AY207" i="5" s="1"/>
  <c r="AQ256" i="5" a="1"/>
  <c r="AQ256" i="5" s="1"/>
  <c r="AJ249" i="5"/>
  <c r="AQ259" i="5" a="1"/>
  <c r="AQ259" i="5" s="1"/>
  <c r="AL249" i="5"/>
  <c r="AL255" i="5" a="1"/>
  <c r="AL255" i="5" s="1"/>
  <c r="AQ262" i="5" a="1"/>
  <c r="AQ262" i="5" s="1"/>
  <c r="AS251" i="5" a="1"/>
  <c r="AS251" i="5" s="1"/>
  <c r="AQ255" i="5" a="1"/>
  <c r="AQ255" i="5" s="1"/>
  <c r="BB10" i="5"/>
  <c r="AS249" i="5"/>
  <c r="AS262" i="5" a="1"/>
  <c r="AS262" i="5" s="1"/>
  <c r="AS250" i="5" a="1"/>
  <c r="AS250" i="5" s="1"/>
  <c r="AL262" i="5" a="1"/>
  <c r="AL262" i="5" s="1"/>
  <c r="AS255" i="5" a="1"/>
  <c r="AS255" i="5" s="1"/>
  <c r="BB63" i="5"/>
  <c r="AQ265" i="5" a="1"/>
  <c r="AQ265" i="5" s="1"/>
  <c r="AP249" i="5"/>
  <c r="AK255" i="5" a="1"/>
  <c r="AK255" i="5" s="1"/>
  <c r="AS265" i="5" a="1"/>
  <c r="AS265" i="5" s="1"/>
  <c r="AI265" i="5" a="1"/>
  <c r="AI265" i="5" s="1"/>
  <c r="AS248" i="5"/>
  <c r="AJ265" i="5" a="1"/>
  <c r="AJ265" i="5" s="1"/>
  <c r="AK265" i="5" a="1"/>
  <c r="AK265" i="5" s="1"/>
  <c r="AQ248" i="5"/>
  <c r="AL265" i="5" a="1"/>
  <c r="AL265" i="5" s="1"/>
  <c r="AQ250" i="5" a="1"/>
  <c r="AQ250" i="5" s="1"/>
  <c r="BB157" i="5"/>
  <c r="AQ251" i="5" a="1"/>
  <c r="AQ251" i="5" s="1"/>
  <c r="AN248" i="5"/>
  <c r="AN265" i="5" a="1"/>
  <c r="AN265" i="5" s="1"/>
  <c r="AQ249" i="5"/>
  <c r="AN250" i="5" a="1"/>
  <c r="AN250" i="5" s="1"/>
  <c r="AI263" i="5" a="1"/>
  <c r="AI263" i="5" s="1"/>
  <c r="AN251" i="5" a="1"/>
  <c r="AN251" i="5" s="1"/>
  <c r="AI257" i="5" a="1"/>
  <c r="AI257" i="5" s="1"/>
  <c r="AK256" i="5" a="1"/>
  <c r="AK256" i="5" s="1"/>
  <c r="AP265" i="5" a="1"/>
  <c r="AP265" i="5" s="1"/>
  <c r="AM263" i="5" a="1"/>
  <c r="AM263" i="5" s="1"/>
  <c r="AN261" i="5" a="1"/>
  <c r="AN261" i="5" s="1"/>
  <c r="AI260" i="5" a="1"/>
  <c r="AI260" i="5" s="1"/>
  <c r="AL248" i="5"/>
  <c r="AJ263" i="5" a="1"/>
  <c r="AJ263" i="5" s="1"/>
  <c r="AJ260" i="5" a="1"/>
  <c r="AJ260" i="5" s="1"/>
  <c r="AJ257" i="5" a="1"/>
  <c r="AJ257" i="5" s="1"/>
  <c r="AK263" i="5" a="1"/>
  <c r="AK263" i="5" s="1"/>
  <c r="AO260" i="5" a="1"/>
  <c r="AO260" i="5" s="1"/>
  <c r="AI258" i="5" a="1"/>
  <c r="AI258" i="5" s="1"/>
  <c r="AK257" i="5" a="1"/>
  <c r="AK257" i="5" s="1"/>
  <c r="AS256" i="5" a="1"/>
  <c r="AS256" i="5" s="1"/>
  <c r="AL263" i="5" a="1"/>
  <c r="AL263" i="5" s="1"/>
  <c r="AP248" i="5"/>
  <c r="AP260" i="5" a="1"/>
  <c r="AP260" i="5" s="1"/>
  <c r="AL258" i="5" a="1"/>
  <c r="AL258" i="5" s="1"/>
  <c r="AJ248" i="5"/>
  <c r="AR260" i="5" a="1"/>
  <c r="AR260" i="5" s="1"/>
  <c r="AN258" i="5" a="1"/>
  <c r="AN258" i="5" s="1"/>
  <c r="AN257" i="5" a="1"/>
  <c r="AN257" i="5" s="1"/>
  <c r="AJ251" i="5" a="1"/>
  <c r="AJ251" i="5" s="1"/>
  <c r="AS260" i="5" a="1"/>
  <c r="AS260" i="5" s="1"/>
  <c r="AJ250" i="5" a="1"/>
  <c r="AJ250" i="5" s="1"/>
  <c r="AR263" i="5" a="1"/>
  <c r="AR263" i="5" s="1"/>
  <c r="AN262" i="5" a="1"/>
  <c r="AN262" i="5" s="1"/>
  <c r="AK260" i="5" a="1"/>
  <c r="AK260" i="5" s="1"/>
  <c r="AQ258" i="5" a="1"/>
  <c r="AQ258" i="5" s="1"/>
  <c r="AQ257" i="5" a="1"/>
  <c r="AQ257" i="5" s="1"/>
  <c r="AI256" i="5" a="1"/>
  <c r="AI256" i="5" s="1"/>
  <c r="AS263" i="5" a="1"/>
  <c r="AS263" i="5" s="1"/>
  <c r="AN260" i="5" a="1"/>
  <c r="AN260" i="5" s="1"/>
  <c r="AL257" i="5" a="1"/>
  <c r="AL257" i="5" s="1"/>
  <c r="AS257" i="5" a="1"/>
  <c r="AS257" i="5" s="1"/>
  <c r="AP257" i="5" a="1"/>
  <c r="AP257" i="5" s="1"/>
  <c r="AQ260" i="5" a="1"/>
  <c r="AQ260" i="5" s="1"/>
  <c r="AJ258" i="5" a="1"/>
  <c r="AJ258" i="5" s="1"/>
  <c r="AK250" i="5" a="1"/>
  <c r="AK250" i="5" s="1"/>
  <c r="AL256" i="5" a="1"/>
  <c r="AL256" i="5" s="1"/>
  <c r="BB70" i="5"/>
  <c r="BB64" i="5"/>
  <c r="AL260" i="5" a="1"/>
  <c r="AL260" i="5" s="1"/>
  <c r="AK258" i="5" a="1"/>
  <c r="AK258" i="5" s="1"/>
  <c r="AK251" i="5" a="1"/>
  <c r="AK251" i="5" s="1"/>
  <c r="AX208" i="5" s="1"/>
  <c r="AY64" i="5" l="1"/>
  <c r="AY91" i="5"/>
  <c r="AY92" i="5"/>
  <c r="BB233" i="5"/>
  <c r="AY66" i="5"/>
  <c r="AY93" i="5"/>
  <c r="BA76" i="5"/>
  <c r="BD200" i="5"/>
  <c r="BC97" i="5"/>
  <c r="BB194" i="5"/>
  <c r="AY107" i="5"/>
  <c r="AY47" i="5"/>
  <c r="AZ206" i="5"/>
  <c r="AY190" i="5"/>
  <c r="AW47" i="5"/>
  <c r="AY116" i="5"/>
  <c r="AZ194" i="5"/>
  <c r="AZ223" i="5"/>
  <c r="AZ82" i="5"/>
  <c r="BE73" i="5"/>
  <c r="AW116" i="5"/>
  <c r="BF190" i="5"/>
  <c r="AZ208" i="5"/>
  <c r="BC91" i="5"/>
  <c r="AX175" i="5"/>
  <c r="AY226" i="5"/>
  <c r="AY44" i="5"/>
  <c r="AZ224" i="5"/>
  <c r="AZ154" i="5"/>
  <c r="BD55" i="5"/>
  <c r="AZ230" i="5"/>
  <c r="BC130" i="5"/>
  <c r="BC200" i="5"/>
  <c r="BD222" i="5"/>
  <c r="AX198" i="5"/>
  <c r="AZ107" i="5"/>
  <c r="AY74" i="5"/>
  <c r="BD215" i="5"/>
  <c r="AZ184" i="5"/>
  <c r="AZ68" i="5"/>
  <c r="AZ243" i="5"/>
  <c r="AY39" i="5"/>
  <c r="AW92" i="5"/>
  <c r="BA191" i="5"/>
  <c r="AY147" i="5"/>
  <c r="AZ32" i="5"/>
  <c r="AZ240" i="5"/>
  <c r="AW127" i="5"/>
  <c r="AZ244" i="5"/>
  <c r="BD199" i="5"/>
  <c r="BF54" i="5"/>
  <c r="BD223" i="5"/>
  <c r="AW198" i="5"/>
  <c r="AY51" i="5"/>
  <c r="AY148" i="5"/>
  <c r="BB228" i="5"/>
  <c r="BC220" i="5"/>
  <c r="AZ239" i="5"/>
  <c r="BE90" i="5"/>
  <c r="BD186" i="5"/>
  <c r="BE223" i="5"/>
  <c r="AX94" i="5"/>
  <c r="BB42" i="5"/>
  <c r="BA107" i="5"/>
  <c r="AZ179" i="5"/>
  <c r="AZ190" i="5"/>
  <c r="AZ196" i="5"/>
  <c r="AY77" i="5"/>
  <c r="AX127" i="5"/>
  <c r="BA154" i="5"/>
  <c r="AW26" i="5"/>
  <c r="AZ66" i="5"/>
  <c r="AY179" i="5"/>
  <c r="AW81" i="5"/>
  <c r="AZ159" i="5"/>
  <c r="BC179" i="5"/>
  <c r="BD44" i="5"/>
  <c r="AW207" i="5"/>
  <c r="AW190" i="5"/>
  <c r="AZ222" i="5"/>
  <c r="BC71" i="5"/>
  <c r="AY137" i="5"/>
  <c r="AZ92" i="5"/>
  <c r="BD156" i="5"/>
  <c r="AY197" i="5"/>
  <c r="BD150" i="5"/>
  <c r="BD12" i="5"/>
  <c r="BF73" i="5"/>
  <c r="AZ77" i="5"/>
  <c r="AX179" i="5"/>
  <c r="AW22" i="5"/>
  <c r="AY163" i="5"/>
  <c r="AV117" i="5"/>
  <c r="BE43" i="5"/>
  <c r="AV180" i="5"/>
  <c r="AV210" i="5"/>
  <c r="AV170" i="5"/>
  <c r="AV212" i="5"/>
  <c r="AV204" i="5"/>
  <c r="AV141" i="5"/>
  <c r="AV239" i="5"/>
  <c r="AV159" i="5"/>
  <c r="AV217" i="5"/>
  <c r="AV143" i="5"/>
  <c r="AV171" i="5"/>
  <c r="AV114" i="5"/>
  <c r="AV133" i="5"/>
  <c r="AV167" i="5"/>
  <c r="AV138" i="5"/>
  <c r="AV134" i="5"/>
  <c r="AV160" i="5"/>
  <c r="AV109" i="5"/>
  <c r="AV86" i="5"/>
  <c r="AV144" i="5"/>
  <c r="AV142" i="5"/>
  <c r="AV110" i="5"/>
  <c r="AV132" i="5"/>
  <c r="AV148" i="5"/>
  <c r="AV118" i="5"/>
  <c r="AV93" i="5"/>
  <c r="AV27" i="5"/>
  <c r="AV26" i="5"/>
  <c r="AV85" i="5"/>
  <c r="AV24" i="5"/>
  <c r="AV23" i="5"/>
  <c r="AV22" i="5"/>
  <c r="AV28" i="5"/>
  <c r="AV97" i="5"/>
  <c r="AV35" i="5"/>
  <c r="AV10" i="5"/>
  <c r="AV73" i="5"/>
  <c r="AV119" i="5"/>
  <c r="AV89" i="5"/>
  <c r="AV203" i="5"/>
  <c r="AV113" i="5"/>
  <c r="AV235" i="5"/>
  <c r="AV120" i="5"/>
  <c r="AV188" i="5"/>
  <c r="AV166" i="5"/>
  <c r="AV20" i="5"/>
  <c r="AV115" i="5"/>
  <c r="AV49" i="5"/>
  <c r="AV38" i="5"/>
  <c r="AV104" i="5"/>
  <c r="AV128" i="5"/>
  <c r="AV11" i="5"/>
  <c r="AV30" i="5"/>
  <c r="AV62" i="5"/>
  <c r="AV37" i="5"/>
  <c r="AV71" i="5"/>
  <c r="AV52" i="5"/>
  <c r="AV6" i="5"/>
  <c r="AV12" i="5"/>
  <c r="AV81" i="5"/>
  <c r="AV29" i="5"/>
  <c r="AV19" i="5"/>
  <c r="AV9" i="5"/>
  <c r="AV47" i="5"/>
  <c r="AV5" i="5"/>
  <c r="AV7" i="5"/>
  <c r="AV55" i="5"/>
  <c r="AV232" i="5"/>
  <c r="AV90" i="5"/>
  <c r="AV94" i="5"/>
  <c r="AV66" i="5"/>
  <c r="AV16" i="5"/>
  <c r="AV82" i="5"/>
  <c r="AV17" i="5"/>
  <c r="AV157" i="5"/>
  <c r="AV40" i="5"/>
  <c r="AV42" i="5"/>
  <c r="AV126" i="5"/>
  <c r="AV162" i="5"/>
  <c r="AV36" i="5"/>
  <c r="AV21" i="5"/>
  <c r="AV43" i="5"/>
  <c r="AV112" i="5"/>
  <c r="AV41" i="5"/>
  <c r="AV98" i="5"/>
  <c r="AV50" i="5"/>
  <c r="AV48" i="5"/>
  <c r="AV13" i="5"/>
  <c r="AV54" i="5"/>
  <c r="AV15" i="5"/>
  <c r="AV83" i="5"/>
  <c r="AV57" i="5"/>
  <c r="AV60" i="5"/>
  <c r="AV33" i="5"/>
  <c r="AV14" i="5"/>
  <c r="AV8" i="5"/>
  <c r="AV59" i="5"/>
  <c r="AV84" i="5"/>
  <c r="AV103" i="5"/>
  <c r="AV99" i="5"/>
  <c r="AV150" i="5"/>
  <c r="AV44" i="5"/>
  <c r="AV56" i="5"/>
  <c r="AV158" i="5"/>
  <c r="AV76" i="5"/>
  <c r="AV61" i="5"/>
  <c r="AV125" i="5"/>
  <c r="AV45" i="5"/>
  <c r="AV201" i="5"/>
  <c r="AV161" i="5"/>
  <c r="AV147" i="5"/>
  <c r="AV18" i="5"/>
  <c r="AV4" i="5"/>
  <c r="AV236" i="5"/>
  <c r="AV111" i="5"/>
  <c r="AV227" i="5"/>
  <c r="AV87" i="5"/>
  <c r="AV213" i="5"/>
  <c r="AV164" i="5"/>
  <c r="AV102" i="5"/>
  <c r="AV106" i="5"/>
  <c r="AV122" i="5"/>
  <c r="AV175" i="5"/>
  <c r="AV172" i="5"/>
  <c r="AV139" i="5"/>
  <c r="AV169" i="5"/>
  <c r="AV72" i="5"/>
  <c r="AV146" i="5"/>
  <c r="AV209" i="5"/>
  <c r="AV108" i="5"/>
  <c r="AV123" i="5"/>
  <c r="AV153" i="5"/>
  <c r="AV88" i="5"/>
  <c r="AV181" i="5"/>
  <c r="AV155" i="5"/>
  <c r="AV121" i="5"/>
  <c r="AV205" i="5"/>
  <c r="AV219" i="5"/>
  <c r="AV185" i="5"/>
  <c r="AV186" i="5"/>
  <c r="AV140" i="5"/>
  <c r="AV34" i="5"/>
  <c r="AV100" i="5"/>
  <c r="AV184" i="5"/>
  <c r="AV149" i="5"/>
  <c r="AV135" i="5"/>
  <c r="AV101" i="5"/>
  <c r="AV178" i="5"/>
  <c r="AV211" i="5"/>
  <c r="AV124" i="5"/>
  <c r="AZ58" i="5"/>
  <c r="AZ226" i="5"/>
  <c r="AV226" i="5"/>
  <c r="AY76" i="5"/>
  <c r="AZ152" i="5"/>
  <c r="BB54" i="5"/>
  <c r="BF184" i="5"/>
  <c r="BC199" i="5"/>
  <c r="AY127" i="5"/>
  <c r="BB184" i="5"/>
  <c r="AW106" i="5"/>
  <c r="AZ54" i="5"/>
  <c r="BB128" i="5"/>
  <c r="BD173" i="5"/>
  <c r="BB173" i="5"/>
  <c r="BD62" i="5"/>
  <c r="AW58" i="5"/>
  <c r="BB130" i="5"/>
  <c r="BE196" i="5"/>
  <c r="BF202" i="5"/>
  <c r="AZ182" i="5"/>
  <c r="BB87" i="5"/>
  <c r="BF219" i="5"/>
  <c r="AX130" i="5"/>
  <c r="BF217" i="5"/>
  <c r="BF185" i="5"/>
  <c r="BF222" i="5"/>
  <c r="BF242" i="5"/>
  <c r="BF158" i="5"/>
  <c r="BF141" i="5"/>
  <c r="BF142" i="5"/>
  <c r="BF170" i="5"/>
  <c r="BF213" i="5"/>
  <c r="BF231" i="5"/>
  <c r="BF211" i="5"/>
  <c r="BF100" i="5"/>
  <c r="BF89" i="5"/>
  <c r="BF84" i="5"/>
  <c r="BF126" i="5"/>
  <c r="BF175" i="5"/>
  <c r="BF112" i="5"/>
  <c r="BF124" i="5"/>
  <c r="BF152" i="5"/>
  <c r="BF137" i="5"/>
  <c r="BF52" i="5"/>
  <c r="BF53" i="5"/>
  <c r="BF59" i="5"/>
  <c r="BF93" i="5"/>
  <c r="BF5" i="5"/>
  <c r="BF81" i="5"/>
  <c r="BF71" i="5"/>
  <c r="BF42" i="5"/>
  <c r="BF102" i="5"/>
  <c r="BF9" i="5"/>
  <c r="BF60" i="5"/>
  <c r="BF43" i="5"/>
  <c r="BF111" i="5"/>
  <c r="BF15" i="5"/>
  <c r="BF61" i="5"/>
  <c r="BF14" i="5"/>
  <c r="BF56" i="5"/>
  <c r="BF29" i="5"/>
  <c r="BF16" i="5"/>
  <c r="BF34" i="5"/>
  <c r="BF232" i="5"/>
  <c r="BF210" i="5"/>
  <c r="BF80" i="5"/>
  <c r="BF7" i="5"/>
  <c r="BF115" i="5"/>
  <c r="BF87" i="5"/>
  <c r="BF113" i="5"/>
  <c r="BF161" i="5"/>
  <c r="BF192" i="5"/>
  <c r="BF120" i="5"/>
  <c r="BF105" i="5"/>
  <c r="BF98" i="5"/>
  <c r="BF178" i="5"/>
  <c r="BF23" i="5"/>
  <c r="BF10" i="5"/>
  <c r="BF97" i="5"/>
  <c r="BF38" i="5"/>
  <c r="BF91" i="5"/>
  <c r="BF8" i="5"/>
  <c r="BF19" i="5"/>
  <c r="BF144" i="5"/>
  <c r="BF94" i="5"/>
  <c r="BF76" i="5"/>
  <c r="BF57" i="5"/>
  <c r="BF30" i="5"/>
  <c r="BF13" i="5"/>
  <c r="BF11" i="5"/>
  <c r="BF88" i="5"/>
  <c r="BF66" i="5"/>
  <c r="BF21" i="5"/>
  <c r="BF171" i="5"/>
  <c r="BF77" i="5"/>
  <c r="BF37" i="5"/>
  <c r="BF96" i="5"/>
  <c r="BF69" i="5"/>
  <c r="BF64" i="5"/>
  <c r="BF67" i="5"/>
  <c r="BF22" i="5"/>
  <c r="BF103" i="5"/>
  <c r="BF177" i="5"/>
  <c r="BF123" i="5"/>
  <c r="BF46" i="5"/>
  <c r="BF79" i="5"/>
  <c r="BF134" i="5"/>
  <c r="BF31" i="5"/>
  <c r="BF138" i="5"/>
  <c r="BF216" i="5"/>
  <c r="BF48" i="5"/>
  <c r="BF99" i="5"/>
  <c r="BF35" i="5"/>
  <c r="BF45" i="5"/>
  <c r="BF132" i="5"/>
  <c r="BF44" i="5"/>
  <c r="BF6" i="5"/>
  <c r="BF47" i="5"/>
  <c r="BF101" i="5"/>
  <c r="BF28" i="5"/>
  <c r="BF58" i="5"/>
  <c r="BF121" i="5"/>
  <c r="BF33" i="5"/>
  <c r="BF118" i="5"/>
  <c r="BF17" i="5"/>
  <c r="BF24" i="5"/>
  <c r="BF78" i="5"/>
  <c r="BF63" i="5"/>
  <c r="BF25" i="5"/>
  <c r="BF26" i="5"/>
  <c r="BF95" i="5"/>
  <c r="BF32" i="5"/>
  <c r="BF39" i="5"/>
  <c r="BF41" i="5"/>
  <c r="BF68" i="5"/>
  <c r="BF135" i="5"/>
  <c r="BF122" i="5"/>
  <c r="BF149" i="5"/>
  <c r="BF195" i="5"/>
  <c r="BF155" i="5"/>
  <c r="BF212" i="5"/>
  <c r="BF238" i="5"/>
  <c r="BF201" i="5"/>
  <c r="BF159" i="5"/>
  <c r="BF169" i="5"/>
  <c r="BF224" i="5"/>
  <c r="BF50" i="5"/>
  <c r="BF18" i="5"/>
  <c r="BF160" i="5"/>
  <c r="BF167" i="5"/>
  <c r="BF108" i="5"/>
  <c r="BF4" i="5"/>
  <c r="BF109" i="5"/>
  <c r="BF114" i="5"/>
  <c r="BF133" i="5"/>
  <c r="BF148" i="5"/>
  <c r="BF165" i="5"/>
  <c r="BF205" i="5"/>
  <c r="BF176" i="5"/>
  <c r="BF27" i="5"/>
  <c r="BF183" i="5"/>
  <c r="BF107" i="5"/>
  <c r="BF179" i="5"/>
  <c r="BF181" i="5"/>
  <c r="BF163" i="5"/>
  <c r="BF209" i="5"/>
  <c r="BF143" i="5"/>
  <c r="BF180" i="5"/>
  <c r="BF110" i="5"/>
  <c r="BF164" i="5"/>
  <c r="BF36" i="5"/>
  <c r="BF40" i="5"/>
  <c r="BF12" i="5"/>
  <c r="BF104" i="5"/>
  <c r="BF227" i="5"/>
  <c r="BF90" i="5"/>
  <c r="BF173" i="5"/>
  <c r="BF150" i="5"/>
  <c r="BF151" i="5"/>
  <c r="BF106" i="5"/>
  <c r="BF86" i="5"/>
  <c r="BF157" i="5"/>
  <c r="BF119" i="5"/>
  <c r="BF226" i="5"/>
  <c r="BF228" i="5"/>
  <c r="AV154" i="5"/>
  <c r="AY130" i="5"/>
  <c r="BB243" i="5"/>
  <c r="BC226" i="5"/>
  <c r="AX67" i="5"/>
  <c r="AY69" i="5"/>
  <c r="AZ193" i="5"/>
  <c r="BA153" i="5"/>
  <c r="BF220" i="5"/>
  <c r="AX91" i="5"/>
  <c r="BA129" i="5"/>
  <c r="AZ232" i="5"/>
  <c r="BA106" i="5"/>
  <c r="BA128" i="5"/>
  <c r="AX188" i="5"/>
  <c r="BB218" i="5"/>
  <c r="BB201" i="5"/>
  <c r="BB158" i="5"/>
  <c r="BB170" i="5"/>
  <c r="BB133" i="5"/>
  <c r="BB180" i="5"/>
  <c r="BB167" i="5"/>
  <c r="BB138" i="5"/>
  <c r="BB183" i="5"/>
  <c r="BB160" i="5"/>
  <c r="BB110" i="5"/>
  <c r="BB144" i="5"/>
  <c r="BB148" i="5"/>
  <c r="BB156" i="5"/>
  <c r="BB85" i="5"/>
  <c r="BB22" i="5"/>
  <c r="BB93" i="5"/>
  <c r="BB77" i="5"/>
  <c r="BB66" i="5"/>
  <c r="BB81" i="5"/>
  <c r="BB48" i="5"/>
  <c r="BB7" i="5"/>
  <c r="BB17" i="5"/>
  <c r="BB111" i="5"/>
  <c r="BB60" i="5"/>
  <c r="BB119" i="5"/>
  <c r="BB86" i="5"/>
  <c r="BB11" i="5"/>
  <c r="BB73" i="5"/>
  <c r="BB127" i="5"/>
  <c r="BB112" i="5"/>
  <c r="BB162" i="5"/>
  <c r="BB142" i="5"/>
  <c r="BB232" i="5"/>
  <c r="BB41" i="5"/>
  <c r="BB37" i="5"/>
  <c r="BB141" i="5"/>
  <c r="BB36" i="5"/>
  <c r="BB117" i="5"/>
  <c r="BB78" i="5"/>
  <c r="BB21" i="5"/>
  <c r="BB67" i="5"/>
  <c r="BB40" i="5"/>
  <c r="BB59" i="5"/>
  <c r="BB55" i="5"/>
  <c r="BB58" i="5"/>
  <c r="BB89" i="5"/>
  <c r="BB31" i="5"/>
  <c r="BB153" i="5"/>
  <c r="BB15" i="5"/>
  <c r="BB98" i="5"/>
  <c r="BB51" i="5"/>
  <c r="BB121" i="5"/>
  <c r="BB26" i="5"/>
  <c r="BB45" i="5"/>
  <c r="BB14" i="5"/>
  <c r="BB12" i="5"/>
  <c r="BB50" i="5"/>
  <c r="BB52" i="5"/>
  <c r="BB104" i="5"/>
  <c r="BB28" i="5"/>
  <c r="BB6" i="5"/>
  <c r="BB175" i="5"/>
  <c r="BB161" i="5"/>
  <c r="BB35" i="5"/>
  <c r="BB113" i="5"/>
  <c r="BB100" i="5"/>
  <c r="BB18" i="5"/>
  <c r="BB24" i="5"/>
  <c r="BB135" i="5"/>
  <c r="BB8" i="5"/>
  <c r="BB29" i="5"/>
  <c r="BB34" i="5"/>
  <c r="BB108" i="5"/>
  <c r="BB32" i="5"/>
  <c r="BB114" i="5"/>
  <c r="BB171" i="5"/>
  <c r="BB38" i="5"/>
  <c r="BB4" i="5"/>
  <c r="BB106" i="5"/>
  <c r="BB43" i="5"/>
  <c r="BB44" i="5"/>
  <c r="BB27" i="5"/>
  <c r="BB94" i="5"/>
  <c r="BB68" i="5"/>
  <c r="BB13" i="5"/>
  <c r="BB56" i="5"/>
  <c r="BB49" i="5"/>
  <c r="BB57" i="5"/>
  <c r="BB53" i="5"/>
  <c r="BB61" i="5"/>
  <c r="BB69" i="5"/>
  <c r="BB19" i="5"/>
  <c r="BB79" i="5"/>
  <c r="BB132" i="5"/>
  <c r="BB90" i="5"/>
  <c r="BB88" i="5"/>
  <c r="BB25" i="5"/>
  <c r="BB105" i="5"/>
  <c r="BB30" i="5"/>
  <c r="BB46" i="5"/>
  <c r="BB166" i="5"/>
  <c r="BB213" i="5"/>
  <c r="BB151" i="5"/>
  <c r="BB242" i="5"/>
  <c r="BB209" i="5"/>
  <c r="BB102" i="5"/>
  <c r="BB118" i="5"/>
  <c r="BB210" i="5"/>
  <c r="BB143" i="5"/>
  <c r="BB196" i="5"/>
  <c r="BB178" i="5"/>
  <c r="BB115" i="5"/>
  <c r="BB20" i="5"/>
  <c r="BB169" i="5"/>
  <c r="BB99" i="5"/>
  <c r="BB120" i="5"/>
  <c r="BB212" i="5"/>
  <c r="BB134" i="5"/>
  <c r="BB164" i="5"/>
  <c r="BB137" i="5"/>
  <c r="BB95" i="5"/>
  <c r="BB136" i="5"/>
  <c r="BB152" i="5"/>
  <c r="BB159" i="5"/>
  <c r="BB84" i="5"/>
  <c r="BB140" i="5"/>
  <c r="BB33" i="5"/>
  <c r="BB149" i="5"/>
  <c r="BB204" i="5"/>
  <c r="BB109" i="5"/>
  <c r="BB101" i="5"/>
  <c r="BB145" i="5"/>
  <c r="BB103" i="5"/>
  <c r="BB62" i="5"/>
  <c r="BB192" i="5"/>
  <c r="BB5" i="5"/>
  <c r="BB181" i="5"/>
  <c r="BB23" i="5"/>
  <c r="BB231" i="5"/>
  <c r="BB185" i="5"/>
  <c r="BB155" i="5"/>
  <c r="BB96" i="5"/>
  <c r="BB139" i="5"/>
  <c r="BB197" i="5"/>
  <c r="BB16" i="5"/>
  <c r="AX105" i="5"/>
  <c r="BD234" i="5"/>
  <c r="BB234" i="5"/>
  <c r="BC62" i="5"/>
  <c r="BF145" i="5"/>
  <c r="AX240" i="5"/>
  <c r="AZ137" i="5"/>
  <c r="BB186" i="5"/>
  <c r="AV131" i="5"/>
  <c r="AW241" i="5"/>
  <c r="AV233" i="5"/>
  <c r="AW105" i="5"/>
  <c r="BC147" i="5"/>
  <c r="BA147" i="5"/>
  <c r="BE181" i="5"/>
  <c r="BE213" i="5"/>
  <c r="BE84" i="5"/>
  <c r="BE156" i="5"/>
  <c r="BE139" i="5"/>
  <c r="BE168" i="5"/>
  <c r="BE52" i="5"/>
  <c r="BE53" i="5"/>
  <c r="BE59" i="5"/>
  <c r="BE6" i="5"/>
  <c r="BE81" i="5"/>
  <c r="BE71" i="5"/>
  <c r="BE48" i="5"/>
  <c r="BE123" i="5"/>
  <c r="BE42" i="5"/>
  <c r="BE102" i="5"/>
  <c r="BE125" i="5"/>
  <c r="BE61" i="5"/>
  <c r="BE72" i="5"/>
  <c r="BE56" i="5"/>
  <c r="BE97" i="5"/>
  <c r="BE67" i="5"/>
  <c r="BE118" i="5"/>
  <c r="BE186" i="5"/>
  <c r="BE24" i="5"/>
  <c r="BE78" i="5"/>
  <c r="BE244" i="5"/>
  <c r="BE132" i="5"/>
  <c r="BE121" i="5"/>
  <c r="BE4" i="5"/>
  <c r="BE128" i="5"/>
  <c r="BE25" i="5"/>
  <c r="BE103" i="5"/>
  <c r="BE32" i="5"/>
  <c r="BE41" i="5"/>
  <c r="BE95" i="5"/>
  <c r="BE36" i="5"/>
  <c r="BE47" i="5"/>
  <c r="BE15" i="5"/>
  <c r="BE40" i="5"/>
  <c r="BE141" i="5"/>
  <c r="BE9" i="5"/>
  <c r="BE86" i="5"/>
  <c r="BE96" i="5"/>
  <c r="BE26" i="5"/>
  <c r="BE7" i="5"/>
  <c r="BE63" i="5"/>
  <c r="BE126" i="5"/>
  <c r="BE93" i="5"/>
  <c r="BE50" i="5"/>
  <c r="BE34" i="5"/>
  <c r="BE58" i="5"/>
  <c r="BE22" i="5"/>
  <c r="BE12" i="5"/>
  <c r="BE209" i="5"/>
  <c r="BE239" i="5"/>
  <c r="BE18" i="5"/>
  <c r="BE14" i="5"/>
  <c r="BE113" i="5"/>
  <c r="BE137" i="5"/>
  <c r="BE185" i="5"/>
  <c r="BE82" i="5"/>
  <c r="BE35" i="5"/>
  <c r="BE23" i="5"/>
  <c r="BE202" i="5"/>
  <c r="BE222" i="5"/>
  <c r="BE98" i="5"/>
  <c r="BE70" i="5"/>
  <c r="BE20" i="5"/>
  <c r="BE33" i="5"/>
  <c r="BE27" i="5"/>
  <c r="BE100" i="5"/>
  <c r="BE115" i="5"/>
  <c r="BE140" i="5"/>
  <c r="BE173" i="5"/>
  <c r="BE75" i="5"/>
  <c r="BE129" i="5"/>
  <c r="BE150" i="5"/>
  <c r="BE104" i="5"/>
  <c r="BE136" i="5"/>
  <c r="BE198" i="5"/>
  <c r="BE176" i="5"/>
  <c r="BE31" i="5"/>
  <c r="BE117" i="5"/>
  <c r="BE8" i="5"/>
  <c r="BE134" i="5"/>
  <c r="BE94" i="5"/>
  <c r="BE10" i="5"/>
  <c r="BE60" i="5"/>
  <c r="BE144" i="5"/>
  <c r="BE49" i="5"/>
  <c r="BE66" i="5"/>
  <c r="BE83" i="5"/>
  <c r="BE11" i="5"/>
  <c r="BE76" i="5"/>
  <c r="BE68" i="5"/>
  <c r="BE69" i="5"/>
  <c r="BE21" i="5"/>
  <c r="BE57" i="5"/>
  <c r="BE19" i="5"/>
  <c r="BE38" i="5"/>
  <c r="BE79" i="5"/>
  <c r="BE122" i="5"/>
  <c r="BE37" i="5"/>
  <c r="BE46" i="5"/>
  <c r="BE77" i="5"/>
  <c r="BE85" i="5"/>
  <c r="BE5" i="5"/>
  <c r="BE51" i="5"/>
  <c r="BE89" i="5"/>
  <c r="BE215" i="5"/>
  <c r="BE203" i="5"/>
  <c r="BE232" i="5"/>
  <c r="BE217" i="5"/>
  <c r="BE189" i="5"/>
  <c r="BE178" i="5"/>
  <c r="BE162" i="5"/>
  <c r="BE177" i="5"/>
  <c r="BE105" i="5"/>
  <c r="BE224" i="5"/>
  <c r="BE111" i="5"/>
  <c r="BE110" i="5"/>
  <c r="BE114" i="5"/>
  <c r="BE216" i="5"/>
  <c r="BE146" i="5"/>
  <c r="BE233" i="5"/>
  <c r="BE151" i="5"/>
  <c r="BE109" i="5"/>
  <c r="BE166" i="5"/>
  <c r="BE119" i="5"/>
  <c r="BE228" i="5"/>
  <c r="BE238" i="5"/>
  <c r="BE183" i="5"/>
  <c r="BE112" i="5"/>
  <c r="BE159" i="5"/>
  <c r="BE242" i="5"/>
  <c r="BE171" i="5"/>
  <c r="BE142" i="5"/>
  <c r="BE191" i="5"/>
  <c r="BE28" i="5"/>
  <c r="BE158" i="5"/>
  <c r="BE182" i="5"/>
  <c r="BE170" i="5"/>
  <c r="BE204" i="5"/>
  <c r="BE237" i="5"/>
  <c r="BE192" i="5"/>
  <c r="BE17" i="5"/>
  <c r="BE30" i="5"/>
  <c r="BE210" i="5"/>
  <c r="BE195" i="5"/>
  <c r="BE220" i="5"/>
  <c r="BE143" i="5"/>
  <c r="BE218" i="5"/>
  <c r="BE236" i="5"/>
  <c r="BE161" i="5"/>
  <c r="BE127" i="5"/>
  <c r="BE155" i="5"/>
  <c r="BE208" i="5"/>
  <c r="BE184" i="5"/>
  <c r="BE148" i="5"/>
  <c r="BE131" i="5"/>
  <c r="BE152" i="5"/>
  <c r="BE130" i="5"/>
  <c r="BE211" i="5"/>
  <c r="BE120" i="5"/>
  <c r="BE169" i="5"/>
  <c r="BE138" i="5"/>
  <c r="BE212" i="5"/>
  <c r="BE88" i="5"/>
  <c r="BE180" i="5"/>
  <c r="BE45" i="5"/>
  <c r="BE149" i="5"/>
  <c r="BE160" i="5"/>
  <c r="BE219" i="5"/>
  <c r="BE29" i="5"/>
  <c r="BE227" i="5"/>
  <c r="BE235" i="5"/>
  <c r="BE64" i="5"/>
  <c r="BE145" i="5"/>
  <c r="BE91" i="5"/>
  <c r="BE167" i="5"/>
  <c r="BE133" i="5"/>
  <c r="BE99" i="5"/>
  <c r="BE164" i="5"/>
  <c r="BE201" i="5"/>
  <c r="BE205" i="5"/>
  <c r="BE153" i="5"/>
  <c r="AV179" i="5"/>
  <c r="BC191" i="5"/>
  <c r="AX243" i="5"/>
  <c r="BA82" i="5"/>
  <c r="BF131" i="5"/>
  <c r="BC241" i="5"/>
  <c r="BF188" i="5"/>
  <c r="AX177" i="5"/>
  <c r="BD240" i="5"/>
  <c r="AW53" i="5"/>
  <c r="AZ172" i="5"/>
  <c r="AV240" i="5"/>
  <c r="BB187" i="5"/>
  <c r="BC165" i="5"/>
  <c r="BE187" i="5"/>
  <c r="AV187" i="5"/>
  <c r="AX215" i="5"/>
  <c r="AX51" i="5"/>
  <c r="AV222" i="5"/>
  <c r="BC74" i="5"/>
  <c r="AV70" i="5"/>
  <c r="BA229" i="5"/>
  <c r="BF241" i="5"/>
  <c r="BB82" i="5"/>
  <c r="BA108" i="5"/>
  <c r="BB107" i="5"/>
  <c r="AX239" i="5"/>
  <c r="AV25" i="5"/>
  <c r="BE13" i="5"/>
  <c r="BD226" i="5"/>
  <c r="AY108" i="5"/>
  <c r="BB191" i="5"/>
  <c r="BC65" i="5"/>
  <c r="AW67" i="5"/>
  <c r="BA234" i="5"/>
  <c r="BB146" i="5"/>
  <c r="BB235" i="5"/>
  <c r="BF237" i="5"/>
  <c r="BC174" i="5"/>
  <c r="AW147" i="5"/>
  <c r="BF207" i="5"/>
  <c r="AZ145" i="5"/>
  <c r="BC63" i="5"/>
  <c r="AV58" i="5"/>
  <c r="AZ214" i="5"/>
  <c r="BB126" i="5"/>
  <c r="BB208" i="5"/>
  <c r="BB216" i="5"/>
  <c r="BB217" i="5"/>
  <c r="AV173" i="5"/>
  <c r="BD125" i="5"/>
  <c r="BB165" i="5"/>
  <c r="BB206" i="5"/>
  <c r="BA174" i="5"/>
  <c r="BB116" i="5"/>
  <c r="AX206" i="5"/>
  <c r="AW65" i="5"/>
  <c r="BE231" i="5"/>
  <c r="BB198" i="5"/>
  <c r="AW154" i="5"/>
  <c r="AV224" i="5"/>
  <c r="AZ75" i="5"/>
  <c r="AV200" i="5"/>
  <c r="AV214" i="5"/>
  <c r="BA235" i="5"/>
  <c r="BA135" i="5"/>
  <c r="BA189" i="5"/>
  <c r="BA166" i="5"/>
  <c r="BA167" i="5"/>
  <c r="BA138" i="5"/>
  <c r="BA109" i="5"/>
  <c r="BA183" i="5"/>
  <c r="BA133" i="5"/>
  <c r="BA156" i="5"/>
  <c r="BA122" i="5"/>
  <c r="BA118" i="5"/>
  <c r="BA96" i="5"/>
  <c r="BA77" i="5"/>
  <c r="BA10" i="5"/>
  <c r="BA68" i="5"/>
  <c r="BA113" i="5"/>
  <c r="BA124" i="5"/>
  <c r="BA126" i="5"/>
  <c r="BA90" i="5"/>
  <c r="BA112" i="5"/>
  <c r="BA14" i="5"/>
  <c r="BA94" i="5"/>
  <c r="BA57" i="5"/>
  <c r="BA60" i="5"/>
  <c r="BA219" i="5"/>
  <c r="BA45" i="5"/>
  <c r="BA44" i="5"/>
  <c r="BA30" i="5"/>
  <c r="BA217" i="5"/>
  <c r="BA34" i="5"/>
  <c r="BA81" i="5"/>
  <c r="BA117" i="5"/>
  <c r="BA20" i="5"/>
  <c r="BA105" i="5"/>
  <c r="BA33" i="5"/>
  <c r="BA204" i="5"/>
  <c r="BA78" i="5"/>
  <c r="BA99" i="5"/>
  <c r="BA206" i="5"/>
  <c r="BA16" i="5"/>
  <c r="BA79" i="5"/>
  <c r="BA31" i="5"/>
  <c r="BA62" i="5"/>
  <c r="BA6" i="5"/>
  <c r="BA37" i="5"/>
  <c r="BA177" i="5"/>
  <c r="BA110" i="5"/>
  <c r="BA11" i="5"/>
  <c r="BA4" i="5"/>
  <c r="BA55" i="5"/>
  <c r="BA27" i="5"/>
  <c r="BA23" i="5"/>
  <c r="BA59" i="5"/>
  <c r="BA46" i="5"/>
  <c r="BA86" i="5"/>
  <c r="BA130" i="5"/>
  <c r="BA224" i="5"/>
  <c r="BA169" i="5"/>
  <c r="BA208" i="5"/>
  <c r="BA184" i="5"/>
  <c r="BA205" i="5"/>
  <c r="BA29" i="5"/>
  <c r="BA67" i="5"/>
  <c r="BA136" i="5"/>
  <c r="BA168" i="5"/>
  <c r="BA104" i="5"/>
  <c r="BA170" i="5"/>
  <c r="BA196" i="5"/>
  <c r="BA49" i="5"/>
  <c r="BA36" i="5"/>
  <c r="BA5" i="5"/>
  <c r="BA132" i="5"/>
  <c r="BA53" i="5"/>
  <c r="BA25" i="5"/>
  <c r="BA38" i="5"/>
  <c r="BA7" i="5"/>
  <c r="BA151" i="5"/>
  <c r="BA98" i="5"/>
  <c r="BA50" i="5"/>
  <c r="BA9" i="5"/>
  <c r="BA52" i="5"/>
  <c r="BA40" i="5"/>
  <c r="BA15" i="5"/>
  <c r="BA12" i="5"/>
  <c r="BA17" i="5"/>
  <c r="BA61" i="5"/>
  <c r="BA35" i="5"/>
  <c r="BA56" i="5"/>
  <c r="BA95" i="5"/>
  <c r="BA85" i="5"/>
  <c r="BA84" i="5"/>
  <c r="BA139" i="5"/>
  <c r="BA42" i="5"/>
  <c r="BA22" i="5"/>
  <c r="BA28" i="5"/>
  <c r="BA88" i="5"/>
  <c r="BA13" i="5"/>
  <c r="BA172" i="5"/>
  <c r="BA185" i="5"/>
  <c r="BA178" i="5"/>
  <c r="BA123" i="5"/>
  <c r="BA21" i="5"/>
  <c r="BA111" i="5"/>
  <c r="BA159" i="5"/>
  <c r="BA182" i="5"/>
  <c r="BA180" i="5"/>
  <c r="BA160" i="5"/>
  <c r="BA142" i="5"/>
  <c r="BA209" i="5"/>
  <c r="BA186" i="5"/>
  <c r="BA101" i="5"/>
  <c r="BA157" i="5"/>
  <c r="BA213" i="5"/>
  <c r="BA125" i="5"/>
  <c r="BA173" i="5"/>
  <c r="BA244" i="5"/>
  <c r="BA212" i="5"/>
  <c r="BA228" i="5"/>
  <c r="BA48" i="5"/>
  <c r="BA158" i="5"/>
  <c r="BA175" i="5"/>
  <c r="BA93" i="5"/>
  <c r="BA155" i="5"/>
  <c r="BA238" i="5"/>
  <c r="BA149" i="5"/>
  <c r="BA192" i="5"/>
  <c r="BA207" i="5"/>
  <c r="BA176" i="5"/>
  <c r="BA26" i="5"/>
  <c r="BA188" i="5"/>
  <c r="BA100" i="5"/>
  <c r="BA171" i="5"/>
  <c r="BA201" i="5"/>
  <c r="BA222" i="5"/>
  <c r="BA141" i="5"/>
  <c r="BA216" i="5"/>
  <c r="BA227" i="5"/>
  <c r="BA41" i="5"/>
  <c r="BA137" i="5"/>
  <c r="BA102" i="5"/>
  <c r="BA230" i="5"/>
  <c r="BA197" i="5"/>
  <c r="BA164" i="5"/>
  <c r="BA202" i="5"/>
  <c r="BA179" i="5"/>
  <c r="BA119" i="5"/>
  <c r="BA225" i="5"/>
  <c r="BA239" i="5"/>
  <c r="BA240" i="5"/>
  <c r="BA19" i="5"/>
  <c r="BA103" i="5"/>
  <c r="BA181" i="5"/>
  <c r="BA223" i="5"/>
  <c r="BA199" i="5"/>
  <c r="BA218" i="5"/>
  <c r="BA237" i="5"/>
  <c r="BA203" i="5"/>
  <c r="BA144" i="5"/>
  <c r="BA24" i="5"/>
  <c r="BA134" i="5"/>
  <c r="BA114" i="5"/>
  <c r="BA152" i="5"/>
  <c r="BA143" i="5"/>
  <c r="BA210" i="5"/>
  <c r="BA242" i="5"/>
  <c r="BA89" i="5"/>
  <c r="BA120" i="5"/>
  <c r="BA198" i="5"/>
  <c r="BA115" i="5"/>
  <c r="BA162" i="5"/>
  <c r="BA220" i="5"/>
  <c r="BE65" i="5"/>
  <c r="AV31" i="5"/>
  <c r="BF74" i="5"/>
  <c r="BA91" i="5"/>
  <c r="AX92" i="5"/>
  <c r="BB237" i="5"/>
  <c r="AV223" i="5"/>
  <c r="AX68" i="5"/>
  <c r="BB211" i="5"/>
  <c r="AZ161" i="5"/>
  <c r="AZ165" i="5"/>
  <c r="BB221" i="5"/>
  <c r="BB129" i="5"/>
  <c r="BC221" i="5"/>
  <c r="BD123" i="5"/>
  <c r="AZ150" i="5"/>
  <c r="AV193" i="5"/>
  <c r="BA97" i="5"/>
  <c r="BC203" i="5"/>
  <c r="AX39" i="5"/>
  <c r="AZ195" i="5"/>
  <c r="AZ39" i="5"/>
  <c r="AZ233" i="5"/>
  <c r="BF82" i="5"/>
  <c r="AX200" i="5"/>
  <c r="BF223" i="5"/>
  <c r="BE199" i="5"/>
  <c r="BD74" i="5"/>
  <c r="AV221" i="5"/>
  <c r="BD176" i="5"/>
  <c r="AW74" i="5"/>
  <c r="AW95" i="5"/>
  <c r="AW46" i="5"/>
  <c r="AZ51" i="5"/>
  <c r="BA195" i="5"/>
  <c r="AZ188" i="5"/>
  <c r="BF20" i="5"/>
  <c r="BD196" i="5"/>
  <c r="BF85" i="5"/>
  <c r="AV189" i="5"/>
  <c r="BF200" i="5"/>
  <c r="BA54" i="5"/>
  <c r="AY241" i="5"/>
  <c r="BF244" i="5"/>
  <c r="AV225" i="5"/>
  <c r="BB195" i="5"/>
  <c r="AV74" i="5"/>
  <c r="BB122" i="5"/>
  <c r="BD129" i="5"/>
  <c r="AX183" i="5"/>
  <c r="AX70" i="5"/>
  <c r="AX163" i="5"/>
  <c r="AZ238" i="5"/>
  <c r="BD83" i="5"/>
  <c r="AV116" i="5"/>
  <c r="AX168" i="5"/>
  <c r="AV92" i="5"/>
  <c r="AW91" i="5"/>
  <c r="AV79" i="5"/>
  <c r="BD174" i="5"/>
  <c r="BE44" i="5"/>
  <c r="AW193" i="5"/>
  <c r="AZ72" i="5"/>
  <c r="BA131" i="5"/>
  <c r="BE175" i="5"/>
  <c r="BB240" i="5"/>
  <c r="AZ202" i="5"/>
  <c r="BF147" i="5"/>
  <c r="BF191" i="5"/>
  <c r="BB244" i="5"/>
  <c r="BF240" i="5"/>
  <c r="BA226" i="5"/>
  <c r="AZ76" i="5"/>
  <c r="BD238" i="5"/>
  <c r="BF193" i="5"/>
  <c r="AV168" i="5"/>
  <c r="BC64" i="5"/>
  <c r="BC55" i="5"/>
  <c r="AY206" i="5"/>
  <c r="BD90" i="5"/>
  <c r="BE206" i="5"/>
  <c r="BC108" i="5"/>
  <c r="AV215" i="5"/>
  <c r="BC131" i="5"/>
  <c r="BB163" i="5"/>
  <c r="AZ148" i="5"/>
  <c r="BB202" i="5"/>
  <c r="BA63" i="5"/>
  <c r="AW231" i="5"/>
  <c r="BC87" i="5"/>
  <c r="AZ156" i="5"/>
  <c r="BF166" i="5"/>
  <c r="AV207" i="5"/>
  <c r="AZ173" i="5"/>
  <c r="BD130" i="5"/>
  <c r="BD202" i="5"/>
  <c r="AV216" i="5"/>
  <c r="BA74" i="5"/>
  <c r="AW179" i="5"/>
  <c r="BE200" i="5"/>
  <c r="AZ19" i="5"/>
  <c r="BF235" i="5"/>
  <c r="AZ97" i="5"/>
  <c r="BC132" i="5"/>
  <c r="BC218" i="5"/>
  <c r="BC189" i="5"/>
  <c r="BC170" i="5"/>
  <c r="BC133" i="5"/>
  <c r="BC198" i="5"/>
  <c r="BC134" i="5"/>
  <c r="BC110" i="5"/>
  <c r="BC144" i="5"/>
  <c r="BC99" i="5"/>
  <c r="BC76" i="5"/>
  <c r="BC85" i="5"/>
  <c r="BC6" i="5"/>
  <c r="BC17" i="5"/>
  <c r="BC8" i="5"/>
  <c r="BC111" i="5"/>
  <c r="BC119" i="5"/>
  <c r="BC43" i="5"/>
  <c r="BC11" i="5"/>
  <c r="BC12" i="5"/>
  <c r="BC50" i="5"/>
  <c r="BC171" i="5"/>
  <c r="BC159" i="5"/>
  <c r="BC164" i="5"/>
  <c r="BC192" i="5"/>
  <c r="BC54" i="5"/>
  <c r="BC128" i="5"/>
  <c r="BC205" i="5"/>
  <c r="BC121" i="5"/>
  <c r="BC15" i="5"/>
  <c r="BC35" i="5"/>
  <c r="BC32" i="5"/>
  <c r="BC101" i="5"/>
  <c r="BC4" i="5"/>
  <c r="BC106" i="5"/>
  <c r="BC94" i="5"/>
  <c r="BC36" i="5"/>
  <c r="BC13" i="5"/>
  <c r="BC40" i="5"/>
  <c r="BC22" i="5"/>
  <c r="BC60" i="5"/>
  <c r="BC19" i="5"/>
  <c r="BC104" i="5"/>
  <c r="BC69" i="5"/>
  <c r="BC21" i="5"/>
  <c r="BC79" i="5"/>
  <c r="BC81" i="5"/>
  <c r="BC158" i="5"/>
  <c r="BC24" i="5"/>
  <c r="BC57" i="5"/>
  <c r="BC162" i="5"/>
  <c r="BC98" i="5"/>
  <c r="BC16" i="5"/>
  <c r="BC61" i="5"/>
  <c r="BC68" i="5"/>
  <c r="BC29" i="5"/>
  <c r="BC25" i="5"/>
  <c r="BC30" i="5"/>
  <c r="BC120" i="5"/>
  <c r="BC235" i="5"/>
  <c r="BC239" i="5"/>
  <c r="BC232" i="5"/>
  <c r="BC227" i="5"/>
  <c r="BC18" i="5"/>
  <c r="BC44" i="5"/>
  <c r="BC23" i="5"/>
  <c r="BC77" i="5"/>
  <c r="BC118" i="5"/>
  <c r="BC34" i="5"/>
  <c r="BC138" i="5"/>
  <c r="BC112" i="5"/>
  <c r="BC109" i="5"/>
  <c r="BC208" i="5"/>
  <c r="BC38" i="5"/>
  <c r="BC82" i="5"/>
  <c r="BC37" i="5"/>
  <c r="BC51" i="5"/>
  <c r="BC49" i="5"/>
  <c r="BC45" i="5"/>
  <c r="BC148" i="5"/>
  <c r="BC117" i="5"/>
  <c r="BC53" i="5"/>
  <c r="BC33" i="5"/>
  <c r="BC78" i="5"/>
  <c r="BC20" i="5"/>
  <c r="BC56" i="5"/>
  <c r="BC59" i="5"/>
  <c r="BC5" i="5"/>
  <c r="BC84" i="5"/>
  <c r="BC41" i="5"/>
  <c r="BC31" i="5"/>
  <c r="BC86" i="5"/>
  <c r="BC95" i="5"/>
  <c r="BC66" i="5"/>
  <c r="BC27" i="5"/>
  <c r="BC10" i="5"/>
  <c r="BC90" i="5"/>
  <c r="BC9" i="5"/>
  <c r="BC182" i="5"/>
  <c r="BC142" i="5"/>
  <c r="BC212" i="5"/>
  <c r="BC207" i="5"/>
  <c r="BC222" i="5"/>
  <c r="BC96" i="5"/>
  <c r="BC187" i="5"/>
  <c r="BC202" i="5"/>
  <c r="BC167" i="5"/>
  <c r="BC238" i="5"/>
  <c r="BC102" i="5"/>
  <c r="BC58" i="5"/>
  <c r="BC233" i="5"/>
  <c r="BC52" i="5"/>
  <c r="BC113" i="5"/>
  <c r="BC216" i="5"/>
  <c r="BC67" i="5"/>
  <c r="BC190" i="5"/>
  <c r="BC176" i="5"/>
  <c r="BC89" i="5"/>
  <c r="BC46" i="5"/>
  <c r="BC195" i="5"/>
  <c r="BC135" i="5"/>
  <c r="BC155" i="5"/>
  <c r="BC231" i="5"/>
  <c r="BC48" i="5"/>
  <c r="BC146" i="5"/>
  <c r="BC209" i="5"/>
  <c r="BC178" i="5"/>
  <c r="BC228" i="5"/>
  <c r="BC214" i="5"/>
  <c r="BC93" i="5"/>
  <c r="BC177" i="5"/>
  <c r="BC210" i="5"/>
  <c r="BC180" i="5"/>
  <c r="BC166" i="5"/>
  <c r="BC181" i="5"/>
  <c r="BC230" i="5"/>
  <c r="BC136" i="5"/>
  <c r="BC240" i="5"/>
  <c r="BC14" i="5"/>
  <c r="BC103" i="5"/>
  <c r="BC157" i="5"/>
  <c r="BC186" i="5"/>
  <c r="BC169" i="5"/>
  <c r="BC175" i="5"/>
  <c r="BC137" i="5"/>
  <c r="BC115" i="5"/>
  <c r="BC163" i="5"/>
  <c r="BC7" i="5"/>
  <c r="BC114" i="5"/>
  <c r="BC152" i="5"/>
  <c r="BC100" i="5"/>
  <c r="BC88" i="5"/>
  <c r="BC141" i="5"/>
  <c r="BC225" i="5"/>
  <c r="BC213" i="5"/>
  <c r="BC160" i="5"/>
  <c r="BC173" i="5"/>
  <c r="BC143" i="5"/>
  <c r="BC237" i="5"/>
  <c r="BC219" i="5"/>
  <c r="BC224" i="5"/>
  <c r="BC188" i="5"/>
  <c r="BC26" i="5"/>
  <c r="BC140" i="5"/>
  <c r="BC168" i="5"/>
  <c r="BC242" i="5"/>
  <c r="BC28" i="5"/>
  <c r="BC105" i="5"/>
  <c r="BC185" i="5"/>
  <c r="BC206" i="5"/>
  <c r="BC201" i="5"/>
  <c r="BC244" i="5"/>
  <c r="BC204" i="5"/>
  <c r="BC217" i="5"/>
  <c r="BC145" i="5"/>
  <c r="BC80" i="5"/>
  <c r="BC149" i="5"/>
  <c r="BC151" i="5"/>
  <c r="BC184" i="5"/>
  <c r="AW229" i="5"/>
  <c r="AW80" i="5"/>
  <c r="AV199" i="5"/>
  <c r="BF154" i="5"/>
  <c r="BC122" i="5"/>
  <c r="AZ242" i="5"/>
  <c r="BD230" i="5"/>
  <c r="AW153" i="5"/>
  <c r="BB147" i="5"/>
  <c r="AX140" i="5"/>
  <c r="AY215" i="5"/>
  <c r="BD203" i="5"/>
  <c r="AW131" i="5"/>
  <c r="AX197" i="5"/>
  <c r="BB168" i="5"/>
  <c r="BB190" i="5"/>
  <c r="BA65" i="5"/>
  <c r="BE193" i="5"/>
  <c r="BD188" i="5"/>
  <c r="BF229" i="5"/>
  <c r="BE107" i="5"/>
  <c r="BF70" i="5"/>
  <c r="AV80" i="5"/>
  <c r="BD75" i="5"/>
  <c r="BA64" i="5"/>
  <c r="AV174" i="5"/>
  <c r="BE116" i="5"/>
  <c r="BE39" i="5"/>
  <c r="AZ116" i="5"/>
  <c r="AX210" i="5"/>
  <c r="AX204" i="5"/>
  <c r="AX181" i="5"/>
  <c r="AX162" i="5"/>
  <c r="AX230" i="5"/>
  <c r="AX217" i="5"/>
  <c r="AX222" i="5"/>
  <c r="AX155" i="5"/>
  <c r="AX160" i="5"/>
  <c r="AX138" i="5"/>
  <c r="AX151" i="5"/>
  <c r="AX134" i="5"/>
  <c r="AX144" i="5"/>
  <c r="AX86" i="5"/>
  <c r="AX164" i="5"/>
  <c r="AX122" i="5"/>
  <c r="AX110" i="5"/>
  <c r="AX97" i="5"/>
  <c r="AX35" i="5"/>
  <c r="AX71" i="5"/>
  <c r="AX22" i="5"/>
  <c r="AX7" i="5"/>
  <c r="AX126" i="5"/>
  <c r="AX123" i="5"/>
  <c r="AX34" i="5"/>
  <c r="AX19" i="5"/>
  <c r="AX112" i="5"/>
  <c r="AX95" i="5"/>
  <c r="AX83" i="5"/>
  <c r="AX23" i="5"/>
  <c r="AX87" i="5"/>
  <c r="AX40" i="5"/>
  <c r="AX85" i="5"/>
  <c r="AX90" i="5"/>
  <c r="AX33" i="5"/>
  <c r="AX81" i="5"/>
  <c r="AX38" i="5"/>
  <c r="AX128" i="5"/>
  <c r="AX103" i="5"/>
  <c r="AX125" i="5"/>
  <c r="AX25" i="5"/>
  <c r="AX132" i="5"/>
  <c r="AX149" i="5"/>
  <c r="AX47" i="5"/>
  <c r="AX46" i="5"/>
  <c r="AX79" i="5"/>
  <c r="AX119" i="5"/>
  <c r="AX100" i="5"/>
  <c r="AX124" i="5"/>
  <c r="AX18" i="5"/>
  <c r="AX6" i="5"/>
  <c r="AX26" i="5"/>
  <c r="AX56" i="5"/>
  <c r="AX4" i="5"/>
  <c r="AX8" i="5"/>
  <c r="AX16" i="5"/>
  <c r="AX31" i="5"/>
  <c r="AX57" i="5"/>
  <c r="AX9" i="5"/>
  <c r="AX120" i="5"/>
  <c r="AX111" i="5"/>
  <c r="AX178" i="5"/>
  <c r="AX73" i="5"/>
  <c r="AX218" i="5"/>
  <c r="AX49" i="5"/>
  <c r="AX27" i="5"/>
  <c r="AX174" i="5"/>
  <c r="AX37" i="5"/>
  <c r="AX30" i="5"/>
  <c r="AX180" i="5"/>
  <c r="AX196" i="5"/>
  <c r="AX42" i="5"/>
  <c r="AX45" i="5"/>
  <c r="AX98" i="5"/>
  <c r="AX11" i="5"/>
  <c r="AX5" i="5"/>
  <c r="AX50" i="5"/>
  <c r="AX52" i="5"/>
  <c r="AX61" i="5"/>
  <c r="AX12" i="5"/>
  <c r="AX55" i="5"/>
  <c r="AX17" i="5"/>
  <c r="AX29" i="5"/>
  <c r="AX72" i="5"/>
  <c r="AX117" i="5"/>
  <c r="AX88" i="5"/>
  <c r="AX99" i="5"/>
  <c r="AX54" i="5"/>
  <c r="AX15" i="5"/>
  <c r="AX13" i="5"/>
  <c r="AX28" i="5"/>
  <c r="AX113" i="5"/>
  <c r="AX145" i="5"/>
  <c r="AX41" i="5"/>
  <c r="AX170" i="5"/>
  <c r="AX201" i="5"/>
  <c r="AX212" i="5"/>
  <c r="AX63" i="5"/>
  <c r="AX219" i="5"/>
  <c r="AX242" i="5"/>
  <c r="AX84" i="5"/>
  <c r="AX109" i="5"/>
  <c r="AX161" i="5"/>
  <c r="AX211" i="5"/>
  <c r="AX118" i="5"/>
  <c r="AX228" i="5"/>
  <c r="AX60" i="5"/>
  <c r="AX235" i="5"/>
  <c r="AX143" i="5"/>
  <c r="AX139" i="5"/>
  <c r="AX10" i="5"/>
  <c r="AX102" i="5"/>
  <c r="AX82" i="5"/>
  <c r="AX199" i="5"/>
  <c r="AX136" i="5"/>
  <c r="AX234" i="5"/>
  <c r="AX89" i="5"/>
  <c r="AX152" i="5"/>
  <c r="AX133" i="5"/>
  <c r="AX244" i="5"/>
  <c r="AX114" i="5"/>
  <c r="AX169" i="5"/>
  <c r="AX157" i="5"/>
  <c r="AX213" i="5"/>
  <c r="AX142" i="5"/>
  <c r="AX141" i="5"/>
  <c r="AX43" i="5"/>
  <c r="AX186" i="5"/>
  <c r="AX108" i="5"/>
  <c r="AX59" i="5"/>
  <c r="AX238" i="5"/>
  <c r="AX48" i="5"/>
  <c r="AX101" i="5"/>
  <c r="AX36" i="5"/>
  <c r="AX172" i="5"/>
  <c r="AX156" i="5"/>
  <c r="AX115" i="5"/>
  <c r="AX166" i="5"/>
  <c r="AX14" i="5"/>
  <c r="AX121" i="5"/>
  <c r="AX214" i="5"/>
  <c r="AX165" i="5"/>
  <c r="AX158" i="5"/>
  <c r="AX135" i="5"/>
  <c r="AX148" i="5"/>
  <c r="AX185" i="5"/>
  <c r="BD154" i="5"/>
  <c r="BE101" i="5"/>
  <c r="AZ67" i="5"/>
  <c r="AX62" i="5"/>
  <c r="BC72" i="5"/>
  <c r="AY154" i="5"/>
  <c r="AW32" i="5"/>
  <c r="BB65" i="5"/>
  <c r="BD204" i="5"/>
  <c r="AW177" i="5"/>
  <c r="BC153" i="5"/>
  <c r="AX64" i="5"/>
  <c r="AY75" i="5"/>
  <c r="BE197" i="5"/>
  <c r="BE221" i="5"/>
  <c r="BC229" i="5"/>
  <c r="AX227" i="5"/>
  <c r="BD65" i="5"/>
  <c r="BC243" i="5"/>
  <c r="AX193" i="5"/>
  <c r="AW69" i="5"/>
  <c r="BA146" i="5"/>
  <c r="AX192" i="5"/>
  <c r="AW129" i="5"/>
  <c r="BB207" i="5"/>
  <c r="BD229" i="5"/>
  <c r="BD128" i="5"/>
  <c r="AX21" i="5"/>
  <c r="BC211" i="5"/>
  <c r="BE241" i="5"/>
  <c r="BB91" i="5"/>
  <c r="BB75" i="5"/>
  <c r="BD73" i="5"/>
  <c r="AW78" i="5"/>
  <c r="BB174" i="5"/>
  <c r="BD82" i="5"/>
  <c r="AV39" i="5"/>
  <c r="AV231" i="5"/>
  <c r="AW23" i="5"/>
  <c r="BC116" i="5"/>
  <c r="AY19" i="5"/>
  <c r="AX116" i="5"/>
  <c r="AY82" i="5"/>
  <c r="AW107" i="5"/>
  <c r="BB74" i="5"/>
  <c r="AV32" i="5"/>
  <c r="BD236" i="5"/>
  <c r="AX237" i="5"/>
  <c r="BB241" i="5"/>
  <c r="AV95" i="5"/>
  <c r="AV68" i="5"/>
  <c r="BA231" i="5"/>
  <c r="AZ241" i="5"/>
  <c r="BA214" i="5"/>
  <c r="BB239" i="5"/>
  <c r="AX24" i="5"/>
  <c r="BC234" i="5"/>
  <c r="AX195" i="5"/>
  <c r="AZ91" i="5"/>
  <c r="BB179" i="5"/>
  <c r="BF130" i="5"/>
  <c r="AV96" i="5"/>
  <c r="BF214" i="5"/>
  <c r="AV238" i="5"/>
  <c r="AX104" i="5"/>
  <c r="AX66" i="5"/>
  <c r="BF182" i="5"/>
  <c r="BC83" i="5"/>
  <c r="BA71" i="5"/>
  <c r="AZ139" i="5"/>
  <c r="AX191" i="5"/>
  <c r="BB182" i="5"/>
  <c r="BF234" i="5"/>
  <c r="AY214" i="5"/>
  <c r="AX226" i="5"/>
  <c r="BB131" i="5"/>
  <c r="AZ176" i="5"/>
  <c r="BF215" i="5"/>
  <c r="AY193" i="5"/>
  <c r="BD172" i="5"/>
  <c r="BE225" i="5"/>
  <c r="BF187" i="5"/>
  <c r="BA47" i="5"/>
  <c r="BD184" i="5"/>
  <c r="BB72" i="5"/>
  <c r="BD70" i="5"/>
  <c r="AX96" i="5"/>
  <c r="BA83" i="5"/>
  <c r="AZ69" i="5"/>
  <c r="BC223" i="5"/>
  <c r="AV230" i="5"/>
  <c r="BF236" i="5"/>
  <c r="AW68" i="5"/>
  <c r="BD16" i="5"/>
  <c r="BA236" i="5"/>
  <c r="BB225" i="5"/>
  <c r="BF128" i="5"/>
  <c r="AW168" i="5"/>
  <c r="BA243" i="5"/>
  <c r="BB193" i="5"/>
  <c r="BF140" i="5"/>
  <c r="AY70" i="5"/>
  <c r="BD87" i="5"/>
  <c r="AY161" i="5"/>
  <c r="BD147" i="5"/>
  <c r="AV195" i="5"/>
  <c r="AV190" i="5"/>
  <c r="BD124" i="5"/>
  <c r="AV206" i="5"/>
  <c r="BE87" i="5"/>
  <c r="BE147" i="5"/>
  <c r="BA92" i="5"/>
  <c r="BF146" i="5"/>
  <c r="BD198" i="5"/>
  <c r="BE188" i="5"/>
  <c r="AZ78" i="5"/>
  <c r="AV196" i="5"/>
  <c r="BD242" i="5"/>
  <c r="BB215" i="5"/>
  <c r="BA69" i="5"/>
  <c r="BD206" i="5"/>
  <c r="AY234" i="5"/>
  <c r="BB176" i="5"/>
  <c r="AW123" i="5"/>
  <c r="AV51" i="5"/>
  <c r="BA215" i="5"/>
  <c r="BB124" i="5"/>
  <c r="BD208" i="5"/>
  <c r="AX207" i="5"/>
  <c r="AW187" i="5"/>
  <c r="AY58" i="5"/>
  <c r="BC92" i="5"/>
  <c r="BB226" i="5"/>
  <c r="AZ171" i="5"/>
  <c r="BC124" i="5"/>
  <c r="BC42" i="5"/>
  <c r="BF156" i="5"/>
  <c r="BB227" i="5"/>
  <c r="BB177" i="5"/>
  <c r="BE62" i="5"/>
  <c r="BD191" i="5"/>
  <c r="BB172" i="5"/>
  <c r="BD157" i="5"/>
  <c r="BF196" i="5"/>
  <c r="AX131" i="5"/>
  <c r="BB199" i="5"/>
  <c r="AZ163" i="5"/>
  <c r="AX229" i="5"/>
  <c r="BC194" i="5"/>
  <c r="BF139" i="5"/>
  <c r="BB80" i="5"/>
  <c r="AX231" i="5"/>
  <c r="AX225" i="5"/>
  <c r="BB150" i="5"/>
  <c r="BA121" i="5"/>
  <c r="BF239" i="5"/>
  <c r="BC156" i="5"/>
  <c r="AV77" i="5"/>
  <c r="AV105" i="5"/>
  <c r="BF206" i="5"/>
  <c r="AY243" i="5"/>
  <c r="AY177" i="5"/>
  <c r="AX147" i="5"/>
  <c r="BA165" i="5"/>
  <c r="AX224" i="5"/>
  <c r="BF72" i="5"/>
  <c r="AZ108" i="5"/>
  <c r="AZ71" i="5"/>
  <c r="AW200" i="5"/>
  <c r="BA66" i="5"/>
  <c r="BE154" i="5"/>
  <c r="AZ87" i="5"/>
  <c r="BC127" i="5"/>
  <c r="AV63" i="5"/>
  <c r="AW64" i="5"/>
  <c r="BA51" i="5"/>
  <c r="BF75" i="5"/>
  <c r="AX44" i="5"/>
  <c r="BC154" i="5"/>
  <c r="AZ204" i="5"/>
  <c r="BE229" i="5"/>
  <c r="BA32" i="5"/>
  <c r="AV163" i="5"/>
  <c r="AX53" i="5"/>
  <c r="AX159" i="5"/>
  <c r="BE214" i="5"/>
  <c r="AY54" i="5"/>
  <c r="BA163" i="5"/>
  <c r="AV177" i="5"/>
  <c r="BC123" i="5"/>
  <c r="BF208" i="5"/>
  <c r="BA193" i="5"/>
  <c r="AY157" i="5"/>
  <c r="AX182" i="5"/>
  <c r="BA72" i="5"/>
  <c r="BC161" i="5"/>
  <c r="AV130" i="5"/>
  <c r="BF194" i="5"/>
  <c r="BD181" i="5"/>
  <c r="BD192" i="5"/>
  <c r="BD239" i="5"/>
  <c r="BD170" i="5"/>
  <c r="BD118" i="5"/>
  <c r="BD217" i="5"/>
  <c r="BD155" i="5"/>
  <c r="BD180" i="5"/>
  <c r="BD167" i="5"/>
  <c r="BD171" i="5"/>
  <c r="BD231" i="5"/>
  <c r="BD211" i="5"/>
  <c r="BD84" i="5"/>
  <c r="BD183" i="5"/>
  <c r="BD144" i="5"/>
  <c r="BD148" i="5"/>
  <c r="BD132" i="5"/>
  <c r="BD85" i="5"/>
  <c r="BD53" i="5"/>
  <c r="BD21" i="5"/>
  <c r="BD5" i="5"/>
  <c r="BD81" i="5"/>
  <c r="BD71" i="5"/>
  <c r="BD48" i="5"/>
  <c r="BD7" i="5"/>
  <c r="BD102" i="5"/>
  <c r="BD10" i="5"/>
  <c r="BD119" i="5"/>
  <c r="BD86" i="5"/>
  <c r="BD43" i="5"/>
  <c r="BD11" i="5"/>
  <c r="BD61" i="5"/>
  <c r="BD14" i="5"/>
  <c r="BD66" i="5"/>
  <c r="BD25" i="5"/>
  <c r="BD178" i="5"/>
  <c r="BD121" i="5"/>
  <c r="BD76" i="5"/>
  <c r="BD9" i="5"/>
  <c r="BD57" i="5"/>
  <c r="BD46" i="5"/>
  <c r="BD99" i="5"/>
  <c r="BD51" i="5"/>
  <c r="BD88" i="5"/>
  <c r="BD42" i="5"/>
  <c r="BD77" i="5"/>
  <c r="BD19" i="5"/>
  <c r="BD139" i="5"/>
  <c r="BD64" i="5"/>
  <c r="BD13" i="5"/>
  <c r="BD89" i="5"/>
  <c r="BD17" i="5"/>
  <c r="BD6" i="5"/>
  <c r="BD45" i="5"/>
  <c r="BD122" i="5"/>
  <c r="BD20" i="5"/>
  <c r="BD33" i="5"/>
  <c r="BD4" i="5"/>
  <c r="BD67" i="5"/>
  <c r="BD30" i="5"/>
  <c r="BD134" i="5"/>
  <c r="BD27" i="5"/>
  <c r="BD177" i="5"/>
  <c r="BD41" i="5"/>
  <c r="BD31" i="5"/>
  <c r="BD59" i="5"/>
  <c r="BD69" i="5"/>
  <c r="BD32" i="5"/>
  <c r="BD96" i="5"/>
  <c r="BD152" i="5"/>
  <c r="BD115" i="5"/>
  <c r="BD169" i="5"/>
  <c r="BD142" i="5"/>
  <c r="BD78" i="5"/>
  <c r="BD79" i="5"/>
  <c r="BD36" i="5"/>
  <c r="BD28" i="5"/>
  <c r="BD40" i="5"/>
  <c r="BD166" i="5"/>
  <c r="BD15" i="5"/>
  <c r="BD38" i="5"/>
  <c r="BD93" i="5"/>
  <c r="BD58" i="5"/>
  <c r="BD47" i="5"/>
  <c r="BD113" i="5"/>
  <c r="BD26" i="5"/>
  <c r="BD50" i="5"/>
  <c r="BD29" i="5"/>
  <c r="BD52" i="5"/>
  <c r="BD56" i="5"/>
  <c r="BD94" i="5"/>
  <c r="BD114" i="5"/>
  <c r="BD92" i="5"/>
  <c r="BD24" i="5"/>
  <c r="BD98" i="5"/>
  <c r="BD18" i="5"/>
  <c r="BD35" i="5"/>
  <c r="BD34" i="5"/>
  <c r="BD8" i="5"/>
  <c r="BD97" i="5"/>
  <c r="BD60" i="5"/>
  <c r="BD209" i="5"/>
  <c r="BD163" i="5"/>
  <c r="BD159" i="5"/>
  <c r="BD225" i="5"/>
  <c r="BD149" i="5"/>
  <c r="BD235" i="5"/>
  <c r="BD22" i="5"/>
  <c r="BD100" i="5"/>
  <c r="BD219" i="5"/>
  <c r="BD185" i="5"/>
  <c r="BD23" i="5"/>
  <c r="BD175" i="5"/>
  <c r="BD138" i="5"/>
  <c r="BD228" i="5"/>
  <c r="BD161" i="5"/>
  <c r="BD233" i="5"/>
  <c r="BD213" i="5"/>
  <c r="BD133" i="5"/>
  <c r="BD210" i="5"/>
  <c r="BD106" i="5"/>
  <c r="BD201" i="5"/>
  <c r="BD145" i="5"/>
  <c r="BD197" i="5"/>
  <c r="BD137" i="5"/>
  <c r="BD168" i="5"/>
  <c r="BD105" i="5"/>
  <c r="BD140" i="5"/>
  <c r="BD104" i="5"/>
  <c r="BD153" i="5"/>
  <c r="BD214" i="5"/>
  <c r="BD143" i="5"/>
  <c r="BD37" i="5"/>
  <c r="BD162" i="5"/>
  <c r="BD109" i="5"/>
  <c r="BD110" i="5"/>
  <c r="BD120" i="5"/>
  <c r="BD111" i="5"/>
  <c r="BD146" i="5"/>
  <c r="BD165" i="5"/>
  <c r="BD164" i="5"/>
  <c r="BD227" i="5"/>
  <c r="BD95" i="5"/>
  <c r="BD179" i="5"/>
  <c r="BD182" i="5"/>
  <c r="BD112" i="5"/>
  <c r="BD136" i="5"/>
  <c r="BD158" i="5"/>
  <c r="BD141" i="5"/>
  <c r="BD117" i="5"/>
  <c r="BD160" i="5"/>
  <c r="BD103" i="5"/>
  <c r="BD135" i="5"/>
  <c r="BD39" i="5"/>
  <c r="AY174" i="5"/>
  <c r="AZ131" i="5"/>
  <c r="AZ198" i="5"/>
  <c r="AV152" i="5"/>
  <c r="AZ136" i="5"/>
  <c r="AZ127" i="5"/>
  <c r="BF125" i="5"/>
  <c r="AZ217" i="5"/>
  <c r="AZ212" i="5"/>
  <c r="AZ141" i="5"/>
  <c r="AZ166" i="5"/>
  <c r="AZ143" i="5"/>
  <c r="AZ155" i="5"/>
  <c r="AZ235" i="5"/>
  <c r="AZ180" i="5"/>
  <c r="AZ160" i="5"/>
  <c r="AZ185" i="5"/>
  <c r="AZ231" i="5"/>
  <c r="AZ167" i="5"/>
  <c r="AZ134" i="5"/>
  <c r="AZ144" i="5"/>
  <c r="AZ119" i="5"/>
  <c r="AZ164" i="5"/>
  <c r="AZ110" i="5"/>
  <c r="AZ106" i="5"/>
  <c r="AZ118" i="5"/>
  <c r="AZ23" i="5"/>
  <c r="AZ59" i="5"/>
  <c r="AZ55" i="5"/>
  <c r="AZ9" i="5"/>
  <c r="AZ29" i="5"/>
  <c r="AZ35" i="5"/>
  <c r="AZ5" i="5"/>
  <c r="AZ168" i="5"/>
  <c r="AZ105" i="5"/>
  <c r="AZ34" i="5"/>
  <c r="AZ52" i="5"/>
  <c r="AZ12" i="5"/>
  <c r="AZ123" i="5"/>
  <c r="AZ36" i="5"/>
  <c r="AZ151" i="5"/>
  <c r="AZ101" i="5"/>
  <c r="AZ17" i="5"/>
  <c r="AZ98" i="5"/>
  <c r="AZ43" i="5"/>
  <c r="AZ13" i="5"/>
  <c r="AZ6" i="5"/>
  <c r="AZ28" i="5"/>
  <c r="AZ4" i="5"/>
  <c r="AZ41" i="5"/>
  <c r="AZ24" i="5"/>
  <c r="AZ96" i="5"/>
  <c r="AZ170" i="5"/>
  <c r="AZ109" i="5"/>
  <c r="AZ89" i="5"/>
  <c r="AZ45" i="5"/>
  <c r="AZ95" i="5"/>
  <c r="AZ126" i="5"/>
  <c r="AZ61" i="5"/>
  <c r="AZ83" i="5"/>
  <c r="AZ85" i="5"/>
  <c r="AZ50" i="5"/>
  <c r="AZ94" i="5"/>
  <c r="AZ181" i="5"/>
  <c r="AZ135" i="5"/>
  <c r="AZ63" i="5"/>
  <c r="AZ8" i="5"/>
  <c r="AZ20" i="5"/>
  <c r="AZ25" i="5"/>
  <c r="AZ57" i="5"/>
  <c r="AZ11" i="5"/>
  <c r="AZ60" i="5"/>
  <c r="AZ22" i="5"/>
  <c r="AZ44" i="5"/>
  <c r="AZ27" i="5"/>
  <c r="AZ84" i="5"/>
  <c r="AZ103" i="5"/>
  <c r="AZ111" i="5"/>
  <c r="AZ21" i="5"/>
  <c r="AZ93" i="5"/>
  <c r="AZ30" i="5"/>
  <c r="AZ117" i="5"/>
  <c r="AZ169" i="5"/>
  <c r="AZ90" i="5"/>
  <c r="AZ128" i="5"/>
  <c r="AZ114" i="5"/>
  <c r="AZ178" i="5"/>
  <c r="AZ42" i="5"/>
  <c r="AZ15" i="5"/>
  <c r="AZ46" i="5"/>
  <c r="AZ56" i="5"/>
  <c r="AZ10" i="5"/>
  <c r="AZ73" i="5"/>
  <c r="AZ48" i="5"/>
  <c r="AZ115" i="5"/>
  <c r="AZ124" i="5"/>
  <c r="AZ31" i="5"/>
  <c r="AZ132" i="5"/>
  <c r="AZ88" i="5"/>
  <c r="AZ79" i="5"/>
  <c r="AZ113" i="5"/>
  <c r="AZ16" i="5"/>
  <c r="AZ62" i="5"/>
  <c r="AZ74" i="5"/>
  <c r="AZ86" i="5"/>
  <c r="AZ49" i="5"/>
  <c r="AZ53" i="5"/>
  <c r="AZ100" i="5"/>
  <c r="AZ218" i="5"/>
  <c r="AZ14" i="5"/>
  <c r="AZ183" i="5"/>
  <c r="AZ121" i="5"/>
  <c r="AZ149" i="5"/>
  <c r="AZ104" i="5"/>
  <c r="AZ189" i="5"/>
  <c r="AZ102" i="5"/>
  <c r="AZ81" i="5"/>
  <c r="AZ33" i="5"/>
  <c r="AZ227" i="5"/>
  <c r="AZ140" i="5"/>
  <c r="AZ38" i="5"/>
  <c r="AZ211" i="5"/>
  <c r="AZ162" i="5"/>
  <c r="AZ192" i="5"/>
  <c r="AZ133" i="5"/>
  <c r="AZ153" i="5"/>
  <c r="AZ26" i="5"/>
  <c r="AZ130" i="5"/>
  <c r="AZ229" i="5"/>
  <c r="AZ40" i="5"/>
  <c r="AZ142" i="5"/>
  <c r="AZ225" i="5"/>
  <c r="AZ210" i="5"/>
  <c r="AZ213" i="5"/>
  <c r="AZ7" i="5"/>
  <c r="AZ37" i="5"/>
  <c r="AZ221" i="5"/>
  <c r="AZ209" i="5"/>
  <c r="AZ112" i="5"/>
  <c r="AZ237" i="5"/>
  <c r="AZ157" i="5"/>
  <c r="AZ186" i="5"/>
  <c r="AZ201" i="5"/>
  <c r="AZ219" i="5"/>
  <c r="AZ125" i="5"/>
  <c r="AZ138" i="5"/>
  <c r="AZ99" i="5"/>
  <c r="AZ122" i="5"/>
  <c r="AZ120" i="5"/>
  <c r="AZ158" i="5"/>
  <c r="AX106" i="5"/>
  <c r="BF225" i="5"/>
  <c r="BE207" i="5"/>
  <c r="AV237" i="5"/>
  <c r="BB76" i="5"/>
  <c r="AX189" i="5"/>
  <c r="BC183" i="5"/>
  <c r="AZ177" i="5"/>
  <c r="AZ187" i="5"/>
  <c r="BE55" i="5"/>
  <c r="BB203" i="5"/>
  <c r="AZ215" i="5"/>
  <c r="BA18" i="5"/>
  <c r="BC193" i="5"/>
  <c r="BA194" i="5"/>
  <c r="BF233" i="5"/>
  <c r="AV64" i="5"/>
  <c r="AY67" i="5"/>
  <c r="AW70" i="5"/>
  <c r="BE92" i="5"/>
  <c r="AV78" i="5"/>
  <c r="AV65" i="5"/>
  <c r="AV242" i="5"/>
  <c r="AX194" i="5"/>
  <c r="AZ228" i="5"/>
  <c r="AW163" i="5"/>
  <c r="BF197" i="5"/>
  <c r="AZ191" i="5"/>
  <c r="AX209" i="5"/>
  <c r="BB189" i="5"/>
  <c r="AY187" i="5"/>
  <c r="BE135" i="5"/>
  <c r="BC197" i="5"/>
  <c r="BB224" i="5"/>
  <c r="BD244" i="5"/>
  <c r="BC215" i="5"/>
  <c r="AZ220" i="5"/>
  <c r="BB238" i="5"/>
  <c r="BC129" i="5"/>
  <c r="BF186" i="5"/>
  <c r="BF230" i="5"/>
  <c r="AV145" i="5"/>
  <c r="AX232" i="5"/>
  <c r="BE108" i="5"/>
  <c r="BC47" i="5"/>
  <c r="BE74" i="5"/>
  <c r="BF62" i="5"/>
  <c r="AV176" i="5"/>
  <c r="AV244" i="5"/>
  <c r="BF117" i="5"/>
  <c r="BE230" i="5"/>
  <c r="AW195" i="5"/>
  <c r="BF153" i="5"/>
  <c r="BE240" i="5"/>
  <c r="BB9" i="5"/>
  <c r="BD243" i="5"/>
  <c r="BA140" i="5"/>
  <c r="BE226" i="5"/>
  <c r="BB229" i="5"/>
  <c r="BF189" i="5"/>
  <c r="AY211" i="5"/>
  <c r="AX171" i="5"/>
  <c r="AV182" i="5"/>
  <c r="AX154" i="5"/>
  <c r="BF198" i="5"/>
  <c r="AV127" i="5"/>
  <c r="AX216" i="5"/>
  <c r="AX153" i="5"/>
  <c r="BB223" i="5"/>
  <c r="BD68" i="5"/>
  <c r="AX146" i="5"/>
  <c r="AX76" i="5"/>
  <c r="AX20" i="5"/>
  <c r="BB92" i="5"/>
  <c r="AX78" i="5"/>
  <c r="BD108" i="5"/>
  <c r="BF51" i="5"/>
  <c r="BE190" i="5"/>
  <c r="AX184" i="5"/>
  <c r="AW206" i="5"/>
  <c r="AY153" i="5"/>
  <c r="BD221" i="5"/>
  <c r="BD218" i="5"/>
  <c r="AV234" i="5"/>
  <c r="AW234" i="5"/>
  <c r="AX32" i="5"/>
  <c r="AX173" i="5"/>
  <c r="BF218" i="5"/>
  <c r="AZ203" i="5"/>
  <c r="BD195" i="5"/>
  <c r="AV197" i="5"/>
  <c r="AY202" i="5"/>
  <c r="AV192" i="5"/>
  <c r="BA187" i="5"/>
  <c r="AW66" i="5"/>
  <c r="AX202" i="5"/>
  <c r="BC172" i="5"/>
  <c r="BC236" i="5"/>
  <c r="BE80" i="5"/>
  <c r="AX58" i="5"/>
  <c r="BD232" i="5"/>
  <c r="AV165" i="5"/>
  <c r="AV198" i="5"/>
  <c r="AZ205" i="5"/>
  <c r="BF221" i="5"/>
  <c r="AV194" i="5"/>
  <c r="AV220" i="5"/>
  <c r="BD126" i="5"/>
  <c r="AV46" i="5"/>
  <c r="BD49" i="5"/>
  <c r="BD241" i="5"/>
  <c r="BF199" i="5"/>
  <c r="BE157" i="5"/>
  <c r="AZ175" i="5"/>
  <c r="BA70" i="5"/>
  <c r="BC139" i="5"/>
  <c r="BD224" i="5"/>
  <c r="AX167" i="5"/>
  <c r="AZ207" i="5"/>
  <c r="BE179" i="5"/>
  <c r="BF204" i="5"/>
  <c r="BD127" i="5"/>
  <c r="BD54" i="5"/>
  <c r="BF92" i="5"/>
  <c r="BA43" i="5"/>
  <c r="BF116" i="5"/>
  <c r="BD189" i="5"/>
  <c r="BE54" i="5"/>
  <c r="AW77" i="5"/>
  <c r="BE243" i="5"/>
  <c r="BF243" i="5"/>
  <c r="AV229" i="5"/>
  <c r="AV136" i="5"/>
  <c r="BF203" i="5"/>
  <c r="BD151" i="5"/>
  <c r="AV218" i="5"/>
  <c r="BA221" i="5"/>
  <c r="AZ65" i="5"/>
  <c r="BA116" i="5"/>
  <c r="BB220" i="5"/>
  <c r="BE16" i="5"/>
  <c r="BD80" i="5"/>
  <c r="BF65" i="5"/>
  <c r="BA200" i="5"/>
  <c r="AW204" i="5"/>
  <c r="AW189" i="5"/>
  <c r="AW166" i="5"/>
  <c r="AW159" i="5"/>
  <c r="AW170" i="5"/>
  <c r="AW143" i="5"/>
  <c r="AW133" i="5"/>
  <c r="AW121" i="5"/>
  <c r="AW160" i="5"/>
  <c r="AW144" i="5"/>
  <c r="AW86" i="5"/>
  <c r="AW156" i="5"/>
  <c r="AW122" i="5"/>
  <c r="AW110" i="5"/>
  <c r="AW118" i="5"/>
  <c r="AW85" i="5"/>
  <c r="AW25" i="5"/>
  <c r="AW21" i="5"/>
  <c r="AW97" i="5"/>
  <c r="AW109" i="5"/>
  <c r="AW27" i="5"/>
  <c r="AW55" i="5"/>
  <c r="AW104" i="5"/>
  <c r="AW101" i="5"/>
  <c r="AW115" i="5"/>
  <c r="AW7" i="5"/>
  <c r="AW71" i="5"/>
  <c r="AW73" i="5"/>
  <c r="AW176" i="5"/>
  <c r="AW191" i="5"/>
  <c r="AW162" i="5"/>
  <c r="AW212" i="5"/>
  <c r="AW29" i="5"/>
  <c r="AW17" i="5"/>
  <c r="AW201" i="5"/>
  <c r="AW172" i="5"/>
  <c r="AW132" i="5"/>
  <c r="AW199" i="5"/>
  <c r="AW6" i="5"/>
  <c r="AW126" i="5"/>
  <c r="AW182" i="5"/>
  <c r="AW18" i="5"/>
  <c r="AW5" i="5"/>
  <c r="AW54" i="5"/>
  <c r="AW15" i="5"/>
  <c r="AW134" i="5"/>
  <c r="AW13" i="5"/>
  <c r="AW63" i="5"/>
  <c r="AW50" i="5"/>
  <c r="AW150" i="5"/>
  <c r="AW60" i="5"/>
  <c r="AW72" i="5"/>
  <c r="AW43" i="5"/>
  <c r="AW41" i="5"/>
  <c r="AW226" i="5"/>
  <c r="AW120" i="5"/>
  <c r="AW57" i="5"/>
  <c r="AW9" i="5"/>
  <c r="AW48" i="5"/>
  <c r="AW4" i="5"/>
  <c r="AW19" i="5"/>
  <c r="AW8" i="5"/>
  <c r="AW59" i="5"/>
  <c r="AW33" i="5"/>
  <c r="AW16" i="5"/>
  <c r="AW14" i="5"/>
  <c r="AW112" i="5"/>
  <c r="AW137" i="5"/>
  <c r="AW96" i="5"/>
  <c r="AW158" i="5"/>
  <c r="AW203" i="5"/>
  <c r="AW90" i="5"/>
  <c r="AW184" i="5"/>
  <c r="AW35" i="5"/>
  <c r="AW30" i="5"/>
  <c r="AW128" i="5"/>
  <c r="AW103" i="5"/>
  <c r="AW169" i="5"/>
  <c r="AW94" i="5"/>
  <c r="AW88" i="5"/>
  <c r="AW165" i="5"/>
  <c r="AW178" i="5"/>
  <c r="AW135" i="5"/>
  <c r="AW240" i="5"/>
  <c r="AW34" i="5"/>
  <c r="AW87" i="5"/>
  <c r="AW108" i="5"/>
  <c r="AW75" i="5"/>
  <c r="AW44" i="5"/>
  <c r="AW31" i="5"/>
  <c r="AW82" i="5"/>
  <c r="AW124" i="5"/>
  <c r="AW100" i="5"/>
  <c r="AW192" i="5"/>
  <c r="AW142" i="5"/>
  <c r="AW83" i="5"/>
  <c r="AW56" i="5"/>
  <c r="AW89" i="5"/>
  <c r="AW24" i="5"/>
  <c r="AW38" i="5"/>
  <c r="AW45" i="5"/>
  <c r="AW42" i="5"/>
  <c r="AW10" i="5"/>
  <c r="AW36" i="5"/>
  <c r="AW98" i="5"/>
  <c r="AW20" i="5"/>
  <c r="AW62" i="5"/>
  <c r="AW174" i="5"/>
  <c r="AW49" i="5"/>
  <c r="AW11" i="5"/>
  <c r="AW76" i="5"/>
  <c r="AW205" i="5"/>
  <c r="AW210" i="5"/>
  <c r="AW171" i="5"/>
  <c r="AW217" i="5"/>
  <c r="AW28" i="5"/>
  <c r="AW37" i="5"/>
  <c r="AW141" i="5"/>
  <c r="AW152" i="5"/>
  <c r="AW215" i="5"/>
  <c r="AW224" i="5"/>
  <c r="AW102" i="5"/>
  <c r="AW232" i="5"/>
  <c r="AW208" i="5"/>
  <c r="AW194" i="5"/>
  <c r="AW230" i="5"/>
  <c r="AW188" i="5"/>
  <c r="AW244" i="5"/>
  <c r="AW119" i="5"/>
  <c r="AW180" i="5"/>
  <c r="AW84" i="5"/>
  <c r="AW186" i="5"/>
  <c r="AW214" i="5"/>
  <c r="AW196" i="5"/>
  <c r="AW219" i="5"/>
  <c r="AW237" i="5"/>
  <c r="AW238" i="5"/>
  <c r="AW173" i="5"/>
  <c r="AW61" i="5"/>
  <c r="AW236" i="5"/>
  <c r="AW223" i="5"/>
  <c r="AW239" i="5"/>
  <c r="AW99" i="5"/>
  <c r="AW167" i="5"/>
  <c r="AW227" i="5"/>
  <c r="AW175" i="5"/>
  <c r="AW125" i="5"/>
  <c r="AW183" i="5"/>
  <c r="AW164" i="5"/>
  <c r="AW185" i="5"/>
  <c r="AW242" i="5"/>
  <c r="AW221" i="5"/>
  <c r="AW12" i="5"/>
  <c r="AW155" i="5"/>
  <c r="AW181" i="5"/>
  <c r="AW151" i="5"/>
  <c r="AW161" i="5"/>
  <c r="AW243" i="5"/>
  <c r="AW211" i="5"/>
  <c r="AW222" i="5"/>
  <c r="AW216" i="5"/>
  <c r="AW225" i="5"/>
  <c r="AW220" i="5"/>
  <c r="AW157" i="5"/>
  <c r="AW136" i="5"/>
  <c r="AW140" i="5"/>
  <c r="AW213" i="5"/>
  <c r="AW138" i="5"/>
  <c r="AW235" i="5"/>
  <c r="AW93" i="5"/>
  <c r="AW148" i="5"/>
  <c r="AW209" i="5"/>
  <c r="AW114" i="5"/>
  <c r="AW113" i="5"/>
  <c r="AW149" i="5"/>
  <c r="AW40" i="5"/>
  <c r="AW111" i="5"/>
  <c r="AW52" i="5"/>
  <c r="AW146" i="5"/>
  <c r="AW202" i="5"/>
  <c r="AW228" i="5"/>
  <c r="AW218" i="5"/>
  <c r="AZ174" i="5"/>
  <c r="BF136" i="5"/>
  <c r="AX80" i="5"/>
  <c r="AX93" i="5"/>
  <c r="BF129" i="5"/>
  <c r="AX77" i="5"/>
  <c r="AV53" i="5"/>
  <c r="BE234" i="5"/>
  <c r="AW139" i="5"/>
  <c r="AZ199" i="5"/>
  <c r="BB205" i="5"/>
  <c r="AX74" i="5"/>
  <c r="BD220" i="5"/>
  <c r="AX236" i="5"/>
  <c r="BB219" i="5"/>
  <c r="AV243" i="5"/>
  <c r="AX75" i="5"/>
  <c r="BC107" i="5"/>
  <c r="BE163" i="5"/>
  <c r="BF55" i="5"/>
  <c r="BD63" i="5"/>
  <c r="AV129" i="5"/>
  <c r="AZ80" i="5"/>
  <c r="AY32" i="5"/>
  <c r="BC73" i="5"/>
  <c r="AY232" i="5"/>
  <c r="AY142" i="5"/>
  <c r="AY143" i="5"/>
  <c r="AY222" i="5"/>
  <c r="AY205" i="5"/>
  <c r="AY167" i="5"/>
  <c r="AY109" i="5"/>
  <c r="AY86" i="5"/>
  <c r="AY156" i="5"/>
  <c r="AY122" i="5"/>
  <c r="AY110" i="5"/>
  <c r="AY118" i="5"/>
  <c r="AY59" i="5"/>
  <c r="AY97" i="5"/>
  <c r="AY17" i="5"/>
  <c r="AY78" i="5"/>
  <c r="AY141" i="5"/>
  <c r="AY186" i="5"/>
  <c r="AY114" i="5"/>
  <c r="AY94" i="5"/>
  <c r="AY196" i="5"/>
  <c r="AY79" i="5"/>
  <c r="AY62" i="5"/>
  <c r="AY10" i="5"/>
  <c r="AY46" i="5"/>
  <c r="AY128" i="5"/>
  <c r="AY182" i="5"/>
  <c r="AY213" i="5"/>
  <c r="AY21" i="5"/>
  <c r="AY120" i="5"/>
  <c r="AY124" i="5"/>
  <c r="AY73" i="5"/>
  <c r="AY106" i="5"/>
  <c r="AY45" i="5"/>
  <c r="AY151" i="5"/>
  <c r="AY8" i="5"/>
  <c r="AY50" i="5"/>
  <c r="AY37" i="5"/>
  <c r="AY49" i="5"/>
  <c r="AY11" i="5"/>
  <c r="AY5" i="5"/>
  <c r="AY183" i="5"/>
  <c r="AY55" i="5"/>
  <c r="AY53" i="5"/>
  <c r="AY4" i="5"/>
  <c r="AY102" i="5"/>
  <c r="AY52" i="5"/>
  <c r="AY12" i="5"/>
  <c r="AY104" i="5"/>
  <c r="AY133" i="5"/>
  <c r="AY208" i="5"/>
  <c r="AY29" i="5"/>
  <c r="AY14" i="5"/>
  <c r="AY72" i="5"/>
  <c r="AY26" i="5"/>
  <c r="AY15" i="5"/>
  <c r="AY136" i="5"/>
  <c r="AY227" i="5"/>
  <c r="AY35" i="5"/>
  <c r="AY25" i="5"/>
  <c r="AY28" i="5"/>
  <c r="AY18" i="5"/>
  <c r="AY27" i="5"/>
  <c r="AY16" i="5"/>
  <c r="AY152" i="5"/>
  <c r="AY239" i="5"/>
  <c r="AY189" i="5"/>
  <c r="AY146" i="5"/>
  <c r="AY159" i="5"/>
  <c r="AY13" i="5"/>
  <c r="AY36" i="5"/>
  <c r="AY89" i="5"/>
  <c r="AY220" i="5"/>
  <c r="AY198" i="5"/>
  <c r="AY170" i="5"/>
  <c r="AY175" i="5"/>
  <c r="AY218" i="5"/>
  <c r="AY240" i="5"/>
  <c r="AY6" i="5"/>
  <c r="AY23" i="5"/>
  <c r="AY43" i="5"/>
  <c r="AY41" i="5"/>
  <c r="AY150" i="5"/>
  <c r="AY126" i="5"/>
  <c r="AY42" i="5"/>
  <c r="AY7" i="5"/>
  <c r="AY87" i="5"/>
  <c r="AY40" i="5"/>
  <c r="AY33" i="5"/>
  <c r="AY34" i="5"/>
  <c r="AY63" i="5"/>
  <c r="AY80" i="5"/>
  <c r="AY9" i="5"/>
  <c r="AY96" i="5"/>
  <c r="AY83" i="5"/>
  <c r="AY57" i="5"/>
  <c r="AY85" i="5"/>
  <c r="AY90" i="5"/>
  <c r="AY81" i="5"/>
  <c r="AY24" i="5"/>
  <c r="AY48" i="5"/>
  <c r="AY204" i="5"/>
  <c r="AY99" i="5"/>
  <c r="AY105" i="5"/>
  <c r="AY61" i="5"/>
  <c r="AY88" i="5"/>
  <c r="AY188" i="5"/>
  <c r="AY201" i="5"/>
  <c r="AY178" i="5"/>
  <c r="AY244" i="5"/>
  <c r="AY145" i="5"/>
  <c r="AY195" i="5"/>
  <c r="AY168" i="5"/>
  <c r="AY184" i="5"/>
  <c r="AY155" i="5"/>
  <c r="AY115" i="5"/>
  <c r="AY191" i="5"/>
  <c r="AY217" i="5"/>
  <c r="AY31" i="5"/>
  <c r="AY171" i="5"/>
  <c r="AY103" i="5"/>
  <c r="AY237" i="5"/>
  <c r="AY134" i="5"/>
  <c r="AY101" i="5"/>
  <c r="AY165" i="5"/>
  <c r="AY209" i="5"/>
  <c r="AY125" i="5"/>
  <c r="AY56" i="5"/>
  <c r="AY84" i="5"/>
  <c r="AY223" i="5"/>
  <c r="AY203" i="5"/>
  <c r="AY224" i="5"/>
  <c r="AY95" i="5"/>
  <c r="AY164" i="5"/>
  <c r="AY140" i="5"/>
  <c r="AY169" i="5"/>
  <c r="AY135" i="5"/>
  <c r="AY162" i="5"/>
  <c r="AY173" i="5"/>
  <c r="AY123" i="5"/>
  <c r="AY158" i="5"/>
  <c r="AY119" i="5"/>
  <c r="AY100" i="5"/>
  <c r="AY172" i="5"/>
  <c r="AY242" i="5"/>
  <c r="AY121" i="5"/>
  <c r="AY229" i="5"/>
  <c r="AY219" i="5"/>
  <c r="AY166" i="5"/>
  <c r="AY181" i="5"/>
  <c r="AY225" i="5"/>
  <c r="AY160" i="5"/>
  <c r="AY60" i="5"/>
  <c r="AY149" i="5"/>
  <c r="AY231" i="5"/>
  <c r="AY238" i="5"/>
  <c r="AY212" i="5"/>
  <c r="AY210" i="5"/>
  <c r="AY30" i="5"/>
  <c r="AY216" i="5"/>
  <c r="AY113" i="5"/>
  <c r="AY236" i="5"/>
  <c r="AY221" i="5"/>
  <c r="AY235" i="5"/>
  <c r="AY132" i="5"/>
  <c r="AY22" i="5"/>
  <c r="AY38" i="5"/>
  <c r="AY230" i="5"/>
  <c r="AY98" i="5"/>
  <c r="AY180" i="5"/>
  <c r="AY144" i="5"/>
  <c r="AY199" i="5"/>
  <c r="AY138" i="5"/>
  <c r="AY112" i="5"/>
  <c r="AY111" i="5"/>
  <c r="AY228" i="5"/>
  <c r="AY185" i="5"/>
  <c r="AY117" i="5"/>
  <c r="AY194" i="5"/>
  <c r="AY192" i="5"/>
  <c r="AY176" i="5"/>
  <c r="AX220" i="5"/>
  <c r="BB214" i="5"/>
  <c r="AV228" i="5"/>
  <c r="AX241" i="5"/>
  <c r="BF168" i="5"/>
  <c r="BD205" i="5"/>
  <c r="BD187" i="5"/>
  <c r="AV75" i="5"/>
  <c r="BD131" i="5"/>
  <c r="AX137" i="5"/>
  <c r="AZ18" i="5"/>
  <c r="AZ197" i="5"/>
  <c r="BF162" i="5"/>
  <c r="AZ47" i="5"/>
  <c r="AY71" i="5"/>
  <c r="BA190" i="5"/>
  <c r="AX205" i="5"/>
  <c r="BE124" i="5"/>
  <c r="AY131" i="5"/>
  <c r="BA148" i="5"/>
  <c r="BA232" i="5"/>
  <c r="AX190" i="5"/>
  <c r="BE172" i="5"/>
  <c r="BF174" i="5"/>
  <c r="BA161" i="5"/>
  <c r="AV208" i="5"/>
  <c r="BA241" i="5"/>
  <c r="AX107" i="5"/>
  <c r="BC150" i="5"/>
  <c r="BC125" i="5"/>
  <c r="BA73" i="5"/>
  <c r="AW117" i="5"/>
  <c r="AZ146" i="5"/>
  <c r="BC39" i="5"/>
  <c r="AY65" i="5"/>
  <c r="BD237" i="5"/>
  <c r="BB71" i="5"/>
  <c r="BB200" i="5"/>
  <c r="BB188" i="5"/>
  <c r="AZ236" i="5"/>
  <c r="AX176" i="5"/>
  <c r="BC75" i="5"/>
  <c r="BD72" i="5"/>
  <c r="AX203" i="5"/>
  <c r="AW39" i="5"/>
  <c r="BD107" i="5"/>
  <c r="AV202" i="5"/>
  <c r="BC126" i="5"/>
  <c r="BA8" i="5"/>
  <c r="AW51" i="5"/>
  <c r="AV91" i="5"/>
  <c r="BA87" i="5"/>
  <c r="BC196" i="5"/>
  <c r="BA145" i="5"/>
  <c r="AZ147" i="5"/>
  <c r="BB47" i="5"/>
  <c r="AV183" i="5"/>
  <c r="BB123" i="5"/>
  <c r="BC70" i="5"/>
  <c r="AX129" i="5"/>
  <c r="AW197" i="5"/>
  <c r="BF172" i="5"/>
  <c r="AX69" i="5"/>
  <c r="BD101" i="5"/>
  <c r="AZ129" i="5"/>
  <c r="AX150" i="5"/>
  <c r="AX187" i="5"/>
  <c r="AY139" i="5"/>
  <c r="AV191" i="5"/>
  <c r="BB83" i="5"/>
  <c r="AW233" i="5"/>
  <c r="BA211" i="5"/>
  <c r="AV67" i="5"/>
  <c r="BD216" i="5"/>
  <c r="BF127" i="5"/>
  <c r="BA80" i="5"/>
  <c r="BA233" i="5"/>
  <c r="BB125" i="5"/>
  <c r="BA75" i="5"/>
  <c r="BA39" i="5"/>
  <c r="BE174" i="5"/>
  <c r="BD190" i="5"/>
  <c r="BD193" i="5"/>
  <c r="BD194" i="5"/>
  <c r="AW145" i="5"/>
  <c r="AV69" i="5"/>
  <c r="AX65" i="5"/>
  <c r="BE194" i="5"/>
  <c r="BD207" i="5"/>
  <c r="AZ64" i="5"/>
  <c r="AV241" i="5"/>
  <c r="BD116" i="5"/>
  <c r="BF83" i="5"/>
  <c r="BA58" i="5"/>
  <c r="AZ70" i="5"/>
  <c r="AY200" i="5"/>
  <c r="BD91" i="5"/>
  <c r="BB39" i="5"/>
  <c r="AY68" i="5"/>
  <c r="AX221" i="5"/>
  <c r="AV156" i="5"/>
  <c r="BD212" i="5"/>
  <c r="AZ234" i="5"/>
  <c r="BA150" i="5"/>
  <c r="BB97" i="5"/>
  <c r="AX223" i="5"/>
  <c r="AW130" i="5"/>
  <c r="BA127" i="5"/>
  <c r="AY129" i="5"/>
  <c r="BE165" i="5"/>
  <c r="AW79" i="5"/>
  <c r="AZ216" i="5"/>
  <c r="AV107" i="5"/>
  <c r="AX233" i="5"/>
  <c r="AV151" i="5"/>
  <c r="BF49" i="5"/>
  <c r="AY233" i="5"/>
  <c r="AY20" i="5"/>
  <c r="AZ200" i="5"/>
  <c r="BB154" i="5"/>
  <c r="AK252" i="5" l="1"/>
  <c r="AL252" i="5"/>
  <c r="AJ252" i="5"/>
  <c r="AR252" i="5"/>
  <c r="AQ252" i="5"/>
  <c r="AP252" i="5"/>
  <c r="AS252" i="5"/>
  <c r="AO252" i="5"/>
  <c r="AN252" i="5"/>
  <c r="AM25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<sst xmlns="http://schemas.openxmlformats.org/spreadsheetml/2006/main" count="1331" uniqueCount="165">
  <si>
    <t>#</t>
  </si>
  <si>
    <t>Date</t>
  </si>
  <si>
    <t>SPX</t>
  </si>
  <si>
    <t>QCOM</t>
  </si>
  <si>
    <t>AKAM</t>
  </si>
  <si>
    <t>ORCL</t>
  </si>
  <si>
    <t>MSFT</t>
  </si>
  <si>
    <t>CVX</t>
  </si>
  <si>
    <t>XOM</t>
  </si>
  <si>
    <t>IMO</t>
  </si>
  <si>
    <t>KO</t>
  </si>
  <si>
    <t>PEP</t>
  </si>
  <si>
    <t>MCD</t>
  </si>
  <si>
    <t>FEDL01</t>
  </si>
  <si>
    <t>NRFR</t>
  </si>
  <si>
    <t>Month</t>
  </si>
  <si>
    <t>SPX returns</t>
  </si>
  <si>
    <t>Prices</t>
  </si>
  <si>
    <t>Returns</t>
  </si>
  <si>
    <t>Excess returns</t>
  </si>
  <si>
    <t>Residuals</t>
  </si>
  <si>
    <t>Descriptive statistics</t>
  </si>
  <si>
    <t>Annualized average return</t>
  </si>
  <si>
    <t>Index model formula:</t>
  </si>
  <si>
    <t>Annualized StDev</t>
  </si>
  <si>
    <t>R_i=a_i+beta_i*R_M+residual_i</t>
  </si>
  <si>
    <t>Beta</t>
  </si>
  <si>
    <t>Annualized Alpha</t>
  </si>
  <si>
    <t>Residual formula:</t>
  </si>
  <si>
    <t>Annualized residual StDev</t>
  </si>
  <si>
    <t>residual_i=R_i-a_i-beta_i*R_M</t>
  </si>
  <si>
    <t>Correlation</t>
  </si>
  <si>
    <t>Markowitz model</t>
  </si>
  <si>
    <t>R_p=sum_i(w_i*R_i)</t>
  </si>
  <si>
    <t>(S_p)^2=Var(R_p)=Var(sum_i(w_i*R_i))=sum_i(sum_j(w_i*w_j*s_i*s_j*corr_i_j))=[w_i*s_i]*Corr*[w_i*s_i]^T (Matrix form)</t>
  </si>
  <si>
    <t>Return (Annual)</t>
  </si>
  <si>
    <t>StDev (Annual)</t>
  </si>
  <si>
    <t>Sharpe (Annual)</t>
  </si>
  <si>
    <t>weights</t>
  </si>
  <si>
    <t>(S_p)^2=</t>
  </si>
  <si>
    <t>w*s</t>
  </si>
  <si>
    <t>*</t>
  </si>
  <si>
    <t>Corr</t>
  </si>
  <si>
    <t>1*3</t>
  </si>
  <si>
    <t>3*3</t>
  </si>
  <si>
    <t>3*1</t>
  </si>
  <si>
    <t>Index model</t>
  </si>
  <si>
    <t>R_p=sum_i(w_i*R_i)=sum_i(w_i*(a_i+beta_i*R_M+residual_i))=sum_i(w_i*a_i)+sum_i(w_i*beta_i)*R_M+sum_i(w_i*residual_i) (Last term will be zero because E[e]=0)</t>
  </si>
  <si>
    <t>(S_p)^2=Var(R_p)=Var(sum_i(w_i*a_i)+sum_i(w_i*beta_i)*R_M+sum_i(w_i*residual_i))=Var(sum_i(w_i*beta_i)*R_M)+Var(sum_i(w_i*residual_i))=sum_i(w_i*beta_i)^2*S_M^2+sum_i((w_i^2)*(S_r_i)^2)</t>
  </si>
  <si>
    <t>(Derivation can be found in lecture notes)</t>
  </si>
  <si>
    <t>Random weight portfolio</t>
  </si>
  <si>
    <t>Minimum variance</t>
  </si>
  <si>
    <t>Maximum Sharpe</t>
  </si>
  <si>
    <t>Return dummy</t>
  </si>
  <si>
    <t>StDev dummy</t>
  </si>
  <si>
    <t>CAL</t>
  </si>
  <si>
    <t>Total weight</t>
  </si>
  <si>
    <t>Return</t>
  </si>
  <si>
    <t>StDev</t>
  </si>
  <si>
    <t>Sharpe</t>
  </si>
  <si>
    <t>Mannul</t>
  </si>
  <si>
    <t>Automatic use SolverTable</t>
  </si>
  <si>
    <t>Minimum variance frontier (Markowitz model)</t>
  </si>
  <si>
    <t>Maximum return or efficient frontier (Markowitz model)</t>
  </si>
  <si>
    <t>Minimum return or inefficient frontier (Markowitz model)</t>
  </si>
  <si>
    <t>Stdev</t>
  </si>
  <si>
    <t>$Q$45</t>
  </si>
  <si>
    <t>$B$45:$O$45</t>
  </si>
  <si>
    <t>Input</t>
  </si>
  <si>
    <t>$Q$26</t>
  </si>
  <si>
    <t>$B$26:$O$26</t>
  </si>
  <si>
    <t>$P$26</t>
  </si>
  <si>
    <t>sharpe</t>
  </si>
  <si>
    <t>Constraints</t>
  </si>
  <si>
    <t>1.sum(abs(w_i))&lt;=2</t>
  </si>
  <si>
    <t>2.abs(w_i)&lt;=1</t>
  </si>
  <si>
    <t>3.no constraints</t>
  </si>
  <si>
    <t>4.w_i&gt;=0</t>
  </si>
  <si>
    <t>5.w_1=0</t>
  </si>
  <si>
    <t>Template</t>
  </si>
  <si>
    <t>Constraint 1</t>
  </si>
  <si>
    <t>Absolute value weight sum</t>
  </si>
  <si>
    <t>Absolute value</t>
  </si>
  <si>
    <t>Constraint 2</t>
  </si>
  <si>
    <t>Constraint 3</t>
  </si>
  <si>
    <t>Constraint 4</t>
  </si>
  <si>
    <t>Maximum return</t>
  </si>
  <si>
    <t>Minimum return</t>
  </si>
  <si>
    <t>Maximum StDev</t>
  </si>
  <si>
    <t>Constraint 5</t>
  </si>
  <si>
    <t>Minimum variance frontier with constraint 3 (Markowitz model)</t>
  </si>
  <si>
    <t>Efficient frontier with constraint 3 (Markowitz model)</t>
  </si>
  <si>
    <t>Inefficient frontier with constraint 3 (Markowitz model)</t>
  </si>
  <si>
    <t>Minimum variance frontier with constraint 5 (Markowitz model)</t>
  </si>
  <si>
    <t>Efficient frontier with constraint 5 (Markowitz model)</t>
  </si>
  <si>
    <t>Inefficient frontier with constraint 5 (Markowitz model)</t>
  </si>
  <si>
    <t>Minimum variance frontier with constraint 4 (Markowitz model)</t>
  </si>
  <si>
    <t>Efficient frontier with constraint 4 (Markowitz model)</t>
  </si>
  <si>
    <t>Inefficient frontier with constraint 4 (Markowitz model)</t>
  </si>
  <si>
    <t>Minimum variance frontier with constraint 2 (Markowitz model)</t>
  </si>
  <si>
    <t>Efficient frontier with constraint 2 (Markowitz model)</t>
  </si>
  <si>
    <t>Inefficient frontier with constraint 2 (Markowitz model)</t>
  </si>
  <si>
    <t>Minimum variance frontier with constraint 1 (Markowitz model)</t>
  </si>
  <si>
    <t>Efficient frontier with constraint 1 (Markowitz model)</t>
  </si>
  <si>
    <t>Inefficient frontier with constraint 1 (Markowitz model)</t>
  </si>
  <si>
    <t>MM</t>
  </si>
  <si>
    <t>Minimum variance frontier constraint 3 (Markowitz model)</t>
  </si>
  <si>
    <t>Efficient frontier constraint 3 (Markowitz model)</t>
  </si>
  <si>
    <t>Inefficient frontier constraint 3 (Markowitz model)</t>
  </si>
  <si>
    <t>Minimum variance frontier constraint 5 (Markowitz model)</t>
  </si>
  <si>
    <t>Efficient frontier constraint 5 (Markowitz model)</t>
  </si>
  <si>
    <t>Inefficient frontier constraint 5 (Markowitz model)</t>
  </si>
  <si>
    <t>Minimum variance frontier constraint 4 (Markowitz model)</t>
  </si>
  <si>
    <t>Efficient frontier constraint 4 (Markowitz model)</t>
  </si>
  <si>
    <t>Inefficient frontier constraint 4 (Markowitz model)</t>
  </si>
  <si>
    <t>Minimum variance frontier constraint 2 (Markowitz model)</t>
  </si>
  <si>
    <t>Efficient frontier constraint 2 (Markowitz model)</t>
  </si>
  <si>
    <t>Inefficient frontier constraint 2 (Markowitz model)</t>
  </si>
  <si>
    <t>Minimum variance frontier constraint 1 (Markowitz model)</t>
  </si>
  <si>
    <t>Efficient frontier constraint 1 (Markowitz model)</t>
  </si>
  <si>
    <t>Inefficient frontier constraint 1 (Markowitz model)</t>
  </si>
  <si>
    <t>Minimum variance frontier constraint 3 (Index model)</t>
  </si>
  <si>
    <t>Efficient frontier constraint 3 (Index model)</t>
  </si>
  <si>
    <t>Inefficient frontier constraint 3 (Index model)</t>
  </si>
  <si>
    <t>Minimum variance frontier constraint 5 (Index model)</t>
  </si>
  <si>
    <t>Efficient frontier constraint 5 (Index model)</t>
  </si>
  <si>
    <t>Inefficient frontier constraint 5 (Index model)</t>
  </si>
  <si>
    <t>Minimum variance frontier constraint 4 (Index model)</t>
  </si>
  <si>
    <t>Efficient frontier constraint 4 (Index model)</t>
  </si>
  <si>
    <t>Inefficient frontier constraint 4 (Index model)</t>
  </si>
  <si>
    <t>Minimum variance frontier constraint 2 (Index model)</t>
  </si>
  <si>
    <t>Efficient frontier constraint 2 (Index model)</t>
  </si>
  <si>
    <t>Inefficient frontier constraint 2 (Index model)</t>
  </si>
  <si>
    <t>Minimum variance frontier constraint 1 (Index model)</t>
  </si>
  <si>
    <t>Efficient frontier constraint 1 (Index model)</t>
  </si>
  <si>
    <t>Inefficient frontier constraint 1 (Index model)</t>
  </si>
  <si>
    <t>IM</t>
  </si>
  <si>
    <t>$Q$32</t>
  </si>
  <si>
    <t>$B$32:$O$32</t>
  </si>
  <si>
    <t>Bin</t>
  </si>
  <si>
    <t>More</t>
  </si>
  <si>
    <t>Frequency</t>
  </si>
  <si>
    <t>Cumulative %</t>
  </si>
  <si>
    <t>Mean</t>
  </si>
  <si>
    <t>Mean</t>
    <phoneticPr fontId="12" type="noConversion"/>
  </si>
  <si>
    <t>StDev</t>
    <phoneticPr fontId="12" type="noConversion"/>
  </si>
  <si>
    <t>Frequency</t>
    <phoneticPr fontId="12" type="noConversion"/>
  </si>
  <si>
    <t>Normal y</t>
    <phoneticPr fontId="12" type="noConversion"/>
  </si>
  <si>
    <t>Mean</t>
    <phoneticPr fontId="12" type="noConversion"/>
  </si>
  <si>
    <t>StDev</t>
    <phoneticPr fontId="12" type="noConversion"/>
  </si>
  <si>
    <t>Sum</t>
    <phoneticPr fontId="12" type="noConversion"/>
  </si>
  <si>
    <t>Markowitz model</t>
    <phoneticPr fontId="12" type="noConversion"/>
  </si>
  <si>
    <t>1.sum(abs(w_i))&lt;=2</t>
    <phoneticPr fontId="12" type="noConversion"/>
  </si>
  <si>
    <t>sum(abs(w_i))&lt;=2</t>
  </si>
  <si>
    <t>2.abs(w_i)&lt;=1</t>
    <phoneticPr fontId="12" type="noConversion"/>
  </si>
  <si>
    <t>abs(w_i)&lt;=1</t>
  </si>
  <si>
    <t>abs(w_i)&lt;=1</t>
    <phoneticPr fontId="12" type="noConversion"/>
  </si>
  <si>
    <t>3.no constraints</t>
    <phoneticPr fontId="12" type="noConversion"/>
  </si>
  <si>
    <t>no constraints</t>
  </si>
  <si>
    <t>no constraints</t>
    <phoneticPr fontId="12" type="noConversion"/>
  </si>
  <si>
    <t>4.w_i&gt;=0</t>
    <phoneticPr fontId="12" type="noConversion"/>
  </si>
  <si>
    <t>w_i&gt;=0</t>
    <phoneticPr fontId="12" type="noConversion"/>
  </si>
  <si>
    <t>5.w_1=0</t>
    <phoneticPr fontId="12" type="noConversion"/>
  </si>
  <si>
    <t>w_1=0</t>
    <phoneticPr fontId="12" type="noConversion"/>
  </si>
  <si>
    <t>$P$45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</si>
</sst>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0%"/>
    <numFmt numFmtId="177" formatCode="0.000_);[Red]\(0.000\)"/>
    <numFmt numFmtId="178" formatCode="0.0000_);[Red]\(0.0000\)"/>
    <numFmt numFmtId="179" formatCode="0.000"/>
    <numFmt numFmtId="180" formatCode="m/d/yy;@"/>
    <numFmt numFmtId="181" formatCode="0.00_);[Red]\(0.00\)"/>
  </numFmts>
  <fonts count="14" x14ac:knownFonts="1"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rgb="FF00B050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11"/>
      <color rgb="FF00B0F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sz val="11"/>
      <color rgb="FFFFC000"/>
      <name val="等线"/>
      <family val="3"/>
      <charset val="134"/>
      <scheme val="minor"/>
    </font>
    <font>
      <b/>
      <sz val="11"/>
      <color rgb="FF0070C0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111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1" fillId="0" borderId="0" xfId="2">
      <alignment vertical="center"/>
    </xf>
    <xf numFmtId="0" fontId="1" fillId="0" borderId="1" xfId="2" applyBorder="1" applyAlignment="1">
      <alignment horizontal="center" vertical="center"/>
    </xf>
    <xf numFmtId="0" fontId="2" fillId="2" borderId="2" xfId="2" applyFont="1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176" fontId="0" fillId="0" borderId="1" xfId="1" applyNumberFormat="1" applyFont="1" applyBorder="1" applyAlignment="1">
      <alignment horizontal="center" vertical="center"/>
    </xf>
    <xf numFmtId="177" fontId="0" fillId="0" borderId="1" xfId="1" applyNumberFormat="1" applyFont="1" applyBorder="1" applyAlignment="1">
      <alignment horizontal="center" vertical="center"/>
    </xf>
    <xf numFmtId="0" fontId="1" fillId="0" borderId="0" xfId="2" applyAlignment="1">
      <alignment horizontal="center" vertical="center"/>
    </xf>
    <xf numFmtId="0" fontId="1" fillId="0" borderId="3" xfId="2" applyBorder="1" applyAlignment="1">
      <alignment horizontal="center" vertical="center"/>
    </xf>
    <xf numFmtId="0" fontId="2" fillId="2" borderId="1" xfId="2" applyFont="1" applyFill="1" applyBorder="1" applyAlignment="1">
      <alignment horizontal="center"/>
    </xf>
    <xf numFmtId="0" fontId="3" fillId="0" borderId="0" xfId="2" applyFont="1" applyAlignment="1">
      <alignment horizontal="center" vertical="center"/>
    </xf>
    <xf numFmtId="0" fontId="2" fillId="0" borderId="0" xfId="2" applyFont="1" applyAlignment="1">
      <alignment horizontal="center" vertical="center"/>
    </xf>
    <xf numFmtId="176" fontId="0" fillId="0" borderId="0" xfId="1" applyNumberFormat="1" applyFont="1" applyBorder="1" applyAlignment="1">
      <alignment horizontal="center" vertical="center"/>
    </xf>
    <xf numFmtId="0" fontId="4" fillId="0" borderId="0" xfId="2" applyFont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6" fillId="0" borderId="0" xfId="2" applyFont="1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2" fillId="3" borderId="2" xfId="2" applyFont="1" applyFill="1" applyBorder="1" applyAlignment="1">
      <alignment horizontal="center"/>
    </xf>
    <xf numFmtId="178" fontId="0" fillId="0" borderId="1" xfId="1" applyNumberFormat="1" applyFont="1" applyBorder="1" applyAlignment="1">
      <alignment horizontal="center" vertical="center"/>
    </xf>
    <xf numFmtId="179" fontId="1" fillId="0" borderId="0" xfId="2" applyNumberFormat="1" applyAlignment="1">
      <alignment horizontal="center" vertical="center"/>
    </xf>
    <xf numFmtId="0" fontId="9" fillId="0" borderId="0" xfId="2" applyFont="1">
      <alignment vertical="center"/>
    </xf>
    <xf numFmtId="0" fontId="2" fillId="0" borderId="0" xfId="2" applyFont="1" applyAlignment="1">
      <alignment horizontal="center"/>
    </xf>
    <xf numFmtId="0" fontId="0" fillId="0" borderId="0" xfId="0" applyAlignment="1">
      <alignment horizontal="center" vertical="center"/>
    </xf>
    <xf numFmtId="176" fontId="0" fillId="0" borderId="0" xfId="1" applyNumberFormat="1" applyFont="1" applyAlignment="1">
      <alignment horizontal="center" vertical="center"/>
    </xf>
    <xf numFmtId="178" fontId="0" fillId="0" borderId="0" xfId="1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2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76" fontId="0" fillId="0" borderId="8" xfId="1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/>
    </xf>
    <xf numFmtId="176" fontId="0" fillId="0" borderId="9" xfId="1" applyNumberFormat="1" applyFont="1" applyBorder="1" applyAlignment="1">
      <alignment horizontal="center" vertical="center"/>
    </xf>
    <xf numFmtId="176" fontId="0" fillId="0" borderId="10" xfId="1" applyNumberFormat="1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176" fontId="1" fillId="0" borderId="0" xfId="0" applyNumberFormat="1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9" fillId="0" borderId="0" xfId="0" applyFo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176" fontId="1" fillId="0" borderId="0" xfId="2" applyNumberFormat="1" applyAlignment="1">
      <alignment horizontal="center" vertical="center"/>
    </xf>
    <xf numFmtId="0" fontId="10" fillId="0" borderId="0" xfId="2" applyFont="1" applyAlignment="1">
      <alignment horizontal="center" vertical="center"/>
    </xf>
    <xf numFmtId="10" fontId="0" fillId="0" borderId="0" xfId="1" applyNumberFormat="1" applyFont="1" applyBorder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176" fontId="1" fillId="0" borderId="0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0" borderId="0" xfId="0" applyFont="1">
      <alignment vertical="center"/>
    </xf>
    <xf numFmtId="0" fontId="0" fillId="0" borderId="9" xfId="0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3" borderId="10" xfId="0" applyFont="1" applyFill="1" applyBorder="1" applyAlignment="1">
      <alignment horizontal="center"/>
    </xf>
    <xf numFmtId="0" fontId="0" fillId="0" borderId="0" xfId="0" applyAlignment="1"/>
    <xf numFmtId="0" fontId="6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4" fontId="0" fillId="0" borderId="3" xfId="0" applyNumberFormat="1" applyBorder="1" applyAlignment="1">
      <alignment horizontal="center"/>
    </xf>
    <xf numFmtId="4" fontId="0" fillId="0" borderId="4" xfId="0" applyNumberFormat="1" applyBorder="1" applyAlignment="1">
      <alignment horizontal="center"/>
    </xf>
    <xf numFmtId="4" fontId="0" fillId="0" borderId="14" xfId="0" applyNumberFormat="1" applyBorder="1" applyAlignment="1">
      <alignment horizontal="center"/>
    </xf>
    <xf numFmtId="4" fontId="0" fillId="0" borderId="15" xfId="0" applyNumberFormat="1" applyBorder="1" applyAlignment="1">
      <alignment horizontal="center"/>
    </xf>
    <xf numFmtId="4" fontId="0" fillId="0" borderId="7" xfId="0" applyNumberForma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2" xfId="0" applyBorder="1" applyAlignment="1">
      <alignment horizontal="center"/>
    </xf>
    <xf numFmtId="0" fontId="2" fillId="4" borderId="0" xfId="0" applyFont="1" applyFill="1" applyAlignment="1">
      <alignment horizontal="center" vertical="center"/>
    </xf>
    <xf numFmtId="4" fontId="0" fillId="0" borderId="16" xfId="0" applyNumberFormat="1" applyBorder="1" applyAlignment="1">
      <alignment horizontal="center"/>
    </xf>
    <xf numFmtId="181" fontId="0" fillId="0" borderId="0" xfId="0" applyNumberFormat="1" applyAlignment="1">
      <alignment horizontal="center" vertical="center"/>
    </xf>
    <xf numFmtId="4" fontId="0" fillId="0" borderId="9" xfId="0" applyNumberFormat="1" applyBorder="1" applyAlignment="1">
      <alignment horizontal="center"/>
    </xf>
    <xf numFmtId="176" fontId="0" fillId="0" borderId="0" xfId="1" applyNumberFormat="1" applyFont="1">
      <alignment vertical="center"/>
    </xf>
    <xf numFmtId="4" fontId="0" fillId="0" borderId="17" xfId="0" applyNumberFormat="1" applyBorder="1" applyAlignment="1">
      <alignment horizontal="center"/>
    </xf>
    <xf numFmtId="4" fontId="0" fillId="0" borderId="11" xfId="0" applyNumberFormat="1" applyBorder="1" applyAlignment="1">
      <alignment horizontal="center"/>
    </xf>
    <xf numFmtId="4" fontId="0" fillId="0" borderId="8" xfId="0" applyNumberFormat="1" applyBorder="1" applyAlignment="1">
      <alignment horizontal="center"/>
    </xf>
    <xf numFmtId="4" fontId="0" fillId="0" borderId="10" xfId="0" applyNumberFormat="1" applyBorder="1" applyAlignment="1">
      <alignment horizontal="center"/>
    </xf>
    <xf numFmtId="176" fontId="0" fillId="0" borderId="9" xfId="1" applyNumberFormat="1" applyFont="1" applyBorder="1">
      <alignment vertical="center"/>
    </xf>
    <xf numFmtId="176" fontId="0" fillId="0" borderId="8" xfId="1" applyNumberFormat="1" applyFont="1" applyBorder="1">
      <alignment vertical="center"/>
    </xf>
    <xf numFmtId="0" fontId="0" fillId="0" borderId="1" xfId="0" applyBorder="1" applyAlignment="1">
      <alignment horizontal="center"/>
    </xf>
    <xf numFmtId="0" fontId="0" fillId="0" borderId="18" xfId="0" applyBorder="1">
      <alignment vertical="center"/>
    </xf>
    <xf numFmtId="0" fontId="2" fillId="4" borderId="5" xfId="0" applyFont="1" applyFill="1" applyBorder="1" applyAlignment="1">
      <alignment horizontal="center"/>
    </xf>
    <xf numFmtId="0" fontId="2" fillId="4" borderId="19" xfId="0" applyFont="1" applyFill="1" applyBorder="1" applyAlignment="1">
      <alignment horizontal="center"/>
    </xf>
    <xf numFmtId="181" fontId="0" fillId="0" borderId="18" xfId="0" applyNumberFormat="1" applyBorder="1" applyAlignment="1">
      <alignment horizontal="center" vertical="center"/>
    </xf>
    <xf numFmtId="176" fontId="11" fillId="0" borderId="0" xfId="0" applyNumberFormat="1" applyFont="1" applyAlignment="1">
      <alignment horizont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8" xfId="0" applyBorder="1">
      <alignment vertical="center"/>
    </xf>
    <xf numFmtId="10" fontId="0" fillId="0" borderId="8" xfId="0" applyNumberFormat="1" applyBorder="1">
      <alignment vertical="center"/>
    </xf>
    <xf numFmtId="176" fontId="0" fillId="0" borderId="8" xfId="0" applyNumberFormat="1" applyBorder="1">
      <alignment vertical="center"/>
    </xf>
    <xf numFmtId="0" fontId="1" fillId="0" borderId="20" xfId="0" applyFont="1" applyBorder="1" applyAlignment="1">
      <alignment horizontal="center" vertical="center"/>
    </xf>
    <xf numFmtId="176" fontId="0" fillId="0" borderId="13" xfId="1" applyNumberFormat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76" fontId="13" fillId="0" borderId="0" xfId="1" applyNumberFormat="1" applyFont="1">
      <alignment vertical="center"/>
    </xf>
    <xf numFmtId="176" fontId="13" fillId="0" borderId="10" xfId="1" applyNumberFormat="1" applyFont="1" applyBorder="1">
      <alignment vertical="center"/>
    </xf>
  </cellXfs>
  <cellStyles count="3">
    <cellStyle name="Normal" xfId="0" builtinId="0"/>
    <cellStyle name="Per cent" xfId="1" builtinId="5"/>
    <cellStyle name="常规 2" xfId="2" xr:uid="{00000000-0005-0000-0000-000031000000}"/>
  </cellStyles>
  <dxfs count="0"/>
  <tableStyles count="0" defaultTableStyle="TableStyleMedium2" defaultPivotStyle="PivotStyleLight16"/>
  <colors>
    <mruColors>
      <color rgb="FFB90EC2"/>
      <color rgb="FF7A1E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6.xml"/><Relationship Id="rId1" Type="http://schemas.microsoft.com/office/2011/relationships/chartStyle" Target="style6.xml"/><Relationship Id="rId4" Type="http://schemas.openxmlformats.org/officeDocument/2006/relationships/chartUserShapes" Target="../drawings/drawing6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7.xml"/><Relationship Id="rId1" Type="http://schemas.microsoft.com/office/2011/relationships/chartStyle" Target="style7.xml"/><Relationship Id="rId4" Type="http://schemas.openxmlformats.org/officeDocument/2006/relationships/chartUserShapes" Target="../drawings/drawing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7733160621761651E-2"/>
          <c:y val="6.6711026615969587E-2"/>
          <c:w val="0.92890865325772098"/>
          <c:h val="0.885383521451453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'Daily normality check'!$A$2:$A$122</c:f>
              <c:numCache>
                <c:formatCode>0.000%</c:formatCode>
                <c:ptCount val="121"/>
                <c:pt idx="0">
                  <c:v>-0.3</c:v>
                </c:pt>
                <c:pt idx="1">
                  <c:v>-0.29499999999999998</c:v>
                </c:pt>
                <c:pt idx="2">
                  <c:v>-0.28999999999999998</c:v>
                </c:pt>
                <c:pt idx="3">
                  <c:v>-0.28499999999999998</c:v>
                </c:pt>
                <c:pt idx="4">
                  <c:v>-0.28000000000000003</c:v>
                </c:pt>
                <c:pt idx="5">
                  <c:v>-0.27500000000000002</c:v>
                </c:pt>
                <c:pt idx="6">
                  <c:v>-0.27</c:v>
                </c:pt>
                <c:pt idx="7">
                  <c:v>-0.26500000000000001</c:v>
                </c:pt>
                <c:pt idx="8">
                  <c:v>-0.26</c:v>
                </c:pt>
                <c:pt idx="9">
                  <c:v>-0.255</c:v>
                </c:pt>
                <c:pt idx="10">
                  <c:v>-0.25</c:v>
                </c:pt>
                <c:pt idx="11">
                  <c:v>-0.245</c:v>
                </c:pt>
                <c:pt idx="12">
                  <c:v>-0.24</c:v>
                </c:pt>
                <c:pt idx="13">
                  <c:v>-0.23499999999999999</c:v>
                </c:pt>
                <c:pt idx="14">
                  <c:v>-0.23</c:v>
                </c:pt>
                <c:pt idx="15">
                  <c:v>-0.22500000000000001</c:v>
                </c:pt>
                <c:pt idx="16">
                  <c:v>-0.22</c:v>
                </c:pt>
                <c:pt idx="17">
                  <c:v>-0.215</c:v>
                </c:pt>
                <c:pt idx="18">
                  <c:v>-0.21</c:v>
                </c:pt>
                <c:pt idx="19">
                  <c:v>-0.20499999999999999</c:v>
                </c:pt>
                <c:pt idx="20">
                  <c:v>-0.2</c:v>
                </c:pt>
                <c:pt idx="21">
                  <c:v>-0.19500000000000001</c:v>
                </c:pt>
                <c:pt idx="22">
                  <c:v>-0.19</c:v>
                </c:pt>
                <c:pt idx="23">
                  <c:v>-0.185</c:v>
                </c:pt>
                <c:pt idx="24">
                  <c:v>-0.18</c:v>
                </c:pt>
                <c:pt idx="25">
                  <c:v>-0.17499999999999999</c:v>
                </c:pt>
                <c:pt idx="26">
                  <c:v>-0.17</c:v>
                </c:pt>
                <c:pt idx="27">
                  <c:v>-0.16500000000000001</c:v>
                </c:pt>
                <c:pt idx="28">
                  <c:v>-0.16</c:v>
                </c:pt>
                <c:pt idx="29">
                  <c:v>-0.155</c:v>
                </c:pt>
                <c:pt idx="30">
                  <c:v>-0.15</c:v>
                </c:pt>
                <c:pt idx="31">
                  <c:v>-0.14499999999999999</c:v>
                </c:pt>
                <c:pt idx="32">
                  <c:v>-0.14000000000000001</c:v>
                </c:pt>
                <c:pt idx="33">
                  <c:v>-0.13500000000000001</c:v>
                </c:pt>
                <c:pt idx="34">
                  <c:v>-0.13</c:v>
                </c:pt>
                <c:pt idx="35">
                  <c:v>-0.125</c:v>
                </c:pt>
                <c:pt idx="36">
                  <c:v>-0.12</c:v>
                </c:pt>
                <c:pt idx="37">
                  <c:v>-0.115</c:v>
                </c:pt>
                <c:pt idx="38">
                  <c:v>-0.11</c:v>
                </c:pt>
                <c:pt idx="39">
                  <c:v>-0.105</c:v>
                </c:pt>
                <c:pt idx="40">
                  <c:v>-0.1</c:v>
                </c:pt>
                <c:pt idx="41">
                  <c:v>-9.5000000000000001E-2</c:v>
                </c:pt>
                <c:pt idx="42">
                  <c:v>-0.09</c:v>
                </c:pt>
                <c:pt idx="43">
                  <c:v>-8.5000000000000006E-2</c:v>
                </c:pt>
                <c:pt idx="44">
                  <c:v>-0.08</c:v>
                </c:pt>
                <c:pt idx="45">
                  <c:v>-7.4999999999999997E-2</c:v>
                </c:pt>
                <c:pt idx="46">
                  <c:v>-7.0000000000000007E-2</c:v>
                </c:pt>
                <c:pt idx="47">
                  <c:v>-6.5000000000000002E-2</c:v>
                </c:pt>
                <c:pt idx="48">
                  <c:v>-0.06</c:v>
                </c:pt>
                <c:pt idx="49">
                  <c:v>-5.5E-2</c:v>
                </c:pt>
                <c:pt idx="50">
                  <c:v>-0.05</c:v>
                </c:pt>
                <c:pt idx="51">
                  <c:v>-4.4999999999999998E-2</c:v>
                </c:pt>
                <c:pt idx="52">
                  <c:v>-0.04</c:v>
                </c:pt>
                <c:pt idx="53">
                  <c:v>-3.5000000000000003E-2</c:v>
                </c:pt>
                <c:pt idx="54">
                  <c:v>-0.03</c:v>
                </c:pt>
                <c:pt idx="55">
                  <c:v>-2.5000000000000001E-2</c:v>
                </c:pt>
                <c:pt idx="56">
                  <c:v>-0.02</c:v>
                </c:pt>
                <c:pt idx="57">
                  <c:v>-1.4999999999999999E-2</c:v>
                </c:pt>
                <c:pt idx="58">
                  <c:v>-0.01</c:v>
                </c:pt>
                <c:pt idx="59">
                  <c:v>-5.0000000000000001E-3</c:v>
                </c:pt>
                <c:pt idx="60">
                  <c:v>0</c:v>
                </c:pt>
                <c:pt idx="61">
                  <c:v>5.0000000000000001E-3</c:v>
                </c:pt>
                <c:pt idx="62">
                  <c:v>0.01</c:v>
                </c:pt>
                <c:pt idx="63">
                  <c:v>1.4999999999999999E-2</c:v>
                </c:pt>
                <c:pt idx="64">
                  <c:v>0.02</c:v>
                </c:pt>
                <c:pt idx="65">
                  <c:v>2.5000000000000001E-2</c:v>
                </c:pt>
                <c:pt idx="66">
                  <c:v>0.03</c:v>
                </c:pt>
                <c:pt idx="67">
                  <c:v>3.5000000000000003E-2</c:v>
                </c:pt>
                <c:pt idx="68">
                  <c:v>0.04</c:v>
                </c:pt>
                <c:pt idx="69">
                  <c:v>4.4999999999999998E-2</c:v>
                </c:pt>
                <c:pt idx="70">
                  <c:v>0.05</c:v>
                </c:pt>
                <c:pt idx="71">
                  <c:v>5.5E-2</c:v>
                </c:pt>
                <c:pt idx="72">
                  <c:v>0.06</c:v>
                </c:pt>
                <c:pt idx="73">
                  <c:v>6.5000000000000002E-2</c:v>
                </c:pt>
                <c:pt idx="74">
                  <c:v>7.0000000000000007E-2</c:v>
                </c:pt>
                <c:pt idx="75">
                  <c:v>7.4999999999999997E-2</c:v>
                </c:pt>
                <c:pt idx="76">
                  <c:v>0.08</c:v>
                </c:pt>
                <c:pt idx="77">
                  <c:v>8.5000000000000006E-2</c:v>
                </c:pt>
                <c:pt idx="78">
                  <c:v>0.09</c:v>
                </c:pt>
                <c:pt idx="79">
                  <c:v>9.5000000000000001E-2</c:v>
                </c:pt>
                <c:pt idx="80">
                  <c:v>0.1</c:v>
                </c:pt>
                <c:pt idx="81">
                  <c:v>0.105</c:v>
                </c:pt>
                <c:pt idx="82">
                  <c:v>0.11</c:v>
                </c:pt>
                <c:pt idx="83">
                  <c:v>0.115</c:v>
                </c:pt>
                <c:pt idx="84">
                  <c:v>0.12</c:v>
                </c:pt>
                <c:pt idx="85">
                  <c:v>0.125</c:v>
                </c:pt>
                <c:pt idx="86">
                  <c:v>0.13</c:v>
                </c:pt>
                <c:pt idx="87">
                  <c:v>0.13500000000000001</c:v>
                </c:pt>
                <c:pt idx="88">
                  <c:v>0.14000000000000001</c:v>
                </c:pt>
                <c:pt idx="89">
                  <c:v>0.14499999999999999</c:v>
                </c:pt>
                <c:pt idx="90">
                  <c:v>0.15</c:v>
                </c:pt>
                <c:pt idx="91">
                  <c:v>0.155</c:v>
                </c:pt>
                <c:pt idx="92">
                  <c:v>0.16</c:v>
                </c:pt>
                <c:pt idx="93">
                  <c:v>0.16500000000000001</c:v>
                </c:pt>
                <c:pt idx="94">
                  <c:v>0.17</c:v>
                </c:pt>
                <c:pt idx="95">
                  <c:v>0.17499999999999999</c:v>
                </c:pt>
                <c:pt idx="96">
                  <c:v>0.18</c:v>
                </c:pt>
                <c:pt idx="97">
                  <c:v>0.185</c:v>
                </c:pt>
                <c:pt idx="98">
                  <c:v>0.19</c:v>
                </c:pt>
                <c:pt idx="99">
                  <c:v>0.19500000000000001</c:v>
                </c:pt>
                <c:pt idx="100">
                  <c:v>0.2</c:v>
                </c:pt>
                <c:pt idx="101">
                  <c:v>0.20499999999999999</c:v>
                </c:pt>
                <c:pt idx="102">
                  <c:v>0.21</c:v>
                </c:pt>
                <c:pt idx="103">
                  <c:v>0.215</c:v>
                </c:pt>
                <c:pt idx="104">
                  <c:v>0.22</c:v>
                </c:pt>
                <c:pt idx="105">
                  <c:v>0.22500000000000001</c:v>
                </c:pt>
                <c:pt idx="106">
                  <c:v>0.23</c:v>
                </c:pt>
                <c:pt idx="107">
                  <c:v>0.23499999999999999</c:v>
                </c:pt>
                <c:pt idx="108">
                  <c:v>0.24</c:v>
                </c:pt>
                <c:pt idx="109">
                  <c:v>0.245</c:v>
                </c:pt>
                <c:pt idx="110">
                  <c:v>0.25</c:v>
                </c:pt>
                <c:pt idx="111">
                  <c:v>0.255</c:v>
                </c:pt>
                <c:pt idx="112">
                  <c:v>0.26</c:v>
                </c:pt>
                <c:pt idx="113">
                  <c:v>0.26500000000000101</c:v>
                </c:pt>
                <c:pt idx="114">
                  <c:v>0.27000000000000102</c:v>
                </c:pt>
                <c:pt idx="115">
                  <c:v>0.27500000000000102</c:v>
                </c:pt>
                <c:pt idx="116">
                  <c:v>0.28000000000000103</c:v>
                </c:pt>
                <c:pt idx="117">
                  <c:v>0.28500000000000097</c:v>
                </c:pt>
                <c:pt idx="118">
                  <c:v>0.29000000000000098</c:v>
                </c:pt>
                <c:pt idx="119">
                  <c:v>0.29500000000000098</c:v>
                </c:pt>
                <c:pt idx="120">
                  <c:v>0.30000000000000099</c:v>
                </c:pt>
              </c:numCache>
            </c:numRef>
          </c:xVal>
          <c:yVal>
            <c:numRef>
              <c:f>'Daily normality check'!$B$2:$B$122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2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5</c:v>
                </c:pt>
                <c:pt idx="51">
                  <c:v>8</c:v>
                </c:pt>
                <c:pt idx="52">
                  <c:v>11</c:v>
                </c:pt>
                <c:pt idx="53">
                  <c:v>10</c:v>
                </c:pt>
                <c:pt idx="54">
                  <c:v>33</c:v>
                </c:pt>
                <c:pt idx="55">
                  <c:v>46</c:v>
                </c:pt>
                <c:pt idx="56">
                  <c:v>92</c:v>
                </c:pt>
                <c:pt idx="57">
                  <c:v>154</c:v>
                </c:pt>
                <c:pt idx="58">
                  <c:v>279</c:v>
                </c:pt>
                <c:pt idx="59">
                  <c:v>520</c:v>
                </c:pt>
                <c:pt idx="60">
                  <c:v>1293</c:v>
                </c:pt>
                <c:pt idx="61">
                  <c:v>1342</c:v>
                </c:pt>
                <c:pt idx="62">
                  <c:v>717</c:v>
                </c:pt>
                <c:pt idx="63">
                  <c:v>360</c:v>
                </c:pt>
                <c:pt idx="64">
                  <c:v>160</c:v>
                </c:pt>
                <c:pt idx="65">
                  <c:v>74</c:v>
                </c:pt>
                <c:pt idx="66">
                  <c:v>33</c:v>
                </c:pt>
                <c:pt idx="67">
                  <c:v>18</c:v>
                </c:pt>
                <c:pt idx="68">
                  <c:v>13</c:v>
                </c:pt>
                <c:pt idx="69">
                  <c:v>14</c:v>
                </c:pt>
                <c:pt idx="70">
                  <c:v>7</c:v>
                </c:pt>
                <c:pt idx="71">
                  <c:v>3</c:v>
                </c:pt>
                <c:pt idx="72">
                  <c:v>2</c:v>
                </c:pt>
                <c:pt idx="73">
                  <c:v>4</c:v>
                </c:pt>
                <c:pt idx="74">
                  <c:v>1</c:v>
                </c:pt>
                <c:pt idx="75">
                  <c:v>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35-4AEE-8845-A0320AA1BC64}"/>
            </c:ext>
          </c:extLst>
        </c:ser>
        <c:ser>
          <c:idx val="1"/>
          <c:order val="1"/>
          <c:tx>
            <c:v>Normal distribution with daily data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'Daily normality check'!$A$2:$A$122</c:f>
              <c:numCache>
                <c:formatCode>0.000%</c:formatCode>
                <c:ptCount val="121"/>
                <c:pt idx="0">
                  <c:v>-0.3</c:v>
                </c:pt>
                <c:pt idx="1">
                  <c:v>-0.29499999999999998</c:v>
                </c:pt>
                <c:pt idx="2">
                  <c:v>-0.28999999999999998</c:v>
                </c:pt>
                <c:pt idx="3">
                  <c:v>-0.28499999999999998</c:v>
                </c:pt>
                <c:pt idx="4">
                  <c:v>-0.28000000000000003</c:v>
                </c:pt>
                <c:pt idx="5">
                  <c:v>-0.27500000000000002</c:v>
                </c:pt>
                <c:pt idx="6">
                  <c:v>-0.27</c:v>
                </c:pt>
                <c:pt idx="7">
                  <c:v>-0.26500000000000001</c:v>
                </c:pt>
                <c:pt idx="8">
                  <c:v>-0.26</c:v>
                </c:pt>
                <c:pt idx="9">
                  <c:v>-0.255</c:v>
                </c:pt>
                <c:pt idx="10">
                  <c:v>-0.25</c:v>
                </c:pt>
                <c:pt idx="11">
                  <c:v>-0.245</c:v>
                </c:pt>
                <c:pt idx="12">
                  <c:v>-0.24</c:v>
                </c:pt>
                <c:pt idx="13">
                  <c:v>-0.23499999999999999</c:v>
                </c:pt>
                <c:pt idx="14">
                  <c:v>-0.23</c:v>
                </c:pt>
                <c:pt idx="15">
                  <c:v>-0.22500000000000001</c:v>
                </c:pt>
                <c:pt idx="16">
                  <c:v>-0.22</c:v>
                </c:pt>
                <c:pt idx="17">
                  <c:v>-0.215</c:v>
                </c:pt>
                <c:pt idx="18">
                  <c:v>-0.21</c:v>
                </c:pt>
                <c:pt idx="19">
                  <c:v>-0.20499999999999999</c:v>
                </c:pt>
                <c:pt idx="20">
                  <c:v>-0.2</c:v>
                </c:pt>
                <c:pt idx="21">
                  <c:v>-0.19500000000000001</c:v>
                </c:pt>
                <c:pt idx="22">
                  <c:v>-0.19</c:v>
                </c:pt>
                <c:pt idx="23">
                  <c:v>-0.185</c:v>
                </c:pt>
                <c:pt idx="24">
                  <c:v>-0.18</c:v>
                </c:pt>
                <c:pt idx="25">
                  <c:v>-0.17499999999999999</c:v>
                </c:pt>
                <c:pt idx="26">
                  <c:v>-0.17</c:v>
                </c:pt>
                <c:pt idx="27">
                  <c:v>-0.16500000000000001</c:v>
                </c:pt>
                <c:pt idx="28">
                  <c:v>-0.16</c:v>
                </c:pt>
                <c:pt idx="29">
                  <c:v>-0.155</c:v>
                </c:pt>
                <c:pt idx="30">
                  <c:v>-0.15</c:v>
                </c:pt>
                <c:pt idx="31">
                  <c:v>-0.14499999999999999</c:v>
                </c:pt>
                <c:pt idx="32">
                  <c:v>-0.14000000000000001</c:v>
                </c:pt>
                <c:pt idx="33">
                  <c:v>-0.13500000000000001</c:v>
                </c:pt>
                <c:pt idx="34">
                  <c:v>-0.13</c:v>
                </c:pt>
                <c:pt idx="35">
                  <c:v>-0.125</c:v>
                </c:pt>
                <c:pt idx="36">
                  <c:v>-0.12</c:v>
                </c:pt>
                <c:pt idx="37">
                  <c:v>-0.115</c:v>
                </c:pt>
                <c:pt idx="38">
                  <c:v>-0.11</c:v>
                </c:pt>
                <c:pt idx="39">
                  <c:v>-0.105</c:v>
                </c:pt>
                <c:pt idx="40">
                  <c:v>-0.1</c:v>
                </c:pt>
                <c:pt idx="41">
                  <c:v>-9.5000000000000001E-2</c:v>
                </c:pt>
                <c:pt idx="42">
                  <c:v>-0.09</c:v>
                </c:pt>
                <c:pt idx="43">
                  <c:v>-8.5000000000000006E-2</c:v>
                </c:pt>
                <c:pt idx="44">
                  <c:v>-0.08</c:v>
                </c:pt>
                <c:pt idx="45">
                  <c:v>-7.4999999999999997E-2</c:v>
                </c:pt>
                <c:pt idx="46">
                  <c:v>-7.0000000000000007E-2</c:v>
                </c:pt>
                <c:pt idx="47">
                  <c:v>-6.5000000000000002E-2</c:v>
                </c:pt>
                <c:pt idx="48">
                  <c:v>-0.06</c:v>
                </c:pt>
                <c:pt idx="49">
                  <c:v>-5.5E-2</c:v>
                </c:pt>
                <c:pt idx="50">
                  <c:v>-0.05</c:v>
                </c:pt>
                <c:pt idx="51">
                  <c:v>-4.4999999999999998E-2</c:v>
                </c:pt>
                <c:pt idx="52">
                  <c:v>-0.04</c:v>
                </c:pt>
                <c:pt idx="53">
                  <c:v>-3.5000000000000003E-2</c:v>
                </c:pt>
                <c:pt idx="54">
                  <c:v>-0.03</c:v>
                </c:pt>
                <c:pt idx="55">
                  <c:v>-2.5000000000000001E-2</c:v>
                </c:pt>
                <c:pt idx="56">
                  <c:v>-0.02</c:v>
                </c:pt>
                <c:pt idx="57">
                  <c:v>-1.4999999999999999E-2</c:v>
                </c:pt>
                <c:pt idx="58">
                  <c:v>-0.01</c:v>
                </c:pt>
                <c:pt idx="59">
                  <c:v>-5.0000000000000001E-3</c:v>
                </c:pt>
                <c:pt idx="60">
                  <c:v>0</c:v>
                </c:pt>
                <c:pt idx="61">
                  <c:v>5.0000000000000001E-3</c:v>
                </c:pt>
                <c:pt idx="62">
                  <c:v>0.01</c:v>
                </c:pt>
                <c:pt idx="63">
                  <c:v>1.4999999999999999E-2</c:v>
                </c:pt>
                <c:pt idx="64">
                  <c:v>0.02</c:v>
                </c:pt>
                <c:pt idx="65">
                  <c:v>2.5000000000000001E-2</c:v>
                </c:pt>
                <c:pt idx="66">
                  <c:v>0.03</c:v>
                </c:pt>
                <c:pt idx="67">
                  <c:v>3.5000000000000003E-2</c:v>
                </c:pt>
                <c:pt idx="68">
                  <c:v>0.04</c:v>
                </c:pt>
                <c:pt idx="69">
                  <c:v>4.4999999999999998E-2</c:v>
                </c:pt>
                <c:pt idx="70">
                  <c:v>0.05</c:v>
                </c:pt>
                <c:pt idx="71">
                  <c:v>5.5E-2</c:v>
                </c:pt>
                <c:pt idx="72">
                  <c:v>0.06</c:v>
                </c:pt>
                <c:pt idx="73">
                  <c:v>6.5000000000000002E-2</c:v>
                </c:pt>
                <c:pt idx="74">
                  <c:v>7.0000000000000007E-2</c:v>
                </c:pt>
                <c:pt idx="75">
                  <c:v>7.4999999999999997E-2</c:v>
                </c:pt>
                <c:pt idx="76">
                  <c:v>0.08</c:v>
                </c:pt>
                <c:pt idx="77">
                  <c:v>8.5000000000000006E-2</c:v>
                </c:pt>
                <c:pt idx="78">
                  <c:v>0.09</c:v>
                </c:pt>
                <c:pt idx="79">
                  <c:v>9.5000000000000001E-2</c:v>
                </c:pt>
                <c:pt idx="80">
                  <c:v>0.1</c:v>
                </c:pt>
                <c:pt idx="81">
                  <c:v>0.105</c:v>
                </c:pt>
                <c:pt idx="82">
                  <c:v>0.11</c:v>
                </c:pt>
                <c:pt idx="83">
                  <c:v>0.115</c:v>
                </c:pt>
                <c:pt idx="84">
                  <c:v>0.12</c:v>
                </c:pt>
                <c:pt idx="85">
                  <c:v>0.125</c:v>
                </c:pt>
                <c:pt idx="86">
                  <c:v>0.13</c:v>
                </c:pt>
                <c:pt idx="87">
                  <c:v>0.13500000000000001</c:v>
                </c:pt>
                <c:pt idx="88">
                  <c:v>0.14000000000000001</c:v>
                </c:pt>
                <c:pt idx="89">
                  <c:v>0.14499999999999999</c:v>
                </c:pt>
                <c:pt idx="90">
                  <c:v>0.15</c:v>
                </c:pt>
                <c:pt idx="91">
                  <c:v>0.155</c:v>
                </c:pt>
                <c:pt idx="92">
                  <c:v>0.16</c:v>
                </c:pt>
                <c:pt idx="93">
                  <c:v>0.16500000000000001</c:v>
                </c:pt>
                <c:pt idx="94">
                  <c:v>0.17</c:v>
                </c:pt>
                <c:pt idx="95">
                  <c:v>0.17499999999999999</c:v>
                </c:pt>
                <c:pt idx="96">
                  <c:v>0.18</c:v>
                </c:pt>
                <c:pt idx="97">
                  <c:v>0.185</c:v>
                </c:pt>
                <c:pt idx="98">
                  <c:v>0.19</c:v>
                </c:pt>
                <c:pt idx="99">
                  <c:v>0.19500000000000001</c:v>
                </c:pt>
                <c:pt idx="100">
                  <c:v>0.2</c:v>
                </c:pt>
                <c:pt idx="101">
                  <c:v>0.20499999999999999</c:v>
                </c:pt>
                <c:pt idx="102">
                  <c:v>0.21</c:v>
                </c:pt>
                <c:pt idx="103">
                  <c:v>0.215</c:v>
                </c:pt>
                <c:pt idx="104">
                  <c:v>0.22</c:v>
                </c:pt>
                <c:pt idx="105">
                  <c:v>0.22500000000000001</c:v>
                </c:pt>
                <c:pt idx="106">
                  <c:v>0.23</c:v>
                </c:pt>
                <c:pt idx="107">
                  <c:v>0.23499999999999999</c:v>
                </c:pt>
                <c:pt idx="108">
                  <c:v>0.24</c:v>
                </c:pt>
                <c:pt idx="109">
                  <c:v>0.245</c:v>
                </c:pt>
                <c:pt idx="110">
                  <c:v>0.25</c:v>
                </c:pt>
                <c:pt idx="111">
                  <c:v>0.255</c:v>
                </c:pt>
                <c:pt idx="112">
                  <c:v>0.26</c:v>
                </c:pt>
                <c:pt idx="113">
                  <c:v>0.26500000000000101</c:v>
                </c:pt>
                <c:pt idx="114">
                  <c:v>0.27000000000000102</c:v>
                </c:pt>
                <c:pt idx="115">
                  <c:v>0.27500000000000102</c:v>
                </c:pt>
                <c:pt idx="116">
                  <c:v>0.28000000000000103</c:v>
                </c:pt>
                <c:pt idx="117">
                  <c:v>0.28500000000000097</c:v>
                </c:pt>
                <c:pt idx="118">
                  <c:v>0.29000000000000098</c:v>
                </c:pt>
                <c:pt idx="119">
                  <c:v>0.29500000000000098</c:v>
                </c:pt>
                <c:pt idx="120">
                  <c:v>0.30000000000000099</c:v>
                </c:pt>
              </c:numCache>
            </c:numRef>
          </c:xVal>
          <c:yVal>
            <c:numRef>
              <c:f>'Daily normality check'!$J$2:$J$122</c:f>
              <c:numCache>
                <c:formatCode>General</c:formatCode>
                <c:ptCount val="121"/>
                <c:pt idx="0">
                  <c:v>2.6526787649952923E-131</c:v>
                </c:pt>
                <c:pt idx="1">
                  <c:v>6.783752419599326E-127</c:v>
                </c:pt>
                <c:pt idx="2">
                  <c:v>1.4630809687281865E-122</c:v>
                </c:pt>
                <c:pt idx="3">
                  <c:v>2.661213855541588E-118</c:v>
                </c:pt>
                <c:pt idx="4">
                  <c:v>4.0822935771978904E-114</c:v>
                </c:pt>
                <c:pt idx="5">
                  <c:v>5.2813109026788813E-110</c:v>
                </c:pt>
                <c:pt idx="6">
                  <c:v>5.76225241143237E-106</c:v>
                </c:pt>
                <c:pt idx="7">
                  <c:v>5.3021970676838633E-102</c:v>
                </c:pt>
                <c:pt idx="8">
                  <c:v>4.1146461714132481E-98</c:v>
                </c:pt>
                <c:pt idx="9">
                  <c:v>2.6929120398834162E-94</c:v>
                </c:pt>
                <c:pt idx="10">
                  <c:v>1.4863629935139561E-90</c:v>
                </c:pt>
                <c:pt idx="11">
                  <c:v>6.9189571825221252E-87</c:v>
                </c:pt>
                <c:pt idx="12">
                  <c:v>2.7162481594629645E-83</c:v>
                </c:pt>
                <c:pt idx="13">
                  <c:v>8.9931386708023369E-80</c:v>
                </c:pt>
                <c:pt idx="14">
                  <c:v>2.5111125480670961E-76</c:v>
                </c:pt>
                <c:pt idx="15">
                  <c:v>5.9133571421337899E-73</c:v>
                </c:pt>
                <c:pt idx="16">
                  <c:v>1.1743974066377238E-69</c:v>
                </c:pt>
                <c:pt idx="17">
                  <c:v>1.9670214722180713E-66</c:v>
                </c:pt>
                <c:pt idx="18">
                  <c:v>2.7785368503592424E-63</c:v>
                </c:pt>
                <c:pt idx="19">
                  <c:v>3.3100630346268452E-60</c:v>
                </c:pt>
                <c:pt idx="20">
                  <c:v>3.3255953984692269E-57</c:v>
                </c:pt>
                <c:pt idx="21">
                  <c:v>2.817835264557146E-54</c:v>
                </c:pt>
                <c:pt idx="22">
                  <c:v>2.0136075563651651E-51</c:v>
                </c:pt>
                <c:pt idx="23">
                  <c:v>1.2135204732984917E-48</c:v>
                </c:pt>
                <c:pt idx="24">
                  <c:v>6.1678304421309005E-46</c:v>
                </c:pt>
                <c:pt idx="25">
                  <c:v>2.6438133280818497E-43</c:v>
                </c:pt>
                <c:pt idx="26">
                  <c:v>9.5574534654395622E-41</c:v>
                </c:pt>
                <c:pt idx="27">
                  <c:v>2.9138462992368931E-38</c:v>
                </c:pt>
                <c:pt idx="28">
                  <c:v>7.4921097440710853E-36</c:v>
                </c:pt>
                <c:pt idx="29">
                  <c:v>1.6246307307635366E-33</c:v>
                </c:pt>
                <c:pt idx="30">
                  <c:v>2.9711066441394794E-31</c:v>
                </c:pt>
                <c:pt idx="31">
                  <c:v>4.5824196670372293E-29</c:v>
                </c:pt>
                <c:pt idx="32">
                  <c:v>5.9605251245589179E-27</c:v>
                </c:pt>
                <c:pt idx="33">
                  <c:v>6.5386370152942856E-25</c:v>
                </c:pt>
                <c:pt idx="34">
                  <c:v>6.0492701177709634E-23</c:v>
                </c:pt>
                <c:pt idx="35">
                  <c:v>4.7198888267262392E-21</c:v>
                </c:pt>
                <c:pt idx="36">
                  <c:v>3.1058008475959146E-19</c:v>
                </c:pt>
                <c:pt idx="37">
                  <c:v>1.7235682369552764E-17</c:v>
                </c:pt>
                <c:pt idx="38">
                  <c:v>8.0667092329767799E-16</c:v>
                </c:pt>
                <c:pt idx="39">
                  <c:v>3.1840315827471002E-14</c:v>
                </c:pt>
                <c:pt idx="40">
                  <c:v>1.059915818851787E-12</c:v>
                </c:pt>
                <c:pt idx="41">
                  <c:v>2.975626542235301E-11</c:v>
                </c:pt>
                <c:pt idx="42">
                  <c:v>7.0452842023180727E-10</c:v>
                </c:pt>
                <c:pt idx="43">
                  <c:v>1.4067977111556325E-8</c:v>
                </c:pt>
                <c:pt idx="44">
                  <c:v>2.3690696670558673E-7</c:v>
                </c:pt>
                <c:pt idx="45">
                  <c:v>3.3646279967866415E-6</c:v>
                </c:pt>
                <c:pt idx="46">
                  <c:v>4.0300396546992471E-5</c:v>
                </c:pt>
                <c:pt idx="47">
                  <c:v>4.0709393084024063E-4</c:v>
                </c:pt>
                <c:pt idx="48">
                  <c:v>3.4681109201151867E-3</c:v>
                </c:pt>
                <c:pt idx="49">
                  <c:v>2.4917494627811773E-2</c:v>
                </c:pt>
                <c:pt idx="50">
                  <c:v>0.15098326427283978</c:v>
                </c:pt>
                <c:pt idx="51">
                  <c:v>0.77155393577983433</c:v>
                </c:pt>
                <c:pt idx="52">
                  <c:v>3.3251926692412814</c:v>
                </c:pt>
                <c:pt idx="53">
                  <c:v>12.085938522899157</c:v>
                </c:pt>
                <c:pt idx="54">
                  <c:v>37.047336518782657</c:v>
                </c:pt>
                <c:pt idx="55">
                  <c:v>95.773783147143718</c:v>
                </c:pt>
                <c:pt idx="56">
                  <c:v>208.80905999384467</c:v>
                </c:pt>
                <c:pt idx="57">
                  <c:v>383.94151731146371</c:v>
                </c:pt>
                <c:pt idx="58">
                  <c:v>595.37947455325457</c:v>
                </c:pt>
                <c:pt idx="59">
                  <c:v>778.63815820861964</c:v>
                </c:pt>
                <c:pt idx="60">
                  <c:v>858.79706345509658</c:v>
                </c:pt>
                <c:pt idx="61">
                  <c:v>798.83753236631321</c:v>
                </c:pt>
                <c:pt idx="62">
                  <c:v>626.67073673373102</c:v>
                </c:pt>
                <c:pt idx="63">
                  <c:v>414.60392764166835</c:v>
                </c:pt>
                <c:pt idx="64">
                  <c:v>231.3345243841776</c:v>
                </c:pt>
                <c:pt idx="65">
                  <c:v>108.85804602883778</c:v>
                </c:pt>
                <c:pt idx="66">
                  <c:v>43.200986137788071</c:v>
                </c:pt>
                <c:pt idx="67">
                  <c:v>14.459052324676335</c:v>
                </c:pt>
                <c:pt idx="68">
                  <c:v>4.0813049064819458</c:v>
                </c:pt>
                <c:pt idx="69">
                  <c:v>0.9715637360958691</c:v>
                </c:pt>
                <c:pt idx="70">
                  <c:v>0.19505477851720776</c:v>
                </c:pt>
                <c:pt idx="71">
                  <c:v>3.3025920817586478E-2</c:v>
                </c:pt>
                <c:pt idx="72">
                  <c:v>4.71591880754895E-3</c:v>
                </c:pt>
                <c:pt idx="73">
                  <c:v>5.6792468586908964E-4</c:v>
                </c:pt>
                <c:pt idx="74">
                  <c:v>5.7680393780751777E-5</c:v>
                </c:pt>
                <c:pt idx="75">
                  <c:v>4.9405890306770368E-6</c:v>
                </c:pt>
                <c:pt idx="76">
                  <c:v>3.5689649757855889E-7</c:v>
                </c:pt>
                <c:pt idx="77">
                  <c:v>2.1742970931748718E-8</c:v>
                </c:pt>
                <c:pt idx="78">
                  <c:v>1.1171423799196853E-9</c:v>
                </c:pt>
                <c:pt idx="79">
                  <c:v>4.8407339349813033E-11</c:v>
                </c:pt>
                <c:pt idx="80">
                  <c:v>1.7689963677248199E-12</c:v>
                </c:pt>
                <c:pt idx="81">
                  <c:v>5.4519983101390513E-14</c:v>
                </c:pt>
                <c:pt idx="82">
                  <c:v>1.4170903054423195E-15</c:v>
                </c:pt>
                <c:pt idx="83">
                  <c:v>3.1063642855894989E-17</c:v>
                </c:pt>
                <c:pt idx="84">
                  <c:v>5.7427549507633932E-19</c:v>
                </c:pt>
                <c:pt idx="85">
                  <c:v>8.9536729808553272E-21</c:v>
                </c:pt>
                <c:pt idx="86">
                  <c:v>1.1773218791405059E-22</c:v>
                </c:pt>
                <c:pt idx="87">
                  <c:v>1.3055762601664603E-24</c:v>
                </c:pt>
                <c:pt idx="88">
                  <c:v>1.22101870530964E-26</c:v>
                </c:pt>
                <c:pt idx="89">
                  <c:v>9.6306462945400889E-29</c:v>
                </c:pt>
                <c:pt idx="90">
                  <c:v>6.4062162017654385E-31</c:v>
                </c:pt>
                <c:pt idx="91">
                  <c:v>3.593857005775369E-33</c:v>
                </c:pt>
                <c:pt idx="92">
                  <c:v>1.7003292972892658E-35</c:v>
                </c:pt>
                <c:pt idx="93">
                  <c:v>6.7845074815921326E-38</c:v>
                </c:pt>
                <c:pt idx="94">
                  <c:v>2.2830564852748629E-40</c:v>
                </c:pt>
                <c:pt idx="95">
                  <c:v>6.4792991284005435E-43</c:v>
                </c:pt>
                <c:pt idx="96">
                  <c:v>1.5507880553334908E-45</c:v>
                </c:pt>
                <c:pt idx="97">
                  <c:v>3.1303284418287354E-48</c:v>
                </c:pt>
                <c:pt idx="98">
                  <c:v>5.3289348429945549E-51</c:v>
                </c:pt>
                <c:pt idx="99">
                  <c:v>7.6507490341751999E-54</c:v>
                </c:pt>
                <c:pt idx="100">
                  <c:v>9.2636160210400137E-57</c:v>
                </c:pt>
                <c:pt idx="101">
                  <c:v>9.459543468312225E-60</c:v>
                </c:pt>
                <c:pt idx="102">
                  <c:v>8.1465335853078822E-63</c:v>
                </c:pt>
                <c:pt idx="103">
                  <c:v>5.9168229010577128E-66</c:v>
                </c:pt>
                <c:pt idx="104">
                  <c:v>3.6242431903303432E-69</c:v>
                </c:pt>
                <c:pt idx="105">
                  <c:v>1.8722297232807568E-72</c:v>
                </c:pt>
                <c:pt idx="106">
                  <c:v>8.1566904882549399E-76</c:v>
                </c:pt>
                <c:pt idx="107">
                  <c:v>2.9969663951454001E-79</c:v>
                </c:pt>
                <c:pt idx="108">
                  <c:v>9.2867297300162587E-83</c:v>
                </c:pt>
                <c:pt idx="109">
                  <c:v>2.4269273887361054E-86</c:v>
                </c:pt>
                <c:pt idx="110">
                  <c:v>5.3488916689870705E-90</c:v>
                </c:pt>
                <c:pt idx="111">
                  <c:v>9.9422313480724409E-94</c:v>
                </c:pt>
                <c:pt idx="112">
                  <c:v>1.5585364727097771E-97</c:v>
                </c:pt>
                <c:pt idx="113">
                  <c:v>2.060454926288148E-101</c:v>
                </c:pt>
                <c:pt idx="114">
                  <c:v>2.2973243192370997E-105</c:v>
                </c:pt>
                <c:pt idx="115">
                  <c:v>2.1602028988260797E-109</c:v>
                </c:pt>
                <c:pt idx="116">
                  <c:v>1.7130885884683367E-113</c:v>
                </c:pt>
                <c:pt idx="117">
                  <c:v>1.1457190723586532E-117</c:v>
                </c:pt>
                <c:pt idx="118">
                  <c:v>6.4623355763320838E-122</c:v>
                </c:pt>
                <c:pt idx="119">
                  <c:v>3.0740711349468288E-126</c:v>
                </c:pt>
                <c:pt idx="120">
                  <c:v>1.2332506774066154E-130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35-4AEE-8845-A0320AA1B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243328"/>
        <c:axId val="255643008"/>
      </c:scatterChart>
      <c:valAx>
        <c:axId val="1037243328"/>
        <c:scaling>
          <c:orientation val="minMax"/>
          <c:max val="0.15000000000000002"/>
          <c:min val="-0.1500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5643008"/>
        <c:crosses val="autoZero"/>
        <c:crossBetween val="midCat"/>
      </c:valAx>
      <c:valAx>
        <c:axId val="255643008"/>
        <c:scaling>
          <c:logBase val="10"/>
          <c:orientation val="minMax"/>
          <c:min val="5.0000000000000012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37243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'Monthly normality check'!$D$2:$D$123</c:f>
              <c:strCache>
                <c:ptCount val="122"/>
                <c:pt idx="0">
                  <c:v>1.500%</c:v>
                </c:pt>
                <c:pt idx="1">
                  <c:v>2.000%</c:v>
                </c:pt>
                <c:pt idx="2">
                  <c:v>-1.500%</c:v>
                </c:pt>
                <c:pt idx="3">
                  <c:v>0.500%</c:v>
                </c:pt>
                <c:pt idx="4">
                  <c:v>1.000%</c:v>
                </c:pt>
                <c:pt idx="5">
                  <c:v>2.500%</c:v>
                </c:pt>
                <c:pt idx="6">
                  <c:v>4.000%</c:v>
                </c:pt>
                <c:pt idx="7">
                  <c:v>3.500%</c:v>
                </c:pt>
                <c:pt idx="8">
                  <c:v>4.500%</c:v>
                </c:pt>
                <c:pt idx="9">
                  <c:v>-1.000%</c:v>
                </c:pt>
                <c:pt idx="10">
                  <c:v>3.000%</c:v>
                </c:pt>
                <c:pt idx="11">
                  <c:v>6.000%</c:v>
                </c:pt>
                <c:pt idx="12">
                  <c:v>-2.500%</c:v>
                </c:pt>
                <c:pt idx="13">
                  <c:v>-0.500%</c:v>
                </c:pt>
                <c:pt idx="14">
                  <c:v>-6.000%</c:v>
                </c:pt>
                <c:pt idx="15">
                  <c:v>-3.000%</c:v>
                </c:pt>
                <c:pt idx="16">
                  <c:v>0.000%</c:v>
                </c:pt>
                <c:pt idx="17">
                  <c:v>5.500%</c:v>
                </c:pt>
                <c:pt idx="18">
                  <c:v>-8.000%</c:v>
                </c:pt>
                <c:pt idx="19">
                  <c:v>-2.000%</c:v>
                </c:pt>
                <c:pt idx="20">
                  <c:v>5.000%</c:v>
                </c:pt>
                <c:pt idx="21">
                  <c:v>-7.000%</c:v>
                </c:pt>
                <c:pt idx="22">
                  <c:v>-3.500%</c:v>
                </c:pt>
                <c:pt idx="23">
                  <c:v>7.500%</c:v>
                </c:pt>
                <c:pt idx="24">
                  <c:v>8.500%</c:v>
                </c:pt>
                <c:pt idx="25">
                  <c:v>9.000%</c:v>
                </c:pt>
                <c:pt idx="26">
                  <c:v>-10.500%</c:v>
                </c:pt>
                <c:pt idx="27">
                  <c:v>-7.500%</c:v>
                </c:pt>
                <c:pt idx="28">
                  <c:v>-5.500%</c:v>
                </c:pt>
                <c:pt idx="29">
                  <c:v>-5.000%</c:v>
                </c:pt>
                <c:pt idx="30">
                  <c:v>-4.500%</c:v>
                </c:pt>
                <c:pt idx="31">
                  <c:v>7.000%</c:v>
                </c:pt>
                <c:pt idx="32">
                  <c:v>8.000%</c:v>
                </c:pt>
                <c:pt idx="33">
                  <c:v>11.000%</c:v>
                </c:pt>
                <c:pt idx="34">
                  <c:v>-16.500%</c:v>
                </c:pt>
                <c:pt idx="35">
                  <c:v>-12.000%</c:v>
                </c:pt>
                <c:pt idx="36">
                  <c:v>-9.000%</c:v>
                </c:pt>
                <c:pt idx="37">
                  <c:v>-8.500%</c:v>
                </c:pt>
                <c:pt idx="38">
                  <c:v>-6.500%</c:v>
                </c:pt>
                <c:pt idx="39">
                  <c:v>-4.000%</c:v>
                </c:pt>
                <c:pt idx="40">
                  <c:v>6.500%</c:v>
                </c:pt>
                <c:pt idx="41">
                  <c:v>10.000%</c:v>
                </c:pt>
                <c:pt idx="42">
                  <c:v>13.000%</c:v>
                </c:pt>
                <c:pt idx="43">
                  <c:v>-30.000%</c:v>
                </c:pt>
                <c:pt idx="44">
                  <c:v>-29.500%</c:v>
                </c:pt>
                <c:pt idx="45">
                  <c:v>-29.000%</c:v>
                </c:pt>
                <c:pt idx="46">
                  <c:v>-28.500%</c:v>
                </c:pt>
                <c:pt idx="47">
                  <c:v>-28.000%</c:v>
                </c:pt>
                <c:pt idx="48">
                  <c:v>-27.500%</c:v>
                </c:pt>
                <c:pt idx="49">
                  <c:v>-27.000%</c:v>
                </c:pt>
                <c:pt idx="50">
                  <c:v>-26.500%</c:v>
                </c:pt>
                <c:pt idx="51">
                  <c:v>-26.000%</c:v>
                </c:pt>
                <c:pt idx="52">
                  <c:v>-25.500%</c:v>
                </c:pt>
                <c:pt idx="53">
                  <c:v>-25.000%</c:v>
                </c:pt>
                <c:pt idx="54">
                  <c:v>-24.500%</c:v>
                </c:pt>
                <c:pt idx="55">
                  <c:v>-24.000%</c:v>
                </c:pt>
                <c:pt idx="56">
                  <c:v>-23.500%</c:v>
                </c:pt>
                <c:pt idx="57">
                  <c:v>-23.000%</c:v>
                </c:pt>
                <c:pt idx="58">
                  <c:v>-22.500%</c:v>
                </c:pt>
                <c:pt idx="59">
                  <c:v>-22.000%</c:v>
                </c:pt>
                <c:pt idx="60">
                  <c:v>-21.500%</c:v>
                </c:pt>
                <c:pt idx="61">
                  <c:v>-21.000%</c:v>
                </c:pt>
                <c:pt idx="62">
                  <c:v>-20.500%</c:v>
                </c:pt>
                <c:pt idx="63">
                  <c:v>-20.000%</c:v>
                </c:pt>
                <c:pt idx="64">
                  <c:v>-19.500%</c:v>
                </c:pt>
                <c:pt idx="65">
                  <c:v>-19.000%</c:v>
                </c:pt>
                <c:pt idx="66">
                  <c:v>-18.500%</c:v>
                </c:pt>
                <c:pt idx="67">
                  <c:v>-18.000%</c:v>
                </c:pt>
                <c:pt idx="68">
                  <c:v>-17.500%</c:v>
                </c:pt>
                <c:pt idx="69">
                  <c:v>-17.000%</c:v>
                </c:pt>
                <c:pt idx="70">
                  <c:v>-16.000%</c:v>
                </c:pt>
                <c:pt idx="71">
                  <c:v>-15.500%</c:v>
                </c:pt>
                <c:pt idx="72">
                  <c:v>-15.000%</c:v>
                </c:pt>
                <c:pt idx="73">
                  <c:v>-14.500%</c:v>
                </c:pt>
                <c:pt idx="74">
                  <c:v>-14.000%</c:v>
                </c:pt>
                <c:pt idx="75">
                  <c:v>-13.500%</c:v>
                </c:pt>
                <c:pt idx="76">
                  <c:v>-13.000%</c:v>
                </c:pt>
                <c:pt idx="77">
                  <c:v>-12.500%</c:v>
                </c:pt>
                <c:pt idx="78">
                  <c:v>-11.500%</c:v>
                </c:pt>
                <c:pt idx="79">
                  <c:v>-11.000%</c:v>
                </c:pt>
                <c:pt idx="80">
                  <c:v>-10.000%</c:v>
                </c:pt>
                <c:pt idx="81">
                  <c:v>-9.500%</c:v>
                </c:pt>
                <c:pt idx="82">
                  <c:v>9.500%</c:v>
                </c:pt>
                <c:pt idx="83">
                  <c:v>10.500%</c:v>
                </c:pt>
                <c:pt idx="84">
                  <c:v>11.500%</c:v>
                </c:pt>
                <c:pt idx="85">
                  <c:v>12.000%</c:v>
                </c:pt>
                <c:pt idx="86">
                  <c:v>12.500%</c:v>
                </c:pt>
                <c:pt idx="87">
                  <c:v>13.500%</c:v>
                </c:pt>
                <c:pt idx="88">
                  <c:v>14.000%</c:v>
                </c:pt>
                <c:pt idx="89">
                  <c:v>14.500%</c:v>
                </c:pt>
                <c:pt idx="90">
                  <c:v>15.000%</c:v>
                </c:pt>
                <c:pt idx="91">
                  <c:v>15.500%</c:v>
                </c:pt>
                <c:pt idx="92">
                  <c:v>16.000%</c:v>
                </c:pt>
                <c:pt idx="93">
                  <c:v>16.500%</c:v>
                </c:pt>
                <c:pt idx="94">
                  <c:v>17.000%</c:v>
                </c:pt>
                <c:pt idx="95">
                  <c:v>17.500%</c:v>
                </c:pt>
                <c:pt idx="96">
                  <c:v>18.000%</c:v>
                </c:pt>
                <c:pt idx="97">
                  <c:v>18.500%</c:v>
                </c:pt>
                <c:pt idx="98">
                  <c:v>19.000%</c:v>
                </c:pt>
                <c:pt idx="99">
                  <c:v>19.500%</c:v>
                </c:pt>
                <c:pt idx="100">
                  <c:v>20.000%</c:v>
                </c:pt>
                <c:pt idx="101">
                  <c:v>20.500%</c:v>
                </c:pt>
                <c:pt idx="102">
                  <c:v>21.000%</c:v>
                </c:pt>
                <c:pt idx="103">
                  <c:v>21.500%</c:v>
                </c:pt>
                <c:pt idx="104">
                  <c:v>22.000%</c:v>
                </c:pt>
                <c:pt idx="105">
                  <c:v>22.500%</c:v>
                </c:pt>
                <c:pt idx="106">
                  <c:v>23.000%</c:v>
                </c:pt>
                <c:pt idx="107">
                  <c:v>23.500%</c:v>
                </c:pt>
                <c:pt idx="108">
                  <c:v>24.000%</c:v>
                </c:pt>
                <c:pt idx="109">
                  <c:v>24.500%</c:v>
                </c:pt>
                <c:pt idx="110">
                  <c:v>25.000%</c:v>
                </c:pt>
                <c:pt idx="111">
                  <c:v>25.500%</c:v>
                </c:pt>
                <c:pt idx="112">
                  <c:v>26.000%</c:v>
                </c:pt>
                <c:pt idx="113">
                  <c:v>26.500%</c:v>
                </c:pt>
                <c:pt idx="114">
                  <c:v>27.000%</c:v>
                </c:pt>
                <c:pt idx="115">
                  <c:v>27.500%</c:v>
                </c:pt>
                <c:pt idx="116">
                  <c:v>28.000%</c:v>
                </c:pt>
                <c:pt idx="117">
                  <c:v>28.500%</c:v>
                </c:pt>
                <c:pt idx="118">
                  <c:v>29.000%</c:v>
                </c:pt>
                <c:pt idx="119">
                  <c:v>29.500%</c:v>
                </c:pt>
                <c:pt idx="120">
                  <c:v>30.000%</c:v>
                </c:pt>
                <c:pt idx="121">
                  <c:v>More</c:v>
                </c:pt>
              </c:strCache>
            </c:strRef>
          </c:cat>
          <c:val>
            <c:numRef>
              <c:f>'Monthly normality check'!$E$2:$E$123</c:f>
              <c:numCache>
                <c:formatCode>General</c:formatCode>
                <c:ptCount val="122"/>
                <c:pt idx="0">
                  <c:v>20</c:v>
                </c:pt>
                <c:pt idx="1">
                  <c:v>18</c:v>
                </c:pt>
                <c:pt idx="2">
                  <c:v>17</c:v>
                </c:pt>
                <c:pt idx="3">
                  <c:v>16</c:v>
                </c:pt>
                <c:pt idx="4">
                  <c:v>15</c:v>
                </c:pt>
                <c:pt idx="5">
                  <c:v>15</c:v>
                </c:pt>
                <c:pt idx="6">
                  <c:v>14</c:v>
                </c:pt>
                <c:pt idx="7">
                  <c:v>13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6</c:v>
                </c:pt>
                <c:pt idx="13">
                  <c:v>6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9F-4FB2-A174-7E4C56FBB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0084288"/>
        <c:axId val="1830086208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'Monthly normality check'!$D$2:$D$123</c:f>
              <c:strCache>
                <c:ptCount val="122"/>
                <c:pt idx="0">
                  <c:v>1.500%</c:v>
                </c:pt>
                <c:pt idx="1">
                  <c:v>2.000%</c:v>
                </c:pt>
                <c:pt idx="2">
                  <c:v>-1.500%</c:v>
                </c:pt>
                <c:pt idx="3">
                  <c:v>0.500%</c:v>
                </c:pt>
                <c:pt idx="4">
                  <c:v>1.000%</c:v>
                </c:pt>
                <c:pt idx="5">
                  <c:v>2.500%</c:v>
                </c:pt>
                <c:pt idx="6">
                  <c:v>4.000%</c:v>
                </c:pt>
                <c:pt idx="7">
                  <c:v>3.500%</c:v>
                </c:pt>
                <c:pt idx="8">
                  <c:v>4.500%</c:v>
                </c:pt>
                <c:pt idx="9">
                  <c:v>-1.000%</c:v>
                </c:pt>
                <c:pt idx="10">
                  <c:v>3.000%</c:v>
                </c:pt>
                <c:pt idx="11">
                  <c:v>6.000%</c:v>
                </c:pt>
                <c:pt idx="12">
                  <c:v>-2.500%</c:v>
                </c:pt>
                <c:pt idx="13">
                  <c:v>-0.500%</c:v>
                </c:pt>
                <c:pt idx="14">
                  <c:v>-6.000%</c:v>
                </c:pt>
                <c:pt idx="15">
                  <c:v>-3.000%</c:v>
                </c:pt>
                <c:pt idx="16">
                  <c:v>0.000%</c:v>
                </c:pt>
                <c:pt idx="17">
                  <c:v>5.500%</c:v>
                </c:pt>
                <c:pt idx="18">
                  <c:v>-8.000%</c:v>
                </c:pt>
                <c:pt idx="19">
                  <c:v>-2.000%</c:v>
                </c:pt>
                <c:pt idx="20">
                  <c:v>5.000%</c:v>
                </c:pt>
                <c:pt idx="21">
                  <c:v>-7.000%</c:v>
                </c:pt>
                <c:pt idx="22">
                  <c:v>-3.500%</c:v>
                </c:pt>
                <c:pt idx="23">
                  <c:v>7.500%</c:v>
                </c:pt>
                <c:pt idx="24">
                  <c:v>8.500%</c:v>
                </c:pt>
                <c:pt idx="25">
                  <c:v>9.000%</c:v>
                </c:pt>
                <c:pt idx="26">
                  <c:v>-10.500%</c:v>
                </c:pt>
                <c:pt idx="27">
                  <c:v>-7.500%</c:v>
                </c:pt>
                <c:pt idx="28">
                  <c:v>-5.500%</c:v>
                </c:pt>
                <c:pt idx="29">
                  <c:v>-5.000%</c:v>
                </c:pt>
                <c:pt idx="30">
                  <c:v>-4.500%</c:v>
                </c:pt>
                <c:pt idx="31">
                  <c:v>7.000%</c:v>
                </c:pt>
                <c:pt idx="32">
                  <c:v>8.000%</c:v>
                </c:pt>
                <c:pt idx="33">
                  <c:v>11.000%</c:v>
                </c:pt>
                <c:pt idx="34">
                  <c:v>-16.500%</c:v>
                </c:pt>
                <c:pt idx="35">
                  <c:v>-12.000%</c:v>
                </c:pt>
                <c:pt idx="36">
                  <c:v>-9.000%</c:v>
                </c:pt>
                <c:pt idx="37">
                  <c:v>-8.500%</c:v>
                </c:pt>
                <c:pt idx="38">
                  <c:v>-6.500%</c:v>
                </c:pt>
                <c:pt idx="39">
                  <c:v>-4.000%</c:v>
                </c:pt>
                <c:pt idx="40">
                  <c:v>6.500%</c:v>
                </c:pt>
                <c:pt idx="41">
                  <c:v>10.000%</c:v>
                </c:pt>
                <c:pt idx="42">
                  <c:v>13.000%</c:v>
                </c:pt>
                <c:pt idx="43">
                  <c:v>-30.000%</c:v>
                </c:pt>
                <c:pt idx="44">
                  <c:v>-29.500%</c:v>
                </c:pt>
                <c:pt idx="45">
                  <c:v>-29.000%</c:v>
                </c:pt>
                <c:pt idx="46">
                  <c:v>-28.500%</c:v>
                </c:pt>
                <c:pt idx="47">
                  <c:v>-28.000%</c:v>
                </c:pt>
                <c:pt idx="48">
                  <c:v>-27.500%</c:v>
                </c:pt>
                <c:pt idx="49">
                  <c:v>-27.000%</c:v>
                </c:pt>
                <c:pt idx="50">
                  <c:v>-26.500%</c:v>
                </c:pt>
                <c:pt idx="51">
                  <c:v>-26.000%</c:v>
                </c:pt>
                <c:pt idx="52">
                  <c:v>-25.500%</c:v>
                </c:pt>
                <c:pt idx="53">
                  <c:v>-25.000%</c:v>
                </c:pt>
                <c:pt idx="54">
                  <c:v>-24.500%</c:v>
                </c:pt>
                <c:pt idx="55">
                  <c:v>-24.000%</c:v>
                </c:pt>
                <c:pt idx="56">
                  <c:v>-23.500%</c:v>
                </c:pt>
                <c:pt idx="57">
                  <c:v>-23.000%</c:v>
                </c:pt>
                <c:pt idx="58">
                  <c:v>-22.500%</c:v>
                </c:pt>
                <c:pt idx="59">
                  <c:v>-22.000%</c:v>
                </c:pt>
                <c:pt idx="60">
                  <c:v>-21.500%</c:v>
                </c:pt>
                <c:pt idx="61">
                  <c:v>-21.000%</c:v>
                </c:pt>
                <c:pt idx="62">
                  <c:v>-20.500%</c:v>
                </c:pt>
                <c:pt idx="63">
                  <c:v>-20.000%</c:v>
                </c:pt>
                <c:pt idx="64">
                  <c:v>-19.500%</c:v>
                </c:pt>
                <c:pt idx="65">
                  <c:v>-19.000%</c:v>
                </c:pt>
                <c:pt idx="66">
                  <c:v>-18.500%</c:v>
                </c:pt>
                <c:pt idx="67">
                  <c:v>-18.000%</c:v>
                </c:pt>
                <c:pt idx="68">
                  <c:v>-17.500%</c:v>
                </c:pt>
                <c:pt idx="69">
                  <c:v>-17.000%</c:v>
                </c:pt>
                <c:pt idx="70">
                  <c:v>-16.000%</c:v>
                </c:pt>
                <c:pt idx="71">
                  <c:v>-15.500%</c:v>
                </c:pt>
                <c:pt idx="72">
                  <c:v>-15.000%</c:v>
                </c:pt>
                <c:pt idx="73">
                  <c:v>-14.500%</c:v>
                </c:pt>
                <c:pt idx="74">
                  <c:v>-14.000%</c:v>
                </c:pt>
                <c:pt idx="75">
                  <c:v>-13.500%</c:v>
                </c:pt>
                <c:pt idx="76">
                  <c:v>-13.000%</c:v>
                </c:pt>
                <c:pt idx="77">
                  <c:v>-12.500%</c:v>
                </c:pt>
                <c:pt idx="78">
                  <c:v>-11.500%</c:v>
                </c:pt>
                <c:pt idx="79">
                  <c:v>-11.000%</c:v>
                </c:pt>
                <c:pt idx="80">
                  <c:v>-10.000%</c:v>
                </c:pt>
                <c:pt idx="81">
                  <c:v>-9.500%</c:v>
                </c:pt>
                <c:pt idx="82">
                  <c:v>9.500%</c:v>
                </c:pt>
                <c:pt idx="83">
                  <c:v>10.500%</c:v>
                </c:pt>
                <c:pt idx="84">
                  <c:v>11.500%</c:v>
                </c:pt>
                <c:pt idx="85">
                  <c:v>12.000%</c:v>
                </c:pt>
                <c:pt idx="86">
                  <c:v>12.500%</c:v>
                </c:pt>
                <c:pt idx="87">
                  <c:v>13.500%</c:v>
                </c:pt>
                <c:pt idx="88">
                  <c:v>14.000%</c:v>
                </c:pt>
                <c:pt idx="89">
                  <c:v>14.500%</c:v>
                </c:pt>
                <c:pt idx="90">
                  <c:v>15.000%</c:v>
                </c:pt>
                <c:pt idx="91">
                  <c:v>15.500%</c:v>
                </c:pt>
                <c:pt idx="92">
                  <c:v>16.000%</c:v>
                </c:pt>
                <c:pt idx="93">
                  <c:v>16.500%</c:v>
                </c:pt>
                <c:pt idx="94">
                  <c:v>17.000%</c:v>
                </c:pt>
                <c:pt idx="95">
                  <c:v>17.500%</c:v>
                </c:pt>
                <c:pt idx="96">
                  <c:v>18.000%</c:v>
                </c:pt>
                <c:pt idx="97">
                  <c:v>18.500%</c:v>
                </c:pt>
                <c:pt idx="98">
                  <c:v>19.000%</c:v>
                </c:pt>
                <c:pt idx="99">
                  <c:v>19.500%</c:v>
                </c:pt>
                <c:pt idx="100">
                  <c:v>20.000%</c:v>
                </c:pt>
                <c:pt idx="101">
                  <c:v>20.500%</c:v>
                </c:pt>
                <c:pt idx="102">
                  <c:v>21.000%</c:v>
                </c:pt>
                <c:pt idx="103">
                  <c:v>21.500%</c:v>
                </c:pt>
                <c:pt idx="104">
                  <c:v>22.000%</c:v>
                </c:pt>
                <c:pt idx="105">
                  <c:v>22.500%</c:v>
                </c:pt>
                <c:pt idx="106">
                  <c:v>23.000%</c:v>
                </c:pt>
                <c:pt idx="107">
                  <c:v>23.500%</c:v>
                </c:pt>
                <c:pt idx="108">
                  <c:v>24.000%</c:v>
                </c:pt>
                <c:pt idx="109">
                  <c:v>24.500%</c:v>
                </c:pt>
                <c:pt idx="110">
                  <c:v>25.000%</c:v>
                </c:pt>
                <c:pt idx="111">
                  <c:v>25.500%</c:v>
                </c:pt>
                <c:pt idx="112">
                  <c:v>26.000%</c:v>
                </c:pt>
                <c:pt idx="113">
                  <c:v>26.500%</c:v>
                </c:pt>
                <c:pt idx="114">
                  <c:v>27.000%</c:v>
                </c:pt>
                <c:pt idx="115">
                  <c:v>27.500%</c:v>
                </c:pt>
                <c:pt idx="116">
                  <c:v>28.000%</c:v>
                </c:pt>
                <c:pt idx="117">
                  <c:v>28.500%</c:v>
                </c:pt>
                <c:pt idx="118">
                  <c:v>29.000%</c:v>
                </c:pt>
                <c:pt idx="119">
                  <c:v>29.500%</c:v>
                </c:pt>
                <c:pt idx="120">
                  <c:v>30.000%</c:v>
                </c:pt>
                <c:pt idx="121">
                  <c:v>More</c:v>
                </c:pt>
              </c:strCache>
            </c:strRef>
          </c:cat>
          <c:val>
            <c:numRef>
              <c:f>'Monthly normality check'!$F$2:$F$123</c:f>
              <c:numCache>
                <c:formatCode>0.00%</c:formatCode>
                <c:ptCount val="122"/>
                <c:pt idx="0">
                  <c:v>8.2987551867219914E-2</c:v>
                </c:pt>
                <c:pt idx="1">
                  <c:v>0.15767634854771784</c:v>
                </c:pt>
                <c:pt idx="2">
                  <c:v>0.22821576763485477</c:v>
                </c:pt>
                <c:pt idx="3">
                  <c:v>0.29460580912863071</c:v>
                </c:pt>
                <c:pt idx="4">
                  <c:v>0.35684647302904565</c:v>
                </c:pt>
                <c:pt idx="5">
                  <c:v>0.41908713692946059</c:v>
                </c:pt>
                <c:pt idx="6">
                  <c:v>0.47717842323651455</c:v>
                </c:pt>
                <c:pt idx="7">
                  <c:v>0.53112033195020747</c:v>
                </c:pt>
                <c:pt idx="8">
                  <c:v>0.56431535269709543</c:v>
                </c:pt>
                <c:pt idx="9">
                  <c:v>0.59336099585062241</c:v>
                </c:pt>
                <c:pt idx="10">
                  <c:v>0.62240663900414939</c:v>
                </c:pt>
                <c:pt idx="11">
                  <c:v>0.65145228215767637</c:v>
                </c:pt>
                <c:pt idx="12">
                  <c:v>0.67634854771784236</c:v>
                </c:pt>
                <c:pt idx="13">
                  <c:v>0.70124481327800825</c:v>
                </c:pt>
                <c:pt idx="14">
                  <c:v>0.72199170124481327</c:v>
                </c:pt>
                <c:pt idx="15">
                  <c:v>0.74273858921161828</c:v>
                </c:pt>
                <c:pt idx="16">
                  <c:v>0.76348547717842319</c:v>
                </c:pt>
                <c:pt idx="17">
                  <c:v>0.78423236514522821</c:v>
                </c:pt>
                <c:pt idx="18">
                  <c:v>0.80082987551867224</c:v>
                </c:pt>
                <c:pt idx="19">
                  <c:v>0.81742738589211617</c:v>
                </c:pt>
                <c:pt idx="20">
                  <c:v>0.8340248962655602</c:v>
                </c:pt>
                <c:pt idx="21">
                  <c:v>0.84647302904564314</c:v>
                </c:pt>
                <c:pt idx="22">
                  <c:v>0.85892116182572609</c:v>
                </c:pt>
                <c:pt idx="23">
                  <c:v>0.87136929460580914</c:v>
                </c:pt>
                <c:pt idx="24">
                  <c:v>0.88381742738589208</c:v>
                </c:pt>
                <c:pt idx="25">
                  <c:v>0.89626556016597514</c:v>
                </c:pt>
                <c:pt idx="26">
                  <c:v>0.9045643153526971</c:v>
                </c:pt>
                <c:pt idx="27">
                  <c:v>0.91286307053941906</c:v>
                </c:pt>
                <c:pt idx="28">
                  <c:v>0.92116182572614103</c:v>
                </c:pt>
                <c:pt idx="29">
                  <c:v>0.9294605809128631</c:v>
                </c:pt>
                <c:pt idx="30">
                  <c:v>0.93775933609958506</c:v>
                </c:pt>
                <c:pt idx="31">
                  <c:v>0.94605809128630702</c:v>
                </c:pt>
                <c:pt idx="32">
                  <c:v>0.9543568464730291</c:v>
                </c:pt>
                <c:pt idx="33">
                  <c:v>0.96265560165975106</c:v>
                </c:pt>
                <c:pt idx="34">
                  <c:v>0.96680497925311204</c:v>
                </c:pt>
                <c:pt idx="35">
                  <c:v>0.97095435684647302</c:v>
                </c:pt>
                <c:pt idx="36">
                  <c:v>0.975103734439834</c:v>
                </c:pt>
                <c:pt idx="37">
                  <c:v>0.97925311203319498</c:v>
                </c:pt>
                <c:pt idx="38">
                  <c:v>0.98340248962655596</c:v>
                </c:pt>
                <c:pt idx="39">
                  <c:v>0.98755186721991706</c:v>
                </c:pt>
                <c:pt idx="40">
                  <c:v>0.99170124481327804</c:v>
                </c:pt>
                <c:pt idx="41">
                  <c:v>0.99585062240663902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9F-4FB2-A174-7E4C56FBB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5697216"/>
        <c:axId val="545716416"/>
      </c:lineChart>
      <c:catAx>
        <c:axId val="1830084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086208"/>
        <c:crosses val="autoZero"/>
        <c:auto val="1"/>
        <c:lblAlgn val="ctr"/>
        <c:lblOffset val="100"/>
        <c:noMultiLvlLbl val="0"/>
      </c:catAx>
      <c:valAx>
        <c:axId val="1830086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084288"/>
        <c:crosses val="autoZero"/>
        <c:crossBetween val="between"/>
      </c:valAx>
      <c:valAx>
        <c:axId val="54571641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545697216"/>
        <c:crosses val="max"/>
        <c:crossBetween val="between"/>
      </c:valAx>
      <c:catAx>
        <c:axId val="54569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716416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'Monthly normality check'!$A$2:$A$122</c:f>
              <c:numCache>
                <c:formatCode>0.000%</c:formatCode>
                <c:ptCount val="121"/>
                <c:pt idx="0">
                  <c:v>-0.3</c:v>
                </c:pt>
                <c:pt idx="1">
                  <c:v>-0.29499999999999998</c:v>
                </c:pt>
                <c:pt idx="2">
                  <c:v>-0.28999999999999998</c:v>
                </c:pt>
                <c:pt idx="3">
                  <c:v>-0.28499999999999998</c:v>
                </c:pt>
                <c:pt idx="4">
                  <c:v>-0.28000000000000003</c:v>
                </c:pt>
                <c:pt idx="5">
                  <c:v>-0.27500000000000002</c:v>
                </c:pt>
                <c:pt idx="6">
                  <c:v>-0.27</c:v>
                </c:pt>
                <c:pt idx="7">
                  <c:v>-0.26500000000000001</c:v>
                </c:pt>
                <c:pt idx="8">
                  <c:v>-0.26</c:v>
                </c:pt>
                <c:pt idx="9">
                  <c:v>-0.255</c:v>
                </c:pt>
                <c:pt idx="10">
                  <c:v>-0.25</c:v>
                </c:pt>
                <c:pt idx="11">
                  <c:v>-0.245</c:v>
                </c:pt>
                <c:pt idx="12">
                  <c:v>-0.24</c:v>
                </c:pt>
                <c:pt idx="13">
                  <c:v>-0.23499999999999999</c:v>
                </c:pt>
                <c:pt idx="14">
                  <c:v>-0.23</c:v>
                </c:pt>
                <c:pt idx="15">
                  <c:v>-0.22500000000000001</c:v>
                </c:pt>
                <c:pt idx="16">
                  <c:v>-0.22</c:v>
                </c:pt>
                <c:pt idx="17">
                  <c:v>-0.215</c:v>
                </c:pt>
                <c:pt idx="18">
                  <c:v>-0.21</c:v>
                </c:pt>
                <c:pt idx="19">
                  <c:v>-0.20499999999999999</c:v>
                </c:pt>
                <c:pt idx="20">
                  <c:v>-0.2</c:v>
                </c:pt>
                <c:pt idx="21">
                  <c:v>-0.19500000000000001</c:v>
                </c:pt>
                <c:pt idx="22">
                  <c:v>-0.19</c:v>
                </c:pt>
                <c:pt idx="23">
                  <c:v>-0.185</c:v>
                </c:pt>
                <c:pt idx="24">
                  <c:v>-0.18</c:v>
                </c:pt>
                <c:pt idx="25">
                  <c:v>-0.17499999999999999</c:v>
                </c:pt>
                <c:pt idx="26">
                  <c:v>-0.17</c:v>
                </c:pt>
                <c:pt idx="27">
                  <c:v>-0.16500000000000001</c:v>
                </c:pt>
                <c:pt idx="28">
                  <c:v>-0.16</c:v>
                </c:pt>
                <c:pt idx="29">
                  <c:v>-0.155</c:v>
                </c:pt>
                <c:pt idx="30">
                  <c:v>-0.15</c:v>
                </c:pt>
                <c:pt idx="31">
                  <c:v>-0.14499999999999999</c:v>
                </c:pt>
                <c:pt idx="32">
                  <c:v>-0.14000000000000001</c:v>
                </c:pt>
                <c:pt idx="33">
                  <c:v>-0.13500000000000001</c:v>
                </c:pt>
                <c:pt idx="34">
                  <c:v>-0.13</c:v>
                </c:pt>
                <c:pt idx="35">
                  <c:v>-0.125</c:v>
                </c:pt>
                <c:pt idx="36">
                  <c:v>-0.12</c:v>
                </c:pt>
                <c:pt idx="37">
                  <c:v>-0.115</c:v>
                </c:pt>
                <c:pt idx="38">
                  <c:v>-0.11</c:v>
                </c:pt>
                <c:pt idx="39">
                  <c:v>-0.105</c:v>
                </c:pt>
                <c:pt idx="40">
                  <c:v>-0.1</c:v>
                </c:pt>
                <c:pt idx="41">
                  <c:v>-9.5000000000000001E-2</c:v>
                </c:pt>
                <c:pt idx="42">
                  <c:v>-0.09</c:v>
                </c:pt>
                <c:pt idx="43">
                  <c:v>-8.5000000000000006E-2</c:v>
                </c:pt>
                <c:pt idx="44">
                  <c:v>-0.08</c:v>
                </c:pt>
                <c:pt idx="45">
                  <c:v>-7.4999999999999997E-2</c:v>
                </c:pt>
                <c:pt idx="46">
                  <c:v>-7.0000000000000007E-2</c:v>
                </c:pt>
                <c:pt idx="47">
                  <c:v>-6.5000000000000002E-2</c:v>
                </c:pt>
                <c:pt idx="48">
                  <c:v>-0.06</c:v>
                </c:pt>
                <c:pt idx="49">
                  <c:v>-5.5E-2</c:v>
                </c:pt>
                <c:pt idx="50">
                  <c:v>-0.05</c:v>
                </c:pt>
                <c:pt idx="51">
                  <c:v>-4.4999999999999998E-2</c:v>
                </c:pt>
                <c:pt idx="52">
                  <c:v>-0.04</c:v>
                </c:pt>
                <c:pt idx="53">
                  <c:v>-3.5000000000000003E-2</c:v>
                </c:pt>
                <c:pt idx="54">
                  <c:v>-0.03</c:v>
                </c:pt>
                <c:pt idx="55">
                  <c:v>-2.5000000000000001E-2</c:v>
                </c:pt>
                <c:pt idx="56">
                  <c:v>-0.02</c:v>
                </c:pt>
                <c:pt idx="57">
                  <c:v>-1.4999999999999999E-2</c:v>
                </c:pt>
                <c:pt idx="58">
                  <c:v>-0.01</c:v>
                </c:pt>
                <c:pt idx="59">
                  <c:v>-5.0000000000000001E-3</c:v>
                </c:pt>
                <c:pt idx="60">
                  <c:v>0</c:v>
                </c:pt>
                <c:pt idx="61">
                  <c:v>5.0000000000000001E-3</c:v>
                </c:pt>
                <c:pt idx="62">
                  <c:v>0.01</c:v>
                </c:pt>
                <c:pt idx="63">
                  <c:v>1.4999999999999999E-2</c:v>
                </c:pt>
                <c:pt idx="64">
                  <c:v>0.02</c:v>
                </c:pt>
                <c:pt idx="65">
                  <c:v>2.5000000000000001E-2</c:v>
                </c:pt>
                <c:pt idx="66">
                  <c:v>0.03</c:v>
                </c:pt>
                <c:pt idx="67">
                  <c:v>3.5000000000000003E-2</c:v>
                </c:pt>
                <c:pt idx="68">
                  <c:v>0.04</c:v>
                </c:pt>
                <c:pt idx="69">
                  <c:v>4.4999999999999998E-2</c:v>
                </c:pt>
                <c:pt idx="70">
                  <c:v>0.05</c:v>
                </c:pt>
                <c:pt idx="71">
                  <c:v>5.5E-2</c:v>
                </c:pt>
                <c:pt idx="72">
                  <c:v>0.06</c:v>
                </c:pt>
                <c:pt idx="73">
                  <c:v>6.5000000000000002E-2</c:v>
                </c:pt>
                <c:pt idx="74">
                  <c:v>7.0000000000000007E-2</c:v>
                </c:pt>
                <c:pt idx="75">
                  <c:v>7.4999999999999997E-2</c:v>
                </c:pt>
                <c:pt idx="76">
                  <c:v>0.08</c:v>
                </c:pt>
                <c:pt idx="77">
                  <c:v>8.5000000000000006E-2</c:v>
                </c:pt>
                <c:pt idx="78">
                  <c:v>0.09</c:v>
                </c:pt>
                <c:pt idx="79">
                  <c:v>9.5000000000000001E-2</c:v>
                </c:pt>
                <c:pt idx="80">
                  <c:v>0.1</c:v>
                </c:pt>
                <c:pt idx="81">
                  <c:v>0.105</c:v>
                </c:pt>
                <c:pt idx="82">
                  <c:v>0.11</c:v>
                </c:pt>
                <c:pt idx="83">
                  <c:v>0.115</c:v>
                </c:pt>
                <c:pt idx="84">
                  <c:v>0.12</c:v>
                </c:pt>
                <c:pt idx="85">
                  <c:v>0.125</c:v>
                </c:pt>
                <c:pt idx="86">
                  <c:v>0.13</c:v>
                </c:pt>
                <c:pt idx="87">
                  <c:v>0.13500000000000001</c:v>
                </c:pt>
                <c:pt idx="88">
                  <c:v>0.14000000000000001</c:v>
                </c:pt>
                <c:pt idx="89">
                  <c:v>0.14499999999999999</c:v>
                </c:pt>
                <c:pt idx="90">
                  <c:v>0.15</c:v>
                </c:pt>
                <c:pt idx="91">
                  <c:v>0.155</c:v>
                </c:pt>
                <c:pt idx="92">
                  <c:v>0.16</c:v>
                </c:pt>
                <c:pt idx="93">
                  <c:v>0.16500000000000001</c:v>
                </c:pt>
                <c:pt idx="94">
                  <c:v>0.17</c:v>
                </c:pt>
                <c:pt idx="95">
                  <c:v>0.17499999999999999</c:v>
                </c:pt>
                <c:pt idx="96">
                  <c:v>0.18</c:v>
                </c:pt>
                <c:pt idx="97">
                  <c:v>0.185</c:v>
                </c:pt>
                <c:pt idx="98">
                  <c:v>0.19</c:v>
                </c:pt>
                <c:pt idx="99">
                  <c:v>0.19500000000000001</c:v>
                </c:pt>
                <c:pt idx="100">
                  <c:v>0.2</c:v>
                </c:pt>
                <c:pt idx="101">
                  <c:v>0.20499999999999999</c:v>
                </c:pt>
                <c:pt idx="102">
                  <c:v>0.21</c:v>
                </c:pt>
                <c:pt idx="103">
                  <c:v>0.215</c:v>
                </c:pt>
                <c:pt idx="104">
                  <c:v>0.22</c:v>
                </c:pt>
                <c:pt idx="105">
                  <c:v>0.22500000000000001</c:v>
                </c:pt>
                <c:pt idx="106">
                  <c:v>0.23</c:v>
                </c:pt>
                <c:pt idx="107">
                  <c:v>0.23499999999999999</c:v>
                </c:pt>
                <c:pt idx="108">
                  <c:v>0.24</c:v>
                </c:pt>
                <c:pt idx="109">
                  <c:v>0.245</c:v>
                </c:pt>
                <c:pt idx="110">
                  <c:v>0.25</c:v>
                </c:pt>
                <c:pt idx="111">
                  <c:v>0.255</c:v>
                </c:pt>
                <c:pt idx="112">
                  <c:v>0.26</c:v>
                </c:pt>
                <c:pt idx="113">
                  <c:v>0.26500000000000101</c:v>
                </c:pt>
                <c:pt idx="114">
                  <c:v>0.27000000000000102</c:v>
                </c:pt>
                <c:pt idx="115">
                  <c:v>0.27500000000000102</c:v>
                </c:pt>
                <c:pt idx="116">
                  <c:v>0.28000000000000103</c:v>
                </c:pt>
                <c:pt idx="117">
                  <c:v>0.28500000000000097</c:v>
                </c:pt>
                <c:pt idx="118">
                  <c:v>0.29000000000000098</c:v>
                </c:pt>
                <c:pt idx="119">
                  <c:v>0.29500000000000098</c:v>
                </c:pt>
                <c:pt idx="120">
                  <c:v>0.30000000000000099</c:v>
                </c:pt>
              </c:numCache>
            </c:numRef>
          </c:xVal>
          <c:yVal>
            <c:numRef>
              <c:f>'Monthly normality check'!$B$2:$B$122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4</c:v>
                </c:pt>
                <c:pt idx="45">
                  <c:v>2</c:v>
                </c:pt>
                <c:pt idx="46">
                  <c:v>3</c:v>
                </c:pt>
                <c:pt idx="47">
                  <c:v>1</c:v>
                </c:pt>
                <c:pt idx="48">
                  <c:v>5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1</c:v>
                </c:pt>
                <c:pt idx="53">
                  <c:v>3</c:v>
                </c:pt>
                <c:pt idx="54">
                  <c:v>5</c:v>
                </c:pt>
                <c:pt idx="55">
                  <c:v>6</c:v>
                </c:pt>
                <c:pt idx="56">
                  <c:v>4</c:v>
                </c:pt>
                <c:pt idx="57">
                  <c:v>17</c:v>
                </c:pt>
                <c:pt idx="58">
                  <c:v>7</c:v>
                </c:pt>
                <c:pt idx="59">
                  <c:v>6</c:v>
                </c:pt>
                <c:pt idx="60">
                  <c:v>5</c:v>
                </c:pt>
                <c:pt idx="61">
                  <c:v>16</c:v>
                </c:pt>
                <c:pt idx="62">
                  <c:v>15</c:v>
                </c:pt>
                <c:pt idx="63">
                  <c:v>20</c:v>
                </c:pt>
                <c:pt idx="64">
                  <c:v>18</c:v>
                </c:pt>
                <c:pt idx="65">
                  <c:v>15</c:v>
                </c:pt>
                <c:pt idx="66">
                  <c:v>7</c:v>
                </c:pt>
                <c:pt idx="67">
                  <c:v>13</c:v>
                </c:pt>
                <c:pt idx="68">
                  <c:v>14</c:v>
                </c:pt>
                <c:pt idx="69">
                  <c:v>8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B4-43BF-8CFC-94966092759E}"/>
            </c:ext>
          </c:extLst>
        </c:ser>
        <c:ser>
          <c:idx val="1"/>
          <c:order val="1"/>
          <c:tx>
            <c:v>Normal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'Monthly normality check'!$A$2:$A$122</c:f>
              <c:numCache>
                <c:formatCode>0.000%</c:formatCode>
                <c:ptCount val="121"/>
                <c:pt idx="0">
                  <c:v>-0.3</c:v>
                </c:pt>
                <c:pt idx="1">
                  <c:v>-0.29499999999999998</c:v>
                </c:pt>
                <c:pt idx="2">
                  <c:v>-0.28999999999999998</c:v>
                </c:pt>
                <c:pt idx="3">
                  <c:v>-0.28499999999999998</c:v>
                </c:pt>
                <c:pt idx="4">
                  <c:v>-0.28000000000000003</c:v>
                </c:pt>
                <c:pt idx="5">
                  <c:v>-0.27500000000000002</c:v>
                </c:pt>
                <c:pt idx="6">
                  <c:v>-0.27</c:v>
                </c:pt>
                <c:pt idx="7">
                  <c:v>-0.26500000000000001</c:v>
                </c:pt>
                <c:pt idx="8">
                  <c:v>-0.26</c:v>
                </c:pt>
                <c:pt idx="9">
                  <c:v>-0.255</c:v>
                </c:pt>
                <c:pt idx="10">
                  <c:v>-0.25</c:v>
                </c:pt>
                <c:pt idx="11">
                  <c:v>-0.245</c:v>
                </c:pt>
                <c:pt idx="12">
                  <c:v>-0.24</c:v>
                </c:pt>
                <c:pt idx="13">
                  <c:v>-0.23499999999999999</c:v>
                </c:pt>
                <c:pt idx="14">
                  <c:v>-0.23</c:v>
                </c:pt>
                <c:pt idx="15">
                  <c:v>-0.22500000000000001</c:v>
                </c:pt>
                <c:pt idx="16">
                  <c:v>-0.22</c:v>
                </c:pt>
                <c:pt idx="17">
                  <c:v>-0.215</c:v>
                </c:pt>
                <c:pt idx="18">
                  <c:v>-0.21</c:v>
                </c:pt>
                <c:pt idx="19">
                  <c:v>-0.20499999999999999</c:v>
                </c:pt>
                <c:pt idx="20">
                  <c:v>-0.2</c:v>
                </c:pt>
                <c:pt idx="21">
                  <c:v>-0.19500000000000001</c:v>
                </c:pt>
                <c:pt idx="22">
                  <c:v>-0.19</c:v>
                </c:pt>
                <c:pt idx="23">
                  <c:v>-0.185</c:v>
                </c:pt>
                <c:pt idx="24">
                  <c:v>-0.18</c:v>
                </c:pt>
                <c:pt idx="25">
                  <c:v>-0.17499999999999999</c:v>
                </c:pt>
                <c:pt idx="26">
                  <c:v>-0.17</c:v>
                </c:pt>
                <c:pt idx="27">
                  <c:v>-0.16500000000000001</c:v>
                </c:pt>
                <c:pt idx="28">
                  <c:v>-0.16</c:v>
                </c:pt>
                <c:pt idx="29">
                  <c:v>-0.155</c:v>
                </c:pt>
                <c:pt idx="30">
                  <c:v>-0.15</c:v>
                </c:pt>
                <c:pt idx="31">
                  <c:v>-0.14499999999999999</c:v>
                </c:pt>
                <c:pt idx="32">
                  <c:v>-0.14000000000000001</c:v>
                </c:pt>
                <c:pt idx="33">
                  <c:v>-0.13500000000000001</c:v>
                </c:pt>
                <c:pt idx="34">
                  <c:v>-0.13</c:v>
                </c:pt>
                <c:pt idx="35">
                  <c:v>-0.125</c:v>
                </c:pt>
                <c:pt idx="36">
                  <c:v>-0.12</c:v>
                </c:pt>
                <c:pt idx="37">
                  <c:v>-0.115</c:v>
                </c:pt>
                <c:pt idx="38">
                  <c:v>-0.11</c:v>
                </c:pt>
                <c:pt idx="39">
                  <c:v>-0.105</c:v>
                </c:pt>
                <c:pt idx="40">
                  <c:v>-0.1</c:v>
                </c:pt>
                <c:pt idx="41">
                  <c:v>-9.5000000000000001E-2</c:v>
                </c:pt>
                <c:pt idx="42">
                  <c:v>-0.09</c:v>
                </c:pt>
                <c:pt idx="43">
                  <c:v>-8.5000000000000006E-2</c:v>
                </c:pt>
                <c:pt idx="44">
                  <c:v>-0.08</c:v>
                </c:pt>
                <c:pt idx="45">
                  <c:v>-7.4999999999999997E-2</c:v>
                </c:pt>
                <c:pt idx="46">
                  <c:v>-7.0000000000000007E-2</c:v>
                </c:pt>
                <c:pt idx="47">
                  <c:v>-6.5000000000000002E-2</c:v>
                </c:pt>
                <c:pt idx="48">
                  <c:v>-0.06</c:v>
                </c:pt>
                <c:pt idx="49">
                  <c:v>-5.5E-2</c:v>
                </c:pt>
                <c:pt idx="50">
                  <c:v>-0.05</c:v>
                </c:pt>
                <c:pt idx="51">
                  <c:v>-4.4999999999999998E-2</c:v>
                </c:pt>
                <c:pt idx="52">
                  <c:v>-0.04</c:v>
                </c:pt>
                <c:pt idx="53">
                  <c:v>-3.5000000000000003E-2</c:v>
                </c:pt>
                <c:pt idx="54">
                  <c:v>-0.03</c:v>
                </c:pt>
                <c:pt idx="55">
                  <c:v>-2.5000000000000001E-2</c:v>
                </c:pt>
                <c:pt idx="56">
                  <c:v>-0.02</c:v>
                </c:pt>
                <c:pt idx="57">
                  <c:v>-1.4999999999999999E-2</c:v>
                </c:pt>
                <c:pt idx="58">
                  <c:v>-0.01</c:v>
                </c:pt>
                <c:pt idx="59">
                  <c:v>-5.0000000000000001E-3</c:v>
                </c:pt>
                <c:pt idx="60">
                  <c:v>0</c:v>
                </c:pt>
                <c:pt idx="61">
                  <c:v>5.0000000000000001E-3</c:v>
                </c:pt>
                <c:pt idx="62">
                  <c:v>0.01</c:v>
                </c:pt>
                <c:pt idx="63">
                  <c:v>1.4999999999999999E-2</c:v>
                </c:pt>
                <c:pt idx="64">
                  <c:v>0.02</c:v>
                </c:pt>
                <c:pt idx="65">
                  <c:v>2.5000000000000001E-2</c:v>
                </c:pt>
                <c:pt idx="66">
                  <c:v>0.03</c:v>
                </c:pt>
                <c:pt idx="67">
                  <c:v>3.5000000000000003E-2</c:v>
                </c:pt>
                <c:pt idx="68">
                  <c:v>0.04</c:v>
                </c:pt>
                <c:pt idx="69">
                  <c:v>4.4999999999999998E-2</c:v>
                </c:pt>
                <c:pt idx="70">
                  <c:v>0.05</c:v>
                </c:pt>
                <c:pt idx="71">
                  <c:v>5.5E-2</c:v>
                </c:pt>
                <c:pt idx="72">
                  <c:v>0.06</c:v>
                </c:pt>
                <c:pt idx="73">
                  <c:v>6.5000000000000002E-2</c:v>
                </c:pt>
                <c:pt idx="74">
                  <c:v>7.0000000000000007E-2</c:v>
                </c:pt>
                <c:pt idx="75">
                  <c:v>7.4999999999999997E-2</c:v>
                </c:pt>
                <c:pt idx="76">
                  <c:v>0.08</c:v>
                </c:pt>
                <c:pt idx="77">
                  <c:v>8.5000000000000006E-2</c:v>
                </c:pt>
                <c:pt idx="78">
                  <c:v>0.09</c:v>
                </c:pt>
                <c:pt idx="79">
                  <c:v>9.5000000000000001E-2</c:v>
                </c:pt>
                <c:pt idx="80">
                  <c:v>0.1</c:v>
                </c:pt>
                <c:pt idx="81">
                  <c:v>0.105</c:v>
                </c:pt>
                <c:pt idx="82">
                  <c:v>0.11</c:v>
                </c:pt>
                <c:pt idx="83">
                  <c:v>0.115</c:v>
                </c:pt>
                <c:pt idx="84">
                  <c:v>0.12</c:v>
                </c:pt>
                <c:pt idx="85">
                  <c:v>0.125</c:v>
                </c:pt>
                <c:pt idx="86">
                  <c:v>0.13</c:v>
                </c:pt>
                <c:pt idx="87">
                  <c:v>0.13500000000000001</c:v>
                </c:pt>
                <c:pt idx="88">
                  <c:v>0.14000000000000001</c:v>
                </c:pt>
                <c:pt idx="89">
                  <c:v>0.14499999999999999</c:v>
                </c:pt>
                <c:pt idx="90">
                  <c:v>0.15</c:v>
                </c:pt>
                <c:pt idx="91">
                  <c:v>0.155</c:v>
                </c:pt>
                <c:pt idx="92">
                  <c:v>0.16</c:v>
                </c:pt>
                <c:pt idx="93">
                  <c:v>0.16500000000000001</c:v>
                </c:pt>
                <c:pt idx="94">
                  <c:v>0.17</c:v>
                </c:pt>
                <c:pt idx="95">
                  <c:v>0.17499999999999999</c:v>
                </c:pt>
                <c:pt idx="96">
                  <c:v>0.18</c:v>
                </c:pt>
                <c:pt idx="97">
                  <c:v>0.185</c:v>
                </c:pt>
                <c:pt idx="98">
                  <c:v>0.19</c:v>
                </c:pt>
                <c:pt idx="99">
                  <c:v>0.19500000000000001</c:v>
                </c:pt>
                <c:pt idx="100">
                  <c:v>0.2</c:v>
                </c:pt>
                <c:pt idx="101">
                  <c:v>0.20499999999999999</c:v>
                </c:pt>
                <c:pt idx="102">
                  <c:v>0.21</c:v>
                </c:pt>
                <c:pt idx="103">
                  <c:v>0.215</c:v>
                </c:pt>
                <c:pt idx="104">
                  <c:v>0.22</c:v>
                </c:pt>
                <c:pt idx="105">
                  <c:v>0.22500000000000001</c:v>
                </c:pt>
                <c:pt idx="106">
                  <c:v>0.23</c:v>
                </c:pt>
                <c:pt idx="107">
                  <c:v>0.23499999999999999</c:v>
                </c:pt>
                <c:pt idx="108">
                  <c:v>0.24</c:v>
                </c:pt>
                <c:pt idx="109">
                  <c:v>0.245</c:v>
                </c:pt>
                <c:pt idx="110">
                  <c:v>0.25</c:v>
                </c:pt>
                <c:pt idx="111">
                  <c:v>0.255</c:v>
                </c:pt>
                <c:pt idx="112">
                  <c:v>0.26</c:v>
                </c:pt>
                <c:pt idx="113">
                  <c:v>0.26500000000000101</c:v>
                </c:pt>
                <c:pt idx="114">
                  <c:v>0.27000000000000102</c:v>
                </c:pt>
                <c:pt idx="115">
                  <c:v>0.27500000000000102</c:v>
                </c:pt>
                <c:pt idx="116">
                  <c:v>0.28000000000000103</c:v>
                </c:pt>
                <c:pt idx="117">
                  <c:v>0.28500000000000097</c:v>
                </c:pt>
                <c:pt idx="118">
                  <c:v>0.29000000000000098</c:v>
                </c:pt>
                <c:pt idx="119">
                  <c:v>0.29500000000000098</c:v>
                </c:pt>
                <c:pt idx="120">
                  <c:v>0.30000000000000099</c:v>
                </c:pt>
              </c:numCache>
            </c:numRef>
          </c:xVal>
          <c:yVal>
            <c:numRef>
              <c:f>'Monthly normality check'!$I$2:$I$122</c:f>
              <c:numCache>
                <c:formatCode>General</c:formatCode>
                <c:ptCount val="121"/>
                <c:pt idx="0">
                  <c:v>6.3438109079809025E-11</c:v>
                </c:pt>
                <c:pt idx="1">
                  <c:v>1.4628833361677891E-10</c:v>
                </c:pt>
                <c:pt idx="2">
                  <c:v>3.3275177289608835E-10</c:v>
                </c:pt>
                <c:pt idx="3">
                  <c:v>7.4659020010737338E-10</c:v>
                </c:pt>
                <c:pt idx="4">
                  <c:v>1.6523247707880135E-9</c:v>
                </c:pt>
                <c:pt idx="5">
                  <c:v>3.6071131353610184E-9</c:v>
                </c:pt>
                <c:pt idx="6">
                  <c:v>7.7673940139506352E-9</c:v>
                </c:pt>
                <c:pt idx="7">
                  <c:v>1.6498411435309351E-8</c:v>
                </c:pt>
                <c:pt idx="8">
                  <c:v>3.4566877077487969E-8</c:v>
                </c:pt>
                <c:pt idx="9">
                  <c:v>7.1438015631271073E-8</c:v>
                </c:pt>
                <c:pt idx="10">
                  <c:v>1.4562966193064209E-7</c:v>
                </c:pt>
                <c:pt idx="11">
                  <c:v>2.928340149018416E-7</c:v>
                </c:pt>
                <c:pt idx="12">
                  <c:v>5.8082382729553704E-7</c:v>
                </c:pt>
                <c:pt idx="13">
                  <c:v>1.1363668296591198E-6</c:v>
                </c:pt>
                <c:pt idx="14">
                  <c:v>2.1930265725625174E-6</c:v>
                </c:pt>
                <c:pt idx="15">
                  <c:v>4.1746537590040646E-6</c:v>
                </c:pt>
                <c:pt idx="16">
                  <c:v>7.8387759332556312E-6</c:v>
                </c:pt>
                <c:pt idx="17">
                  <c:v>1.4518684285123657E-5</c:v>
                </c:pt>
                <c:pt idx="18">
                  <c:v>2.6525128347198796E-5</c:v>
                </c:pt>
                <c:pt idx="19">
                  <c:v>4.7801216401135379E-5</c:v>
                </c:pt>
                <c:pt idx="20">
                  <c:v>8.4971175087960294E-5</c:v>
                </c:pt>
                <c:pt idx="21">
                  <c:v>1.4898945172101897E-4</c:v>
                </c:pt>
                <c:pt idx="22">
                  <c:v>2.5768589157021702E-4</c:v>
                </c:pt>
                <c:pt idx="23">
                  <c:v>4.3961953492310541E-4</c:v>
                </c:pt>
                <c:pt idx="24">
                  <c:v>7.3980037190543981E-4</c:v>
                </c:pt>
                <c:pt idx="25">
                  <c:v>1.2280140334247085E-3</c:v>
                </c:pt>
                <c:pt idx="26">
                  <c:v>2.0106817501057473E-3</c:v>
                </c:pt>
                <c:pt idx="27">
                  <c:v>3.2473908602889102E-3</c:v>
                </c:pt>
                <c:pt idx="28">
                  <c:v>5.1734113755856201E-3</c:v>
                </c:pt>
                <c:pt idx="29">
                  <c:v>8.1296282191354666E-3</c:v>
                </c:pt>
                <c:pt idx="30">
                  <c:v>1.2601306591857517E-2</c:v>
                </c:pt>
                <c:pt idx="31">
                  <c:v>1.9266893329957548E-2</c:v>
                </c:pt>
                <c:pt idx="32">
                  <c:v>2.9057552386268594E-2</c:v>
                </c:pt>
                <c:pt idx="33">
                  <c:v>4.3227247996661007E-2</c:v>
                </c:pt>
                <c:pt idx="34">
                  <c:v>6.3431848498851973E-2</c:v>
                </c:pt>
                <c:pt idx="35">
                  <c:v>9.1813886002961809E-2</c:v>
                </c:pt>
                <c:pt idx="36">
                  <c:v>0.13108729219157073</c:v>
                </c:pt>
                <c:pt idx="37">
                  <c:v>0.18461374724382676</c:v>
                </c:pt>
                <c:pt idx="38">
                  <c:v>0.25645944869880999</c:v>
                </c:pt>
                <c:pt idx="39">
                  <c:v>0.35141847746207561</c:v>
                </c:pt>
                <c:pt idx="40">
                  <c:v>0.47498697755976699</c:v>
                </c:pt>
                <c:pt idx="41">
                  <c:v>0.63327163352295346</c:v>
                </c:pt>
                <c:pt idx="42">
                  <c:v>0.83281701300013655</c:v>
                </c:pt>
                <c:pt idx="43">
                  <c:v>1.0803397698263226</c:v>
                </c:pt>
                <c:pt idx="44">
                  <c:v>1.3823638267086866</c:v>
                </c:pt>
                <c:pt idx="45">
                  <c:v>1.7447595314691555</c:v>
                </c:pt>
                <c:pt idx="46">
                  <c:v>2.1722010533119311</c:v>
                </c:pt>
                <c:pt idx="47">
                  <c:v>2.6675691245934212</c:v>
                </c:pt>
                <c:pt idx="48">
                  <c:v>3.2313393249662323</c:v>
                </c:pt>
                <c:pt idx="49">
                  <c:v>3.8610077335423516</c:v>
                </c:pt>
                <c:pt idx="50">
                  <c:v>4.5506140019557551</c:v>
                </c:pt>
                <c:pt idx="51">
                  <c:v>5.2904248269827114</c:v>
                </c:pt>
                <c:pt idx="52">
                  <c:v>6.066836884170355</c:v>
                </c:pt>
                <c:pt idx="53">
                  <c:v>6.8625466682460559</c:v>
                </c:pt>
                <c:pt idx="54">
                  <c:v>7.6570154776887316</c:v>
                </c:pt>
                <c:pt idx="55">
                  <c:v>8.4272322068606567</c:v>
                </c:pt>
                <c:pt idx="56">
                  <c:v>9.1487470117983456</c:v>
                </c:pt>
                <c:pt idx="57">
                  <c:v>9.7969185532558196</c:v>
                </c:pt>
                <c:pt idx="58">
                  <c:v>10.348290182015569</c:v>
                </c:pt>
                <c:pt idx="59">
                  <c:v>10.78198991220219</c:v>
                </c:pt>
                <c:pt idx="60">
                  <c:v>11.081038544241464</c:v>
                </c:pt>
                <c:pt idx="61">
                  <c:v>11.233451939930053</c:v>
                </c:pt>
                <c:pt idx="62">
                  <c:v>11.233037775984982</c:v>
                </c:pt>
                <c:pt idx="63">
                  <c:v>11.079812955492498</c:v>
                </c:pt>
                <c:pt idx="64">
                  <c:v>10.780002463358509</c:v>
                </c:pt>
                <c:pt idx="65">
                  <c:v>10.345619773770423</c:v>
                </c:pt>
                <c:pt idx="66">
                  <c:v>9.7936682265415058</c:v>
                </c:pt>
                <c:pt idx="67">
                  <c:v>9.1450373586715372</c:v>
                </c:pt>
                <c:pt idx="68">
                  <c:v>8.4231939745331204</c:v>
                </c:pt>
                <c:pt idx="69">
                  <c:v>7.6527819952629956</c:v>
                </c:pt>
                <c:pt idx="70">
                  <c:v>6.8582467004915113</c:v>
                </c:pt>
                <c:pt idx="71">
                  <c:v>6.0625884306081756</c:v>
                </c:pt>
                <c:pt idx="72">
                  <c:v>5.2863302523793161</c:v>
                </c:pt>
                <c:pt idx="73">
                  <c:v>4.546756725462302</c:v>
                </c:pt>
                <c:pt idx="74">
                  <c:v>3.857450539091313</c:v>
                </c:pt>
                <c:pt idx="75">
                  <c:v>3.2281242045262708</c:v>
                </c:pt>
                <c:pt idx="76">
                  <c:v>2.6647184438183134</c:v>
                </c:pt>
                <c:pt idx="77">
                  <c:v>2.1697197456796178</c:v>
                </c:pt>
                <c:pt idx="78">
                  <c:v>1.7426379856878103</c:v>
                </c:pt>
                <c:pt idx="79">
                  <c:v>1.3805811307299911</c:v>
                </c:pt>
                <c:pt idx="80">
                  <c:v>1.0788670065077581</c:v>
                </c:pt>
                <c:pt idx="81">
                  <c:v>0.83162035772936682</c:v>
                </c:pt>
                <c:pt idx="82">
                  <c:v>0.63231507235642948</c:v>
                </c:pt>
                <c:pt idx="83">
                  <c:v>0.47423453560198153</c:v>
                </c:pt>
                <c:pt idx="84">
                  <c:v>0.35083591305786721</c:v>
                </c:pt>
                <c:pt idx="85">
                  <c:v>0.25601542372953739</c:v>
                </c:pt>
                <c:pt idx="86">
                  <c:v>0.1842805242662896</c:v>
                </c:pt>
                <c:pt idx="87">
                  <c:v>0.1308410346245189</c:v>
                </c:pt>
                <c:pt idx="88">
                  <c:v>9.1634649258311968E-2</c:v>
                </c:pt>
                <c:pt idx="89">
                  <c:v>6.330335035365732E-2</c:v>
                </c:pt>
                <c:pt idx="90">
                  <c:v>4.3136498706130483E-2</c:v>
                </c:pt>
                <c:pt idx="91">
                  <c:v>2.8994412204225019E-2</c:v>
                </c:pt>
                <c:pt idx="92">
                  <c:v>1.922361003539198E-2</c:v>
                </c:pt>
                <c:pt idx="93">
                  <c:v>1.2572070527865593E-2</c:v>
                </c:pt>
                <c:pt idx="94">
                  <c:v>8.1101687579005488E-3</c:v>
                </c:pt>
                <c:pt idx="95">
                  <c:v>5.1606474994519546E-3</c:v>
                </c:pt>
                <c:pt idx="96">
                  <c:v>3.2391400155691251E-3</c:v>
                </c:pt>
                <c:pt idx="97">
                  <c:v>2.0054252044781331E-3</c:v>
                </c:pt>
                <c:pt idx="98">
                  <c:v>1.2247133114955148E-3</c:v>
                </c:pt>
                <c:pt idx="99">
                  <c:v>7.3775749333693176E-4</c:v>
                </c:pt>
                <c:pt idx="100">
                  <c:v>4.3837324682792869E-4</c:v>
                </c:pt>
                <c:pt idx="101">
                  <c:v>2.5693642465310568E-4</c:v>
                </c:pt>
                <c:pt idx="102">
                  <c:v>1.4854516915568206E-4</c:v>
                </c:pt>
                <c:pt idx="103">
                  <c:v>8.4711546541148597E-5</c:v>
                </c:pt>
                <c:pt idx="104">
                  <c:v>4.7651646365913018E-5</c:v>
                </c:pt>
                <c:pt idx="105">
                  <c:v>2.6440181460854316E-5</c:v>
                </c:pt>
                <c:pt idx="106">
                  <c:v>1.4471120984703923E-5</c:v>
                </c:pt>
                <c:pt idx="107">
                  <c:v>7.8125199459237851E-6</c:v>
                </c:pt>
                <c:pt idx="108">
                  <c:v>4.1603639600687813E-6</c:v>
                </c:pt>
                <c:pt idx="109">
                  <c:v>2.1853587120415902E-6</c:v>
                </c:pt>
                <c:pt idx="110">
                  <c:v>1.1323100540640179E-6</c:v>
                </c:pt>
                <c:pt idx="111">
                  <c:v>5.7870763894819E-7</c:v>
                </c:pt>
                <c:pt idx="112">
                  <c:v>2.917455821711525E-7</c:v>
                </c:pt>
                <c:pt idx="113">
                  <c:v>1.4507767377194329E-7</c:v>
                </c:pt>
                <c:pt idx="114">
                  <c:v>7.1161992565786903E-8</c:v>
                </c:pt>
                <c:pt idx="115">
                  <c:v>3.4430778177690639E-8</c:v>
                </c:pt>
                <c:pt idx="116">
                  <c:v>1.6432241102702154E-8</c:v>
                </c:pt>
                <c:pt idx="117">
                  <c:v>7.7356708129214081E-9</c:v>
                </c:pt>
                <c:pt idx="118">
                  <c:v>3.5921162561076537E-9</c:v>
                </c:pt>
                <c:pt idx="119">
                  <c:v>1.6453337605148731E-9</c:v>
                </c:pt>
                <c:pt idx="120">
                  <c:v>7.4337654820956033E-10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B4-43BF-8CFC-949660927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020272"/>
        <c:axId val="854029392"/>
      </c:scatterChart>
      <c:valAx>
        <c:axId val="854020272"/>
        <c:scaling>
          <c:orientation val="minMax"/>
          <c:max val="0.15000000000000002"/>
          <c:min val="-0.1500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4029392"/>
        <c:crosses val="autoZero"/>
        <c:crossBetween val="midCat"/>
      </c:valAx>
      <c:valAx>
        <c:axId val="854029392"/>
        <c:scaling>
          <c:logBase val="10"/>
          <c:orientation val="minMax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402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Markowitz model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'Feasible set'!$N$38:$N$1037</c:f>
              <c:numCache>
                <c:formatCode>0.000%</c:formatCode>
                <c:ptCount val="1000"/>
                <c:pt idx="0">
                  <c:v>1.45619301058453</c:v>
                </c:pt>
                <c:pt idx="1">
                  <c:v>1.8068505729073201</c:v>
                </c:pt>
                <c:pt idx="2">
                  <c:v>1.2210564421607399</c:v>
                </c:pt>
                <c:pt idx="3">
                  <c:v>1.2001892990229199</c:v>
                </c:pt>
                <c:pt idx="4">
                  <c:v>0.92537320790267696</c:v>
                </c:pt>
                <c:pt idx="5">
                  <c:v>1.19681367016503</c:v>
                </c:pt>
                <c:pt idx="6">
                  <c:v>0.60469208097543303</c:v>
                </c:pt>
                <c:pt idx="7">
                  <c:v>0.949556521095692</c:v>
                </c:pt>
                <c:pt idx="8">
                  <c:v>1.24916327195346</c:v>
                </c:pt>
                <c:pt idx="9">
                  <c:v>1.31808606490517</c:v>
                </c:pt>
                <c:pt idx="10">
                  <c:v>0.88655372404636501</c:v>
                </c:pt>
                <c:pt idx="11">
                  <c:v>1.4288715294410801</c:v>
                </c:pt>
                <c:pt idx="12">
                  <c:v>1.0251689865183899</c:v>
                </c:pt>
                <c:pt idx="13">
                  <c:v>0.98159097295729303</c:v>
                </c:pt>
                <c:pt idx="14">
                  <c:v>1.19494938197881</c:v>
                </c:pt>
                <c:pt idx="15">
                  <c:v>0.85878344685433095</c:v>
                </c:pt>
                <c:pt idx="16">
                  <c:v>0.97980652017510295</c:v>
                </c:pt>
                <c:pt idx="17">
                  <c:v>0.68395214553323602</c:v>
                </c:pt>
                <c:pt idx="18">
                  <c:v>1.04654895176605</c:v>
                </c:pt>
                <c:pt idx="19">
                  <c:v>1.3549746500530999</c:v>
                </c:pt>
                <c:pt idx="20">
                  <c:v>1.1052364034908899</c:v>
                </c:pt>
                <c:pt idx="21">
                  <c:v>0.94577980004560402</c:v>
                </c:pt>
                <c:pt idx="22">
                  <c:v>1.4282833486495199</c:v>
                </c:pt>
                <c:pt idx="23">
                  <c:v>1.01449548547901</c:v>
                </c:pt>
                <c:pt idx="24">
                  <c:v>1.34549198540638</c:v>
                </c:pt>
                <c:pt idx="25">
                  <c:v>0.99120612230260596</c:v>
                </c:pt>
                <c:pt idx="26">
                  <c:v>0.89932994970205105</c:v>
                </c:pt>
                <c:pt idx="27">
                  <c:v>0.62166810607599998</c:v>
                </c:pt>
                <c:pt idx="28">
                  <c:v>1.5218872948290101</c:v>
                </c:pt>
                <c:pt idx="29">
                  <c:v>0.97894815189297002</c:v>
                </c:pt>
                <c:pt idx="30">
                  <c:v>1.4044274588273</c:v>
                </c:pt>
                <c:pt idx="31">
                  <c:v>0.42143815350768798</c:v>
                </c:pt>
                <c:pt idx="32">
                  <c:v>1.2473398318698901</c:v>
                </c:pt>
                <c:pt idx="33">
                  <c:v>0.79278593444549605</c:v>
                </c:pt>
                <c:pt idx="34">
                  <c:v>1.1125834351131201</c:v>
                </c:pt>
                <c:pt idx="35">
                  <c:v>1.95462525653217</c:v>
                </c:pt>
                <c:pt idx="36">
                  <c:v>0.90006659247612197</c:v>
                </c:pt>
                <c:pt idx="37">
                  <c:v>1.56555864768541</c:v>
                </c:pt>
                <c:pt idx="38">
                  <c:v>0.677709201637958</c:v>
                </c:pt>
                <c:pt idx="39">
                  <c:v>0.63650317258360101</c:v>
                </c:pt>
                <c:pt idx="40">
                  <c:v>1.37942231404078</c:v>
                </c:pt>
                <c:pt idx="41">
                  <c:v>1.05780736639396</c:v>
                </c:pt>
                <c:pt idx="42">
                  <c:v>0.79222042897207101</c:v>
                </c:pt>
                <c:pt idx="43">
                  <c:v>0.71096079875751395</c:v>
                </c:pt>
                <c:pt idx="44">
                  <c:v>1.47416208841029</c:v>
                </c:pt>
                <c:pt idx="45">
                  <c:v>1.17077788659279</c:v>
                </c:pt>
                <c:pt idx="46">
                  <c:v>0.396212162579334</c:v>
                </c:pt>
                <c:pt idx="47">
                  <c:v>1.22702070092725</c:v>
                </c:pt>
                <c:pt idx="48">
                  <c:v>0.61378895280592405</c:v>
                </c:pt>
                <c:pt idx="49">
                  <c:v>1.3075791455552399</c:v>
                </c:pt>
                <c:pt idx="50">
                  <c:v>0.93406094145103102</c:v>
                </c:pt>
                <c:pt idx="51">
                  <c:v>1.1128118916869101</c:v>
                </c:pt>
                <c:pt idx="52">
                  <c:v>0.77175301072560898</c:v>
                </c:pt>
                <c:pt idx="53">
                  <c:v>0.77089343920477404</c:v>
                </c:pt>
                <c:pt idx="54">
                  <c:v>0.98738497504089995</c:v>
                </c:pt>
                <c:pt idx="55">
                  <c:v>1.1144903371739201</c:v>
                </c:pt>
                <c:pt idx="56">
                  <c:v>1.1336821518220199</c:v>
                </c:pt>
                <c:pt idx="57">
                  <c:v>0.86922628315632</c:v>
                </c:pt>
                <c:pt idx="58">
                  <c:v>0.51432047750605203</c:v>
                </c:pt>
                <c:pt idx="59">
                  <c:v>0.74760157628430401</c:v>
                </c:pt>
                <c:pt idx="60">
                  <c:v>0.988046504508861</c:v>
                </c:pt>
                <c:pt idx="61">
                  <c:v>0.84995117153837096</c:v>
                </c:pt>
                <c:pt idx="62">
                  <c:v>1.9472151208320601</c:v>
                </c:pt>
                <c:pt idx="63">
                  <c:v>1.14929449297389</c:v>
                </c:pt>
                <c:pt idx="64">
                  <c:v>1.0443924127064601</c:v>
                </c:pt>
                <c:pt idx="65">
                  <c:v>1.4394293329511001</c:v>
                </c:pt>
                <c:pt idx="66">
                  <c:v>0.65976852219815596</c:v>
                </c:pt>
                <c:pt idx="67">
                  <c:v>1.1560943741610199</c:v>
                </c:pt>
                <c:pt idx="68">
                  <c:v>1.22026662287265</c:v>
                </c:pt>
                <c:pt idx="69">
                  <c:v>0.78689107668940705</c:v>
                </c:pt>
                <c:pt idx="70">
                  <c:v>1.3421356823727399</c:v>
                </c:pt>
                <c:pt idx="71">
                  <c:v>1.5237821650197501</c:v>
                </c:pt>
                <c:pt idx="72">
                  <c:v>1.10054932612985</c:v>
                </c:pt>
                <c:pt idx="73">
                  <c:v>1.0920997356028701</c:v>
                </c:pt>
                <c:pt idx="74">
                  <c:v>1.4002703911399099</c:v>
                </c:pt>
                <c:pt idx="75">
                  <c:v>1.06287027559856</c:v>
                </c:pt>
                <c:pt idx="76">
                  <c:v>1.4280711622018201</c:v>
                </c:pt>
                <c:pt idx="77">
                  <c:v>1.6678109562118499</c:v>
                </c:pt>
                <c:pt idx="78">
                  <c:v>1.03915291484786</c:v>
                </c:pt>
                <c:pt idx="79">
                  <c:v>1.15204546552071</c:v>
                </c:pt>
                <c:pt idx="80">
                  <c:v>0.83975024414163801</c:v>
                </c:pt>
                <c:pt idx="81">
                  <c:v>0.84179999739879996</c:v>
                </c:pt>
                <c:pt idx="82">
                  <c:v>0.96948090280214605</c:v>
                </c:pt>
                <c:pt idx="83">
                  <c:v>1.57024365077381</c:v>
                </c:pt>
                <c:pt idx="84">
                  <c:v>2.0703888813300999</c:v>
                </c:pt>
                <c:pt idx="85">
                  <c:v>1.00159668497188</c:v>
                </c:pt>
                <c:pt idx="86">
                  <c:v>0.96363611443584196</c:v>
                </c:pt>
                <c:pt idx="87">
                  <c:v>1.4180646428763299</c:v>
                </c:pt>
                <c:pt idx="88">
                  <c:v>1.51510146999176</c:v>
                </c:pt>
                <c:pt idx="89">
                  <c:v>1.25213399419981</c:v>
                </c:pt>
                <c:pt idx="90">
                  <c:v>0.72386499895433698</c:v>
                </c:pt>
                <c:pt idx="91">
                  <c:v>1.0118624899190001</c:v>
                </c:pt>
                <c:pt idx="92">
                  <c:v>1.64895102030747</c:v>
                </c:pt>
                <c:pt idx="93">
                  <c:v>0.80158602680208002</c:v>
                </c:pt>
                <c:pt idx="94">
                  <c:v>0.822990489643043</c:v>
                </c:pt>
                <c:pt idx="95">
                  <c:v>1.27433748020949</c:v>
                </c:pt>
                <c:pt idx="96">
                  <c:v>1.1620175011940199</c:v>
                </c:pt>
                <c:pt idx="97">
                  <c:v>1.2223242538578101</c:v>
                </c:pt>
                <c:pt idx="98">
                  <c:v>0.98104828486122397</c:v>
                </c:pt>
                <c:pt idx="99">
                  <c:v>0.77377342803121896</c:v>
                </c:pt>
                <c:pt idx="100">
                  <c:v>0.71646037687020803</c:v>
                </c:pt>
                <c:pt idx="101">
                  <c:v>0.60243368569385103</c:v>
                </c:pt>
                <c:pt idx="102">
                  <c:v>0.95845974168865</c:v>
                </c:pt>
                <c:pt idx="103">
                  <c:v>1.6108333048532699</c:v>
                </c:pt>
                <c:pt idx="104">
                  <c:v>1.16300268911507</c:v>
                </c:pt>
                <c:pt idx="105">
                  <c:v>0.92310531871790702</c:v>
                </c:pt>
                <c:pt idx="106">
                  <c:v>0.87364972653057205</c:v>
                </c:pt>
                <c:pt idx="107">
                  <c:v>1.7717359811693201</c:v>
                </c:pt>
                <c:pt idx="108">
                  <c:v>0.98883168485963202</c:v>
                </c:pt>
                <c:pt idx="109">
                  <c:v>0.934421809572896</c:v>
                </c:pt>
                <c:pt idx="110">
                  <c:v>0.76916667543747397</c:v>
                </c:pt>
                <c:pt idx="111">
                  <c:v>0.98434930275435395</c:v>
                </c:pt>
                <c:pt idx="112">
                  <c:v>0.77079263623078698</c:v>
                </c:pt>
                <c:pt idx="113">
                  <c:v>1.7692258636199401</c:v>
                </c:pt>
                <c:pt idx="114">
                  <c:v>0.92689456477325105</c:v>
                </c:pt>
                <c:pt idx="115">
                  <c:v>1.2036229483640599</c:v>
                </c:pt>
                <c:pt idx="116">
                  <c:v>1.14351819916841</c:v>
                </c:pt>
                <c:pt idx="117">
                  <c:v>0.78268613726639702</c:v>
                </c:pt>
                <c:pt idx="118">
                  <c:v>1.3540507139543201</c:v>
                </c:pt>
                <c:pt idx="119">
                  <c:v>0.53473198413745804</c:v>
                </c:pt>
                <c:pt idx="120">
                  <c:v>1.78981006277948</c:v>
                </c:pt>
                <c:pt idx="121">
                  <c:v>0.69808108969947502</c:v>
                </c:pt>
                <c:pt idx="122">
                  <c:v>1.74789176692142</c:v>
                </c:pt>
                <c:pt idx="123">
                  <c:v>0.67974516619718195</c:v>
                </c:pt>
                <c:pt idx="124">
                  <c:v>1.24669559121556</c:v>
                </c:pt>
                <c:pt idx="125">
                  <c:v>1.4667063960370399</c:v>
                </c:pt>
                <c:pt idx="126">
                  <c:v>0.94241770906137501</c:v>
                </c:pt>
                <c:pt idx="127">
                  <c:v>2.12717846209864</c:v>
                </c:pt>
                <c:pt idx="128">
                  <c:v>1.4164246507520399</c:v>
                </c:pt>
                <c:pt idx="129">
                  <c:v>1.35686910281212</c:v>
                </c:pt>
                <c:pt idx="130">
                  <c:v>0.541785191717295</c:v>
                </c:pt>
                <c:pt idx="131">
                  <c:v>1.27800796785222</c:v>
                </c:pt>
                <c:pt idx="132">
                  <c:v>1.164871532387</c:v>
                </c:pt>
                <c:pt idx="133">
                  <c:v>1.7174997264335099</c:v>
                </c:pt>
                <c:pt idx="134">
                  <c:v>1.5560888759767599</c:v>
                </c:pt>
                <c:pt idx="135">
                  <c:v>1.0617577065774799</c:v>
                </c:pt>
                <c:pt idx="136">
                  <c:v>0.60604857282744495</c:v>
                </c:pt>
                <c:pt idx="137">
                  <c:v>1.0218738251924</c:v>
                </c:pt>
                <c:pt idx="138">
                  <c:v>0.66911210102312402</c:v>
                </c:pt>
                <c:pt idx="139">
                  <c:v>1.03119883758124</c:v>
                </c:pt>
                <c:pt idx="140">
                  <c:v>0.574201904549001</c:v>
                </c:pt>
                <c:pt idx="141">
                  <c:v>0.86127317810228798</c:v>
                </c:pt>
                <c:pt idx="142">
                  <c:v>1.1232330758460201</c:v>
                </c:pt>
                <c:pt idx="143">
                  <c:v>1.39904801847252</c:v>
                </c:pt>
                <c:pt idx="144">
                  <c:v>0.865363752305775</c:v>
                </c:pt>
                <c:pt idx="145">
                  <c:v>1.1337573478627501</c:v>
                </c:pt>
                <c:pt idx="146">
                  <c:v>0.65788258232195296</c:v>
                </c:pt>
                <c:pt idx="147">
                  <c:v>1.6640917369139301</c:v>
                </c:pt>
                <c:pt idx="148">
                  <c:v>1.75031055662343</c:v>
                </c:pt>
                <c:pt idx="149">
                  <c:v>0.72449854008435</c:v>
                </c:pt>
                <c:pt idx="150">
                  <c:v>1.3971387460170399</c:v>
                </c:pt>
                <c:pt idx="151">
                  <c:v>0.57334906440966404</c:v>
                </c:pt>
                <c:pt idx="152">
                  <c:v>0.53988659331192901</c:v>
                </c:pt>
                <c:pt idx="153">
                  <c:v>1.52175614059411</c:v>
                </c:pt>
                <c:pt idx="154">
                  <c:v>0.57164814277656295</c:v>
                </c:pt>
                <c:pt idx="155">
                  <c:v>0.57089398487080301</c:v>
                </c:pt>
                <c:pt idx="156">
                  <c:v>0.42234128579874303</c:v>
                </c:pt>
                <c:pt idx="157">
                  <c:v>0.81994097366237395</c:v>
                </c:pt>
                <c:pt idx="158">
                  <c:v>0.90549153667368598</c:v>
                </c:pt>
                <c:pt idx="159">
                  <c:v>1.1181346112889501</c:v>
                </c:pt>
                <c:pt idx="160">
                  <c:v>0.95636095767062101</c:v>
                </c:pt>
                <c:pt idx="161">
                  <c:v>0.76462276421018405</c:v>
                </c:pt>
                <c:pt idx="162">
                  <c:v>1.54507130557504</c:v>
                </c:pt>
                <c:pt idx="163">
                  <c:v>0.61105840404551504</c:v>
                </c:pt>
                <c:pt idx="164">
                  <c:v>0.47280124466380902</c:v>
                </c:pt>
                <c:pt idx="165">
                  <c:v>1.1596454253689401</c:v>
                </c:pt>
                <c:pt idx="166">
                  <c:v>1.2991477599793899</c:v>
                </c:pt>
                <c:pt idx="167">
                  <c:v>1.21352351196791</c:v>
                </c:pt>
                <c:pt idx="168">
                  <c:v>1.1787989992194501</c:v>
                </c:pt>
                <c:pt idx="169">
                  <c:v>1.1526700385411699</c:v>
                </c:pt>
                <c:pt idx="170">
                  <c:v>0.75164363632769704</c:v>
                </c:pt>
                <c:pt idx="171">
                  <c:v>0.70824357166477303</c:v>
                </c:pt>
                <c:pt idx="172">
                  <c:v>0.78277032155136095</c:v>
                </c:pt>
                <c:pt idx="173">
                  <c:v>1.1537862851524101</c:v>
                </c:pt>
                <c:pt idx="174">
                  <c:v>0.95129872333295495</c:v>
                </c:pt>
                <c:pt idx="175">
                  <c:v>0.90636673329200501</c:v>
                </c:pt>
                <c:pt idx="176">
                  <c:v>1.0632571635322099</c:v>
                </c:pt>
                <c:pt idx="177">
                  <c:v>1.2488018093023601</c:v>
                </c:pt>
                <c:pt idx="178">
                  <c:v>1.2401541772178399</c:v>
                </c:pt>
                <c:pt idx="179">
                  <c:v>1.2378206866227599</c:v>
                </c:pt>
                <c:pt idx="180">
                  <c:v>1.3495425119817199</c:v>
                </c:pt>
                <c:pt idx="181">
                  <c:v>0.83186792260202602</c:v>
                </c:pt>
                <c:pt idx="182">
                  <c:v>1.1468262828798299</c:v>
                </c:pt>
                <c:pt idx="183">
                  <c:v>1.30896543042202</c:v>
                </c:pt>
                <c:pt idx="184">
                  <c:v>0.880959562774981</c:v>
                </c:pt>
                <c:pt idx="185">
                  <c:v>1.20488426924353</c:v>
                </c:pt>
                <c:pt idx="186">
                  <c:v>1.0864521800686</c:v>
                </c:pt>
                <c:pt idx="187">
                  <c:v>0.93458045710641402</c:v>
                </c:pt>
                <c:pt idx="188">
                  <c:v>1.5725792602487301</c:v>
                </c:pt>
                <c:pt idx="189">
                  <c:v>0.95603783841781997</c:v>
                </c:pt>
                <c:pt idx="190">
                  <c:v>0.497508185412397</c:v>
                </c:pt>
                <c:pt idx="191">
                  <c:v>1.4207414601803701</c:v>
                </c:pt>
                <c:pt idx="192">
                  <c:v>1.36110067747398</c:v>
                </c:pt>
                <c:pt idx="193">
                  <c:v>0.61520238041936903</c:v>
                </c:pt>
                <c:pt idx="194">
                  <c:v>0.67762339080340594</c:v>
                </c:pt>
                <c:pt idx="195">
                  <c:v>0.69178367471963098</c:v>
                </c:pt>
                <c:pt idx="196">
                  <c:v>1.6073070269508001</c:v>
                </c:pt>
                <c:pt idx="197">
                  <c:v>1.14248766465638</c:v>
                </c:pt>
                <c:pt idx="198">
                  <c:v>0.40709519248647802</c:v>
                </c:pt>
                <c:pt idx="199">
                  <c:v>1.0350708624263001</c:v>
                </c:pt>
                <c:pt idx="200">
                  <c:v>1.2003661304084801</c:v>
                </c:pt>
                <c:pt idx="201">
                  <c:v>0.468757315935458</c:v>
                </c:pt>
                <c:pt idx="202">
                  <c:v>1.3171830818219601</c:v>
                </c:pt>
                <c:pt idx="203">
                  <c:v>0.87113254456809897</c:v>
                </c:pt>
                <c:pt idx="204">
                  <c:v>0.87533188698202602</c:v>
                </c:pt>
                <c:pt idx="205">
                  <c:v>1.3124607578144201</c:v>
                </c:pt>
                <c:pt idx="206">
                  <c:v>0.94202917483864301</c:v>
                </c:pt>
                <c:pt idx="207">
                  <c:v>1.34817502939482</c:v>
                </c:pt>
                <c:pt idx="208">
                  <c:v>1.8279820438344001</c:v>
                </c:pt>
                <c:pt idx="209">
                  <c:v>1.07330507773107</c:v>
                </c:pt>
                <c:pt idx="210">
                  <c:v>0.78085466130565795</c:v>
                </c:pt>
                <c:pt idx="211">
                  <c:v>0.95814398003666401</c:v>
                </c:pt>
                <c:pt idx="212">
                  <c:v>2.3265877072043701</c:v>
                </c:pt>
                <c:pt idx="213">
                  <c:v>1.2759241568280799</c:v>
                </c:pt>
                <c:pt idx="214">
                  <c:v>1.24573353147477</c:v>
                </c:pt>
                <c:pt idx="215">
                  <c:v>1.24693340933944</c:v>
                </c:pt>
                <c:pt idx="216">
                  <c:v>1.2288488453280799</c:v>
                </c:pt>
                <c:pt idx="217">
                  <c:v>2.1548946974813701</c:v>
                </c:pt>
                <c:pt idx="218">
                  <c:v>1.65789102678356</c:v>
                </c:pt>
                <c:pt idx="219">
                  <c:v>1.2077576683253799</c:v>
                </c:pt>
                <c:pt idx="220">
                  <c:v>0.90482277853285697</c:v>
                </c:pt>
                <c:pt idx="221">
                  <c:v>1.1197421238197101</c:v>
                </c:pt>
                <c:pt idx="222">
                  <c:v>0.93839819765991705</c:v>
                </c:pt>
                <c:pt idx="223">
                  <c:v>0.80574946777357803</c:v>
                </c:pt>
                <c:pt idx="224">
                  <c:v>1.2766503276697201</c:v>
                </c:pt>
                <c:pt idx="225">
                  <c:v>0.76260841222820297</c:v>
                </c:pt>
                <c:pt idx="226">
                  <c:v>0.50186646504528798</c:v>
                </c:pt>
                <c:pt idx="227">
                  <c:v>0.51949718168001202</c:v>
                </c:pt>
                <c:pt idx="228">
                  <c:v>1.02480664842896</c:v>
                </c:pt>
                <c:pt idx="229">
                  <c:v>0.763889928676457</c:v>
                </c:pt>
                <c:pt idx="230">
                  <c:v>1.03968114603073</c:v>
                </c:pt>
                <c:pt idx="231">
                  <c:v>0.62972687588554499</c:v>
                </c:pt>
                <c:pt idx="232">
                  <c:v>1.7255813523783701</c:v>
                </c:pt>
                <c:pt idx="233">
                  <c:v>1.4766999264584899</c:v>
                </c:pt>
                <c:pt idx="234">
                  <c:v>1.2854608049049501</c:v>
                </c:pt>
                <c:pt idx="235">
                  <c:v>0.65534417571255099</c:v>
                </c:pt>
                <c:pt idx="236">
                  <c:v>0.66160512000433802</c:v>
                </c:pt>
                <c:pt idx="237">
                  <c:v>1.1140861772336501</c:v>
                </c:pt>
                <c:pt idx="238">
                  <c:v>1.44027533039216</c:v>
                </c:pt>
                <c:pt idx="239">
                  <c:v>0.87457645245473903</c:v>
                </c:pt>
                <c:pt idx="240">
                  <c:v>0.71103065130012899</c:v>
                </c:pt>
                <c:pt idx="241">
                  <c:v>1.0592051764608901</c:v>
                </c:pt>
                <c:pt idx="242">
                  <c:v>0.69217446491619194</c:v>
                </c:pt>
                <c:pt idx="243">
                  <c:v>1.56248282100184</c:v>
                </c:pt>
                <c:pt idx="244">
                  <c:v>0.61259521617048995</c:v>
                </c:pt>
                <c:pt idx="245">
                  <c:v>1.7518158559797301</c:v>
                </c:pt>
                <c:pt idx="246">
                  <c:v>1.7089262986434</c:v>
                </c:pt>
                <c:pt idx="247">
                  <c:v>0.445269362222039</c:v>
                </c:pt>
                <c:pt idx="248">
                  <c:v>0.76069646787385203</c:v>
                </c:pt>
                <c:pt idx="249">
                  <c:v>0.98849483335810995</c:v>
                </c:pt>
                <c:pt idx="250">
                  <c:v>1.1600697511554801</c:v>
                </c:pt>
                <c:pt idx="251">
                  <c:v>1.2643753407015601</c:v>
                </c:pt>
                <c:pt idx="252">
                  <c:v>1.4627370079669599</c:v>
                </c:pt>
                <c:pt idx="253">
                  <c:v>0.98722490334387802</c:v>
                </c:pt>
                <c:pt idx="254">
                  <c:v>1.04897501663696</c:v>
                </c:pt>
                <c:pt idx="255">
                  <c:v>0.98069585362830802</c:v>
                </c:pt>
                <c:pt idx="256">
                  <c:v>1.6675408778474701</c:v>
                </c:pt>
                <c:pt idx="257">
                  <c:v>0.70470980797254101</c:v>
                </c:pt>
                <c:pt idx="258">
                  <c:v>1.1024600693806299</c:v>
                </c:pt>
                <c:pt idx="259">
                  <c:v>1.19396620560502</c:v>
                </c:pt>
                <c:pt idx="260">
                  <c:v>0.76436951510818796</c:v>
                </c:pt>
                <c:pt idx="261">
                  <c:v>1.2924421736970899</c:v>
                </c:pt>
                <c:pt idx="262">
                  <c:v>1.60419020676613</c:v>
                </c:pt>
                <c:pt idx="263">
                  <c:v>1.09536267502282</c:v>
                </c:pt>
                <c:pt idx="264">
                  <c:v>0.89434885277751197</c:v>
                </c:pt>
                <c:pt idx="265">
                  <c:v>1.5674174852562199</c:v>
                </c:pt>
                <c:pt idx="266">
                  <c:v>1.2596306952993299</c:v>
                </c:pt>
                <c:pt idx="267">
                  <c:v>0.88695779489012705</c:v>
                </c:pt>
                <c:pt idx="268">
                  <c:v>1.2613217270734001</c:v>
                </c:pt>
                <c:pt idx="269">
                  <c:v>0.88019951578309696</c:v>
                </c:pt>
                <c:pt idx="270">
                  <c:v>0.89460682937117098</c:v>
                </c:pt>
                <c:pt idx="271">
                  <c:v>0.99209233660386698</c:v>
                </c:pt>
                <c:pt idx="272">
                  <c:v>1.2356875093600601</c:v>
                </c:pt>
                <c:pt idx="273">
                  <c:v>0.66315765516477498</c:v>
                </c:pt>
                <c:pt idx="274">
                  <c:v>1.70345564330656</c:v>
                </c:pt>
                <c:pt idx="275">
                  <c:v>0.655840297844415</c:v>
                </c:pt>
                <c:pt idx="276">
                  <c:v>0.90052076992229702</c:v>
                </c:pt>
                <c:pt idx="277">
                  <c:v>0.96212048965896102</c:v>
                </c:pt>
                <c:pt idx="278">
                  <c:v>0.50774894494252298</c:v>
                </c:pt>
                <c:pt idx="279">
                  <c:v>1.11140635439041</c:v>
                </c:pt>
                <c:pt idx="280">
                  <c:v>1.3872739825176099</c:v>
                </c:pt>
                <c:pt idx="281">
                  <c:v>1.29188986828907</c:v>
                </c:pt>
                <c:pt idx="282">
                  <c:v>1.01337378694104</c:v>
                </c:pt>
                <c:pt idx="283">
                  <c:v>1.57073773717167</c:v>
                </c:pt>
                <c:pt idx="284">
                  <c:v>0.79744542289402298</c:v>
                </c:pt>
                <c:pt idx="285">
                  <c:v>0.74370564993104504</c:v>
                </c:pt>
                <c:pt idx="286">
                  <c:v>0.53553034357574403</c:v>
                </c:pt>
                <c:pt idx="287">
                  <c:v>1.2027511581331001</c:v>
                </c:pt>
                <c:pt idx="288">
                  <c:v>0.83347790747752504</c:v>
                </c:pt>
                <c:pt idx="289">
                  <c:v>1.16119661835469</c:v>
                </c:pt>
                <c:pt idx="290">
                  <c:v>1.83890802304178</c:v>
                </c:pt>
                <c:pt idx="291">
                  <c:v>1.3857980731817501</c:v>
                </c:pt>
                <c:pt idx="292">
                  <c:v>1.2981505235240201</c:v>
                </c:pt>
                <c:pt idx="293">
                  <c:v>0.73344040266405897</c:v>
                </c:pt>
                <c:pt idx="294">
                  <c:v>1.5784071563004001</c:v>
                </c:pt>
                <c:pt idx="295">
                  <c:v>1.4824083905318</c:v>
                </c:pt>
                <c:pt idx="296">
                  <c:v>1.3167294514991801</c:v>
                </c:pt>
                <c:pt idx="297">
                  <c:v>1.2963071630413101</c:v>
                </c:pt>
                <c:pt idx="298">
                  <c:v>0.74778176076264702</c:v>
                </c:pt>
                <c:pt idx="299">
                  <c:v>1.8199764327244401</c:v>
                </c:pt>
                <c:pt idx="300">
                  <c:v>0.84693587492044997</c:v>
                </c:pt>
                <c:pt idx="301">
                  <c:v>1.1678095959492201</c:v>
                </c:pt>
                <c:pt idx="302">
                  <c:v>0.47987482947163501</c:v>
                </c:pt>
                <c:pt idx="303">
                  <c:v>0.782505648225574</c:v>
                </c:pt>
                <c:pt idx="304">
                  <c:v>1.71727879347191</c:v>
                </c:pt>
                <c:pt idx="305">
                  <c:v>0.58194989949152298</c:v>
                </c:pt>
                <c:pt idx="306">
                  <c:v>0.99482920940081299</c:v>
                </c:pt>
                <c:pt idx="307">
                  <c:v>0.81185701486473905</c:v>
                </c:pt>
                <c:pt idx="308">
                  <c:v>1.05988366847352</c:v>
                </c:pt>
                <c:pt idx="309">
                  <c:v>1.3428222916758701</c:v>
                </c:pt>
                <c:pt idx="310">
                  <c:v>0.45517277448556098</c:v>
                </c:pt>
                <c:pt idx="311">
                  <c:v>0.76300781775868198</c:v>
                </c:pt>
                <c:pt idx="312">
                  <c:v>0.77586990652973598</c:v>
                </c:pt>
                <c:pt idx="313">
                  <c:v>0.770123681355245</c:v>
                </c:pt>
                <c:pt idx="314">
                  <c:v>0.947294159877905</c:v>
                </c:pt>
                <c:pt idx="315">
                  <c:v>1.1996939466859999</c:v>
                </c:pt>
                <c:pt idx="316">
                  <c:v>1.4430767968951801</c:v>
                </c:pt>
                <c:pt idx="317">
                  <c:v>0.62994432074044504</c:v>
                </c:pt>
                <c:pt idx="318">
                  <c:v>0.67308998949262999</c:v>
                </c:pt>
                <c:pt idx="319">
                  <c:v>0.60069308945650601</c:v>
                </c:pt>
                <c:pt idx="320">
                  <c:v>0.99241674939610902</c:v>
                </c:pt>
                <c:pt idx="321">
                  <c:v>1.1303023045335601</c:v>
                </c:pt>
                <c:pt idx="322">
                  <c:v>0.60645293171716497</c:v>
                </c:pt>
                <c:pt idx="323">
                  <c:v>1.1554638205026</c:v>
                </c:pt>
                <c:pt idx="324">
                  <c:v>1.0991757440527801</c:v>
                </c:pt>
                <c:pt idx="325">
                  <c:v>1.58958342847765</c:v>
                </c:pt>
                <c:pt idx="326">
                  <c:v>0.82311986343130195</c:v>
                </c:pt>
                <c:pt idx="327">
                  <c:v>1.34437447930682</c:v>
                </c:pt>
                <c:pt idx="328">
                  <c:v>0.92874008682814702</c:v>
                </c:pt>
                <c:pt idx="329">
                  <c:v>0.95688648038227697</c:v>
                </c:pt>
                <c:pt idx="330">
                  <c:v>1.0629404196883001</c:v>
                </c:pt>
                <c:pt idx="331">
                  <c:v>1.08821087123368</c:v>
                </c:pt>
                <c:pt idx="332">
                  <c:v>1.0895249724751701</c:v>
                </c:pt>
                <c:pt idx="333">
                  <c:v>0.91624815734559595</c:v>
                </c:pt>
                <c:pt idx="334">
                  <c:v>0.96071425658911003</c:v>
                </c:pt>
                <c:pt idx="335">
                  <c:v>0.98723673974571602</c:v>
                </c:pt>
                <c:pt idx="336">
                  <c:v>1.2789946500921101</c:v>
                </c:pt>
                <c:pt idx="337">
                  <c:v>1.23630253813327</c:v>
                </c:pt>
                <c:pt idx="338">
                  <c:v>1.4294915932005501</c:v>
                </c:pt>
                <c:pt idx="339">
                  <c:v>1.0469282197485099</c:v>
                </c:pt>
                <c:pt idx="340">
                  <c:v>1.0724215354805899</c:v>
                </c:pt>
                <c:pt idx="341">
                  <c:v>1.0600911029657101</c:v>
                </c:pt>
                <c:pt idx="342">
                  <c:v>0.97114306431568698</c:v>
                </c:pt>
                <c:pt idx="343">
                  <c:v>0.76582151851201496</c:v>
                </c:pt>
                <c:pt idx="344">
                  <c:v>0.68096731313931202</c:v>
                </c:pt>
                <c:pt idx="345">
                  <c:v>0.68502871981889002</c:v>
                </c:pt>
                <c:pt idx="346">
                  <c:v>1.5270903188210401</c:v>
                </c:pt>
                <c:pt idx="347">
                  <c:v>0.68590474283968905</c:v>
                </c:pt>
                <c:pt idx="348">
                  <c:v>1.48064934223553</c:v>
                </c:pt>
                <c:pt idx="349">
                  <c:v>1.2227018252133499</c:v>
                </c:pt>
                <c:pt idx="350">
                  <c:v>1.5364304776595801</c:v>
                </c:pt>
                <c:pt idx="351">
                  <c:v>1.2580404081710901</c:v>
                </c:pt>
                <c:pt idx="352">
                  <c:v>1.1264637350001201</c:v>
                </c:pt>
                <c:pt idx="353">
                  <c:v>0.95509423664763404</c:v>
                </c:pt>
                <c:pt idx="354">
                  <c:v>1.5805671468990601</c:v>
                </c:pt>
                <c:pt idx="355">
                  <c:v>0.38868181781273697</c:v>
                </c:pt>
                <c:pt idx="356">
                  <c:v>0.66576972032242199</c:v>
                </c:pt>
                <c:pt idx="357">
                  <c:v>1.80038605469938</c:v>
                </c:pt>
                <c:pt idx="358">
                  <c:v>1.68526509776064</c:v>
                </c:pt>
                <c:pt idx="359">
                  <c:v>1.0282024633125699</c:v>
                </c:pt>
                <c:pt idx="360">
                  <c:v>1.6341475698946</c:v>
                </c:pt>
                <c:pt idx="361">
                  <c:v>1.0866113142937399</c:v>
                </c:pt>
                <c:pt idx="362">
                  <c:v>1.4092846937807499</c:v>
                </c:pt>
                <c:pt idx="363">
                  <c:v>1.27533908125369</c:v>
                </c:pt>
                <c:pt idx="364">
                  <c:v>0.61679647906579704</c:v>
                </c:pt>
                <c:pt idx="365">
                  <c:v>1.371595543937</c:v>
                </c:pt>
                <c:pt idx="366">
                  <c:v>0.788268012115376</c:v>
                </c:pt>
                <c:pt idx="367">
                  <c:v>0.71454982716297599</c:v>
                </c:pt>
                <c:pt idx="368">
                  <c:v>1.7056005155292799</c:v>
                </c:pt>
                <c:pt idx="369">
                  <c:v>1.4579349119277001</c:v>
                </c:pt>
                <c:pt idx="370">
                  <c:v>0.93913821119833396</c:v>
                </c:pt>
                <c:pt idx="371">
                  <c:v>1.05195071452558</c:v>
                </c:pt>
                <c:pt idx="372">
                  <c:v>1.5598018436110499</c:v>
                </c:pt>
                <c:pt idx="373">
                  <c:v>1.3508971670108301</c:v>
                </c:pt>
                <c:pt idx="374">
                  <c:v>0.99033126027986396</c:v>
                </c:pt>
                <c:pt idx="375">
                  <c:v>2.3156551712935198</c:v>
                </c:pt>
                <c:pt idx="376">
                  <c:v>1.11180780839615</c:v>
                </c:pt>
                <c:pt idx="377">
                  <c:v>1.47487453253155</c:v>
                </c:pt>
                <c:pt idx="378">
                  <c:v>0.93195470343779896</c:v>
                </c:pt>
                <c:pt idx="379">
                  <c:v>0.84473258259255501</c:v>
                </c:pt>
                <c:pt idx="380">
                  <c:v>0.54979978633142002</c:v>
                </c:pt>
                <c:pt idx="381">
                  <c:v>0.79292656832092301</c:v>
                </c:pt>
                <c:pt idx="382">
                  <c:v>0.92320028457856396</c:v>
                </c:pt>
                <c:pt idx="383">
                  <c:v>0.90698026549996602</c:v>
                </c:pt>
                <c:pt idx="384">
                  <c:v>0.91716083654652703</c:v>
                </c:pt>
                <c:pt idx="385">
                  <c:v>1.05181068635813</c:v>
                </c:pt>
                <c:pt idx="386">
                  <c:v>0.83552010687971101</c:v>
                </c:pt>
                <c:pt idx="387">
                  <c:v>0.69066348524854604</c:v>
                </c:pt>
                <c:pt idx="388">
                  <c:v>1.0617558923280199</c:v>
                </c:pt>
                <c:pt idx="389">
                  <c:v>1.36613954681543</c:v>
                </c:pt>
                <c:pt idx="390">
                  <c:v>1.25706079324691</c:v>
                </c:pt>
                <c:pt idx="391">
                  <c:v>0.97866869561651404</c:v>
                </c:pt>
                <c:pt idx="392">
                  <c:v>0.61611632304174802</c:v>
                </c:pt>
                <c:pt idx="393">
                  <c:v>0.79532301601623301</c:v>
                </c:pt>
                <c:pt idx="394">
                  <c:v>0.418656745199249</c:v>
                </c:pt>
                <c:pt idx="395">
                  <c:v>1.08201120766486</c:v>
                </c:pt>
                <c:pt idx="396">
                  <c:v>1.01261899217211</c:v>
                </c:pt>
                <c:pt idx="397">
                  <c:v>0.72811059028833602</c:v>
                </c:pt>
                <c:pt idx="398">
                  <c:v>1.1618711546951199</c:v>
                </c:pt>
                <c:pt idx="399">
                  <c:v>1.4280835710219999</c:v>
                </c:pt>
                <c:pt idx="400">
                  <c:v>1.2894779490689501</c:v>
                </c:pt>
                <c:pt idx="401">
                  <c:v>1.0739986561958701</c:v>
                </c:pt>
                <c:pt idx="402">
                  <c:v>1.3212414201990199</c:v>
                </c:pt>
                <c:pt idx="403">
                  <c:v>1.4453745104209701</c:v>
                </c:pt>
                <c:pt idx="404">
                  <c:v>1.1899642128477399</c:v>
                </c:pt>
                <c:pt idx="405">
                  <c:v>1.0041279376719801</c:v>
                </c:pt>
                <c:pt idx="406">
                  <c:v>1.0958843358250601</c:v>
                </c:pt>
                <c:pt idx="407">
                  <c:v>1.05367957537989</c:v>
                </c:pt>
                <c:pt idx="408">
                  <c:v>0.94473348821236103</c:v>
                </c:pt>
                <c:pt idx="409">
                  <c:v>1.0557866965492599</c:v>
                </c:pt>
                <c:pt idx="410">
                  <c:v>0.67755225960586296</c:v>
                </c:pt>
                <c:pt idx="411">
                  <c:v>1.05284816179624</c:v>
                </c:pt>
                <c:pt idx="412">
                  <c:v>1.1710390497110501</c:v>
                </c:pt>
                <c:pt idx="413">
                  <c:v>0.58884172581800998</c:v>
                </c:pt>
                <c:pt idx="414">
                  <c:v>1.32228948997</c:v>
                </c:pt>
                <c:pt idx="415">
                  <c:v>1.05259315015121</c:v>
                </c:pt>
                <c:pt idx="416">
                  <c:v>1.33367820820786</c:v>
                </c:pt>
                <c:pt idx="417">
                  <c:v>0.97712755156858599</c:v>
                </c:pt>
                <c:pt idx="418">
                  <c:v>2.21859613631276</c:v>
                </c:pt>
                <c:pt idx="419">
                  <c:v>0.72423295534746901</c:v>
                </c:pt>
                <c:pt idx="420">
                  <c:v>1.11551635170497</c:v>
                </c:pt>
                <c:pt idx="421">
                  <c:v>0.99031308108289196</c:v>
                </c:pt>
                <c:pt idx="422">
                  <c:v>0.96877853215324194</c:v>
                </c:pt>
                <c:pt idx="423">
                  <c:v>0.97425775160887496</c:v>
                </c:pt>
                <c:pt idx="424">
                  <c:v>1.04433302242399</c:v>
                </c:pt>
                <c:pt idx="425">
                  <c:v>1.24665905082193</c:v>
                </c:pt>
                <c:pt idx="426">
                  <c:v>1.2974543151968601</c:v>
                </c:pt>
                <c:pt idx="427">
                  <c:v>0.63377026377526902</c:v>
                </c:pt>
                <c:pt idx="428">
                  <c:v>1.02699088170052</c:v>
                </c:pt>
                <c:pt idx="429">
                  <c:v>1.9265378569423399</c:v>
                </c:pt>
                <c:pt idx="430">
                  <c:v>1.3683828348145199</c:v>
                </c:pt>
                <c:pt idx="431">
                  <c:v>1.02622825877691</c:v>
                </c:pt>
                <c:pt idx="432">
                  <c:v>1.04728671863159</c:v>
                </c:pt>
                <c:pt idx="433">
                  <c:v>1.2533254369962199</c:v>
                </c:pt>
                <c:pt idx="434">
                  <c:v>0.62510793794583996</c:v>
                </c:pt>
                <c:pt idx="435">
                  <c:v>1.21227442567187</c:v>
                </c:pt>
                <c:pt idx="436">
                  <c:v>0.81373362277908901</c:v>
                </c:pt>
                <c:pt idx="437">
                  <c:v>0.50052175942880095</c:v>
                </c:pt>
                <c:pt idx="438">
                  <c:v>0.39645569107780698</c:v>
                </c:pt>
                <c:pt idx="439">
                  <c:v>0.42928014338374099</c:v>
                </c:pt>
                <c:pt idx="440">
                  <c:v>0.53868144180126099</c:v>
                </c:pt>
                <c:pt idx="441">
                  <c:v>1.63192170301304</c:v>
                </c:pt>
                <c:pt idx="442">
                  <c:v>0.77334774334583001</c:v>
                </c:pt>
                <c:pt idx="443">
                  <c:v>1.1751065728138399</c:v>
                </c:pt>
                <c:pt idx="444">
                  <c:v>0.943322612737302</c:v>
                </c:pt>
                <c:pt idx="445">
                  <c:v>1.69854046459026</c:v>
                </c:pt>
                <c:pt idx="446">
                  <c:v>2.0294443250990701</c:v>
                </c:pt>
                <c:pt idx="447">
                  <c:v>0.50804967509347498</c:v>
                </c:pt>
                <c:pt idx="448">
                  <c:v>0.63657646384998501</c:v>
                </c:pt>
                <c:pt idx="449">
                  <c:v>0.46012507414551501</c:v>
                </c:pt>
                <c:pt idx="450">
                  <c:v>1.3708961078863799</c:v>
                </c:pt>
                <c:pt idx="451">
                  <c:v>0.68694033929619203</c:v>
                </c:pt>
                <c:pt idx="452">
                  <c:v>0.70735170836572603</c:v>
                </c:pt>
                <c:pt idx="453">
                  <c:v>1.49264652425995</c:v>
                </c:pt>
                <c:pt idx="454">
                  <c:v>1.1925627147637601</c:v>
                </c:pt>
                <c:pt idx="455">
                  <c:v>1.3796863422988901</c:v>
                </c:pt>
                <c:pt idx="456">
                  <c:v>1.03489055575513</c:v>
                </c:pt>
                <c:pt idx="457">
                  <c:v>1.17056781631083</c:v>
                </c:pt>
                <c:pt idx="458">
                  <c:v>1.1806650885096499</c:v>
                </c:pt>
                <c:pt idx="459">
                  <c:v>1.02764844241755</c:v>
                </c:pt>
                <c:pt idx="460">
                  <c:v>1.27653197178898</c:v>
                </c:pt>
                <c:pt idx="461">
                  <c:v>0.35685951575368502</c:v>
                </c:pt>
                <c:pt idx="462">
                  <c:v>0.99207684251883499</c:v>
                </c:pt>
                <c:pt idx="463">
                  <c:v>0.85678517571152002</c:v>
                </c:pt>
                <c:pt idx="464">
                  <c:v>1.3542516353185099</c:v>
                </c:pt>
                <c:pt idx="465">
                  <c:v>0.951518116416327</c:v>
                </c:pt>
                <c:pt idx="466">
                  <c:v>0.75748237729802703</c:v>
                </c:pt>
                <c:pt idx="467">
                  <c:v>0.951572396703115</c:v>
                </c:pt>
                <c:pt idx="468">
                  <c:v>1.0576344354289799</c:v>
                </c:pt>
                <c:pt idx="469">
                  <c:v>1.17389580555305</c:v>
                </c:pt>
                <c:pt idx="470">
                  <c:v>1.19333496174964</c:v>
                </c:pt>
                <c:pt idx="471">
                  <c:v>1.3464251098137401</c:v>
                </c:pt>
                <c:pt idx="472">
                  <c:v>0.68267776989113704</c:v>
                </c:pt>
                <c:pt idx="473">
                  <c:v>1.4678044539130199</c:v>
                </c:pt>
                <c:pt idx="474">
                  <c:v>0.58110742898618195</c:v>
                </c:pt>
                <c:pt idx="475">
                  <c:v>1.01874161972293</c:v>
                </c:pt>
                <c:pt idx="476">
                  <c:v>0.923399400643374</c:v>
                </c:pt>
                <c:pt idx="477">
                  <c:v>1.3547802706707801</c:v>
                </c:pt>
                <c:pt idx="478">
                  <c:v>1.0375073468182601</c:v>
                </c:pt>
                <c:pt idx="479">
                  <c:v>1.2090906952488401</c:v>
                </c:pt>
                <c:pt idx="480">
                  <c:v>1.0524207121307301</c:v>
                </c:pt>
                <c:pt idx="481">
                  <c:v>1.8299401503048101</c:v>
                </c:pt>
                <c:pt idx="482">
                  <c:v>1.86212273831399</c:v>
                </c:pt>
                <c:pt idx="483">
                  <c:v>0.92645149199688204</c:v>
                </c:pt>
                <c:pt idx="484">
                  <c:v>1.3096381912642501</c:v>
                </c:pt>
                <c:pt idx="485">
                  <c:v>0.66659705971582905</c:v>
                </c:pt>
                <c:pt idx="486">
                  <c:v>0.66713015915512996</c:v>
                </c:pt>
                <c:pt idx="487">
                  <c:v>1.7038550451364001</c:v>
                </c:pt>
                <c:pt idx="488">
                  <c:v>1.0323252566693599</c:v>
                </c:pt>
                <c:pt idx="489">
                  <c:v>2.06976523730822</c:v>
                </c:pt>
                <c:pt idx="490">
                  <c:v>1.09289423142368</c:v>
                </c:pt>
                <c:pt idx="491">
                  <c:v>0.77811423309536099</c:v>
                </c:pt>
                <c:pt idx="492">
                  <c:v>0.59861040101056895</c:v>
                </c:pt>
                <c:pt idx="493">
                  <c:v>1.0855497666426499</c:v>
                </c:pt>
                <c:pt idx="494">
                  <c:v>0.61729408641267802</c:v>
                </c:pt>
                <c:pt idx="495">
                  <c:v>1.0172328280663101</c:v>
                </c:pt>
                <c:pt idx="496">
                  <c:v>1.0358679060498299</c:v>
                </c:pt>
                <c:pt idx="497">
                  <c:v>0.38462379681409498</c:v>
                </c:pt>
                <c:pt idx="498">
                  <c:v>0.804810950033367</c:v>
                </c:pt>
                <c:pt idx="499">
                  <c:v>1.07045032219632</c:v>
                </c:pt>
                <c:pt idx="500">
                  <c:v>0.77813324366610404</c:v>
                </c:pt>
                <c:pt idx="501">
                  <c:v>1.0091515842464001</c:v>
                </c:pt>
                <c:pt idx="502">
                  <c:v>0.66947355921574903</c:v>
                </c:pt>
                <c:pt idx="503">
                  <c:v>1.0486902147389601</c:v>
                </c:pt>
                <c:pt idx="504">
                  <c:v>0.73788074168448103</c:v>
                </c:pt>
                <c:pt idx="505">
                  <c:v>0.79930888094784702</c:v>
                </c:pt>
                <c:pt idx="506">
                  <c:v>0.887636912726394</c:v>
                </c:pt>
                <c:pt idx="507">
                  <c:v>0.74918000650133099</c:v>
                </c:pt>
                <c:pt idx="508">
                  <c:v>1.0015443846502601</c:v>
                </c:pt>
                <c:pt idx="509">
                  <c:v>0.97953880061473597</c:v>
                </c:pt>
                <c:pt idx="510">
                  <c:v>0.66932586048724196</c:v>
                </c:pt>
                <c:pt idx="511">
                  <c:v>0.583943488467353</c:v>
                </c:pt>
                <c:pt idx="512">
                  <c:v>0.894290324643917</c:v>
                </c:pt>
                <c:pt idx="513">
                  <c:v>1.1357194467570599</c:v>
                </c:pt>
                <c:pt idx="514">
                  <c:v>1.1236397676488801</c:v>
                </c:pt>
                <c:pt idx="515">
                  <c:v>1.2324166361853199</c:v>
                </c:pt>
                <c:pt idx="516">
                  <c:v>0.57871966041960798</c:v>
                </c:pt>
                <c:pt idx="517">
                  <c:v>0.93333642359386304</c:v>
                </c:pt>
                <c:pt idx="518">
                  <c:v>1.1154635628510201</c:v>
                </c:pt>
                <c:pt idx="519">
                  <c:v>1.00218237635582</c:v>
                </c:pt>
                <c:pt idx="520">
                  <c:v>1.1715354222401999</c:v>
                </c:pt>
                <c:pt idx="521">
                  <c:v>1.1625873241206599</c:v>
                </c:pt>
                <c:pt idx="522">
                  <c:v>1.43675382799677</c:v>
                </c:pt>
                <c:pt idx="523">
                  <c:v>1.2822396463925301</c:v>
                </c:pt>
                <c:pt idx="524">
                  <c:v>1.5890038061194101</c:v>
                </c:pt>
                <c:pt idx="525">
                  <c:v>1.3253091639595</c:v>
                </c:pt>
                <c:pt idx="526">
                  <c:v>1.0886373553486299</c:v>
                </c:pt>
                <c:pt idx="527">
                  <c:v>0.62460111759998405</c:v>
                </c:pt>
                <c:pt idx="528">
                  <c:v>1.9411876367813701</c:v>
                </c:pt>
                <c:pt idx="529">
                  <c:v>0.81612205772334601</c:v>
                </c:pt>
                <c:pt idx="530">
                  <c:v>1.6106932594938399</c:v>
                </c:pt>
                <c:pt idx="531">
                  <c:v>1.26832207053725</c:v>
                </c:pt>
                <c:pt idx="532">
                  <c:v>0.95186678541980596</c:v>
                </c:pt>
                <c:pt idx="533">
                  <c:v>0.92575492867031695</c:v>
                </c:pt>
                <c:pt idx="534">
                  <c:v>1.7300281720481701</c:v>
                </c:pt>
                <c:pt idx="535">
                  <c:v>0.90622808184723402</c:v>
                </c:pt>
                <c:pt idx="536">
                  <c:v>0.86997818237498303</c:v>
                </c:pt>
                <c:pt idx="537">
                  <c:v>0.68667888550313005</c:v>
                </c:pt>
                <c:pt idx="538">
                  <c:v>1.0098059001834001</c:v>
                </c:pt>
                <c:pt idx="539">
                  <c:v>1.70679038316355</c:v>
                </c:pt>
                <c:pt idx="540">
                  <c:v>0.90366860710937102</c:v>
                </c:pt>
                <c:pt idx="541">
                  <c:v>0.88083138597923905</c:v>
                </c:pt>
                <c:pt idx="542">
                  <c:v>1.5394668509813201</c:v>
                </c:pt>
                <c:pt idx="543">
                  <c:v>0.65369521806868203</c:v>
                </c:pt>
                <c:pt idx="544">
                  <c:v>0.84337115386276096</c:v>
                </c:pt>
                <c:pt idx="545">
                  <c:v>1.2741559279208701</c:v>
                </c:pt>
                <c:pt idx="546">
                  <c:v>1.23790114664038</c:v>
                </c:pt>
                <c:pt idx="547">
                  <c:v>0.78758788155763404</c:v>
                </c:pt>
                <c:pt idx="548">
                  <c:v>0.69230853277443205</c:v>
                </c:pt>
                <c:pt idx="549">
                  <c:v>0.65075724310354299</c:v>
                </c:pt>
                <c:pt idx="550">
                  <c:v>0.63406004539008598</c:v>
                </c:pt>
                <c:pt idx="551">
                  <c:v>0.74580324912122198</c:v>
                </c:pt>
                <c:pt idx="552">
                  <c:v>1.1368354722662199</c:v>
                </c:pt>
                <c:pt idx="553">
                  <c:v>0.91329849129132401</c:v>
                </c:pt>
                <c:pt idx="554">
                  <c:v>0.62651710653034498</c:v>
                </c:pt>
                <c:pt idx="555">
                  <c:v>1.16211762429637</c:v>
                </c:pt>
                <c:pt idx="556">
                  <c:v>1.37849113792411</c:v>
                </c:pt>
                <c:pt idx="557">
                  <c:v>0.98193119242321703</c:v>
                </c:pt>
                <c:pt idx="558">
                  <c:v>1.4177511092141599</c:v>
                </c:pt>
                <c:pt idx="559">
                  <c:v>1.07362359682505</c:v>
                </c:pt>
                <c:pt idx="560">
                  <c:v>0.78915541858487503</c:v>
                </c:pt>
                <c:pt idx="561">
                  <c:v>1.7677972858225901</c:v>
                </c:pt>
                <c:pt idx="562">
                  <c:v>0.99225546008779897</c:v>
                </c:pt>
                <c:pt idx="563">
                  <c:v>1.1215021052309</c:v>
                </c:pt>
                <c:pt idx="564">
                  <c:v>0.80871808343007401</c:v>
                </c:pt>
                <c:pt idx="565">
                  <c:v>0.91515467575210196</c:v>
                </c:pt>
                <c:pt idx="566">
                  <c:v>1.23114755339316</c:v>
                </c:pt>
                <c:pt idx="567">
                  <c:v>0.89284157472491399</c:v>
                </c:pt>
                <c:pt idx="568">
                  <c:v>0.97656565268633599</c:v>
                </c:pt>
                <c:pt idx="569">
                  <c:v>1.1433583930753799</c:v>
                </c:pt>
                <c:pt idx="570">
                  <c:v>0.47872569552320199</c:v>
                </c:pt>
                <c:pt idx="571">
                  <c:v>1.5325080970975</c:v>
                </c:pt>
                <c:pt idx="572">
                  <c:v>1.7691445529098</c:v>
                </c:pt>
                <c:pt idx="573">
                  <c:v>0.94517362884061196</c:v>
                </c:pt>
                <c:pt idx="574">
                  <c:v>0.68050223400377097</c:v>
                </c:pt>
                <c:pt idx="575">
                  <c:v>1.24508913484243</c:v>
                </c:pt>
                <c:pt idx="576">
                  <c:v>1.0531527188015899</c:v>
                </c:pt>
                <c:pt idx="577">
                  <c:v>1.14545503737676</c:v>
                </c:pt>
                <c:pt idx="578">
                  <c:v>0.78756636774324396</c:v>
                </c:pt>
                <c:pt idx="579">
                  <c:v>0.82024361637596399</c:v>
                </c:pt>
                <c:pt idx="580">
                  <c:v>0.59082553134874605</c:v>
                </c:pt>
                <c:pt idx="581">
                  <c:v>0.96171435962445995</c:v>
                </c:pt>
                <c:pt idx="582">
                  <c:v>1.1082099593499299</c:v>
                </c:pt>
                <c:pt idx="583">
                  <c:v>0.64428197650631702</c:v>
                </c:pt>
                <c:pt idx="584">
                  <c:v>0.88839447567026497</c:v>
                </c:pt>
                <c:pt idx="585">
                  <c:v>1.7836302411834</c:v>
                </c:pt>
                <c:pt idx="586">
                  <c:v>1.5279002818759899</c:v>
                </c:pt>
                <c:pt idx="587">
                  <c:v>1.0988351349802199</c:v>
                </c:pt>
                <c:pt idx="588">
                  <c:v>1.00291345767592</c:v>
                </c:pt>
                <c:pt idx="589">
                  <c:v>1.8297649382427801</c:v>
                </c:pt>
                <c:pt idx="590">
                  <c:v>0.63651089152949902</c:v>
                </c:pt>
                <c:pt idx="591">
                  <c:v>0.97313770223117202</c:v>
                </c:pt>
                <c:pt idx="592">
                  <c:v>1.7010129568693699</c:v>
                </c:pt>
                <c:pt idx="593">
                  <c:v>0.98258227021077504</c:v>
                </c:pt>
                <c:pt idx="594">
                  <c:v>1.47865840669794</c:v>
                </c:pt>
                <c:pt idx="595">
                  <c:v>0.97387676189936201</c:v>
                </c:pt>
                <c:pt idx="596">
                  <c:v>1.1501540249582101</c:v>
                </c:pt>
                <c:pt idx="597">
                  <c:v>1.23052624500371</c:v>
                </c:pt>
                <c:pt idx="598">
                  <c:v>1.4604454996676499</c:v>
                </c:pt>
                <c:pt idx="599">
                  <c:v>1.20601261752379</c:v>
                </c:pt>
                <c:pt idx="600">
                  <c:v>0.86209490518432297</c:v>
                </c:pt>
                <c:pt idx="601">
                  <c:v>1.1789216971576899</c:v>
                </c:pt>
                <c:pt idx="602">
                  <c:v>0.84994585425338998</c:v>
                </c:pt>
                <c:pt idx="603">
                  <c:v>0.98805660450829702</c:v>
                </c:pt>
                <c:pt idx="604">
                  <c:v>1.6026181529377801</c:v>
                </c:pt>
                <c:pt idx="605">
                  <c:v>1.8901644697125699</c:v>
                </c:pt>
                <c:pt idx="606">
                  <c:v>1.56738648861462</c:v>
                </c:pt>
                <c:pt idx="607">
                  <c:v>1.62531629517496</c:v>
                </c:pt>
                <c:pt idx="608">
                  <c:v>0.96237183998839104</c:v>
                </c:pt>
                <c:pt idx="609">
                  <c:v>0.47185782952461902</c:v>
                </c:pt>
                <c:pt idx="610">
                  <c:v>1.47909322734542</c:v>
                </c:pt>
                <c:pt idx="611">
                  <c:v>1.2929174951400599</c:v>
                </c:pt>
                <c:pt idx="612">
                  <c:v>0.77506366387558301</c:v>
                </c:pt>
                <c:pt idx="613">
                  <c:v>1.2077408868719199</c:v>
                </c:pt>
                <c:pt idx="614">
                  <c:v>1.31020781449391</c:v>
                </c:pt>
                <c:pt idx="615">
                  <c:v>1.3076743426864601</c:v>
                </c:pt>
                <c:pt idx="616">
                  <c:v>0.484508985350457</c:v>
                </c:pt>
                <c:pt idx="617">
                  <c:v>0.76611736182449297</c:v>
                </c:pt>
                <c:pt idx="618">
                  <c:v>1.8154052287900799</c:v>
                </c:pt>
                <c:pt idx="619">
                  <c:v>1.05126281849765</c:v>
                </c:pt>
                <c:pt idx="620">
                  <c:v>0.60578567912190895</c:v>
                </c:pt>
                <c:pt idx="621">
                  <c:v>0.86843476365890404</c:v>
                </c:pt>
                <c:pt idx="622">
                  <c:v>0.55332911035222099</c:v>
                </c:pt>
                <c:pt idx="623">
                  <c:v>0.960516866694755</c:v>
                </c:pt>
                <c:pt idx="624">
                  <c:v>0.80514293904970602</c:v>
                </c:pt>
                <c:pt idx="625">
                  <c:v>1.35021324082445</c:v>
                </c:pt>
                <c:pt idx="626">
                  <c:v>0.62257619353076599</c:v>
                </c:pt>
                <c:pt idx="627">
                  <c:v>0.96019579195908999</c:v>
                </c:pt>
                <c:pt idx="628">
                  <c:v>1.5198385939946899</c:v>
                </c:pt>
                <c:pt idx="629">
                  <c:v>1.3609606417286999</c:v>
                </c:pt>
                <c:pt idx="630">
                  <c:v>1.49077710496559</c:v>
                </c:pt>
                <c:pt idx="631">
                  <c:v>1.0932457517473799</c:v>
                </c:pt>
                <c:pt idx="632">
                  <c:v>0.92964502518536496</c:v>
                </c:pt>
                <c:pt idx="633">
                  <c:v>0.71300736228734196</c:v>
                </c:pt>
                <c:pt idx="634">
                  <c:v>1.4410208414857599</c:v>
                </c:pt>
                <c:pt idx="635">
                  <c:v>0.69723886689797299</c:v>
                </c:pt>
                <c:pt idx="636">
                  <c:v>1.22017504967873</c:v>
                </c:pt>
                <c:pt idx="637">
                  <c:v>0.93272561015368005</c:v>
                </c:pt>
                <c:pt idx="638">
                  <c:v>1.8592109224205799</c:v>
                </c:pt>
                <c:pt idx="639">
                  <c:v>0.45769410591478299</c:v>
                </c:pt>
                <c:pt idx="640">
                  <c:v>1.08695464453746</c:v>
                </c:pt>
                <c:pt idx="641">
                  <c:v>1.5535866137185901</c:v>
                </c:pt>
                <c:pt idx="642">
                  <c:v>0.86931433607459196</c:v>
                </c:pt>
                <c:pt idx="643">
                  <c:v>1.03719378950871</c:v>
                </c:pt>
                <c:pt idx="644">
                  <c:v>1.2839619033726299</c:v>
                </c:pt>
                <c:pt idx="645">
                  <c:v>1.2640131504591099</c:v>
                </c:pt>
                <c:pt idx="646">
                  <c:v>1.08283961254269</c:v>
                </c:pt>
                <c:pt idx="647">
                  <c:v>1.0103220944061799</c:v>
                </c:pt>
                <c:pt idx="648">
                  <c:v>0.92853276053321199</c:v>
                </c:pt>
                <c:pt idx="649">
                  <c:v>1.4097323243204001</c:v>
                </c:pt>
                <c:pt idx="650">
                  <c:v>0.85413481342337305</c:v>
                </c:pt>
                <c:pt idx="651">
                  <c:v>1.03287052065993</c:v>
                </c:pt>
                <c:pt idx="652">
                  <c:v>1.54370309381814</c:v>
                </c:pt>
                <c:pt idx="653">
                  <c:v>0.74144233904780599</c:v>
                </c:pt>
                <c:pt idx="654">
                  <c:v>0.63081217154865699</c:v>
                </c:pt>
                <c:pt idx="655">
                  <c:v>1.06603960995138</c:v>
                </c:pt>
                <c:pt idx="656">
                  <c:v>0.73134999574729798</c:v>
                </c:pt>
                <c:pt idx="657">
                  <c:v>1.44678488535002</c:v>
                </c:pt>
                <c:pt idx="658">
                  <c:v>0.67458120282255696</c:v>
                </c:pt>
                <c:pt idx="659">
                  <c:v>0.79566538738888504</c:v>
                </c:pt>
                <c:pt idx="660">
                  <c:v>1.49156412155329</c:v>
                </c:pt>
                <c:pt idx="661">
                  <c:v>1.67714695367595</c:v>
                </c:pt>
                <c:pt idx="662">
                  <c:v>1.5301700049504301</c:v>
                </c:pt>
                <c:pt idx="663">
                  <c:v>1.9495914990298999</c:v>
                </c:pt>
                <c:pt idx="664">
                  <c:v>1.6969341857634901</c:v>
                </c:pt>
                <c:pt idx="665">
                  <c:v>1.10847230547457</c:v>
                </c:pt>
                <c:pt idx="666">
                  <c:v>0.66792764065791799</c:v>
                </c:pt>
                <c:pt idx="667">
                  <c:v>0.68380556351031596</c:v>
                </c:pt>
                <c:pt idx="668">
                  <c:v>1.9105200974683301</c:v>
                </c:pt>
                <c:pt idx="669">
                  <c:v>0.68441761811032598</c:v>
                </c:pt>
                <c:pt idx="670">
                  <c:v>1.2443087156552901</c:v>
                </c:pt>
                <c:pt idx="671">
                  <c:v>1.2037222709706401</c:v>
                </c:pt>
                <c:pt idx="672">
                  <c:v>1.4430520964508899</c:v>
                </c:pt>
                <c:pt idx="673">
                  <c:v>0.53835141194235503</c:v>
                </c:pt>
                <c:pt idx="674">
                  <c:v>1.74245517481715</c:v>
                </c:pt>
                <c:pt idx="675">
                  <c:v>1.2247375524754101</c:v>
                </c:pt>
                <c:pt idx="676">
                  <c:v>1.2966885964879</c:v>
                </c:pt>
                <c:pt idx="677">
                  <c:v>0.80337327625342203</c:v>
                </c:pt>
                <c:pt idx="678">
                  <c:v>0.75945432158762605</c:v>
                </c:pt>
                <c:pt idx="679">
                  <c:v>0.55340882943722003</c:v>
                </c:pt>
                <c:pt idx="680">
                  <c:v>1.5896016282452501</c:v>
                </c:pt>
                <c:pt idx="681">
                  <c:v>0.55185601454967304</c:v>
                </c:pt>
                <c:pt idx="682">
                  <c:v>1.23228927099019</c:v>
                </c:pt>
                <c:pt idx="683">
                  <c:v>1.1469547436871399</c:v>
                </c:pt>
                <c:pt idx="684">
                  <c:v>0.89228751204818402</c:v>
                </c:pt>
                <c:pt idx="685">
                  <c:v>1.0000132249367</c:v>
                </c:pt>
                <c:pt idx="686">
                  <c:v>1.8522057307552999</c:v>
                </c:pt>
                <c:pt idx="687">
                  <c:v>0.93236418713647395</c:v>
                </c:pt>
                <c:pt idx="688">
                  <c:v>0.89426512569129302</c:v>
                </c:pt>
                <c:pt idx="689">
                  <c:v>1.15065238421255</c:v>
                </c:pt>
                <c:pt idx="690">
                  <c:v>1.0595553783055101</c:v>
                </c:pt>
                <c:pt idx="691">
                  <c:v>1.8540256582108501</c:v>
                </c:pt>
                <c:pt idx="692">
                  <c:v>0.69096991877207004</c:v>
                </c:pt>
                <c:pt idx="693">
                  <c:v>1.8913265936480701</c:v>
                </c:pt>
                <c:pt idx="694">
                  <c:v>1.5435896375896601</c:v>
                </c:pt>
                <c:pt idx="695">
                  <c:v>0.82803816412856102</c:v>
                </c:pt>
                <c:pt idx="696">
                  <c:v>2.3537781630360799</c:v>
                </c:pt>
                <c:pt idx="697">
                  <c:v>0.360446166190041</c:v>
                </c:pt>
                <c:pt idx="698">
                  <c:v>1.8996333546494799</c:v>
                </c:pt>
                <c:pt idx="699">
                  <c:v>0.87844857716664604</c:v>
                </c:pt>
                <c:pt idx="700">
                  <c:v>1.3558090201933399</c:v>
                </c:pt>
                <c:pt idx="701">
                  <c:v>1.53431332324123</c:v>
                </c:pt>
                <c:pt idx="702">
                  <c:v>0.73306396305060695</c:v>
                </c:pt>
                <c:pt idx="703">
                  <c:v>0.65807333547671798</c:v>
                </c:pt>
                <c:pt idx="704">
                  <c:v>0.92976480234593695</c:v>
                </c:pt>
                <c:pt idx="705">
                  <c:v>0.69829715101074297</c:v>
                </c:pt>
                <c:pt idx="706">
                  <c:v>1.50714630133713</c:v>
                </c:pt>
                <c:pt idx="707">
                  <c:v>0.56513885231195904</c:v>
                </c:pt>
                <c:pt idx="708">
                  <c:v>0.945177801193267</c:v>
                </c:pt>
                <c:pt idx="709">
                  <c:v>0.74761243991767101</c:v>
                </c:pt>
                <c:pt idx="710">
                  <c:v>0.92356890047997797</c:v>
                </c:pt>
                <c:pt idx="711">
                  <c:v>0.96117712698263003</c:v>
                </c:pt>
                <c:pt idx="712">
                  <c:v>1.38884073851214</c:v>
                </c:pt>
                <c:pt idx="713">
                  <c:v>1.14089604648465</c:v>
                </c:pt>
                <c:pt idx="714">
                  <c:v>1.4613538206050201</c:v>
                </c:pt>
                <c:pt idx="715">
                  <c:v>1.55288665793667</c:v>
                </c:pt>
                <c:pt idx="716">
                  <c:v>1.34217401308383</c:v>
                </c:pt>
                <c:pt idx="717">
                  <c:v>0.61925135876127202</c:v>
                </c:pt>
                <c:pt idx="718">
                  <c:v>0.89766048653201203</c:v>
                </c:pt>
                <c:pt idx="719">
                  <c:v>0.95367060150792504</c:v>
                </c:pt>
                <c:pt idx="720">
                  <c:v>1.2027894070196099</c:v>
                </c:pt>
                <c:pt idx="721">
                  <c:v>1.11504417818589</c:v>
                </c:pt>
                <c:pt idx="722">
                  <c:v>1.2871284141986601</c:v>
                </c:pt>
                <c:pt idx="723">
                  <c:v>0.73414733502732699</c:v>
                </c:pt>
                <c:pt idx="724">
                  <c:v>1.65540610810226</c:v>
                </c:pt>
                <c:pt idx="725">
                  <c:v>1.38248082509729</c:v>
                </c:pt>
                <c:pt idx="726">
                  <c:v>0.85432189089212596</c:v>
                </c:pt>
                <c:pt idx="727">
                  <c:v>1.3389449558240101</c:v>
                </c:pt>
                <c:pt idx="728">
                  <c:v>1.7108449405389801</c:v>
                </c:pt>
                <c:pt idx="729">
                  <c:v>1.3034585955106901</c:v>
                </c:pt>
                <c:pt idx="730">
                  <c:v>1.49887546114653</c:v>
                </c:pt>
                <c:pt idx="731">
                  <c:v>0.97775386724606705</c:v>
                </c:pt>
                <c:pt idx="732">
                  <c:v>1.55370417500559</c:v>
                </c:pt>
                <c:pt idx="733">
                  <c:v>1.72715601068602</c:v>
                </c:pt>
                <c:pt idx="734">
                  <c:v>1.1148961613286299</c:v>
                </c:pt>
                <c:pt idx="735">
                  <c:v>1.40355051895468</c:v>
                </c:pt>
                <c:pt idx="736">
                  <c:v>1.0567812961470799</c:v>
                </c:pt>
                <c:pt idx="737">
                  <c:v>1.3885588212196001</c:v>
                </c:pt>
                <c:pt idx="738">
                  <c:v>1.00015384826016</c:v>
                </c:pt>
                <c:pt idx="739">
                  <c:v>0.76189591734732198</c:v>
                </c:pt>
                <c:pt idx="740">
                  <c:v>1.1024041529643001</c:v>
                </c:pt>
                <c:pt idx="741">
                  <c:v>1.53988925754818</c:v>
                </c:pt>
                <c:pt idx="742">
                  <c:v>0.81465435757966898</c:v>
                </c:pt>
                <c:pt idx="743">
                  <c:v>1.4808046923618601</c:v>
                </c:pt>
                <c:pt idx="744">
                  <c:v>1.16440943925686</c:v>
                </c:pt>
                <c:pt idx="745">
                  <c:v>0.87729109196743205</c:v>
                </c:pt>
                <c:pt idx="746">
                  <c:v>0.76764858972628003</c:v>
                </c:pt>
                <c:pt idx="747">
                  <c:v>0.43668938429067999</c:v>
                </c:pt>
                <c:pt idx="748">
                  <c:v>0.945042340288333</c:v>
                </c:pt>
                <c:pt idx="749">
                  <c:v>1.30538702492262</c:v>
                </c:pt>
                <c:pt idx="750">
                  <c:v>0.28464977373731898</c:v>
                </c:pt>
                <c:pt idx="751">
                  <c:v>0.90039032080590797</c:v>
                </c:pt>
                <c:pt idx="752">
                  <c:v>1.0271733034133099</c:v>
                </c:pt>
                <c:pt idx="753">
                  <c:v>1.2018510079528599</c:v>
                </c:pt>
                <c:pt idx="754">
                  <c:v>1.65046061873689</c:v>
                </c:pt>
                <c:pt idx="755">
                  <c:v>1.0809294242024099</c:v>
                </c:pt>
                <c:pt idx="756">
                  <c:v>1.0708235691283099</c:v>
                </c:pt>
                <c:pt idx="757">
                  <c:v>1.5126755598378001</c:v>
                </c:pt>
                <c:pt idx="758">
                  <c:v>0.38295335148681098</c:v>
                </c:pt>
                <c:pt idx="759">
                  <c:v>0.98835192755716395</c:v>
                </c:pt>
                <c:pt idx="760">
                  <c:v>1.1617932910931299</c:v>
                </c:pt>
                <c:pt idx="761">
                  <c:v>0.820994581930514</c:v>
                </c:pt>
                <c:pt idx="762">
                  <c:v>1.3875167430270301</c:v>
                </c:pt>
                <c:pt idx="763">
                  <c:v>1.0487313696010201</c:v>
                </c:pt>
                <c:pt idx="764">
                  <c:v>0.938975114857034</c:v>
                </c:pt>
                <c:pt idx="765">
                  <c:v>0.59606177422677598</c:v>
                </c:pt>
                <c:pt idx="766">
                  <c:v>0.94114799464375798</c:v>
                </c:pt>
                <c:pt idx="767">
                  <c:v>0.89225201998218195</c:v>
                </c:pt>
                <c:pt idx="768">
                  <c:v>1.2312577469761301</c:v>
                </c:pt>
                <c:pt idx="769">
                  <c:v>1.47804678234482</c:v>
                </c:pt>
                <c:pt idx="770">
                  <c:v>1.08525346312464</c:v>
                </c:pt>
                <c:pt idx="771">
                  <c:v>1.5466271008505399</c:v>
                </c:pt>
                <c:pt idx="772">
                  <c:v>0.814679323721193</c:v>
                </c:pt>
                <c:pt idx="773">
                  <c:v>0.82563055554292297</c:v>
                </c:pt>
                <c:pt idx="774">
                  <c:v>0.89895834557657694</c:v>
                </c:pt>
                <c:pt idx="775">
                  <c:v>1.6534086663549901</c:v>
                </c:pt>
                <c:pt idx="776">
                  <c:v>1.0937010572647801</c:v>
                </c:pt>
                <c:pt idx="777">
                  <c:v>1.2899963990443299</c:v>
                </c:pt>
                <c:pt idx="778">
                  <c:v>0.526298229128359</c:v>
                </c:pt>
                <c:pt idx="779">
                  <c:v>0.61780814772164006</c:v>
                </c:pt>
                <c:pt idx="780">
                  <c:v>1.44770805252183</c:v>
                </c:pt>
                <c:pt idx="781">
                  <c:v>0.88093405914084799</c:v>
                </c:pt>
                <c:pt idx="782">
                  <c:v>1.0258867424211899</c:v>
                </c:pt>
                <c:pt idx="783">
                  <c:v>1.51996735647499</c:v>
                </c:pt>
                <c:pt idx="784">
                  <c:v>1.0490101081802099</c:v>
                </c:pt>
                <c:pt idx="785">
                  <c:v>1.0114975268453801</c:v>
                </c:pt>
                <c:pt idx="786">
                  <c:v>1.3725961878674</c:v>
                </c:pt>
                <c:pt idx="787">
                  <c:v>0.91020183748623196</c:v>
                </c:pt>
                <c:pt idx="788">
                  <c:v>1.1865807372964501</c:v>
                </c:pt>
                <c:pt idx="789">
                  <c:v>0.91700973662469698</c:v>
                </c:pt>
                <c:pt idx="790">
                  <c:v>1.4549964444691601</c:v>
                </c:pt>
                <c:pt idx="791">
                  <c:v>1.43412933245717</c:v>
                </c:pt>
                <c:pt idx="792">
                  <c:v>0.80693978896298701</c:v>
                </c:pt>
                <c:pt idx="793">
                  <c:v>0.618560081416061</c:v>
                </c:pt>
                <c:pt idx="794">
                  <c:v>1.4919138306330799</c:v>
                </c:pt>
                <c:pt idx="795">
                  <c:v>1.44608317130853</c:v>
                </c:pt>
                <c:pt idx="796">
                  <c:v>0.71462724474700401</c:v>
                </c:pt>
                <c:pt idx="797">
                  <c:v>0.48540747167312698</c:v>
                </c:pt>
                <c:pt idx="798">
                  <c:v>0.73297235682802298</c:v>
                </c:pt>
                <c:pt idx="799">
                  <c:v>1.6770338821990201</c:v>
                </c:pt>
                <c:pt idx="800">
                  <c:v>1.9453911075363399</c:v>
                </c:pt>
                <c:pt idx="801">
                  <c:v>0.76087723715915401</c:v>
                </c:pt>
                <c:pt idx="802">
                  <c:v>1.07833200338544</c:v>
                </c:pt>
                <c:pt idx="803">
                  <c:v>0.58654791107776905</c:v>
                </c:pt>
                <c:pt idx="804">
                  <c:v>1.63295428197565</c:v>
                </c:pt>
                <c:pt idx="805">
                  <c:v>1.8485262961156601</c:v>
                </c:pt>
                <c:pt idx="806">
                  <c:v>1.4973381264177399</c:v>
                </c:pt>
                <c:pt idx="807">
                  <c:v>0.43496940035843701</c:v>
                </c:pt>
                <c:pt idx="808">
                  <c:v>0.74901385158685696</c:v>
                </c:pt>
                <c:pt idx="809">
                  <c:v>1.0175044549004799</c:v>
                </c:pt>
                <c:pt idx="810">
                  <c:v>1.1151043284484401</c:v>
                </c:pt>
                <c:pt idx="811">
                  <c:v>0.67454820499954804</c:v>
                </c:pt>
                <c:pt idx="812">
                  <c:v>0.46567699309396698</c:v>
                </c:pt>
                <c:pt idx="813">
                  <c:v>1.5231062877357</c:v>
                </c:pt>
                <c:pt idx="814">
                  <c:v>0.76897437294412097</c:v>
                </c:pt>
                <c:pt idx="815">
                  <c:v>0.93086776752475797</c:v>
                </c:pt>
                <c:pt idx="816">
                  <c:v>0.65286525014207897</c:v>
                </c:pt>
                <c:pt idx="817">
                  <c:v>0.95016800865607798</c:v>
                </c:pt>
                <c:pt idx="818">
                  <c:v>0.553320992587502</c:v>
                </c:pt>
                <c:pt idx="819">
                  <c:v>0.61870339502998595</c:v>
                </c:pt>
                <c:pt idx="820">
                  <c:v>0.43950870696397099</c:v>
                </c:pt>
                <c:pt idx="821">
                  <c:v>0.801248908400779</c:v>
                </c:pt>
                <c:pt idx="822">
                  <c:v>1.3146591759834101</c:v>
                </c:pt>
                <c:pt idx="823">
                  <c:v>0.58290507679175596</c:v>
                </c:pt>
                <c:pt idx="824">
                  <c:v>1.71285542157093</c:v>
                </c:pt>
                <c:pt idx="825">
                  <c:v>0.61303937951254805</c:v>
                </c:pt>
                <c:pt idx="826">
                  <c:v>1.0035015195056201</c:v>
                </c:pt>
                <c:pt idx="827">
                  <c:v>1.2165397232735</c:v>
                </c:pt>
                <c:pt idx="828">
                  <c:v>1.12295126917758</c:v>
                </c:pt>
                <c:pt idx="829">
                  <c:v>0.74797452294982003</c:v>
                </c:pt>
                <c:pt idx="830">
                  <c:v>1.6836103820472199</c:v>
                </c:pt>
                <c:pt idx="831">
                  <c:v>0.84191608422433495</c:v>
                </c:pt>
                <c:pt idx="832">
                  <c:v>1.2192329073036801</c:v>
                </c:pt>
                <c:pt idx="833">
                  <c:v>1.1887772913027801</c:v>
                </c:pt>
                <c:pt idx="834">
                  <c:v>1.39470196104916</c:v>
                </c:pt>
                <c:pt idx="835">
                  <c:v>0.50876608876788298</c:v>
                </c:pt>
                <c:pt idx="836">
                  <c:v>1.14878252278068</c:v>
                </c:pt>
                <c:pt idx="837">
                  <c:v>0.91848594095011304</c:v>
                </c:pt>
                <c:pt idx="838">
                  <c:v>0.79468940774170904</c:v>
                </c:pt>
                <c:pt idx="839">
                  <c:v>0.49670689137519802</c:v>
                </c:pt>
                <c:pt idx="840">
                  <c:v>1.2772515687767301</c:v>
                </c:pt>
                <c:pt idx="841">
                  <c:v>1.39673969516027</c:v>
                </c:pt>
                <c:pt idx="842">
                  <c:v>0.87891212850834199</c:v>
                </c:pt>
                <c:pt idx="843">
                  <c:v>0.98835503309641703</c:v>
                </c:pt>
                <c:pt idx="844">
                  <c:v>0.92939521675467796</c:v>
                </c:pt>
                <c:pt idx="845">
                  <c:v>1.56469428837939</c:v>
                </c:pt>
                <c:pt idx="846">
                  <c:v>0.58403986345915404</c:v>
                </c:pt>
                <c:pt idx="847">
                  <c:v>1.22873114257694</c:v>
                </c:pt>
                <c:pt idx="848">
                  <c:v>1.19941880570097</c:v>
                </c:pt>
                <c:pt idx="849">
                  <c:v>1.1915221641657401</c:v>
                </c:pt>
                <c:pt idx="850">
                  <c:v>1.40507090944803</c:v>
                </c:pt>
                <c:pt idx="851">
                  <c:v>1.3299200824947499</c:v>
                </c:pt>
                <c:pt idx="852">
                  <c:v>0.69581778938338301</c:v>
                </c:pt>
                <c:pt idx="853">
                  <c:v>1.5168036421400199</c:v>
                </c:pt>
                <c:pt idx="854">
                  <c:v>1.6591641606029901</c:v>
                </c:pt>
                <c:pt idx="855">
                  <c:v>0.65731970903051995</c:v>
                </c:pt>
                <c:pt idx="856">
                  <c:v>0.95994172464939698</c:v>
                </c:pt>
                <c:pt idx="857">
                  <c:v>1.2702146998036301</c:v>
                </c:pt>
                <c:pt idx="858">
                  <c:v>1.0950865222650501</c:v>
                </c:pt>
                <c:pt idx="859">
                  <c:v>1.26313703054177</c:v>
                </c:pt>
                <c:pt idx="860">
                  <c:v>1.61070547293896</c:v>
                </c:pt>
                <c:pt idx="861">
                  <c:v>1.5853481154028799</c:v>
                </c:pt>
                <c:pt idx="862">
                  <c:v>1.3145725173352101</c:v>
                </c:pt>
                <c:pt idx="863">
                  <c:v>0.56798454432794598</c:v>
                </c:pt>
                <c:pt idx="864">
                  <c:v>1.1594346001464699</c:v>
                </c:pt>
                <c:pt idx="865">
                  <c:v>0.90889699771547305</c:v>
                </c:pt>
                <c:pt idx="866">
                  <c:v>1.04219151589155</c:v>
                </c:pt>
                <c:pt idx="867">
                  <c:v>0.91005854075977899</c:v>
                </c:pt>
                <c:pt idx="868">
                  <c:v>1.6884040757157399</c:v>
                </c:pt>
                <c:pt idx="869">
                  <c:v>0.61051014335309395</c:v>
                </c:pt>
                <c:pt idx="870">
                  <c:v>0.84411291126304799</c:v>
                </c:pt>
                <c:pt idx="871">
                  <c:v>0.732589156513624</c:v>
                </c:pt>
                <c:pt idx="872">
                  <c:v>1.3114433128919101</c:v>
                </c:pt>
                <c:pt idx="873">
                  <c:v>1.15738301254245</c:v>
                </c:pt>
                <c:pt idx="874">
                  <c:v>0.63112629954954003</c:v>
                </c:pt>
                <c:pt idx="875">
                  <c:v>0.65128236982459398</c:v>
                </c:pt>
                <c:pt idx="876">
                  <c:v>1.02498025705441</c:v>
                </c:pt>
                <c:pt idx="877">
                  <c:v>1.22111272052284</c:v>
                </c:pt>
                <c:pt idx="878">
                  <c:v>1.2271333436171501</c:v>
                </c:pt>
                <c:pt idx="879">
                  <c:v>1.74567174164679</c:v>
                </c:pt>
                <c:pt idx="880">
                  <c:v>0.61745664247913401</c:v>
                </c:pt>
                <c:pt idx="881">
                  <c:v>1.0494362677790401</c:v>
                </c:pt>
                <c:pt idx="882">
                  <c:v>0.90875534993979901</c:v>
                </c:pt>
                <c:pt idx="883">
                  <c:v>0.59715947691746896</c:v>
                </c:pt>
                <c:pt idx="884">
                  <c:v>0.68059577027319496</c:v>
                </c:pt>
                <c:pt idx="885">
                  <c:v>0.50237988565321301</c:v>
                </c:pt>
                <c:pt idx="886">
                  <c:v>0.896220652789122</c:v>
                </c:pt>
                <c:pt idx="887">
                  <c:v>1.2279691989809001</c:v>
                </c:pt>
                <c:pt idx="888">
                  <c:v>0.51585279341482504</c:v>
                </c:pt>
                <c:pt idx="889">
                  <c:v>0.78063621550075202</c:v>
                </c:pt>
                <c:pt idx="890">
                  <c:v>1.2166097421346</c:v>
                </c:pt>
                <c:pt idx="891">
                  <c:v>1.18576176688361</c:v>
                </c:pt>
                <c:pt idx="892">
                  <c:v>1.38959974433075</c:v>
                </c:pt>
                <c:pt idx="893">
                  <c:v>0.72256415071130897</c:v>
                </c:pt>
                <c:pt idx="894">
                  <c:v>1.4289085239941799</c:v>
                </c:pt>
                <c:pt idx="895">
                  <c:v>0.66210491870348098</c:v>
                </c:pt>
                <c:pt idx="896">
                  <c:v>0.65134298386385903</c:v>
                </c:pt>
                <c:pt idx="897">
                  <c:v>0.75303061999314203</c:v>
                </c:pt>
                <c:pt idx="898">
                  <c:v>0.58285711707016197</c:v>
                </c:pt>
                <c:pt idx="899">
                  <c:v>0.874668597901337</c:v>
                </c:pt>
                <c:pt idx="900">
                  <c:v>0.69051289412387695</c:v>
                </c:pt>
                <c:pt idx="901">
                  <c:v>0.80791530016314494</c:v>
                </c:pt>
                <c:pt idx="902">
                  <c:v>1.20728273314164</c:v>
                </c:pt>
                <c:pt idx="903">
                  <c:v>1.21222074099987</c:v>
                </c:pt>
                <c:pt idx="904">
                  <c:v>1.37988663310402</c:v>
                </c:pt>
                <c:pt idx="905">
                  <c:v>0.90575057636580503</c:v>
                </c:pt>
                <c:pt idx="906">
                  <c:v>0.69596193829976205</c:v>
                </c:pt>
                <c:pt idx="907">
                  <c:v>1.0821272036226399</c:v>
                </c:pt>
                <c:pt idx="908">
                  <c:v>0.97754837652896498</c:v>
                </c:pt>
                <c:pt idx="909">
                  <c:v>1.28259424773846</c:v>
                </c:pt>
                <c:pt idx="910">
                  <c:v>1.98600969759074</c:v>
                </c:pt>
                <c:pt idx="911">
                  <c:v>1.3089625573792001</c:v>
                </c:pt>
                <c:pt idx="912">
                  <c:v>0.84406525520403397</c:v>
                </c:pt>
                <c:pt idx="913">
                  <c:v>1.4439302150479301</c:v>
                </c:pt>
                <c:pt idx="914">
                  <c:v>1.9795747929702701</c:v>
                </c:pt>
                <c:pt idx="915">
                  <c:v>1.31041933361876</c:v>
                </c:pt>
                <c:pt idx="916">
                  <c:v>1.3899922015897701</c:v>
                </c:pt>
                <c:pt idx="917">
                  <c:v>0.76364865544597804</c:v>
                </c:pt>
                <c:pt idx="918">
                  <c:v>0.89702815682563197</c:v>
                </c:pt>
                <c:pt idx="919">
                  <c:v>0.93533882733212803</c:v>
                </c:pt>
                <c:pt idx="920">
                  <c:v>1.1191448080929201</c:v>
                </c:pt>
                <c:pt idx="921">
                  <c:v>1.2912827841666299</c:v>
                </c:pt>
                <c:pt idx="922">
                  <c:v>0.91481258982180302</c:v>
                </c:pt>
                <c:pt idx="923">
                  <c:v>0.78587347711056499</c:v>
                </c:pt>
                <c:pt idx="924">
                  <c:v>0.66662337363192004</c:v>
                </c:pt>
                <c:pt idx="925">
                  <c:v>1.29321482857109</c:v>
                </c:pt>
                <c:pt idx="926">
                  <c:v>0.93681646294223997</c:v>
                </c:pt>
                <c:pt idx="927">
                  <c:v>0.94327257242794704</c:v>
                </c:pt>
                <c:pt idx="928">
                  <c:v>1.2911927845367499</c:v>
                </c:pt>
                <c:pt idx="929">
                  <c:v>0.61891428015593497</c:v>
                </c:pt>
                <c:pt idx="930">
                  <c:v>0.51336001027336198</c:v>
                </c:pt>
                <c:pt idx="931">
                  <c:v>1.73590997762971</c:v>
                </c:pt>
                <c:pt idx="932">
                  <c:v>0.72848915596464103</c:v>
                </c:pt>
                <c:pt idx="933">
                  <c:v>0.53527326261958896</c:v>
                </c:pt>
                <c:pt idx="934">
                  <c:v>0.48791617115520097</c:v>
                </c:pt>
                <c:pt idx="935">
                  <c:v>1.38059229549958</c:v>
                </c:pt>
                <c:pt idx="936">
                  <c:v>1.8336092776692301</c:v>
                </c:pt>
                <c:pt idx="937">
                  <c:v>0.59636005941659798</c:v>
                </c:pt>
                <c:pt idx="938">
                  <c:v>1.74908113163215</c:v>
                </c:pt>
                <c:pt idx="939">
                  <c:v>1.6001292022681199</c:v>
                </c:pt>
                <c:pt idx="940">
                  <c:v>0.89463948097026502</c:v>
                </c:pt>
                <c:pt idx="941">
                  <c:v>0.70445088407013001</c:v>
                </c:pt>
                <c:pt idx="942">
                  <c:v>0.70498468786375701</c:v>
                </c:pt>
                <c:pt idx="943">
                  <c:v>1.0820719033857</c:v>
                </c:pt>
                <c:pt idx="944">
                  <c:v>0.98482102671590499</c:v>
                </c:pt>
                <c:pt idx="945">
                  <c:v>1.4047486833452301</c:v>
                </c:pt>
                <c:pt idx="946">
                  <c:v>1.8898662209344399</c:v>
                </c:pt>
                <c:pt idx="947">
                  <c:v>1.2820826507284799</c:v>
                </c:pt>
                <c:pt idx="948">
                  <c:v>1.50668892761217</c:v>
                </c:pt>
                <c:pt idx="949">
                  <c:v>0.95981234108044999</c:v>
                </c:pt>
                <c:pt idx="950">
                  <c:v>1.26455860055728</c:v>
                </c:pt>
                <c:pt idx="951">
                  <c:v>1.5707164613243401</c:v>
                </c:pt>
                <c:pt idx="952">
                  <c:v>1.48243998594746</c:v>
                </c:pt>
                <c:pt idx="953">
                  <c:v>1.1343659056124</c:v>
                </c:pt>
                <c:pt idx="954">
                  <c:v>1.1928638817149899</c:v>
                </c:pt>
                <c:pt idx="955">
                  <c:v>0.92930412935967599</c:v>
                </c:pt>
                <c:pt idx="956">
                  <c:v>1.2848153547160901</c:v>
                </c:pt>
                <c:pt idx="957">
                  <c:v>0.94364388349269102</c:v>
                </c:pt>
                <c:pt idx="958">
                  <c:v>0.80352537588918405</c:v>
                </c:pt>
                <c:pt idx="959">
                  <c:v>0.86568588712362005</c:v>
                </c:pt>
                <c:pt idx="960">
                  <c:v>0.58857191452065905</c:v>
                </c:pt>
                <c:pt idx="961">
                  <c:v>1.20876322650899</c:v>
                </c:pt>
                <c:pt idx="962">
                  <c:v>0.55571518275403498</c:v>
                </c:pt>
                <c:pt idx="963">
                  <c:v>1.56695983815891</c:v>
                </c:pt>
                <c:pt idx="964">
                  <c:v>0.69258584014012703</c:v>
                </c:pt>
                <c:pt idx="965">
                  <c:v>1.0426027943851599</c:v>
                </c:pt>
                <c:pt idx="966">
                  <c:v>0.55500115063688205</c:v>
                </c:pt>
                <c:pt idx="967">
                  <c:v>1.5593255341632899</c:v>
                </c:pt>
                <c:pt idx="968">
                  <c:v>1.2821685911649701</c:v>
                </c:pt>
                <c:pt idx="969">
                  <c:v>0.95818768851412595</c:v>
                </c:pt>
                <c:pt idx="970">
                  <c:v>1.27187944604037</c:v>
                </c:pt>
                <c:pt idx="971">
                  <c:v>1.4031680525804799</c:v>
                </c:pt>
                <c:pt idx="972">
                  <c:v>0.84812657820015303</c:v>
                </c:pt>
                <c:pt idx="973">
                  <c:v>0.84022615912018095</c:v>
                </c:pt>
                <c:pt idx="974">
                  <c:v>0.75364793969873201</c:v>
                </c:pt>
                <c:pt idx="975">
                  <c:v>1.3528425888145399</c:v>
                </c:pt>
                <c:pt idx="976">
                  <c:v>1.6279979294314899</c:v>
                </c:pt>
                <c:pt idx="977">
                  <c:v>0.55665913246451304</c:v>
                </c:pt>
                <c:pt idx="978">
                  <c:v>1.13507791117256</c:v>
                </c:pt>
                <c:pt idx="979">
                  <c:v>1.6590812231673799</c:v>
                </c:pt>
                <c:pt idx="980">
                  <c:v>0.759803342667004</c:v>
                </c:pt>
                <c:pt idx="981">
                  <c:v>0.94206862026419902</c:v>
                </c:pt>
                <c:pt idx="982">
                  <c:v>1.5482604041279899</c:v>
                </c:pt>
                <c:pt idx="983">
                  <c:v>0.97702923994633495</c:v>
                </c:pt>
                <c:pt idx="984">
                  <c:v>0.87893949486587297</c:v>
                </c:pt>
                <c:pt idx="985">
                  <c:v>1.297263572901</c:v>
                </c:pt>
                <c:pt idx="986">
                  <c:v>0.532010841712938</c:v>
                </c:pt>
                <c:pt idx="987">
                  <c:v>1.51104343910063</c:v>
                </c:pt>
                <c:pt idx="988">
                  <c:v>0.99610276769544503</c:v>
                </c:pt>
                <c:pt idx="989">
                  <c:v>1.3297426339199001</c:v>
                </c:pt>
                <c:pt idx="990">
                  <c:v>1.70447409502851</c:v>
                </c:pt>
                <c:pt idx="991">
                  <c:v>0.66853821233130095</c:v>
                </c:pt>
                <c:pt idx="992">
                  <c:v>0.77714026272093695</c:v>
                </c:pt>
                <c:pt idx="993">
                  <c:v>1.85898666485435</c:v>
                </c:pt>
                <c:pt idx="994">
                  <c:v>1.13799564605617</c:v>
                </c:pt>
                <c:pt idx="995">
                  <c:v>1.5640590841336801</c:v>
                </c:pt>
                <c:pt idx="996">
                  <c:v>0.38723340292626801</c:v>
                </c:pt>
                <c:pt idx="997">
                  <c:v>0.700043136786901</c:v>
                </c:pt>
                <c:pt idx="998">
                  <c:v>1.21432351338843</c:v>
                </c:pt>
                <c:pt idx="999">
                  <c:v>0.83317172290012997</c:v>
                </c:pt>
              </c:numCache>
            </c:numRef>
          </c:xVal>
          <c:yVal>
            <c:numRef>
              <c:f>'Feasible set'!$M$38:$M$1037</c:f>
              <c:numCache>
                <c:formatCode>0.000%</c:formatCode>
                <c:ptCount val="1000"/>
                <c:pt idx="0">
                  <c:v>0.16776445308510399</c:v>
                </c:pt>
                <c:pt idx="1">
                  <c:v>4.5939262806687003E-2</c:v>
                </c:pt>
                <c:pt idx="2">
                  <c:v>2.13352839365895E-2</c:v>
                </c:pt>
                <c:pt idx="3">
                  <c:v>0.39996040131917399</c:v>
                </c:pt>
                <c:pt idx="4">
                  <c:v>0.14327424899920899</c:v>
                </c:pt>
                <c:pt idx="5">
                  <c:v>1.9737520457349798E-2</c:v>
                </c:pt>
                <c:pt idx="6">
                  <c:v>0.15536251425791101</c:v>
                </c:pt>
                <c:pt idx="7">
                  <c:v>-0.26075198036233499</c:v>
                </c:pt>
                <c:pt idx="8">
                  <c:v>0.22148514784925</c:v>
                </c:pt>
                <c:pt idx="9">
                  <c:v>-8.8093217236887594E-2</c:v>
                </c:pt>
                <c:pt idx="10">
                  <c:v>0.26210806283689497</c:v>
                </c:pt>
                <c:pt idx="11">
                  <c:v>-0.25176566215143398</c:v>
                </c:pt>
                <c:pt idx="12">
                  <c:v>-0.12722826335315901</c:v>
                </c:pt>
                <c:pt idx="13">
                  <c:v>-0.231347355513525</c:v>
                </c:pt>
                <c:pt idx="14">
                  <c:v>-0.127176575688739</c:v>
                </c:pt>
                <c:pt idx="15">
                  <c:v>0.114252289229859</c:v>
                </c:pt>
                <c:pt idx="16">
                  <c:v>-2.19147432516501E-2</c:v>
                </c:pt>
                <c:pt idx="17">
                  <c:v>6.6919461957733406E-2</c:v>
                </c:pt>
                <c:pt idx="18">
                  <c:v>9.0607648074604794E-2</c:v>
                </c:pt>
                <c:pt idx="19">
                  <c:v>-0.274104823860786</c:v>
                </c:pt>
                <c:pt idx="20">
                  <c:v>9.0113673085087092E-3</c:v>
                </c:pt>
                <c:pt idx="21">
                  <c:v>-9.1350688806459607E-2</c:v>
                </c:pt>
                <c:pt idx="22">
                  <c:v>-0.116353548023794</c:v>
                </c:pt>
                <c:pt idx="23">
                  <c:v>-0.10842258596999001</c:v>
                </c:pt>
                <c:pt idx="24">
                  <c:v>-5.7054896701372898E-2</c:v>
                </c:pt>
                <c:pt idx="25">
                  <c:v>-0.149219957940498</c:v>
                </c:pt>
                <c:pt idx="26">
                  <c:v>0.25968520810637502</c:v>
                </c:pt>
                <c:pt idx="27">
                  <c:v>-6.7891637545270805E-2</c:v>
                </c:pt>
                <c:pt idx="28">
                  <c:v>0.160608448463155</c:v>
                </c:pt>
                <c:pt idx="29">
                  <c:v>0.29081711532310001</c:v>
                </c:pt>
                <c:pt idx="30">
                  <c:v>-0.152880087366881</c:v>
                </c:pt>
                <c:pt idx="31">
                  <c:v>3.0115211040514699E-2</c:v>
                </c:pt>
                <c:pt idx="32">
                  <c:v>2.44381992162266E-2</c:v>
                </c:pt>
                <c:pt idx="33">
                  <c:v>2.75371440358274E-2</c:v>
                </c:pt>
                <c:pt idx="34">
                  <c:v>-8.1592209279359701E-2</c:v>
                </c:pt>
                <c:pt idx="35">
                  <c:v>0.25801752512609299</c:v>
                </c:pt>
                <c:pt idx="36">
                  <c:v>9.6127400855641504E-2</c:v>
                </c:pt>
                <c:pt idx="37">
                  <c:v>8.4234237359137196E-2</c:v>
                </c:pt>
                <c:pt idx="38">
                  <c:v>-8.7098712746352905E-2</c:v>
                </c:pt>
                <c:pt idx="39">
                  <c:v>-4.70774102355319E-2</c:v>
                </c:pt>
                <c:pt idx="40">
                  <c:v>-0.37942517401609599</c:v>
                </c:pt>
                <c:pt idx="41">
                  <c:v>0.10518350595269201</c:v>
                </c:pt>
                <c:pt idx="42">
                  <c:v>-7.3104284638456696E-2</c:v>
                </c:pt>
                <c:pt idx="43">
                  <c:v>-9.8800484669947404E-3</c:v>
                </c:pt>
                <c:pt idx="44">
                  <c:v>-1.0168560396365199E-2</c:v>
                </c:pt>
                <c:pt idx="45">
                  <c:v>0.15524263698822199</c:v>
                </c:pt>
                <c:pt idx="46">
                  <c:v>0.112161971919312</c:v>
                </c:pt>
                <c:pt idx="47">
                  <c:v>0.43150868947450899</c:v>
                </c:pt>
                <c:pt idx="48">
                  <c:v>-2.2282200959726699E-2</c:v>
                </c:pt>
                <c:pt idx="49">
                  <c:v>-7.1401195236581198E-3</c:v>
                </c:pt>
                <c:pt idx="50">
                  <c:v>-0.181720679748018</c:v>
                </c:pt>
                <c:pt idx="51">
                  <c:v>0.33711747784243901</c:v>
                </c:pt>
                <c:pt idx="52">
                  <c:v>7.8903933850422506E-2</c:v>
                </c:pt>
                <c:pt idx="53">
                  <c:v>6.0743905620435502E-2</c:v>
                </c:pt>
                <c:pt idx="54">
                  <c:v>0.35318971095463397</c:v>
                </c:pt>
                <c:pt idx="55">
                  <c:v>0.21227732665273499</c:v>
                </c:pt>
                <c:pt idx="56">
                  <c:v>6.6082535278550694E-2</c:v>
                </c:pt>
                <c:pt idx="57">
                  <c:v>-0.16535917967479799</c:v>
                </c:pt>
                <c:pt idx="58">
                  <c:v>9.0442270448558196E-2</c:v>
                </c:pt>
                <c:pt idx="59">
                  <c:v>2.92260533354349E-2</c:v>
                </c:pt>
                <c:pt idx="60">
                  <c:v>0.25814565529113598</c:v>
                </c:pt>
                <c:pt idx="61">
                  <c:v>0.29652514314579498</c:v>
                </c:pt>
                <c:pt idx="62">
                  <c:v>-3.7646410320272501E-2</c:v>
                </c:pt>
                <c:pt idx="63">
                  <c:v>0.246582484357001</c:v>
                </c:pt>
                <c:pt idx="64">
                  <c:v>-0.239047368824374</c:v>
                </c:pt>
                <c:pt idx="65">
                  <c:v>-0.32200467247881998</c:v>
                </c:pt>
                <c:pt idx="66">
                  <c:v>6.3209893183393496E-3</c:v>
                </c:pt>
                <c:pt idx="67">
                  <c:v>-1.03288912756382E-2</c:v>
                </c:pt>
                <c:pt idx="68">
                  <c:v>0.241078882518629</c:v>
                </c:pt>
                <c:pt idx="69">
                  <c:v>2.30457132843142E-2</c:v>
                </c:pt>
                <c:pt idx="70">
                  <c:v>9.9562914073485803E-2</c:v>
                </c:pt>
                <c:pt idx="71">
                  <c:v>0.16076660982813601</c:v>
                </c:pt>
                <c:pt idx="72">
                  <c:v>-0.14414555353501601</c:v>
                </c:pt>
                <c:pt idx="73">
                  <c:v>3.7397218369179801E-2</c:v>
                </c:pt>
                <c:pt idx="74">
                  <c:v>0.24383548988294601</c:v>
                </c:pt>
                <c:pt idx="75">
                  <c:v>-9.6671447618828496E-2</c:v>
                </c:pt>
                <c:pt idx="76">
                  <c:v>-0.185846547340243</c:v>
                </c:pt>
                <c:pt idx="77">
                  <c:v>-0.38873205247269899</c:v>
                </c:pt>
                <c:pt idx="78">
                  <c:v>-0.25984389169443201</c:v>
                </c:pt>
                <c:pt idx="79">
                  <c:v>0.26834896829902199</c:v>
                </c:pt>
                <c:pt idx="80">
                  <c:v>0.25549790268392197</c:v>
                </c:pt>
                <c:pt idx="81">
                  <c:v>5.48256399533599E-2</c:v>
                </c:pt>
                <c:pt idx="82">
                  <c:v>-6.53709044741764E-2</c:v>
                </c:pt>
                <c:pt idx="83">
                  <c:v>-0.157810323139839</c:v>
                </c:pt>
                <c:pt idx="84">
                  <c:v>-0.325586444372997</c:v>
                </c:pt>
                <c:pt idx="85">
                  <c:v>-5.5215321951070803E-2</c:v>
                </c:pt>
                <c:pt idx="86">
                  <c:v>7.6632205926153205E-2</c:v>
                </c:pt>
                <c:pt idx="87">
                  <c:v>0.127791353351699</c:v>
                </c:pt>
                <c:pt idx="88">
                  <c:v>0.141282550456196</c:v>
                </c:pt>
                <c:pt idx="89">
                  <c:v>-7.4965720381333797E-2</c:v>
                </c:pt>
                <c:pt idx="90">
                  <c:v>-5.0651137009391804E-3</c:v>
                </c:pt>
                <c:pt idx="91">
                  <c:v>0.28674856645088798</c:v>
                </c:pt>
                <c:pt idx="92">
                  <c:v>-0.13164981270940801</c:v>
                </c:pt>
                <c:pt idx="93">
                  <c:v>0.14722190795430801</c:v>
                </c:pt>
                <c:pt idx="94">
                  <c:v>-0.184726020792604</c:v>
                </c:pt>
                <c:pt idx="95">
                  <c:v>-8.2631005940000404E-2</c:v>
                </c:pt>
                <c:pt idx="96">
                  <c:v>0.22962866135295801</c:v>
                </c:pt>
                <c:pt idx="97">
                  <c:v>-0.112649327635816</c:v>
                </c:pt>
                <c:pt idx="98">
                  <c:v>0.29200222140217003</c:v>
                </c:pt>
                <c:pt idx="99">
                  <c:v>-0.18232003199328001</c:v>
                </c:pt>
                <c:pt idx="100">
                  <c:v>-7.2979693397798298E-3</c:v>
                </c:pt>
                <c:pt idx="101">
                  <c:v>7.03419267612038E-3</c:v>
                </c:pt>
                <c:pt idx="102">
                  <c:v>-9.1635191759117093E-2</c:v>
                </c:pt>
                <c:pt idx="103">
                  <c:v>8.7960831678525198E-2</c:v>
                </c:pt>
                <c:pt idx="104">
                  <c:v>-0.10574467851207101</c:v>
                </c:pt>
                <c:pt idx="105">
                  <c:v>-8.0609219915510302E-2</c:v>
                </c:pt>
                <c:pt idx="106">
                  <c:v>7.4035153453138394E-2</c:v>
                </c:pt>
                <c:pt idx="107">
                  <c:v>-4.9398467586124303E-2</c:v>
                </c:pt>
                <c:pt idx="108">
                  <c:v>-9.8028613946736995E-2</c:v>
                </c:pt>
                <c:pt idx="109">
                  <c:v>-0.25380746927062497</c:v>
                </c:pt>
                <c:pt idx="110">
                  <c:v>0.16654268549910001</c:v>
                </c:pt>
                <c:pt idx="111">
                  <c:v>-0.26945565888961498</c:v>
                </c:pt>
                <c:pt idx="112">
                  <c:v>5.9915060129249E-2</c:v>
                </c:pt>
                <c:pt idx="113">
                  <c:v>0.25960074487523099</c:v>
                </c:pt>
                <c:pt idx="114">
                  <c:v>-8.5588606974168799E-2</c:v>
                </c:pt>
                <c:pt idx="115">
                  <c:v>-0.22463769970061601</c:v>
                </c:pt>
                <c:pt idx="116">
                  <c:v>6.9948392333684203E-2</c:v>
                </c:pt>
                <c:pt idx="117">
                  <c:v>-0.155610183443637</c:v>
                </c:pt>
                <c:pt idx="118">
                  <c:v>0.15664895422726099</c:v>
                </c:pt>
                <c:pt idx="119">
                  <c:v>-4.0249483760717896E-3</c:v>
                </c:pt>
                <c:pt idx="120">
                  <c:v>-0.24183254398752599</c:v>
                </c:pt>
                <c:pt idx="121">
                  <c:v>-1.6620581133263999E-2</c:v>
                </c:pt>
                <c:pt idx="122">
                  <c:v>0.29751438495007598</c:v>
                </c:pt>
                <c:pt idx="123">
                  <c:v>0.18933797391611901</c:v>
                </c:pt>
                <c:pt idx="124">
                  <c:v>-0.18261368029281</c:v>
                </c:pt>
                <c:pt idx="125">
                  <c:v>0.28170987277836701</c:v>
                </c:pt>
                <c:pt idx="126">
                  <c:v>-0.26354784378194201</c:v>
                </c:pt>
                <c:pt idx="127">
                  <c:v>-2.5959951017985299E-2</c:v>
                </c:pt>
                <c:pt idx="128">
                  <c:v>0.285836479116713</c:v>
                </c:pt>
                <c:pt idx="129">
                  <c:v>-2.7058447070391799E-2</c:v>
                </c:pt>
                <c:pt idx="130">
                  <c:v>0.105171839205877</c:v>
                </c:pt>
                <c:pt idx="131">
                  <c:v>0.186190835613841</c:v>
                </c:pt>
                <c:pt idx="132">
                  <c:v>1.7248200750895101E-2</c:v>
                </c:pt>
                <c:pt idx="133">
                  <c:v>-0.181815883360534</c:v>
                </c:pt>
                <c:pt idx="134">
                  <c:v>-0.17587905188834399</c:v>
                </c:pt>
                <c:pt idx="135">
                  <c:v>-1.374245521327E-2</c:v>
                </c:pt>
                <c:pt idx="136">
                  <c:v>-7.6573293210380006E-2</c:v>
                </c:pt>
                <c:pt idx="137">
                  <c:v>-0.26528258229732099</c:v>
                </c:pt>
                <c:pt idx="138">
                  <c:v>-0.163623913076023</c:v>
                </c:pt>
                <c:pt idx="139">
                  <c:v>0.10357698030703601</c:v>
                </c:pt>
                <c:pt idx="140">
                  <c:v>-8.3806275045477704E-2</c:v>
                </c:pt>
                <c:pt idx="141">
                  <c:v>0.16127360746113101</c:v>
                </c:pt>
                <c:pt idx="142">
                  <c:v>-5.9563735759242099E-2</c:v>
                </c:pt>
                <c:pt idx="143">
                  <c:v>0.28867649578735899</c:v>
                </c:pt>
                <c:pt idx="144">
                  <c:v>6.7949535751103398E-3</c:v>
                </c:pt>
                <c:pt idx="145">
                  <c:v>0.21325267921708499</c:v>
                </c:pt>
                <c:pt idx="146">
                  <c:v>-0.116910255565671</c:v>
                </c:pt>
                <c:pt idx="147">
                  <c:v>0.16478613852913801</c:v>
                </c:pt>
                <c:pt idx="148">
                  <c:v>0.23969994575237899</c:v>
                </c:pt>
                <c:pt idx="149">
                  <c:v>0.200649784412197</c:v>
                </c:pt>
                <c:pt idx="150">
                  <c:v>9.0082026716079205E-2</c:v>
                </c:pt>
                <c:pt idx="151">
                  <c:v>8.9846650259193903E-2</c:v>
                </c:pt>
                <c:pt idx="152">
                  <c:v>7.9743661651422895E-2</c:v>
                </c:pt>
                <c:pt idx="153">
                  <c:v>2.0766478929296301E-2</c:v>
                </c:pt>
                <c:pt idx="154">
                  <c:v>-4.8042378339025497E-3</c:v>
                </c:pt>
                <c:pt idx="155">
                  <c:v>-9.4580429505303501E-2</c:v>
                </c:pt>
                <c:pt idx="156">
                  <c:v>0.13415316281331399</c:v>
                </c:pt>
                <c:pt idx="157">
                  <c:v>5.3196534690498301E-2</c:v>
                </c:pt>
                <c:pt idx="158">
                  <c:v>4.7202610001280003E-2</c:v>
                </c:pt>
                <c:pt idx="159">
                  <c:v>-0.106964382456903</c:v>
                </c:pt>
                <c:pt idx="160">
                  <c:v>-0.17609454801065</c:v>
                </c:pt>
                <c:pt idx="161">
                  <c:v>8.3659829884979803E-2</c:v>
                </c:pt>
                <c:pt idx="162">
                  <c:v>-5.5970261749314097E-2</c:v>
                </c:pt>
                <c:pt idx="163">
                  <c:v>3.7622698754026997E-2</c:v>
                </c:pt>
                <c:pt idx="164">
                  <c:v>0.16852526728895301</c:v>
                </c:pt>
                <c:pt idx="165">
                  <c:v>-0.24329195499192599</c:v>
                </c:pt>
                <c:pt idx="166">
                  <c:v>-3.26210554834723E-2</c:v>
                </c:pt>
                <c:pt idx="167">
                  <c:v>-0.19535642058706801</c:v>
                </c:pt>
                <c:pt idx="168">
                  <c:v>0.22118157072288799</c:v>
                </c:pt>
                <c:pt idx="169">
                  <c:v>0.109883057921784</c:v>
                </c:pt>
                <c:pt idx="170">
                  <c:v>0.33271991148271601</c:v>
                </c:pt>
                <c:pt idx="171">
                  <c:v>-4.86008276693553E-2</c:v>
                </c:pt>
                <c:pt idx="172">
                  <c:v>-9.2308916299669308E-3</c:v>
                </c:pt>
                <c:pt idx="173">
                  <c:v>0.23010352666872999</c:v>
                </c:pt>
                <c:pt idx="174">
                  <c:v>-4.2328113301863E-2</c:v>
                </c:pt>
                <c:pt idx="175">
                  <c:v>-7.84521458762487E-2</c:v>
                </c:pt>
                <c:pt idx="176">
                  <c:v>-1.07286713859515E-2</c:v>
                </c:pt>
                <c:pt idx="177">
                  <c:v>-0.164608012628391</c:v>
                </c:pt>
                <c:pt idx="178">
                  <c:v>-1.22668120214924E-2</c:v>
                </c:pt>
                <c:pt idx="179">
                  <c:v>-0.38405118877843902</c:v>
                </c:pt>
                <c:pt idx="180">
                  <c:v>-0.27620992519023702</c:v>
                </c:pt>
                <c:pt idx="181">
                  <c:v>0.135137104110962</c:v>
                </c:pt>
                <c:pt idx="182">
                  <c:v>0.30812159800778499</c:v>
                </c:pt>
                <c:pt idx="183">
                  <c:v>0.120688682886955</c:v>
                </c:pt>
                <c:pt idx="184">
                  <c:v>0.18004238591913299</c:v>
                </c:pt>
                <c:pt idx="185">
                  <c:v>-0.114157362031248</c:v>
                </c:pt>
                <c:pt idx="186">
                  <c:v>9.2661271135624196E-2</c:v>
                </c:pt>
                <c:pt idx="187">
                  <c:v>0.28160262113109202</c:v>
                </c:pt>
                <c:pt idx="188">
                  <c:v>-2.17583643821351E-2</c:v>
                </c:pt>
                <c:pt idx="189">
                  <c:v>0.12144731575269201</c:v>
                </c:pt>
                <c:pt idx="190">
                  <c:v>0.15726097150294699</c:v>
                </c:pt>
                <c:pt idx="191">
                  <c:v>0.28439458597716999</c:v>
                </c:pt>
                <c:pt idx="192">
                  <c:v>0.120939434224087</c:v>
                </c:pt>
                <c:pt idx="193">
                  <c:v>6.0569746067744103E-2</c:v>
                </c:pt>
                <c:pt idx="194">
                  <c:v>-9.2463435001234107E-2</c:v>
                </c:pt>
                <c:pt idx="195">
                  <c:v>-0.17435646380886399</c:v>
                </c:pt>
                <c:pt idx="196">
                  <c:v>0.141343025531698</c:v>
                </c:pt>
                <c:pt idx="197">
                  <c:v>-4.9734203323415799E-2</c:v>
                </c:pt>
                <c:pt idx="198">
                  <c:v>0.14697544563395701</c:v>
                </c:pt>
                <c:pt idx="199">
                  <c:v>7.6374656185325601E-2</c:v>
                </c:pt>
                <c:pt idx="200">
                  <c:v>-0.18442797283068901</c:v>
                </c:pt>
                <c:pt idx="201">
                  <c:v>1.34155660451938E-2</c:v>
                </c:pt>
                <c:pt idx="202">
                  <c:v>0.11593941554062399</c:v>
                </c:pt>
                <c:pt idx="203">
                  <c:v>-9.9913593975485895E-2</c:v>
                </c:pt>
                <c:pt idx="204">
                  <c:v>6.9149031127522798E-2</c:v>
                </c:pt>
                <c:pt idx="205">
                  <c:v>5.8280130690636797E-2</c:v>
                </c:pt>
                <c:pt idx="206">
                  <c:v>-0.20921565401377901</c:v>
                </c:pt>
                <c:pt idx="207">
                  <c:v>0.48943795361442399</c:v>
                </c:pt>
                <c:pt idx="208">
                  <c:v>0.13865915601259901</c:v>
                </c:pt>
                <c:pt idx="209">
                  <c:v>0.13768229763619999</c:v>
                </c:pt>
                <c:pt idx="210">
                  <c:v>-0.149890028286574</c:v>
                </c:pt>
                <c:pt idx="211">
                  <c:v>-0.19495940887469401</c:v>
                </c:pt>
                <c:pt idx="212">
                  <c:v>-0.23738057600887</c:v>
                </c:pt>
                <c:pt idx="213">
                  <c:v>7.9661024101938205E-2</c:v>
                </c:pt>
                <c:pt idx="214">
                  <c:v>-0.102456453218713</c:v>
                </c:pt>
                <c:pt idx="215">
                  <c:v>-0.119392041881064</c:v>
                </c:pt>
                <c:pt idx="216">
                  <c:v>-0.252589557725377</c:v>
                </c:pt>
                <c:pt idx="217">
                  <c:v>-6.9889714866058397E-2</c:v>
                </c:pt>
                <c:pt idx="218">
                  <c:v>-2.8954003124230798E-3</c:v>
                </c:pt>
                <c:pt idx="219">
                  <c:v>8.4686316266362999E-2</c:v>
                </c:pt>
                <c:pt idx="220">
                  <c:v>8.8073213497952302E-2</c:v>
                </c:pt>
                <c:pt idx="221">
                  <c:v>0.115687404826326</c:v>
                </c:pt>
                <c:pt idx="222">
                  <c:v>-0.13268959942120401</c:v>
                </c:pt>
                <c:pt idx="223">
                  <c:v>-4.1480217274942201E-2</c:v>
                </c:pt>
                <c:pt idx="224">
                  <c:v>0.25812928014328002</c:v>
                </c:pt>
                <c:pt idx="225">
                  <c:v>-0.15433021474167299</c:v>
                </c:pt>
                <c:pt idx="226">
                  <c:v>1.13886662341884E-2</c:v>
                </c:pt>
                <c:pt idx="227">
                  <c:v>0.122898519132282</c:v>
                </c:pt>
                <c:pt idx="228">
                  <c:v>-7.2290140601670397E-2</c:v>
                </c:pt>
                <c:pt idx="229">
                  <c:v>0.16867389606664099</c:v>
                </c:pt>
                <c:pt idx="230">
                  <c:v>3.47416616853913E-3</c:v>
                </c:pt>
                <c:pt idx="231">
                  <c:v>-8.9380974880684E-2</c:v>
                </c:pt>
                <c:pt idx="232">
                  <c:v>-0.160867939770722</c:v>
                </c:pt>
                <c:pt idx="233">
                  <c:v>-0.26559231709181003</c:v>
                </c:pt>
                <c:pt idx="234">
                  <c:v>0.35018391662359499</c:v>
                </c:pt>
                <c:pt idx="235">
                  <c:v>-0.18882659558814999</c:v>
                </c:pt>
                <c:pt idx="236">
                  <c:v>7.69718278349196E-3</c:v>
                </c:pt>
                <c:pt idx="237">
                  <c:v>7.8235862810670603E-2</c:v>
                </c:pt>
                <c:pt idx="238">
                  <c:v>0.27307881422108299</c:v>
                </c:pt>
                <c:pt idx="239">
                  <c:v>0.11713679153076</c:v>
                </c:pt>
                <c:pt idx="240">
                  <c:v>-2.8703022930104999E-3</c:v>
                </c:pt>
                <c:pt idx="241">
                  <c:v>2.18933080901073E-2</c:v>
                </c:pt>
                <c:pt idx="242">
                  <c:v>4.4445564246808601E-2</c:v>
                </c:pt>
                <c:pt idx="243">
                  <c:v>0.15157188965802301</c:v>
                </c:pt>
                <c:pt idx="244">
                  <c:v>-5.7025575184084798E-2</c:v>
                </c:pt>
                <c:pt idx="245">
                  <c:v>0.13383218984471101</c:v>
                </c:pt>
                <c:pt idx="246">
                  <c:v>0.19268642312691101</c:v>
                </c:pt>
                <c:pt idx="247">
                  <c:v>7.9933354844029497E-2</c:v>
                </c:pt>
                <c:pt idx="248">
                  <c:v>-5.0511385120056498E-2</c:v>
                </c:pt>
                <c:pt idx="249">
                  <c:v>9.6583983103217808E-3</c:v>
                </c:pt>
                <c:pt idx="250">
                  <c:v>3.5017296792265298E-2</c:v>
                </c:pt>
                <c:pt idx="251">
                  <c:v>-0.22623818222181399</c:v>
                </c:pt>
                <c:pt idx="252">
                  <c:v>0.20687540111656999</c:v>
                </c:pt>
                <c:pt idx="253">
                  <c:v>0.13750839258808001</c:v>
                </c:pt>
                <c:pt idx="254">
                  <c:v>-0.27567083851894703</c:v>
                </c:pt>
                <c:pt idx="255">
                  <c:v>0.266060083791613</c:v>
                </c:pt>
                <c:pt idx="256">
                  <c:v>0.26012267633414199</c:v>
                </c:pt>
                <c:pt idx="257">
                  <c:v>0.189821038685488</c:v>
                </c:pt>
                <c:pt idx="258">
                  <c:v>0.26685939335796099</c:v>
                </c:pt>
                <c:pt idx="259">
                  <c:v>-4.3020240937926703E-2</c:v>
                </c:pt>
                <c:pt idx="260">
                  <c:v>-1.12518779785932E-2</c:v>
                </c:pt>
                <c:pt idx="261">
                  <c:v>0.34692337070846302</c:v>
                </c:pt>
                <c:pt idx="262">
                  <c:v>0.32180856136869601</c:v>
                </c:pt>
                <c:pt idx="263">
                  <c:v>-0.18769688387869099</c:v>
                </c:pt>
                <c:pt idx="264">
                  <c:v>-0.13192484581354699</c:v>
                </c:pt>
                <c:pt idx="265">
                  <c:v>0.119559197882622</c:v>
                </c:pt>
                <c:pt idx="266">
                  <c:v>9.6049243901233594E-2</c:v>
                </c:pt>
                <c:pt idx="267">
                  <c:v>-3.3485927437571297E-2</c:v>
                </c:pt>
                <c:pt idx="268">
                  <c:v>0.15571802623420999</c:v>
                </c:pt>
                <c:pt idx="269">
                  <c:v>8.9091205503453494E-2</c:v>
                </c:pt>
                <c:pt idx="270">
                  <c:v>-2.59669990217175E-2</c:v>
                </c:pt>
                <c:pt idx="271">
                  <c:v>1.5686027011033402E-2</c:v>
                </c:pt>
                <c:pt idx="272">
                  <c:v>-0.24737587341404599</c:v>
                </c:pt>
                <c:pt idx="273">
                  <c:v>-6.7553830932480505E-2</c:v>
                </c:pt>
                <c:pt idx="274">
                  <c:v>-0.17446565881361401</c:v>
                </c:pt>
                <c:pt idx="275">
                  <c:v>-0.123928046716063</c:v>
                </c:pt>
                <c:pt idx="276">
                  <c:v>2.5926837422532999E-2</c:v>
                </c:pt>
                <c:pt idx="277">
                  <c:v>0.185965152255819</c:v>
                </c:pt>
                <c:pt idx="278">
                  <c:v>3.8672639820865003E-2</c:v>
                </c:pt>
                <c:pt idx="279">
                  <c:v>0.161629829122239</c:v>
                </c:pt>
                <c:pt idx="280">
                  <c:v>0.181524914930975</c:v>
                </c:pt>
                <c:pt idx="281">
                  <c:v>0.49712315112572802</c:v>
                </c:pt>
                <c:pt idx="282">
                  <c:v>-0.27087671908041999</c:v>
                </c:pt>
                <c:pt idx="283">
                  <c:v>0.31638312978410799</c:v>
                </c:pt>
                <c:pt idx="284">
                  <c:v>-0.12738887775091001</c:v>
                </c:pt>
                <c:pt idx="285">
                  <c:v>0.18644567534638701</c:v>
                </c:pt>
                <c:pt idx="286">
                  <c:v>-4.9206571330787999E-2</c:v>
                </c:pt>
                <c:pt idx="287">
                  <c:v>-8.42870497013819E-2</c:v>
                </c:pt>
                <c:pt idx="288">
                  <c:v>-9.2056441892993696E-2</c:v>
                </c:pt>
                <c:pt idx="289">
                  <c:v>-6.1382784805055199E-2</c:v>
                </c:pt>
                <c:pt idx="290">
                  <c:v>0.17855745746337501</c:v>
                </c:pt>
                <c:pt idx="291">
                  <c:v>0.14616219861145699</c:v>
                </c:pt>
                <c:pt idx="292">
                  <c:v>0.28498543038163199</c:v>
                </c:pt>
                <c:pt idx="293">
                  <c:v>0.13896373744627699</c:v>
                </c:pt>
                <c:pt idx="294">
                  <c:v>0.220632729750359</c:v>
                </c:pt>
                <c:pt idx="295">
                  <c:v>-9.06632201189774E-2</c:v>
                </c:pt>
                <c:pt idx="296">
                  <c:v>0.18827431151593699</c:v>
                </c:pt>
                <c:pt idx="297">
                  <c:v>-0.15501573390724999</c:v>
                </c:pt>
                <c:pt idx="298">
                  <c:v>4.8970841133938098E-2</c:v>
                </c:pt>
                <c:pt idx="299">
                  <c:v>0.139024536064734</c:v>
                </c:pt>
                <c:pt idx="300">
                  <c:v>-0.107716488256366</c:v>
                </c:pt>
                <c:pt idx="301">
                  <c:v>2.60204170431355E-3</c:v>
                </c:pt>
                <c:pt idx="302">
                  <c:v>3.5303454603131598E-2</c:v>
                </c:pt>
                <c:pt idx="303">
                  <c:v>-3.5526280840005302E-2</c:v>
                </c:pt>
                <c:pt idx="304">
                  <c:v>-0.30122070299822801</c:v>
                </c:pt>
                <c:pt idx="305">
                  <c:v>-6.1046959075856097E-2</c:v>
                </c:pt>
                <c:pt idx="306">
                  <c:v>0.135665248586229</c:v>
                </c:pt>
                <c:pt idx="307">
                  <c:v>6.24784084236365E-2</c:v>
                </c:pt>
                <c:pt idx="308">
                  <c:v>-0.36211814909087098</c:v>
                </c:pt>
                <c:pt idx="309">
                  <c:v>7.5918285435135305E-2</c:v>
                </c:pt>
                <c:pt idx="310">
                  <c:v>-6.6073496690774699E-3</c:v>
                </c:pt>
                <c:pt idx="311">
                  <c:v>-0.107773889690244</c:v>
                </c:pt>
                <c:pt idx="312">
                  <c:v>-9.4183486248207507E-2</c:v>
                </c:pt>
                <c:pt idx="313">
                  <c:v>0.20326797940053101</c:v>
                </c:pt>
                <c:pt idx="314">
                  <c:v>-9.3554268197010598E-2</c:v>
                </c:pt>
                <c:pt idx="315">
                  <c:v>0.20468548630394201</c:v>
                </c:pt>
                <c:pt idx="316">
                  <c:v>9.2223817939936406E-2</c:v>
                </c:pt>
                <c:pt idx="317">
                  <c:v>6.2768918114997102E-2</c:v>
                </c:pt>
                <c:pt idx="318">
                  <c:v>0.32067909310646298</c:v>
                </c:pt>
                <c:pt idx="319">
                  <c:v>-7.1692304962138506E-2</c:v>
                </c:pt>
                <c:pt idx="320">
                  <c:v>9.1301400982685604E-2</c:v>
                </c:pt>
                <c:pt idx="321">
                  <c:v>0.14281458116276</c:v>
                </c:pt>
                <c:pt idx="322">
                  <c:v>-6.2792385601452796E-2</c:v>
                </c:pt>
                <c:pt idx="323">
                  <c:v>0.12605523460465701</c:v>
                </c:pt>
                <c:pt idx="324">
                  <c:v>0.246677766768019</c:v>
                </c:pt>
                <c:pt idx="325">
                  <c:v>-8.6374362312044498E-2</c:v>
                </c:pt>
                <c:pt idx="326">
                  <c:v>-9.1093375239978402E-2</c:v>
                </c:pt>
                <c:pt idx="327">
                  <c:v>-0.17615887299550201</c:v>
                </c:pt>
                <c:pt idx="328">
                  <c:v>1.71029327940787E-2</c:v>
                </c:pt>
                <c:pt idx="329">
                  <c:v>5.8649367861908101E-2</c:v>
                </c:pt>
                <c:pt idx="330">
                  <c:v>-0.21779590092940301</c:v>
                </c:pt>
                <c:pt idx="331">
                  <c:v>0.190668657331305</c:v>
                </c:pt>
                <c:pt idx="332">
                  <c:v>5.1384685504230802E-2</c:v>
                </c:pt>
                <c:pt idx="333">
                  <c:v>-0.120831037734086</c:v>
                </c:pt>
                <c:pt idx="334">
                  <c:v>0.15747050507666899</c:v>
                </c:pt>
                <c:pt idx="335">
                  <c:v>-5.0526883177278901E-2</c:v>
                </c:pt>
                <c:pt idx="336">
                  <c:v>0.261598279881881</c:v>
                </c:pt>
                <c:pt idx="337">
                  <c:v>-4.4403144192075701E-2</c:v>
                </c:pt>
                <c:pt idx="338">
                  <c:v>-2.4426177754546599E-2</c:v>
                </c:pt>
                <c:pt idx="339">
                  <c:v>0.19576361000176701</c:v>
                </c:pt>
                <c:pt idx="340">
                  <c:v>-1.28401501545465E-2</c:v>
                </c:pt>
                <c:pt idx="341">
                  <c:v>-0.218543830464449</c:v>
                </c:pt>
                <c:pt idx="342">
                  <c:v>-7.1899837591149502E-3</c:v>
                </c:pt>
                <c:pt idx="343">
                  <c:v>5.07008655934394E-2</c:v>
                </c:pt>
                <c:pt idx="344">
                  <c:v>0.24069882414152499</c:v>
                </c:pt>
                <c:pt idx="345">
                  <c:v>-0.23315186117359299</c:v>
                </c:pt>
                <c:pt idx="346">
                  <c:v>0.16732166090991701</c:v>
                </c:pt>
                <c:pt idx="347">
                  <c:v>-3.2643316536823501E-2</c:v>
                </c:pt>
                <c:pt idx="348">
                  <c:v>0.161101040547596</c:v>
                </c:pt>
                <c:pt idx="349">
                  <c:v>-0.14393318645022399</c:v>
                </c:pt>
                <c:pt idx="350">
                  <c:v>0.19461747996010301</c:v>
                </c:pt>
                <c:pt idx="351">
                  <c:v>9.6616276125223402E-2</c:v>
                </c:pt>
                <c:pt idx="352">
                  <c:v>0.27090227546599299</c:v>
                </c:pt>
                <c:pt idx="353">
                  <c:v>-5.8201046093919696E-3</c:v>
                </c:pt>
                <c:pt idx="354">
                  <c:v>4.8762138228932897E-2</c:v>
                </c:pt>
                <c:pt idx="355">
                  <c:v>0.14975668990982499</c:v>
                </c:pt>
                <c:pt idx="356">
                  <c:v>-0.14176881642539901</c:v>
                </c:pt>
                <c:pt idx="357">
                  <c:v>0.14793948393627701</c:v>
                </c:pt>
                <c:pt idx="358">
                  <c:v>0.126923135581021</c:v>
                </c:pt>
                <c:pt idx="359">
                  <c:v>0.27145221796032198</c:v>
                </c:pt>
                <c:pt idx="360">
                  <c:v>-7.6870818937426796E-2</c:v>
                </c:pt>
                <c:pt idx="361">
                  <c:v>1.53747840552645E-2</c:v>
                </c:pt>
                <c:pt idx="362">
                  <c:v>2.2472214763119901E-2</c:v>
                </c:pt>
                <c:pt idx="363">
                  <c:v>0.22729809887137201</c:v>
                </c:pt>
                <c:pt idx="364">
                  <c:v>-6.5383351757159994E-2</c:v>
                </c:pt>
                <c:pt idx="365">
                  <c:v>-1.4958771370172499E-2</c:v>
                </c:pt>
                <c:pt idx="366">
                  <c:v>7.3323058037069205E-2</c:v>
                </c:pt>
                <c:pt idx="367">
                  <c:v>3.8904289911799499E-2</c:v>
                </c:pt>
                <c:pt idx="368">
                  <c:v>0.21139047203149899</c:v>
                </c:pt>
                <c:pt idx="369">
                  <c:v>-0.15911513589307599</c:v>
                </c:pt>
                <c:pt idx="370">
                  <c:v>-0.160605454536318</c:v>
                </c:pt>
                <c:pt idx="371">
                  <c:v>0.16642277432362501</c:v>
                </c:pt>
                <c:pt idx="372">
                  <c:v>0.20509405399748001</c:v>
                </c:pt>
                <c:pt idx="373">
                  <c:v>0.13551705880429399</c:v>
                </c:pt>
                <c:pt idx="374">
                  <c:v>-0.20716658523610301</c:v>
                </c:pt>
                <c:pt idx="375">
                  <c:v>7.2566465315539799E-2</c:v>
                </c:pt>
                <c:pt idx="376">
                  <c:v>0.14572595208300401</c:v>
                </c:pt>
                <c:pt idx="377">
                  <c:v>0.13775650556862001</c:v>
                </c:pt>
                <c:pt idx="378">
                  <c:v>7.3081551473670806E-2</c:v>
                </c:pt>
                <c:pt idx="379">
                  <c:v>-7.7590301210936005E-2</c:v>
                </c:pt>
                <c:pt idx="380">
                  <c:v>7.8924329812264701E-2</c:v>
                </c:pt>
                <c:pt idx="381">
                  <c:v>3.0857322592367001E-3</c:v>
                </c:pt>
                <c:pt idx="382">
                  <c:v>-1.19162667047393E-2</c:v>
                </c:pt>
                <c:pt idx="383">
                  <c:v>-4.4222009339001202E-2</c:v>
                </c:pt>
                <c:pt idx="384">
                  <c:v>-0.12353676852581499</c:v>
                </c:pt>
                <c:pt idx="385">
                  <c:v>-0.12039302512368601</c:v>
                </c:pt>
                <c:pt idx="386">
                  <c:v>0.14419799383940499</c:v>
                </c:pt>
                <c:pt idx="387">
                  <c:v>5.8762640919815902E-2</c:v>
                </c:pt>
                <c:pt idx="388">
                  <c:v>0.101991031177986</c:v>
                </c:pt>
                <c:pt idx="389">
                  <c:v>0.28046619613316498</c:v>
                </c:pt>
                <c:pt idx="390">
                  <c:v>-0.17378533132835899</c:v>
                </c:pt>
                <c:pt idx="391">
                  <c:v>-0.15467951617456199</c:v>
                </c:pt>
                <c:pt idx="392">
                  <c:v>7.7283938428869103E-2</c:v>
                </c:pt>
                <c:pt idx="393">
                  <c:v>-0.21588642153805301</c:v>
                </c:pt>
                <c:pt idx="394">
                  <c:v>-1.31632300727666E-2</c:v>
                </c:pt>
                <c:pt idx="395">
                  <c:v>2.41241049384395E-2</c:v>
                </c:pt>
                <c:pt idx="396">
                  <c:v>-0.19935449533557101</c:v>
                </c:pt>
                <c:pt idx="397">
                  <c:v>-5.1557878818663902E-2</c:v>
                </c:pt>
                <c:pt idx="398">
                  <c:v>-0.17813956423737201</c:v>
                </c:pt>
                <c:pt idx="399">
                  <c:v>0.39744471068554799</c:v>
                </c:pt>
                <c:pt idx="400">
                  <c:v>0.45313017898598101</c:v>
                </c:pt>
                <c:pt idx="401">
                  <c:v>0.22695620536002001</c:v>
                </c:pt>
                <c:pt idx="402">
                  <c:v>0.118373678241411</c:v>
                </c:pt>
                <c:pt idx="403">
                  <c:v>0.120367577414717</c:v>
                </c:pt>
                <c:pt idx="404">
                  <c:v>-9.2226409278551302E-2</c:v>
                </c:pt>
                <c:pt idx="405">
                  <c:v>7.0271285961847202E-2</c:v>
                </c:pt>
                <c:pt idx="406">
                  <c:v>-0.122696852491559</c:v>
                </c:pt>
                <c:pt idx="407">
                  <c:v>0.13464848390456</c:v>
                </c:pt>
                <c:pt idx="408">
                  <c:v>-5.9445827310488898E-2</c:v>
                </c:pt>
                <c:pt idx="409">
                  <c:v>0.12912818006625401</c:v>
                </c:pt>
                <c:pt idx="410">
                  <c:v>0.31955231153657199</c:v>
                </c:pt>
                <c:pt idx="411">
                  <c:v>-0.26651603217387898</c:v>
                </c:pt>
                <c:pt idx="412">
                  <c:v>0.12365502511899699</c:v>
                </c:pt>
                <c:pt idx="413">
                  <c:v>-1.85347931934593E-3</c:v>
                </c:pt>
                <c:pt idx="414">
                  <c:v>3.3137986188207798E-2</c:v>
                </c:pt>
                <c:pt idx="415">
                  <c:v>0.27798635782439701</c:v>
                </c:pt>
                <c:pt idx="416">
                  <c:v>0.47645765765235099</c:v>
                </c:pt>
                <c:pt idx="417">
                  <c:v>-9.6967123628792104E-2</c:v>
                </c:pt>
                <c:pt idx="418">
                  <c:v>-2.4060537348322E-2</c:v>
                </c:pt>
                <c:pt idx="419">
                  <c:v>-5.2221841264221497E-2</c:v>
                </c:pt>
                <c:pt idx="420">
                  <c:v>0.29108376472937603</c:v>
                </c:pt>
                <c:pt idx="421">
                  <c:v>-1.46537880407328E-2</c:v>
                </c:pt>
                <c:pt idx="422">
                  <c:v>9.5392212320229305E-2</c:v>
                </c:pt>
                <c:pt idx="423">
                  <c:v>-0.12146184333002</c:v>
                </c:pt>
                <c:pt idx="424">
                  <c:v>-6.5884451402988195E-2</c:v>
                </c:pt>
                <c:pt idx="425">
                  <c:v>-9.6737333422192304E-2</c:v>
                </c:pt>
                <c:pt idx="426">
                  <c:v>0.18448055891432999</c:v>
                </c:pt>
                <c:pt idx="427">
                  <c:v>8.9614353629207902E-2</c:v>
                </c:pt>
                <c:pt idx="428">
                  <c:v>-0.21370931740256999</c:v>
                </c:pt>
                <c:pt idx="429">
                  <c:v>3.2391877482752497E-2</c:v>
                </c:pt>
                <c:pt idx="430">
                  <c:v>0.34442690059252301</c:v>
                </c:pt>
                <c:pt idx="431">
                  <c:v>0.18556735370343799</c:v>
                </c:pt>
                <c:pt idx="432">
                  <c:v>0.113859083408945</c:v>
                </c:pt>
                <c:pt idx="433">
                  <c:v>1.9405666415328801E-2</c:v>
                </c:pt>
                <c:pt idx="434">
                  <c:v>4.7593740879710501E-2</c:v>
                </c:pt>
                <c:pt idx="435">
                  <c:v>0.51847527243681701</c:v>
                </c:pt>
                <c:pt idx="436">
                  <c:v>8.8858010287653805E-2</c:v>
                </c:pt>
                <c:pt idx="437">
                  <c:v>0.17361902017134001</c:v>
                </c:pt>
                <c:pt idx="438">
                  <c:v>9.0203432639546902E-2</c:v>
                </c:pt>
                <c:pt idx="439">
                  <c:v>9.8391594532010004E-2</c:v>
                </c:pt>
                <c:pt idx="440">
                  <c:v>-5.2507897535703498E-3</c:v>
                </c:pt>
                <c:pt idx="441">
                  <c:v>-3.10106185993257E-2</c:v>
                </c:pt>
                <c:pt idx="442">
                  <c:v>0.14326169676508199</c:v>
                </c:pt>
                <c:pt idx="443">
                  <c:v>0.27877230610849002</c:v>
                </c:pt>
                <c:pt idx="444">
                  <c:v>2.8018003614704998E-2</c:v>
                </c:pt>
                <c:pt idx="445">
                  <c:v>0.11631856499236801</c:v>
                </c:pt>
                <c:pt idx="446">
                  <c:v>-3.9072922501366403E-3</c:v>
                </c:pt>
                <c:pt idx="447">
                  <c:v>0.117620770804514</c:v>
                </c:pt>
                <c:pt idx="448">
                  <c:v>0.31369208901153001</c:v>
                </c:pt>
                <c:pt idx="449">
                  <c:v>7.8116384737156694E-2</c:v>
                </c:pt>
                <c:pt idx="450">
                  <c:v>-6.8596397349379307E-2</c:v>
                </c:pt>
                <c:pt idx="451">
                  <c:v>1.9787410085757799E-2</c:v>
                </c:pt>
                <c:pt idx="452">
                  <c:v>-6.9888509778218394E-2</c:v>
                </c:pt>
                <c:pt idx="453">
                  <c:v>0.106815820984257</c:v>
                </c:pt>
                <c:pt idx="454">
                  <c:v>-0.24646754874344601</c:v>
                </c:pt>
                <c:pt idx="455">
                  <c:v>0.275357426569659</c:v>
                </c:pt>
                <c:pt idx="456">
                  <c:v>0.312849430330636</c:v>
                </c:pt>
                <c:pt idx="457">
                  <c:v>-4.6336884694532503E-2</c:v>
                </c:pt>
                <c:pt idx="458">
                  <c:v>0.13211562149651701</c:v>
                </c:pt>
                <c:pt idx="459">
                  <c:v>-0.24706438931793501</c:v>
                </c:pt>
                <c:pt idx="460">
                  <c:v>-0.19470068080505701</c:v>
                </c:pt>
                <c:pt idx="461">
                  <c:v>3.8168666054831699E-2</c:v>
                </c:pt>
                <c:pt idx="462">
                  <c:v>-0.14091189671111301</c:v>
                </c:pt>
                <c:pt idx="463">
                  <c:v>0.35603191057125699</c:v>
                </c:pt>
                <c:pt idx="464">
                  <c:v>-0.19265724859453001</c:v>
                </c:pt>
                <c:pt idx="465">
                  <c:v>0.43952250148812799</c:v>
                </c:pt>
                <c:pt idx="466">
                  <c:v>0.26192520878754699</c:v>
                </c:pt>
                <c:pt idx="467">
                  <c:v>0.153422944209337</c:v>
                </c:pt>
                <c:pt idx="468">
                  <c:v>9.4819674564128195E-2</c:v>
                </c:pt>
                <c:pt idx="469">
                  <c:v>3.4969901391730597E-2</c:v>
                </c:pt>
                <c:pt idx="470">
                  <c:v>-0.19756776513636501</c:v>
                </c:pt>
                <c:pt idx="471">
                  <c:v>-0.24244390745585401</c:v>
                </c:pt>
                <c:pt idx="472">
                  <c:v>8.3370173672674998E-3</c:v>
                </c:pt>
                <c:pt idx="473">
                  <c:v>0.19203466241666001</c:v>
                </c:pt>
                <c:pt idx="474">
                  <c:v>4.1420987063407702E-2</c:v>
                </c:pt>
                <c:pt idx="475">
                  <c:v>-0.12810419647010801</c:v>
                </c:pt>
                <c:pt idx="476">
                  <c:v>-4.5411158594909601E-2</c:v>
                </c:pt>
                <c:pt idx="477">
                  <c:v>0.32054776931715501</c:v>
                </c:pt>
                <c:pt idx="478">
                  <c:v>0.26826625811576599</c:v>
                </c:pt>
                <c:pt idx="479">
                  <c:v>-0.352348792154214</c:v>
                </c:pt>
                <c:pt idx="480">
                  <c:v>-0.256697355539107</c:v>
                </c:pt>
                <c:pt idx="481">
                  <c:v>-0.25177458652531598</c:v>
                </c:pt>
                <c:pt idx="482">
                  <c:v>0.16080968561348899</c:v>
                </c:pt>
                <c:pt idx="483">
                  <c:v>0.360767866349118</c:v>
                </c:pt>
                <c:pt idx="484">
                  <c:v>-0.23868779267363299</c:v>
                </c:pt>
                <c:pt idx="485">
                  <c:v>0.20697913877639801</c:v>
                </c:pt>
                <c:pt idx="486">
                  <c:v>-0.174191849566315</c:v>
                </c:pt>
                <c:pt idx="487">
                  <c:v>-7.7533766841566806E-2</c:v>
                </c:pt>
                <c:pt idx="488">
                  <c:v>0.33860720711272202</c:v>
                </c:pt>
                <c:pt idx="489">
                  <c:v>4.36660637009572E-2</c:v>
                </c:pt>
                <c:pt idx="490">
                  <c:v>0.206332236792029</c:v>
                </c:pt>
                <c:pt idx="491">
                  <c:v>0.18400796366809499</c:v>
                </c:pt>
                <c:pt idx="492">
                  <c:v>7.2328990629461298E-2</c:v>
                </c:pt>
                <c:pt idx="493">
                  <c:v>0.217214952580881</c:v>
                </c:pt>
                <c:pt idx="494">
                  <c:v>0.28125729323490301</c:v>
                </c:pt>
                <c:pt idx="495">
                  <c:v>0.18979411339104901</c:v>
                </c:pt>
                <c:pt idx="496">
                  <c:v>-0.20011766643123699</c:v>
                </c:pt>
                <c:pt idx="497">
                  <c:v>1.47917093083263E-2</c:v>
                </c:pt>
                <c:pt idx="498">
                  <c:v>0.256991663542598</c:v>
                </c:pt>
                <c:pt idx="499">
                  <c:v>0.28159205449636099</c:v>
                </c:pt>
                <c:pt idx="500">
                  <c:v>0.13650790611823599</c:v>
                </c:pt>
                <c:pt idx="501">
                  <c:v>0.19506304793450399</c:v>
                </c:pt>
                <c:pt idx="502">
                  <c:v>-0.10426451430137899</c:v>
                </c:pt>
                <c:pt idx="503">
                  <c:v>1.8316217043488601E-2</c:v>
                </c:pt>
                <c:pt idx="504">
                  <c:v>-0.10507991867102</c:v>
                </c:pt>
                <c:pt idx="505">
                  <c:v>-0.24700431012239099</c:v>
                </c:pt>
                <c:pt idx="506">
                  <c:v>-0.14238267632567</c:v>
                </c:pt>
                <c:pt idx="507">
                  <c:v>-2.7659216988722E-2</c:v>
                </c:pt>
                <c:pt idx="508">
                  <c:v>-0.26566315941505603</c:v>
                </c:pt>
                <c:pt idx="509">
                  <c:v>-0.191331716121065</c:v>
                </c:pt>
                <c:pt idx="510">
                  <c:v>-4.2015429780168402E-2</c:v>
                </c:pt>
                <c:pt idx="511">
                  <c:v>-2.6497926871845798E-2</c:v>
                </c:pt>
                <c:pt idx="512">
                  <c:v>-0.11988552549258</c:v>
                </c:pt>
                <c:pt idx="513">
                  <c:v>1.1383731821459899E-2</c:v>
                </c:pt>
                <c:pt idx="514">
                  <c:v>8.3179816210577906E-3</c:v>
                </c:pt>
                <c:pt idx="515">
                  <c:v>-0.143254627401184</c:v>
                </c:pt>
                <c:pt idx="516">
                  <c:v>-5.5106445435576003E-2</c:v>
                </c:pt>
                <c:pt idx="517">
                  <c:v>0.18010606504603799</c:v>
                </c:pt>
                <c:pt idx="518">
                  <c:v>-1.0748388318363999E-2</c:v>
                </c:pt>
                <c:pt idx="519">
                  <c:v>5.1934021269443902E-2</c:v>
                </c:pt>
                <c:pt idx="520">
                  <c:v>5.7066818497883601E-2</c:v>
                </c:pt>
                <c:pt idx="521">
                  <c:v>0.11244211628419599</c:v>
                </c:pt>
                <c:pt idx="522">
                  <c:v>-0.22240393888524099</c:v>
                </c:pt>
                <c:pt idx="523">
                  <c:v>-0.14145558901568001</c:v>
                </c:pt>
                <c:pt idx="524">
                  <c:v>8.8017260331462205E-2</c:v>
                </c:pt>
                <c:pt idx="525">
                  <c:v>0.25472231905698201</c:v>
                </c:pt>
                <c:pt idx="526">
                  <c:v>-0.120336114167626</c:v>
                </c:pt>
                <c:pt idx="527">
                  <c:v>-5.1630115465251099E-2</c:v>
                </c:pt>
                <c:pt idx="528">
                  <c:v>-4.5830390351476298E-2</c:v>
                </c:pt>
                <c:pt idx="529">
                  <c:v>3.5984302047521503E-2</c:v>
                </c:pt>
                <c:pt idx="530">
                  <c:v>-0.29374554191638902</c:v>
                </c:pt>
                <c:pt idx="531">
                  <c:v>0.21434300045145599</c:v>
                </c:pt>
                <c:pt idx="532">
                  <c:v>8.4172769425590502E-2</c:v>
                </c:pt>
                <c:pt idx="533">
                  <c:v>0.18039147743683501</c:v>
                </c:pt>
                <c:pt idx="534">
                  <c:v>7.4495745738257804E-2</c:v>
                </c:pt>
                <c:pt idx="535">
                  <c:v>-4.32355698664489E-2</c:v>
                </c:pt>
                <c:pt idx="536">
                  <c:v>-0.15359460836650099</c:v>
                </c:pt>
                <c:pt idx="537">
                  <c:v>0.246617059139388</c:v>
                </c:pt>
                <c:pt idx="538">
                  <c:v>0.24982344004707899</c:v>
                </c:pt>
                <c:pt idx="539">
                  <c:v>0.14382866840462299</c:v>
                </c:pt>
                <c:pt idx="540">
                  <c:v>0.391276630844544</c:v>
                </c:pt>
                <c:pt idx="541">
                  <c:v>-0.21003784106390899</c:v>
                </c:pt>
                <c:pt idx="542">
                  <c:v>7.5110585898284593E-2</c:v>
                </c:pt>
                <c:pt idx="543">
                  <c:v>0.20698618309989</c:v>
                </c:pt>
                <c:pt idx="544">
                  <c:v>0.129580170253834</c:v>
                </c:pt>
                <c:pt idx="545">
                  <c:v>0.51064300869021195</c:v>
                </c:pt>
                <c:pt idx="546">
                  <c:v>-0.24424785908178401</c:v>
                </c:pt>
                <c:pt idx="547">
                  <c:v>-0.18370466673970401</c:v>
                </c:pt>
                <c:pt idx="548">
                  <c:v>2.3588911198404301E-2</c:v>
                </c:pt>
                <c:pt idx="549">
                  <c:v>0.25713292599249898</c:v>
                </c:pt>
                <c:pt idx="550">
                  <c:v>-6.0683894699209498E-2</c:v>
                </c:pt>
                <c:pt idx="551">
                  <c:v>-9.9502785967622104E-2</c:v>
                </c:pt>
                <c:pt idx="552">
                  <c:v>0.28719472947715002</c:v>
                </c:pt>
                <c:pt idx="553">
                  <c:v>0.14145904385115701</c:v>
                </c:pt>
                <c:pt idx="554">
                  <c:v>0.14497128444707399</c:v>
                </c:pt>
                <c:pt idx="555">
                  <c:v>0.20909227011870499</c:v>
                </c:pt>
                <c:pt idx="556">
                  <c:v>-0.13034832304733299</c:v>
                </c:pt>
                <c:pt idx="557">
                  <c:v>0.20653750533165999</c:v>
                </c:pt>
                <c:pt idx="558">
                  <c:v>-0.16228332712107399</c:v>
                </c:pt>
                <c:pt idx="559">
                  <c:v>0.107994699392976</c:v>
                </c:pt>
                <c:pt idx="560">
                  <c:v>-9.2433656066619699E-2</c:v>
                </c:pt>
                <c:pt idx="561">
                  <c:v>-0.37093116904809897</c:v>
                </c:pt>
                <c:pt idx="562">
                  <c:v>-0.30951881309868101</c:v>
                </c:pt>
                <c:pt idx="563">
                  <c:v>0.24436414351173</c:v>
                </c:pt>
                <c:pt idx="564">
                  <c:v>-2.0528164309470399E-2</c:v>
                </c:pt>
                <c:pt idx="565">
                  <c:v>-0.32012044294188502</c:v>
                </c:pt>
                <c:pt idx="566">
                  <c:v>-0.23466006409034401</c:v>
                </c:pt>
                <c:pt idx="567">
                  <c:v>0.300586757825964</c:v>
                </c:pt>
                <c:pt idx="568">
                  <c:v>-0.26816411801058399</c:v>
                </c:pt>
                <c:pt idx="569">
                  <c:v>0.2796693349478</c:v>
                </c:pt>
                <c:pt idx="570">
                  <c:v>0.107795664421365</c:v>
                </c:pt>
                <c:pt idx="571">
                  <c:v>0.169188572002654</c:v>
                </c:pt>
                <c:pt idx="572">
                  <c:v>0.102963792989235</c:v>
                </c:pt>
                <c:pt idx="573">
                  <c:v>-8.3976297770781597E-2</c:v>
                </c:pt>
                <c:pt idx="574">
                  <c:v>3.40348097001009E-2</c:v>
                </c:pt>
                <c:pt idx="575">
                  <c:v>-0.42565957928729897</c:v>
                </c:pt>
                <c:pt idx="576">
                  <c:v>0.32803184080546599</c:v>
                </c:pt>
                <c:pt idx="577">
                  <c:v>0.16272988207178399</c:v>
                </c:pt>
                <c:pt idx="578">
                  <c:v>-5.82394345505605E-2</c:v>
                </c:pt>
                <c:pt idx="579">
                  <c:v>0.13959029251722699</c:v>
                </c:pt>
                <c:pt idx="580">
                  <c:v>1.8293559555525699E-2</c:v>
                </c:pt>
                <c:pt idx="581">
                  <c:v>-9.2797792905792001E-2</c:v>
                </c:pt>
                <c:pt idx="582">
                  <c:v>0.25339185679262899</c:v>
                </c:pt>
                <c:pt idx="583">
                  <c:v>6.1169918192236399E-3</c:v>
                </c:pt>
                <c:pt idx="584">
                  <c:v>-0.194803761650892</c:v>
                </c:pt>
                <c:pt idx="585">
                  <c:v>8.6074231003225393E-2</c:v>
                </c:pt>
                <c:pt idx="586">
                  <c:v>-0.18087616107433499</c:v>
                </c:pt>
                <c:pt idx="587">
                  <c:v>0.20144083032892299</c:v>
                </c:pt>
                <c:pt idx="588">
                  <c:v>-9.7096352386114596E-2</c:v>
                </c:pt>
                <c:pt idx="589">
                  <c:v>7.9498681414540001E-2</c:v>
                </c:pt>
                <c:pt idx="590">
                  <c:v>0.23442844795537501</c:v>
                </c:pt>
                <c:pt idx="591">
                  <c:v>6.5832464935998106E-2</c:v>
                </c:pt>
                <c:pt idx="592">
                  <c:v>0.18602305401389199</c:v>
                </c:pt>
                <c:pt idx="593">
                  <c:v>-0.194270635898635</c:v>
                </c:pt>
                <c:pt idx="594">
                  <c:v>-0.25227488382883501</c:v>
                </c:pt>
                <c:pt idx="595">
                  <c:v>5.3116763696656098E-2</c:v>
                </c:pt>
                <c:pt idx="596">
                  <c:v>0.44479546348367699</c:v>
                </c:pt>
                <c:pt idx="597">
                  <c:v>-0.33980067851999002</c:v>
                </c:pt>
                <c:pt idx="598">
                  <c:v>0.16384682381875301</c:v>
                </c:pt>
                <c:pt idx="599">
                  <c:v>-0.17297426708228</c:v>
                </c:pt>
                <c:pt idx="600">
                  <c:v>-0.17058565425856201</c:v>
                </c:pt>
                <c:pt idx="601">
                  <c:v>5.7662689161092399E-2</c:v>
                </c:pt>
                <c:pt idx="602">
                  <c:v>0.31342348831748201</c:v>
                </c:pt>
                <c:pt idx="603">
                  <c:v>-0.12610084140738101</c:v>
                </c:pt>
                <c:pt idx="604">
                  <c:v>-0.298728866685814</c:v>
                </c:pt>
                <c:pt idx="605">
                  <c:v>0.106193185018831</c:v>
                </c:pt>
                <c:pt idx="606">
                  <c:v>5.9646219278049098E-2</c:v>
                </c:pt>
                <c:pt idx="607">
                  <c:v>-0.28672241746363403</c:v>
                </c:pt>
                <c:pt idx="608">
                  <c:v>-3.6086092618548303E-2</c:v>
                </c:pt>
                <c:pt idx="609">
                  <c:v>1.7272205983412E-2</c:v>
                </c:pt>
                <c:pt idx="610">
                  <c:v>0.22606904503966299</c:v>
                </c:pt>
                <c:pt idx="611">
                  <c:v>0.39393954217856902</c:v>
                </c:pt>
                <c:pt idx="612">
                  <c:v>8.1148646113202702E-2</c:v>
                </c:pt>
                <c:pt idx="613">
                  <c:v>-0.189138060809216</c:v>
                </c:pt>
                <c:pt idx="614">
                  <c:v>0.13287497252727301</c:v>
                </c:pt>
                <c:pt idx="615">
                  <c:v>0.10345222968564401</c:v>
                </c:pt>
                <c:pt idx="616">
                  <c:v>0.23723339735646401</c:v>
                </c:pt>
                <c:pt idx="617">
                  <c:v>-0.244274588040957</c:v>
                </c:pt>
                <c:pt idx="618">
                  <c:v>6.8864292722270503E-3</c:v>
                </c:pt>
                <c:pt idx="619">
                  <c:v>0.45047430093197599</c:v>
                </c:pt>
                <c:pt idx="620">
                  <c:v>4.1252980657196701E-2</c:v>
                </c:pt>
                <c:pt idx="621">
                  <c:v>-0.16962991793153301</c:v>
                </c:pt>
                <c:pt idx="622">
                  <c:v>-8.7596918385235298E-2</c:v>
                </c:pt>
                <c:pt idx="623">
                  <c:v>-8.7578180420547505E-2</c:v>
                </c:pt>
                <c:pt idx="624">
                  <c:v>-0.169014924188296</c:v>
                </c:pt>
                <c:pt idx="625">
                  <c:v>0.23427410567754001</c:v>
                </c:pt>
                <c:pt idx="626">
                  <c:v>0.14943633969047701</c:v>
                </c:pt>
                <c:pt idx="627">
                  <c:v>-6.4363189066337506E-2</c:v>
                </c:pt>
                <c:pt idx="628">
                  <c:v>6.4627207536161205E-2</c:v>
                </c:pt>
                <c:pt idx="629">
                  <c:v>-0.13199954798569899</c:v>
                </c:pt>
                <c:pt idx="630">
                  <c:v>-0.27763732995698898</c:v>
                </c:pt>
                <c:pt idx="631">
                  <c:v>0.2062460549507</c:v>
                </c:pt>
                <c:pt idx="632">
                  <c:v>-0.24944918636454699</c:v>
                </c:pt>
                <c:pt idx="633">
                  <c:v>-8.1831550531951402E-2</c:v>
                </c:pt>
                <c:pt idx="634">
                  <c:v>8.6146705151841793E-2</c:v>
                </c:pt>
                <c:pt idx="635">
                  <c:v>-9.6930770275880998E-2</c:v>
                </c:pt>
                <c:pt idx="636">
                  <c:v>-5.8380931476440301E-2</c:v>
                </c:pt>
                <c:pt idx="637">
                  <c:v>-9.1831893075070795E-2</c:v>
                </c:pt>
                <c:pt idx="638">
                  <c:v>0.24754978763319799</c:v>
                </c:pt>
                <c:pt idx="639">
                  <c:v>0.12428735480075</c:v>
                </c:pt>
                <c:pt idx="640">
                  <c:v>0.24212780717895599</c:v>
                </c:pt>
                <c:pt idx="641">
                  <c:v>-0.24234962428457399</c:v>
                </c:pt>
                <c:pt idx="642">
                  <c:v>-0.15753908082343299</c:v>
                </c:pt>
                <c:pt idx="643">
                  <c:v>-0.25430191802579</c:v>
                </c:pt>
                <c:pt idx="644">
                  <c:v>1.5548161581750101E-2</c:v>
                </c:pt>
                <c:pt idx="645">
                  <c:v>-7.2948671471278703E-2</c:v>
                </c:pt>
                <c:pt idx="646">
                  <c:v>0.150316814901407</c:v>
                </c:pt>
                <c:pt idx="647">
                  <c:v>0.17476766197828</c:v>
                </c:pt>
                <c:pt idx="648">
                  <c:v>7.5921413773242102E-2</c:v>
                </c:pt>
                <c:pt idx="649">
                  <c:v>7.5315944097811199E-2</c:v>
                </c:pt>
                <c:pt idx="650">
                  <c:v>-0.16271881396395099</c:v>
                </c:pt>
                <c:pt idx="651">
                  <c:v>-0.18004512959867</c:v>
                </c:pt>
                <c:pt idx="652">
                  <c:v>8.3955801054559603E-2</c:v>
                </c:pt>
                <c:pt idx="653">
                  <c:v>-0.117877941283156</c:v>
                </c:pt>
                <c:pt idx="654">
                  <c:v>-5.77568710365736E-2</c:v>
                </c:pt>
                <c:pt idx="655">
                  <c:v>3.8988593450469699E-3</c:v>
                </c:pt>
                <c:pt idx="656">
                  <c:v>-0.21033006746504501</c:v>
                </c:pt>
                <c:pt idx="657">
                  <c:v>0.20407682664155999</c:v>
                </c:pt>
                <c:pt idx="658">
                  <c:v>0.10835487341311401</c:v>
                </c:pt>
                <c:pt idx="659">
                  <c:v>-0.136473119742651</c:v>
                </c:pt>
                <c:pt idx="660">
                  <c:v>-0.23875652043000201</c:v>
                </c:pt>
                <c:pt idx="661">
                  <c:v>-0.36683453888178702</c:v>
                </c:pt>
                <c:pt idx="662">
                  <c:v>-3.0339293991154401E-2</c:v>
                </c:pt>
                <c:pt idx="663">
                  <c:v>-2.67479289788135E-2</c:v>
                </c:pt>
                <c:pt idx="664">
                  <c:v>0.20557784936832399</c:v>
                </c:pt>
                <c:pt idx="665">
                  <c:v>-0.106422834982067</c:v>
                </c:pt>
                <c:pt idx="666">
                  <c:v>-8.7463774444100195E-2</c:v>
                </c:pt>
                <c:pt idx="667">
                  <c:v>2.8469176050937E-2</c:v>
                </c:pt>
                <c:pt idx="668">
                  <c:v>0.15056554911682099</c:v>
                </c:pt>
                <c:pt idx="669">
                  <c:v>-0.19503778271863001</c:v>
                </c:pt>
                <c:pt idx="670">
                  <c:v>2.3867095440767101E-2</c:v>
                </c:pt>
                <c:pt idx="671">
                  <c:v>0.22553654295584599</c:v>
                </c:pt>
                <c:pt idx="672">
                  <c:v>-0.24849323767249701</c:v>
                </c:pt>
                <c:pt idx="673">
                  <c:v>-0.107457575870627</c:v>
                </c:pt>
                <c:pt idx="674">
                  <c:v>-0.172520744370496</c:v>
                </c:pt>
                <c:pt idx="675">
                  <c:v>8.45583143212503E-2</c:v>
                </c:pt>
                <c:pt idx="676">
                  <c:v>-0.213157851106725</c:v>
                </c:pt>
                <c:pt idx="677">
                  <c:v>0.23084778407144099</c:v>
                </c:pt>
                <c:pt idx="678">
                  <c:v>-0.11205520715119199</c:v>
                </c:pt>
                <c:pt idx="679">
                  <c:v>-9.0985435046571694E-2</c:v>
                </c:pt>
                <c:pt idx="680">
                  <c:v>0.25649715350010899</c:v>
                </c:pt>
                <c:pt idx="681">
                  <c:v>5.5230100556235603E-2</c:v>
                </c:pt>
                <c:pt idx="682">
                  <c:v>0.24234672500625101</c:v>
                </c:pt>
                <c:pt idx="683">
                  <c:v>-8.8197110870888495E-2</c:v>
                </c:pt>
                <c:pt idx="684">
                  <c:v>-0.13362622215287301</c:v>
                </c:pt>
                <c:pt idx="685">
                  <c:v>6.7652791391190598E-2</c:v>
                </c:pt>
                <c:pt idx="686">
                  <c:v>0.173511759811421</c:v>
                </c:pt>
                <c:pt idx="687">
                  <c:v>0.213554129947055</c:v>
                </c:pt>
                <c:pt idx="688">
                  <c:v>0.116140215612878</c:v>
                </c:pt>
                <c:pt idx="689">
                  <c:v>0.32662135583728102</c:v>
                </c:pt>
                <c:pt idx="690">
                  <c:v>-1.3201938224213601E-2</c:v>
                </c:pt>
                <c:pt idx="691">
                  <c:v>9.9389425228985501E-2</c:v>
                </c:pt>
                <c:pt idx="692">
                  <c:v>-0.11542744333143599</c:v>
                </c:pt>
                <c:pt idx="693">
                  <c:v>-0.102153548217758</c:v>
                </c:pt>
                <c:pt idx="694">
                  <c:v>0.22416016451290099</c:v>
                </c:pt>
                <c:pt idx="695">
                  <c:v>-8.2508576319042501E-2</c:v>
                </c:pt>
                <c:pt idx="696">
                  <c:v>-7.8161735695413598E-2</c:v>
                </c:pt>
                <c:pt idx="697">
                  <c:v>1.7499988618104E-2</c:v>
                </c:pt>
                <c:pt idx="698">
                  <c:v>6.8304694545664499E-2</c:v>
                </c:pt>
                <c:pt idx="699">
                  <c:v>0.19428784561635701</c:v>
                </c:pt>
                <c:pt idx="700">
                  <c:v>0.251701861219019</c:v>
                </c:pt>
                <c:pt idx="701">
                  <c:v>-0.39636044287953198</c:v>
                </c:pt>
                <c:pt idx="702">
                  <c:v>-0.19700332932199899</c:v>
                </c:pt>
                <c:pt idx="703">
                  <c:v>8.70894685569093E-2</c:v>
                </c:pt>
                <c:pt idx="704">
                  <c:v>-0.10524283933898</c:v>
                </c:pt>
                <c:pt idx="705">
                  <c:v>-0.179112037065281</c:v>
                </c:pt>
                <c:pt idx="706">
                  <c:v>0.19281714451121401</c:v>
                </c:pt>
                <c:pt idx="707">
                  <c:v>0.11504245565292801</c:v>
                </c:pt>
                <c:pt idx="708">
                  <c:v>-0.23569551231333399</c:v>
                </c:pt>
                <c:pt idx="709">
                  <c:v>0.29402161572048102</c:v>
                </c:pt>
                <c:pt idx="710">
                  <c:v>0.35795886236796898</c:v>
                </c:pt>
                <c:pt idx="711">
                  <c:v>9.2439528418005207E-2</c:v>
                </c:pt>
                <c:pt idx="712">
                  <c:v>-6.6167636554514603E-2</c:v>
                </c:pt>
                <c:pt idx="713">
                  <c:v>-0.26864666238066998</c:v>
                </c:pt>
                <c:pt idx="714">
                  <c:v>3.8754817621707197E-2</c:v>
                </c:pt>
                <c:pt idx="715">
                  <c:v>0.130207704081786</c:v>
                </c:pt>
                <c:pt idx="716">
                  <c:v>-8.9588026518220301E-2</c:v>
                </c:pt>
                <c:pt idx="717">
                  <c:v>-4.8357819654804901E-2</c:v>
                </c:pt>
                <c:pt idx="718">
                  <c:v>-2.8256650035037901E-2</c:v>
                </c:pt>
                <c:pt idx="719">
                  <c:v>-5.7385727553703199E-2</c:v>
                </c:pt>
                <c:pt idx="720">
                  <c:v>-0.22494761429028901</c:v>
                </c:pt>
                <c:pt idx="721">
                  <c:v>3.7488860920327001E-2</c:v>
                </c:pt>
                <c:pt idx="722">
                  <c:v>0.117685022580631</c:v>
                </c:pt>
                <c:pt idx="723">
                  <c:v>0.27906257440039201</c:v>
                </c:pt>
                <c:pt idx="724">
                  <c:v>-0.37721121807550401</c:v>
                </c:pt>
                <c:pt idx="725">
                  <c:v>2.4946743022098899E-2</c:v>
                </c:pt>
                <c:pt idx="726">
                  <c:v>0.24086677608187601</c:v>
                </c:pt>
                <c:pt idx="727">
                  <c:v>7.5941354437776302E-3</c:v>
                </c:pt>
                <c:pt idx="728">
                  <c:v>-0.16345025737871499</c:v>
                </c:pt>
                <c:pt idx="729">
                  <c:v>9.9931533312267701E-2</c:v>
                </c:pt>
                <c:pt idx="730">
                  <c:v>3.09536381726392E-2</c:v>
                </c:pt>
                <c:pt idx="731">
                  <c:v>8.4385690459644502E-2</c:v>
                </c:pt>
                <c:pt idx="732">
                  <c:v>0.153923276730872</c:v>
                </c:pt>
                <c:pt idx="733">
                  <c:v>0.32964156772015402</c:v>
                </c:pt>
                <c:pt idx="734">
                  <c:v>0.35024436036853701</c:v>
                </c:pt>
                <c:pt idx="735">
                  <c:v>0.36544319907072997</c:v>
                </c:pt>
                <c:pt idx="736">
                  <c:v>6.1039137523768001E-2</c:v>
                </c:pt>
                <c:pt idx="737">
                  <c:v>-0.20192572622122801</c:v>
                </c:pt>
                <c:pt idx="738">
                  <c:v>-9.1277343466618296E-2</c:v>
                </c:pt>
                <c:pt idx="739">
                  <c:v>-0.27062156437825702</c:v>
                </c:pt>
                <c:pt idx="740">
                  <c:v>0.31920586694286401</c:v>
                </c:pt>
                <c:pt idx="741">
                  <c:v>-3.6826961744519202E-2</c:v>
                </c:pt>
                <c:pt idx="742">
                  <c:v>-6.8285075406009504E-2</c:v>
                </c:pt>
                <c:pt idx="743">
                  <c:v>0.21248269480909701</c:v>
                </c:pt>
                <c:pt idx="744">
                  <c:v>-0.17046074676495099</c:v>
                </c:pt>
                <c:pt idx="745">
                  <c:v>0.26792827027164601</c:v>
                </c:pt>
                <c:pt idx="746">
                  <c:v>0.11098163411527801</c:v>
                </c:pt>
                <c:pt idx="747">
                  <c:v>5.1540412811490299E-2</c:v>
                </c:pt>
                <c:pt idx="748">
                  <c:v>0.209843849506235</c:v>
                </c:pt>
                <c:pt idx="749">
                  <c:v>-0.156880104787953</c:v>
                </c:pt>
                <c:pt idx="750">
                  <c:v>0.136009046581021</c:v>
                </c:pt>
                <c:pt idx="751">
                  <c:v>0.222091780545011</c:v>
                </c:pt>
                <c:pt idx="752">
                  <c:v>-2.4566212670015901E-2</c:v>
                </c:pt>
                <c:pt idx="753">
                  <c:v>0.32386073754608502</c:v>
                </c:pt>
                <c:pt idx="754">
                  <c:v>0.23385637907054199</c:v>
                </c:pt>
                <c:pt idx="755">
                  <c:v>0.154102432308764</c:v>
                </c:pt>
                <c:pt idx="756">
                  <c:v>-4.9644089862124298E-2</c:v>
                </c:pt>
                <c:pt idx="757">
                  <c:v>-0.225775671824515</c:v>
                </c:pt>
                <c:pt idx="758">
                  <c:v>4.64342712444515E-2</c:v>
                </c:pt>
                <c:pt idx="759">
                  <c:v>-0.113611624648619</c:v>
                </c:pt>
                <c:pt idx="760">
                  <c:v>0.31838002132394799</c:v>
                </c:pt>
                <c:pt idx="761">
                  <c:v>0.17010251723410899</c:v>
                </c:pt>
                <c:pt idx="762">
                  <c:v>1.4893019146269299E-2</c:v>
                </c:pt>
                <c:pt idx="763">
                  <c:v>0.245299091848385</c:v>
                </c:pt>
                <c:pt idx="764">
                  <c:v>-0.26313935175354602</c:v>
                </c:pt>
                <c:pt idx="765">
                  <c:v>7.6613887515230003E-2</c:v>
                </c:pt>
                <c:pt idx="766">
                  <c:v>-0.25169199635827799</c:v>
                </c:pt>
                <c:pt idx="767">
                  <c:v>-0.25655674628497899</c:v>
                </c:pt>
                <c:pt idx="768">
                  <c:v>0.17688017184163399</c:v>
                </c:pt>
                <c:pt idx="769">
                  <c:v>-1.41318608891764E-2</c:v>
                </c:pt>
                <c:pt idx="770">
                  <c:v>0.30727038772524701</c:v>
                </c:pt>
                <c:pt idx="771">
                  <c:v>-0.29503073576024402</c:v>
                </c:pt>
                <c:pt idx="772">
                  <c:v>-0.13491224463952201</c:v>
                </c:pt>
                <c:pt idx="773">
                  <c:v>0.106132651404841</c:v>
                </c:pt>
                <c:pt idx="774">
                  <c:v>0.19611113170311101</c:v>
                </c:pt>
                <c:pt idx="775">
                  <c:v>0.238056049507477</c:v>
                </c:pt>
                <c:pt idx="776">
                  <c:v>-0.16365156426220201</c:v>
                </c:pt>
                <c:pt idx="777">
                  <c:v>0.15750293500471901</c:v>
                </c:pt>
                <c:pt idx="778">
                  <c:v>0.176307427611121</c:v>
                </c:pt>
                <c:pt idx="779">
                  <c:v>2.9510526350456801E-2</c:v>
                </c:pt>
                <c:pt idx="780">
                  <c:v>0.26051063441600097</c:v>
                </c:pt>
                <c:pt idx="781">
                  <c:v>5.0783080929433698E-2</c:v>
                </c:pt>
                <c:pt idx="782">
                  <c:v>-5.4731665355114999E-2</c:v>
                </c:pt>
                <c:pt idx="783">
                  <c:v>7.19251899479387E-2</c:v>
                </c:pt>
                <c:pt idx="784">
                  <c:v>0.17155572681032699</c:v>
                </c:pt>
                <c:pt idx="785">
                  <c:v>0.268454115771942</c:v>
                </c:pt>
                <c:pt idx="786">
                  <c:v>-0.194240757178371</c:v>
                </c:pt>
                <c:pt idx="787">
                  <c:v>1.00250866330994E-2</c:v>
                </c:pt>
                <c:pt idx="788">
                  <c:v>0.18150053192174401</c:v>
                </c:pt>
                <c:pt idx="789">
                  <c:v>4.0304367825552898E-2</c:v>
                </c:pt>
                <c:pt idx="790">
                  <c:v>0.278487999965991</c:v>
                </c:pt>
                <c:pt idx="791">
                  <c:v>-0.38199301126842999</c:v>
                </c:pt>
                <c:pt idx="792">
                  <c:v>0.24008563108571901</c:v>
                </c:pt>
                <c:pt idx="793">
                  <c:v>0.16315608189554401</c:v>
                </c:pt>
                <c:pt idx="794">
                  <c:v>0.152731097729492</c:v>
                </c:pt>
                <c:pt idx="795">
                  <c:v>0.15869570679790801</c:v>
                </c:pt>
                <c:pt idx="796">
                  <c:v>-0.14638153532268</c:v>
                </c:pt>
                <c:pt idx="797">
                  <c:v>0.194762812901697</c:v>
                </c:pt>
                <c:pt idx="798">
                  <c:v>6.7263450140980605E-2</c:v>
                </c:pt>
                <c:pt idx="799">
                  <c:v>-7.7510442817328606E-2</c:v>
                </c:pt>
                <c:pt idx="800">
                  <c:v>4.5219895015181401E-2</c:v>
                </c:pt>
                <c:pt idx="801">
                  <c:v>9.1115048858129696E-2</c:v>
                </c:pt>
                <c:pt idx="802">
                  <c:v>0.197223769103262</c:v>
                </c:pt>
                <c:pt idx="803">
                  <c:v>0.12972353542047499</c:v>
                </c:pt>
                <c:pt idx="804">
                  <c:v>-0.15969961913589001</c:v>
                </c:pt>
                <c:pt idx="805">
                  <c:v>0.29143392920606598</c:v>
                </c:pt>
                <c:pt idx="806">
                  <c:v>-0.260894052781526</c:v>
                </c:pt>
                <c:pt idx="807">
                  <c:v>0.15698284018919401</c:v>
                </c:pt>
                <c:pt idx="808">
                  <c:v>7.0423779419121105E-2</c:v>
                </c:pt>
                <c:pt idx="809">
                  <c:v>0.28863814437683599</c:v>
                </c:pt>
                <c:pt idx="810">
                  <c:v>-5.4264608557209201E-2</c:v>
                </c:pt>
                <c:pt idx="811">
                  <c:v>5.6410765410876702E-2</c:v>
                </c:pt>
                <c:pt idx="812">
                  <c:v>0.116945156637645</c:v>
                </c:pt>
                <c:pt idx="813">
                  <c:v>-0.16611447333014101</c:v>
                </c:pt>
                <c:pt idx="814">
                  <c:v>-0.13403043874093301</c:v>
                </c:pt>
                <c:pt idx="815">
                  <c:v>-1.12558138268305E-2</c:v>
                </c:pt>
                <c:pt idx="816">
                  <c:v>8.1970078413073896E-2</c:v>
                </c:pt>
                <c:pt idx="817">
                  <c:v>-7.3159333051616302E-2</c:v>
                </c:pt>
                <c:pt idx="818">
                  <c:v>-4.7305481553164601E-2</c:v>
                </c:pt>
                <c:pt idx="819">
                  <c:v>1.19340020689374E-2</c:v>
                </c:pt>
                <c:pt idx="820">
                  <c:v>5.7404707857969098E-2</c:v>
                </c:pt>
                <c:pt idx="821">
                  <c:v>7.6183542832144693E-2</c:v>
                </c:pt>
                <c:pt idx="822">
                  <c:v>0.18888960854363801</c:v>
                </c:pt>
                <c:pt idx="823">
                  <c:v>0.13306147752186501</c:v>
                </c:pt>
                <c:pt idx="824">
                  <c:v>0.25101839690188099</c:v>
                </c:pt>
                <c:pt idx="825">
                  <c:v>0.17719142522414699</c:v>
                </c:pt>
                <c:pt idx="826">
                  <c:v>0.27783799334666398</c:v>
                </c:pt>
                <c:pt idx="827">
                  <c:v>-3.08418353993242E-2</c:v>
                </c:pt>
                <c:pt idx="828">
                  <c:v>-5.8466949702087503E-2</c:v>
                </c:pt>
                <c:pt idx="829">
                  <c:v>-5.9577054774606002E-2</c:v>
                </c:pt>
                <c:pt idx="830">
                  <c:v>3.2110398410549301E-2</c:v>
                </c:pt>
                <c:pt idx="831">
                  <c:v>-0.108771410345914</c:v>
                </c:pt>
                <c:pt idx="832">
                  <c:v>-0.18125223654334699</c:v>
                </c:pt>
                <c:pt idx="833">
                  <c:v>-0.26616349431823699</c:v>
                </c:pt>
                <c:pt idx="834">
                  <c:v>-8.1947486436983005E-2</c:v>
                </c:pt>
                <c:pt idx="835">
                  <c:v>-9.2647706832985094E-2</c:v>
                </c:pt>
                <c:pt idx="836">
                  <c:v>0.327969074227621</c:v>
                </c:pt>
                <c:pt idx="837">
                  <c:v>0.16223315119432299</c:v>
                </c:pt>
                <c:pt idx="838">
                  <c:v>-1.7721265342918902E-2</c:v>
                </c:pt>
                <c:pt idx="839">
                  <c:v>0.17560712696213701</c:v>
                </c:pt>
                <c:pt idx="840">
                  <c:v>0.43070214568678</c:v>
                </c:pt>
                <c:pt idx="841">
                  <c:v>1.0101135426919899E-2</c:v>
                </c:pt>
                <c:pt idx="842">
                  <c:v>-9.5970210679080195E-2</c:v>
                </c:pt>
                <c:pt idx="843">
                  <c:v>-1.22294853954351E-2</c:v>
                </c:pt>
                <c:pt idx="844">
                  <c:v>7.8814077604940996E-2</c:v>
                </c:pt>
                <c:pt idx="845">
                  <c:v>-5.6501103301360003E-2</c:v>
                </c:pt>
                <c:pt idx="846">
                  <c:v>9.7359680781095598E-3</c:v>
                </c:pt>
                <c:pt idx="847">
                  <c:v>9.8578338762672094E-2</c:v>
                </c:pt>
                <c:pt idx="848">
                  <c:v>-0.26317909122695299</c:v>
                </c:pt>
                <c:pt idx="849">
                  <c:v>0.40182055593521998</c:v>
                </c:pt>
                <c:pt idx="850">
                  <c:v>0.109076015261078</c:v>
                </c:pt>
                <c:pt idx="851">
                  <c:v>-0.29096592253071102</c:v>
                </c:pt>
                <c:pt idx="852">
                  <c:v>-0.14087844676467601</c:v>
                </c:pt>
                <c:pt idx="853">
                  <c:v>5.5149956447740303E-2</c:v>
                </c:pt>
                <c:pt idx="854">
                  <c:v>-5.5028221620792E-3</c:v>
                </c:pt>
                <c:pt idx="855">
                  <c:v>5.62138957676665E-2</c:v>
                </c:pt>
                <c:pt idx="856">
                  <c:v>-0.13714642075254699</c:v>
                </c:pt>
                <c:pt idx="857">
                  <c:v>5.4687874807888698E-2</c:v>
                </c:pt>
                <c:pt idx="858">
                  <c:v>0.19511608911141901</c:v>
                </c:pt>
                <c:pt idx="859">
                  <c:v>0.205744614571892</c:v>
                </c:pt>
                <c:pt idx="860">
                  <c:v>2.5259353839153901E-2</c:v>
                </c:pt>
                <c:pt idx="861">
                  <c:v>0.28092970981094301</c:v>
                </c:pt>
                <c:pt idx="862">
                  <c:v>-0.19533294379714899</c:v>
                </c:pt>
                <c:pt idx="863">
                  <c:v>0.235796214206833</c:v>
                </c:pt>
                <c:pt idx="864">
                  <c:v>0.40728530370376798</c:v>
                </c:pt>
                <c:pt idx="865">
                  <c:v>-0.144100494787127</c:v>
                </c:pt>
                <c:pt idx="866">
                  <c:v>-0.12888925452205499</c:v>
                </c:pt>
                <c:pt idx="867">
                  <c:v>-2.6629251182366399E-2</c:v>
                </c:pt>
                <c:pt idx="868">
                  <c:v>4.7006265242471597E-2</c:v>
                </c:pt>
                <c:pt idx="869">
                  <c:v>2.43040388941137E-2</c:v>
                </c:pt>
                <c:pt idx="870">
                  <c:v>0.122494211723504</c:v>
                </c:pt>
                <c:pt idx="871">
                  <c:v>1.5680028323269101E-2</c:v>
                </c:pt>
                <c:pt idx="872">
                  <c:v>-0.32170152180692402</c:v>
                </c:pt>
                <c:pt idx="873">
                  <c:v>-0.33361656478161</c:v>
                </c:pt>
                <c:pt idx="874">
                  <c:v>-0.130326052409687</c:v>
                </c:pt>
                <c:pt idx="875">
                  <c:v>-1.5033994701494901E-2</c:v>
                </c:pt>
                <c:pt idx="876">
                  <c:v>-0.21226020404760201</c:v>
                </c:pt>
                <c:pt idx="877">
                  <c:v>-0.18028876002175701</c:v>
                </c:pt>
                <c:pt idx="878">
                  <c:v>3.92876474253403E-2</c:v>
                </c:pt>
                <c:pt idx="879">
                  <c:v>1.5647185569531701E-3</c:v>
                </c:pt>
                <c:pt idx="880">
                  <c:v>-1.25985159239337E-2</c:v>
                </c:pt>
                <c:pt idx="881">
                  <c:v>5.5317220771797203E-2</c:v>
                </c:pt>
                <c:pt idx="882">
                  <c:v>-9.4554556748384894E-2</c:v>
                </c:pt>
                <c:pt idx="883">
                  <c:v>2.9396132404304401E-2</c:v>
                </c:pt>
                <c:pt idx="884">
                  <c:v>7.5699639257679599E-2</c:v>
                </c:pt>
                <c:pt idx="885">
                  <c:v>-1.8292586025977602E-2</c:v>
                </c:pt>
                <c:pt idx="886">
                  <c:v>4.0779349736952103E-2</c:v>
                </c:pt>
                <c:pt idx="887">
                  <c:v>-0.36861962544238902</c:v>
                </c:pt>
                <c:pt idx="888">
                  <c:v>5.8960777034871598E-2</c:v>
                </c:pt>
                <c:pt idx="889">
                  <c:v>0.104818736545054</c:v>
                </c:pt>
                <c:pt idx="890">
                  <c:v>0.42150399577877901</c:v>
                </c:pt>
                <c:pt idx="891">
                  <c:v>-0.270630534678234</c:v>
                </c:pt>
                <c:pt idx="892">
                  <c:v>0.25264700076991198</c:v>
                </c:pt>
                <c:pt idx="893">
                  <c:v>0.193345622831958</c:v>
                </c:pt>
                <c:pt idx="894">
                  <c:v>-0.29641703761361199</c:v>
                </c:pt>
                <c:pt idx="895">
                  <c:v>-2.6343983443423601E-2</c:v>
                </c:pt>
                <c:pt idx="896">
                  <c:v>4.5833976963307703E-2</c:v>
                </c:pt>
                <c:pt idx="897">
                  <c:v>2.2400650048613E-2</c:v>
                </c:pt>
                <c:pt idx="898">
                  <c:v>-0.101498830303033</c:v>
                </c:pt>
                <c:pt idx="899">
                  <c:v>-0.20824472033483299</c:v>
                </c:pt>
                <c:pt idx="900">
                  <c:v>0.16588910747955599</c:v>
                </c:pt>
                <c:pt idx="901">
                  <c:v>-0.119665008385846</c:v>
                </c:pt>
                <c:pt idx="902">
                  <c:v>7.5116640431124898E-2</c:v>
                </c:pt>
                <c:pt idx="903">
                  <c:v>-0.19034586702613601</c:v>
                </c:pt>
                <c:pt idx="904">
                  <c:v>0.195623682554843</c:v>
                </c:pt>
                <c:pt idx="905">
                  <c:v>-0.114434280657544</c:v>
                </c:pt>
                <c:pt idx="906">
                  <c:v>1.6430097571568401E-2</c:v>
                </c:pt>
                <c:pt idx="907">
                  <c:v>-0.120647119303349</c:v>
                </c:pt>
                <c:pt idx="908">
                  <c:v>-2.0155139193714099E-2</c:v>
                </c:pt>
                <c:pt idx="909">
                  <c:v>-0.19441620492252701</c:v>
                </c:pt>
                <c:pt idx="910">
                  <c:v>-0.11953623487718899</c:v>
                </c:pt>
                <c:pt idx="911">
                  <c:v>0.36941325887290899</c:v>
                </c:pt>
                <c:pt idx="912">
                  <c:v>0.23394663114199599</c:v>
                </c:pt>
                <c:pt idx="913">
                  <c:v>0.26014430878051897</c:v>
                </c:pt>
                <c:pt idx="914">
                  <c:v>9.0761265323753296E-2</c:v>
                </c:pt>
                <c:pt idx="915">
                  <c:v>0.37999585802078301</c:v>
                </c:pt>
                <c:pt idx="916">
                  <c:v>0.233570829940563</c:v>
                </c:pt>
                <c:pt idx="917">
                  <c:v>-0.148676420786028</c:v>
                </c:pt>
                <c:pt idx="918">
                  <c:v>0.43271002440261602</c:v>
                </c:pt>
                <c:pt idx="919">
                  <c:v>0.13022047405159801</c:v>
                </c:pt>
                <c:pt idx="920">
                  <c:v>-0.18735015704538399</c:v>
                </c:pt>
                <c:pt idx="921">
                  <c:v>0.42578350413717803</c:v>
                </c:pt>
                <c:pt idx="922">
                  <c:v>1.6716760834802301E-2</c:v>
                </c:pt>
                <c:pt idx="923">
                  <c:v>5.2804192229555597E-2</c:v>
                </c:pt>
                <c:pt idx="924">
                  <c:v>0.13951399084850599</c:v>
                </c:pt>
                <c:pt idx="925">
                  <c:v>3.1618853628560102E-2</c:v>
                </c:pt>
                <c:pt idx="926">
                  <c:v>0.29372026578813598</c:v>
                </c:pt>
                <c:pt idx="927">
                  <c:v>9.1695865062368695E-2</c:v>
                </c:pt>
                <c:pt idx="928">
                  <c:v>0.304100400950854</c:v>
                </c:pt>
                <c:pt idx="929">
                  <c:v>2.33113366886432E-2</c:v>
                </c:pt>
                <c:pt idx="930">
                  <c:v>8.1200005186669602E-2</c:v>
                </c:pt>
                <c:pt idx="931">
                  <c:v>-4.07890734461238E-2</c:v>
                </c:pt>
                <c:pt idx="932">
                  <c:v>5.4176818396278997E-2</c:v>
                </c:pt>
                <c:pt idx="933">
                  <c:v>-0.104735505451828</c:v>
                </c:pt>
                <c:pt idx="934">
                  <c:v>0.139777491232141</c:v>
                </c:pt>
                <c:pt idx="935">
                  <c:v>2.7795055272710999E-2</c:v>
                </c:pt>
                <c:pt idx="936">
                  <c:v>0.17123828889319401</c:v>
                </c:pt>
                <c:pt idx="937">
                  <c:v>-0.110988853570252</c:v>
                </c:pt>
                <c:pt idx="938">
                  <c:v>5.3768824830366699E-2</c:v>
                </c:pt>
                <c:pt idx="939">
                  <c:v>0.11839365354725</c:v>
                </c:pt>
                <c:pt idx="940">
                  <c:v>0.13234315694004201</c:v>
                </c:pt>
                <c:pt idx="941">
                  <c:v>0.12511420661401201</c:v>
                </c:pt>
                <c:pt idx="942">
                  <c:v>6.0655928827927003E-2</c:v>
                </c:pt>
                <c:pt idx="943">
                  <c:v>0.37817828525161801</c:v>
                </c:pt>
                <c:pt idx="944">
                  <c:v>0.153519930954719</c:v>
                </c:pt>
                <c:pt idx="945">
                  <c:v>0.20826048199469699</c:v>
                </c:pt>
                <c:pt idx="946">
                  <c:v>-0.30112907025767399</c:v>
                </c:pt>
                <c:pt idx="947">
                  <c:v>-8.1128029894647402E-2</c:v>
                </c:pt>
                <c:pt idx="948">
                  <c:v>0.13967229442923601</c:v>
                </c:pt>
                <c:pt idx="949">
                  <c:v>5.4850415940551803E-2</c:v>
                </c:pt>
                <c:pt idx="950">
                  <c:v>-0.190707277358835</c:v>
                </c:pt>
                <c:pt idx="951">
                  <c:v>-0.223521647804207</c:v>
                </c:pt>
                <c:pt idx="952">
                  <c:v>5.0645951417852803E-2</c:v>
                </c:pt>
                <c:pt idx="953">
                  <c:v>0.20641445905146499</c:v>
                </c:pt>
                <c:pt idx="954">
                  <c:v>-0.21285922158367401</c:v>
                </c:pt>
                <c:pt idx="955">
                  <c:v>9.7326951645220303E-2</c:v>
                </c:pt>
                <c:pt idx="956">
                  <c:v>-0.27175462295547997</c:v>
                </c:pt>
                <c:pt idx="957">
                  <c:v>-7.8927650682412601E-2</c:v>
                </c:pt>
                <c:pt idx="958">
                  <c:v>0.13417650554084301</c:v>
                </c:pt>
                <c:pt idx="959">
                  <c:v>-0.198479038725594</c:v>
                </c:pt>
                <c:pt idx="960">
                  <c:v>0.15680364882134401</c:v>
                </c:pt>
                <c:pt idx="961">
                  <c:v>-0.19181720156997301</c:v>
                </c:pt>
                <c:pt idx="962">
                  <c:v>-0.11380685567025201</c:v>
                </c:pt>
                <c:pt idx="963">
                  <c:v>-7.9727751007189707E-2</c:v>
                </c:pt>
                <c:pt idx="964">
                  <c:v>0.18929437687303899</c:v>
                </c:pt>
                <c:pt idx="965">
                  <c:v>-0.133295390125059</c:v>
                </c:pt>
                <c:pt idx="966">
                  <c:v>2.7657578988273701E-2</c:v>
                </c:pt>
                <c:pt idx="967">
                  <c:v>0.15403769899497699</c:v>
                </c:pt>
                <c:pt idx="968">
                  <c:v>0.11428046322748001</c:v>
                </c:pt>
                <c:pt idx="969">
                  <c:v>0.179538559980566</c:v>
                </c:pt>
                <c:pt idx="970">
                  <c:v>-0.40300147612169401</c:v>
                </c:pt>
                <c:pt idx="971">
                  <c:v>0.58972460430517004</c:v>
                </c:pt>
                <c:pt idx="972">
                  <c:v>-0.23038294797872</c:v>
                </c:pt>
                <c:pt idx="973">
                  <c:v>-0.260870638131462</c:v>
                </c:pt>
                <c:pt idx="974">
                  <c:v>-9.3654565034560003E-2</c:v>
                </c:pt>
                <c:pt idx="975">
                  <c:v>-0.261303819413923</c:v>
                </c:pt>
                <c:pt idx="976">
                  <c:v>0.48076025654175902</c:v>
                </c:pt>
                <c:pt idx="977">
                  <c:v>0.281868107184019</c:v>
                </c:pt>
                <c:pt idx="978">
                  <c:v>0.39298456051849301</c:v>
                </c:pt>
                <c:pt idx="979">
                  <c:v>-0.19918689063661801</c:v>
                </c:pt>
                <c:pt idx="980">
                  <c:v>3.1141974437719501E-3</c:v>
                </c:pt>
                <c:pt idx="981">
                  <c:v>-3.0384178966304E-2</c:v>
                </c:pt>
                <c:pt idx="982">
                  <c:v>0.111663416998653</c:v>
                </c:pt>
                <c:pt idx="983">
                  <c:v>-0.13981901956154699</c:v>
                </c:pt>
                <c:pt idx="984">
                  <c:v>-1.5022095665110501E-2</c:v>
                </c:pt>
                <c:pt idx="985">
                  <c:v>0.14332210774117701</c:v>
                </c:pt>
                <c:pt idx="986">
                  <c:v>-0.113885175200858</c:v>
                </c:pt>
                <c:pt idx="987">
                  <c:v>-0.24439724398754201</c:v>
                </c:pt>
                <c:pt idx="988">
                  <c:v>6.8724691822359199E-2</c:v>
                </c:pt>
                <c:pt idx="989">
                  <c:v>-0.191789159116907</c:v>
                </c:pt>
                <c:pt idx="990">
                  <c:v>-6.5333730002335097E-2</c:v>
                </c:pt>
                <c:pt idx="991">
                  <c:v>-3.8296096930120802E-2</c:v>
                </c:pt>
                <c:pt idx="992">
                  <c:v>-6.3853882251294304E-3</c:v>
                </c:pt>
                <c:pt idx="993">
                  <c:v>0.236420755257472</c:v>
                </c:pt>
                <c:pt idx="994">
                  <c:v>-0.34133371455122402</c:v>
                </c:pt>
                <c:pt idx="995">
                  <c:v>0.20885469078121099</c:v>
                </c:pt>
                <c:pt idx="996">
                  <c:v>0.114877656633424</c:v>
                </c:pt>
                <c:pt idx="997">
                  <c:v>-0.110248624743134</c:v>
                </c:pt>
                <c:pt idx="998">
                  <c:v>0.123544823243395</c:v>
                </c:pt>
                <c:pt idx="999">
                  <c:v>-0.15693083356521001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5C-4F97-BE7A-D9A0098F51AF}"/>
            </c:ext>
          </c:extLst>
        </c:ser>
        <c:ser>
          <c:idx val="1"/>
          <c:order val="1"/>
          <c:tx>
            <c:v>Minimum variance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'Feasible set'!$AH$99</c:f>
              <c:numCache>
                <c:formatCode>0.000%</c:formatCode>
                <c:ptCount val="1"/>
                <c:pt idx="0">
                  <c:v>0.122790190593718</c:v>
                </c:pt>
              </c:numCache>
            </c:numRef>
          </c:xVal>
          <c:yVal>
            <c:numRef>
              <c:f>'Feasible set'!$AG$99</c:f>
              <c:numCache>
                <c:formatCode>0.000%</c:formatCode>
                <c:ptCount val="1"/>
                <c:pt idx="0">
                  <c:v>7.2315309772311806E-2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5C-4F97-BE7A-D9A0098F51AF}"/>
            </c:ext>
          </c:extLst>
        </c:ser>
        <c:ser>
          <c:idx val="2"/>
          <c:order val="2"/>
          <c:tx>
            <c:v>Maximum Sharpe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'Feasible set'!$AH$109</c:f>
              <c:numCache>
                <c:formatCode>0.000%</c:formatCode>
                <c:ptCount val="1"/>
                <c:pt idx="0">
                  <c:v>0.19451186052823599</c:v>
                </c:pt>
              </c:numCache>
            </c:numRef>
          </c:xVal>
          <c:yVal>
            <c:numRef>
              <c:f>'Feasible set'!$AG$109</c:f>
              <c:numCache>
                <c:formatCode>0.000%</c:formatCode>
                <c:ptCount val="1"/>
                <c:pt idx="0">
                  <c:v>0.181465921854328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5C-4F97-BE7A-D9A0098F5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97615"/>
        <c:axId val="487565235"/>
      </c:scatterChart>
      <c:valAx>
        <c:axId val="200797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565235"/>
        <c:crosses val="autoZero"/>
        <c:crossBetween val="midCat"/>
      </c:valAx>
      <c:valAx>
        <c:axId val="4875652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79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324936431908202E-2"/>
          <c:y val="1.7227877838684399E-2"/>
          <c:w val="0.91664597007864701"/>
          <c:h val="0.92991386061080705"/>
        </c:manualLayout>
      </c:layout>
      <c:scatterChart>
        <c:scatterStyle val="lineMarker"/>
        <c:varyColors val="0"/>
        <c:ser>
          <c:idx val="0"/>
          <c:order val="0"/>
          <c:tx>
            <c:v>Index model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'Feasible set'!$Q$38:$Q$1037</c:f>
              <c:numCache>
                <c:formatCode>0.000%</c:formatCode>
                <c:ptCount val="1000"/>
                <c:pt idx="0">
                  <c:v>1.6003249401422399</c:v>
                </c:pt>
                <c:pt idx="1">
                  <c:v>1.9837094472750501</c:v>
                </c:pt>
                <c:pt idx="2">
                  <c:v>1.2785562919239599</c:v>
                </c:pt>
                <c:pt idx="3">
                  <c:v>1.24041828471251</c:v>
                </c:pt>
                <c:pt idx="4">
                  <c:v>1.03901402216627</c:v>
                </c:pt>
                <c:pt idx="5">
                  <c:v>1.1562418321522501</c:v>
                </c:pt>
                <c:pt idx="6">
                  <c:v>0.65809162951885602</c:v>
                </c:pt>
                <c:pt idx="7">
                  <c:v>0.97035727566352603</c:v>
                </c:pt>
                <c:pt idx="8">
                  <c:v>1.38896280067353</c:v>
                </c:pt>
                <c:pt idx="9">
                  <c:v>1.31486680956441</c:v>
                </c:pt>
                <c:pt idx="10">
                  <c:v>0.929333486953693</c:v>
                </c:pt>
                <c:pt idx="11">
                  <c:v>1.3572049017637799</c:v>
                </c:pt>
                <c:pt idx="12">
                  <c:v>1.1683676035598001</c:v>
                </c:pt>
                <c:pt idx="13">
                  <c:v>0.95986778670003203</c:v>
                </c:pt>
                <c:pt idx="14">
                  <c:v>1.3339650732877999</c:v>
                </c:pt>
                <c:pt idx="15">
                  <c:v>0.827589047237697</c:v>
                </c:pt>
                <c:pt idx="16">
                  <c:v>1.1289838225547399</c:v>
                </c:pt>
                <c:pt idx="17">
                  <c:v>0.69888530659700199</c:v>
                </c:pt>
                <c:pt idx="18">
                  <c:v>1.12190944628959</c:v>
                </c:pt>
                <c:pt idx="19">
                  <c:v>1.3427361629193999</c:v>
                </c:pt>
                <c:pt idx="20">
                  <c:v>1.27791421335797</c:v>
                </c:pt>
                <c:pt idx="21">
                  <c:v>0.912943119065598</c:v>
                </c:pt>
                <c:pt idx="22">
                  <c:v>1.4739554477769099</c:v>
                </c:pt>
                <c:pt idx="23">
                  <c:v>0.88604891330937197</c:v>
                </c:pt>
                <c:pt idx="24">
                  <c:v>1.4754856990637599</c:v>
                </c:pt>
                <c:pt idx="25">
                  <c:v>1.0961097387048899</c:v>
                </c:pt>
                <c:pt idx="26">
                  <c:v>0.91262681486682695</c:v>
                </c:pt>
                <c:pt idx="27">
                  <c:v>0.50774830714526398</c:v>
                </c:pt>
                <c:pt idx="28">
                  <c:v>1.66023074773638</c:v>
                </c:pt>
                <c:pt idx="29">
                  <c:v>1.03264342248867</c:v>
                </c:pt>
                <c:pt idx="30">
                  <c:v>1.4127297676248201</c:v>
                </c:pt>
                <c:pt idx="31">
                  <c:v>0.42171565908419101</c:v>
                </c:pt>
                <c:pt idx="32">
                  <c:v>1.25822811299244</c:v>
                </c:pt>
                <c:pt idx="33">
                  <c:v>0.85380953394472203</c:v>
                </c:pt>
                <c:pt idx="34">
                  <c:v>1.0335517953689499</c:v>
                </c:pt>
                <c:pt idx="35">
                  <c:v>2.01836420579136</c:v>
                </c:pt>
                <c:pt idx="36">
                  <c:v>0.98789180858406</c:v>
                </c:pt>
                <c:pt idx="37">
                  <c:v>1.64903949677274</c:v>
                </c:pt>
                <c:pt idx="38">
                  <c:v>0.75996353408501605</c:v>
                </c:pt>
                <c:pt idx="39">
                  <c:v>0.53457030117614301</c:v>
                </c:pt>
                <c:pt idx="40">
                  <c:v>1.36349583757519</c:v>
                </c:pt>
                <c:pt idx="41">
                  <c:v>1.18745858127805</c:v>
                </c:pt>
                <c:pt idx="42">
                  <c:v>0.84484851008022899</c:v>
                </c:pt>
                <c:pt idx="43">
                  <c:v>0.74331912273904999</c:v>
                </c:pt>
                <c:pt idx="44">
                  <c:v>1.5966464954986399</c:v>
                </c:pt>
                <c:pt idx="45">
                  <c:v>1.1395558432533299</c:v>
                </c:pt>
                <c:pt idx="46">
                  <c:v>0.48796929350988899</c:v>
                </c:pt>
                <c:pt idx="47">
                  <c:v>1.1966704280190701</c:v>
                </c:pt>
                <c:pt idx="48">
                  <c:v>0.63542990675800703</c:v>
                </c:pt>
                <c:pt idx="49">
                  <c:v>1.2633162802330999</c:v>
                </c:pt>
                <c:pt idx="50">
                  <c:v>1.07295200407944</c:v>
                </c:pt>
                <c:pt idx="51">
                  <c:v>1.0906797257129</c:v>
                </c:pt>
                <c:pt idx="52">
                  <c:v>0.74446015708222701</c:v>
                </c:pt>
                <c:pt idx="53">
                  <c:v>0.78616332538732303</c:v>
                </c:pt>
                <c:pt idx="54">
                  <c:v>1.0830079269897499</c:v>
                </c:pt>
                <c:pt idx="55">
                  <c:v>1.2172006098751</c:v>
                </c:pt>
                <c:pt idx="56">
                  <c:v>1.2000408252894299</c:v>
                </c:pt>
                <c:pt idx="57">
                  <c:v>1.0487375955992499</c:v>
                </c:pt>
                <c:pt idx="58">
                  <c:v>0.62010082747036899</c:v>
                </c:pt>
                <c:pt idx="59">
                  <c:v>0.812280126041109</c:v>
                </c:pt>
                <c:pt idx="60">
                  <c:v>1.01527007058528</c:v>
                </c:pt>
                <c:pt idx="61">
                  <c:v>0.83943767328808205</c:v>
                </c:pt>
                <c:pt idx="62">
                  <c:v>2.1549617243836798</c:v>
                </c:pt>
                <c:pt idx="63">
                  <c:v>1.1758557452496601</c:v>
                </c:pt>
                <c:pt idx="64">
                  <c:v>1.0492566404455901</c:v>
                </c:pt>
                <c:pt idx="65">
                  <c:v>1.47935375699303</c:v>
                </c:pt>
                <c:pt idx="66">
                  <c:v>0.75453359258024799</c:v>
                </c:pt>
                <c:pt idx="67">
                  <c:v>1.22718297979473</c:v>
                </c:pt>
                <c:pt idx="68">
                  <c:v>1.1872250641934099</c:v>
                </c:pt>
                <c:pt idx="69">
                  <c:v>0.88217729780427401</c:v>
                </c:pt>
                <c:pt idx="70">
                  <c:v>1.3723392690676901</c:v>
                </c:pt>
                <c:pt idx="71">
                  <c:v>1.6388541137416299</c:v>
                </c:pt>
                <c:pt idx="72">
                  <c:v>1.0621676940554201</c:v>
                </c:pt>
                <c:pt idx="73">
                  <c:v>1.1509049569434999</c:v>
                </c:pt>
                <c:pt idx="74">
                  <c:v>1.41247770673175</c:v>
                </c:pt>
                <c:pt idx="75">
                  <c:v>1.1795516797512899</c:v>
                </c:pt>
                <c:pt idx="76">
                  <c:v>1.4170533324835599</c:v>
                </c:pt>
                <c:pt idx="77">
                  <c:v>1.70146755602432</c:v>
                </c:pt>
                <c:pt idx="78">
                  <c:v>0.86873786086753702</c:v>
                </c:pt>
                <c:pt idx="79">
                  <c:v>1.2201718584846499</c:v>
                </c:pt>
                <c:pt idx="80">
                  <c:v>0.96051676142262798</c:v>
                </c:pt>
                <c:pt idx="81">
                  <c:v>0.986930412690462</c:v>
                </c:pt>
                <c:pt idx="82">
                  <c:v>0.95240078305245801</c:v>
                </c:pt>
                <c:pt idx="83">
                  <c:v>1.5892069471499</c:v>
                </c:pt>
                <c:pt idx="84">
                  <c:v>1.9596413026589801</c:v>
                </c:pt>
                <c:pt idx="85">
                  <c:v>0.93641739214196396</c:v>
                </c:pt>
                <c:pt idx="86">
                  <c:v>1.1648008126662199</c:v>
                </c:pt>
                <c:pt idx="87">
                  <c:v>1.5311358896820999</c:v>
                </c:pt>
                <c:pt idx="88">
                  <c:v>1.6244465882677299</c:v>
                </c:pt>
                <c:pt idx="89">
                  <c:v>1.1470592396678001</c:v>
                </c:pt>
                <c:pt idx="90">
                  <c:v>0.74991615008400703</c:v>
                </c:pt>
                <c:pt idx="91">
                  <c:v>1.0470474850245499</c:v>
                </c:pt>
                <c:pt idx="92">
                  <c:v>1.60070826955015</c:v>
                </c:pt>
                <c:pt idx="93">
                  <c:v>0.89548069083154902</c:v>
                </c:pt>
                <c:pt idx="94">
                  <c:v>0.83790260241668801</c:v>
                </c:pt>
                <c:pt idx="95">
                  <c:v>1.2461830586138301</c:v>
                </c:pt>
                <c:pt idx="96">
                  <c:v>1.19164159093533</c:v>
                </c:pt>
                <c:pt idx="97">
                  <c:v>1.3770617105923899</c:v>
                </c:pt>
                <c:pt idx="98">
                  <c:v>1.0629422681129399</c:v>
                </c:pt>
                <c:pt idx="99">
                  <c:v>0.79912139511437297</c:v>
                </c:pt>
                <c:pt idx="100">
                  <c:v>0.77848292017246201</c:v>
                </c:pt>
                <c:pt idx="101">
                  <c:v>0.63049000991126503</c:v>
                </c:pt>
                <c:pt idx="102">
                  <c:v>0.96935784972065298</c:v>
                </c:pt>
                <c:pt idx="103">
                  <c:v>1.8587239972324301</c:v>
                </c:pt>
                <c:pt idx="104">
                  <c:v>1.2169780159008901</c:v>
                </c:pt>
                <c:pt idx="105">
                  <c:v>0.85814989834987498</c:v>
                </c:pt>
                <c:pt idx="106">
                  <c:v>0.99902343137393101</c:v>
                </c:pt>
                <c:pt idx="107">
                  <c:v>1.75579464656038</c:v>
                </c:pt>
                <c:pt idx="108">
                  <c:v>0.988381892946532</c:v>
                </c:pt>
                <c:pt idx="109">
                  <c:v>0.98064181065713196</c:v>
                </c:pt>
                <c:pt idx="110">
                  <c:v>0.82401091865283904</c:v>
                </c:pt>
                <c:pt idx="111">
                  <c:v>0.95017322014545602</c:v>
                </c:pt>
                <c:pt idx="112">
                  <c:v>0.86145692889908798</c:v>
                </c:pt>
                <c:pt idx="113">
                  <c:v>1.8501925710531899</c:v>
                </c:pt>
                <c:pt idx="114">
                  <c:v>0.97472214579321803</c:v>
                </c:pt>
                <c:pt idx="115">
                  <c:v>1.3211226295986001</c:v>
                </c:pt>
                <c:pt idx="116">
                  <c:v>1.33611807114253</c:v>
                </c:pt>
                <c:pt idx="117">
                  <c:v>0.73856369528722599</c:v>
                </c:pt>
                <c:pt idx="118">
                  <c:v>1.34089711477272</c:v>
                </c:pt>
                <c:pt idx="119">
                  <c:v>0.56878688692055002</c:v>
                </c:pt>
                <c:pt idx="120">
                  <c:v>1.8751730902611501</c:v>
                </c:pt>
                <c:pt idx="121">
                  <c:v>0.74150915410248697</c:v>
                </c:pt>
                <c:pt idx="122">
                  <c:v>1.82705789067821</c:v>
                </c:pt>
                <c:pt idx="123">
                  <c:v>0.72919832116718497</c:v>
                </c:pt>
                <c:pt idx="124">
                  <c:v>1.15530369160458</c:v>
                </c:pt>
                <c:pt idx="125">
                  <c:v>1.4868450175116401</c:v>
                </c:pt>
                <c:pt idx="126">
                  <c:v>0.89843705176550803</c:v>
                </c:pt>
                <c:pt idx="127">
                  <c:v>2.2074491959609501</c:v>
                </c:pt>
                <c:pt idx="128">
                  <c:v>1.4402018890871999</c:v>
                </c:pt>
                <c:pt idx="129">
                  <c:v>1.38811362260269</c:v>
                </c:pt>
                <c:pt idx="130">
                  <c:v>0.62133019370863796</c:v>
                </c:pt>
                <c:pt idx="131">
                  <c:v>1.4366522401672299</c:v>
                </c:pt>
                <c:pt idx="132">
                  <c:v>1.1307920512637499</c:v>
                </c:pt>
                <c:pt idx="133">
                  <c:v>1.70969733636044</c:v>
                </c:pt>
                <c:pt idx="134">
                  <c:v>1.54993060396391</c:v>
                </c:pt>
                <c:pt idx="135">
                  <c:v>1.1823333662844999</c:v>
                </c:pt>
                <c:pt idx="136">
                  <c:v>0.56190439191084296</c:v>
                </c:pt>
                <c:pt idx="137">
                  <c:v>1.02403795270233</c:v>
                </c:pt>
                <c:pt idx="138">
                  <c:v>0.66857272126828404</c:v>
                </c:pt>
                <c:pt idx="139">
                  <c:v>1.0007942961638201</c:v>
                </c:pt>
                <c:pt idx="140">
                  <c:v>0.60333403341318304</c:v>
                </c:pt>
                <c:pt idx="141">
                  <c:v>0.88042972190591096</c:v>
                </c:pt>
                <c:pt idx="142">
                  <c:v>1.14163130161153</c:v>
                </c:pt>
                <c:pt idx="143">
                  <c:v>1.5428015476878301</c:v>
                </c:pt>
                <c:pt idx="144">
                  <c:v>0.858808779033577</c:v>
                </c:pt>
                <c:pt idx="145">
                  <c:v>1.2634567810905999</c:v>
                </c:pt>
                <c:pt idx="146">
                  <c:v>0.723824097979342</c:v>
                </c:pt>
                <c:pt idx="147">
                  <c:v>1.7734310506797</c:v>
                </c:pt>
                <c:pt idx="148">
                  <c:v>1.7509364303031301</c:v>
                </c:pt>
                <c:pt idx="149">
                  <c:v>0.72164038102239803</c:v>
                </c:pt>
                <c:pt idx="150">
                  <c:v>1.5408257726541901</c:v>
                </c:pt>
                <c:pt idx="151">
                  <c:v>0.59889626298087195</c:v>
                </c:pt>
                <c:pt idx="152">
                  <c:v>0.60368384952038101</c:v>
                </c:pt>
                <c:pt idx="153">
                  <c:v>1.70832346456364</c:v>
                </c:pt>
                <c:pt idx="154">
                  <c:v>0.544441138016589</c:v>
                </c:pt>
                <c:pt idx="155">
                  <c:v>0.61445358662276095</c:v>
                </c:pt>
                <c:pt idx="156">
                  <c:v>0.47697374464647602</c:v>
                </c:pt>
                <c:pt idx="157">
                  <c:v>0.77440827424881697</c:v>
                </c:pt>
                <c:pt idx="158">
                  <c:v>0.89774486612102899</c:v>
                </c:pt>
                <c:pt idx="159">
                  <c:v>1.18679836107382</c:v>
                </c:pt>
                <c:pt idx="160">
                  <c:v>1.0250394406538399</c:v>
                </c:pt>
                <c:pt idx="161">
                  <c:v>0.876773714351474</c:v>
                </c:pt>
                <c:pt idx="162">
                  <c:v>1.72767251698107</c:v>
                </c:pt>
                <c:pt idx="163">
                  <c:v>0.57473264419223902</c:v>
                </c:pt>
                <c:pt idx="164">
                  <c:v>0.58851986929647104</c:v>
                </c:pt>
                <c:pt idx="165">
                  <c:v>1.07277857137308</c:v>
                </c:pt>
                <c:pt idx="166">
                  <c:v>1.12816209928908</c:v>
                </c:pt>
                <c:pt idx="167">
                  <c:v>1.1992882870274399</c:v>
                </c:pt>
                <c:pt idx="168">
                  <c:v>1.1865669858102399</c:v>
                </c:pt>
                <c:pt idx="169">
                  <c:v>1.3276852317158701</c:v>
                </c:pt>
                <c:pt idx="170">
                  <c:v>0.70284227807847799</c:v>
                </c:pt>
                <c:pt idx="171">
                  <c:v>0.63178969293106502</c:v>
                </c:pt>
                <c:pt idx="172">
                  <c:v>0.86440062583018096</c:v>
                </c:pt>
                <c:pt idx="173">
                  <c:v>1.10638688844008</c:v>
                </c:pt>
                <c:pt idx="174">
                  <c:v>0.92758919368712101</c:v>
                </c:pt>
                <c:pt idx="175">
                  <c:v>0.88048800401665295</c:v>
                </c:pt>
                <c:pt idx="176">
                  <c:v>1.1388109468991401</c:v>
                </c:pt>
                <c:pt idx="177">
                  <c:v>1.06103648746195</c:v>
                </c:pt>
                <c:pt idx="178">
                  <c:v>1.25988069656886</c:v>
                </c:pt>
                <c:pt idx="179">
                  <c:v>1.2062804191268699</c:v>
                </c:pt>
                <c:pt idx="180">
                  <c:v>1.3397359619493201</c:v>
                </c:pt>
                <c:pt idx="181">
                  <c:v>0.90330693798219497</c:v>
                </c:pt>
                <c:pt idx="182">
                  <c:v>1.23141767808769</c:v>
                </c:pt>
                <c:pt idx="183">
                  <c:v>1.3550342523736001</c:v>
                </c:pt>
                <c:pt idx="184">
                  <c:v>1.0553219526377899</c:v>
                </c:pt>
                <c:pt idx="185">
                  <c:v>1.20111312382601</c:v>
                </c:pt>
                <c:pt idx="186">
                  <c:v>1.1581359121900401</c:v>
                </c:pt>
                <c:pt idx="187">
                  <c:v>0.91084072615445499</c:v>
                </c:pt>
                <c:pt idx="188">
                  <c:v>1.57740445691431</c:v>
                </c:pt>
                <c:pt idx="189">
                  <c:v>0.96477548326175999</c:v>
                </c:pt>
                <c:pt idx="190">
                  <c:v>0.58008616667289503</c:v>
                </c:pt>
                <c:pt idx="191">
                  <c:v>1.5209134811548599</c:v>
                </c:pt>
                <c:pt idx="192">
                  <c:v>1.4292189258093499</c:v>
                </c:pt>
                <c:pt idx="193">
                  <c:v>0.67196444811276901</c:v>
                </c:pt>
                <c:pt idx="194">
                  <c:v>0.67372847074308095</c:v>
                </c:pt>
                <c:pt idx="195">
                  <c:v>0.73935672932518304</c:v>
                </c:pt>
                <c:pt idx="196">
                  <c:v>1.62673496207191</c:v>
                </c:pt>
                <c:pt idx="197">
                  <c:v>1.0111715377414201</c:v>
                </c:pt>
                <c:pt idx="198">
                  <c:v>0.51693785706874495</c:v>
                </c:pt>
                <c:pt idx="199">
                  <c:v>1.1475259735908201</c:v>
                </c:pt>
                <c:pt idx="200">
                  <c:v>1.1082453057791299</c:v>
                </c:pt>
                <c:pt idx="201">
                  <c:v>0.56217746956733305</c:v>
                </c:pt>
                <c:pt idx="202">
                  <c:v>1.33281797428876</c:v>
                </c:pt>
                <c:pt idx="203">
                  <c:v>0.86876345880217298</c:v>
                </c:pt>
                <c:pt idx="204">
                  <c:v>0.99826738985560604</c:v>
                </c:pt>
                <c:pt idx="205">
                  <c:v>1.46891684203091</c:v>
                </c:pt>
                <c:pt idx="206">
                  <c:v>0.80002525484744802</c:v>
                </c:pt>
                <c:pt idx="207">
                  <c:v>1.2920564389942299</c:v>
                </c:pt>
                <c:pt idx="208">
                  <c:v>2.0303259986520801</c:v>
                </c:pt>
                <c:pt idx="209">
                  <c:v>1.1207554185978701</c:v>
                </c:pt>
                <c:pt idx="210">
                  <c:v>0.77031501949456105</c:v>
                </c:pt>
                <c:pt idx="211">
                  <c:v>0.83282022777960496</c:v>
                </c:pt>
                <c:pt idx="212">
                  <c:v>2.4445566333881699</c:v>
                </c:pt>
                <c:pt idx="213">
                  <c:v>1.3449066184868801</c:v>
                </c:pt>
                <c:pt idx="214">
                  <c:v>1.30010116214729</c:v>
                </c:pt>
                <c:pt idx="215">
                  <c:v>1.1462890663730101</c:v>
                </c:pt>
                <c:pt idx="216">
                  <c:v>1.1008778637630501</c:v>
                </c:pt>
                <c:pt idx="217">
                  <c:v>2.2766549719753399</c:v>
                </c:pt>
                <c:pt idx="218">
                  <c:v>1.6908335593235799</c:v>
                </c:pt>
                <c:pt idx="219">
                  <c:v>1.1073508311284099</c:v>
                </c:pt>
                <c:pt idx="220">
                  <c:v>0.88400057288792699</c:v>
                </c:pt>
                <c:pt idx="221">
                  <c:v>1.2086374362794601</c:v>
                </c:pt>
                <c:pt idx="222">
                  <c:v>0.89436531490565596</c:v>
                </c:pt>
                <c:pt idx="223">
                  <c:v>0.88637424179167701</c:v>
                </c:pt>
                <c:pt idx="224">
                  <c:v>1.3638512699890999</c:v>
                </c:pt>
                <c:pt idx="225">
                  <c:v>0.74282487091073301</c:v>
                </c:pt>
                <c:pt idx="226">
                  <c:v>0.55766341215441295</c:v>
                </c:pt>
                <c:pt idx="227">
                  <c:v>0.553951838799004</c:v>
                </c:pt>
                <c:pt idx="228">
                  <c:v>1.0004140219336199</c:v>
                </c:pt>
                <c:pt idx="229">
                  <c:v>0.82524376290139501</c:v>
                </c:pt>
                <c:pt idx="230">
                  <c:v>1.00986542696894</c:v>
                </c:pt>
                <c:pt idx="231">
                  <c:v>0.62060243577347096</c:v>
                </c:pt>
                <c:pt idx="232">
                  <c:v>1.75486347646888</c:v>
                </c:pt>
                <c:pt idx="233">
                  <c:v>1.49273301677548</c:v>
                </c:pt>
                <c:pt idx="234">
                  <c:v>1.2841982478463301</c:v>
                </c:pt>
                <c:pt idx="235">
                  <c:v>0.72224250232205101</c:v>
                </c:pt>
                <c:pt idx="236">
                  <c:v>0.78814432716795602</c:v>
                </c:pt>
                <c:pt idx="237">
                  <c:v>1.1889810461460999</c:v>
                </c:pt>
                <c:pt idx="238">
                  <c:v>1.5533063891824099</c:v>
                </c:pt>
                <c:pt idx="239">
                  <c:v>0.98009031547129499</c:v>
                </c:pt>
                <c:pt idx="240">
                  <c:v>0.73506492738437901</c:v>
                </c:pt>
                <c:pt idx="241">
                  <c:v>0.98424903953457399</c:v>
                </c:pt>
                <c:pt idx="242">
                  <c:v>0.72621394856538102</c:v>
                </c:pt>
                <c:pt idx="243">
                  <c:v>1.70266379978761</c:v>
                </c:pt>
                <c:pt idx="244">
                  <c:v>0.53886038631566402</c:v>
                </c:pt>
                <c:pt idx="245">
                  <c:v>1.7807581982445999</c:v>
                </c:pt>
                <c:pt idx="246">
                  <c:v>1.76891695298333</c:v>
                </c:pt>
                <c:pt idx="247">
                  <c:v>0.56080400184842705</c:v>
                </c:pt>
                <c:pt idx="248">
                  <c:v>0.838677237975754</c:v>
                </c:pt>
                <c:pt idx="249">
                  <c:v>1.1127153391140501</c:v>
                </c:pt>
                <c:pt idx="250">
                  <c:v>1.2571871851495</c:v>
                </c:pt>
                <c:pt idx="251">
                  <c:v>1.1998661866487399</c:v>
                </c:pt>
                <c:pt idx="252">
                  <c:v>1.5032270772525</c:v>
                </c:pt>
                <c:pt idx="253">
                  <c:v>1.0208169799403399</c:v>
                </c:pt>
                <c:pt idx="254">
                  <c:v>0.88635418189344795</c:v>
                </c:pt>
                <c:pt idx="255">
                  <c:v>1.1069665068365599</c:v>
                </c:pt>
                <c:pt idx="256">
                  <c:v>1.7030849860580499</c:v>
                </c:pt>
                <c:pt idx="257">
                  <c:v>0.65008979463683902</c:v>
                </c:pt>
                <c:pt idx="258">
                  <c:v>1.1366437730766801</c:v>
                </c:pt>
                <c:pt idx="259">
                  <c:v>1.25947279327623</c:v>
                </c:pt>
                <c:pt idx="260">
                  <c:v>0.85471470225062596</c:v>
                </c:pt>
                <c:pt idx="261">
                  <c:v>1.3444166777117299</c:v>
                </c:pt>
                <c:pt idx="262">
                  <c:v>1.69288360747501</c:v>
                </c:pt>
                <c:pt idx="263">
                  <c:v>1.07518746455348</c:v>
                </c:pt>
                <c:pt idx="264">
                  <c:v>0.82147647829435799</c:v>
                </c:pt>
                <c:pt idx="265">
                  <c:v>1.5715331939696799</c:v>
                </c:pt>
                <c:pt idx="266">
                  <c:v>1.4319337732367401</c:v>
                </c:pt>
                <c:pt idx="267">
                  <c:v>0.95604490940714404</c:v>
                </c:pt>
                <c:pt idx="268">
                  <c:v>1.35724494242414</c:v>
                </c:pt>
                <c:pt idx="269">
                  <c:v>0.91700424713718298</c:v>
                </c:pt>
                <c:pt idx="270">
                  <c:v>0.88843716258415095</c:v>
                </c:pt>
                <c:pt idx="271">
                  <c:v>1.1667724622562601</c:v>
                </c:pt>
                <c:pt idx="272">
                  <c:v>1.21016183181892</c:v>
                </c:pt>
                <c:pt idx="273">
                  <c:v>0.65232593848321496</c:v>
                </c:pt>
                <c:pt idx="274">
                  <c:v>1.7358114975538901</c:v>
                </c:pt>
                <c:pt idx="275">
                  <c:v>0.70121976296392596</c:v>
                </c:pt>
                <c:pt idx="276">
                  <c:v>0.83610770678023605</c:v>
                </c:pt>
                <c:pt idx="277">
                  <c:v>1.08561922070082</c:v>
                </c:pt>
                <c:pt idx="278">
                  <c:v>0.54500063679236599</c:v>
                </c:pt>
                <c:pt idx="279">
                  <c:v>1.14758204750057</c:v>
                </c:pt>
                <c:pt idx="280">
                  <c:v>1.5341346016458499</c:v>
                </c:pt>
                <c:pt idx="281">
                  <c:v>1.34214726909277</c:v>
                </c:pt>
                <c:pt idx="282">
                  <c:v>1.03084412779245</c:v>
                </c:pt>
                <c:pt idx="283">
                  <c:v>1.52768380372332</c:v>
                </c:pt>
                <c:pt idx="284">
                  <c:v>0.79537424059898199</c:v>
                </c:pt>
                <c:pt idx="285">
                  <c:v>0.68792900843285598</c:v>
                </c:pt>
                <c:pt idx="286">
                  <c:v>0.53765343811856803</c:v>
                </c:pt>
                <c:pt idx="287">
                  <c:v>1.3196893812599499</c:v>
                </c:pt>
                <c:pt idx="288">
                  <c:v>0.96028946412470495</c:v>
                </c:pt>
                <c:pt idx="289">
                  <c:v>1.1737437544290601</c:v>
                </c:pt>
                <c:pt idx="290">
                  <c:v>1.88409457842089</c:v>
                </c:pt>
                <c:pt idx="291">
                  <c:v>1.5932818908875299</c:v>
                </c:pt>
                <c:pt idx="292">
                  <c:v>1.4221373094601999</c:v>
                </c:pt>
                <c:pt idx="293">
                  <c:v>0.87026779466397597</c:v>
                </c:pt>
                <c:pt idx="294">
                  <c:v>1.6425871878957099</c:v>
                </c:pt>
                <c:pt idx="295">
                  <c:v>1.59027511699665</c:v>
                </c:pt>
                <c:pt idx="296">
                  <c:v>1.50560621191556</c:v>
                </c:pt>
                <c:pt idx="297">
                  <c:v>1.4542059821990001</c:v>
                </c:pt>
                <c:pt idx="298">
                  <c:v>0.87962848306644104</c:v>
                </c:pt>
                <c:pt idx="299">
                  <c:v>1.92843532555885</c:v>
                </c:pt>
                <c:pt idx="300">
                  <c:v>0.78753772914472597</c:v>
                </c:pt>
                <c:pt idx="301">
                  <c:v>1.24510084721414</c:v>
                </c:pt>
                <c:pt idx="302">
                  <c:v>0.56139481935733304</c:v>
                </c:pt>
                <c:pt idx="303">
                  <c:v>0.82542613643161</c:v>
                </c:pt>
                <c:pt idx="304">
                  <c:v>1.61273849811875</c:v>
                </c:pt>
                <c:pt idx="305">
                  <c:v>0.59279253553142797</c:v>
                </c:pt>
                <c:pt idx="306">
                  <c:v>0.98358681418780602</c:v>
                </c:pt>
                <c:pt idx="307">
                  <c:v>0.76522465389030303</c:v>
                </c:pt>
                <c:pt idx="308">
                  <c:v>0.94988939464660205</c:v>
                </c:pt>
                <c:pt idx="309">
                  <c:v>1.3821541360770899</c:v>
                </c:pt>
                <c:pt idx="310">
                  <c:v>0.46663187570730102</c:v>
                </c:pt>
                <c:pt idx="311">
                  <c:v>0.71842847707553803</c:v>
                </c:pt>
                <c:pt idx="312">
                  <c:v>0.79782012096806698</c:v>
                </c:pt>
                <c:pt idx="313">
                  <c:v>0.74884472702633598</c:v>
                </c:pt>
                <c:pt idx="314">
                  <c:v>0.99570244144176501</c:v>
                </c:pt>
                <c:pt idx="315">
                  <c:v>1.3433021193025301</c:v>
                </c:pt>
                <c:pt idx="316">
                  <c:v>1.4428429887893199</c:v>
                </c:pt>
                <c:pt idx="317">
                  <c:v>0.74292634629877496</c:v>
                </c:pt>
                <c:pt idx="318">
                  <c:v>0.70245676567772897</c:v>
                </c:pt>
                <c:pt idx="319">
                  <c:v>0.62548615461345203</c:v>
                </c:pt>
                <c:pt idx="320">
                  <c:v>0.924068262437585</c:v>
                </c:pt>
                <c:pt idx="321">
                  <c:v>1.1924651062106</c:v>
                </c:pt>
                <c:pt idx="322">
                  <c:v>0.46311932587415899</c:v>
                </c:pt>
                <c:pt idx="323">
                  <c:v>1.2290016898432099</c:v>
                </c:pt>
                <c:pt idx="324">
                  <c:v>1.1978452508177599</c:v>
                </c:pt>
                <c:pt idx="325">
                  <c:v>1.7331902828224901</c:v>
                </c:pt>
                <c:pt idx="326">
                  <c:v>0.81422905746749996</c:v>
                </c:pt>
                <c:pt idx="327">
                  <c:v>1.3357944498916701</c:v>
                </c:pt>
                <c:pt idx="328">
                  <c:v>0.98954241915252705</c:v>
                </c:pt>
                <c:pt idx="329">
                  <c:v>1.1851989108109799</c:v>
                </c:pt>
                <c:pt idx="330">
                  <c:v>1.17518465960834</c:v>
                </c:pt>
                <c:pt idx="331">
                  <c:v>1.1659728763571799</c:v>
                </c:pt>
                <c:pt idx="332">
                  <c:v>1.0471345478287699</c:v>
                </c:pt>
                <c:pt idx="333">
                  <c:v>0.96927608248785202</c:v>
                </c:pt>
                <c:pt idx="334">
                  <c:v>1.03269776816036</c:v>
                </c:pt>
                <c:pt idx="335">
                  <c:v>0.93055787448097205</c:v>
                </c:pt>
                <c:pt idx="336">
                  <c:v>1.2881353310164401</c:v>
                </c:pt>
                <c:pt idx="337">
                  <c:v>1.3838803805098701</c:v>
                </c:pt>
                <c:pt idx="338">
                  <c:v>1.44233852516198</c:v>
                </c:pt>
                <c:pt idx="339">
                  <c:v>1.089670859153</c:v>
                </c:pt>
                <c:pt idx="340">
                  <c:v>1.13327040724131</c:v>
                </c:pt>
                <c:pt idx="341">
                  <c:v>1.1816427047750799</c:v>
                </c:pt>
                <c:pt idx="342">
                  <c:v>0.99634145909866301</c:v>
                </c:pt>
                <c:pt idx="343">
                  <c:v>0.68965270739475004</c:v>
                </c:pt>
                <c:pt idx="344">
                  <c:v>0.73365812305477895</c:v>
                </c:pt>
                <c:pt idx="345">
                  <c:v>0.66562922027458804</c:v>
                </c:pt>
                <c:pt idx="346">
                  <c:v>1.62636284411802</c:v>
                </c:pt>
                <c:pt idx="347">
                  <c:v>0.62119108038493698</c:v>
                </c:pt>
                <c:pt idx="348">
                  <c:v>1.5021548751646301</c:v>
                </c:pt>
                <c:pt idx="349">
                  <c:v>1.26635787319916</c:v>
                </c:pt>
                <c:pt idx="350">
                  <c:v>1.66128422691179</c:v>
                </c:pt>
                <c:pt idx="351">
                  <c:v>1.23571736108839</c:v>
                </c:pt>
                <c:pt idx="352">
                  <c:v>1.2420955439217001</c:v>
                </c:pt>
                <c:pt idx="353">
                  <c:v>1.04538098811191</c:v>
                </c:pt>
                <c:pt idx="354">
                  <c:v>1.7053943408836201</c:v>
                </c:pt>
                <c:pt idx="355">
                  <c:v>0.42393671084226198</c:v>
                </c:pt>
                <c:pt idx="356">
                  <c:v>0.63074330928647104</c:v>
                </c:pt>
                <c:pt idx="357">
                  <c:v>1.93385174887864</c:v>
                </c:pt>
                <c:pt idx="358">
                  <c:v>1.7538201526547099</c:v>
                </c:pt>
                <c:pt idx="359">
                  <c:v>1.08766946136697</c:v>
                </c:pt>
                <c:pt idx="360">
                  <c:v>1.79639761322513</c:v>
                </c:pt>
                <c:pt idx="361">
                  <c:v>1.1745740167819601</c:v>
                </c:pt>
                <c:pt idx="362">
                  <c:v>1.5212032526093799</c:v>
                </c:pt>
                <c:pt idx="363">
                  <c:v>1.37191856143169</c:v>
                </c:pt>
                <c:pt idx="364">
                  <c:v>0.61865007110813697</c:v>
                </c:pt>
                <c:pt idx="365">
                  <c:v>1.377040092313</c:v>
                </c:pt>
                <c:pt idx="366">
                  <c:v>0.92561282470589201</c:v>
                </c:pt>
                <c:pt idx="367">
                  <c:v>0.80633242674082894</c:v>
                </c:pt>
                <c:pt idx="368">
                  <c:v>1.77635219607719</c:v>
                </c:pt>
                <c:pt idx="369">
                  <c:v>1.57863713759264</c:v>
                </c:pt>
                <c:pt idx="370">
                  <c:v>0.96997265302818902</c:v>
                </c:pt>
                <c:pt idx="371">
                  <c:v>1.0801483502878699</c:v>
                </c:pt>
                <c:pt idx="372">
                  <c:v>1.6263042066169699</c:v>
                </c:pt>
                <c:pt idx="373">
                  <c:v>1.4637351404786401</c:v>
                </c:pt>
                <c:pt idx="374">
                  <c:v>0.98074515169285204</c:v>
                </c:pt>
                <c:pt idx="375">
                  <c:v>2.4762267797561499</c:v>
                </c:pt>
                <c:pt idx="376">
                  <c:v>1.2586589049514501</c:v>
                </c:pt>
                <c:pt idx="377">
                  <c:v>1.53313258406869</c:v>
                </c:pt>
                <c:pt idx="378">
                  <c:v>0.96854920696077196</c:v>
                </c:pt>
                <c:pt idx="379">
                  <c:v>0.84198777985338402</c:v>
                </c:pt>
                <c:pt idx="380">
                  <c:v>0.60950813985164398</c:v>
                </c:pt>
                <c:pt idx="381">
                  <c:v>0.81701842482995002</c:v>
                </c:pt>
                <c:pt idx="382">
                  <c:v>0.99848617131471396</c:v>
                </c:pt>
                <c:pt idx="383">
                  <c:v>0.98346391164690905</c:v>
                </c:pt>
                <c:pt idx="384">
                  <c:v>0.93151280104997702</c:v>
                </c:pt>
                <c:pt idx="385">
                  <c:v>0.98524218082722603</c:v>
                </c:pt>
                <c:pt idx="386">
                  <c:v>0.783223569260316</c:v>
                </c:pt>
                <c:pt idx="387">
                  <c:v>0.83448029217807895</c:v>
                </c:pt>
                <c:pt idx="388">
                  <c:v>0.96212630813736899</c:v>
                </c:pt>
                <c:pt idx="389">
                  <c:v>1.4558482229030001</c:v>
                </c:pt>
                <c:pt idx="390">
                  <c:v>1.2908889049110801</c:v>
                </c:pt>
                <c:pt idx="391">
                  <c:v>0.92514376375298402</c:v>
                </c:pt>
                <c:pt idx="392">
                  <c:v>0.66319491929535601</c:v>
                </c:pt>
                <c:pt idx="393">
                  <c:v>0.75588062758472396</c:v>
                </c:pt>
                <c:pt idx="394">
                  <c:v>0.416638378142415</c:v>
                </c:pt>
                <c:pt idx="395">
                  <c:v>1.1938897285690899</c:v>
                </c:pt>
                <c:pt idx="396">
                  <c:v>1.0608388794511601</c:v>
                </c:pt>
                <c:pt idx="397">
                  <c:v>0.73422176228571601</c:v>
                </c:pt>
                <c:pt idx="398">
                  <c:v>1.16572791629679</c:v>
                </c:pt>
                <c:pt idx="399">
                  <c:v>1.3306843700766799</c:v>
                </c:pt>
                <c:pt idx="400">
                  <c:v>1.2940206245998001</c:v>
                </c:pt>
                <c:pt idx="401">
                  <c:v>1.15731072139469</c:v>
                </c:pt>
                <c:pt idx="402">
                  <c:v>1.3774939921181699</c:v>
                </c:pt>
                <c:pt idx="403">
                  <c:v>1.4785771374568699</c:v>
                </c:pt>
                <c:pt idx="404">
                  <c:v>1.18978444174017</c:v>
                </c:pt>
                <c:pt idx="405">
                  <c:v>1.0382614426241601</c:v>
                </c:pt>
                <c:pt idx="406">
                  <c:v>1.18098392817072</c:v>
                </c:pt>
                <c:pt idx="407">
                  <c:v>1.13520020699173</c:v>
                </c:pt>
                <c:pt idx="408">
                  <c:v>1.01581713451753</c:v>
                </c:pt>
                <c:pt idx="409">
                  <c:v>1.15052203436246</c:v>
                </c:pt>
                <c:pt idx="410">
                  <c:v>0.69835777253797005</c:v>
                </c:pt>
                <c:pt idx="411">
                  <c:v>1.0028220914286501</c:v>
                </c:pt>
                <c:pt idx="412">
                  <c:v>1.2607466509120999</c:v>
                </c:pt>
                <c:pt idx="413">
                  <c:v>0.60060688783384197</c:v>
                </c:pt>
                <c:pt idx="414">
                  <c:v>1.41037164799235</c:v>
                </c:pt>
                <c:pt idx="415">
                  <c:v>1.1159046382239199</c:v>
                </c:pt>
                <c:pt idx="416">
                  <c:v>1.2884269940127799</c:v>
                </c:pt>
                <c:pt idx="417">
                  <c:v>0.96745301480677703</c:v>
                </c:pt>
                <c:pt idx="418">
                  <c:v>2.36743744374813</c:v>
                </c:pt>
                <c:pt idx="419">
                  <c:v>0.75329380836383297</c:v>
                </c:pt>
                <c:pt idx="420">
                  <c:v>1.1672660516697899</c:v>
                </c:pt>
                <c:pt idx="421">
                  <c:v>1.0920981115073001</c:v>
                </c:pt>
                <c:pt idx="422">
                  <c:v>0.96699620006662002</c:v>
                </c:pt>
                <c:pt idx="423">
                  <c:v>0.88315922914004497</c:v>
                </c:pt>
                <c:pt idx="424">
                  <c:v>1.2077718471011001</c:v>
                </c:pt>
                <c:pt idx="425">
                  <c:v>1.26766828824627</c:v>
                </c:pt>
                <c:pt idx="426">
                  <c:v>1.40368786611176</c:v>
                </c:pt>
                <c:pt idx="427">
                  <c:v>0.59537627155366202</c:v>
                </c:pt>
                <c:pt idx="428">
                  <c:v>0.98866350527114699</c:v>
                </c:pt>
                <c:pt idx="429">
                  <c:v>1.97955257818013</c:v>
                </c:pt>
                <c:pt idx="430">
                  <c:v>1.44311996794129</c:v>
                </c:pt>
                <c:pt idx="431">
                  <c:v>1.20052962227325</c:v>
                </c:pt>
                <c:pt idx="432">
                  <c:v>1.0814456711362099</c:v>
                </c:pt>
                <c:pt idx="433">
                  <c:v>1.2759202618680401</c:v>
                </c:pt>
                <c:pt idx="434">
                  <c:v>0.66474111413814096</c:v>
                </c:pt>
                <c:pt idx="435">
                  <c:v>1.17065888852558</c:v>
                </c:pt>
                <c:pt idx="436">
                  <c:v>0.84687417579896596</c:v>
                </c:pt>
                <c:pt idx="437">
                  <c:v>0.539954248647322</c:v>
                </c:pt>
                <c:pt idx="438">
                  <c:v>0.42397402238555498</c:v>
                </c:pt>
                <c:pt idx="439">
                  <c:v>0.45628263923974599</c:v>
                </c:pt>
                <c:pt idx="440">
                  <c:v>0.61835681274564902</c:v>
                </c:pt>
                <c:pt idx="441">
                  <c:v>1.76893867503172</c:v>
                </c:pt>
                <c:pt idx="442">
                  <c:v>0.75433949617304097</c:v>
                </c:pt>
                <c:pt idx="443">
                  <c:v>1.1988720893639999</c:v>
                </c:pt>
                <c:pt idx="444">
                  <c:v>1.0180741760637499</c:v>
                </c:pt>
                <c:pt idx="445">
                  <c:v>1.7710092899010099</c:v>
                </c:pt>
                <c:pt idx="446">
                  <c:v>1.9814728449952199</c:v>
                </c:pt>
                <c:pt idx="447">
                  <c:v>0.55189120807123104</c:v>
                </c:pt>
                <c:pt idx="448">
                  <c:v>0.65764222409412898</c:v>
                </c:pt>
                <c:pt idx="449">
                  <c:v>0.47046462533904199</c:v>
                </c:pt>
                <c:pt idx="450">
                  <c:v>1.3530565988004</c:v>
                </c:pt>
                <c:pt idx="451">
                  <c:v>0.75914850710208204</c:v>
                </c:pt>
                <c:pt idx="452">
                  <c:v>0.65541045393015696</c:v>
                </c:pt>
                <c:pt idx="453">
                  <c:v>1.7210974726791799</c:v>
                </c:pt>
                <c:pt idx="454">
                  <c:v>1.4111894582665401</c:v>
                </c:pt>
                <c:pt idx="455">
                  <c:v>1.5158890241716001</c:v>
                </c:pt>
                <c:pt idx="456">
                  <c:v>1.07200709454358</c:v>
                </c:pt>
                <c:pt idx="457">
                  <c:v>1.02853439812653</c:v>
                </c:pt>
                <c:pt idx="458">
                  <c:v>1.3101175261012401</c:v>
                </c:pt>
                <c:pt idx="459">
                  <c:v>0.99598406413181795</c:v>
                </c:pt>
                <c:pt idx="460">
                  <c:v>1.2383487585283399</c:v>
                </c:pt>
                <c:pt idx="461">
                  <c:v>0.41862917010454798</c:v>
                </c:pt>
                <c:pt idx="462">
                  <c:v>1.0307551036440299</c:v>
                </c:pt>
                <c:pt idx="463">
                  <c:v>0.87881730221560495</c:v>
                </c:pt>
                <c:pt idx="464">
                  <c:v>1.20879752941465</c:v>
                </c:pt>
                <c:pt idx="465">
                  <c:v>0.95951990006954202</c:v>
                </c:pt>
                <c:pt idx="466">
                  <c:v>0.85727547632758105</c:v>
                </c:pt>
                <c:pt idx="467">
                  <c:v>1.0512114223729601</c:v>
                </c:pt>
                <c:pt idx="468">
                  <c:v>1.21232225714566</c:v>
                </c:pt>
                <c:pt idx="469">
                  <c:v>1.17938907170722</c:v>
                </c:pt>
                <c:pt idx="470">
                  <c:v>1.0829736232662801</c:v>
                </c:pt>
                <c:pt idx="471">
                  <c:v>1.3611473337361699</c:v>
                </c:pt>
                <c:pt idx="472">
                  <c:v>0.73764781897310705</c:v>
                </c:pt>
                <c:pt idx="473">
                  <c:v>1.6505734318621299</c:v>
                </c:pt>
                <c:pt idx="474">
                  <c:v>0.58608284873036998</c:v>
                </c:pt>
                <c:pt idx="475">
                  <c:v>1.0451009730968801</c:v>
                </c:pt>
                <c:pt idx="476">
                  <c:v>0.95762440664820603</c:v>
                </c:pt>
                <c:pt idx="477">
                  <c:v>1.46694525662203</c:v>
                </c:pt>
                <c:pt idx="478">
                  <c:v>0.99948193473347502</c:v>
                </c:pt>
                <c:pt idx="479">
                  <c:v>1.1903180782501599</c:v>
                </c:pt>
                <c:pt idx="480">
                  <c:v>1.0621116555544701</c:v>
                </c:pt>
                <c:pt idx="481">
                  <c:v>1.9149171396926401</c:v>
                </c:pt>
                <c:pt idx="482">
                  <c:v>1.9384706946805901</c:v>
                </c:pt>
                <c:pt idx="483">
                  <c:v>0.916684924500758</c:v>
                </c:pt>
                <c:pt idx="484">
                  <c:v>1.2382095537407001</c:v>
                </c:pt>
                <c:pt idx="485">
                  <c:v>0.62590762428017999</c:v>
                </c:pt>
                <c:pt idx="486">
                  <c:v>0.63164811215031302</c:v>
                </c:pt>
                <c:pt idx="487">
                  <c:v>1.95671776876106</c:v>
                </c:pt>
                <c:pt idx="488">
                  <c:v>1.09076974497083</c:v>
                </c:pt>
                <c:pt idx="489">
                  <c:v>2.1224886657397701</c:v>
                </c:pt>
                <c:pt idx="490">
                  <c:v>1.2537617181787599</c:v>
                </c:pt>
                <c:pt idx="491">
                  <c:v>0.82310197482208303</c:v>
                </c:pt>
                <c:pt idx="492">
                  <c:v>0.59801191282302302</c:v>
                </c:pt>
                <c:pt idx="493">
                  <c:v>1.17433478255049</c:v>
                </c:pt>
                <c:pt idx="494">
                  <c:v>0.64292962273754295</c:v>
                </c:pt>
                <c:pt idx="495">
                  <c:v>1.1702912353366699</c:v>
                </c:pt>
                <c:pt idx="496">
                  <c:v>1.0525083543593801</c:v>
                </c:pt>
                <c:pt idx="497">
                  <c:v>0.43659488522762302</c:v>
                </c:pt>
                <c:pt idx="498">
                  <c:v>0.86384779531709999</c:v>
                </c:pt>
                <c:pt idx="499">
                  <c:v>1.12718190359793</c:v>
                </c:pt>
                <c:pt idx="500">
                  <c:v>0.69586737956238498</c:v>
                </c:pt>
                <c:pt idx="501">
                  <c:v>1.1382408756612801</c:v>
                </c:pt>
                <c:pt idx="502">
                  <c:v>0.60168518132604698</c:v>
                </c:pt>
                <c:pt idx="503">
                  <c:v>1.12061588225121</c:v>
                </c:pt>
                <c:pt idx="504">
                  <c:v>0.73357066908850099</c:v>
                </c:pt>
                <c:pt idx="505">
                  <c:v>0.79661727560784101</c:v>
                </c:pt>
                <c:pt idx="506">
                  <c:v>0.96941611327331101</c:v>
                </c:pt>
                <c:pt idx="507">
                  <c:v>0.77328317811999703</c:v>
                </c:pt>
                <c:pt idx="508">
                  <c:v>0.89093131526777603</c:v>
                </c:pt>
                <c:pt idx="509">
                  <c:v>0.89263457943283298</c:v>
                </c:pt>
                <c:pt idx="510">
                  <c:v>0.72514764331763804</c:v>
                </c:pt>
                <c:pt idx="511">
                  <c:v>0.59633459752363804</c:v>
                </c:pt>
                <c:pt idx="512">
                  <c:v>0.84461633960998705</c:v>
                </c:pt>
                <c:pt idx="513">
                  <c:v>1.13688711699873</c:v>
                </c:pt>
                <c:pt idx="514">
                  <c:v>1.11180908491023</c:v>
                </c:pt>
                <c:pt idx="515">
                  <c:v>1.16605135178746</c:v>
                </c:pt>
                <c:pt idx="516">
                  <c:v>0.62139287680861599</c:v>
                </c:pt>
                <c:pt idx="517">
                  <c:v>0.86798715498298995</c:v>
                </c:pt>
                <c:pt idx="518">
                  <c:v>1.15919360835531</c:v>
                </c:pt>
                <c:pt idx="519">
                  <c:v>1.1746113642146001</c:v>
                </c:pt>
                <c:pt idx="520">
                  <c:v>1.16864699329289</c:v>
                </c:pt>
                <c:pt idx="521">
                  <c:v>1.2925232490793599</c:v>
                </c:pt>
                <c:pt idx="522">
                  <c:v>1.4316924100239501</c:v>
                </c:pt>
                <c:pt idx="523">
                  <c:v>1.07368322085886</c:v>
                </c:pt>
                <c:pt idx="524">
                  <c:v>1.63850341448351</c:v>
                </c:pt>
                <c:pt idx="525">
                  <c:v>1.2731464900681</c:v>
                </c:pt>
                <c:pt idx="526">
                  <c:v>1.08268048327485</c:v>
                </c:pt>
                <c:pt idx="527">
                  <c:v>0.60061638205672796</c:v>
                </c:pt>
                <c:pt idx="528">
                  <c:v>2.0452673522328002</c:v>
                </c:pt>
                <c:pt idx="529">
                  <c:v>0.74826758216657996</c:v>
                </c:pt>
                <c:pt idx="530">
                  <c:v>1.55954884646924</c:v>
                </c:pt>
                <c:pt idx="531">
                  <c:v>1.2508721243580601</c:v>
                </c:pt>
                <c:pt idx="532">
                  <c:v>0.99942758740973603</c:v>
                </c:pt>
                <c:pt idx="533">
                  <c:v>0.99874054100883203</c:v>
                </c:pt>
                <c:pt idx="534">
                  <c:v>1.7598973381091501</c:v>
                </c:pt>
                <c:pt idx="535">
                  <c:v>1.04802618342694</c:v>
                </c:pt>
                <c:pt idx="536">
                  <c:v>0.88577500256084296</c:v>
                </c:pt>
                <c:pt idx="537">
                  <c:v>0.67013899251261799</c:v>
                </c:pt>
                <c:pt idx="538">
                  <c:v>0.94881960932868903</c:v>
                </c:pt>
                <c:pt idx="539">
                  <c:v>1.7187520618921599</c:v>
                </c:pt>
                <c:pt idx="540">
                  <c:v>0.867157341311796</c:v>
                </c:pt>
                <c:pt idx="541">
                  <c:v>0.877840757793237</c:v>
                </c:pt>
                <c:pt idx="542">
                  <c:v>1.6399825022119501</c:v>
                </c:pt>
                <c:pt idx="543">
                  <c:v>0.59260610905285105</c:v>
                </c:pt>
                <c:pt idx="544">
                  <c:v>0.870668013041903</c:v>
                </c:pt>
                <c:pt idx="545">
                  <c:v>1.2362578092874701</c:v>
                </c:pt>
                <c:pt idx="546">
                  <c:v>1.22070615046651</c:v>
                </c:pt>
                <c:pt idx="547">
                  <c:v>0.67592518520224798</c:v>
                </c:pt>
                <c:pt idx="548">
                  <c:v>0.62311264429825397</c:v>
                </c:pt>
                <c:pt idx="549">
                  <c:v>0.69661360613877699</c:v>
                </c:pt>
                <c:pt idx="550">
                  <c:v>0.62958461904095697</c:v>
                </c:pt>
                <c:pt idx="551">
                  <c:v>0.77539619538394899</c:v>
                </c:pt>
                <c:pt idx="552">
                  <c:v>1.1977575892255901</c:v>
                </c:pt>
                <c:pt idx="553">
                  <c:v>1.0831448621008699</c:v>
                </c:pt>
                <c:pt idx="554">
                  <c:v>0.67419489610300298</c:v>
                </c:pt>
                <c:pt idx="555">
                  <c:v>1.1803328717725099</c:v>
                </c:pt>
                <c:pt idx="556">
                  <c:v>1.4937649136618201</c:v>
                </c:pt>
                <c:pt idx="557">
                  <c:v>1.0225831789448201</c:v>
                </c:pt>
                <c:pt idx="558">
                  <c:v>1.3151711220367199</c:v>
                </c:pt>
                <c:pt idx="559">
                  <c:v>1.14835195351132</c:v>
                </c:pt>
                <c:pt idx="560">
                  <c:v>0.66125594416875699</c:v>
                </c:pt>
                <c:pt idx="561">
                  <c:v>1.64401736084526</c:v>
                </c:pt>
                <c:pt idx="562">
                  <c:v>1.01672282664678</c:v>
                </c:pt>
                <c:pt idx="563">
                  <c:v>1.18847975698726</c:v>
                </c:pt>
                <c:pt idx="564">
                  <c:v>0.98956713558133602</c:v>
                </c:pt>
                <c:pt idx="565">
                  <c:v>0.80931949151031501</c:v>
                </c:pt>
                <c:pt idx="566">
                  <c:v>0.88700220170238597</c:v>
                </c:pt>
                <c:pt idx="567">
                  <c:v>0.84873527683897099</c:v>
                </c:pt>
                <c:pt idx="568">
                  <c:v>1.10531992778259</c:v>
                </c:pt>
                <c:pt idx="569">
                  <c:v>1.22605077202663</c:v>
                </c:pt>
                <c:pt idx="570">
                  <c:v>0.55220519487606101</c:v>
                </c:pt>
                <c:pt idx="571">
                  <c:v>1.6306172841973501</c:v>
                </c:pt>
                <c:pt idx="572">
                  <c:v>1.81132244593598</c:v>
                </c:pt>
                <c:pt idx="573">
                  <c:v>0.96935708918688301</c:v>
                </c:pt>
                <c:pt idx="574">
                  <c:v>0.68605035098359302</c:v>
                </c:pt>
                <c:pt idx="575">
                  <c:v>1.2368719036868401</c:v>
                </c:pt>
                <c:pt idx="576">
                  <c:v>1.1664425048699001</c:v>
                </c:pt>
                <c:pt idx="577">
                  <c:v>1.1754456915765199</c:v>
                </c:pt>
                <c:pt idx="578">
                  <c:v>0.78243068286035899</c:v>
                </c:pt>
                <c:pt idx="579">
                  <c:v>0.961484088411663</c:v>
                </c:pt>
                <c:pt idx="580">
                  <c:v>0.51687550929413595</c:v>
                </c:pt>
                <c:pt idx="581">
                  <c:v>0.96554426016762596</c:v>
                </c:pt>
                <c:pt idx="582">
                  <c:v>1.1544169466827701</c:v>
                </c:pt>
                <c:pt idx="583">
                  <c:v>0.69513448137302802</c:v>
                </c:pt>
                <c:pt idx="584">
                  <c:v>0.93070152335860801</c:v>
                </c:pt>
                <c:pt idx="585">
                  <c:v>1.85271451072224</c:v>
                </c:pt>
                <c:pt idx="586">
                  <c:v>1.41536007750679</c:v>
                </c:pt>
                <c:pt idx="587">
                  <c:v>1.2822220874888799</c:v>
                </c:pt>
                <c:pt idx="588">
                  <c:v>0.78101545654566396</c:v>
                </c:pt>
                <c:pt idx="589">
                  <c:v>1.9722881589091901</c:v>
                </c:pt>
                <c:pt idx="590">
                  <c:v>0.684498442602683</c:v>
                </c:pt>
                <c:pt idx="591">
                  <c:v>1.01089097622952</c:v>
                </c:pt>
                <c:pt idx="592">
                  <c:v>1.7686650976209699</c:v>
                </c:pt>
                <c:pt idx="593">
                  <c:v>0.97842578327097196</c:v>
                </c:pt>
                <c:pt idx="594">
                  <c:v>1.34153486297328</c:v>
                </c:pt>
                <c:pt idx="595">
                  <c:v>0.93187362458556999</c:v>
                </c:pt>
                <c:pt idx="596">
                  <c:v>1.2127738962586501</c:v>
                </c:pt>
                <c:pt idx="597">
                  <c:v>1.2286849993465301</c:v>
                </c:pt>
                <c:pt idx="598">
                  <c:v>1.59480781274837</c:v>
                </c:pt>
                <c:pt idx="599">
                  <c:v>1.1581611239059599</c:v>
                </c:pt>
                <c:pt idx="600">
                  <c:v>0.86888995745297204</c:v>
                </c:pt>
                <c:pt idx="601">
                  <c:v>1.2645994416350499</c:v>
                </c:pt>
                <c:pt idx="602">
                  <c:v>0.73178935837599102</c:v>
                </c:pt>
                <c:pt idx="603">
                  <c:v>0.96833242155576804</c:v>
                </c:pt>
                <c:pt idx="604">
                  <c:v>1.6177399090358</c:v>
                </c:pt>
                <c:pt idx="605">
                  <c:v>1.9975643825537801</c:v>
                </c:pt>
                <c:pt idx="606">
                  <c:v>1.8066535132659001</c:v>
                </c:pt>
                <c:pt idx="607">
                  <c:v>1.60904623810659</c:v>
                </c:pt>
                <c:pt idx="608">
                  <c:v>0.81580271819948003</c:v>
                </c:pt>
                <c:pt idx="609">
                  <c:v>0.55661143727792906</c:v>
                </c:pt>
                <c:pt idx="610">
                  <c:v>1.5549464656149701</c:v>
                </c:pt>
                <c:pt idx="611">
                  <c:v>1.2540061356881</c:v>
                </c:pt>
                <c:pt idx="612">
                  <c:v>0.94821644452323595</c:v>
                </c:pt>
                <c:pt idx="613">
                  <c:v>1.2078310747090999</c:v>
                </c:pt>
                <c:pt idx="614">
                  <c:v>1.4464296239690499</c:v>
                </c:pt>
                <c:pt idx="615">
                  <c:v>1.3645760581261599</c:v>
                </c:pt>
                <c:pt idx="616">
                  <c:v>0.53589120433972204</c:v>
                </c:pt>
                <c:pt idx="617">
                  <c:v>0.73954839409282502</c:v>
                </c:pt>
                <c:pt idx="618">
                  <c:v>1.77091500793229</c:v>
                </c:pt>
                <c:pt idx="619">
                  <c:v>1.07237366615978</c:v>
                </c:pt>
                <c:pt idx="620">
                  <c:v>0.652776030617509</c:v>
                </c:pt>
                <c:pt idx="621">
                  <c:v>0.83797617713241201</c:v>
                </c:pt>
                <c:pt idx="622">
                  <c:v>0.62009399300082901</c:v>
                </c:pt>
                <c:pt idx="623">
                  <c:v>0.89327143190416503</c:v>
                </c:pt>
                <c:pt idx="624">
                  <c:v>0.70222218957072202</c:v>
                </c:pt>
                <c:pt idx="625">
                  <c:v>1.4144651048105901</c:v>
                </c:pt>
                <c:pt idx="626">
                  <c:v>0.71240064314297202</c:v>
                </c:pt>
                <c:pt idx="627">
                  <c:v>0.97080894651483995</c:v>
                </c:pt>
                <c:pt idx="628">
                  <c:v>1.5691397538470999</c:v>
                </c:pt>
                <c:pt idx="629">
                  <c:v>1.35651281303377</c:v>
                </c:pt>
                <c:pt idx="630">
                  <c:v>1.49414518670462</c:v>
                </c:pt>
                <c:pt idx="631">
                  <c:v>1.13552436504917</c:v>
                </c:pt>
                <c:pt idx="632">
                  <c:v>0.87883116866087496</c:v>
                </c:pt>
                <c:pt idx="633">
                  <c:v>0.70002591304138595</c:v>
                </c:pt>
                <c:pt idx="634">
                  <c:v>1.5779573379053899</c:v>
                </c:pt>
                <c:pt idx="635">
                  <c:v>0.76765418622481396</c:v>
                </c:pt>
                <c:pt idx="636">
                  <c:v>1.0717271970118201</c:v>
                </c:pt>
                <c:pt idx="637">
                  <c:v>0.918848573888424</c:v>
                </c:pt>
                <c:pt idx="638">
                  <c:v>1.81145371576682</c:v>
                </c:pt>
                <c:pt idx="639">
                  <c:v>0.470344331148354</c:v>
                </c:pt>
                <c:pt idx="640">
                  <c:v>1.07893879354952</c:v>
                </c:pt>
                <c:pt idx="641">
                  <c:v>1.4951729323741401</c:v>
                </c:pt>
                <c:pt idx="642">
                  <c:v>0.91131538082928798</c:v>
                </c:pt>
                <c:pt idx="643">
                  <c:v>1.02401628979285</c:v>
                </c:pt>
                <c:pt idx="644">
                  <c:v>1.3685168012317399</c:v>
                </c:pt>
                <c:pt idx="645">
                  <c:v>1.2326300670900201</c:v>
                </c:pt>
                <c:pt idx="646">
                  <c:v>1.16847806831887</c:v>
                </c:pt>
                <c:pt idx="647">
                  <c:v>0.96950033891873699</c:v>
                </c:pt>
                <c:pt idx="648">
                  <c:v>0.84774535458585698</c:v>
                </c:pt>
                <c:pt idx="649">
                  <c:v>1.5923234296220801</c:v>
                </c:pt>
                <c:pt idx="650">
                  <c:v>0.830168388466343</c:v>
                </c:pt>
                <c:pt idx="651">
                  <c:v>1.0784774920415101</c:v>
                </c:pt>
                <c:pt idx="652">
                  <c:v>1.53217235756632</c:v>
                </c:pt>
                <c:pt idx="653">
                  <c:v>0.79130456826960205</c:v>
                </c:pt>
                <c:pt idx="654">
                  <c:v>0.63440450054578201</c:v>
                </c:pt>
                <c:pt idx="655">
                  <c:v>1.08834692057729</c:v>
                </c:pt>
                <c:pt idx="656">
                  <c:v>0.75027015958118803</c:v>
                </c:pt>
                <c:pt idx="657">
                  <c:v>1.49716684481163</c:v>
                </c:pt>
                <c:pt idx="658">
                  <c:v>0.77888324923045804</c:v>
                </c:pt>
                <c:pt idx="659">
                  <c:v>0.80215940244322204</c:v>
                </c:pt>
                <c:pt idx="660">
                  <c:v>1.3780778885671401</c:v>
                </c:pt>
                <c:pt idx="661">
                  <c:v>1.5591394801312</c:v>
                </c:pt>
                <c:pt idx="662">
                  <c:v>1.6288253879010499</c:v>
                </c:pt>
                <c:pt idx="663">
                  <c:v>2.0727891984221301</c:v>
                </c:pt>
                <c:pt idx="664">
                  <c:v>1.7279701845871001</c:v>
                </c:pt>
                <c:pt idx="665">
                  <c:v>1.12993127041502</c:v>
                </c:pt>
                <c:pt idx="666">
                  <c:v>0.64723794673142798</c:v>
                </c:pt>
                <c:pt idx="667">
                  <c:v>0.72281105321553196</c:v>
                </c:pt>
                <c:pt idx="668">
                  <c:v>1.9504780458825499</c:v>
                </c:pt>
                <c:pt idx="669">
                  <c:v>0.72333107339824398</c:v>
                </c:pt>
                <c:pt idx="670">
                  <c:v>1.2848596189085699</c:v>
                </c:pt>
                <c:pt idx="671">
                  <c:v>1.3375891849600501</c:v>
                </c:pt>
                <c:pt idx="672">
                  <c:v>1.50041105529427</c:v>
                </c:pt>
                <c:pt idx="673">
                  <c:v>0.57579515895345901</c:v>
                </c:pt>
                <c:pt idx="674">
                  <c:v>1.7770269181568099</c:v>
                </c:pt>
                <c:pt idx="675">
                  <c:v>1.41710822696461</c:v>
                </c:pt>
                <c:pt idx="676">
                  <c:v>1.2442238517053399</c:v>
                </c:pt>
                <c:pt idx="677">
                  <c:v>0.89410408407478104</c:v>
                </c:pt>
                <c:pt idx="678">
                  <c:v>0.762114348245854</c:v>
                </c:pt>
                <c:pt idx="679">
                  <c:v>0.63299678819733596</c:v>
                </c:pt>
                <c:pt idx="680">
                  <c:v>1.6504938057957299</c:v>
                </c:pt>
                <c:pt idx="681">
                  <c:v>0.67982048532802297</c:v>
                </c:pt>
                <c:pt idx="682">
                  <c:v>1.26225829231237</c:v>
                </c:pt>
                <c:pt idx="683">
                  <c:v>1.04758533132823</c:v>
                </c:pt>
                <c:pt idx="684">
                  <c:v>0.76910319362687296</c:v>
                </c:pt>
                <c:pt idx="685">
                  <c:v>0.98764619582031199</c:v>
                </c:pt>
                <c:pt idx="686">
                  <c:v>1.87922393648403</c:v>
                </c:pt>
                <c:pt idx="687">
                  <c:v>0.90896058863631601</c:v>
                </c:pt>
                <c:pt idx="688">
                  <c:v>0.95938162648315894</c:v>
                </c:pt>
                <c:pt idx="689">
                  <c:v>1.2583564272843499</c:v>
                </c:pt>
                <c:pt idx="690">
                  <c:v>1.08889425837318</c:v>
                </c:pt>
                <c:pt idx="691">
                  <c:v>1.9655595250849101</c:v>
                </c:pt>
                <c:pt idx="692">
                  <c:v>0.77723923744190504</c:v>
                </c:pt>
                <c:pt idx="693">
                  <c:v>2.0675192380555401</c:v>
                </c:pt>
                <c:pt idx="694">
                  <c:v>1.4853953533796</c:v>
                </c:pt>
                <c:pt idx="695">
                  <c:v>0.96692071921325295</c:v>
                </c:pt>
                <c:pt idx="696">
                  <c:v>2.49076675712059</c:v>
                </c:pt>
                <c:pt idx="697">
                  <c:v>0.475349495377002</c:v>
                </c:pt>
                <c:pt idx="698">
                  <c:v>1.99829016020374</c:v>
                </c:pt>
                <c:pt idx="699">
                  <c:v>1.01091189075098</c:v>
                </c:pt>
                <c:pt idx="700">
                  <c:v>1.45530865865682</c:v>
                </c:pt>
                <c:pt idx="701">
                  <c:v>1.2735497199605801</c:v>
                </c:pt>
                <c:pt idx="702">
                  <c:v>0.717805532746565</c:v>
                </c:pt>
                <c:pt idx="703">
                  <c:v>0.776778996835636</c:v>
                </c:pt>
                <c:pt idx="704">
                  <c:v>0.87118819371321599</c:v>
                </c:pt>
                <c:pt idx="705">
                  <c:v>0.6364990007104</c:v>
                </c:pt>
                <c:pt idx="706">
                  <c:v>1.5772878538103501</c:v>
                </c:pt>
                <c:pt idx="707">
                  <c:v>0.65531534226557497</c:v>
                </c:pt>
                <c:pt idx="708">
                  <c:v>0.94116821035389797</c:v>
                </c:pt>
                <c:pt idx="709">
                  <c:v>0.68580157405026998</c:v>
                </c:pt>
                <c:pt idx="710">
                  <c:v>0.92424001208752904</c:v>
                </c:pt>
                <c:pt idx="711">
                  <c:v>1.0027013762880701</c:v>
                </c:pt>
                <c:pt idx="712">
                  <c:v>1.53356450564553</c:v>
                </c:pt>
                <c:pt idx="713">
                  <c:v>1.19661463917238</c:v>
                </c:pt>
                <c:pt idx="714">
                  <c:v>1.6031925124075199</c:v>
                </c:pt>
                <c:pt idx="715">
                  <c:v>1.52679506549694</c:v>
                </c:pt>
                <c:pt idx="716">
                  <c:v>1.5288358976551599</c:v>
                </c:pt>
                <c:pt idx="717">
                  <c:v>0.70796752600990898</c:v>
                </c:pt>
                <c:pt idx="718">
                  <c:v>0.923695851147881</c:v>
                </c:pt>
                <c:pt idx="719">
                  <c:v>0.96695267167885302</c:v>
                </c:pt>
                <c:pt idx="720">
                  <c:v>1.0829656315516101</c:v>
                </c:pt>
                <c:pt idx="721">
                  <c:v>1.21651986252773</c:v>
                </c:pt>
                <c:pt idx="722">
                  <c:v>1.3584818389701601</c:v>
                </c:pt>
                <c:pt idx="723">
                  <c:v>0.67533307051403901</c:v>
                </c:pt>
                <c:pt idx="724">
                  <c:v>1.73982674268839</c:v>
                </c:pt>
                <c:pt idx="725">
                  <c:v>1.38066457650253</c:v>
                </c:pt>
                <c:pt idx="726">
                  <c:v>0.81563315451489204</c:v>
                </c:pt>
                <c:pt idx="727">
                  <c:v>1.4545839946641299</c:v>
                </c:pt>
                <c:pt idx="728">
                  <c:v>1.7116894119144199</c:v>
                </c:pt>
                <c:pt idx="729">
                  <c:v>1.47592158357291</c:v>
                </c:pt>
                <c:pt idx="730">
                  <c:v>1.59946841803123</c:v>
                </c:pt>
                <c:pt idx="731">
                  <c:v>1.07837837004864</c:v>
                </c:pt>
                <c:pt idx="732">
                  <c:v>1.71451257532344</c:v>
                </c:pt>
                <c:pt idx="733">
                  <c:v>1.8017554024467399</c:v>
                </c:pt>
                <c:pt idx="734">
                  <c:v>1.1594849596788701</c:v>
                </c:pt>
                <c:pt idx="735">
                  <c:v>1.4228309752717401</c:v>
                </c:pt>
                <c:pt idx="736">
                  <c:v>1.2494836935963101</c:v>
                </c:pt>
                <c:pt idx="737">
                  <c:v>1.39557916612535</c:v>
                </c:pt>
                <c:pt idx="738">
                  <c:v>0.81735474465546298</c:v>
                </c:pt>
                <c:pt idx="739">
                  <c:v>0.72425479818620597</c:v>
                </c:pt>
                <c:pt idx="740">
                  <c:v>1.12423086635694</c:v>
                </c:pt>
                <c:pt idx="741">
                  <c:v>1.6706270210146399</c:v>
                </c:pt>
                <c:pt idx="742">
                  <c:v>0.905142842335801</c:v>
                </c:pt>
                <c:pt idx="743">
                  <c:v>1.6296751438355199</c:v>
                </c:pt>
                <c:pt idx="744">
                  <c:v>1.17081758018505</c:v>
                </c:pt>
                <c:pt idx="745">
                  <c:v>0.87736117222149101</c:v>
                </c:pt>
                <c:pt idx="746">
                  <c:v>0.75536362708716098</c:v>
                </c:pt>
                <c:pt idx="747">
                  <c:v>0.48791302181256002</c:v>
                </c:pt>
                <c:pt idx="748">
                  <c:v>0.98775624470816703</c:v>
                </c:pt>
                <c:pt idx="749">
                  <c:v>1.3946224065261901</c:v>
                </c:pt>
                <c:pt idx="750">
                  <c:v>0.32828112538524501</c:v>
                </c:pt>
                <c:pt idx="751">
                  <c:v>0.98866734659290201</c:v>
                </c:pt>
                <c:pt idx="752">
                  <c:v>1.1667478249076999</c:v>
                </c:pt>
                <c:pt idx="753">
                  <c:v>1.3637084888089299</c:v>
                </c:pt>
                <c:pt idx="754">
                  <c:v>1.73617928183823</c:v>
                </c:pt>
                <c:pt idx="755">
                  <c:v>1.04851512857431</c:v>
                </c:pt>
                <c:pt idx="756">
                  <c:v>1.0839763685799</c:v>
                </c:pt>
                <c:pt idx="757">
                  <c:v>1.5704518127160101</c:v>
                </c:pt>
                <c:pt idx="758">
                  <c:v>0.49418478145201999</c:v>
                </c:pt>
                <c:pt idx="759">
                  <c:v>1.1063607263517701</c:v>
                </c:pt>
                <c:pt idx="760">
                  <c:v>1.2026780464600899</c:v>
                </c:pt>
                <c:pt idx="761">
                  <c:v>0.73842742984819398</c:v>
                </c:pt>
                <c:pt idx="762">
                  <c:v>1.5928984427387101</c:v>
                </c:pt>
                <c:pt idx="763">
                  <c:v>1.1771130433488599</c:v>
                </c:pt>
                <c:pt idx="764">
                  <c:v>0.94296121001185396</c:v>
                </c:pt>
                <c:pt idx="765">
                  <c:v>0.66417787842573195</c:v>
                </c:pt>
                <c:pt idx="766">
                  <c:v>0.82218995572170905</c:v>
                </c:pt>
                <c:pt idx="767">
                  <c:v>0.90496725269329803</c:v>
                </c:pt>
                <c:pt idx="768">
                  <c:v>1.32130389555479</c:v>
                </c:pt>
                <c:pt idx="769">
                  <c:v>1.5283337804314601</c:v>
                </c:pt>
                <c:pt idx="770">
                  <c:v>1.19746712201407</c:v>
                </c:pt>
                <c:pt idx="771">
                  <c:v>1.4097031661464801</c:v>
                </c:pt>
                <c:pt idx="772">
                  <c:v>0.88190820700054495</c:v>
                </c:pt>
                <c:pt idx="773">
                  <c:v>0.82371446305102602</c:v>
                </c:pt>
                <c:pt idx="774">
                  <c:v>0.96829863984376996</c:v>
                </c:pt>
                <c:pt idx="775">
                  <c:v>1.7910094178073801</c:v>
                </c:pt>
                <c:pt idx="776">
                  <c:v>1.11002759842708</c:v>
                </c:pt>
                <c:pt idx="777">
                  <c:v>1.3998260484851901</c:v>
                </c:pt>
                <c:pt idx="778">
                  <c:v>0.640335742719497</c:v>
                </c:pt>
                <c:pt idx="779">
                  <c:v>0.69000535589245404</c:v>
                </c:pt>
                <c:pt idx="780">
                  <c:v>1.3548725132027399</c:v>
                </c:pt>
                <c:pt idx="781">
                  <c:v>0.89507641949540595</c:v>
                </c:pt>
                <c:pt idx="782">
                  <c:v>0.99799449529401196</c:v>
                </c:pt>
                <c:pt idx="783">
                  <c:v>1.62230708850379</c:v>
                </c:pt>
                <c:pt idx="784">
                  <c:v>1.0872050363986001</c:v>
                </c:pt>
                <c:pt idx="785">
                  <c:v>1.02262173567699</c:v>
                </c:pt>
                <c:pt idx="786">
                  <c:v>1.3346830099750799</c:v>
                </c:pt>
                <c:pt idx="787">
                  <c:v>1.02307824911405</c:v>
                </c:pt>
                <c:pt idx="788">
                  <c:v>1.22908121773242</c:v>
                </c:pt>
                <c:pt idx="789">
                  <c:v>0.90362876659965796</c:v>
                </c:pt>
                <c:pt idx="790">
                  <c:v>1.48477165978259</c:v>
                </c:pt>
                <c:pt idx="791">
                  <c:v>1.3693172439411401</c:v>
                </c:pt>
                <c:pt idx="792">
                  <c:v>0.78095438845984599</c:v>
                </c:pt>
                <c:pt idx="793">
                  <c:v>0.69126297516131496</c:v>
                </c:pt>
                <c:pt idx="794">
                  <c:v>1.65215948798957</c:v>
                </c:pt>
                <c:pt idx="795">
                  <c:v>1.50647908416301</c:v>
                </c:pt>
                <c:pt idx="796">
                  <c:v>0.80093637584960597</c:v>
                </c:pt>
                <c:pt idx="797">
                  <c:v>0.54093205378926101</c:v>
                </c:pt>
                <c:pt idx="798">
                  <c:v>0.82024110977016196</c:v>
                </c:pt>
                <c:pt idx="799">
                  <c:v>1.6690667858799899</c:v>
                </c:pt>
                <c:pt idx="800">
                  <c:v>2.0000032734895501</c:v>
                </c:pt>
                <c:pt idx="801">
                  <c:v>0.74360028962160596</c:v>
                </c:pt>
                <c:pt idx="802">
                  <c:v>1.0131722612971099</c:v>
                </c:pt>
                <c:pt idx="803">
                  <c:v>0.667808467310257</c:v>
                </c:pt>
                <c:pt idx="804">
                  <c:v>1.65169576703374</c:v>
                </c:pt>
                <c:pt idx="805">
                  <c:v>1.8184297975399899</c:v>
                </c:pt>
                <c:pt idx="806">
                  <c:v>1.2780252193814601</c:v>
                </c:pt>
                <c:pt idx="807">
                  <c:v>0.45765295011176299</c:v>
                </c:pt>
                <c:pt idx="808">
                  <c:v>0.873851182703834</c:v>
                </c:pt>
                <c:pt idx="809">
                  <c:v>0.96057873986788</c:v>
                </c:pt>
                <c:pt idx="810">
                  <c:v>1.0642642765590999</c:v>
                </c:pt>
                <c:pt idx="811">
                  <c:v>0.745540641610278</c:v>
                </c:pt>
                <c:pt idx="812">
                  <c:v>0.48350024978342299</c:v>
                </c:pt>
                <c:pt idx="813">
                  <c:v>1.6014095736642799</c:v>
                </c:pt>
                <c:pt idx="814">
                  <c:v>0.78165695668446999</c:v>
                </c:pt>
                <c:pt idx="815">
                  <c:v>0.94147855649985401</c:v>
                </c:pt>
                <c:pt idx="816">
                  <c:v>0.67545955619698805</c:v>
                </c:pt>
                <c:pt idx="817">
                  <c:v>0.79627543196515105</c:v>
                </c:pt>
                <c:pt idx="818">
                  <c:v>0.58737448390027203</c:v>
                </c:pt>
                <c:pt idx="819">
                  <c:v>0.58904108385806897</c:v>
                </c:pt>
                <c:pt idx="820">
                  <c:v>0.456637740350119</c:v>
                </c:pt>
                <c:pt idx="821">
                  <c:v>0.87216656970255002</c:v>
                </c:pt>
                <c:pt idx="822">
                  <c:v>1.3597322310944999</c:v>
                </c:pt>
                <c:pt idx="823">
                  <c:v>0.70853604509697399</c:v>
                </c:pt>
                <c:pt idx="824">
                  <c:v>1.7473046299727499</c:v>
                </c:pt>
                <c:pt idx="825">
                  <c:v>0.668674231726063</c:v>
                </c:pt>
                <c:pt idx="826">
                  <c:v>1.00087655031538</c:v>
                </c:pt>
                <c:pt idx="827">
                  <c:v>1.1806307851925</c:v>
                </c:pt>
                <c:pt idx="828">
                  <c:v>1.19296530072818</c:v>
                </c:pt>
                <c:pt idx="829">
                  <c:v>0.78199189954759996</c:v>
                </c:pt>
                <c:pt idx="830">
                  <c:v>1.7038365817691901</c:v>
                </c:pt>
                <c:pt idx="831">
                  <c:v>0.83258066818264398</c:v>
                </c:pt>
                <c:pt idx="832">
                  <c:v>1.1817896407158299</c:v>
                </c:pt>
                <c:pt idx="833">
                  <c:v>1.1509539332211201</c:v>
                </c:pt>
                <c:pt idx="834">
                  <c:v>1.3957415575266301</c:v>
                </c:pt>
                <c:pt idx="835">
                  <c:v>0.49805019736388301</c:v>
                </c:pt>
                <c:pt idx="836">
                  <c:v>1.2515239004713601</c:v>
                </c:pt>
                <c:pt idx="837">
                  <c:v>0.93950973240792801</c:v>
                </c:pt>
                <c:pt idx="838">
                  <c:v>0.74705500944831504</c:v>
                </c:pt>
                <c:pt idx="839">
                  <c:v>0.49862783559653701</c:v>
                </c:pt>
                <c:pt idx="840">
                  <c:v>1.17667266254462</c:v>
                </c:pt>
                <c:pt idx="841">
                  <c:v>1.5742339726340999</c:v>
                </c:pt>
                <c:pt idx="842">
                  <c:v>0.92642191580376299</c:v>
                </c:pt>
                <c:pt idx="843">
                  <c:v>1.02016940345665</c:v>
                </c:pt>
                <c:pt idx="844">
                  <c:v>0.96358366967014597</c:v>
                </c:pt>
                <c:pt idx="845">
                  <c:v>1.56500481695245</c:v>
                </c:pt>
                <c:pt idx="846">
                  <c:v>0.61027816546407598</c:v>
                </c:pt>
                <c:pt idx="847">
                  <c:v>1.30199265961606</c:v>
                </c:pt>
                <c:pt idx="848">
                  <c:v>1.1511433858612199</c:v>
                </c:pt>
                <c:pt idx="849">
                  <c:v>1.2525503083137399</c:v>
                </c:pt>
                <c:pt idx="850">
                  <c:v>1.5511219810785599</c:v>
                </c:pt>
                <c:pt idx="851">
                  <c:v>1.33878469185493</c:v>
                </c:pt>
                <c:pt idx="852">
                  <c:v>0.65592640355342402</c:v>
                </c:pt>
                <c:pt idx="853">
                  <c:v>1.53200451147096</c:v>
                </c:pt>
                <c:pt idx="854">
                  <c:v>1.75522280605854</c:v>
                </c:pt>
                <c:pt idx="855">
                  <c:v>0.69988662872257301</c:v>
                </c:pt>
                <c:pt idx="856">
                  <c:v>0.94534811719815703</c:v>
                </c:pt>
                <c:pt idx="857">
                  <c:v>1.2834507984073</c:v>
                </c:pt>
                <c:pt idx="858">
                  <c:v>1.21166703761893</c:v>
                </c:pt>
                <c:pt idx="859">
                  <c:v>1.37816553945374</c:v>
                </c:pt>
                <c:pt idx="860">
                  <c:v>1.7453488272135</c:v>
                </c:pt>
                <c:pt idx="861">
                  <c:v>1.6594059467257001</c:v>
                </c:pt>
                <c:pt idx="862">
                  <c:v>1.38132940317008</c:v>
                </c:pt>
                <c:pt idx="863">
                  <c:v>0.66211988551274503</c:v>
                </c:pt>
                <c:pt idx="864">
                  <c:v>1.1709973239184499</c:v>
                </c:pt>
                <c:pt idx="865">
                  <c:v>0.89028317876595897</c:v>
                </c:pt>
                <c:pt idx="866">
                  <c:v>1.1586354500415299</c:v>
                </c:pt>
                <c:pt idx="867">
                  <c:v>0.98674419295924998</c:v>
                </c:pt>
                <c:pt idx="868">
                  <c:v>1.7996435236753301</c:v>
                </c:pt>
                <c:pt idx="869">
                  <c:v>0.64130562922551304</c:v>
                </c:pt>
                <c:pt idx="870">
                  <c:v>1.01280506192196</c:v>
                </c:pt>
                <c:pt idx="871">
                  <c:v>0.84384856609539904</c:v>
                </c:pt>
                <c:pt idx="872">
                  <c:v>1.28282619676434</c:v>
                </c:pt>
                <c:pt idx="873">
                  <c:v>1.1392340649695001</c:v>
                </c:pt>
                <c:pt idx="874">
                  <c:v>0.72670325963749705</c:v>
                </c:pt>
                <c:pt idx="875">
                  <c:v>0.56203380800740799</c:v>
                </c:pt>
                <c:pt idx="876">
                  <c:v>1.0625834937010901</c:v>
                </c:pt>
                <c:pt idx="877">
                  <c:v>1.33129686270797</c:v>
                </c:pt>
                <c:pt idx="878">
                  <c:v>1.2363026473302501</c:v>
                </c:pt>
                <c:pt idx="879">
                  <c:v>1.86955599526</c:v>
                </c:pt>
                <c:pt idx="880">
                  <c:v>0.62318815136913897</c:v>
                </c:pt>
                <c:pt idx="881">
                  <c:v>1.0468853090108501</c:v>
                </c:pt>
                <c:pt idx="882">
                  <c:v>0.90369797153076503</c:v>
                </c:pt>
                <c:pt idx="883">
                  <c:v>0.60119834068585598</c:v>
                </c:pt>
                <c:pt idx="884">
                  <c:v>0.77048618941952796</c:v>
                </c:pt>
                <c:pt idx="885">
                  <c:v>0.53179589144121797</c:v>
                </c:pt>
                <c:pt idx="886">
                  <c:v>0.98559167199338404</c:v>
                </c:pt>
                <c:pt idx="887">
                  <c:v>1.2279629685379601</c:v>
                </c:pt>
                <c:pt idx="888">
                  <c:v>0.52193966294418503</c:v>
                </c:pt>
                <c:pt idx="889">
                  <c:v>0.90129359560636901</c:v>
                </c:pt>
                <c:pt idx="890">
                  <c:v>1.23121583186212</c:v>
                </c:pt>
                <c:pt idx="891">
                  <c:v>1.02968879205053</c:v>
                </c:pt>
                <c:pt idx="892">
                  <c:v>1.45723527950154</c:v>
                </c:pt>
                <c:pt idx="893">
                  <c:v>0.65740014396996205</c:v>
                </c:pt>
                <c:pt idx="894">
                  <c:v>1.3791389630864099</c:v>
                </c:pt>
                <c:pt idx="895">
                  <c:v>0.71542656472991695</c:v>
                </c:pt>
                <c:pt idx="896">
                  <c:v>0.64694510397984495</c:v>
                </c:pt>
                <c:pt idx="897">
                  <c:v>0.89231354180909195</c:v>
                </c:pt>
                <c:pt idx="898">
                  <c:v>0.62727742604505399</c:v>
                </c:pt>
                <c:pt idx="899">
                  <c:v>0.89936442559429697</c:v>
                </c:pt>
                <c:pt idx="900">
                  <c:v>0.81098864967917905</c:v>
                </c:pt>
                <c:pt idx="901">
                  <c:v>0.83127829581963497</c:v>
                </c:pt>
                <c:pt idx="902">
                  <c:v>1.44274939400422</c:v>
                </c:pt>
                <c:pt idx="903">
                  <c:v>1.1296382951453201</c:v>
                </c:pt>
                <c:pt idx="904">
                  <c:v>1.50442083673642</c:v>
                </c:pt>
                <c:pt idx="905">
                  <c:v>0.89481823273544703</c:v>
                </c:pt>
                <c:pt idx="906">
                  <c:v>0.65355048272877803</c:v>
                </c:pt>
                <c:pt idx="907">
                  <c:v>1.10768953777589</c:v>
                </c:pt>
                <c:pt idx="908">
                  <c:v>0.967210671076975</c:v>
                </c:pt>
                <c:pt idx="909">
                  <c:v>1.2769792690223001</c:v>
                </c:pt>
                <c:pt idx="910">
                  <c:v>2.1930484646430801</c:v>
                </c:pt>
                <c:pt idx="911">
                  <c:v>1.38593108260586</c:v>
                </c:pt>
                <c:pt idx="912">
                  <c:v>0.92237599030106399</c:v>
                </c:pt>
                <c:pt idx="913">
                  <c:v>1.46977595256979</c:v>
                </c:pt>
                <c:pt idx="914">
                  <c:v>2.0682849049405001</c:v>
                </c:pt>
                <c:pt idx="915">
                  <c:v>1.35468813991738</c:v>
                </c:pt>
                <c:pt idx="916">
                  <c:v>1.4104055073710899</c:v>
                </c:pt>
                <c:pt idx="917">
                  <c:v>0.82760082545429203</c:v>
                </c:pt>
                <c:pt idx="918">
                  <c:v>0.92197231366795596</c:v>
                </c:pt>
                <c:pt idx="919">
                  <c:v>0.98931406450779502</c:v>
                </c:pt>
                <c:pt idx="920">
                  <c:v>1.11794272125609</c:v>
                </c:pt>
                <c:pt idx="921">
                  <c:v>1.31280417298833</c:v>
                </c:pt>
                <c:pt idx="922">
                  <c:v>0.96387527371778403</c:v>
                </c:pt>
                <c:pt idx="923">
                  <c:v>0.87243351504342403</c:v>
                </c:pt>
                <c:pt idx="924">
                  <c:v>0.66965222749245101</c:v>
                </c:pt>
                <c:pt idx="925">
                  <c:v>1.3207620654644501</c:v>
                </c:pt>
                <c:pt idx="926">
                  <c:v>0.91663417271429204</c:v>
                </c:pt>
                <c:pt idx="927">
                  <c:v>1.1014731221681899</c:v>
                </c:pt>
                <c:pt idx="928">
                  <c:v>1.5078780342418401</c:v>
                </c:pt>
                <c:pt idx="929">
                  <c:v>0.55614826522456395</c:v>
                </c:pt>
                <c:pt idx="930">
                  <c:v>0.48021466445124</c:v>
                </c:pt>
                <c:pt idx="931">
                  <c:v>1.9236094938864601</c:v>
                </c:pt>
                <c:pt idx="932">
                  <c:v>0.77750207126918303</c:v>
                </c:pt>
                <c:pt idx="933">
                  <c:v>0.55355768954185003</c:v>
                </c:pt>
                <c:pt idx="934">
                  <c:v>0.48631268784010401</c:v>
                </c:pt>
                <c:pt idx="935">
                  <c:v>1.4784420923753501</c:v>
                </c:pt>
                <c:pt idx="936">
                  <c:v>1.9494639204961099</c:v>
                </c:pt>
                <c:pt idx="937">
                  <c:v>0.68584644591839405</c:v>
                </c:pt>
                <c:pt idx="938">
                  <c:v>1.9408956060460301</c:v>
                </c:pt>
                <c:pt idx="939">
                  <c:v>1.7776222200754299</c:v>
                </c:pt>
                <c:pt idx="940">
                  <c:v>0.81485478143227597</c:v>
                </c:pt>
                <c:pt idx="941">
                  <c:v>0.74219454066095703</c:v>
                </c:pt>
                <c:pt idx="942">
                  <c:v>0.75224322709136504</c:v>
                </c:pt>
                <c:pt idx="943">
                  <c:v>1.0658192783684399</c:v>
                </c:pt>
                <c:pt idx="944">
                  <c:v>1.0182730927239401</c:v>
                </c:pt>
                <c:pt idx="945">
                  <c:v>1.5051442871404901</c:v>
                </c:pt>
                <c:pt idx="946">
                  <c:v>1.88980486380051</c:v>
                </c:pt>
                <c:pt idx="947">
                  <c:v>1.3120071998814899</c:v>
                </c:pt>
                <c:pt idx="948">
                  <c:v>1.66477391444171</c:v>
                </c:pt>
                <c:pt idx="949">
                  <c:v>1.1390916009357199</c:v>
                </c:pt>
                <c:pt idx="950">
                  <c:v>1.13811405723016</c:v>
                </c:pt>
                <c:pt idx="951">
                  <c:v>1.67123610806142</c:v>
                </c:pt>
                <c:pt idx="952">
                  <c:v>1.56637409120905</c:v>
                </c:pt>
                <c:pt idx="953">
                  <c:v>1.2097991454064601</c:v>
                </c:pt>
                <c:pt idx="954">
                  <c:v>1.1251771186270501</c:v>
                </c:pt>
                <c:pt idx="955">
                  <c:v>1.1113781053484899</c:v>
                </c:pt>
                <c:pt idx="956">
                  <c:v>1.2994567026564201</c:v>
                </c:pt>
                <c:pt idx="957">
                  <c:v>0.91667325781986897</c:v>
                </c:pt>
                <c:pt idx="958">
                  <c:v>0.84348729098127595</c:v>
                </c:pt>
                <c:pt idx="959">
                  <c:v>0.82374182449517896</c:v>
                </c:pt>
                <c:pt idx="960">
                  <c:v>0.66347869105827795</c:v>
                </c:pt>
                <c:pt idx="961">
                  <c:v>1.2675955428351899</c:v>
                </c:pt>
                <c:pt idx="962">
                  <c:v>0.53905268878693202</c:v>
                </c:pt>
                <c:pt idx="963">
                  <c:v>1.6763983683367201</c:v>
                </c:pt>
                <c:pt idx="964">
                  <c:v>0.81541921822179997</c:v>
                </c:pt>
                <c:pt idx="965">
                  <c:v>1.09617276812271</c:v>
                </c:pt>
                <c:pt idx="966">
                  <c:v>0.55703340093720199</c:v>
                </c:pt>
                <c:pt idx="967">
                  <c:v>1.73276821113811</c:v>
                </c:pt>
                <c:pt idx="968">
                  <c:v>1.4777426725895499</c:v>
                </c:pt>
                <c:pt idx="969">
                  <c:v>1.03830728828772</c:v>
                </c:pt>
                <c:pt idx="970">
                  <c:v>1.2609518617412001</c:v>
                </c:pt>
                <c:pt idx="971">
                  <c:v>1.3948847332701</c:v>
                </c:pt>
                <c:pt idx="972">
                  <c:v>0.85426295215890002</c:v>
                </c:pt>
                <c:pt idx="973">
                  <c:v>0.70221051209958996</c:v>
                </c:pt>
                <c:pt idx="974">
                  <c:v>0.71570692680878301</c:v>
                </c:pt>
                <c:pt idx="975">
                  <c:v>1.3458272652085299</c:v>
                </c:pt>
                <c:pt idx="976">
                  <c:v>1.5877408770850501</c:v>
                </c:pt>
                <c:pt idx="977">
                  <c:v>0.57718539223114795</c:v>
                </c:pt>
                <c:pt idx="978">
                  <c:v>1.13541479113569</c:v>
                </c:pt>
                <c:pt idx="979">
                  <c:v>1.57760138848994</c:v>
                </c:pt>
                <c:pt idx="980">
                  <c:v>0.75237801262880399</c:v>
                </c:pt>
                <c:pt idx="981">
                  <c:v>0.95716774029868001</c:v>
                </c:pt>
                <c:pt idx="982">
                  <c:v>1.5771913381681799</c:v>
                </c:pt>
                <c:pt idx="983">
                  <c:v>0.93240661249636303</c:v>
                </c:pt>
                <c:pt idx="984">
                  <c:v>0.95301773075983898</c:v>
                </c:pt>
                <c:pt idx="985">
                  <c:v>1.31801479460281</c:v>
                </c:pt>
                <c:pt idx="986">
                  <c:v>0.60704440603601695</c:v>
                </c:pt>
                <c:pt idx="987">
                  <c:v>1.54872265862998</c:v>
                </c:pt>
                <c:pt idx="988">
                  <c:v>1.0481206915482899</c:v>
                </c:pt>
                <c:pt idx="989">
                  <c:v>1.3077089609489401</c:v>
                </c:pt>
                <c:pt idx="990">
                  <c:v>1.88157746064078</c:v>
                </c:pt>
                <c:pt idx="991">
                  <c:v>0.74568664206103796</c:v>
                </c:pt>
                <c:pt idx="992">
                  <c:v>0.812919823657138</c:v>
                </c:pt>
                <c:pt idx="993">
                  <c:v>1.92172309949284</c:v>
                </c:pt>
                <c:pt idx="994">
                  <c:v>1.2539056671870099</c:v>
                </c:pt>
                <c:pt idx="995">
                  <c:v>1.68815208381239</c:v>
                </c:pt>
                <c:pt idx="996">
                  <c:v>0.47498580391564799</c:v>
                </c:pt>
                <c:pt idx="997">
                  <c:v>0.70623530493985898</c:v>
                </c:pt>
                <c:pt idx="998">
                  <c:v>1.37986658666298</c:v>
                </c:pt>
                <c:pt idx="999">
                  <c:v>0.85886589147042103</c:v>
                </c:pt>
              </c:numCache>
            </c:numRef>
          </c:xVal>
          <c:yVal>
            <c:numRef>
              <c:f>'Feasible set'!$P$38:$P$1037</c:f>
              <c:numCache>
                <c:formatCode>0.000%</c:formatCode>
                <c:ptCount val="1000"/>
                <c:pt idx="0">
                  <c:v>0.16776445308510299</c:v>
                </c:pt>
                <c:pt idx="1">
                  <c:v>4.5939262806684603E-2</c:v>
                </c:pt>
                <c:pt idx="2">
                  <c:v>2.13352839365878E-2</c:v>
                </c:pt>
                <c:pt idx="3">
                  <c:v>0.39996040131917399</c:v>
                </c:pt>
                <c:pt idx="4">
                  <c:v>0.14327424899920799</c:v>
                </c:pt>
                <c:pt idx="5">
                  <c:v>1.9737520457347901E-2</c:v>
                </c:pt>
                <c:pt idx="6">
                  <c:v>0.155362514257912</c:v>
                </c:pt>
                <c:pt idx="7">
                  <c:v>-0.26075198036233599</c:v>
                </c:pt>
                <c:pt idx="8">
                  <c:v>0.221485147849248</c:v>
                </c:pt>
                <c:pt idx="9">
                  <c:v>-8.8093217236891605E-2</c:v>
                </c:pt>
                <c:pt idx="10">
                  <c:v>0.26210806283689397</c:v>
                </c:pt>
                <c:pt idx="11">
                  <c:v>-0.25176566215143897</c:v>
                </c:pt>
                <c:pt idx="12">
                  <c:v>-0.12722826335316101</c:v>
                </c:pt>
                <c:pt idx="13">
                  <c:v>-0.231347355513528</c:v>
                </c:pt>
                <c:pt idx="14">
                  <c:v>-0.12717657568874099</c:v>
                </c:pt>
                <c:pt idx="15">
                  <c:v>0.114252289229859</c:v>
                </c:pt>
                <c:pt idx="16">
                  <c:v>-2.1914743251653102E-2</c:v>
                </c:pt>
                <c:pt idx="17">
                  <c:v>6.69194619577307E-2</c:v>
                </c:pt>
                <c:pt idx="18">
                  <c:v>9.0607648074601796E-2</c:v>
                </c:pt>
                <c:pt idx="19">
                  <c:v>-0.27410482386078799</c:v>
                </c:pt>
                <c:pt idx="20">
                  <c:v>9.0113673085054601E-3</c:v>
                </c:pt>
                <c:pt idx="21">
                  <c:v>-9.1350688806459204E-2</c:v>
                </c:pt>
                <c:pt idx="22">
                  <c:v>-0.11635354802379901</c:v>
                </c:pt>
                <c:pt idx="23">
                  <c:v>-0.108422585969993</c:v>
                </c:pt>
                <c:pt idx="24">
                  <c:v>-5.7054896701376798E-2</c:v>
                </c:pt>
                <c:pt idx="25">
                  <c:v>-0.149219957940499</c:v>
                </c:pt>
                <c:pt idx="26">
                  <c:v>0.25968520810637602</c:v>
                </c:pt>
                <c:pt idx="27">
                  <c:v>-6.7891637545271902E-2</c:v>
                </c:pt>
                <c:pt idx="28">
                  <c:v>0.160608448463153</c:v>
                </c:pt>
                <c:pt idx="29">
                  <c:v>0.29081711532309901</c:v>
                </c:pt>
                <c:pt idx="30">
                  <c:v>-0.15288008736688499</c:v>
                </c:pt>
                <c:pt idx="31">
                  <c:v>3.0115211040515101E-2</c:v>
                </c:pt>
                <c:pt idx="32">
                  <c:v>2.4438199216222301E-2</c:v>
                </c:pt>
                <c:pt idx="33">
                  <c:v>2.7537144035831001E-2</c:v>
                </c:pt>
                <c:pt idx="34">
                  <c:v>-8.1592209279360603E-2</c:v>
                </c:pt>
                <c:pt idx="35">
                  <c:v>0.25801752512609</c:v>
                </c:pt>
                <c:pt idx="36">
                  <c:v>9.6127400855639603E-2</c:v>
                </c:pt>
                <c:pt idx="37">
                  <c:v>8.4234237359134795E-2</c:v>
                </c:pt>
                <c:pt idx="38">
                  <c:v>-8.7098712746353807E-2</c:v>
                </c:pt>
                <c:pt idx="39">
                  <c:v>-4.7077410235532399E-2</c:v>
                </c:pt>
                <c:pt idx="40">
                  <c:v>-0.37942517401609799</c:v>
                </c:pt>
                <c:pt idx="41">
                  <c:v>0.10518350595268899</c:v>
                </c:pt>
                <c:pt idx="42">
                  <c:v>-7.3104284638458902E-2</c:v>
                </c:pt>
                <c:pt idx="43">
                  <c:v>-9.8800484669952192E-3</c:v>
                </c:pt>
                <c:pt idx="44">
                  <c:v>-1.0168560396367E-2</c:v>
                </c:pt>
                <c:pt idx="45">
                  <c:v>0.15524263698822</c:v>
                </c:pt>
                <c:pt idx="46">
                  <c:v>0.112161971919311</c:v>
                </c:pt>
                <c:pt idx="47">
                  <c:v>0.43150868947450999</c:v>
                </c:pt>
                <c:pt idx="48">
                  <c:v>-2.2282200959728202E-2</c:v>
                </c:pt>
                <c:pt idx="49">
                  <c:v>-7.1401195236614496E-3</c:v>
                </c:pt>
                <c:pt idx="50">
                  <c:v>-0.181720679748021</c:v>
                </c:pt>
                <c:pt idx="51">
                  <c:v>0.33711747784244001</c:v>
                </c:pt>
                <c:pt idx="52">
                  <c:v>7.8903933850421507E-2</c:v>
                </c:pt>
                <c:pt idx="53">
                  <c:v>6.0743905620434198E-2</c:v>
                </c:pt>
                <c:pt idx="54">
                  <c:v>0.35318971095463397</c:v>
                </c:pt>
                <c:pt idx="55">
                  <c:v>0.212277326652732</c:v>
                </c:pt>
                <c:pt idx="56">
                  <c:v>6.6082535278548196E-2</c:v>
                </c:pt>
                <c:pt idx="57">
                  <c:v>-0.16535917967480099</c:v>
                </c:pt>
                <c:pt idx="58">
                  <c:v>9.0442270448557696E-2</c:v>
                </c:pt>
                <c:pt idx="59">
                  <c:v>2.9226053335435199E-2</c:v>
                </c:pt>
                <c:pt idx="60">
                  <c:v>0.25814565529113398</c:v>
                </c:pt>
                <c:pt idx="61">
                  <c:v>0.29652514314579598</c:v>
                </c:pt>
                <c:pt idx="62">
                  <c:v>-3.7646410320275499E-2</c:v>
                </c:pt>
                <c:pt idx="63">
                  <c:v>0.246582484357</c:v>
                </c:pt>
                <c:pt idx="64">
                  <c:v>-0.23904736882437699</c:v>
                </c:pt>
                <c:pt idx="65">
                  <c:v>-0.32200467247882397</c:v>
                </c:pt>
                <c:pt idx="66">
                  <c:v>6.3209893183391701E-3</c:v>
                </c:pt>
                <c:pt idx="67">
                  <c:v>-1.0328891275641299E-2</c:v>
                </c:pt>
                <c:pt idx="68">
                  <c:v>0.241078882518628</c:v>
                </c:pt>
                <c:pt idx="69">
                  <c:v>2.30457132843148E-2</c:v>
                </c:pt>
                <c:pt idx="70">
                  <c:v>9.9562914073482403E-2</c:v>
                </c:pt>
                <c:pt idx="71">
                  <c:v>0.16076660982813501</c:v>
                </c:pt>
                <c:pt idx="72">
                  <c:v>-0.14414555353501901</c:v>
                </c:pt>
                <c:pt idx="73">
                  <c:v>3.7397218369176699E-2</c:v>
                </c:pt>
                <c:pt idx="74">
                  <c:v>0.24383548988294501</c:v>
                </c:pt>
                <c:pt idx="75">
                  <c:v>-9.6671447618830397E-2</c:v>
                </c:pt>
                <c:pt idx="76">
                  <c:v>-0.185846547340245</c:v>
                </c:pt>
                <c:pt idx="77">
                  <c:v>-0.38873205247270298</c:v>
                </c:pt>
                <c:pt idx="78">
                  <c:v>-0.259843891694435</c:v>
                </c:pt>
                <c:pt idx="79">
                  <c:v>0.268348968299021</c:v>
                </c:pt>
                <c:pt idx="80">
                  <c:v>0.25549790268392097</c:v>
                </c:pt>
                <c:pt idx="81">
                  <c:v>5.48256399533575E-2</c:v>
                </c:pt>
                <c:pt idx="82">
                  <c:v>-6.5370904474179606E-2</c:v>
                </c:pt>
                <c:pt idx="83">
                  <c:v>-0.157810323139842</c:v>
                </c:pt>
                <c:pt idx="84">
                  <c:v>-0.32558644437300199</c:v>
                </c:pt>
                <c:pt idx="85">
                  <c:v>-5.5215321951074203E-2</c:v>
                </c:pt>
                <c:pt idx="86">
                  <c:v>7.6632205926152094E-2</c:v>
                </c:pt>
                <c:pt idx="87">
                  <c:v>0.127791353351698</c:v>
                </c:pt>
                <c:pt idx="88">
                  <c:v>0.14128255045619501</c:v>
                </c:pt>
                <c:pt idx="89">
                  <c:v>-7.4965720381337003E-2</c:v>
                </c:pt>
                <c:pt idx="90">
                  <c:v>-5.06511370093866E-3</c:v>
                </c:pt>
                <c:pt idx="91">
                  <c:v>0.28674856645088798</c:v>
                </c:pt>
                <c:pt idx="92">
                  <c:v>-0.13164981270941201</c:v>
                </c:pt>
                <c:pt idx="93">
                  <c:v>0.14722190795430801</c:v>
                </c:pt>
                <c:pt idx="94">
                  <c:v>-0.184726020792606</c:v>
                </c:pt>
                <c:pt idx="95">
                  <c:v>-8.2631005940002E-2</c:v>
                </c:pt>
                <c:pt idx="96">
                  <c:v>0.22962866135295701</c:v>
                </c:pt>
                <c:pt idx="97">
                  <c:v>-0.112649327635817</c:v>
                </c:pt>
                <c:pt idx="98">
                  <c:v>0.29200222140216803</c:v>
                </c:pt>
                <c:pt idx="99">
                  <c:v>-0.18232003199328201</c:v>
                </c:pt>
                <c:pt idx="100">
                  <c:v>-7.2979693397816599E-3</c:v>
                </c:pt>
                <c:pt idx="101">
                  <c:v>7.0341926761193201E-3</c:v>
                </c:pt>
                <c:pt idx="102">
                  <c:v>-9.1635191759118606E-2</c:v>
                </c:pt>
                <c:pt idx="103">
                  <c:v>8.7960831678521895E-2</c:v>
                </c:pt>
                <c:pt idx="104">
                  <c:v>-0.105744678512076</c:v>
                </c:pt>
                <c:pt idx="105">
                  <c:v>-8.0609219915512495E-2</c:v>
                </c:pt>
                <c:pt idx="106">
                  <c:v>7.4035153453136798E-2</c:v>
                </c:pt>
                <c:pt idx="107">
                  <c:v>-4.9398467586128703E-2</c:v>
                </c:pt>
                <c:pt idx="108">
                  <c:v>-9.8028613946737703E-2</c:v>
                </c:pt>
                <c:pt idx="109">
                  <c:v>-0.25380746927062398</c:v>
                </c:pt>
                <c:pt idx="110">
                  <c:v>0.16654268549909901</c:v>
                </c:pt>
                <c:pt idx="111">
                  <c:v>-0.26945565888961898</c:v>
                </c:pt>
                <c:pt idx="112">
                  <c:v>5.9915060129246397E-2</c:v>
                </c:pt>
                <c:pt idx="113">
                  <c:v>0.259600744875228</c:v>
                </c:pt>
                <c:pt idx="114">
                  <c:v>-8.5588606974171505E-2</c:v>
                </c:pt>
                <c:pt idx="115">
                  <c:v>-0.224637699700619</c:v>
                </c:pt>
                <c:pt idx="116">
                  <c:v>6.9948392333681303E-2</c:v>
                </c:pt>
                <c:pt idx="117">
                  <c:v>-0.155610183443639</c:v>
                </c:pt>
                <c:pt idx="118">
                  <c:v>0.156648954227259</c:v>
                </c:pt>
                <c:pt idx="119">
                  <c:v>-4.0249483760717696E-3</c:v>
                </c:pt>
                <c:pt idx="120">
                  <c:v>-0.24183254398753101</c:v>
                </c:pt>
                <c:pt idx="121">
                  <c:v>-1.6620581133265401E-2</c:v>
                </c:pt>
                <c:pt idx="122">
                  <c:v>0.29751438495007299</c:v>
                </c:pt>
                <c:pt idx="123">
                  <c:v>0.18933797391612101</c:v>
                </c:pt>
                <c:pt idx="124">
                  <c:v>-0.182613680292814</c:v>
                </c:pt>
                <c:pt idx="125">
                  <c:v>0.28170987277836501</c:v>
                </c:pt>
                <c:pt idx="126">
                  <c:v>-0.26354784378194301</c:v>
                </c:pt>
                <c:pt idx="127">
                  <c:v>-2.5959951017989501E-2</c:v>
                </c:pt>
                <c:pt idx="128">
                  <c:v>0.28583647911671201</c:v>
                </c:pt>
                <c:pt idx="129">
                  <c:v>-2.7058447070393898E-2</c:v>
                </c:pt>
                <c:pt idx="130">
                  <c:v>0.105171839205878</c:v>
                </c:pt>
                <c:pt idx="131">
                  <c:v>0.186190835613841</c:v>
                </c:pt>
                <c:pt idx="132">
                  <c:v>1.7248200750893301E-2</c:v>
                </c:pt>
                <c:pt idx="133">
                  <c:v>-0.181815883360538</c:v>
                </c:pt>
                <c:pt idx="134">
                  <c:v>-0.17587905188834899</c:v>
                </c:pt>
                <c:pt idx="135">
                  <c:v>-1.3742455213271601E-2</c:v>
                </c:pt>
                <c:pt idx="136">
                  <c:v>-7.6573293210380797E-2</c:v>
                </c:pt>
                <c:pt idx="137">
                  <c:v>-0.26528258229732199</c:v>
                </c:pt>
                <c:pt idx="138">
                  <c:v>-0.163623913076025</c:v>
                </c:pt>
                <c:pt idx="139">
                  <c:v>0.10357698030703499</c:v>
                </c:pt>
                <c:pt idx="140">
                  <c:v>-8.3806275045477996E-2</c:v>
                </c:pt>
                <c:pt idx="141">
                  <c:v>0.16127360746113101</c:v>
                </c:pt>
                <c:pt idx="142">
                  <c:v>-5.9563735759245499E-2</c:v>
                </c:pt>
                <c:pt idx="143">
                  <c:v>0.28867649578735899</c:v>
                </c:pt>
                <c:pt idx="144">
                  <c:v>6.7949535751110502E-3</c:v>
                </c:pt>
                <c:pt idx="145">
                  <c:v>0.21325267921708399</c:v>
                </c:pt>
                <c:pt idx="146">
                  <c:v>-0.116910255565671</c:v>
                </c:pt>
                <c:pt idx="147">
                  <c:v>0.16478613852913701</c:v>
                </c:pt>
                <c:pt idx="148">
                  <c:v>0.23969994575237599</c:v>
                </c:pt>
                <c:pt idx="149">
                  <c:v>0.20064978441219899</c:v>
                </c:pt>
                <c:pt idx="150">
                  <c:v>9.0082026716076805E-2</c:v>
                </c:pt>
                <c:pt idx="151">
                  <c:v>8.9846650259195499E-2</c:v>
                </c:pt>
                <c:pt idx="152">
                  <c:v>7.97436616514237E-2</c:v>
                </c:pt>
                <c:pt idx="153">
                  <c:v>2.07664789292927E-2</c:v>
                </c:pt>
                <c:pt idx="154">
                  <c:v>-4.8042378339026902E-3</c:v>
                </c:pt>
                <c:pt idx="155">
                  <c:v>-9.4580429505305097E-2</c:v>
                </c:pt>
                <c:pt idx="156">
                  <c:v>0.13415316281331599</c:v>
                </c:pt>
                <c:pt idx="157">
                  <c:v>5.3196534690499203E-2</c:v>
                </c:pt>
                <c:pt idx="158">
                  <c:v>4.7202610001276797E-2</c:v>
                </c:pt>
                <c:pt idx="159">
                  <c:v>-0.106964382456906</c:v>
                </c:pt>
                <c:pt idx="160">
                  <c:v>-0.176094548010652</c:v>
                </c:pt>
                <c:pt idx="161">
                  <c:v>8.3659829884978096E-2</c:v>
                </c:pt>
                <c:pt idx="162">
                  <c:v>-5.5970261749317102E-2</c:v>
                </c:pt>
                <c:pt idx="163">
                  <c:v>3.7622698754025997E-2</c:v>
                </c:pt>
                <c:pt idx="164">
                  <c:v>0.16852526728895401</c:v>
                </c:pt>
                <c:pt idx="165">
                  <c:v>-0.24329195499192799</c:v>
                </c:pt>
                <c:pt idx="166">
                  <c:v>-3.26210554834752E-2</c:v>
                </c:pt>
                <c:pt idx="167">
                  <c:v>-0.19535642058706801</c:v>
                </c:pt>
                <c:pt idx="168">
                  <c:v>0.221181570722885</c:v>
                </c:pt>
                <c:pt idx="169">
                  <c:v>0.109883057921781</c:v>
                </c:pt>
                <c:pt idx="170">
                  <c:v>0.33271991148271701</c:v>
                </c:pt>
                <c:pt idx="171">
                  <c:v>-4.8600827669356E-2</c:v>
                </c:pt>
                <c:pt idx="172">
                  <c:v>-9.2308916299682093E-3</c:v>
                </c:pt>
                <c:pt idx="173">
                  <c:v>0.23010352666872799</c:v>
                </c:pt>
                <c:pt idx="174">
                  <c:v>-4.2328113301864402E-2</c:v>
                </c:pt>
                <c:pt idx="175">
                  <c:v>-7.8452145876250406E-2</c:v>
                </c:pt>
                <c:pt idx="176">
                  <c:v>-1.07286713859526E-2</c:v>
                </c:pt>
                <c:pt idx="177">
                  <c:v>-0.164608012628394</c:v>
                </c:pt>
                <c:pt idx="178">
                  <c:v>-1.22668120214929E-2</c:v>
                </c:pt>
                <c:pt idx="179">
                  <c:v>-0.38405118877844002</c:v>
                </c:pt>
                <c:pt idx="180">
                  <c:v>-0.27620992519023901</c:v>
                </c:pt>
                <c:pt idx="181">
                  <c:v>0.135137104110961</c:v>
                </c:pt>
                <c:pt idx="182">
                  <c:v>0.30812159800778399</c:v>
                </c:pt>
                <c:pt idx="183">
                  <c:v>0.120688682886953</c:v>
                </c:pt>
                <c:pt idx="184">
                  <c:v>0.18004238591913099</c:v>
                </c:pt>
                <c:pt idx="185">
                  <c:v>-0.11415736203125</c:v>
                </c:pt>
                <c:pt idx="186">
                  <c:v>9.2661271135621601E-2</c:v>
                </c:pt>
                <c:pt idx="187">
                  <c:v>0.28160262113109202</c:v>
                </c:pt>
                <c:pt idx="188">
                  <c:v>-2.1758364382139499E-2</c:v>
                </c:pt>
                <c:pt idx="189">
                  <c:v>0.12144731575269101</c:v>
                </c:pt>
                <c:pt idx="190">
                  <c:v>0.15726097150294699</c:v>
                </c:pt>
                <c:pt idx="191">
                  <c:v>0.28439458597717099</c:v>
                </c:pt>
                <c:pt idx="192">
                  <c:v>0.120939434224085</c:v>
                </c:pt>
                <c:pt idx="193">
                  <c:v>6.0569746067742097E-2</c:v>
                </c:pt>
                <c:pt idx="194">
                  <c:v>-9.2463435001235994E-2</c:v>
                </c:pt>
                <c:pt idx="195">
                  <c:v>-0.17435646380886499</c:v>
                </c:pt>
                <c:pt idx="196">
                  <c:v>0.141343025531696</c:v>
                </c:pt>
                <c:pt idx="197">
                  <c:v>-4.9734203323419497E-2</c:v>
                </c:pt>
                <c:pt idx="198">
                  <c:v>0.14697544563395801</c:v>
                </c:pt>
                <c:pt idx="199">
                  <c:v>7.6374656185323103E-2</c:v>
                </c:pt>
                <c:pt idx="200">
                  <c:v>-0.18442797283069301</c:v>
                </c:pt>
                <c:pt idx="201">
                  <c:v>1.34155660451941E-2</c:v>
                </c:pt>
                <c:pt idx="202">
                  <c:v>0.11593941554062</c:v>
                </c:pt>
                <c:pt idx="203">
                  <c:v>-9.9913593975489504E-2</c:v>
                </c:pt>
                <c:pt idx="204">
                  <c:v>6.9149031127520605E-2</c:v>
                </c:pt>
                <c:pt idx="205">
                  <c:v>5.8280130690633203E-2</c:v>
                </c:pt>
                <c:pt idx="206">
                  <c:v>-0.20921565401378101</c:v>
                </c:pt>
                <c:pt idx="207">
                  <c:v>0.48943795361442499</c:v>
                </c:pt>
                <c:pt idx="208">
                  <c:v>0.13865915601259701</c:v>
                </c:pt>
                <c:pt idx="209">
                  <c:v>0.13768229763619699</c:v>
                </c:pt>
                <c:pt idx="210">
                  <c:v>-0.14989002828657599</c:v>
                </c:pt>
                <c:pt idx="211">
                  <c:v>-0.19495940887469601</c:v>
                </c:pt>
                <c:pt idx="212">
                  <c:v>-0.23738057600887599</c:v>
                </c:pt>
                <c:pt idx="213">
                  <c:v>7.9661024101936206E-2</c:v>
                </c:pt>
                <c:pt idx="214">
                  <c:v>-0.10245645321871399</c:v>
                </c:pt>
                <c:pt idx="215">
                  <c:v>-0.119392041881065</c:v>
                </c:pt>
                <c:pt idx="216">
                  <c:v>-0.25258955772538</c:v>
                </c:pt>
                <c:pt idx="217">
                  <c:v>-6.9889714866062796E-2</c:v>
                </c:pt>
                <c:pt idx="218">
                  <c:v>-2.8954003124284102E-3</c:v>
                </c:pt>
                <c:pt idx="219">
                  <c:v>8.4686316266361805E-2</c:v>
                </c:pt>
                <c:pt idx="220">
                  <c:v>8.8073213497951899E-2</c:v>
                </c:pt>
                <c:pt idx="221">
                  <c:v>0.115687404826323</c:v>
                </c:pt>
                <c:pt idx="222">
                  <c:v>-0.13268959942120501</c:v>
                </c:pt>
                <c:pt idx="223">
                  <c:v>-4.1480217274944303E-2</c:v>
                </c:pt>
                <c:pt idx="224">
                  <c:v>0.25812928014327902</c:v>
                </c:pt>
                <c:pt idx="225">
                  <c:v>-0.15433021474167599</c:v>
                </c:pt>
                <c:pt idx="226">
                  <c:v>1.1388666234189901E-2</c:v>
                </c:pt>
                <c:pt idx="227">
                  <c:v>0.122898519132282</c:v>
                </c:pt>
                <c:pt idx="228">
                  <c:v>-7.2290140601673006E-2</c:v>
                </c:pt>
                <c:pt idx="229">
                  <c:v>0.16867389606663999</c:v>
                </c:pt>
                <c:pt idx="230">
                  <c:v>3.4741661685384101E-3</c:v>
                </c:pt>
                <c:pt idx="231">
                  <c:v>-8.9380974880686498E-2</c:v>
                </c:pt>
                <c:pt idx="232">
                  <c:v>-0.160867939770727</c:v>
                </c:pt>
                <c:pt idx="233">
                  <c:v>-0.26559231709181202</c:v>
                </c:pt>
                <c:pt idx="234">
                  <c:v>0.35018391662359399</c:v>
                </c:pt>
                <c:pt idx="235">
                  <c:v>-0.18882659558815201</c:v>
                </c:pt>
                <c:pt idx="236">
                  <c:v>7.6971827834908203E-3</c:v>
                </c:pt>
                <c:pt idx="237">
                  <c:v>7.8235862810669396E-2</c:v>
                </c:pt>
                <c:pt idx="238">
                  <c:v>0.27307881422108199</c:v>
                </c:pt>
                <c:pt idx="239">
                  <c:v>0.11713679153076099</c:v>
                </c:pt>
                <c:pt idx="240">
                  <c:v>-2.8703022930097201E-3</c:v>
                </c:pt>
                <c:pt idx="241">
                  <c:v>2.1893308090104299E-2</c:v>
                </c:pt>
                <c:pt idx="242">
                  <c:v>4.44455642468062E-2</c:v>
                </c:pt>
                <c:pt idx="243">
                  <c:v>0.15157188965802301</c:v>
                </c:pt>
                <c:pt idx="244">
                  <c:v>-5.70255751840852E-2</c:v>
                </c:pt>
                <c:pt idx="245">
                  <c:v>0.13383218984470799</c:v>
                </c:pt>
                <c:pt idx="246">
                  <c:v>0.19268642312690901</c:v>
                </c:pt>
                <c:pt idx="247">
                  <c:v>7.9933354844029497E-2</c:v>
                </c:pt>
                <c:pt idx="248">
                  <c:v>-5.05113851200591E-2</c:v>
                </c:pt>
                <c:pt idx="249">
                  <c:v>9.6583983103209203E-3</c:v>
                </c:pt>
                <c:pt idx="250">
                  <c:v>3.50172967922645E-2</c:v>
                </c:pt>
                <c:pt idx="251">
                  <c:v>-0.22623818222181899</c:v>
                </c:pt>
                <c:pt idx="252">
                  <c:v>0.20687540111656799</c:v>
                </c:pt>
                <c:pt idx="253">
                  <c:v>0.13750839258808201</c:v>
                </c:pt>
                <c:pt idx="254">
                  <c:v>-0.27567083851895002</c:v>
                </c:pt>
                <c:pt idx="255">
                  <c:v>0.266060083791612</c:v>
                </c:pt>
                <c:pt idx="256">
                  <c:v>0.26012267633414199</c:v>
                </c:pt>
                <c:pt idx="257">
                  <c:v>0.18982103868549</c:v>
                </c:pt>
                <c:pt idx="258">
                  <c:v>0.266859393357959</c:v>
                </c:pt>
                <c:pt idx="259">
                  <c:v>-4.30202409379285E-2</c:v>
                </c:pt>
                <c:pt idx="260">
                  <c:v>-1.12518779785949E-2</c:v>
                </c:pt>
                <c:pt idx="261">
                  <c:v>0.34692337070846102</c:v>
                </c:pt>
                <c:pt idx="262">
                  <c:v>0.32180856136869301</c:v>
                </c:pt>
                <c:pt idx="263">
                  <c:v>-0.18769688387869399</c:v>
                </c:pt>
                <c:pt idx="264">
                  <c:v>-0.13192484581354899</c:v>
                </c:pt>
                <c:pt idx="265">
                  <c:v>0.119559197882619</c:v>
                </c:pt>
                <c:pt idx="266">
                  <c:v>9.6049243901231401E-2</c:v>
                </c:pt>
                <c:pt idx="267">
                  <c:v>-3.3485927437571998E-2</c:v>
                </c:pt>
                <c:pt idx="268">
                  <c:v>0.155718026234208</c:v>
                </c:pt>
                <c:pt idx="269">
                  <c:v>8.9091205503453993E-2</c:v>
                </c:pt>
                <c:pt idx="270">
                  <c:v>-2.5966999021716199E-2</c:v>
                </c:pt>
                <c:pt idx="271">
                  <c:v>1.5686027011032201E-2</c:v>
                </c:pt>
                <c:pt idx="272">
                  <c:v>-0.24737587341404901</c:v>
                </c:pt>
                <c:pt idx="273">
                  <c:v>-6.7553830932483197E-2</c:v>
                </c:pt>
                <c:pt idx="274">
                  <c:v>-0.174465658813617</c:v>
                </c:pt>
                <c:pt idx="275">
                  <c:v>-0.123928046716064</c:v>
                </c:pt>
                <c:pt idx="276">
                  <c:v>2.5926837422532802E-2</c:v>
                </c:pt>
                <c:pt idx="277">
                  <c:v>0.185965152255816</c:v>
                </c:pt>
                <c:pt idx="278">
                  <c:v>3.8672639820865398E-2</c:v>
                </c:pt>
                <c:pt idx="279">
                  <c:v>0.161629829122237</c:v>
                </c:pt>
                <c:pt idx="280">
                  <c:v>0.181524914930973</c:v>
                </c:pt>
                <c:pt idx="281">
                  <c:v>0.49712315112572703</c:v>
                </c:pt>
                <c:pt idx="282">
                  <c:v>-0.27087671908042299</c:v>
                </c:pt>
                <c:pt idx="283">
                  <c:v>0.31638312978410799</c:v>
                </c:pt>
                <c:pt idx="284">
                  <c:v>-0.12738887775091201</c:v>
                </c:pt>
                <c:pt idx="285">
                  <c:v>0.18644567534639001</c:v>
                </c:pt>
                <c:pt idx="286">
                  <c:v>-4.9206571330788901E-2</c:v>
                </c:pt>
                <c:pt idx="287">
                  <c:v>-8.4287049701385106E-2</c:v>
                </c:pt>
                <c:pt idx="288">
                  <c:v>-9.2056441892996194E-2</c:v>
                </c:pt>
                <c:pt idx="289">
                  <c:v>-6.1382784805056399E-2</c:v>
                </c:pt>
                <c:pt idx="290">
                  <c:v>0.17855745746337301</c:v>
                </c:pt>
                <c:pt idx="291">
                  <c:v>0.14616219861145599</c:v>
                </c:pt>
                <c:pt idx="292">
                  <c:v>0.28498543038162999</c:v>
                </c:pt>
                <c:pt idx="293">
                  <c:v>0.13896373744627799</c:v>
                </c:pt>
                <c:pt idx="294">
                  <c:v>0.220632729750356</c:v>
                </c:pt>
                <c:pt idx="295">
                  <c:v>-9.0663220118983104E-2</c:v>
                </c:pt>
                <c:pt idx="296">
                  <c:v>0.18827431151593499</c:v>
                </c:pt>
                <c:pt idx="297">
                  <c:v>-0.15501573390725301</c:v>
                </c:pt>
                <c:pt idx="298">
                  <c:v>4.8970841133935197E-2</c:v>
                </c:pt>
                <c:pt idx="299">
                  <c:v>0.13902453606473</c:v>
                </c:pt>
                <c:pt idx="300">
                  <c:v>-0.10771648825636899</c:v>
                </c:pt>
                <c:pt idx="301">
                  <c:v>2.6020417043095801E-3</c:v>
                </c:pt>
                <c:pt idx="302">
                  <c:v>3.5303454603133402E-2</c:v>
                </c:pt>
                <c:pt idx="303">
                  <c:v>-3.5526280840004601E-2</c:v>
                </c:pt>
                <c:pt idx="304">
                  <c:v>-0.301220702998231</c:v>
                </c:pt>
                <c:pt idx="305">
                  <c:v>-6.1046959075856701E-2</c:v>
                </c:pt>
                <c:pt idx="306">
                  <c:v>0.135665248586229</c:v>
                </c:pt>
                <c:pt idx="307">
                  <c:v>6.2478408423637499E-2</c:v>
                </c:pt>
                <c:pt idx="308">
                  <c:v>-0.36211814909087198</c:v>
                </c:pt>
                <c:pt idx="309">
                  <c:v>7.5918285435134597E-2</c:v>
                </c:pt>
                <c:pt idx="310">
                  <c:v>-6.6073496690780302E-3</c:v>
                </c:pt>
                <c:pt idx="311">
                  <c:v>-0.107773889690245</c:v>
                </c:pt>
                <c:pt idx="312">
                  <c:v>-9.4183486248206799E-2</c:v>
                </c:pt>
                <c:pt idx="313">
                  <c:v>0.20326797940053001</c:v>
                </c:pt>
                <c:pt idx="314">
                  <c:v>-9.3554268197013304E-2</c:v>
                </c:pt>
                <c:pt idx="315">
                  <c:v>0.20468548630394001</c:v>
                </c:pt>
                <c:pt idx="316">
                  <c:v>9.2223817939933603E-2</c:v>
                </c:pt>
                <c:pt idx="317">
                  <c:v>6.2768918114995895E-2</c:v>
                </c:pt>
                <c:pt idx="318">
                  <c:v>0.32067909310646298</c:v>
                </c:pt>
                <c:pt idx="319">
                  <c:v>-7.1692304962140199E-2</c:v>
                </c:pt>
                <c:pt idx="320">
                  <c:v>9.1301400982685202E-2</c:v>
                </c:pt>
                <c:pt idx="321">
                  <c:v>0.142814581162759</c:v>
                </c:pt>
                <c:pt idx="322">
                  <c:v>-6.2792385601453601E-2</c:v>
                </c:pt>
                <c:pt idx="323">
                  <c:v>0.12605523460465401</c:v>
                </c:pt>
                <c:pt idx="324">
                  <c:v>0.246677766768017</c:v>
                </c:pt>
                <c:pt idx="325">
                  <c:v>-8.6374362312046898E-2</c:v>
                </c:pt>
                <c:pt idx="326">
                  <c:v>-9.1093375239978194E-2</c:v>
                </c:pt>
                <c:pt idx="327">
                  <c:v>-0.17615887299550501</c:v>
                </c:pt>
                <c:pt idx="328">
                  <c:v>1.71029327940782E-2</c:v>
                </c:pt>
                <c:pt idx="329">
                  <c:v>5.8649367861907199E-2</c:v>
                </c:pt>
                <c:pt idx="330">
                  <c:v>-0.21779590092940501</c:v>
                </c:pt>
                <c:pt idx="331">
                  <c:v>0.190668657331303</c:v>
                </c:pt>
                <c:pt idx="332">
                  <c:v>5.1384685504227597E-2</c:v>
                </c:pt>
                <c:pt idx="333">
                  <c:v>-0.12083103773409</c:v>
                </c:pt>
                <c:pt idx="334">
                  <c:v>0.15747050507666699</c:v>
                </c:pt>
                <c:pt idx="335">
                  <c:v>-5.0526883177281399E-2</c:v>
                </c:pt>
                <c:pt idx="336">
                  <c:v>0.261598279881881</c:v>
                </c:pt>
                <c:pt idx="337">
                  <c:v>-4.4403144192079101E-2</c:v>
                </c:pt>
                <c:pt idx="338">
                  <c:v>-2.4426177754548601E-2</c:v>
                </c:pt>
                <c:pt idx="339">
                  <c:v>0.19576361000176601</c:v>
                </c:pt>
                <c:pt idx="340">
                  <c:v>-1.2840150154547999E-2</c:v>
                </c:pt>
                <c:pt idx="341">
                  <c:v>-0.218543830464451</c:v>
                </c:pt>
                <c:pt idx="342">
                  <c:v>-7.1899837591175297E-3</c:v>
                </c:pt>
                <c:pt idx="343">
                  <c:v>5.0700865593439198E-2</c:v>
                </c:pt>
                <c:pt idx="344">
                  <c:v>0.24069882414152599</c:v>
                </c:pt>
                <c:pt idx="345">
                  <c:v>-0.23315186117359399</c:v>
                </c:pt>
                <c:pt idx="346">
                  <c:v>0.16732166090991199</c:v>
                </c:pt>
                <c:pt idx="347">
                  <c:v>-3.2643316536825999E-2</c:v>
                </c:pt>
                <c:pt idx="348">
                  <c:v>0.161101040547594</c:v>
                </c:pt>
                <c:pt idx="349">
                  <c:v>-0.14393318645022499</c:v>
                </c:pt>
                <c:pt idx="350">
                  <c:v>0.19461747996010201</c:v>
                </c:pt>
                <c:pt idx="351">
                  <c:v>9.6616276125220502E-2</c:v>
                </c:pt>
                <c:pt idx="352">
                  <c:v>0.27090227546599299</c:v>
                </c:pt>
                <c:pt idx="353">
                  <c:v>-5.8201046093950297E-3</c:v>
                </c:pt>
                <c:pt idx="354">
                  <c:v>4.8762138228929601E-2</c:v>
                </c:pt>
                <c:pt idx="355">
                  <c:v>0.14975668990982599</c:v>
                </c:pt>
                <c:pt idx="356">
                  <c:v>-0.14176881642540001</c:v>
                </c:pt>
                <c:pt idx="357">
                  <c:v>0.14793948393627099</c:v>
                </c:pt>
                <c:pt idx="358">
                  <c:v>0.126923135581019</c:v>
                </c:pt>
                <c:pt idx="359">
                  <c:v>0.27145221796032198</c:v>
                </c:pt>
                <c:pt idx="360">
                  <c:v>-7.6870818937432306E-2</c:v>
                </c:pt>
                <c:pt idx="361">
                  <c:v>1.5374784055263701E-2</c:v>
                </c:pt>
                <c:pt idx="362">
                  <c:v>2.24722147631151E-2</c:v>
                </c:pt>
                <c:pt idx="363">
                  <c:v>0.22729809887137101</c:v>
                </c:pt>
                <c:pt idx="364">
                  <c:v>-6.5383351757162103E-2</c:v>
                </c:pt>
                <c:pt idx="365">
                  <c:v>-1.4958771370176401E-2</c:v>
                </c:pt>
                <c:pt idx="366">
                  <c:v>7.3323058037068095E-2</c:v>
                </c:pt>
                <c:pt idx="367">
                  <c:v>3.89042899117975E-2</c:v>
                </c:pt>
                <c:pt idx="368">
                  <c:v>0.211390472031496</c:v>
                </c:pt>
                <c:pt idx="369">
                  <c:v>-0.15911513589307899</c:v>
                </c:pt>
                <c:pt idx="370">
                  <c:v>-0.160605454536319</c:v>
                </c:pt>
                <c:pt idx="371">
                  <c:v>0.16642277432362401</c:v>
                </c:pt>
                <c:pt idx="372">
                  <c:v>0.20509405399747899</c:v>
                </c:pt>
                <c:pt idx="373">
                  <c:v>0.13551705880429199</c:v>
                </c:pt>
                <c:pt idx="374">
                  <c:v>-0.20716658523610501</c:v>
                </c:pt>
                <c:pt idx="375">
                  <c:v>7.2566465315534803E-2</c:v>
                </c:pt>
                <c:pt idx="376">
                  <c:v>0.14572595208300201</c:v>
                </c:pt>
                <c:pt idx="377">
                  <c:v>0.13775650556861699</c:v>
                </c:pt>
                <c:pt idx="378">
                  <c:v>7.3081551473668294E-2</c:v>
                </c:pt>
                <c:pt idx="379">
                  <c:v>-7.7590301210936005E-2</c:v>
                </c:pt>
                <c:pt idx="380">
                  <c:v>7.8924329812264202E-2</c:v>
                </c:pt>
                <c:pt idx="381">
                  <c:v>3.0857322592351402E-3</c:v>
                </c:pt>
                <c:pt idx="382">
                  <c:v>-1.1916266704740001E-2</c:v>
                </c:pt>
                <c:pt idx="383">
                  <c:v>-4.4222009339003603E-2</c:v>
                </c:pt>
                <c:pt idx="384">
                  <c:v>-0.12353676852581599</c:v>
                </c:pt>
                <c:pt idx="385">
                  <c:v>-0.12039302512368701</c:v>
                </c:pt>
                <c:pt idx="386">
                  <c:v>0.14419799383940499</c:v>
                </c:pt>
                <c:pt idx="387">
                  <c:v>5.8762640919814098E-2</c:v>
                </c:pt>
                <c:pt idx="388">
                  <c:v>0.101991031177986</c:v>
                </c:pt>
                <c:pt idx="389">
                  <c:v>0.28046619613316298</c:v>
                </c:pt>
                <c:pt idx="390">
                  <c:v>-0.17378533132835999</c:v>
                </c:pt>
                <c:pt idx="391">
                  <c:v>-0.15467951617456599</c:v>
                </c:pt>
                <c:pt idx="392">
                  <c:v>7.7283938428866994E-2</c:v>
                </c:pt>
                <c:pt idx="393">
                  <c:v>-0.21588642153805501</c:v>
                </c:pt>
                <c:pt idx="394">
                  <c:v>-1.3163230072767099E-2</c:v>
                </c:pt>
                <c:pt idx="395">
                  <c:v>2.4124104938438501E-2</c:v>
                </c:pt>
                <c:pt idx="396">
                  <c:v>-0.19935449533557201</c:v>
                </c:pt>
                <c:pt idx="397">
                  <c:v>-5.1557878818661397E-2</c:v>
                </c:pt>
                <c:pt idx="398">
                  <c:v>-0.17813956423737601</c:v>
                </c:pt>
                <c:pt idx="399">
                  <c:v>0.39744471068554799</c:v>
                </c:pt>
                <c:pt idx="400">
                  <c:v>0.45313017898597902</c:v>
                </c:pt>
                <c:pt idx="401">
                  <c:v>0.22695620536001901</c:v>
                </c:pt>
                <c:pt idx="402">
                  <c:v>0.118373678241407</c:v>
                </c:pt>
                <c:pt idx="403">
                  <c:v>0.120367577414715</c:v>
                </c:pt>
                <c:pt idx="404">
                  <c:v>-9.2226409278552496E-2</c:v>
                </c:pt>
                <c:pt idx="405">
                  <c:v>7.0271285961845301E-2</c:v>
                </c:pt>
                <c:pt idx="406">
                  <c:v>-0.12269685249156299</c:v>
                </c:pt>
                <c:pt idx="407">
                  <c:v>0.134648483904558</c:v>
                </c:pt>
                <c:pt idx="408">
                  <c:v>-5.9445827310489703E-2</c:v>
                </c:pt>
                <c:pt idx="409">
                  <c:v>0.12912818006625301</c:v>
                </c:pt>
                <c:pt idx="410">
                  <c:v>0.31955231153657399</c:v>
                </c:pt>
                <c:pt idx="411">
                  <c:v>-0.26651603217388298</c:v>
                </c:pt>
                <c:pt idx="412">
                  <c:v>0.123655025118996</c:v>
                </c:pt>
                <c:pt idx="413">
                  <c:v>-1.8534793193458799E-3</c:v>
                </c:pt>
                <c:pt idx="414">
                  <c:v>3.31379861882053E-2</c:v>
                </c:pt>
                <c:pt idx="415">
                  <c:v>0.27798635782439601</c:v>
                </c:pt>
                <c:pt idx="416">
                  <c:v>0.47645765765235099</c:v>
                </c:pt>
                <c:pt idx="417">
                  <c:v>-9.6967123628795102E-2</c:v>
                </c:pt>
                <c:pt idx="418">
                  <c:v>-2.4060537348327599E-2</c:v>
                </c:pt>
                <c:pt idx="419">
                  <c:v>-5.2221841264221303E-2</c:v>
                </c:pt>
                <c:pt idx="420">
                  <c:v>0.29108376472937503</c:v>
                </c:pt>
                <c:pt idx="421">
                  <c:v>-1.4653788040736001E-2</c:v>
                </c:pt>
                <c:pt idx="422">
                  <c:v>9.5392212320227598E-2</c:v>
                </c:pt>
                <c:pt idx="423">
                  <c:v>-0.121461843330022</c:v>
                </c:pt>
                <c:pt idx="424">
                  <c:v>-6.5884451402990804E-2</c:v>
                </c:pt>
                <c:pt idx="425">
                  <c:v>-9.6737333422195398E-2</c:v>
                </c:pt>
                <c:pt idx="426">
                  <c:v>0.18448055891432899</c:v>
                </c:pt>
                <c:pt idx="427">
                  <c:v>8.9614353629207E-2</c:v>
                </c:pt>
                <c:pt idx="428">
                  <c:v>-0.21370931740257201</c:v>
                </c:pt>
                <c:pt idx="429">
                  <c:v>3.23918774827485E-2</c:v>
                </c:pt>
                <c:pt idx="430">
                  <c:v>0.34442690059252201</c:v>
                </c:pt>
                <c:pt idx="431">
                  <c:v>0.185567353703435</c:v>
                </c:pt>
                <c:pt idx="432">
                  <c:v>0.113859083408943</c:v>
                </c:pt>
                <c:pt idx="433">
                  <c:v>1.9405666415326501E-2</c:v>
                </c:pt>
                <c:pt idx="434">
                  <c:v>4.7593740879710002E-2</c:v>
                </c:pt>
                <c:pt idx="435">
                  <c:v>0.51847527243681801</c:v>
                </c:pt>
                <c:pt idx="436">
                  <c:v>8.8858010287650696E-2</c:v>
                </c:pt>
                <c:pt idx="437">
                  <c:v>0.17361902017134101</c:v>
                </c:pt>
                <c:pt idx="438">
                  <c:v>9.0203432639546596E-2</c:v>
                </c:pt>
                <c:pt idx="439">
                  <c:v>9.8391594532008894E-2</c:v>
                </c:pt>
                <c:pt idx="440">
                  <c:v>-5.2507897535715598E-3</c:v>
                </c:pt>
                <c:pt idx="441">
                  <c:v>-3.1010618599331401E-2</c:v>
                </c:pt>
                <c:pt idx="442">
                  <c:v>0.14326169676508099</c:v>
                </c:pt>
                <c:pt idx="443">
                  <c:v>0.27877230610848902</c:v>
                </c:pt>
                <c:pt idx="444">
                  <c:v>2.8018003614706199E-2</c:v>
                </c:pt>
                <c:pt idx="445">
                  <c:v>0.116318564992364</c:v>
                </c:pt>
                <c:pt idx="446">
                  <c:v>-3.9072922501411896E-3</c:v>
                </c:pt>
                <c:pt idx="447">
                  <c:v>0.117620770804513</c:v>
                </c:pt>
                <c:pt idx="448">
                  <c:v>0.31369208901153001</c:v>
                </c:pt>
                <c:pt idx="449">
                  <c:v>7.81163847371555E-2</c:v>
                </c:pt>
                <c:pt idx="450">
                  <c:v>-6.8596397349382096E-2</c:v>
                </c:pt>
                <c:pt idx="451">
                  <c:v>1.9787410085759499E-2</c:v>
                </c:pt>
                <c:pt idx="452">
                  <c:v>-6.9888509778219698E-2</c:v>
                </c:pt>
                <c:pt idx="453">
                  <c:v>0.106815820984255</c:v>
                </c:pt>
                <c:pt idx="454">
                  <c:v>-0.24646754874345</c:v>
                </c:pt>
                <c:pt idx="455">
                  <c:v>0.275357426569659</c:v>
                </c:pt>
                <c:pt idx="456">
                  <c:v>0.312849430330635</c:v>
                </c:pt>
                <c:pt idx="457">
                  <c:v>-4.63368846945355E-2</c:v>
                </c:pt>
                <c:pt idx="458">
                  <c:v>0.13211562149651401</c:v>
                </c:pt>
                <c:pt idx="459">
                  <c:v>-0.24706438931793701</c:v>
                </c:pt>
                <c:pt idx="460">
                  <c:v>-0.194700680805061</c:v>
                </c:pt>
                <c:pt idx="461">
                  <c:v>3.8168666054830901E-2</c:v>
                </c:pt>
                <c:pt idx="462">
                  <c:v>-0.14091189671111401</c:v>
                </c:pt>
                <c:pt idx="463">
                  <c:v>0.35603191057125599</c:v>
                </c:pt>
                <c:pt idx="464">
                  <c:v>-0.19265724859453301</c:v>
                </c:pt>
                <c:pt idx="465">
                  <c:v>0.43952250148812799</c:v>
                </c:pt>
                <c:pt idx="466">
                  <c:v>0.26192520878754499</c:v>
                </c:pt>
                <c:pt idx="467">
                  <c:v>0.153422944209335</c:v>
                </c:pt>
                <c:pt idx="468">
                  <c:v>9.4819674564126197E-2</c:v>
                </c:pt>
                <c:pt idx="469">
                  <c:v>3.49699013917283E-2</c:v>
                </c:pt>
                <c:pt idx="470">
                  <c:v>-0.19756776513636901</c:v>
                </c:pt>
                <c:pt idx="471">
                  <c:v>-0.24244390745585601</c:v>
                </c:pt>
                <c:pt idx="472">
                  <c:v>8.3370173672659802E-3</c:v>
                </c:pt>
                <c:pt idx="473">
                  <c:v>0.19203466241665901</c:v>
                </c:pt>
                <c:pt idx="474">
                  <c:v>4.1420987063406203E-2</c:v>
                </c:pt>
                <c:pt idx="475">
                  <c:v>-0.12810419647010801</c:v>
                </c:pt>
                <c:pt idx="476">
                  <c:v>-4.5411158594910801E-2</c:v>
                </c:pt>
                <c:pt idx="477">
                  <c:v>0.32054776931715301</c:v>
                </c:pt>
                <c:pt idx="478">
                  <c:v>0.26826625811576599</c:v>
                </c:pt>
                <c:pt idx="479">
                  <c:v>-0.35234879215421699</c:v>
                </c:pt>
                <c:pt idx="480">
                  <c:v>-0.25669735553910999</c:v>
                </c:pt>
                <c:pt idx="481">
                  <c:v>-0.25177458652531898</c:v>
                </c:pt>
                <c:pt idx="482">
                  <c:v>0.16080968561348499</c:v>
                </c:pt>
                <c:pt idx="483">
                  <c:v>0.36076786634911701</c:v>
                </c:pt>
                <c:pt idx="484">
                  <c:v>-0.23868779267363599</c:v>
                </c:pt>
                <c:pt idx="485">
                  <c:v>0.20697913877639701</c:v>
                </c:pt>
                <c:pt idx="486">
                  <c:v>-0.174191849566316</c:v>
                </c:pt>
                <c:pt idx="487">
                  <c:v>-7.7533766841571594E-2</c:v>
                </c:pt>
                <c:pt idx="488">
                  <c:v>0.33860720711272102</c:v>
                </c:pt>
                <c:pt idx="489">
                  <c:v>4.3666063700954799E-2</c:v>
                </c:pt>
                <c:pt idx="490">
                  <c:v>0.206332236792029</c:v>
                </c:pt>
                <c:pt idx="491">
                  <c:v>0.18400796366809299</c:v>
                </c:pt>
                <c:pt idx="492">
                  <c:v>7.2328990629460702E-2</c:v>
                </c:pt>
                <c:pt idx="493">
                  <c:v>0.217214952580879</c:v>
                </c:pt>
                <c:pt idx="494">
                  <c:v>0.281257293234904</c:v>
                </c:pt>
                <c:pt idx="495">
                  <c:v>0.18979411339104801</c:v>
                </c:pt>
                <c:pt idx="496">
                  <c:v>-0.20011766643123799</c:v>
                </c:pt>
                <c:pt idx="497">
                  <c:v>1.4791709308325501E-2</c:v>
                </c:pt>
                <c:pt idx="498">
                  <c:v>0.256991663542597</c:v>
                </c:pt>
                <c:pt idx="499">
                  <c:v>0.28159205449636399</c:v>
                </c:pt>
                <c:pt idx="500">
                  <c:v>0.13650790611823399</c:v>
                </c:pt>
                <c:pt idx="501">
                  <c:v>0.19506304793450199</c:v>
                </c:pt>
                <c:pt idx="502">
                  <c:v>-0.10426451430138101</c:v>
                </c:pt>
                <c:pt idx="503">
                  <c:v>1.83162170434867E-2</c:v>
                </c:pt>
                <c:pt idx="504">
                  <c:v>-0.105079918671021</c:v>
                </c:pt>
                <c:pt idx="505">
                  <c:v>-0.24700431012239099</c:v>
                </c:pt>
                <c:pt idx="506">
                  <c:v>-0.142382676325673</c:v>
                </c:pt>
                <c:pt idx="507">
                  <c:v>-2.7659216988723999E-2</c:v>
                </c:pt>
                <c:pt idx="508">
                  <c:v>-0.26566315941505902</c:v>
                </c:pt>
                <c:pt idx="509">
                  <c:v>-0.191331716121069</c:v>
                </c:pt>
                <c:pt idx="510">
                  <c:v>-4.2015429780170602E-2</c:v>
                </c:pt>
                <c:pt idx="511">
                  <c:v>-2.6497926871847599E-2</c:v>
                </c:pt>
                <c:pt idx="512">
                  <c:v>-0.119885525492582</c:v>
                </c:pt>
                <c:pt idx="513">
                  <c:v>1.13837318214575E-2</c:v>
                </c:pt>
                <c:pt idx="514">
                  <c:v>8.3179816210565104E-3</c:v>
                </c:pt>
                <c:pt idx="515">
                  <c:v>-0.143254627401187</c:v>
                </c:pt>
                <c:pt idx="516">
                  <c:v>-5.5106445435577599E-2</c:v>
                </c:pt>
                <c:pt idx="517">
                  <c:v>0.18010606504603599</c:v>
                </c:pt>
                <c:pt idx="518">
                  <c:v>-1.07483883183655E-2</c:v>
                </c:pt>
                <c:pt idx="519">
                  <c:v>5.1934021269444498E-2</c:v>
                </c:pt>
                <c:pt idx="520">
                  <c:v>5.7066818497881498E-2</c:v>
                </c:pt>
                <c:pt idx="521">
                  <c:v>0.112442116284193</c:v>
                </c:pt>
                <c:pt idx="522">
                  <c:v>-0.22240393888524199</c:v>
                </c:pt>
                <c:pt idx="523">
                  <c:v>-0.141455589015684</c:v>
                </c:pt>
                <c:pt idx="524">
                  <c:v>8.8017260331460304E-2</c:v>
                </c:pt>
                <c:pt idx="525">
                  <c:v>0.25472231905698101</c:v>
                </c:pt>
                <c:pt idx="526">
                  <c:v>-0.120336114167629</c:v>
                </c:pt>
                <c:pt idx="527">
                  <c:v>-5.16301154652535E-2</c:v>
                </c:pt>
                <c:pt idx="528">
                  <c:v>-4.5830390351479303E-2</c:v>
                </c:pt>
                <c:pt idx="529">
                  <c:v>3.5984302047519401E-2</c:v>
                </c:pt>
                <c:pt idx="530">
                  <c:v>-0.29374554191639202</c:v>
                </c:pt>
                <c:pt idx="531">
                  <c:v>0.21434300045145499</c:v>
                </c:pt>
                <c:pt idx="532">
                  <c:v>8.4172769425587601E-2</c:v>
                </c:pt>
                <c:pt idx="533">
                  <c:v>0.18039147743683601</c:v>
                </c:pt>
                <c:pt idx="534">
                  <c:v>7.4495745738253794E-2</c:v>
                </c:pt>
                <c:pt idx="535">
                  <c:v>-4.3235569866452897E-2</c:v>
                </c:pt>
                <c:pt idx="536">
                  <c:v>-0.15359460836650299</c:v>
                </c:pt>
                <c:pt idx="537">
                  <c:v>0.246617059139388</c:v>
                </c:pt>
                <c:pt idx="538">
                  <c:v>0.24982344004707799</c:v>
                </c:pt>
                <c:pt idx="539">
                  <c:v>0.143828668404619</c:v>
                </c:pt>
                <c:pt idx="540">
                  <c:v>0.391276630844545</c:v>
                </c:pt>
                <c:pt idx="541">
                  <c:v>-0.21003784106391199</c:v>
                </c:pt>
                <c:pt idx="542">
                  <c:v>7.5110585898282303E-2</c:v>
                </c:pt>
                <c:pt idx="543">
                  <c:v>0.206986183099891</c:v>
                </c:pt>
                <c:pt idx="544">
                  <c:v>0.129580170253833</c:v>
                </c:pt>
                <c:pt idx="545">
                  <c:v>0.51064300869021195</c:v>
                </c:pt>
                <c:pt idx="546">
                  <c:v>-0.244247859081788</c:v>
                </c:pt>
                <c:pt idx="547">
                  <c:v>-0.18370466673970501</c:v>
                </c:pt>
                <c:pt idx="548">
                  <c:v>2.3588911198405099E-2</c:v>
                </c:pt>
                <c:pt idx="549">
                  <c:v>0.25713292599249998</c:v>
                </c:pt>
                <c:pt idx="550">
                  <c:v>-6.0683894699209602E-2</c:v>
                </c:pt>
                <c:pt idx="551">
                  <c:v>-9.9502785967622395E-2</c:v>
                </c:pt>
                <c:pt idx="552">
                  <c:v>0.28719472947715002</c:v>
                </c:pt>
                <c:pt idx="553">
                  <c:v>0.14145904385115601</c:v>
                </c:pt>
                <c:pt idx="554">
                  <c:v>0.144971284447073</c:v>
                </c:pt>
                <c:pt idx="555">
                  <c:v>0.20909227011870399</c:v>
                </c:pt>
                <c:pt idx="556">
                  <c:v>-0.13034832304733601</c:v>
                </c:pt>
                <c:pt idx="557">
                  <c:v>0.20653750533165999</c:v>
                </c:pt>
                <c:pt idx="558">
                  <c:v>-0.16228332712107499</c:v>
                </c:pt>
                <c:pt idx="559">
                  <c:v>0.107994699392975</c:v>
                </c:pt>
                <c:pt idx="560">
                  <c:v>-9.2433656066620795E-2</c:v>
                </c:pt>
                <c:pt idx="561">
                  <c:v>-0.37093116904810502</c:v>
                </c:pt>
                <c:pt idx="562">
                  <c:v>-0.30951881309868301</c:v>
                </c:pt>
                <c:pt idx="563">
                  <c:v>0.244364143511727</c:v>
                </c:pt>
                <c:pt idx="564">
                  <c:v>-2.0528164309470898E-2</c:v>
                </c:pt>
                <c:pt idx="565">
                  <c:v>-0.32012044294188702</c:v>
                </c:pt>
                <c:pt idx="566">
                  <c:v>-0.23466006409034701</c:v>
                </c:pt>
                <c:pt idx="567">
                  <c:v>0.300586757825964</c:v>
                </c:pt>
                <c:pt idx="568">
                  <c:v>-0.26816411801058698</c:v>
                </c:pt>
                <c:pt idx="569">
                  <c:v>0.279669334947797</c:v>
                </c:pt>
                <c:pt idx="570">
                  <c:v>0.107795664421365</c:v>
                </c:pt>
                <c:pt idx="571">
                  <c:v>0.169188572002651</c:v>
                </c:pt>
                <c:pt idx="572">
                  <c:v>0.102963792989232</c:v>
                </c:pt>
                <c:pt idx="573">
                  <c:v>-8.3976297770782096E-2</c:v>
                </c:pt>
                <c:pt idx="574">
                  <c:v>3.4034809700098999E-2</c:v>
                </c:pt>
                <c:pt idx="575">
                  <c:v>-0.42565957928730203</c:v>
                </c:pt>
                <c:pt idx="576">
                  <c:v>0.32803184080546499</c:v>
                </c:pt>
                <c:pt idx="577">
                  <c:v>0.16272988207178099</c:v>
                </c:pt>
                <c:pt idx="578">
                  <c:v>-5.8239434550561603E-2</c:v>
                </c:pt>
                <c:pt idx="579">
                  <c:v>0.13959029251722499</c:v>
                </c:pt>
                <c:pt idx="580">
                  <c:v>1.8293559555526299E-2</c:v>
                </c:pt>
                <c:pt idx="581">
                  <c:v>-9.2797792905793097E-2</c:v>
                </c:pt>
                <c:pt idx="582">
                  <c:v>0.25339185679262799</c:v>
                </c:pt>
                <c:pt idx="583">
                  <c:v>6.1169918192253902E-3</c:v>
                </c:pt>
                <c:pt idx="584">
                  <c:v>-0.194803761650893</c:v>
                </c:pt>
                <c:pt idx="585">
                  <c:v>8.6074231003223006E-2</c:v>
                </c:pt>
                <c:pt idx="586">
                  <c:v>-0.18087616107433799</c:v>
                </c:pt>
                <c:pt idx="587">
                  <c:v>0.20144083032892299</c:v>
                </c:pt>
                <c:pt idx="588">
                  <c:v>-9.7096352386116705E-2</c:v>
                </c:pt>
                <c:pt idx="589">
                  <c:v>7.9498681414534797E-2</c:v>
                </c:pt>
                <c:pt idx="590">
                  <c:v>0.23442844795537399</c:v>
                </c:pt>
                <c:pt idx="591">
                  <c:v>6.5832464935996204E-2</c:v>
                </c:pt>
                <c:pt idx="592">
                  <c:v>0.18602305401388999</c:v>
                </c:pt>
                <c:pt idx="593">
                  <c:v>-0.194270635898636</c:v>
                </c:pt>
                <c:pt idx="594">
                  <c:v>-0.252274883828838</c:v>
                </c:pt>
                <c:pt idx="595">
                  <c:v>5.31167636966536E-2</c:v>
                </c:pt>
                <c:pt idx="596">
                  <c:v>0.44479546348367699</c:v>
                </c:pt>
                <c:pt idx="597">
                  <c:v>-0.33980067851999302</c:v>
                </c:pt>
                <c:pt idx="598">
                  <c:v>0.16384682381874899</c:v>
                </c:pt>
                <c:pt idx="599">
                  <c:v>-0.172974267082282</c:v>
                </c:pt>
                <c:pt idx="600">
                  <c:v>-0.17058565425856201</c:v>
                </c:pt>
                <c:pt idx="601">
                  <c:v>5.7662689161088597E-2</c:v>
                </c:pt>
                <c:pt idx="602">
                  <c:v>0.31342348831748401</c:v>
                </c:pt>
                <c:pt idx="603">
                  <c:v>-0.12610084140738201</c:v>
                </c:pt>
                <c:pt idx="604">
                  <c:v>-0.298728866685817</c:v>
                </c:pt>
                <c:pt idx="605">
                  <c:v>0.106193185018829</c:v>
                </c:pt>
                <c:pt idx="606">
                  <c:v>5.9646219278045802E-2</c:v>
                </c:pt>
                <c:pt idx="607">
                  <c:v>-0.28672241746363902</c:v>
                </c:pt>
                <c:pt idx="608">
                  <c:v>-3.60860926185506E-2</c:v>
                </c:pt>
                <c:pt idx="609">
                  <c:v>1.7272205983411299E-2</c:v>
                </c:pt>
                <c:pt idx="610">
                  <c:v>0.22606904503966099</c:v>
                </c:pt>
                <c:pt idx="611">
                  <c:v>0.39393954217856703</c:v>
                </c:pt>
                <c:pt idx="612">
                  <c:v>8.11486461132013E-2</c:v>
                </c:pt>
                <c:pt idx="613">
                  <c:v>-0.18913806080921899</c:v>
                </c:pt>
                <c:pt idx="614">
                  <c:v>0.13287497252727101</c:v>
                </c:pt>
                <c:pt idx="615">
                  <c:v>0.10345222968564199</c:v>
                </c:pt>
                <c:pt idx="616">
                  <c:v>0.23723339735646401</c:v>
                </c:pt>
                <c:pt idx="617">
                  <c:v>-0.244274588040957</c:v>
                </c:pt>
                <c:pt idx="618">
                  <c:v>6.8864292722231003E-3</c:v>
                </c:pt>
                <c:pt idx="619">
                  <c:v>0.45047430093197499</c:v>
                </c:pt>
                <c:pt idx="620">
                  <c:v>4.1252980657196903E-2</c:v>
                </c:pt>
                <c:pt idx="621">
                  <c:v>-0.16962991793153501</c:v>
                </c:pt>
                <c:pt idx="622">
                  <c:v>-8.7596918385234507E-2</c:v>
                </c:pt>
                <c:pt idx="623">
                  <c:v>-8.7578180420549004E-2</c:v>
                </c:pt>
                <c:pt idx="624">
                  <c:v>-0.169014924188297</c:v>
                </c:pt>
                <c:pt idx="625">
                  <c:v>0.23427410567753901</c:v>
                </c:pt>
                <c:pt idx="626">
                  <c:v>0.14943633969047701</c:v>
                </c:pt>
                <c:pt idx="627">
                  <c:v>-6.43631890663382E-2</c:v>
                </c:pt>
                <c:pt idx="628">
                  <c:v>6.4627207536159595E-2</c:v>
                </c:pt>
                <c:pt idx="629">
                  <c:v>-0.13199954798570099</c:v>
                </c:pt>
                <c:pt idx="630">
                  <c:v>-0.27763732995699197</c:v>
                </c:pt>
                <c:pt idx="631">
                  <c:v>0.2062460549507</c:v>
                </c:pt>
                <c:pt idx="632">
                  <c:v>-0.24944918636454999</c:v>
                </c:pt>
                <c:pt idx="633">
                  <c:v>-8.1831550531951902E-2</c:v>
                </c:pt>
                <c:pt idx="634">
                  <c:v>8.6146705151837102E-2</c:v>
                </c:pt>
                <c:pt idx="635">
                  <c:v>-9.6930770275881498E-2</c:v>
                </c:pt>
                <c:pt idx="636">
                  <c:v>-5.8380931476441501E-2</c:v>
                </c:pt>
                <c:pt idx="637">
                  <c:v>-9.1831893075070101E-2</c:v>
                </c:pt>
                <c:pt idx="638">
                  <c:v>0.24754978763319599</c:v>
                </c:pt>
                <c:pt idx="639">
                  <c:v>0.12428735480075</c:v>
                </c:pt>
                <c:pt idx="640">
                  <c:v>0.24212780717895699</c:v>
                </c:pt>
                <c:pt idx="641">
                  <c:v>-0.24234962428457599</c:v>
                </c:pt>
                <c:pt idx="642">
                  <c:v>-0.15753908082343701</c:v>
                </c:pt>
                <c:pt idx="643">
                  <c:v>-0.25430191802579299</c:v>
                </c:pt>
                <c:pt idx="644">
                  <c:v>1.55481615817469E-2</c:v>
                </c:pt>
                <c:pt idx="645">
                  <c:v>-7.2948671471282006E-2</c:v>
                </c:pt>
                <c:pt idx="646">
                  <c:v>0.150316814901405</c:v>
                </c:pt>
                <c:pt idx="647">
                  <c:v>0.17476766197828</c:v>
                </c:pt>
                <c:pt idx="648">
                  <c:v>7.5921413773239202E-2</c:v>
                </c:pt>
                <c:pt idx="649">
                  <c:v>7.5315944097810797E-2</c:v>
                </c:pt>
                <c:pt idx="650">
                  <c:v>-0.16271881396395299</c:v>
                </c:pt>
                <c:pt idx="651">
                  <c:v>-0.180045129598671</c:v>
                </c:pt>
                <c:pt idx="652">
                  <c:v>8.3955801054555995E-2</c:v>
                </c:pt>
                <c:pt idx="653">
                  <c:v>-0.117877941283159</c:v>
                </c:pt>
                <c:pt idx="654">
                  <c:v>-5.7756871036572899E-2</c:v>
                </c:pt>
                <c:pt idx="655">
                  <c:v>3.89885934504455E-3</c:v>
                </c:pt>
                <c:pt idx="656">
                  <c:v>-0.21033006746504701</c:v>
                </c:pt>
                <c:pt idx="657">
                  <c:v>0.20407682664155699</c:v>
                </c:pt>
                <c:pt idx="658">
                  <c:v>0.10835487341311199</c:v>
                </c:pt>
                <c:pt idx="659">
                  <c:v>-0.136473119742653</c:v>
                </c:pt>
                <c:pt idx="660">
                  <c:v>-0.238756520430005</c:v>
                </c:pt>
                <c:pt idx="661">
                  <c:v>-0.36683453888179202</c:v>
                </c:pt>
                <c:pt idx="662">
                  <c:v>-3.03392939911582E-2</c:v>
                </c:pt>
                <c:pt idx="663">
                  <c:v>-2.6747928978818499E-2</c:v>
                </c:pt>
                <c:pt idx="664">
                  <c:v>0.20557784936832099</c:v>
                </c:pt>
                <c:pt idx="665">
                  <c:v>-0.106422834982069</c:v>
                </c:pt>
                <c:pt idx="666">
                  <c:v>-8.7463774444100501E-2</c:v>
                </c:pt>
                <c:pt idx="667">
                  <c:v>2.8469176050936199E-2</c:v>
                </c:pt>
                <c:pt idx="668">
                  <c:v>0.15056554911681799</c:v>
                </c:pt>
                <c:pt idx="669">
                  <c:v>-0.19503778271863201</c:v>
                </c:pt>
                <c:pt idx="670">
                  <c:v>2.38670954407652E-2</c:v>
                </c:pt>
                <c:pt idx="671">
                  <c:v>0.22553654295584599</c:v>
                </c:pt>
                <c:pt idx="672">
                  <c:v>-0.24849323767250001</c:v>
                </c:pt>
                <c:pt idx="673">
                  <c:v>-0.107457575870626</c:v>
                </c:pt>
                <c:pt idx="674">
                  <c:v>-0.1725207443705</c:v>
                </c:pt>
                <c:pt idx="675">
                  <c:v>8.4558314321247302E-2</c:v>
                </c:pt>
                <c:pt idx="676">
                  <c:v>-0.213157851106727</c:v>
                </c:pt>
                <c:pt idx="677">
                  <c:v>0.23084778407144099</c:v>
                </c:pt>
                <c:pt idx="678">
                  <c:v>-0.11205520715119401</c:v>
                </c:pt>
                <c:pt idx="679">
                  <c:v>-9.0985435046572499E-2</c:v>
                </c:pt>
                <c:pt idx="680">
                  <c:v>0.25649715350010599</c:v>
                </c:pt>
                <c:pt idx="681">
                  <c:v>5.5230100556235E-2</c:v>
                </c:pt>
                <c:pt idx="682">
                  <c:v>0.24234672500625001</c:v>
                </c:pt>
                <c:pt idx="683">
                  <c:v>-8.8197110870892007E-2</c:v>
                </c:pt>
                <c:pt idx="684">
                  <c:v>-0.13362622215287601</c:v>
                </c:pt>
                <c:pt idx="685">
                  <c:v>6.76527913911876E-2</c:v>
                </c:pt>
                <c:pt idx="686">
                  <c:v>0.173511759811418</c:v>
                </c:pt>
                <c:pt idx="687">
                  <c:v>0.213554129947057</c:v>
                </c:pt>
                <c:pt idx="688">
                  <c:v>0.116140215612877</c:v>
                </c:pt>
                <c:pt idx="689">
                  <c:v>0.32662135583728102</c:v>
                </c:pt>
                <c:pt idx="690">
                  <c:v>-1.32019382242144E-2</c:v>
                </c:pt>
                <c:pt idx="691">
                  <c:v>9.9389425228983003E-2</c:v>
                </c:pt>
                <c:pt idx="692">
                  <c:v>-0.11542744333143599</c:v>
                </c:pt>
                <c:pt idx="693">
                  <c:v>-0.102153548217761</c:v>
                </c:pt>
                <c:pt idx="694">
                  <c:v>0.2241601645129</c:v>
                </c:pt>
                <c:pt idx="695">
                  <c:v>-8.2508576319044402E-2</c:v>
                </c:pt>
                <c:pt idx="696">
                  <c:v>-7.8161735695418594E-2</c:v>
                </c:pt>
                <c:pt idx="697">
                  <c:v>1.7499988618104201E-2</c:v>
                </c:pt>
                <c:pt idx="698">
                  <c:v>6.8304694545659503E-2</c:v>
                </c:pt>
                <c:pt idx="699">
                  <c:v>0.19428784561635701</c:v>
                </c:pt>
                <c:pt idx="700">
                  <c:v>0.251701861219017</c:v>
                </c:pt>
                <c:pt idx="701">
                  <c:v>-0.39636044287953598</c:v>
                </c:pt>
                <c:pt idx="702">
                  <c:v>-0.19700332932200201</c:v>
                </c:pt>
                <c:pt idx="703">
                  <c:v>8.7089468556910299E-2</c:v>
                </c:pt>
                <c:pt idx="704">
                  <c:v>-0.10524283933898</c:v>
                </c:pt>
                <c:pt idx="705">
                  <c:v>-0.179112037065283</c:v>
                </c:pt>
                <c:pt idx="706">
                  <c:v>0.19281714451121401</c:v>
                </c:pt>
                <c:pt idx="707">
                  <c:v>0.11504245565292601</c:v>
                </c:pt>
                <c:pt idx="708">
                  <c:v>-0.23569551231333699</c:v>
                </c:pt>
                <c:pt idx="709">
                  <c:v>0.29402161572048402</c:v>
                </c:pt>
                <c:pt idx="710">
                  <c:v>0.35795886236797098</c:v>
                </c:pt>
                <c:pt idx="711">
                  <c:v>9.2439528418003097E-2</c:v>
                </c:pt>
                <c:pt idx="712">
                  <c:v>-6.6167636554516504E-2</c:v>
                </c:pt>
                <c:pt idx="713">
                  <c:v>-0.26864666238067197</c:v>
                </c:pt>
                <c:pt idx="714">
                  <c:v>3.8754817621704803E-2</c:v>
                </c:pt>
                <c:pt idx="715">
                  <c:v>0.13020770408178201</c:v>
                </c:pt>
                <c:pt idx="716">
                  <c:v>-8.9588026518223299E-2</c:v>
                </c:pt>
                <c:pt idx="717">
                  <c:v>-4.8357819654804103E-2</c:v>
                </c:pt>
                <c:pt idx="718">
                  <c:v>-2.8256650035040499E-2</c:v>
                </c:pt>
                <c:pt idx="719">
                  <c:v>-5.7385727553703803E-2</c:v>
                </c:pt>
                <c:pt idx="720">
                  <c:v>-0.224947614290291</c:v>
                </c:pt>
                <c:pt idx="721">
                  <c:v>3.7488860920326002E-2</c:v>
                </c:pt>
                <c:pt idx="722">
                  <c:v>0.11768502258062701</c:v>
                </c:pt>
                <c:pt idx="723">
                  <c:v>0.279062574400393</c:v>
                </c:pt>
                <c:pt idx="724">
                  <c:v>-0.377211218075508</c:v>
                </c:pt>
                <c:pt idx="725">
                  <c:v>2.4946743022097699E-2</c:v>
                </c:pt>
                <c:pt idx="726">
                  <c:v>0.24086677608187701</c:v>
                </c:pt>
                <c:pt idx="727">
                  <c:v>7.59413544377482E-3</c:v>
                </c:pt>
                <c:pt idx="728">
                  <c:v>-0.16345025737872099</c:v>
                </c:pt>
                <c:pt idx="729">
                  <c:v>9.9931533312266202E-2</c:v>
                </c:pt>
                <c:pt idx="730">
                  <c:v>3.09536381726346E-2</c:v>
                </c:pt>
                <c:pt idx="731">
                  <c:v>8.4385690459644405E-2</c:v>
                </c:pt>
                <c:pt idx="732">
                  <c:v>0.153923276730871</c:v>
                </c:pt>
                <c:pt idx="733">
                  <c:v>0.32964156772015202</c:v>
                </c:pt>
                <c:pt idx="734">
                  <c:v>0.35024436036853801</c:v>
                </c:pt>
                <c:pt idx="735">
                  <c:v>0.36544319907072897</c:v>
                </c:pt>
                <c:pt idx="736">
                  <c:v>6.1039137523767099E-2</c:v>
                </c:pt>
                <c:pt idx="737">
                  <c:v>-0.201925726221233</c:v>
                </c:pt>
                <c:pt idx="738">
                  <c:v>-9.1277343466621697E-2</c:v>
                </c:pt>
                <c:pt idx="739">
                  <c:v>-0.27062156437825802</c:v>
                </c:pt>
                <c:pt idx="740">
                  <c:v>0.31920586694286501</c:v>
                </c:pt>
                <c:pt idx="741">
                  <c:v>-3.6826961744523601E-2</c:v>
                </c:pt>
                <c:pt idx="742">
                  <c:v>-6.8285075406011794E-2</c:v>
                </c:pt>
                <c:pt idx="743">
                  <c:v>0.21248269480909601</c:v>
                </c:pt>
                <c:pt idx="744">
                  <c:v>-0.17046074676495601</c:v>
                </c:pt>
                <c:pt idx="745">
                  <c:v>0.267928270271649</c:v>
                </c:pt>
                <c:pt idx="746">
                  <c:v>0.110981634115279</c:v>
                </c:pt>
                <c:pt idx="747">
                  <c:v>5.1540412811490202E-2</c:v>
                </c:pt>
                <c:pt idx="748">
                  <c:v>0.209843849506235</c:v>
                </c:pt>
                <c:pt idx="749">
                  <c:v>-0.156880104787955</c:v>
                </c:pt>
                <c:pt idx="750">
                  <c:v>0.136009046581021</c:v>
                </c:pt>
                <c:pt idx="751">
                  <c:v>0.222091780545011</c:v>
                </c:pt>
                <c:pt idx="752">
                  <c:v>-2.4566212670018801E-2</c:v>
                </c:pt>
                <c:pt idx="753">
                  <c:v>0.32386073754608402</c:v>
                </c:pt>
                <c:pt idx="754">
                  <c:v>0.23385637907053999</c:v>
                </c:pt>
                <c:pt idx="755">
                  <c:v>0.154102432308763</c:v>
                </c:pt>
                <c:pt idx="756">
                  <c:v>-4.9644089862126997E-2</c:v>
                </c:pt>
                <c:pt idx="757">
                  <c:v>-0.22577567182451699</c:v>
                </c:pt>
                <c:pt idx="758">
                  <c:v>4.6434271244451597E-2</c:v>
                </c:pt>
                <c:pt idx="759">
                  <c:v>-0.11361162464862</c:v>
                </c:pt>
                <c:pt idx="760">
                  <c:v>0.31838002132394699</c:v>
                </c:pt>
                <c:pt idx="761">
                  <c:v>0.17010251723411099</c:v>
                </c:pt>
                <c:pt idx="762">
                  <c:v>1.4893019146268E-2</c:v>
                </c:pt>
                <c:pt idx="763">
                  <c:v>0.245299091848384</c:v>
                </c:pt>
                <c:pt idx="764">
                  <c:v>-0.26313935175354802</c:v>
                </c:pt>
                <c:pt idx="765">
                  <c:v>7.6613887515228296E-2</c:v>
                </c:pt>
                <c:pt idx="766">
                  <c:v>-0.25169199635827899</c:v>
                </c:pt>
                <c:pt idx="767">
                  <c:v>-0.25655674628497899</c:v>
                </c:pt>
                <c:pt idx="768">
                  <c:v>0.17688017184163399</c:v>
                </c:pt>
                <c:pt idx="769">
                  <c:v>-1.4131860889180101E-2</c:v>
                </c:pt>
                <c:pt idx="770">
                  <c:v>0.30727038772524501</c:v>
                </c:pt>
                <c:pt idx="771">
                  <c:v>-0.29503073576024702</c:v>
                </c:pt>
                <c:pt idx="772">
                  <c:v>-0.134912244639523</c:v>
                </c:pt>
                <c:pt idx="773">
                  <c:v>0.106132651404838</c:v>
                </c:pt>
                <c:pt idx="774">
                  <c:v>0.19611113170311201</c:v>
                </c:pt>
                <c:pt idx="775">
                  <c:v>0.238056049507475</c:v>
                </c:pt>
                <c:pt idx="776">
                  <c:v>-0.16365156426220301</c:v>
                </c:pt>
                <c:pt idx="777">
                  <c:v>0.15750293500471901</c:v>
                </c:pt>
                <c:pt idx="778">
                  <c:v>0.17630742761112</c:v>
                </c:pt>
                <c:pt idx="779">
                  <c:v>2.9510526350457499E-2</c:v>
                </c:pt>
                <c:pt idx="780">
                  <c:v>0.26051063441599998</c:v>
                </c:pt>
                <c:pt idx="781">
                  <c:v>5.0783080929431998E-2</c:v>
                </c:pt>
                <c:pt idx="782">
                  <c:v>-5.4731665355115103E-2</c:v>
                </c:pt>
                <c:pt idx="783">
                  <c:v>7.1925189947934801E-2</c:v>
                </c:pt>
                <c:pt idx="784">
                  <c:v>0.17155572681032499</c:v>
                </c:pt>
                <c:pt idx="785">
                  <c:v>0.26845411577194001</c:v>
                </c:pt>
                <c:pt idx="786">
                  <c:v>-0.194240757178374</c:v>
                </c:pt>
                <c:pt idx="787">
                  <c:v>1.00250866330968E-2</c:v>
                </c:pt>
                <c:pt idx="788">
                  <c:v>0.18150053192174201</c:v>
                </c:pt>
                <c:pt idx="789">
                  <c:v>4.0304367825552197E-2</c:v>
                </c:pt>
                <c:pt idx="790">
                  <c:v>0.278487999965989</c:v>
                </c:pt>
                <c:pt idx="791">
                  <c:v>-0.38199301126843299</c:v>
                </c:pt>
                <c:pt idx="792">
                  <c:v>0.24008563108571901</c:v>
                </c:pt>
                <c:pt idx="793">
                  <c:v>0.16315608189554401</c:v>
                </c:pt>
                <c:pt idx="794">
                  <c:v>0.15273109772949101</c:v>
                </c:pt>
                <c:pt idx="795">
                  <c:v>0.15869570679790501</c:v>
                </c:pt>
                <c:pt idx="796">
                  <c:v>-0.146381535322682</c:v>
                </c:pt>
                <c:pt idx="797">
                  <c:v>0.194762812901698</c:v>
                </c:pt>
                <c:pt idx="798">
                  <c:v>6.7263450140978898E-2</c:v>
                </c:pt>
                <c:pt idx="799">
                  <c:v>-7.7510442817331895E-2</c:v>
                </c:pt>
                <c:pt idx="800">
                  <c:v>4.5219895015177397E-2</c:v>
                </c:pt>
                <c:pt idx="801">
                  <c:v>9.1115048858130598E-2</c:v>
                </c:pt>
                <c:pt idx="802">
                  <c:v>0.19722376910326</c:v>
                </c:pt>
                <c:pt idx="803">
                  <c:v>0.12972353542047499</c:v>
                </c:pt>
                <c:pt idx="804">
                  <c:v>-0.15969961913589401</c:v>
                </c:pt>
                <c:pt idx="805">
                  <c:v>0.29143392920606398</c:v>
                </c:pt>
                <c:pt idx="806">
                  <c:v>-0.260894052781529</c:v>
                </c:pt>
                <c:pt idx="807">
                  <c:v>0.15698284018919401</c:v>
                </c:pt>
                <c:pt idx="808">
                  <c:v>7.0423779419119495E-2</c:v>
                </c:pt>
                <c:pt idx="809">
                  <c:v>0.28863814437683799</c:v>
                </c:pt>
                <c:pt idx="810">
                  <c:v>-5.4264608557211103E-2</c:v>
                </c:pt>
                <c:pt idx="811">
                  <c:v>5.6410765410875301E-2</c:v>
                </c:pt>
                <c:pt idx="812">
                  <c:v>0.116945156637644</c:v>
                </c:pt>
                <c:pt idx="813">
                  <c:v>-0.16611447333014601</c:v>
                </c:pt>
                <c:pt idx="814">
                  <c:v>-0.13403043874093301</c:v>
                </c:pt>
                <c:pt idx="815">
                  <c:v>-1.12558138268314E-2</c:v>
                </c:pt>
                <c:pt idx="816">
                  <c:v>8.1970078413072897E-2</c:v>
                </c:pt>
                <c:pt idx="817">
                  <c:v>-7.3159333051618494E-2</c:v>
                </c:pt>
                <c:pt idx="818">
                  <c:v>-4.7305481553166898E-2</c:v>
                </c:pt>
                <c:pt idx="819">
                  <c:v>1.19340020689368E-2</c:v>
                </c:pt>
                <c:pt idx="820">
                  <c:v>5.74047078579678E-2</c:v>
                </c:pt>
                <c:pt idx="821">
                  <c:v>7.6183542832144097E-2</c:v>
                </c:pt>
                <c:pt idx="822">
                  <c:v>0.18888960854363701</c:v>
                </c:pt>
                <c:pt idx="823">
                  <c:v>0.13306147752186501</c:v>
                </c:pt>
                <c:pt idx="824">
                  <c:v>0.25101839690187699</c:v>
                </c:pt>
                <c:pt idx="825">
                  <c:v>0.17719142522414499</c:v>
                </c:pt>
                <c:pt idx="826">
                  <c:v>0.27783799334666498</c:v>
                </c:pt>
                <c:pt idx="827">
                  <c:v>-3.0841835399326001E-2</c:v>
                </c:pt>
                <c:pt idx="828">
                  <c:v>-5.84669497020903E-2</c:v>
                </c:pt>
                <c:pt idx="829">
                  <c:v>-5.9577054774608403E-2</c:v>
                </c:pt>
                <c:pt idx="830">
                  <c:v>3.21103984105452E-2</c:v>
                </c:pt>
                <c:pt idx="831">
                  <c:v>-0.10877141034591301</c:v>
                </c:pt>
                <c:pt idx="832">
                  <c:v>-0.18125223654335099</c:v>
                </c:pt>
                <c:pt idx="833">
                  <c:v>-0.26616349431823999</c:v>
                </c:pt>
                <c:pt idx="834">
                  <c:v>-8.1947486436987405E-2</c:v>
                </c:pt>
                <c:pt idx="835">
                  <c:v>-9.2647706832985594E-2</c:v>
                </c:pt>
                <c:pt idx="836">
                  <c:v>0.327969074227621</c:v>
                </c:pt>
                <c:pt idx="837">
                  <c:v>0.16223315119432399</c:v>
                </c:pt>
                <c:pt idx="838">
                  <c:v>-1.7721265342920602E-2</c:v>
                </c:pt>
                <c:pt idx="839">
                  <c:v>0.17560712696213801</c:v>
                </c:pt>
                <c:pt idx="840">
                  <c:v>0.430702145686782</c:v>
                </c:pt>
                <c:pt idx="841">
                  <c:v>1.0101135426916701E-2</c:v>
                </c:pt>
                <c:pt idx="842">
                  <c:v>-9.5970210679080903E-2</c:v>
                </c:pt>
                <c:pt idx="843">
                  <c:v>-1.2229485395437899E-2</c:v>
                </c:pt>
                <c:pt idx="844">
                  <c:v>7.8814077604937804E-2</c:v>
                </c:pt>
                <c:pt idx="845">
                  <c:v>-5.6501103301363299E-2</c:v>
                </c:pt>
                <c:pt idx="846">
                  <c:v>9.7359680781106094E-3</c:v>
                </c:pt>
                <c:pt idx="847">
                  <c:v>9.8578338762669901E-2</c:v>
                </c:pt>
                <c:pt idx="848">
                  <c:v>-0.26317909122695698</c:v>
                </c:pt>
                <c:pt idx="849">
                  <c:v>0.40182055593521898</c:v>
                </c:pt>
                <c:pt idx="850">
                  <c:v>0.10907601526107601</c:v>
                </c:pt>
                <c:pt idx="851">
                  <c:v>-0.29096592253071202</c:v>
                </c:pt>
                <c:pt idx="852">
                  <c:v>-0.14087844676467701</c:v>
                </c:pt>
                <c:pt idx="853">
                  <c:v>5.5149956447737097E-2</c:v>
                </c:pt>
                <c:pt idx="854">
                  <c:v>-5.5028221620829799E-3</c:v>
                </c:pt>
                <c:pt idx="855">
                  <c:v>5.6213895767665403E-2</c:v>
                </c:pt>
                <c:pt idx="856">
                  <c:v>-0.13714642075254899</c:v>
                </c:pt>
                <c:pt idx="857">
                  <c:v>5.4687874807886602E-2</c:v>
                </c:pt>
                <c:pt idx="858">
                  <c:v>0.19511608911142</c:v>
                </c:pt>
                <c:pt idx="859">
                  <c:v>0.20574461457189</c:v>
                </c:pt>
                <c:pt idx="860">
                  <c:v>2.5259353839150098E-2</c:v>
                </c:pt>
                <c:pt idx="861">
                  <c:v>0.28092970981094101</c:v>
                </c:pt>
                <c:pt idx="862">
                  <c:v>-0.19533294379715499</c:v>
                </c:pt>
                <c:pt idx="863">
                  <c:v>0.235796214206832</c:v>
                </c:pt>
                <c:pt idx="864">
                  <c:v>0.40728530370376698</c:v>
                </c:pt>
                <c:pt idx="865">
                  <c:v>-0.144100494787129</c:v>
                </c:pt>
                <c:pt idx="866">
                  <c:v>-0.12888925452205699</c:v>
                </c:pt>
                <c:pt idx="867">
                  <c:v>-2.6629251182368901E-2</c:v>
                </c:pt>
                <c:pt idx="868">
                  <c:v>4.7006265242466497E-2</c:v>
                </c:pt>
                <c:pt idx="869">
                  <c:v>2.43040388941126E-2</c:v>
                </c:pt>
                <c:pt idx="870">
                  <c:v>0.122494211723502</c:v>
                </c:pt>
                <c:pt idx="871">
                  <c:v>1.5680028323268799E-2</c:v>
                </c:pt>
                <c:pt idx="872">
                  <c:v>-0.32170152180692602</c:v>
                </c:pt>
                <c:pt idx="873">
                  <c:v>-0.333616564781613</c:v>
                </c:pt>
                <c:pt idx="874">
                  <c:v>-0.130326052409689</c:v>
                </c:pt>
                <c:pt idx="875">
                  <c:v>-1.5033994701497201E-2</c:v>
                </c:pt>
                <c:pt idx="876">
                  <c:v>-0.21226020404760501</c:v>
                </c:pt>
                <c:pt idx="877">
                  <c:v>-0.180288760021758</c:v>
                </c:pt>
                <c:pt idx="878">
                  <c:v>3.9287647425340001E-2</c:v>
                </c:pt>
                <c:pt idx="879">
                  <c:v>1.5647185569493999E-3</c:v>
                </c:pt>
                <c:pt idx="880">
                  <c:v>-1.25985159239346E-2</c:v>
                </c:pt>
                <c:pt idx="881">
                  <c:v>5.5317220771794101E-2</c:v>
                </c:pt>
                <c:pt idx="882">
                  <c:v>-9.45545567483871E-2</c:v>
                </c:pt>
                <c:pt idx="883">
                  <c:v>2.9396132404302701E-2</c:v>
                </c:pt>
                <c:pt idx="884">
                  <c:v>7.5699639257678294E-2</c:v>
                </c:pt>
                <c:pt idx="885">
                  <c:v>-1.8292586025979E-2</c:v>
                </c:pt>
                <c:pt idx="886">
                  <c:v>4.0779349736951097E-2</c:v>
                </c:pt>
                <c:pt idx="887">
                  <c:v>-0.36861962544239202</c:v>
                </c:pt>
                <c:pt idx="888">
                  <c:v>5.8960777034871799E-2</c:v>
                </c:pt>
                <c:pt idx="889">
                  <c:v>0.104818736545053</c:v>
                </c:pt>
                <c:pt idx="890">
                  <c:v>0.42150399577877901</c:v>
                </c:pt>
                <c:pt idx="891">
                  <c:v>-0.270630534678238</c:v>
                </c:pt>
                <c:pt idx="892">
                  <c:v>0.25264700076991198</c:v>
                </c:pt>
                <c:pt idx="893">
                  <c:v>0.193345622831958</c:v>
                </c:pt>
                <c:pt idx="894">
                  <c:v>-0.29641703761361698</c:v>
                </c:pt>
                <c:pt idx="895">
                  <c:v>-2.6343983443424101E-2</c:v>
                </c:pt>
                <c:pt idx="896">
                  <c:v>4.5833976963308397E-2</c:v>
                </c:pt>
                <c:pt idx="897">
                  <c:v>2.2400650048612199E-2</c:v>
                </c:pt>
                <c:pt idx="898">
                  <c:v>-0.101498830303035</c:v>
                </c:pt>
                <c:pt idx="899">
                  <c:v>-0.20824472033483399</c:v>
                </c:pt>
                <c:pt idx="900">
                  <c:v>0.16588910747955599</c:v>
                </c:pt>
                <c:pt idx="901">
                  <c:v>-0.11966500838584899</c:v>
                </c:pt>
                <c:pt idx="902">
                  <c:v>7.5116640431121803E-2</c:v>
                </c:pt>
                <c:pt idx="903">
                  <c:v>-0.19034586702613901</c:v>
                </c:pt>
                <c:pt idx="904">
                  <c:v>0.195623682554841</c:v>
                </c:pt>
                <c:pt idx="905">
                  <c:v>-0.114434280657545</c:v>
                </c:pt>
                <c:pt idx="906">
                  <c:v>1.6430097571567E-2</c:v>
                </c:pt>
                <c:pt idx="907">
                  <c:v>-0.120647119303349</c:v>
                </c:pt>
                <c:pt idx="908">
                  <c:v>-2.0155139193716101E-2</c:v>
                </c:pt>
                <c:pt idx="909">
                  <c:v>-0.19441620492252801</c:v>
                </c:pt>
                <c:pt idx="910">
                  <c:v>-0.119536234877193</c:v>
                </c:pt>
                <c:pt idx="911">
                  <c:v>0.36941325887290899</c:v>
                </c:pt>
                <c:pt idx="912">
                  <c:v>0.23394663114199701</c:v>
                </c:pt>
                <c:pt idx="913">
                  <c:v>0.26014430878051698</c:v>
                </c:pt>
                <c:pt idx="914">
                  <c:v>9.0761265323749798E-2</c:v>
                </c:pt>
                <c:pt idx="915">
                  <c:v>0.37999585802078101</c:v>
                </c:pt>
                <c:pt idx="916">
                  <c:v>0.233570829940561</c:v>
                </c:pt>
                <c:pt idx="917">
                  <c:v>-0.148676420786028</c:v>
                </c:pt>
                <c:pt idx="918">
                  <c:v>0.43271002440261602</c:v>
                </c:pt>
                <c:pt idx="919">
                  <c:v>0.13022047405159801</c:v>
                </c:pt>
                <c:pt idx="920">
                  <c:v>-0.18735015704538599</c:v>
                </c:pt>
                <c:pt idx="921">
                  <c:v>0.42578350413718002</c:v>
                </c:pt>
                <c:pt idx="922">
                  <c:v>1.6716760834802599E-2</c:v>
                </c:pt>
                <c:pt idx="923">
                  <c:v>5.2804192229555999E-2</c:v>
                </c:pt>
                <c:pt idx="924">
                  <c:v>0.13951399084850899</c:v>
                </c:pt>
                <c:pt idx="925">
                  <c:v>3.1618853628559603E-2</c:v>
                </c:pt>
                <c:pt idx="926">
                  <c:v>0.29372026578813698</c:v>
                </c:pt>
                <c:pt idx="927">
                  <c:v>9.1695865062367196E-2</c:v>
                </c:pt>
                <c:pt idx="928">
                  <c:v>0.304100400950852</c:v>
                </c:pt>
                <c:pt idx="929">
                  <c:v>2.3311336688642301E-2</c:v>
                </c:pt>
                <c:pt idx="930">
                  <c:v>8.1200005186669005E-2</c:v>
                </c:pt>
                <c:pt idx="931">
                  <c:v>-4.0789073446126298E-2</c:v>
                </c:pt>
                <c:pt idx="932">
                  <c:v>5.4176818396277401E-2</c:v>
                </c:pt>
                <c:pt idx="933">
                  <c:v>-0.104735505451829</c:v>
                </c:pt>
                <c:pt idx="934">
                  <c:v>0.13977749123213901</c:v>
                </c:pt>
                <c:pt idx="935">
                  <c:v>2.7795055272709299E-2</c:v>
                </c:pt>
                <c:pt idx="936">
                  <c:v>0.17123828889319101</c:v>
                </c:pt>
                <c:pt idx="937">
                  <c:v>-0.110988853570254</c:v>
                </c:pt>
                <c:pt idx="938">
                  <c:v>5.37688248303647E-2</c:v>
                </c:pt>
                <c:pt idx="939">
                  <c:v>0.118393653547249</c:v>
                </c:pt>
                <c:pt idx="940">
                  <c:v>0.13234315694004201</c:v>
                </c:pt>
                <c:pt idx="941">
                  <c:v>0.12511420661401301</c:v>
                </c:pt>
                <c:pt idx="942">
                  <c:v>6.0655928827925303E-2</c:v>
                </c:pt>
                <c:pt idx="943">
                  <c:v>0.37817828525161701</c:v>
                </c:pt>
                <c:pt idx="944">
                  <c:v>0.15351993095472</c:v>
                </c:pt>
                <c:pt idx="945">
                  <c:v>0.20826048199469599</c:v>
                </c:pt>
                <c:pt idx="946">
                  <c:v>-0.30112907025767799</c:v>
                </c:pt>
                <c:pt idx="947">
                  <c:v>-8.1128029894651399E-2</c:v>
                </c:pt>
                <c:pt idx="948">
                  <c:v>0.13967229442923301</c:v>
                </c:pt>
                <c:pt idx="949">
                  <c:v>5.4850415940550797E-2</c:v>
                </c:pt>
                <c:pt idx="950">
                  <c:v>-0.190707277358837</c:v>
                </c:pt>
                <c:pt idx="951">
                  <c:v>-0.22352164780421299</c:v>
                </c:pt>
                <c:pt idx="952">
                  <c:v>5.0645951417847702E-2</c:v>
                </c:pt>
                <c:pt idx="953">
                  <c:v>0.206414459051463</c:v>
                </c:pt>
                <c:pt idx="954">
                  <c:v>-0.21285922158367701</c:v>
                </c:pt>
                <c:pt idx="955">
                  <c:v>9.7326951645220303E-2</c:v>
                </c:pt>
                <c:pt idx="956">
                  <c:v>-0.27175462295548303</c:v>
                </c:pt>
                <c:pt idx="957">
                  <c:v>-7.8927650682413003E-2</c:v>
                </c:pt>
                <c:pt idx="958">
                  <c:v>0.13417650554084201</c:v>
                </c:pt>
                <c:pt idx="959">
                  <c:v>-0.198479038725595</c:v>
                </c:pt>
                <c:pt idx="960">
                  <c:v>0.15680364882134301</c:v>
                </c:pt>
                <c:pt idx="961">
                  <c:v>-0.191817201569975</c:v>
                </c:pt>
                <c:pt idx="962">
                  <c:v>-0.113806855670253</c:v>
                </c:pt>
                <c:pt idx="963">
                  <c:v>-7.9727751007194703E-2</c:v>
                </c:pt>
                <c:pt idx="964">
                  <c:v>0.18929437687303799</c:v>
                </c:pt>
                <c:pt idx="965">
                  <c:v>-0.133295390125059</c:v>
                </c:pt>
                <c:pt idx="966">
                  <c:v>2.7657578988273299E-2</c:v>
                </c:pt>
                <c:pt idx="967">
                  <c:v>0.15403769899497399</c:v>
                </c:pt>
                <c:pt idx="968">
                  <c:v>0.11428046322747901</c:v>
                </c:pt>
                <c:pt idx="969">
                  <c:v>0.179538559980565</c:v>
                </c:pt>
                <c:pt idx="970">
                  <c:v>-0.40300147612169801</c:v>
                </c:pt>
                <c:pt idx="971">
                  <c:v>0.58972460430517104</c:v>
                </c:pt>
                <c:pt idx="972">
                  <c:v>-0.230382947978722</c:v>
                </c:pt>
                <c:pt idx="973">
                  <c:v>-0.26087063813146499</c:v>
                </c:pt>
                <c:pt idx="974">
                  <c:v>-9.36545650345606E-2</c:v>
                </c:pt>
                <c:pt idx="975">
                  <c:v>-0.261303819413927</c:v>
                </c:pt>
                <c:pt idx="976">
                  <c:v>0.48076025654175802</c:v>
                </c:pt>
                <c:pt idx="977">
                  <c:v>0.28186810718402</c:v>
                </c:pt>
                <c:pt idx="978">
                  <c:v>0.39298456051849401</c:v>
                </c:pt>
                <c:pt idx="979">
                  <c:v>-0.19918689063662201</c:v>
                </c:pt>
                <c:pt idx="980">
                  <c:v>3.1141974437694101E-3</c:v>
                </c:pt>
                <c:pt idx="981">
                  <c:v>-3.03841789663051E-2</c:v>
                </c:pt>
                <c:pt idx="982">
                  <c:v>0.111663416998648</c:v>
                </c:pt>
                <c:pt idx="983">
                  <c:v>-0.13981901956154799</c:v>
                </c:pt>
                <c:pt idx="984">
                  <c:v>-1.50220956651123E-2</c:v>
                </c:pt>
                <c:pt idx="985">
                  <c:v>0.14332210774117499</c:v>
                </c:pt>
                <c:pt idx="986">
                  <c:v>-0.113885175200858</c:v>
                </c:pt>
                <c:pt idx="987">
                  <c:v>-0.244397243987546</c:v>
                </c:pt>
                <c:pt idx="988">
                  <c:v>6.8724691822358394E-2</c:v>
                </c:pt>
                <c:pt idx="989">
                  <c:v>-0.191789159116909</c:v>
                </c:pt>
                <c:pt idx="990">
                  <c:v>-6.5333730002339996E-2</c:v>
                </c:pt>
                <c:pt idx="991">
                  <c:v>-3.8296096930122002E-2</c:v>
                </c:pt>
                <c:pt idx="992">
                  <c:v>-6.3853882251273097E-3</c:v>
                </c:pt>
                <c:pt idx="993">
                  <c:v>0.236420755257469</c:v>
                </c:pt>
                <c:pt idx="994">
                  <c:v>-0.34133371455122602</c:v>
                </c:pt>
                <c:pt idx="995">
                  <c:v>0.208854690781208</c:v>
                </c:pt>
                <c:pt idx="996">
                  <c:v>0.114877656633425</c:v>
                </c:pt>
                <c:pt idx="997">
                  <c:v>-0.110248624743135</c:v>
                </c:pt>
                <c:pt idx="998">
                  <c:v>0.123544823243395</c:v>
                </c:pt>
                <c:pt idx="999">
                  <c:v>-0.15693083356521101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E9-4099-AEA8-A0F38ACE886F}"/>
            </c:ext>
          </c:extLst>
        </c:ser>
        <c:ser>
          <c:idx val="1"/>
          <c:order val="1"/>
          <c:tx>
            <c:v>Minimum variance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'Feasible set'!$AH$103</c:f>
              <c:numCache>
                <c:formatCode>0.000%</c:formatCode>
                <c:ptCount val="1"/>
                <c:pt idx="0">
                  <c:v>0.113644542570805</c:v>
                </c:pt>
              </c:numCache>
            </c:numRef>
          </c:xVal>
          <c:yVal>
            <c:numRef>
              <c:f>'Feasible set'!$AG$103</c:f>
              <c:numCache>
                <c:formatCode>0.000%</c:formatCode>
                <c:ptCount val="1"/>
                <c:pt idx="0">
                  <c:v>7.5426267691313997E-2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E9-4099-AEA8-A0F38ACE886F}"/>
            </c:ext>
          </c:extLst>
        </c:ser>
        <c:ser>
          <c:idx val="2"/>
          <c:order val="2"/>
          <c:tx>
            <c:v>Maximum Sharpe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'Feasible set'!$AH$113</c:f>
              <c:numCache>
                <c:formatCode>0.000%</c:formatCode>
                <c:ptCount val="1"/>
                <c:pt idx="0">
                  <c:v>0.163217504826284</c:v>
                </c:pt>
              </c:numCache>
            </c:numRef>
          </c:xVal>
          <c:yVal>
            <c:numRef>
              <c:f>'Feasible set'!$AG$113</c:f>
              <c:numCache>
                <c:formatCode>0.000%</c:formatCode>
                <c:ptCount val="1"/>
                <c:pt idx="0">
                  <c:v>0.15558182404084001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E9-4099-AEA8-A0F38ACE8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32193"/>
        <c:axId val="937856206"/>
      </c:scatterChart>
      <c:valAx>
        <c:axId val="13703219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7856206"/>
        <c:crosses val="autoZero"/>
        <c:crossBetween val="midCat"/>
      </c:valAx>
      <c:valAx>
        <c:axId val="9378562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032193"/>
        <c:crosses val="autoZero"/>
        <c:crossBetween val="midCat"/>
      </c:valAx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3644160068284999E-2"/>
          <c:y val="3.1043778120244801E-2"/>
          <c:w val="0.91564951434976705"/>
          <c:h val="0.92729268942697896"/>
        </c:manualLayout>
      </c:layout>
      <c:scatterChart>
        <c:scatterStyle val="lineMarker"/>
        <c:varyColors val="0"/>
        <c:ser>
          <c:idx val="0"/>
          <c:order val="0"/>
          <c:tx>
            <c:v>Markowitz model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'Feasible set'!$N$38:$N$1037</c:f>
              <c:numCache>
                <c:formatCode>0.000%</c:formatCode>
                <c:ptCount val="1000"/>
                <c:pt idx="0">
                  <c:v>1.45619301058453</c:v>
                </c:pt>
                <c:pt idx="1">
                  <c:v>1.8068505729073201</c:v>
                </c:pt>
                <c:pt idx="2">
                  <c:v>1.2210564421607399</c:v>
                </c:pt>
                <c:pt idx="3">
                  <c:v>1.2001892990229199</c:v>
                </c:pt>
                <c:pt idx="4">
                  <c:v>0.92537320790267696</c:v>
                </c:pt>
                <c:pt idx="5">
                  <c:v>1.19681367016503</c:v>
                </c:pt>
                <c:pt idx="6">
                  <c:v>0.60469208097543303</c:v>
                </c:pt>
                <c:pt idx="7">
                  <c:v>0.949556521095692</c:v>
                </c:pt>
                <c:pt idx="8">
                  <c:v>1.24916327195346</c:v>
                </c:pt>
                <c:pt idx="9">
                  <c:v>1.31808606490517</c:v>
                </c:pt>
                <c:pt idx="10">
                  <c:v>0.88655372404636501</c:v>
                </c:pt>
                <c:pt idx="11">
                  <c:v>1.4288715294410801</c:v>
                </c:pt>
                <c:pt idx="12">
                  <c:v>1.0251689865183899</c:v>
                </c:pt>
                <c:pt idx="13">
                  <c:v>0.98159097295729303</c:v>
                </c:pt>
                <c:pt idx="14">
                  <c:v>1.19494938197881</c:v>
                </c:pt>
                <c:pt idx="15">
                  <c:v>0.85878344685433095</c:v>
                </c:pt>
                <c:pt idx="16">
                  <c:v>0.97980652017510295</c:v>
                </c:pt>
                <c:pt idx="17">
                  <c:v>0.68395214553323602</c:v>
                </c:pt>
                <c:pt idx="18">
                  <c:v>1.04654895176605</c:v>
                </c:pt>
                <c:pt idx="19">
                  <c:v>1.3549746500530999</c:v>
                </c:pt>
                <c:pt idx="20">
                  <c:v>1.1052364034908899</c:v>
                </c:pt>
                <c:pt idx="21">
                  <c:v>0.94577980004560402</c:v>
                </c:pt>
                <c:pt idx="22">
                  <c:v>1.4282833486495199</c:v>
                </c:pt>
                <c:pt idx="23">
                  <c:v>1.01449548547901</c:v>
                </c:pt>
                <c:pt idx="24">
                  <c:v>1.34549198540638</c:v>
                </c:pt>
                <c:pt idx="25">
                  <c:v>0.99120612230260596</c:v>
                </c:pt>
                <c:pt idx="26">
                  <c:v>0.89932994970205105</c:v>
                </c:pt>
                <c:pt idx="27">
                  <c:v>0.62166810607599998</c:v>
                </c:pt>
                <c:pt idx="28">
                  <c:v>1.5218872948290101</c:v>
                </c:pt>
                <c:pt idx="29">
                  <c:v>0.97894815189297002</c:v>
                </c:pt>
                <c:pt idx="30">
                  <c:v>1.4044274588273</c:v>
                </c:pt>
                <c:pt idx="31">
                  <c:v>0.42143815350768798</c:v>
                </c:pt>
                <c:pt idx="32">
                  <c:v>1.2473398318698901</c:v>
                </c:pt>
                <c:pt idx="33">
                  <c:v>0.79278593444549605</c:v>
                </c:pt>
                <c:pt idx="34">
                  <c:v>1.1125834351131201</c:v>
                </c:pt>
                <c:pt idx="35">
                  <c:v>1.95462525653217</c:v>
                </c:pt>
                <c:pt idx="36">
                  <c:v>0.90006659247612197</c:v>
                </c:pt>
                <c:pt idx="37">
                  <c:v>1.56555864768541</c:v>
                </c:pt>
                <c:pt idx="38">
                  <c:v>0.677709201637958</c:v>
                </c:pt>
                <c:pt idx="39">
                  <c:v>0.63650317258360101</c:v>
                </c:pt>
                <c:pt idx="40">
                  <c:v>1.37942231404078</c:v>
                </c:pt>
                <c:pt idx="41">
                  <c:v>1.05780736639396</c:v>
                </c:pt>
                <c:pt idx="42">
                  <c:v>0.79222042897207101</c:v>
                </c:pt>
                <c:pt idx="43">
                  <c:v>0.71096079875751395</c:v>
                </c:pt>
                <c:pt idx="44">
                  <c:v>1.47416208841029</c:v>
                </c:pt>
                <c:pt idx="45">
                  <c:v>1.17077788659279</c:v>
                </c:pt>
                <c:pt idx="46">
                  <c:v>0.396212162579334</c:v>
                </c:pt>
                <c:pt idx="47">
                  <c:v>1.22702070092725</c:v>
                </c:pt>
                <c:pt idx="48">
                  <c:v>0.61378895280592405</c:v>
                </c:pt>
                <c:pt idx="49">
                  <c:v>1.3075791455552399</c:v>
                </c:pt>
                <c:pt idx="50">
                  <c:v>0.93406094145103102</c:v>
                </c:pt>
                <c:pt idx="51">
                  <c:v>1.1128118916869101</c:v>
                </c:pt>
                <c:pt idx="52">
                  <c:v>0.77175301072560898</c:v>
                </c:pt>
                <c:pt idx="53">
                  <c:v>0.77089343920477404</c:v>
                </c:pt>
                <c:pt idx="54">
                  <c:v>0.98738497504089995</c:v>
                </c:pt>
                <c:pt idx="55">
                  <c:v>1.1144903371739201</c:v>
                </c:pt>
                <c:pt idx="56">
                  <c:v>1.1336821518220199</c:v>
                </c:pt>
                <c:pt idx="57">
                  <c:v>0.86922628315632</c:v>
                </c:pt>
                <c:pt idx="58">
                  <c:v>0.51432047750605203</c:v>
                </c:pt>
                <c:pt idx="59">
                  <c:v>0.74760157628430401</c:v>
                </c:pt>
                <c:pt idx="60">
                  <c:v>0.988046504508861</c:v>
                </c:pt>
                <c:pt idx="61">
                  <c:v>0.84995117153837096</c:v>
                </c:pt>
                <c:pt idx="62">
                  <c:v>1.9472151208320601</c:v>
                </c:pt>
                <c:pt idx="63">
                  <c:v>1.14929449297389</c:v>
                </c:pt>
                <c:pt idx="64">
                  <c:v>1.0443924127064601</c:v>
                </c:pt>
                <c:pt idx="65">
                  <c:v>1.4394293329511001</c:v>
                </c:pt>
                <c:pt idx="66">
                  <c:v>0.65976852219815596</c:v>
                </c:pt>
                <c:pt idx="67">
                  <c:v>1.1560943741610199</c:v>
                </c:pt>
                <c:pt idx="68">
                  <c:v>1.22026662287265</c:v>
                </c:pt>
                <c:pt idx="69">
                  <c:v>0.78689107668940705</c:v>
                </c:pt>
                <c:pt idx="70">
                  <c:v>1.3421356823727399</c:v>
                </c:pt>
                <c:pt idx="71">
                  <c:v>1.5237821650197501</c:v>
                </c:pt>
                <c:pt idx="72">
                  <c:v>1.10054932612985</c:v>
                </c:pt>
                <c:pt idx="73">
                  <c:v>1.0920997356028701</c:v>
                </c:pt>
                <c:pt idx="74">
                  <c:v>1.4002703911399099</c:v>
                </c:pt>
                <c:pt idx="75">
                  <c:v>1.06287027559856</c:v>
                </c:pt>
                <c:pt idx="76">
                  <c:v>1.4280711622018201</c:v>
                </c:pt>
                <c:pt idx="77">
                  <c:v>1.6678109562118499</c:v>
                </c:pt>
                <c:pt idx="78">
                  <c:v>1.03915291484786</c:v>
                </c:pt>
                <c:pt idx="79">
                  <c:v>1.15204546552071</c:v>
                </c:pt>
                <c:pt idx="80">
                  <c:v>0.83975024414163801</c:v>
                </c:pt>
                <c:pt idx="81">
                  <c:v>0.84179999739879996</c:v>
                </c:pt>
                <c:pt idx="82">
                  <c:v>0.96948090280214605</c:v>
                </c:pt>
                <c:pt idx="83">
                  <c:v>1.57024365077381</c:v>
                </c:pt>
                <c:pt idx="84">
                  <c:v>2.0703888813300999</c:v>
                </c:pt>
                <c:pt idx="85">
                  <c:v>1.00159668497188</c:v>
                </c:pt>
                <c:pt idx="86">
                  <c:v>0.96363611443584196</c:v>
                </c:pt>
                <c:pt idx="87">
                  <c:v>1.4180646428763299</c:v>
                </c:pt>
                <c:pt idx="88">
                  <c:v>1.51510146999176</c:v>
                </c:pt>
                <c:pt idx="89">
                  <c:v>1.25213399419981</c:v>
                </c:pt>
                <c:pt idx="90">
                  <c:v>0.72386499895433698</c:v>
                </c:pt>
                <c:pt idx="91">
                  <c:v>1.0118624899190001</c:v>
                </c:pt>
                <c:pt idx="92">
                  <c:v>1.64895102030747</c:v>
                </c:pt>
                <c:pt idx="93">
                  <c:v>0.80158602680208002</c:v>
                </c:pt>
                <c:pt idx="94">
                  <c:v>0.822990489643043</c:v>
                </c:pt>
                <c:pt idx="95">
                  <c:v>1.27433748020949</c:v>
                </c:pt>
                <c:pt idx="96">
                  <c:v>1.1620175011940199</c:v>
                </c:pt>
                <c:pt idx="97">
                  <c:v>1.2223242538578101</c:v>
                </c:pt>
                <c:pt idx="98">
                  <c:v>0.98104828486122397</c:v>
                </c:pt>
                <c:pt idx="99">
                  <c:v>0.77377342803121896</c:v>
                </c:pt>
                <c:pt idx="100">
                  <c:v>0.71646037687020803</c:v>
                </c:pt>
                <c:pt idx="101">
                  <c:v>0.60243368569385103</c:v>
                </c:pt>
                <c:pt idx="102">
                  <c:v>0.95845974168865</c:v>
                </c:pt>
                <c:pt idx="103">
                  <c:v>1.6108333048532699</c:v>
                </c:pt>
                <c:pt idx="104">
                  <c:v>1.16300268911507</c:v>
                </c:pt>
                <c:pt idx="105">
                  <c:v>0.92310531871790702</c:v>
                </c:pt>
                <c:pt idx="106">
                  <c:v>0.87364972653057205</c:v>
                </c:pt>
                <c:pt idx="107">
                  <c:v>1.7717359811693201</c:v>
                </c:pt>
                <c:pt idx="108">
                  <c:v>0.98883168485963202</c:v>
                </c:pt>
                <c:pt idx="109">
                  <c:v>0.934421809572896</c:v>
                </c:pt>
                <c:pt idx="110">
                  <c:v>0.76916667543747397</c:v>
                </c:pt>
                <c:pt idx="111">
                  <c:v>0.98434930275435395</c:v>
                </c:pt>
                <c:pt idx="112">
                  <c:v>0.77079263623078698</c:v>
                </c:pt>
                <c:pt idx="113">
                  <c:v>1.7692258636199401</c:v>
                </c:pt>
                <c:pt idx="114">
                  <c:v>0.92689456477325105</c:v>
                </c:pt>
                <c:pt idx="115">
                  <c:v>1.2036229483640599</c:v>
                </c:pt>
                <c:pt idx="116">
                  <c:v>1.14351819916841</c:v>
                </c:pt>
                <c:pt idx="117">
                  <c:v>0.78268613726639702</c:v>
                </c:pt>
                <c:pt idx="118">
                  <c:v>1.3540507139543201</c:v>
                </c:pt>
                <c:pt idx="119">
                  <c:v>0.53473198413745804</c:v>
                </c:pt>
                <c:pt idx="120">
                  <c:v>1.78981006277948</c:v>
                </c:pt>
                <c:pt idx="121">
                  <c:v>0.69808108969947502</c:v>
                </c:pt>
                <c:pt idx="122">
                  <c:v>1.74789176692142</c:v>
                </c:pt>
                <c:pt idx="123">
                  <c:v>0.67974516619718195</c:v>
                </c:pt>
                <c:pt idx="124">
                  <c:v>1.24669559121556</c:v>
                </c:pt>
                <c:pt idx="125">
                  <c:v>1.4667063960370399</c:v>
                </c:pt>
                <c:pt idx="126">
                  <c:v>0.94241770906137501</c:v>
                </c:pt>
                <c:pt idx="127">
                  <c:v>2.12717846209864</c:v>
                </c:pt>
                <c:pt idx="128">
                  <c:v>1.4164246507520399</c:v>
                </c:pt>
                <c:pt idx="129">
                  <c:v>1.35686910281212</c:v>
                </c:pt>
                <c:pt idx="130">
                  <c:v>0.541785191717295</c:v>
                </c:pt>
                <c:pt idx="131">
                  <c:v>1.27800796785222</c:v>
                </c:pt>
                <c:pt idx="132">
                  <c:v>1.164871532387</c:v>
                </c:pt>
                <c:pt idx="133">
                  <c:v>1.7174997264335099</c:v>
                </c:pt>
                <c:pt idx="134">
                  <c:v>1.5560888759767599</c:v>
                </c:pt>
                <c:pt idx="135">
                  <c:v>1.0617577065774799</c:v>
                </c:pt>
                <c:pt idx="136">
                  <c:v>0.60604857282744495</c:v>
                </c:pt>
                <c:pt idx="137">
                  <c:v>1.0218738251924</c:v>
                </c:pt>
                <c:pt idx="138">
                  <c:v>0.66911210102312402</c:v>
                </c:pt>
                <c:pt idx="139">
                  <c:v>1.03119883758124</c:v>
                </c:pt>
                <c:pt idx="140">
                  <c:v>0.574201904549001</c:v>
                </c:pt>
                <c:pt idx="141">
                  <c:v>0.86127317810228798</c:v>
                </c:pt>
                <c:pt idx="142">
                  <c:v>1.1232330758460201</c:v>
                </c:pt>
                <c:pt idx="143">
                  <c:v>1.39904801847252</c:v>
                </c:pt>
                <c:pt idx="144">
                  <c:v>0.865363752305775</c:v>
                </c:pt>
                <c:pt idx="145">
                  <c:v>1.1337573478627501</c:v>
                </c:pt>
                <c:pt idx="146">
                  <c:v>0.65788258232195296</c:v>
                </c:pt>
                <c:pt idx="147">
                  <c:v>1.6640917369139301</c:v>
                </c:pt>
                <c:pt idx="148">
                  <c:v>1.75031055662343</c:v>
                </c:pt>
                <c:pt idx="149">
                  <c:v>0.72449854008435</c:v>
                </c:pt>
                <c:pt idx="150">
                  <c:v>1.3971387460170399</c:v>
                </c:pt>
                <c:pt idx="151">
                  <c:v>0.57334906440966404</c:v>
                </c:pt>
                <c:pt idx="152">
                  <c:v>0.53988659331192901</c:v>
                </c:pt>
                <c:pt idx="153">
                  <c:v>1.52175614059411</c:v>
                </c:pt>
                <c:pt idx="154">
                  <c:v>0.57164814277656295</c:v>
                </c:pt>
                <c:pt idx="155">
                  <c:v>0.57089398487080301</c:v>
                </c:pt>
                <c:pt idx="156">
                  <c:v>0.42234128579874303</c:v>
                </c:pt>
                <c:pt idx="157">
                  <c:v>0.81994097366237395</c:v>
                </c:pt>
                <c:pt idx="158">
                  <c:v>0.90549153667368598</c:v>
                </c:pt>
                <c:pt idx="159">
                  <c:v>1.1181346112889501</c:v>
                </c:pt>
                <c:pt idx="160">
                  <c:v>0.95636095767062101</c:v>
                </c:pt>
                <c:pt idx="161">
                  <c:v>0.76462276421018405</c:v>
                </c:pt>
                <c:pt idx="162">
                  <c:v>1.54507130557504</c:v>
                </c:pt>
                <c:pt idx="163">
                  <c:v>0.61105840404551504</c:v>
                </c:pt>
                <c:pt idx="164">
                  <c:v>0.47280124466380902</c:v>
                </c:pt>
                <c:pt idx="165">
                  <c:v>1.1596454253689401</c:v>
                </c:pt>
                <c:pt idx="166">
                  <c:v>1.2991477599793899</c:v>
                </c:pt>
                <c:pt idx="167">
                  <c:v>1.21352351196791</c:v>
                </c:pt>
                <c:pt idx="168">
                  <c:v>1.1787989992194501</c:v>
                </c:pt>
                <c:pt idx="169">
                  <c:v>1.1526700385411699</c:v>
                </c:pt>
                <c:pt idx="170">
                  <c:v>0.75164363632769704</c:v>
                </c:pt>
                <c:pt idx="171">
                  <c:v>0.70824357166477303</c:v>
                </c:pt>
                <c:pt idx="172">
                  <c:v>0.78277032155136095</c:v>
                </c:pt>
                <c:pt idx="173">
                  <c:v>1.1537862851524101</c:v>
                </c:pt>
                <c:pt idx="174">
                  <c:v>0.95129872333295495</c:v>
                </c:pt>
                <c:pt idx="175">
                  <c:v>0.90636673329200501</c:v>
                </c:pt>
                <c:pt idx="176">
                  <c:v>1.0632571635322099</c:v>
                </c:pt>
                <c:pt idx="177">
                  <c:v>1.2488018093023601</c:v>
                </c:pt>
                <c:pt idx="178">
                  <c:v>1.2401541772178399</c:v>
                </c:pt>
                <c:pt idx="179">
                  <c:v>1.2378206866227599</c:v>
                </c:pt>
                <c:pt idx="180">
                  <c:v>1.3495425119817199</c:v>
                </c:pt>
                <c:pt idx="181">
                  <c:v>0.83186792260202602</c:v>
                </c:pt>
                <c:pt idx="182">
                  <c:v>1.1468262828798299</c:v>
                </c:pt>
                <c:pt idx="183">
                  <c:v>1.30896543042202</c:v>
                </c:pt>
                <c:pt idx="184">
                  <c:v>0.880959562774981</c:v>
                </c:pt>
                <c:pt idx="185">
                  <c:v>1.20488426924353</c:v>
                </c:pt>
                <c:pt idx="186">
                  <c:v>1.0864521800686</c:v>
                </c:pt>
                <c:pt idx="187">
                  <c:v>0.93458045710641402</c:v>
                </c:pt>
                <c:pt idx="188">
                  <c:v>1.5725792602487301</c:v>
                </c:pt>
                <c:pt idx="189">
                  <c:v>0.95603783841781997</c:v>
                </c:pt>
                <c:pt idx="190">
                  <c:v>0.497508185412397</c:v>
                </c:pt>
                <c:pt idx="191">
                  <c:v>1.4207414601803701</c:v>
                </c:pt>
                <c:pt idx="192">
                  <c:v>1.36110067747398</c:v>
                </c:pt>
                <c:pt idx="193">
                  <c:v>0.61520238041936903</c:v>
                </c:pt>
                <c:pt idx="194">
                  <c:v>0.67762339080340594</c:v>
                </c:pt>
                <c:pt idx="195">
                  <c:v>0.69178367471963098</c:v>
                </c:pt>
                <c:pt idx="196">
                  <c:v>1.6073070269508001</c:v>
                </c:pt>
                <c:pt idx="197">
                  <c:v>1.14248766465638</c:v>
                </c:pt>
                <c:pt idx="198">
                  <c:v>0.40709519248647802</c:v>
                </c:pt>
                <c:pt idx="199">
                  <c:v>1.0350708624263001</c:v>
                </c:pt>
                <c:pt idx="200">
                  <c:v>1.2003661304084801</c:v>
                </c:pt>
                <c:pt idx="201">
                  <c:v>0.468757315935458</c:v>
                </c:pt>
                <c:pt idx="202">
                  <c:v>1.3171830818219601</c:v>
                </c:pt>
                <c:pt idx="203">
                  <c:v>0.87113254456809897</c:v>
                </c:pt>
                <c:pt idx="204">
                  <c:v>0.87533188698202602</c:v>
                </c:pt>
                <c:pt idx="205">
                  <c:v>1.3124607578144201</c:v>
                </c:pt>
                <c:pt idx="206">
                  <c:v>0.94202917483864301</c:v>
                </c:pt>
                <c:pt idx="207">
                  <c:v>1.34817502939482</c:v>
                </c:pt>
                <c:pt idx="208">
                  <c:v>1.8279820438344001</c:v>
                </c:pt>
                <c:pt idx="209">
                  <c:v>1.07330507773107</c:v>
                </c:pt>
                <c:pt idx="210">
                  <c:v>0.78085466130565795</c:v>
                </c:pt>
                <c:pt idx="211">
                  <c:v>0.95814398003666401</c:v>
                </c:pt>
                <c:pt idx="212">
                  <c:v>2.3265877072043701</c:v>
                </c:pt>
                <c:pt idx="213">
                  <c:v>1.2759241568280799</c:v>
                </c:pt>
                <c:pt idx="214">
                  <c:v>1.24573353147477</c:v>
                </c:pt>
                <c:pt idx="215">
                  <c:v>1.24693340933944</c:v>
                </c:pt>
                <c:pt idx="216">
                  <c:v>1.2288488453280799</c:v>
                </c:pt>
                <c:pt idx="217">
                  <c:v>2.1548946974813701</c:v>
                </c:pt>
                <c:pt idx="218">
                  <c:v>1.65789102678356</c:v>
                </c:pt>
                <c:pt idx="219">
                  <c:v>1.2077576683253799</c:v>
                </c:pt>
                <c:pt idx="220">
                  <c:v>0.90482277853285697</c:v>
                </c:pt>
                <c:pt idx="221">
                  <c:v>1.1197421238197101</c:v>
                </c:pt>
                <c:pt idx="222">
                  <c:v>0.93839819765991705</c:v>
                </c:pt>
                <c:pt idx="223">
                  <c:v>0.80574946777357803</c:v>
                </c:pt>
                <c:pt idx="224">
                  <c:v>1.2766503276697201</c:v>
                </c:pt>
                <c:pt idx="225">
                  <c:v>0.76260841222820297</c:v>
                </c:pt>
                <c:pt idx="226">
                  <c:v>0.50186646504528798</c:v>
                </c:pt>
                <c:pt idx="227">
                  <c:v>0.51949718168001202</c:v>
                </c:pt>
                <c:pt idx="228">
                  <c:v>1.02480664842896</c:v>
                </c:pt>
                <c:pt idx="229">
                  <c:v>0.763889928676457</c:v>
                </c:pt>
                <c:pt idx="230">
                  <c:v>1.03968114603073</c:v>
                </c:pt>
                <c:pt idx="231">
                  <c:v>0.62972687588554499</c:v>
                </c:pt>
                <c:pt idx="232">
                  <c:v>1.7255813523783701</c:v>
                </c:pt>
                <c:pt idx="233">
                  <c:v>1.4766999264584899</c:v>
                </c:pt>
                <c:pt idx="234">
                  <c:v>1.2854608049049501</c:v>
                </c:pt>
                <c:pt idx="235">
                  <c:v>0.65534417571255099</c:v>
                </c:pt>
                <c:pt idx="236">
                  <c:v>0.66160512000433802</c:v>
                </c:pt>
                <c:pt idx="237">
                  <c:v>1.1140861772336501</c:v>
                </c:pt>
                <c:pt idx="238">
                  <c:v>1.44027533039216</c:v>
                </c:pt>
                <c:pt idx="239">
                  <c:v>0.87457645245473903</c:v>
                </c:pt>
                <c:pt idx="240">
                  <c:v>0.71103065130012899</c:v>
                </c:pt>
                <c:pt idx="241">
                  <c:v>1.0592051764608901</c:v>
                </c:pt>
                <c:pt idx="242">
                  <c:v>0.69217446491619194</c:v>
                </c:pt>
                <c:pt idx="243">
                  <c:v>1.56248282100184</c:v>
                </c:pt>
                <c:pt idx="244">
                  <c:v>0.61259521617048995</c:v>
                </c:pt>
                <c:pt idx="245">
                  <c:v>1.7518158559797301</c:v>
                </c:pt>
                <c:pt idx="246">
                  <c:v>1.7089262986434</c:v>
                </c:pt>
                <c:pt idx="247">
                  <c:v>0.445269362222039</c:v>
                </c:pt>
                <c:pt idx="248">
                  <c:v>0.76069646787385203</c:v>
                </c:pt>
                <c:pt idx="249">
                  <c:v>0.98849483335810995</c:v>
                </c:pt>
                <c:pt idx="250">
                  <c:v>1.1600697511554801</c:v>
                </c:pt>
                <c:pt idx="251">
                  <c:v>1.2643753407015601</c:v>
                </c:pt>
                <c:pt idx="252">
                  <c:v>1.4627370079669599</c:v>
                </c:pt>
                <c:pt idx="253">
                  <c:v>0.98722490334387802</c:v>
                </c:pt>
                <c:pt idx="254">
                  <c:v>1.04897501663696</c:v>
                </c:pt>
                <c:pt idx="255">
                  <c:v>0.98069585362830802</c:v>
                </c:pt>
                <c:pt idx="256">
                  <c:v>1.6675408778474701</c:v>
                </c:pt>
                <c:pt idx="257">
                  <c:v>0.70470980797254101</c:v>
                </c:pt>
                <c:pt idx="258">
                  <c:v>1.1024600693806299</c:v>
                </c:pt>
                <c:pt idx="259">
                  <c:v>1.19396620560502</c:v>
                </c:pt>
                <c:pt idx="260">
                  <c:v>0.76436951510818796</c:v>
                </c:pt>
                <c:pt idx="261">
                  <c:v>1.2924421736970899</c:v>
                </c:pt>
                <c:pt idx="262">
                  <c:v>1.60419020676613</c:v>
                </c:pt>
                <c:pt idx="263">
                  <c:v>1.09536267502282</c:v>
                </c:pt>
                <c:pt idx="264">
                  <c:v>0.89434885277751197</c:v>
                </c:pt>
                <c:pt idx="265">
                  <c:v>1.5674174852562199</c:v>
                </c:pt>
                <c:pt idx="266">
                  <c:v>1.2596306952993299</c:v>
                </c:pt>
                <c:pt idx="267">
                  <c:v>0.88695779489012705</c:v>
                </c:pt>
                <c:pt idx="268">
                  <c:v>1.2613217270734001</c:v>
                </c:pt>
                <c:pt idx="269">
                  <c:v>0.88019951578309696</c:v>
                </c:pt>
                <c:pt idx="270">
                  <c:v>0.89460682937117098</c:v>
                </c:pt>
                <c:pt idx="271">
                  <c:v>0.99209233660386698</c:v>
                </c:pt>
                <c:pt idx="272">
                  <c:v>1.2356875093600601</c:v>
                </c:pt>
                <c:pt idx="273">
                  <c:v>0.66315765516477498</c:v>
                </c:pt>
                <c:pt idx="274">
                  <c:v>1.70345564330656</c:v>
                </c:pt>
                <c:pt idx="275">
                  <c:v>0.655840297844415</c:v>
                </c:pt>
                <c:pt idx="276">
                  <c:v>0.90052076992229702</c:v>
                </c:pt>
                <c:pt idx="277">
                  <c:v>0.96212048965896102</c:v>
                </c:pt>
                <c:pt idx="278">
                  <c:v>0.50774894494252298</c:v>
                </c:pt>
                <c:pt idx="279">
                  <c:v>1.11140635439041</c:v>
                </c:pt>
                <c:pt idx="280">
                  <c:v>1.3872739825176099</c:v>
                </c:pt>
                <c:pt idx="281">
                  <c:v>1.29188986828907</c:v>
                </c:pt>
                <c:pt idx="282">
                  <c:v>1.01337378694104</c:v>
                </c:pt>
                <c:pt idx="283">
                  <c:v>1.57073773717167</c:v>
                </c:pt>
                <c:pt idx="284">
                  <c:v>0.79744542289402298</c:v>
                </c:pt>
                <c:pt idx="285">
                  <c:v>0.74370564993104504</c:v>
                </c:pt>
                <c:pt idx="286">
                  <c:v>0.53553034357574403</c:v>
                </c:pt>
                <c:pt idx="287">
                  <c:v>1.2027511581331001</c:v>
                </c:pt>
                <c:pt idx="288">
                  <c:v>0.83347790747752504</c:v>
                </c:pt>
                <c:pt idx="289">
                  <c:v>1.16119661835469</c:v>
                </c:pt>
                <c:pt idx="290">
                  <c:v>1.83890802304178</c:v>
                </c:pt>
                <c:pt idx="291">
                  <c:v>1.3857980731817501</c:v>
                </c:pt>
                <c:pt idx="292">
                  <c:v>1.2981505235240201</c:v>
                </c:pt>
                <c:pt idx="293">
                  <c:v>0.73344040266405897</c:v>
                </c:pt>
                <c:pt idx="294">
                  <c:v>1.5784071563004001</c:v>
                </c:pt>
                <c:pt idx="295">
                  <c:v>1.4824083905318</c:v>
                </c:pt>
                <c:pt idx="296">
                  <c:v>1.3167294514991801</c:v>
                </c:pt>
                <c:pt idx="297">
                  <c:v>1.2963071630413101</c:v>
                </c:pt>
                <c:pt idx="298">
                  <c:v>0.74778176076264702</c:v>
                </c:pt>
                <c:pt idx="299">
                  <c:v>1.8199764327244401</c:v>
                </c:pt>
                <c:pt idx="300">
                  <c:v>0.84693587492044997</c:v>
                </c:pt>
                <c:pt idx="301">
                  <c:v>1.1678095959492201</c:v>
                </c:pt>
                <c:pt idx="302">
                  <c:v>0.47987482947163501</c:v>
                </c:pt>
                <c:pt idx="303">
                  <c:v>0.782505648225574</c:v>
                </c:pt>
                <c:pt idx="304">
                  <c:v>1.71727879347191</c:v>
                </c:pt>
                <c:pt idx="305">
                  <c:v>0.58194989949152298</c:v>
                </c:pt>
                <c:pt idx="306">
                  <c:v>0.99482920940081299</c:v>
                </c:pt>
                <c:pt idx="307">
                  <c:v>0.81185701486473905</c:v>
                </c:pt>
                <c:pt idx="308">
                  <c:v>1.05988366847352</c:v>
                </c:pt>
                <c:pt idx="309">
                  <c:v>1.3428222916758701</c:v>
                </c:pt>
                <c:pt idx="310">
                  <c:v>0.45517277448556098</c:v>
                </c:pt>
                <c:pt idx="311">
                  <c:v>0.76300781775868198</c:v>
                </c:pt>
                <c:pt idx="312">
                  <c:v>0.77586990652973598</c:v>
                </c:pt>
                <c:pt idx="313">
                  <c:v>0.770123681355245</c:v>
                </c:pt>
                <c:pt idx="314">
                  <c:v>0.947294159877905</c:v>
                </c:pt>
                <c:pt idx="315">
                  <c:v>1.1996939466859999</c:v>
                </c:pt>
                <c:pt idx="316">
                  <c:v>1.4430767968951801</c:v>
                </c:pt>
                <c:pt idx="317">
                  <c:v>0.62994432074044504</c:v>
                </c:pt>
                <c:pt idx="318">
                  <c:v>0.67308998949262999</c:v>
                </c:pt>
                <c:pt idx="319">
                  <c:v>0.60069308945650601</c:v>
                </c:pt>
                <c:pt idx="320">
                  <c:v>0.99241674939610902</c:v>
                </c:pt>
                <c:pt idx="321">
                  <c:v>1.1303023045335601</c:v>
                </c:pt>
                <c:pt idx="322">
                  <c:v>0.60645293171716497</c:v>
                </c:pt>
                <c:pt idx="323">
                  <c:v>1.1554638205026</c:v>
                </c:pt>
                <c:pt idx="324">
                  <c:v>1.0991757440527801</c:v>
                </c:pt>
                <c:pt idx="325">
                  <c:v>1.58958342847765</c:v>
                </c:pt>
                <c:pt idx="326">
                  <c:v>0.82311986343130195</c:v>
                </c:pt>
                <c:pt idx="327">
                  <c:v>1.34437447930682</c:v>
                </c:pt>
                <c:pt idx="328">
                  <c:v>0.92874008682814702</c:v>
                </c:pt>
                <c:pt idx="329">
                  <c:v>0.95688648038227697</c:v>
                </c:pt>
                <c:pt idx="330">
                  <c:v>1.0629404196883001</c:v>
                </c:pt>
                <c:pt idx="331">
                  <c:v>1.08821087123368</c:v>
                </c:pt>
                <c:pt idx="332">
                  <c:v>1.0895249724751701</c:v>
                </c:pt>
                <c:pt idx="333">
                  <c:v>0.91624815734559595</c:v>
                </c:pt>
                <c:pt idx="334">
                  <c:v>0.96071425658911003</c:v>
                </c:pt>
                <c:pt idx="335">
                  <c:v>0.98723673974571602</c:v>
                </c:pt>
                <c:pt idx="336">
                  <c:v>1.2789946500921101</c:v>
                </c:pt>
                <c:pt idx="337">
                  <c:v>1.23630253813327</c:v>
                </c:pt>
                <c:pt idx="338">
                  <c:v>1.4294915932005501</c:v>
                </c:pt>
                <c:pt idx="339">
                  <c:v>1.0469282197485099</c:v>
                </c:pt>
                <c:pt idx="340">
                  <c:v>1.0724215354805899</c:v>
                </c:pt>
                <c:pt idx="341">
                  <c:v>1.0600911029657101</c:v>
                </c:pt>
                <c:pt idx="342">
                  <c:v>0.97114306431568698</c:v>
                </c:pt>
                <c:pt idx="343">
                  <c:v>0.76582151851201496</c:v>
                </c:pt>
                <c:pt idx="344">
                  <c:v>0.68096731313931202</c:v>
                </c:pt>
                <c:pt idx="345">
                  <c:v>0.68502871981889002</c:v>
                </c:pt>
                <c:pt idx="346">
                  <c:v>1.5270903188210401</c:v>
                </c:pt>
                <c:pt idx="347">
                  <c:v>0.68590474283968905</c:v>
                </c:pt>
                <c:pt idx="348">
                  <c:v>1.48064934223553</c:v>
                </c:pt>
                <c:pt idx="349">
                  <c:v>1.2227018252133499</c:v>
                </c:pt>
                <c:pt idx="350">
                  <c:v>1.5364304776595801</c:v>
                </c:pt>
                <c:pt idx="351">
                  <c:v>1.2580404081710901</c:v>
                </c:pt>
                <c:pt idx="352">
                  <c:v>1.1264637350001201</c:v>
                </c:pt>
                <c:pt idx="353">
                  <c:v>0.95509423664763404</c:v>
                </c:pt>
                <c:pt idx="354">
                  <c:v>1.5805671468990601</c:v>
                </c:pt>
                <c:pt idx="355">
                  <c:v>0.38868181781273697</c:v>
                </c:pt>
                <c:pt idx="356">
                  <c:v>0.66576972032242199</c:v>
                </c:pt>
                <c:pt idx="357">
                  <c:v>1.80038605469938</c:v>
                </c:pt>
                <c:pt idx="358">
                  <c:v>1.68526509776064</c:v>
                </c:pt>
                <c:pt idx="359">
                  <c:v>1.0282024633125699</c:v>
                </c:pt>
                <c:pt idx="360">
                  <c:v>1.6341475698946</c:v>
                </c:pt>
                <c:pt idx="361">
                  <c:v>1.0866113142937399</c:v>
                </c:pt>
                <c:pt idx="362">
                  <c:v>1.4092846937807499</c:v>
                </c:pt>
                <c:pt idx="363">
                  <c:v>1.27533908125369</c:v>
                </c:pt>
                <c:pt idx="364">
                  <c:v>0.61679647906579704</c:v>
                </c:pt>
                <c:pt idx="365">
                  <c:v>1.371595543937</c:v>
                </c:pt>
                <c:pt idx="366">
                  <c:v>0.788268012115376</c:v>
                </c:pt>
                <c:pt idx="367">
                  <c:v>0.71454982716297599</c:v>
                </c:pt>
                <c:pt idx="368">
                  <c:v>1.7056005155292799</c:v>
                </c:pt>
                <c:pt idx="369">
                  <c:v>1.4579349119277001</c:v>
                </c:pt>
                <c:pt idx="370">
                  <c:v>0.93913821119833396</c:v>
                </c:pt>
                <c:pt idx="371">
                  <c:v>1.05195071452558</c:v>
                </c:pt>
                <c:pt idx="372">
                  <c:v>1.5598018436110499</c:v>
                </c:pt>
                <c:pt idx="373">
                  <c:v>1.3508971670108301</c:v>
                </c:pt>
                <c:pt idx="374">
                  <c:v>0.99033126027986396</c:v>
                </c:pt>
                <c:pt idx="375">
                  <c:v>2.3156551712935198</c:v>
                </c:pt>
                <c:pt idx="376">
                  <c:v>1.11180780839615</c:v>
                </c:pt>
                <c:pt idx="377">
                  <c:v>1.47487453253155</c:v>
                </c:pt>
                <c:pt idx="378">
                  <c:v>0.93195470343779896</c:v>
                </c:pt>
                <c:pt idx="379">
                  <c:v>0.84473258259255501</c:v>
                </c:pt>
                <c:pt idx="380">
                  <c:v>0.54979978633142002</c:v>
                </c:pt>
                <c:pt idx="381">
                  <c:v>0.79292656832092301</c:v>
                </c:pt>
                <c:pt idx="382">
                  <c:v>0.92320028457856396</c:v>
                </c:pt>
                <c:pt idx="383">
                  <c:v>0.90698026549996602</c:v>
                </c:pt>
                <c:pt idx="384">
                  <c:v>0.91716083654652703</c:v>
                </c:pt>
                <c:pt idx="385">
                  <c:v>1.05181068635813</c:v>
                </c:pt>
                <c:pt idx="386">
                  <c:v>0.83552010687971101</c:v>
                </c:pt>
                <c:pt idx="387">
                  <c:v>0.69066348524854604</c:v>
                </c:pt>
                <c:pt idx="388">
                  <c:v>1.0617558923280199</c:v>
                </c:pt>
                <c:pt idx="389">
                  <c:v>1.36613954681543</c:v>
                </c:pt>
                <c:pt idx="390">
                  <c:v>1.25706079324691</c:v>
                </c:pt>
                <c:pt idx="391">
                  <c:v>0.97866869561651404</c:v>
                </c:pt>
                <c:pt idx="392">
                  <c:v>0.61611632304174802</c:v>
                </c:pt>
                <c:pt idx="393">
                  <c:v>0.79532301601623301</c:v>
                </c:pt>
                <c:pt idx="394">
                  <c:v>0.418656745199249</c:v>
                </c:pt>
                <c:pt idx="395">
                  <c:v>1.08201120766486</c:v>
                </c:pt>
                <c:pt idx="396">
                  <c:v>1.01261899217211</c:v>
                </c:pt>
                <c:pt idx="397">
                  <c:v>0.72811059028833602</c:v>
                </c:pt>
                <c:pt idx="398">
                  <c:v>1.1618711546951199</c:v>
                </c:pt>
                <c:pt idx="399">
                  <c:v>1.4280835710219999</c:v>
                </c:pt>
                <c:pt idx="400">
                  <c:v>1.2894779490689501</c:v>
                </c:pt>
                <c:pt idx="401">
                  <c:v>1.0739986561958701</c:v>
                </c:pt>
                <c:pt idx="402">
                  <c:v>1.3212414201990199</c:v>
                </c:pt>
                <c:pt idx="403">
                  <c:v>1.4453745104209701</c:v>
                </c:pt>
                <c:pt idx="404">
                  <c:v>1.1899642128477399</c:v>
                </c:pt>
                <c:pt idx="405">
                  <c:v>1.0041279376719801</c:v>
                </c:pt>
                <c:pt idx="406">
                  <c:v>1.0958843358250601</c:v>
                </c:pt>
                <c:pt idx="407">
                  <c:v>1.05367957537989</c:v>
                </c:pt>
                <c:pt idx="408">
                  <c:v>0.94473348821236103</c:v>
                </c:pt>
                <c:pt idx="409">
                  <c:v>1.0557866965492599</c:v>
                </c:pt>
                <c:pt idx="410">
                  <c:v>0.67755225960586296</c:v>
                </c:pt>
                <c:pt idx="411">
                  <c:v>1.05284816179624</c:v>
                </c:pt>
                <c:pt idx="412">
                  <c:v>1.1710390497110501</c:v>
                </c:pt>
                <c:pt idx="413">
                  <c:v>0.58884172581800998</c:v>
                </c:pt>
                <c:pt idx="414">
                  <c:v>1.32228948997</c:v>
                </c:pt>
                <c:pt idx="415">
                  <c:v>1.05259315015121</c:v>
                </c:pt>
                <c:pt idx="416">
                  <c:v>1.33367820820786</c:v>
                </c:pt>
                <c:pt idx="417">
                  <c:v>0.97712755156858599</c:v>
                </c:pt>
                <c:pt idx="418">
                  <c:v>2.21859613631276</c:v>
                </c:pt>
                <c:pt idx="419">
                  <c:v>0.72423295534746901</c:v>
                </c:pt>
                <c:pt idx="420">
                  <c:v>1.11551635170497</c:v>
                </c:pt>
                <c:pt idx="421">
                  <c:v>0.99031308108289196</c:v>
                </c:pt>
                <c:pt idx="422">
                  <c:v>0.96877853215324194</c:v>
                </c:pt>
                <c:pt idx="423">
                  <c:v>0.97425775160887496</c:v>
                </c:pt>
                <c:pt idx="424">
                  <c:v>1.04433302242399</c:v>
                </c:pt>
                <c:pt idx="425">
                  <c:v>1.24665905082193</c:v>
                </c:pt>
                <c:pt idx="426">
                  <c:v>1.2974543151968601</c:v>
                </c:pt>
                <c:pt idx="427">
                  <c:v>0.63377026377526902</c:v>
                </c:pt>
                <c:pt idx="428">
                  <c:v>1.02699088170052</c:v>
                </c:pt>
                <c:pt idx="429">
                  <c:v>1.9265378569423399</c:v>
                </c:pt>
                <c:pt idx="430">
                  <c:v>1.3683828348145199</c:v>
                </c:pt>
                <c:pt idx="431">
                  <c:v>1.02622825877691</c:v>
                </c:pt>
                <c:pt idx="432">
                  <c:v>1.04728671863159</c:v>
                </c:pt>
                <c:pt idx="433">
                  <c:v>1.2533254369962199</c:v>
                </c:pt>
                <c:pt idx="434">
                  <c:v>0.62510793794583996</c:v>
                </c:pt>
                <c:pt idx="435">
                  <c:v>1.21227442567187</c:v>
                </c:pt>
                <c:pt idx="436">
                  <c:v>0.81373362277908901</c:v>
                </c:pt>
                <c:pt idx="437">
                  <c:v>0.50052175942880095</c:v>
                </c:pt>
                <c:pt idx="438">
                  <c:v>0.39645569107780698</c:v>
                </c:pt>
                <c:pt idx="439">
                  <c:v>0.42928014338374099</c:v>
                </c:pt>
                <c:pt idx="440">
                  <c:v>0.53868144180126099</c:v>
                </c:pt>
                <c:pt idx="441">
                  <c:v>1.63192170301304</c:v>
                </c:pt>
                <c:pt idx="442">
                  <c:v>0.77334774334583001</c:v>
                </c:pt>
                <c:pt idx="443">
                  <c:v>1.1751065728138399</c:v>
                </c:pt>
                <c:pt idx="444">
                  <c:v>0.943322612737302</c:v>
                </c:pt>
                <c:pt idx="445">
                  <c:v>1.69854046459026</c:v>
                </c:pt>
                <c:pt idx="446">
                  <c:v>2.0294443250990701</c:v>
                </c:pt>
                <c:pt idx="447">
                  <c:v>0.50804967509347498</c:v>
                </c:pt>
                <c:pt idx="448">
                  <c:v>0.63657646384998501</c:v>
                </c:pt>
                <c:pt idx="449">
                  <c:v>0.46012507414551501</c:v>
                </c:pt>
                <c:pt idx="450">
                  <c:v>1.3708961078863799</c:v>
                </c:pt>
                <c:pt idx="451">
                  <c:v>0.68694033929619203</c:v>
                </c:pt>
                <c:pt idx="452">
                  <c:v>0.70735170836572603</c:v>
                </c:pt>
                <c:pt idx="453">
                  <c:v>1.49264652425995</c:v>
                </c:pt>
                <c:pt idx="454">
                  <c:v>1.1925627147637601</c:v>
                </c:pt>
                <c:pt idx="455">
                  <c:v>1.3796863422988901</c:v>
                </c:pt>
                <c:pt idx="456">
                  <c:v>1.03489055575513</c:v>
                </c:pt>
                <c:pt idx="457">
                  <c:v>1.17056781631083</c:v>
                </c:pt>
                <c:pt idx="458">
                  <c:v>1.1806650885096499</c:v>
                </c:pt>
                <c:pt idx="459">
                  <c:v>1.02764844241755</c:v>
                </c:pt>
                <c:pt idx="460">
                  <c:v>1.27653197178898</c:v>
                </c:pt>
                <c:pt idx="461">
                  <c:v>0.35685951575368502</c:v>
                </c:pt>
                <c:pt idx="462">
                  <c:v>0.99207684251883499</c:v>
                </c:pt>
                <c:pt idx="463">
                  <c:v>0.85678517571152002</c:v>
                </c:pt>
                <c:pt idx="464">
                  <c:v>1.3542516353185099</c:v>
                </c:pt>
                <c:pt idx="465">
                  <c:v>0.951518116416327</c:v>
                </c:pt>
                <c:pt idx="466">
                  <c:v>0.75748237729802703</c:v>
                </c:pt>
                <c:pt idx="467">
                  <c:v>0.951572396703115</c:v>
                </c:pt>
                <c:pt idx="468">
                  <c:v>1.0576344354289799</c:v>
                </c:pt>
                <c:pt idx="469">
                  <c:v>1.17389580555305</c:v>
                </c:pt>
                <c:pt idx="470">
                  <c:v>1.19333496174964</c:v>
                </c:pt>
                <c:pt idx="471">
                  <c:v>1.3464251098137401</c:v>
                </c:pt>
                <c:pt idx="472">
                  <c:v>0.68267776989113704</c:v>
                </c:pt>
                <c:pt idx="473">
                  <c:v>1.4678044539130199</c:v>
                </c:pt>
                <c:pt idx="474">
                  <c:v>0.58110742898618195</c:v>
                </c:pt>
                <c:pt idx="475">
                  <c:v>1.01874161972293</c:v>
                </c:pt>
                <c:pt idx="476">
                  <c:v>0.923399400643374</c:v>
                </c:pt>
                <c:pt idx="477">
                  <c:v>1.3547802706707801</c:v>
                </c:pt>
                <c:pt idx="478">
                  <c:v>1.0375073468182601</c:v>
                </c:pt>
                <c:pt idx="479">
                  <c:v>1.2090906952488401</c:v>
                </c:pt>
                <c:pt idx="480">
                  <c:v>1.0524207121307301</c:v>
                </c:pt>
                <c:pt idx="481">
                  <c:v>1.8299401503048101</c:v>
                </c:pt>
                <c:pt idx="482">
                  <c:v>1.86212273831399</c:v>
                </c:pt>
                <c:pt idx="483">
                  <c:v>0.92645149199688204</c:v>
                </c:pt>
                <c:pt idx="484">
                  <c:v>1.3096381912642501</c:v>
                </c:pt>
                <c:pt idx="485">
                  <c:v>0.66659705971582905</c:v>
                </c:pt>
                <c:pt idx="486">
                  <c:v>0.66713015915512996</c:v>
                </c:pt>
                <c:pt idx="487">
                  <c:v>1.7038550451364001</c:v>
                </c:pt>
                <c:pt idx="488">
                  <c:v>1.0323252566693599</c:v>
                </c:pt>
                <c:pt idx="489">
                  <c:v>2.06976523730822</c:v>
                </c:pt>
                <c:pt idx="490">
                  <c:v>1.09289423142368</c:v>
                </c:pt>
                <c:pt idx="491">
                  <c:v>0.77811423309536099</c:v>
                </c:pt>
                <c:pt idx="492">
                  <c:v>0.59861040101056895</c:v>
                </c:pt>
                <c:pt idx="493">
                  <c:v>1.0855497666426499</c:v>
                </c:pt>
                <c:pt idx="494">
                  <c:v>0.61729408641267802</c:v>
                </c:pt>
                <c:pt idx="495">
                  <c:v>1.0172328280663101</c:v>
                </c:pt>
                <c:pt idx="496">
                  <c:v>1.0358679060498299</c:v>
                </c:pt>
                <c:pt idx="497">
                  <c:v>0.38462379681409498</c:v>
                </c:pt>
                <c:pt idx="498">
                  <c:v>0.804810950033367</c:v>
                </c:pt>
                <c:pt idx="499">
                  <c:v>1.07045032219632</c:v>
                </c:pt>
                <c:pt idx="500">
                  <c:v>0.77813324366610404</c:v>
                </c:pt>
                <c:pt idx="501">
                  <c:v>1.0091515842464001</c:v>
                </c:pt>
                <c:pt idx="502">
                  <c:v>0.66947355921574903</c:v>
                </c:pt>
                <c:pt idx="503">
                  <c:v>1.0486902147389601</c:v>
                </c:pt>
                <c:pt idx="504">
                  <c:v>0.73788074168448103</c:v>
                </c:pt>
                <c:pt idx="505">
                  <c:v>0.79930888094784702</c:v>
                </c:pt>
                <c:pt idx="506">
                  <c:v>0.887636912726394</c:v>
                </c:pt>
                <c:pt idx="507">
                  <c:v>0.74918000650133099</c:v>
                </c:pt>
                <c:pt idx="508">
                  <c:v>1.0015443846502601</c:v>
                </c:pt>
                <c:pt idx="509">
                  <c:v>0.97953880061473597</c:v>
                </c:pt>
                <c:pt idx="510">
                  <c:v>0.66932586048724196</c:v>
                </c:pt>
                <c:pt idx="511">
                  <c:v>0.583943488467353</c:v>
                </c:pt>
                <c:pt idx="512">
                  <c:v>0.894290324643917</c:v>
                </c:pt>
                <c:pt idx="513">
                  <c:v>1.1357194467570599</c:v>
                </c:pt>
                <c:pt idx="514">
                  <c:v>1.1236397676488801</c:v>
                </c:pt>
                <c:pt idx="515">
                  <c:v>1.2324166361853199</c:v>
                </c:pt>
                <c:pt idx="516">
                  <c:v>0.57871966041960798</c:v>
                </c:pt>
                <c:pt idx="517">
                  <c:v>0.93333642359386304</c:v>
                </c:pt>
                <c:pt idx="518">
                  <c:v>1.1154635628510201</c:v>
                </c:pt>
                <c:pt idx="519">
                  <c:v>1.00218237635582</c:v>
                </c:pt>
                <c:pt idx="520">
                  <c:v>1.1715354222401999</c:v>
                </c:pt>
                <c:pt idx="521">
                  <c:v>1.1625873241206599</c:v>
                </c:pt>
                <c:pt idx="522">
                  <c:v>1.43675382799677</c:v>
                </c:pt>
                <c:pt idx="523">
                  <c:v>1.2822396463925301</c:v>
                </c:pt>
                <c:pt idx="524">
                  <c:v>1.5890038061194101</c:v>
                </c:pt>
                <c:pt idx="525">
                  <c:v>1.3253091639595</c:v>
                </c:pt>
                <c:pt idx="526">
                  <c:v>1.0886373553486299</c:v>
                </c:pt>
                <c:pt idx="527">
                  <c:v>0.62460111759998405</c:v>
                </c:pt>
                <c:pt idx="528">
                  <c:v>1.9411876367813701</c:v>
                </c:pt>
                <c:pt idx="529">
                  <c:v>0.81612205772334601</c:v>
                </c:pt>
                <c:pt idx="530">
                  <c:v>1.6106932594938399</c:v>
                </c:pt>
                <c:pt idx="531">
                  <c:v>1.26832207053725</c:v>
                </c:pt>
                <c:pt idx="532">
                  <c:v>0.95186678541980596</c:v>
                </c:pt>
                <c:pt idx="533">
                  <c:v>0.92575492867031695</c:v>
                </c:pt>
                <c:pt idx="534">
                  <c:v>1.7300281720481701</c:v>
                </c:pt>
                <c:pt idx="535">
                  <c:v>0.90622808184723402</c:v>
                </c:pt>
                <c:pt idx="536">
                  <c:v>0.86997818237498303</c:v>
                </c:pt>
                <c:pt idx="537">
                  <c:v>0.68667888550313005</c:v>
                </c:pt>
                <c:pt idx="538">
                  <c:v>1.0098059001834001</c:v>
                </c:pt>
                <c:pt idx="539">
                  <c:v>1.70679038316355</c:v>
                </c:pt>
                <c:pt idx="540">
                  <c:v>0.90366860710937102</c:v>
                </c:pt>
                <c:pt idx="541">
                  <c:v>0.88083138597923905</c:v>
                </c:pt>
                <c:pt idx="542">
                  <c:v>1.5394668509813201</c:v>
                </c:pt>
                <c:pt idx="543">
                  <c:v>0.65369521806868203</c:v>
                </c:pt>
                <c:pt idx="544">
                  <c:v>0.84337115386276096</c:v>
                </c:pt>
                <c:pt idx="545">
                  <c:v>1.2741559279208701</c:v>
                </c:pt>
                <c:pt idx="546">
                  <c:v>1.23790114664038</c:v>
                </c:pt>
                <c:pt idx="547">
                  <c:v>0.78758788155763404</c:v>
                </c:pt>
                <c:pt idx="548">
                  <c:v>0.69230853277443205</c:v>
                </c:pt>
                <c:pt idx="549">
                  <c:v>0.65075724310354299</c:v>
                </c:pt>
                <c:pt idx="550">
                  <c:v>0.63406004539008598</c:v>
                </c:pt>
                <c:pt idx="551">
                  <c:v>0.74580324912122198</c:v>
                </c:pt>
                <c:pt idx="552">
                  <c:v>1.1368354722662199</c:v>
                </c:pt>
                <c:pt idx="553">
                  <c:v>0.91329849129132401</c:v>
                </c:pt>
                <c:pt idx="554">
                  <c:v>0.62651710653034498</c:v>
                </c:pt>
                <c:pt idx="555">
                  <c:v>1.16211762429637</c:v>
                </c:pt>
                <c:pt idx="556">
                  <c:v>1.37849113792411</c:v>
                </c:pt>
                <c:pt idx="557">
                  <c:v>0.98193119242321703</c:v>
                </c:pt>
                <c:pt idx="558">
                  <c:v>1.4177511092141599</c:v>
                </c:pt>
                <c:pt idx="559">
                  <c:v>1.07362359682505</c:v>
                </c:pt>
                <c:pt idx="560">
                  <c:v>0.78915541858487503</c:v>
                </c:pt>
                <c:pt idx="561">
                  <c:v>1.7677972858225901</c:v>
                </c:pt>
                <c:pt idx="562">
                  <c:v>0.99225546008779897</c:v>
                </c:pt>
                <c:pt idx="563">
                  <c:v>1.1215021052309</c:v>
                </c:pt>
                <c:pt idx="564">
                  <c:v>0.80871808343007401</c:v>
                </c:pt>
                <c:pt idx="565">
                  <c:v>0.91515467575210196</c:v>
                </c:pt>
                <c:pt idx="566">
                  <c:v>1.23114755339316</c:v>
                </c:pt>
                <c:pt idx="567">
                  <c:v>0.89284157472491399</c:v>
                </c:pt>
                <c:pt idx="568">
                  <c:v>0.97656565268633599</c:v>
                </c:pt>
                <c:pt idx="569">
                  <c:v>1.1433583930753799</c:v>
                </c:pt>
                <c:pt idx="570">
                  <c:v>0.47872569552320199</c:v>
                </c:pt>
                <c:pt idx="571">
                  <c:v>1.5325080970975</c:v>
                </c:pt>
                <c:pt idx="572">
                  <c:v>1.7691445529098</c:v>
                </c:pt>
                <c:pt idx="573">
                  <c:v>0.94517362884061196</c:v>
                </c:pt>
                <c:pt idx="574">
                  <c:v>0.68050223400377097</c:v>
                </c:pt>
                <c:pt idx="575">
                  <c:v>1.24508913484243</c:v>
                </c:pt>
                <c:pt idx="576">
                  <c:v>1.0531527188015899</c:v>
                </c:pt>
                <c:pt idx="577">
                  <c:v>1.14545503737676</c:v>
                </c:pt>
                <c:pt idx="578">
                  <c:v>0.78756636774324396</c:v>
                </c:pt>
                <c:pt idx="579">
                  <c:v>0.82024361637596399</c:v>
                </c:pt>
                <c:pt idx="580">
                  <c:v>0.59082553134874605</c:v>
                </c:pt>
                <c:pt idx="581">
                  <c:v>0.96171435962445995</c:v>
                </c:pt>
                <c:pt idx="582">
                  <c:v>1.1082099593499299</c:v>
                </c:pt>
                <c:pt idx="583">
                  <c:v>0.64428197650631702</c:v>
                </c:pt>
                <c:pt idx="584">
                  <c:v>0.88839447567026497</c:v>
                </c:pt>
                <c:pt idx="585">
                  <c:v>1.7836302411834</c:v>
                </c:pt>
                <c:pt idx="586">
                  <c:v>1.5279002818759899</c:v>
                </c:pt>
                <c:pt idx="587">
                  <c:v>1.0988351349802199</c:v>
                </c:pt>
                <c:pt idx="588">
                  <c:v>1.00291345767592</c:v>
                </c:pt>
                <c:pt idx="589">
                  <c:v>1.8297649382427801</c:v>
                </c:pt>
                <c:pt idx="590">
                  <c:v>0.63651089152949902</c:v>
                </c:pt>
                <c:pt idx="591">
                  <c:v>0.97313770223117202</c:v>
                </c:pt>
                <c:pt idx="592">
                  <c:v>1.7010129568693699</c:v>
                </c:pt>
                <c:pt idx="593">
                  <c:v>0.98258227021077504</c:v>
                </c:pt>
                <c:pt idx="594">
                  <c:v>1.47865840669794</c:v>
                </c:pt>
                <c:pt idx="595">
                  <c:v>0.97387676189936201</c:v>
                </c:pt>
                <c:pt idx="596">
                  <c:v>1.1501540249582101</c:v>
                </c:pt>
                <c:pt idx="597">
                  <c:v>1.23052624500371</c:v>
                </c:pt>
                <c:pt idx="598">
                  <c:v>1.4604454996676499</c:v>
                </c:pt>
                <c:pt idx="599">
                  <c:v>1.20601261752379</c:v>
                </c:pt>
                <c:pt idx="600">
                  <c:v>0.86209490518432297</c:v>
                </c:pt>
                <c:pt idx="601">
                  <c:v>1.1789216971576899</c:v>
                </c:pt>
                <c:pt idx="602">
                  <c:v>0.84994585425338998</c:v>
                </c:pt>
                <c:pt idx="603">
                  <c:v>0.98805660450829702</c:v>
                </c:pt>
                <c:pt idx="604">
                  <c:v>1.6026181529377801</c:v>
                </c:pt>
                <c:pt idx="605">
                  <c:v>1.8901644697125699</c:v>
                </c:pt>
                <c:pt idx="606">
                  <c:v>1.56738648861462</c:v>
                </c:pt>
                <c:pt idx="607">
                  <c:v>1.62531629517496</c:v>
                </c:pt>
                <c:pt idx="608">
                  <c:v>0.96237183998839104</c:v>
                </c:pt>
                <c:pt idx="609">
                  <c:v>0.47185782952461902</c:v>
                </c:pt>
                <c:pt idx="610">
                  <c:v>1.47909322734542</c:v>
                </c:pt>
                <c:pt idx="611">
                  <c:v>1.2929174951400599</c:v>
                </c:pt>
                <c:pt idx="612">
                  <c:v>0.77506366387558301</c:v>
                </c:pt>
                <c:pt idx="613">
                  <c:v>1.2077408868719199</c:v>
                </c:pt>
                <c:pt idx="614">
                  <c:v>1.31020781449391</c:v>
                </c:pt>
                <c:pt idx="615">
                  <c:v>1.3076743426864601</c:v>
                </c:pt>
                <c:pt idx="616">
                  <c:v>0.484508985350457</c:v>
                </c:pt>
                <c:pt idx="617">
                  <c:v>0.76611736182449297</c:v>
                </c:pt>
                <c:pt idx="618">
                  <c:v>1.8154052287900799</c:v>
                </c:pt>
                <c:pt idx="619">
                  <c:v>1.05126281849765</c:v>
                </c:pt>
                <c:pt idx="620">
                  <c:v>0.60578567912190895</c:v>
                </c:pt>
                <c:pt idx="621">
                  <c:v>0.86843476365890404</c:v>
                </c:pt>
                <c:pt idx="622">
                  <c:v>0.55332911035222099</c:v>
                </c:pt>
                <c:pt idx="623">
                  <c:v>0.960516866694755</c:v>
                </c:pt>
                <c:pt idx="624">
                  <c:v>0.80514293904970602</c:v>
                </c:pt>
                <c:pt idx="625">
                  <c:v>1.35021324082445</c:v>
                </c:pt>
                <c:pt idx="626">
                  <c:v>0.62257619353076599</c:v>
                </c:pt>
                <c:pt idx="627">
                  <c:v>0.96019579195908999</c:v>
                </c:pt>
                <c:pt idx="628">
                  <c:v>1.5198385939946899</c:v>
                </c:pt>
                <c:pt idx="629">
                  <c:v>1.3609606417286999</c:v>
                </c:pt>
                <c:pt idx="630">
                  <c:v>1.49077710496559</c:v>
                </c:pt>
                <c:pt idx="631">
                  <c:v>1.0932457517473799</c:v>
                </c:pt>
                <c:pt idx="632">
                  <c:v>0.92964502518536496</c:v>
                </c:pt>
                <c:pt idx="633">
                  <c:v>0.71300736228734196</c:v>
                </c:pt>
                <c:pt idx="634">
                  <c:v>1.4410208414857599</c:v>
                </c:pt>
                <c:pt idx="635">
                  <c:v>0.69723886689797299</c:v>
                </c:pt>
                <c:pt idx="636">
                  <c:v>1.22017504967873</c:v>
                </c:pt>
                <c:pt idx="637">
                  <c:v>0.93272561015368005</c:v>
                </c:pt>
                <c:pt idx="638">
                  <c:v>1.8592109224205799</c:v>
                </c:pt>
                <c:pt idx="639">
                  <c:v>0.45769410591478299</c:v>
                </c:pt>
                <c:pt idx="640">
                  <c:v>1.08695464453746</c:v>
                </c:pt>
                <c:pt idx="641">
                  <c:v>1.5535866137185901</c:v>
                </c:pt>
                <c:pt idx="642">
                  <c:v>0.86931433607459196</c:v>
                </c:pt>
                <c:pt idx="643">
                  <c:v>1.03719378950871</c:v>
                </c:pt>
                <c:pt idx="644">
                  <c:v>1.2839619033726299</c:v>
                </c:pt>
                <c:pt idx="645">
                  <c:v>1.2640131504591099</c:v>
                </c:pt>
                <c:pt idx="646">
                  <c:v>1.08283961254269</c:v>
                </c:pt>
                <c:pt idx="647">
                  <c:v>1.0103220944061799</c:v>
                </c:pt>
                <c:pt idx="648">
                  <c:v>0.92853276053321199</c:v>
                </c:pt>
                <c:pt idx="649">
                  <c:v>1.4097323243204001</c:v>
                </c:pt>
                <c:pt idx="650">
                  <c:v>0.85413481342337305</c:v>
                </c:pt>
                <c:pt idx="651">
                  <c:v>1.03287052065993</c:v>
                </c:pt>
                <c:pt idx="652">
                  <c:v>1.54370309381814</c:v>
                </c:pt>
                <c:pt idx="653">
                  <c:v>0.74144233904780599</c:v>
                </c:pt>
                <c:pt idx="654">
                  <c:v>0.63081217154865699</c:v>
                </c:pt>
                <c:pt idx="655">
                  <c:v>1.06603960995138</c:v>
                </c:pt>
                <c:pt idx="656">
                  <c:v>0.73134999574729798</c:v>
                </c:pt>
                <c:pt idx="657">
                  <c:v>1.44678488535002</c:v>
                </c:pt>
                <c:pt idx="658">
                  <c:v>0.67458120282255696</c:v>
                </c:pt>
                <c:pt idx="659">
                  <c:v>0.79566538738888504</c:v>
                </c:pt>
                <c:pt idx="660">
                  <c:v>1.49156412155329</c:v>
                </c:pt>
                <c:pt idx="661">
                  <c:v>1.67714695367595</c:v>
                </c:pt>
                <c:pt idx="662">
                  <c:v>1.5301700049504301</c:v>
                </c:pt>
                <c:pt idx="663">
                  <c:v>1.9495914990298999</c:v>
                </c:pt>
                <c:pt idx="664">
                  <c:v>1.6969341857634901</c:v>
                </c:pt>
                <c:pt idx="665">
                  <c:v>1.10847230547457</c:v>
                </c:pt>
                <c:pt idx="666">
                  <c:v>0.66792764065791799</c:v>
                </c:pt>
                <c:pt idx="667">
                  <c:v>0.68380556351031596</c:v>
                </c:pt>
                <c:pt idx="668">
                  <c:v>1.9105200974683301</c:v>
                </c:pt>
                <c:pt idx="669">
                  <c:v>0.68441761811032598</c:v>
                </c:pt>
                <c:pt idx="670">
                  <c:v>1.2443087156552901</c:v>
                </c:pt>
                <c:pt idx="671">
                  <c:v>1.2037222709706401</c:v>
                </c:pt>
                <c:pt idx="672">
                  <c:v>1.4430520964508899</c:v>
                </c:pt>
                <c:pt idx="673">
                  <c:v>0.53835141194235503</c:v>
                </c:pt>
                <c:pt idx="674">
                  <c:v>1.74245517481715</c:v>
                </c:pt>
                <c:pt idx="675">
                  <c:v>1.2247375524754101</c:v>
                </c:pt>
                <c:pt idx="676">
                  <c:v>1.2966885964879</c:v>
                </c:pt>
                <c:pt idx="677">
                  <c:v>0.80337327625342203</c:v>
                </c:pt>
                <c:pt idx="678">
                  <c:v>0.75945432158762605</c:v>
                </c:pt>
                <c:pt idx="679">
                  <c:v>0.55340882943722003</c:v>
                </c:pt>
                <c:pt idx="680">
                  <c:v>1.5896016282452501</c:v>
                </c:pt>
                <c:pt idx="681">
                  <c:v>0.55185601454967304</c:v>
                </c:pt>
                <c:pt idx="682">
                  <c:v>1.23228927099019</c:v>
                </c:pt>
                <c:pt idx="683">
                  <c:v>1.1469547436871399</c:v>
                </c:pt>
                <c:pt idx="684">
                  <c:v>0.89228751204818402</c:v>
                </c:pt>
                <c:pt idx="685">
                  <c:v>1.0000132249367</c:v>
                </c:pt>
                <c:pt idx="686">
                  <c:v>1.8522057307552999</c:v>
                </c:pt>
                <c:pt idx="687">
                  <c:v>0.93236418713647395</c:v>
                </c:pt>
                <c:pt idx="688">
                  <c:v>0.89426512569129302</c:v>
                </c:pt>
                <c:pt idx="689">
                  <c:v>1.15065238421255</c:v>
                </c:pt>
                <c:pt idx="690">
                  <c:v>1.0595553783055101</c:v>
                </c:pt>
                <c:pt idx="691">
                  <c:v>1.8540256582108501</c:v>
                </c:pt>
                <c:pt idx="692">
                  <c:v>0.69096991877207004</c:v>
                </c:pt>
                <c:pt idx="693">
                  <c:v>1.8913265936480701</c:v>
                </c:pt>
                <c:pt idx="694">
                  <c:v>1.5435896375896601</c:v>
                </c:pt>
                <c:pt idx="695">
                  <c:v>0.82803816412856102</c:v>
                </c:pt>
                <c:pt idx="696">
                  <c:v>2.3537781630360799</c:v>
                </c:pt>
                <c:pt idx="697">
                  <c:v>0.360446166190041</c:v>
                </c:pt>
                <c:pt idx="698">
                  <c:v>1.8996333546494799</c:v>
                </c:pt>
                <c:pt idx="699">
                  <c:v>0.87844857716664604</c:v>
                </c:pt>
                <c:pt idx="700">
                  <c:v>1.3558090201933399</c:v>
                </c:pt>
                <c:pt idx="701">
                  <c:v>1.53431332324123</c:v>
                </c:pt>
                <c:pt idx="702">
                  <c:v>0.73306396305060695</c:v>
                </c:pt>
                <c:pt idx="703">
                  <c:v>0.65807333547671798</c:v>
                </c:pt>
                <c:pt idx="704">
                  <c:v>0.92976480234593695</c:v>
                </c:pt>
                <c:pt idx="705">
                  <c:v>0.69829715101074297</c:v>
                </c:pt>
                <c:pt idx="706">
                  <c:v>1.50714630133713</c:v>
                </c:pt>
                <c:pt idx="707">
                  <c:v>0.56513885231195904</c:v>
                </c:pt>
                <c:pt idx="708">
                  <c:v>0.945177801193267</c:v>
                </c:pt>
                <c:pt idx="709">
                  <c:v>0.74761243991767101</c:v>
                </c:pt>
                <c:pt idx="710">
                  <c:v>0.92356890047997797</c:v>
                </c:pt>
                <c:pt idx="711">
                  <c:v>0.96117712698263003</c:v>
                </c:pt>
                <c:pt idx="712">
                  <c:v>1.38884073851214</c:v>
                </c:pt>
                <c:pt idx="713">
                  <c:v>1.14089604648465</c:v>
                </c:pt>
                <c:pt idx="714">
                  <c:v>1.4613538206050201</c:v>
                </c:pt>
                <c:pt idx="715">
                  <c:v>1.55288665793667</c:v>
                </c:pt>
                <c:pt idx="716">
                  <c:v>1.34217401308383</c:v>
                </c:pt>
                <c:pt idx="717">
                  <c:v>0.61925135876127202</c:v>
                </c:pt>
                <c:pt idx="718">
                  <c:v>0.89766048653201203</c:v>
                </c:pt>
                <c:pt idx="719">
                  <c:v>0.95367060150792504</c:v>
                </c:pt>
                <c:pt idx="720">
                  <c:v>1.2027894070196099</c:v>
                </c:pt>
                <c:pt idx="721">
                  <c:v>1.11504417818589</c:v>
                </c:pt>
                <c:pt idx="722">
                  <c:v>1.2871284141986601</c:v>
                </c:pt>
                <c:pt idx="723">
                  <c:v>0.73414733502732699</c:v>
                </c:pt>
                <c:pt idx="724">
                  <c:v>1.65540610810226</c:v>
                </c:pt>
                <c:pt idx="725">
                  <c:v>1.38248082509729</c:v>
                </c:pt>
                <c:pt idx="726">
                  <c:v>0.85432189089212596</c:v>
                </c:pt>
                <c:pt idx="727">
                  <c:v>1.3389449558240101</c:v>
                </c:pt>
                <c:pt idx="728">
                  <c:v>1.7108449405389801</c:v>
                </c:pt>
                <c:pt idx="729">
                  <c:v>1.3034585955106901</c:v>
                </c:pt>
                <c:pt idx="730">
                  <c:v>1.49887546114653</c:v>
                </c:pt>
                <c:pt idx="731">
                  <c:v>0.97775386724606705</c:v>
                </c:pt>
                <c:pt idx="732">
                  <c:v>1.55370417500559</c:v>
                </c:pt>
                <c:pt idx="733">
                  <c:v>1.72715601068602</c:v>
                </c:pt>
                <c:pt idx="734">
                  <c:v>1.1148961613286299</c:v>
                </c:pt>
                <c:pt idx="735">
                  <c:v>1.40355051895468</c:v>
                </c:pt>
                <c:pt idx="736">
                  <c:v>1.0567812961470799</c:v>
                </c:pt>
                <c:pt idx="737">
                  <c:v>1.3885588212196001</c:v>
                </c:pt>
                <c:pt idx="738">
                  <c:v>1.00015384826016</c:v>
                </c:pt>
                <c:pt idx="739">
                  <c:v>0.76189591734732198</c:v>
                </c:pt>
                <c:pt idx="740">
                  <c:v>1.1024041529643001</c:v>
                </c:pt>
                <c:pt idx="741">
                  <c:v>1.53988925754818</c:v>
                </c:pt>
                <c:pt idx="742">
                  <c:v>0.81465435757966898</c:v>
                </c:pt>
                <c:pt idx="743">
                  <c:v>1.4808046923618601</c:v>
                </c:pt>
                <c:pt idx="744">
                  <c:v>1.16440943925686</c:v>
                </c:pt>
                <c:pt idx="745">
                  <c:v>0.87729109196743205</c:v>
                </c:pt>
                <c:pt idx="746">
                  <c:v>0.76764858972628003</c:v>
                </c:pt>
                <c:pt idx="747">
                  <c:v>0.43668938429067999</c:v>
                </c:pt>
                <c:pt idx="748">
                  <c:v>0.945042340288333</c:v>
                </c:pt>
                <c:pt idx="749">
                  <c:v>1.30538702492262</c:v>
                </c:pt>
                <c:pt idx="750">
                  <c:v>0.28464977373731898</c:v>
                </c:pt>
                <c:pt idx="751">
                  <c:v>0.90039032080590797</c:v>
                </c:pt>
                <c:pt idx="752">
                  <c:v>1.0271733034133099</c:v>
                </c:pt>
                <c:pt idx="753">
                  <c:v>1.2018510079528599</c:v>
                </c:pt>
                <c:pt idx="754">
                  <c:v>1.65046061873689</c:v>
                </c:pt>
                <c:pt idx="755">
                  <c:v>1.0809294242024099</c:v>
                </c:pt>
                <c:pt idx="756">
                  <c:v>1.0708235691283099</c:v>
                </c:pt>
                <c:pt idx="757">
                  <c:v>1.5126755598378001</c:v>
                </c:pt>
                <c:pt idx="758">
                  <c:v>0.38295335148681098</c:v>
                </c:pt>
                <c:pt idx="759">
                  <c:v>0.98835192755716395</c:v>
                </c:pt>
                <c:pt idx="760">
                  <c:v>1.1617932910931299</c:v>
                </c:pt>
                <c:pt idx="761">
                  <c:v>0.820994581930514</c:v>
                </c:pt>
                <c:pt idx="762">
                  <c:v>1.3875167430270301</c:v>
                </c:pt>
                <c:pt idx="763">
                  <c:v>1.0487313696010201</c:v>
                </c:pt>
                <c:pt idx="764">
                  <c:v>0.938975114857034</c:v>
                </c:pt>
                <c:pt idx="765">
                  <c:v>0.59606177422677598</c:v>
                </c:pt>
                <c:pt idx="766">
                  <c:v>0.94114799464375798</c:v>
                </c:pt>
                <c:pt idx="767">
                  <c:v>0.89225201998218195</c:v>
                </c:pt>
                <c:pt idx="768">
                  <c:v>1.2312577469761301</c:v>
                </c:pt>
                <c:pt idx="769">
                  <c:v>1.47804678234482</c:v>
                </c:pt>
                <c:pt idx="770">
                  <c:v>1.08525346312464</c:v>
                </c:pt>
                <c:pt idx="771">
                  <c:v>1.5466271008505399</c:v>
                </c:pt>
                <c:pt idx="772">
                  <c:v>0.814679323721193</c:v>
                </c:pt>
                <c:pt idx="773">
                  <c:v>0.82563055554292297</c:v>
                </c:pt>
                <c:pt idx="774">
                  <c:v>0.89895834557657694</c:v>
                </c:pt>
                <c:pt idx="775">
                  <c:v>1.6534086663549901</c:v>
                </c:pt>
                <c:pt idx="776">
                  <c:v>1.0937010572647801</c:v>
                </c:pt>
                <c:pt idx="777">
                  <c:v>1.2899963990443299</c:v>
                </c:pt>
                <c:pt idx="778">
                  <c:v>0.526298229128359</c:v>
                </c:pt>
                <c:pt idx="779">
                  <c:v>0.61780814772164006</c:v>
                </c:pt>
                <c:pt idx="780">
                  <c:v>1.44770805252183</c:v>
                </c:pt>
                <c:pt idx="781">
                  <c:v>0.88093405914084799</c:v>
                </c:pt>
                <c:pt idx="782">
                  <c:v>1.0258867424211899</c:v>
                </c:pt>
                <c:pt idx="783">
                  <c:v>1.51996735647499</c:v>
                </c:pt>
                <c:pt idx="784">
                  <c:v>1.0490101081802099</c:v>
                </c:pt>
                <c:pt idx="785">
                  <c:v>1.0114975268453801</c:v>
                </c:pt>
                <c:pt idx="786">
                  <c:v>1.3725961878674</c:v>
                </c:pt>
                <c:pt idx="787">
                  <c:v>0.91020183748623196</c:v>
                </c:pt>
                <c:pt idx="788">
                  <c:v>1.1865807372964501</c:v>
                </c:pt>
                <c:pt idx="789">
                  <c:v>0.91700973662469698</c:v>
                </c:pt>
                <c:pt idx="790">
                  <c:v>1.4549964444691601</c:v>
                </c:pt>
                <c:pt idx="791">
                  <c:v>1.43412933245717</c:v>
                </c:pt>
                <c:pt idx="792">
                  <c:v>0.80693978896298701</c:v>
                </c:pt>
                <c:pt idx="793">
                  <c:v>0.618560081416061</c:v>
                </c:pt>
                <c:pt idx="794">
                  <c:v>1.4919138306330799</c:v>
                </c:pt>
                <c:pt idx="795">
                  <c:v>1.44608317130853</c:v>
                </c:pt>
                <c:pt idx="796">
                  <c:v>0.71462724474700401</c:v>
                </c:pt>
                <c:pt idx="797">
                  <c:v>0.48540747167312698</c:v>
                </c:pt>
                <c:pt idx="798">
                  <c:v>0.73297235682802298</c:v>
                </c:pt>
                <c:pt idx="799">
                  <c:v>1.6770338821990201</c:v>
                </c:pt>
                <c:pt idx="800">
                  <c:v>1.9453911075363399</c:v>
                </c:pt>
                <c:pt idx="801">
                  <c:v>0.76087723715915401</c:v>
                </c:pt>
                <c:pt idx="802">
                  <c:v>1.07833200338544</c:v>
                </c:pt>
                <c:pt idx="803">
                  <c:v>0.58654791107776905</c:v>
                </c:pt>
                <c:pt idx="804">
                  <c:v>1.63295428197565</c:v>
                </c:pt>
                <c:pt idx="805">
                  <c:v>1.8485262961156601</c:v>
                </c:pt>
                <c:pt idx="806">
                  <c:v>1.4973381264177399</c:v>
                </c:pt>
                <c:pt idx="807">
                  <c:v>0.43496940035843701</c:v>
                </c:pt>
                <c:pt idx="808">
                  <c:v>0.74901385158685696</c:v>
                </c:pt>
                <c:pt idx="809">
                  <c:v>1.0175044549004799</c:v>
                </c:pt>
                <c:pt idx="810">
                  <c:v>1.1151043284484401</c:v>
                </c:pt>
                <c:pt idx="811">
                  <c:v>0.67454820499954804</c:v>
                </c:pt>
                <c:pt idx="812">
                  <c:v>0.46567699309396698</c:v>
                </c:pt>
                <c:pt idx="813">
                  <c:v>1.5231062877357</c:v>
                </c:pt>
                <c:pt idx="814">
                  <c:v>0.76897437294412097</c:v>
                </c:pt>
                <c:pt idx="815">
                  <c:v>0.93086776752475797</c:v>
                </c:pt>
                <c:pt idx="816">
                  <c:v>0.65286525014207897</c:v>
                </c:pt>
                <c:pt idx="817">
                  <c:v>0.95016800865607798</c:v>
                </c:pt>
                <c:pt idx="818">
                  <c:v>0.553320992587502</c:v>
                </c:pt>
                <c:pt idx="819">
                  <c:v>0.61870339502998595</c:v>
                </c:pt>
                <c:pt idx="820">
                  <c:v>0.43950870696397099</c:v>
                </c:pt>
                <c:pt idx="821">
                  <c:v>0.801248908400779</c:v>
                </c:pt>
                <c:pt idx="822">
                  <c:v>1.3146591759834101</c:v>
                </c:pt>
                <c:pt idx="823">
                  <c:v>0.58290507679175596</c:v>
                </c:pt>
                <c:pt idx="824">
                  <c:v>1.71285542157093</c:v>
                </c:pt>
                <c:pt idx="825">
                  <c:v>0.61303937951254805</c:v>
                </c:pt>
                <c:pt idx="826">
                  <c:v>1.0035015195056201</c:v>
                </c:pt>
                <c:pt idx="827">
                  <c:v>1.2165397232735</c:v>
                </c:pt>
                <c:pt idx="828">
                  <c:v>1.12295126917758</c:v>
                </c:pt>
                <c:pt idx="829">
                  <c:v>0.74797452294982003</c:v>
                </c:pt>
                <c:pt idx="830">
                  <c:v>1.6836103820472199</c:v>
                </c:pt>
                <c:pt idx="831">
                  <c:v>0.84191608422433495</c:v>
                </c:pt>
                <c:pt idx="832">
                  <c:v>1.2192329073036801</c:v>
                </c:pt>
                <c:pt idx="833">
                  <c:v>1.1887772913027801</c:v>
                </c:pt>
                <c:pt idx="834">
                  <c:v>1.39470196104916</c:v>
                </c:pt>
                <c:pt idx="835">
                  <c:v>0.50876608876788298</c:v>
                </c:pt>
                <c:pt idx="836">
                  <c:v>1.14878252278068</c:v>
                </c:pt>
                <c:pt idx="837">
                  <c:v>0.91848594095011304</c:v>
                </c:pt>
                <c:pt idx="838">
                  <c:v>0.79468940774170904</c:v>
                </c:pt>
                <c:pt idx="839">
                  <c:v>0.49670689137519802</c:v>
                </c:pt>
                <c:pt idx="840">
                  <c:v>1.2772515687767301</c:v>
                </c:pt>
                <c:pt idx="841">
                  <c:v>1.39673969516027</c:v>
                </c:pt>
                <c:pt idx="842">
                  <c:v>0.87891212850834199</c:v>
                </c:pt>
                <c:pt idx="843">
                  <c:v>0.98835503309641703</c:v>
                </c:pt>
                <c:pt idx="844">
                  <c:v>0.92939521675467796</c:v>
                </c:pt>
                <c:pt idx="845">
                  <c:v>1.56469428837939</c:v>
                </c:pt>
                <c:pt idx="846">
                  <c:v>0.58403986345915404</c:v>
                </c:pt>
                <c:pt idx="847">
                  <c:v>1.22873114257694</c:v>
                </c:pt>
                <c:pt idx="848">
                  <c:v>1.19941880570097</c:v>
                </c:pt>
                <c:pt idx="849">
                  <c:v>1.1915221641657401</c:v>
                </c:pt>
                <c:pt idx="850">
                  <c:v>1.40507090944803</c:v>
                </c:pt>
                <c:pt idx="851">
                  <c:v>1.3299200824947499</c:v>
                </c:pt>
                <c:pt idx="852">
                  <c:v>0.69581778938338301</c:v>
                </c:pt>
                <c:pt idx="853">
                  <c:v>1.5168036421400199</c:v>
                </c:pt>
                <c:pt idx="854">
                  <c:v>1.6591641606029901</c:v>
                </c:pt>
                <c:pt idx="855">
                  <c:v>0.65731970903051995</c:v>
                </c:pt>
                <c:pt idx="856">
                  <c:v>0.95994172464939698</c:v>
                </c:pt>
                <c:pt idx="857">
                  <c:v>1.2702146998036301</c:v>
                </c:pt>
                <c:pt idx="858">
                  <c:v>1.0950865222650501</c:v>
                </c:pt>
                <c:pt idx="859">
                  <c:v>1.26313703054177</c:v>
                </c:pt>
                <c:pt idx="860">
                  <c:v>1.61070547293896</c:v>
                </c:pt>
                <c:pt idx="861">
                  <c:v>1.5853481154028799</c:v>
                </c:pt>
                <c:pt idx="862">
                  <c:v>1.3145725173352101</c:v>
                </c:pt>
                <c:pt idx="863">
                  <c:v>0.56798454432794598</c:v>
                </c:pt>
                <c:pt idx="864">
                  <c:v>1.1594346001464699</c:v>
                </c:pt>
                <c:pt idx="865">
                  <c:v>0.90889699771547305</c:v>
                </c:pt>
                <c:pt idx="866">
                  <c:v>1.04219151589155</c:v>
                </c:pt>
                <c:pt idx="867">
                  <c:v>0.91005854075977899</c:v>
                </c:pt>
                <c:pt idx="868">
                  <c:v>1.6884040757157399</c:v>
                </c:pt>
                <c:pt idx="869">
                  <c:v>0.61051014335309395</c:v>
                </c:pt>
                <c:pt idx="870">
                  <c:v>0.84411291126304799</c:v>
                </c:pt>
                <c:pt idx="871">
                  <c:v>0.732589156513624</c:v>
                </c:pt>
                <c:pt idx="872">
                  <c:v>1.3114433128919101</c:v>
                </c:pt>
                <c:pt idx="873">
                  <c:v>1.15738301254245</c:v>
                </c:pt>
                <c:pt idx="874">
                  <c:v>0.63112629954954003</c:v>
                </c:pt>
                <c:pt idx="875">
                  <c:v>0.65128236982459398</c:v>
                </c:pt>
                <c:pt idx="876">
                  <c:v>1.02498025705441</c:v>
                </c:pt>
                <c:pt idx="877">
                  <c:v>1.22111272052284</c:v>
                </c:pt>
                <c:pt idx="878">
                  <c:v>1.2271333436171501</c:v>
                </c:pt>
                <c:pt idx="879">
                  <c:v>1.74567174164679</c:v>
                </c:pt>
                <c:pt idx="880">
                  <c:v>0.61745664247913401</c:v>
                </c:pt>
                <c:pt idx="881">
                  <c:v>1.0494362677790401</c:v>
                </c:pt>
                <c:pt idx="882">
                  <c:v>0.90875534993979901</c:v>
                </c:pt>
                <c:pt idx="883">
                  <c:v>0.59715947691746896</c:v>
                </c:pt>
                <c:pt idx="884">
                  <c:v>0.68059577027319496</c:v>
                </c:pt>
                <c:pt idx="885">
                  <c:v>0.50237988565321301</c:v>
                </c:pt>
                <c:pt idx="886">
                  <c:v>0.896220652789122</c:v>
                </c:pt>
                <c:pt idx="887">
                  <c:v>1.2279691989809001</c:v>
                </c:pt>
                <c:pt idx="888">
                  <c:v>0.51585279341482504</c:v>
                </c:pt>
                <c:pt idx="889">
                  <c:v>0.78063621550075202</c:v>
                </c:pt>
                <c:pt idx="890">
                  <c:v>1.2166097421346</c:v>
                </c:pt>
                <c:pt idx="891">
                  <c:v>1.18576176688361</c:v>
                </c:pt>
                <c:pt idx="892">
                  <c:v>1.38959974433075</c:v>
                </c:pt>
                <c:pt idx="893">
                  <c:v>0.72256415071130897</c:v>
                </c:pt>
                <c:pt idx="894">
                  <c:v>1.4289085239941799</c:v>
                </c:pt>
                <c:pt idx="895">
                  <c:v>0.66210491870348098</c:v>
                </c:pt>
                <c:pt idx="896">
                  <c:v>0.65134298386385903</c:v>
                </c:pt>
                <c:pt idx="897">
                  <c:v>0.75303061999314203</c:v>
                </c:pt>
                <c:pt idx="898">
                  <c:v>0.58285711707016197</c:v>
                </c:pt>
                <c:pt idx="899">
                  <c:v>0.874668597901337</c:v>
                </c:pt>
                <c:pt idx="900">
                  <c:v>0.69051289412387695</c:v>
                </c:pt>
                <c:pt idx="901">
                  <c:v>0.80791530016314494</c:v>
                </c:pt>
                <c:pt idx="902">
                  <c:v>1.20728273314164</c:v>
                </c:pt>
                <c:pt idx="903">
                  <c:v>1.21222074099987</c:v>
                </c:pt>
                <c:pt idx="904">
                  <c:v>1.37988663310402</c:v>
                </c:pt>
                <c:pt idx="905">
                  <c:v>0.90575057636580503</c:v>
                </c:pt>
                <c:pt idx="906">
                  <c:v>0.69596193829976205</c:v>
                </c:pt>
                <c:pt idx="907">
                  <c:v>1.0821272036226399</c:v>
                </c:pt>
                <c:pt idx="908">
                  <c:v>0.97754837652896498</c:v>
                </c:pt>
                <c:pt idx="909">
                  <c:v>1.28259424773846</c:v>
                </c:pt>
                <c:pt idx="910">
                  <c:v>1.98600969759074</c:v>
                </c:pt>
                <c:pt idx="911">
                  <c:v>1.3089625573792001</c:v>
                </c:pt>
                <c:pt idx="912">
                  <c:v>0.84406525520403397</c:v>
                </c:pt>
                <c:pt idx="913">
                  <c:v>1.4439302150479301</c:v>
                </c:pt>
                <c:pt idx="914">
                  <c:v>1.9795747929702701</c:v>
                </c:pt>
                <c:pt idx="915">
                  <c:v>1.31041933361876</c:v>
                </c:pt>
                <c:pt idx="916">
                  <c:v>1.3899922015897701</c:v>
                </c:pt>
                <c:pt idx="917">
                  <c:v>0.76364865544597804</c:v>
                </c:pt>
                <c:pt idx="918">
                  <c:v>0.89702815682563197</c:v>
                </c:pt>
                <c:pt idx="919">
                  <c:v>0.93533882733212803</c:v>
                </c:pt>
                <c:pt idx="920">
                  <c:v>1.1191448080929201</c:v>
                </c:pt>
                <c:pt idx="921">
                  <c:v>1.2912827841666299</c:v>
                </c:pt>
                <c:pt idx="922">
                  <c:v>0.91481258982180302</c:v>
                </c:pt>
                <c:pt idx="923">
                  <c:v>0.78587347711056499</c:v>
                </c:pt>
                <c:pt idx="924">
                  <c:v>0.66662337363192004</c:v>
                </c:pt>
                <c:pt idx="925">
                  <c:v>1.29321482857109</c:v>
                </c:pt>
                <c:pt idx="926">
                  <c:v>0.93681646294223997</c:v>
                </c:pt>
                <c:pt idx="927">
                  <c:v>0.94327257242794704</c:v>
                </c:pt>
                <c:pt idx="928">
                  <c:v>1.2911927845367499</c:v>
                </c:pt>
                <c:pt idx="929">
                  <c:v>0.61891428015593497</c:v>
                </c:pt>
                <c:pt idx="930">
                  <c:v>0.51336001027336198</c:v>
                </c:pt>
                <c:pt idx="931">
                  <c:v>1.73590997762971</c:v>
                </c:pt>
                <c:pt idx="932">
                  <c:v>0.72848915596464103</c:v>
                </c:pt>
                <c:pt idx="933">
                  <c:v>0.53527326261958896</c:v>
                </c:pt>
                <c:pt idx="934">
                  <c:v>0.48791617115520097</c:v>
                </c:pt>
                <c:pt idx="935">
                  <c:v>1.38059229549958</c:v>
                </c:pt>
                <c:pt idx="936">
                  <c:v>1.8336092776692301</c:v>
                </c:pt>
                <c:pt idx="937">
                  <c:v>0.59636005941659798</c:v>
                </c:pt>
                <c:pt idx="938">
                  <c:v>1.74908113163215</c:v>
                </c:pt>
                <c:pt idx="939">
                  <c:v>1.6001292022681199</c:v>
                </c:pt>
                <c:pt idx="940">
                  <c:v>0.89463948097026502</c:v>
                </c:pt>
                <c:pt idx="941">
                  <c:v>0.70445088407013001</c:v>
                </c:pt>
                <c:pt idx="942">
                  <c:v>0.70498468786375701</c:v>
                </c:pt>
                <c:pt idx="943">
                  <c:v>1.0820719033857</c:v>
                </c:pt>
                <c:pt idx="944">
                  <c:v>0.98482102671590499</c:v>
                </c:pt>
                <c:pt idx="945">
                  <c:v>1.4047486833452301</c:v>
                </c:pt>
                <c:pt idx="946">
                  <c:v>1.8898662209344399</c:v>
                </c:pt>
                <c:pt idx="947">
                  <c:v>1.2820826507284799</c:v>
                </c:pt>
                <c:pt idx="948">
                  <c:v>1.50668892761217</c:v>
                </c:pt>
                <c:pt idx="949">
                  <c:v>0.95981234108044999</c:v>
                </c:pt>
                <c:pt idx="950">
                  <c:v>1.26455860055728</c:v>
                </c:pt>
                <c:pt idx="951">
                  <c:v>1.5707164613243401</c:v>
                </c:pt>
                <c:pt idx="952">
                  <c:v>1.48243998594746</c:v>
                </c:pt>
                <c:pt idx="953">
                  <c:v>1.1343659056124</c:v>
                </c:pt>
                <c:pt idx="954">
                  <c:v>1.1928638817149899</c:v>
                </c:pt>
                <c:pt idx="955">
                  <c:v>0.92930412935967599</c:v>
                </c:pt>
                <c:pt idx="956">
                  <c:v>1.2848153547160901</c:v>
                </c:pt>
                <c:pt idx="957">
                  <c:v>0.94364388349269102</c:v>
                </c:pt>
                <c:pt idx="958">
                  <c:v>0.80352537588918405</c:v>
                </c:pt>
                <c:pt idx="959">
                  <c:v>0.86568588712362005</c:v>
                </c:pt>
                <c:pt idx="960">
                  <c:v>0.58857191452065905</c:v>
                </c:pt>
                <c:pt idx="961">
                  <c:v>1.20876322650899</c:v>
                </c:pt>
                <c:pt idx="962">
                  <c:v>0.55571518275403498</c:v>
                </c:pt>
                <c:pt idx="963">
                  <c:v>1.56695983815891</c:v>
                </c:pt>
                <c:pt idx="964">
                  <c:v>0.69258584014012703</c:v>
                </c:pt>
                <c:pt idx="965">
                  <c:v>1.0426027943851599</c:v>
                </c:pt>
                <c:pt idx="966">
                  <c:v>0.55500115063688205</c:v>
                </c:pt>
                <c:pt idx="967">
                  <c:v>1.5593255341632899</c:v>
                </c:pt>
                <c:pt idx="968">
                  <c:v>1.2821685911649701</c:v>
                </c:pt>
                <c:pt idx="969">
                  <c:v>0.95818768851412595</c:v>
                </c:pt>
                <c:pt idx="970">
                  <c:v>1.27187944604037</c:v>
                </c:pt>
                <c:pt idx="971">
                  <c:v>1.4031680525804799</c:v>
                </c:pt>
                <c:pt idx="972">
                  <c:v>0.84812657820015303</c:v>
                </c:pt>
                <c:pt idx="973">
                  <c:v>0.84022615912018095</c:v>
                </c:pt>
                <c:pt idx="974">
                  <c:v>0.75364793969873201</c:v>
                </c:pt>
                <c:pt idx="975">
                  <c:v>1.3528425888145399</c:v>
                </c:pt>
                <c:pt idx="976">
                  <c:v>1.6279979294314899</c:v>
                </c:pt>
                <c:pt idx="977">
                  <c:v>0.55665913246451304</c:v>
                </c:pt>
                <c:pt idx="978">
                  <c:v>1.13507791117256</c:v>
                </c:pt>
                <c:pt idx="979">
                  <c:v>1.6590812231673799</c:v>
                </c:pt>
                <c:pt idx="980">
                  <c:v>0.759803342667004</c:v>
                </c:pt>
                <c:pt idx="981">
                  <c:v>0.94206862026419902</c:v>
                </c:pt>
                <c:pt idx="982">
                  <c:v>1.5482604041279899</c:v>
                </c:pt>
                <c:pt idx="983">
                  <c:v>0.97702923994633495</c:v>
                </c:pt>
                <c:pt idx="984">
                  <c:v>0.87893949486587297</c:v>
                </c:pt>
                <c:pt idx="985">
                  <c:v>1.297263572901</c:v>
                </c:pt>
                <c:pt idx="986">
                  <c:v>0.532010841712938</c:v>
                </c:pt>
                <c:pt idx="987">
                  <c:v>1.51104343910063</c:v>
                </c:pt>
                <c:pt idx="988">
                  <c:v>0.99610276769544503</c:v>
                </c:pt>
                <c:pt idx="989">
                  <c:v>1.3297426339199001</c:v>
                </c:pt>
                <c:pt idx="990">
                  <c:v>1.70447409502851</c:v>
                </c:pt>
                <c:pt idx="991">
                  <c:v>0.66853821233130095</c:v>
                </c:pt>
                <c:pt idx="992">
                  <c:v>0.77714026272093695</c:v>
                </c:pt>
                <c:pt idx="993">
                  <c:v>1.85898666485435</c:v>
                </c:pt>
                <c:pt idx="994">
                  <c:v>1.13799564605617</c:v>
                </c:pt>
                <c:pt idx="995">
                  <c:v>1.5640590841336801</c:v>
                </c:pt>
                <c:pt idx="996">
                  <c:v>0.38723340292626801</c:v>
                </c:pt>
                <c:pt idx="997">
                  <c:v>0.700043136786901</c:v>
                </c:pt>
                <c:pt idx="998">
                  <c:v>1.21432351338843</c:v>
                </c:pt>
                <c:pt idx="999">
                  <c:v>0.83317172290012997</c:v>
                </c:pt>
              </c:numCache>
            </c:numRef>
          </c:xVal>
          <c:yVal>
            <c:numRef>
              <c:f>'Feasible set'!$M$38:$M$1037</c:f>
              <c:numCache>
                <c:formatCode>0.000%</c:formatCode>
                <c:ptCount val="1000"/>
                <c:pt idx="0">
                  <c:v>0.16776445308510399</c:v>
                </c:pt>
                <c:pt idx="1">
                  <c:v>4.5939262806687003E-2</c:v>
                </c:pt>
                <c:pt idx="2">
                  <c:v>2.13352839365895E-2</c:v>
                </c:pt>
                <c:pt idx="3">
                  <c:v>0.39996040131917399</c:v>
                </c:pt>
                <c:pt idx="4">
                  <c:v>0.14327424899920899</c:v>
                </c:pt>
                <c:pt idx="5">
                  <c:v>1.9737520457349798E-2</c:v>
                </c:pt>
                <c:pt idx="6">
                  <c:v>0.15536251425791101</c:v>
                </c:pt>
                <c:pt idx="7">
                  <c:v>-0.26075198036233499</c:v>
                </c:pt>
                <c:pt idx="8">
                  <c:v>0.22148514784925</c:v>
                </c:pt>
                <c:pt idx="9">
                  <c:v>-8.8093217236887594E-2</c:v>
                </c:pt>
                <c:pt idx="10">
                  <c:v>0.26210806283689497</c:v>
                </c:pt>
                <c:pt idx="11">
                  <c:v>-0.25176566215143398</c:v>
                </c:pt>
                <c:pt idx="12">
                  <c:v>-0.12722826335315901</c:v>
                </c:pt>
                <c:pt idx="13">
                  <c:v>-0.231347355513525</c:v>
                </c:pt>
                <c:pt idx="14">
                  <c:v>-0.127176575688739</c:v>
                </c:pt>
                <c:pt idx="15">
                  <c:v>0.114252289229859</c:v>
                </c:pt>
                <c:pt idx="16">
                  <c:v>-2.19147432516501E-2</c:v>
                </c:pt>
                <c:pt idx="17">
                  <c:v>6.6919461957733406E-2</c:v>
                </c:pt>
                <c:pt idx="18">
                  <c:v>9.0607648074604794E-2</c:v>
                </c:pt>
                <c:pt idx="19">
                  <c:v>-0.274104823860786</c:v>
                </c:pt>
                <c:pt idx="20">
                  <c:v>9.0113673085087092E-3</c:v>
                </c:pt>
                <c:pt idx="21">
                  <c:v>-9.1350688806459607E-2</c:v>
                </c:pt>
                <c:pt idx="22">
                  <c:v>-0.116353548023794</c:v>
                </c:pt>
                <c:pt idx="23">
                  <c:v>-0.10842258596999001</c:v>
                </c:pt>
                <c:pt idx="24">
                  <c:v>-5.7054896701372898E-2</c:v>
                </c:pt>
                <c:pt idx="25">
                  <c:v>-0.149219957940498</c:v>
                </c:pt>
                <c:pt idx="26">
                  <c:v>0.25968520810637502</c:v>
                </c:pt>
                <c:pt idx="27">
                  <c:v>-6.7891637545270805E-2</c:v>
                </c:pt>
                <c:pt idx="28">
                  <c:v>0.160608448463155</c:v>
                </c:pt>
                <c:pt idx="29">
                  <c:v>0.29081711532310001</c:v>
                </c:pt>
                <c:pt idx="30">
                  <c:v>-0.152880087366881</c:v>
                </c:pt>
                <c:pt idx="31">
                  <c:v>3.0115211040514699E-2</c:v>
                </c:pt>
                <c:pt idx="32">
                  <c:v>2.44381992162266E-2</c:v>
                </c:pt>
                <c:pt idx="33">
                  <c:v>2.75371440358274E-2</c:v>
                </c:pt>
                <c:pt idx="34">
                  <c:v>-8.1592209279359701E-2</c:v>
                </c:pt>
                <c:pt idx="35">
                  <c:v>0.25801752512609299</c:v>
                </c:pt>
                <c:pt idx="36">
                  <c:v>9.6127400855641504E-2</c:v>
                </c:pt>
                <c:pt idx="37">
                  <c:v>8.4234237359137196E-2</c:v>
                </c:pt>
                <c:pt idx="38">
                  <c:v>-8.7098712746352905E-2</c:v>
                </c:pt>
                <c:pt idx="39">
                  <c:v>-4.70774102355319E-2</c:v>
                </c:pt>
                <c:pt idx="40">
                  <c:v>-0.37942517401609599</c:v>
                </c:pt>
                <c:pt idx="41">
                  <c:v>0.10518350595269201</c:v>
                </c:pt>
                <c:pt idx="42">
                  <c:v>-7.3104284638456696E-2</c:v>
                </c:pt>
                <c:pt idx="43">
                  <c:v>-9.8800484669947404E-3</c:v>
                </c:pt>
                <c:pt idx="44">
                  <c:v>-1.0168560396365199E-2</c:v>
                </c:pt>
                <c:pt idx="45">
                  <c:v>0.15524263698822199</c:v>
                </c:pt>
                <c:pt idx="46">
                  <c:v>0.112161971919312</c:v>
                </c:pt>
                <c:pt idx="47">
                  <c:v>0.43150868947450899</c:v>
                </c:pt>
                <c:pt idx="48">
                  <c:v>-2.2282200959726699E-2</c:v>
                </c:pt>
                <c:pt idx="49">
                  <c:v>-7.1401195236581198E-3</c:v>
                </c:pt>
                <c:pt idx="50">
                  <c:v>-0.181720679748018</c:v>
                </c:pt>
                <c:pt idx="51">
                  <c:v>0.33711747784243901</c:v>
                </c:pt>
                <c:pt idx="52">
                  <c:v>7.8903933850422506E-2</c:v>
                </c:pt>
                <c:pt idx="53">
                  <c:v>6.0743905620435502E-2</c:v>
                </c:pt>
                <c:pt idx="54">
                  <c:v>0.35318971095463397</c:v>
                </c:pt>
                <c:pt idx="55">
                  <c:v>0.21227732665273499</c:v>
                </c:pt>
                <c:pt idx="56">
                  <c:v>6.6082535278550694E-2</c:v>
                </c:pt>
                <c:pt idx="57">
                  <c:v>-0.16535917967479799</c:v>
                </c:pt>
                <c:pt idx="58">
                  <c:v>9.0442270448558196E-2</c:v>
                </c:pt>
                <c:pt idx="59">
                  <c:v>2.92260533354349E-2</c:v>
                </c:pt>
                <c:pt idx="60">
                  <c:v>0.25814565529113598</c:v>
                </c:pt>
                <c:pt idx="61">
                  <c:v>0.29652514314579498</c:v>
                </c:pt>
                <c:pt idx="62">
                  <c:v>-3.7646410320272501E-2</c:v>
                </c:pt>
                <c:pt idx="63">
                  <c:v>0.246582484357001</c:v>
                </c:pt>
                <c:pt idx="64">
                  <c:v>-0.239047368824374</c:v>
                </c:pt>
                <c:pt idx="65">
                  <c:v>-0.32200467247881998</c:v>
                </c:pt>
                <c:pt idx="66">
                  <c:v>6.3209893183393496E-3</c:v>
                </c:pt>
                <c:pt idx="67">
                  <c:v>-1.03288912756382E-2</c:v>
                </c:pt>
                <c:pt idx="68">
                  <c:v>0.241078882518629</c:v>
                </c:pt>
                <c:pt idx="69">
                  <c:v>2.30457132843142E-2</c:v>
                </c:pt>
                <c:pt idx="70">
                  <c:v>9.9562914073485803E-2</c:v>
                </c:pt>
                <c:pt idx="71">
                  <c:v>0.16076660982813601</c:v>
                </c:pt>
                <c:pt idx="72">
                  <c:v>-0.14414555353501601</c:v>
                </c:pt>
                <c:pt idx="73">
                  <c:v>3.7397218369179801E-2</c:v>
                </c:pt>
                <c:pt idx="74">
                  <c:v>0.24383548988294601</c:v>
                </c:pt>
                <c:pt idx="75">
                  <c:v>-9.6671447618828496E-2</c:v>
                </c:pt>
                <c:pt idx="76">
                  <c:v>-0.185846547340243</c:v>
                </c:pt>
                <c:pt idx="77">
                  <c:v>-0.38873205247269899</c:v>
                </c:pt>
                <c:pt idx="78">
                  <c:v>-0.25984389169443201</c:v>
                </c:pt>
                <c:pt idx="79">
                  <c:v>0.26834896829902199</c:v>
                </c:pt>
                <c:pt idx="80">
                  <c:v>0.25549790268392197</c:v>
                </c:pt>
                <c:pt idx="81">
                  <c:v>5.48256399533599E-2</c:v>
                </c:pt>
                <c:pt idx="82">
                  <c:v>-6.53709044741764E-2</c:v>
                </c:pt>
                <c:pt idx="83">
                  <c:v>-0.157810323139839</c:v>
                </c:pt>
                <c:pt idx="84">
                  <c:v>-0.325586444372997</c:v>
                </c:pt>
                <c:pt idx="85">
                  <c:v>-5.5215321951070803E-2</c:v>
                </c:pt>
                <c:pt idx="86">
                  <c:v>7.6632205926153205E-2</c:v>
                </c:pt>
                <c:pt idx="87">
                  <c:v>0.127791353351699</c:v>
                </c:pt>
                <c:pt idx="88">
                  <c:v>0.141282550456196</c:v>
                </c:pt>
                <c:pt idx="89">
                  <c:v>-7.4965720381333797E-2</c:v>
                </c:pt>
                <c:pt idx="90">
                  <c:v>-5.0651137009391804E-3</c:v>
                </c:pt>
                <c:pt idx="91">
                  <c:v>0.28674856645088798</c:v>
                </c:pt>
                <c:pt idx="92">
                  <c:v>-0.13164981270940801</c:v>
                </c:pt>
                <c:pt idx="93">
                  <c:v>0.14722190795430801</c:v>
                </c:pt>
                <c:pt idx="94">
                  <c:v>-0.184726020792604</c:v>
                </c:pt>
                <c:pt idx="95">
                  <c:v>-8.2631005940000404E-2</c:v>
                </c:pt>
                <c:pt idx="96">
                  <c:v>0.22962866135295801</c:v>
                </c:pt>
                <c:pt idx="97">
                  <c:v>-0.112649327635816</c:v>
                </c:pt>
                <c:pt idx="98">
                  <c:v>0.29200222140217003</c:v>
                </c:pt>
                <c:pt idx="99">
                  <c:v>-0.18232003199328001</c:v>
                </c:pt>
                <c:pt idx="100">
                  <c:v>-7.2979693397798298E-3</c:v>
                </c:pt>
                <c:pt idx="101">
                  <c:v>7.03419267612038E-3</c:v>
                </c:pt>
                <c:pt idx="102">
                  <c:v>-9.1635191759117093E-2</c:v>
                </c:pt>
                <c:pt idx="103">
                  <c:v>8.7960831678525198E-2</c:v>
                </c:pt>
                <c:pt idx="104">
                  <c:v>-0.10574467851207101</c:v>
                </c:pt>
                <c:pt idx="105">
                  <c:v>-8.0609219915510302E-2</c:v>
                </c:pt>
                <c:pt idx="106">
                  <c:v>7.4035153453138394E-2</c:v>
                </c:pt>
                <c:pt idx="107">
                  <c:v>-4.9398467586124303E-2</c:v>
                </c:pt>
                <c:pt idx="108">
                  <c:v>-9.8028613946736995E-2</c:v>
                </c:pt>
                <c:pt idx="109">
                  <c:v>-0.25380746927062497</c:v>
                </c:pt>
                <c:pt idx="110">
                  <c:v>0.16654268549910001</c:v>
                </c:pt>
                <c:pt idx="111">
                  <c:v>-0.26945565888961498</c:v>
                </c:pt>
                <c:pt idx="112">
                  <c:v>5.9915060129249E-2</c:v>
                </c:pt>
                <c:pt idx="113">
                  <c:v>0.25960074487523099</c:v>
                </c:pt>
                <c:pt idx="114">
                  <c:v>-8.5588606974168799E-2</c:v>
                </c:pt>
                <c:pt idx="115">
                  <c:v>-0.22463769970061601</c:v>
                </c:pt>
                <c:pt idx="116">
                  <c:v>6.9948392333684203E-2</c:v>
                </c:pt>
                <c:pt idx="117">
                  <c:v>-0.155610183443637</c:v>
                </c:pt>
                <c:pt idx="118">
                  <c:v>0.15664895422726099</c:v>
                </c:pt>
                <c:pt idx="119">
                  <c:v>-4.0249483760717896E-3</c:v>
                </c:pt>
                <c:pt idx="120">
                  <c:v>-0.24183254398752599</c:v>
                </c:pt>
                <c:pt idx="121">
                  <c:v>-1.6620581133263999E-2</c:v>
                </c:pt>
                <c:pt idx="122">
                  <c:v>0.29751438495007598</c:v>
                </c:pt>
                <c:pt idx="123">
                  <c:v>0.18933797391611901</c:v>
                </c:pt>
                <c:pt idx="124">
                  <c:v>-0.18261368029281</c:v>
                </c:pt>
                <c:pt idx="125">
                  <c:v>0.28170987277836701</c:v>
                </c:pt>
                <c:pt idx="126">
                  <c:v>-0.26354784378194201</c:v>
                </c:pt>
                <c:pt idx="127">
                  <c:v>-2.5959951017985299E-2</c:v>
                </c:pt>
                <c:pt idx="128">
                  <c:v>0.285836479116713</c:v>
                </c:pt>
                <c:pt idx="129">
                  <c:v>-2.7058447070391799E-2</c:v>
                </c:pt>
                <c:pt idx="130">
                  <c:v>0.105171839205877</c:v>
                </c:pt>
                <c:pt idx="131">
                  <c:v>0.186190835613841</c:v>
                </c:pt>
                <c:pt idx="132">
                  <c:v>1.7248200750895101E-2</c:v>
                </c:pt>
                <c:pt idx="133">
                  <c:v>-0.181815883360534</c:v>
                </c:pt>
                <c:pt idx="134">
                  <c:v>-0.17587905188834399</c:v>
                </c:pt>
                <c:pt idx="135">
                  <c:v>-1.374245521327E-2</c:v>
                </c:pt>
                <c:pt idx="136">
                  <c:v>-7.6573293210380006E-2</c:v>
                </c:pt>
                <c:pt idx="137">
                  <c:v>-0.26528258229732099</c:v>
                </c:pt>
                <c:pt idx="138">
                  <c:v>-0.163623913076023</c:v>
                </c:pt>
                <c:pt idx="139">
                  <c:v>0.10357698030703601</c:v>
                </c:pt>
                <c:pt idx="140">
                  <c:v>-8.3806275045477704E-2</c:v>
                </c:pt>
                <c:pt idx="141">
                  <c:v>0.16127360746113101</c:v>
                </c:pt>
                <c:pt idx="142">
                  <c:v>-5.9563735759242099E-2</c:v>
                </c:pt>
                <c:pt idx="143">
                  <c:v>0.28867649578735899</c:v>
                </c:pt>
                <c:pt idx="144">
                  <c:v>6.7949535751103398E-3</c:v>
                </c:pt>
                <c:pt idx="145">
                  <c:v>0.21325267921708499</c:v>
                </c:pt>
                <c:pt idx="146">
                  <c:v>-0.116910255565671</c:v>
                </c:pt>
                <c:pt idx="147">
                  <c:v>0.16478613852913801</c:v>
                </c:pt>
                <c:pt idx="148">
                  <c:v>0.23969994575237899</c:v>
                </c:pt>
                <c:pt idx="149">
                  <c:v>0.200649784412197</c:v>
                </c:pt>
                <c:pt idx="150">
                  <c:v>9.0082026716079205E-2</c:v>
                </c:pt>
                <c:pt idx="151">
                  <c:v>8.9846650259193903E-2</c:v>
                </c:pt>
                <c:pt idx="152">
                  <c:v>7.9743661651422895E-2</c:v>
                </c:pt>
                <c:pt idx="153">
                  <c:v>2.0766478929296301E-2</c:v>
                </c:pt>
                <c:pt idx="154">
                  <c:v>-4.8042378339025497E-3</c:v>
                </c:pt>
                <c:pt idx="155">
                  <c:v>-9.4580429505303501E-2</c:v>
                </c:pt>
                <c:pt idx="156">
                  <c:v>0.13415316281331399</c:v>
                </c:pt>
                <c:pt idx="157">
                  <c:v>5.3196534690498301E-2</c:v>
                </c:pt>
                <c:pt idx="158">
                  <c:v>4.7202610001280003E-2</c:v>
                </c:pt>
                <c:pt idx="159">
                  <c:v>-0.106964382456903</c:v>
                </c:pt>
                <c:pt idx="160">
                  <c:v>-0.17609454801065</c:v>
                </c:pt>
                <c:pt idx="161">
                  <c:v>8.3659829884979803E-2</c:v>
                </c:pt>
                <c:pt idx="162">
                  <c:v>-5.5970261749314097E-2</c:v>
                </c:pt>
                <c:pt idx="163">
                  <c:v>3.7622698754026997E-2</c:v>
                </c:pt>
                <c:pt idx="164">
                  <c:v>0.16852526728895301</c:v>
                </c:pt>
                <c:pt idx="165">
                  <c:v>-0.24329195499192599</c:v>
                </c:pt>
                <c:pt idx="166">
                  <c:v>-3.26210554834723E-2</c:v>
                </c:pt>
                <c:pt idx="167">
                  <c:v>-0.19535642058706801</c:v>
                </c:pt>
                <c:pt idx="168">
                  <c:v>0.22118157072288799</c:v>
                </c:pt>
                <c:pt idx="169">
                  <c:v>0.109883057921784</c:v>
                </c:pt>
                <c:pt idx="170">
                  <c:v>0.33271991148271601</c:v>
                </c:pt>
                <c:pt idx="171">
                  <c:v>-4.86008276693553E-2</c:v>
                </c:pt>
                <c:pt idx="172">
                  <c:v>-9.2308916299669308E-3</c:v>
                </c:pt>
                <c:pt idx="173">
                  <c:v>0.23010352666872999</c:v>
                </c:pt>
                <c:pt idx="174">
                  <c:v>-4.2328113301863E-2</c:v>
                </c:pt>
                <c:pt idx="175">
                  <c:v>-7.84521458762487E-2</c:v>
                </c:pt>
                <c:pt idx="176">
                  <c:v>-1.07286713859515E-2</c:v>
                </c:pt>
                <c:pt idx="177">
                  <c:v>-0.164608012628391</c:v>
                </c:pt>
                <c:pt idx="178">
                  <c:v>-1.22668120214924E-2</c:v>
                </c:pt>
                <c:pt idx="179">
                  <c:v>-0.38405118877843902</c:v>
                </c:pt>
                <c:pt idx="180">
                  <c:v>-0.27620992519023702</c:v>
                </c:pt>
                <c:pt idx="181">
                  <c:v>0.135137104110962</c:v>
                </c:pt>
                <c:pt idx="182">
                  <c:v>0.30812159800778499</c:v>
                </c:pt>
                <c:pt idx="183">
                  <c:v>0.120688682886955</c:v>
                </c:pt>
                <c:pt idx="184">
                  <c:v>0.18004238591913299</c:v>
                </c:pt>
                <c:pt idx="185">
                  <c:v>-0.114157362031248</c:v>
                </c:pt>
                <c:pt idx="186">
                  <c:v>9.2661271135624196E-2</c:v>
                </c:pt>
                <c:pt idx="187">
                  <c:v>0.28160262113109202</c:v>
                </c:pt>
                <c:pt idx="188">
                  <c:v>-2.17583643821351E-2</c:v>
                </c:pt>
                <c:pt idx="189">
                  <c:v>0.12144731575269201</c:v>
                </c:pt>
                <c:pt idx="190">
                  <c:v>0.15726097150294699</c:v>
                </c:pt>
                <c:pt idx="191">
                  <c:v>0.28439458597716999</c:v>
                </c:pt>
                <c:pt idx="192">
                  <c:v>0.120939434224087</c:v>
                </c:pt>
                <c:pt idx="193">
                  <c:v>6.0569746067744103E-2</c:v>
                </c:pt>
                <c:pt idx="194">
                  <c:v>-9.2463435001234107E-2</c:v>
                </c:pt>
                <c:pt idx="195">
                  <c:v>-0.17435646380886399</c:v>
                </c:pt>
                <c:pt idx="196">
                  <c:v>0.141343025531698</c:v>
                </c:pt>
                <c:pt idx="197">
                  <c:v>-4.9734203323415799E-2</c:v>
                </c:pt>
                <c:pt idx="198">
                  <c:v>0.14697544563395701</c:v>
                </c:pt>
                <c:pt idx="199">
                  <c:v>7.6374656185325601E-2</c:v>
                </c:pt>
                <c:pt idx="200">
                  <c:v>-0.18442797283068901</c:v>
                </c:pt>
                <c:pt idx="201">
                  <c:v>1.34155660451938E-2</c:v>
                </c:pt>
                <c:pt idx="202">
                  <c:v>0.11593941554062399</c:v>
                </c:pt>
                <c:pt idx="203">
                  <c:v>-9.9913593975485895E-2</c:v>
                </c:pt>
                <c:pt idx="204">
                  <c:v>6.9149031127522798E-2</c:v>
                </c:pt>
                <c:pt idx="205">
                  <c:v>5.8280130690636797E-2</c:v>
                </c:pt>
                <c:pt idx="206">
                  <c:v>-0.20921565401377901</c:v>
                </c:pt>
                <c:pt idx="207">
                  <c:v>0.48943795361442399</c:v>
                </c:pt>
                <c:pt idx="208">
                  <c:v>0.13865915601259901</c:v>
                </c:pt>
                <c:pt idx="209">
                  <c:v>0.13768229763619999</c:v>
                </c:pt>
                <c:pt idx="210">
                  <c:v>-0.149890028286574</c:v>
                </c:pt>
                <c:pt idx="211">
                  <c:v>-0.19495940887469401</c:v>
                </c:pt>
                <c:pt idx="212">
                  <c:v>-0.23738057600887</c:v>
                </c:pt>
                <c:pt idx="213">
                  <c:v>7.9661024101938205E-2</c:v>
                </c:pt>
                <c:pt idx="214">
                  <c:v>-0.102456453218713</c:v>
                </c:pt>
                <c:pt idx="215">
                  <c:v>-0.119392041881064</c:v>
                </c:pt>
                <c:pt idx="216">
                  <c:v>-0.252589557725377</c:v>
                </c:pt>
                <c:pt idx="217">
                  <c:v>-6.9889714866058397E-2</c:v>
                </c:pt>
                <c:pt idx="218">
                  <c:v>-2.8954003124230798E-3</c:v>
                </c:pt>
                <c:pt idx="219">
                  <c:v>8.4686316266362999E-2</c:v>
                </c:pt>
                <c:pt idx="220">
                  <c:v>8.8073213497952302E-2</c:v>
                </c:pt>
                <c:pt idx="221">
                  <c:v>0.115687404826326</c:v>
                </c:pt>
                <c:pt idx="222">
                  <c:v>-0.13268959942120401</c:v>
                </c:pt>
                <c:pt idx="223">
                  <c:v>-4.1480217274942201E-2</c:v>
                </c:pt>
                <c:pt idx="224">
                  <c:v>0.25812928014328002</c:v>
                </c:pt>
                <c:pt idx="225">
                  <c:v>-0.15433021474167299</c:v>
                </c:pt>
                <c:pt idx="226">
                  <c:v>1.13886662341884E-2</c:v>
                </c:pt>
                <c:pt idx="227">
                  <c:v>0.122898519132282</c:v>
                </c:pt>
                <c:pt idx="228">
                  <c:v>-7.2290140601670397E-2</c:v>
                </c:pt>
                <c:pt idx="229">
                  <c:v>0.16867389606664099</c:v>
                </c:pt>
                <c:pt idx="230">
                  <c:v>3.47416616853913E-3</c:v>
                </c:pt>
                <c:pt idx="231">
                  <c:v>-8.9380974880684E-2</c:v>
                </c:pt>
                <c:pt idx="232">
                  <c:v>-0.160867939770722</c:v>
                </c:pt>
                <c:pt idx="233">
                  <c:v>-0.26559231709181003</c:v>
                </c:pt>
                <c:pt idx="234">
                  <c:v>0.35018391662359499</c:v>
                </c:pt>
                <c:pt idx="235">
                  <c:v>-0.18882659558814999</c:v>
                </c:pt>
                <c:pt idx="236">
                  <c:v>7.69718278349196E-3</c:v>
                </c:pt>
                <c:pt idx="237">
                  <c:v>7.8235862810670603E-2</c:v>
                </c:pt>
                <c:pt idx="238">
                  <c:v>0.27307881422108299</c:v>
                </c:pt>
                <c:pt idx="239">
                  <c:v>0.11713679153076</c:v>
                </c:pt>
                <c:pt idx="240">
                  <c:v>-2.8703022930104999E-3</c:v>
                </c:pt>
                <c:pt idx="241">
                  <c:v>2.18933080901073E-2</c:v>
                </c:pt>
                <c:pt idx="242">
                  <c:v>4.4445564246808601E-2</c:v>
                </c:pt>
                <c:pt idx="243">
                  <c:v>0.15157188965802301</c:v>
                </c:pt>
                <c:pt idx="244">
                  <c:v>-5.7025575184084798E-2</c:v>
                </c:pt>
                <c:pt idx="245">
                  <c:v>0.13383218984471101</c:v>
                </c:pt>
                <c:pt idx="246">
                  <c:v>0.19268642312691101</c:v>
                </c:pt>
                <c:pt idx="247">
                  <c:v>7.9933354844029497E-2</c:v>
                </c:pt>
                <c:pt idx="248">
                  <c:v>-5.0511385120056498E-2</c:v>
                </c:pt>
                <c:pt idx="249">
                  <c:v>9.6583983103217808E-3</c:v>
                </c:pt>
                <c:pt idx="250">
                  <c:v>3.5017296792265298E-2</c:v>
                </c:pt>
                <c:pt idx="251">
                  <c:v>-0.22623818222181399</c:v>
                </c:pt>
                <c:pt idx="252">
                  <c:v>0.20687540111656999</c:v>
                </c:pt>
                <c:pt idx="253">
                  <c:v>0.13750839258808001</c:v>
                </c:pt>
                <c:pt idx="254">
                  <c:v>-0.27567083851894703</c:v>
                </c:pt>
                <c:pt idx="255">
                  <c:v>0.266060083791613</c:v>
                </c:pt>
                <c:pt idx="256">
                  <c:v>0.26012267633414199</c:v>
                </c:pt>
                <c:pt idx="257">
                  <c:v>0.189821038685488</c:v>
                </c:pt>
                <c:pt idx="258">
                  <c:v>0.26685939335796099</c:v>
                </c:pt>
                <c:pt idx="259">
                  <c:v>-4.3020240937926703E-2</c:v>
                </c:pt>
                <c:pt idx="260">
                  <c:v>-1.12518779785932E-2</c:v>
                </c:pt>
                <c:pt idx="261">
                  <c:v>0.34692337070846302</c:v>
                </c:pt>
                <c:pt idx="262">
                  <c:v>0.32180856136869601</c:v>
                </c:pt>
                <c:pt idx="263">
                  <c:v>-0.18769688387869099</c:v>
                </c:pt>
                <c:pt idx="264">
                  <c:v>-0.13192484581354699</c:v>
                </c:pt>
                <c:pt idx="265">
                  <c:v>0.119559197882622</c:v>
                </c:pt>
                <c:pt idx="266">
                  <c:v>9.6049243901233594E-2</c:v>
                </c:pt>
                <c:pt idx="267">
                  <c:v>-3.3485927437571297E-2</c:v>
                </c:pt>
                <c:pt idx="268">
                  <c:v>0.15571802623420999</c:v>
                </c:pt>
                <c:pt idx="269">
                  <c:v>8.9091205503453494E-2</c:v>
                </c:pt>
                <c:pt idx="270">
                  <c:v>-2.59669990217175E-2</c:v>
                </c:pt>
                <c:pt idx="271">
                  <c:v>1.5686027011033402E-2</c:v>
                </c:pt>
                <c:pt idx="272">
                  <c:v>-0.24737587341404599</c:v>
                </c:pt>
                <c:pt idx="273">
                  <c:v>-6.7553830932480505E-2</c:v>
                </c:pt>
                <c:pt idx="274">
                  <c:v>-0.17446565881361401</c:v>
                </c:pt>
                <c:pt idx="275">
                  <c:v>-0.123928046716063</c:v>
                </c:pt>
                <c:pt idx="276">
                  <c:v>2.5926837422532999E-2</c:v>
                </c:pt>
                <c:pt idx="277">
                  <c:v>0.185965152255819</c:v>
                </c:pt>
                <c:pt idx="278">
                  <c:v>3.8672639820865003E-2</c:v>
                </c:pt>
                <c:pt idx="279">
                  <c:v>0.161629829122239</c:v>
                </c:pt>
                <c:pt idx="280">
                  <c:v>0.181524914930975</c:v>
                </c:pt>
                <c:pt idx="281">
                  <c:v>0.49712315112572802</c:v>
                </c:pt>
                <c:pt idx="282">
                  <c:v>-0.27087671908041999</c:v>
                </c:pt>
                <c:pt idx="283">
                  <c:v>0.31638312978410799</c:v>
                </c:pt>
                <c:pt idx="284">
                  <c:v>-0.12738887775091001</c:v>
                </c:pt>
                <c:pt idx="285">
                  <c:v>0.18644567534638701</c:v>
                </c:pt>
                <c:pt idx="286">
                  <c:v>-4.9206571330787999E-2</c:v>
                </c:pt>
                <c:pt idx="287">
                  <c:v>-8.42870497013819E-2</c:v>
                </c:pt>
                <c:pt idx="288">
                  <c:v>-9.2056441892993696E-2</c:v>
                </c:pt>
                <c:pt idx="289">
                  <c:v>-6.1382784805055199E-2</c:v>
                </c:pt>
                <c:pt idx="290">
                  <c:v>0.17855745746337501</c:v>
                </c:pt>
                <c:pt idx="291">
                  <c:v>0.14616219861145699</c:v>
                </c:pt>
                <c:pt idx="292">
                  <c:v>0.28498543038163199</c:v>
                </c:pt>
                <c:pt idx="293">
                  <c:v>0.13896373744627699</c:v>
                </c:pt>
                <c:pt idx="294">
                  <c:v>0.220632729750359</c:v>
                </c:pt>
                <c:pt idx="295">
                  <c:v>-9.06632201189774E-2</c:v>
                </c:pt>
                <c:pt idx="296">
                  <c:v>0.18827431151593699</c:v>
                </c:pt>
                <c:pt idx="297">
                  <c:v>-0.15501573390724999</c:v>
                </c:pt>
                <c:pt idx="298">
                  <c:v>4.8970841133938098E-2</c:v>
                </c:pt>
                <c:pt idx="299">
                  <c:v>0.139024536064734</c:v>
                </c:pt>
                <c:pt idx="300">
                  <c:v>-0.107716488256366</c:v>
                </c:pt>
                <c:pt idx="301">
                  <c:v>2.60204170431355E-3</c:v>
                </c:pt>
                <c:pt idx="302">
                  <c:v>3.5303454603131598E-2</c:v>
                </c:pt>
                <c:pt idx="303">
                  <c:v>-3.5526280840005302E-2</c:v>
                </c:pt>
                <c:pt idx="304">
                  <c:v>-0.30122070299822801</c:v>
                </c:pt>
                <c:pt idx="305">
                  <c:v>-6.1046959075856097E-2</c:v>
                </c:pt>
                <c:pt idx="306">
                  <c:v>0.135665248586229</c:v>
                </c:pt>
                <c:pt idx="307">
                  <c:v>6.24784084236365E-2</c:v>
                </c:pt>
                <c:pt idx="308">
                  <c:v>-0.36211814909087098</c:v>
                </c:pt>
                <c:pt idx="309">
                  <c:v>7.5918285435135305E-2</c:v>
                </c:pt>
                <c:pt idx="310">
                  <c:v>-6.6073496690774699E-3</c:v>
                </c:pt>
                <c:pt idx="311">
                  <c:v>-0.107773889690244</c:v>
                </c:pt>
                <c:pt idx="312">
                  <c:v>-9.4183486248207507E-2</c:v>
                </c:pt>
                <c:pt idx="313">
                  <c:v>0.20326797940053101</c:v>
                </c:pt>
                <c:pt idx="314">
                  <c:v>-9.3554268197010598E-2</c:v>
                </c:pt>
                <c:pt idx="315">
                  <c:v>0.20468548630394201</c:v>
                </c:pt>
                <c:pt idx="316">
                  <c:v>9.2223817939936406E-2</c:v>
                </c:pt>
                <c:pt idx="317">
                  <c:v>6.2768918114997102E-2</c:v>
                </c:pt>
                <c:pt idx="318">
                  <c:v>0.32067909310646298</c:v>
                </c:pt>
                <c:pt idx="319">
                  <c:v>-7.1692304962138506E-2</c:v>
                </c:pt>
                <c:pt idx="320">
                  <c:v>9.1301400982685604E-2</c:v>
                </c:pt>
                <c:pt idx="321">
                  <c:v>0.14281458116276</c:v>
                </c:pt>
                <c:pt idx="322">
                  <c:v>-6.2792385601452796E-2</c:v>
                </c:pt>
                <c:pt idx="323">
                  <c:v>0.12605523460465701</c:v>
                </c:pt>
                <c:pt idx="324">
                  <c:v>0.246677766768019</c:v>
                </c:pt>
                <c:pt idx="325">
                  <c:v>-8.6374362312044498E-2</c:v>
                </c:pt>
                <c:pt idx="326">
                  <c:v>-9.1093375239978402E-2</c:v>
                </c:pt>
                <c:pt idx="327">
                  <c:v>-0.17615887299550201</c:v>
                </c:pt>
                <c:pt idx="328">
                  <c:v>1.71029327940787E-2</c:v>
                </c:pt>
                <c:pt idx="329">
                  <c:v>5.8649367861908101E-2</c:v>
                </c:pt>
                <c:pt idx="330">
                  <c:v>-0.21779590092940301</c:v>
                </c:pt>
                <c:pt idx="331">
                  <c:v>0.190668657331305</c:v>
                </c:pt>
                <c:pt idx="332">
                  <c:v>5.1384685504230802E-2</c:v>
                </c:pt>
                <c:pt idx="333">
                  <c:v>-0.120831037734086</c:v>
                </c:pt>
                <c:pt idx="334">
                  <c:v>0.15747050507666899</c:v>
                </c:pt>
                <c:pt idx="335">
                  <c:v>-5.0526883177278901E-2</c:v>
                </c:pt>
                <c:pt idx="336">
                  <c:v>0.261598279881881</c:v>
                </c:pt>
                <c:pt idx="337">
                  <c:v>-4.4403144192075701E-2</c:v>
                </c:pt>
                <c:pt idx="338">
                  <c:v>-2.4426177754546599E-2</c:v>
                </c:pt>
                <c:pt idx="339">
                  <c:v>0.19576361000176701</c:v>
                </c:pt>
                <c:pt idx="340">
                  <c:v>-1.28401501545465E-2</c:v>
                </c:pt>
                <c:pt idx="341">
                  <c:v>-0.218543830464449</c:v>
                </c:pt>
                <c:pt idx="342">
                  <c:v>-7.1899837591149502E-3</c:v>
                </c:pt>
                <c:pt idx="343">
                  <c:v>5.07008655934394E-2</c:v>
                </c:pt>
                <c:pt idx="344">
                  <c:v>0.24069882414152499</c:v>
                </c:pt>
                <c:pt idx="345">
                  <c:v>-0.23315186117359299</c:v>
                </c:pt>
                <c:pt idx="346">
                  <c:v>0.16732166090991701</c:v>
                </c:pt>
                <c:pt idx="347">
                  <c:v>-3.2643316536823501E-2</c:v>
                </c:pt>
                <c:pt idx="348">
                  <c:v>0.161101040547596</c:v>
                </c:pt>
                <c:pt idx="349">
                  <c:v>-0.14393318645022399</c:v>
                </c:pt>
                <c:pt idx="350">
                  <c:v>0.19461747996010301</c:v>
                </c:pt>
                <c:pt idx="351">
                  <c:v>9.6616276125223402E-2</c:v>
                </c:pt>
                <c:pt idx="352">
                  <c:v>0.27090227546599299</c:v>
                </c:pt>
                <c:pt idx="353">
                  <c:v>-5.8201046093919696E-3</c:v>
                </c:pt>
                <c:pt idx="354">
                  <c:v>4.8762138228932897E-2</c:v>
                </c:pt>
                <c:pt idx="355">
                  <c:v>0.14975668990982499</c:v>
                </c:pt>
                <c:pt idx="356">
                  <c:v>-0.14176881642539901</c:v>
                </c:pt>
                <c:pt idx="357">
                  <c:v>0.14793948393627701</c:v>
                </c:pt>
                <c:pt idx="358">
                  <c:v>0.126923135581021</c:v>
                </c:pt>
                <c:pt idx="359">
                  <c:v>0.27145221796032198</c:v>
                </c:pt>
                <c:pt idx="360">
                  <c:v>-7.6870818937426796E-2</c:v>
                </c:pt>
                <c:pt idx="361">
                  <c:v>1.53747840552645E-2</c:v>
                </c:pt>
                <c:pt idx="362">
                  <c:v>2.2472214763119901E-2</c:v>
                </c:pt>
                <c:pt idx="363">
                  <c:v>0.22729809887137201</c:v>
                </c:pt>
                <c:pt idx="364">
                  <c:v>-6.5383351757159994E-2</c:v>
                </c:pt>
                <c:pt idx="365">
                  <c:v>-1.4958771370172499E-2</c:v>
                </c:pt>
                <c:pt idx="366">
                  <c:v>7.3323058037069205E-2</c:v>
                </c:pt>
                <c:pt idx="367">
                  <c:v>3.8904289911799499E-2</c:v>
                </c:pt>
                <c:pt idx="368">
                  <c:v>0.21139047203149899</c:v>
                </c:pt>
                <c:pt idx="369">
                  <c:v>-0.15911513589307599</c:v>
                </c:pt>
                <c:pt idx="370">
                  <c:v>-0.160605454536318</c:v>
                </c:pt>
                <c:pt idx="371">
                  <c:v>0.16642277432362501</c:v>
                </c:pt>
                <c:pt idx="372">
                  <c:v>0.20509405399748001</c:v>
                </c:pt>
                <c:pt idx="373">
                  <c:v>0.13551705880429399</c:v>
                </c:pt>
                <c:pt idx="374">
                  <c:v>-0.20716658523610301</c:v>
                </c:pt>
                <c:pt idx="375">
                  <c:v>7.2566465315539799E-2</c:v>
                </c:pt>
                <c:pt idx="376">
                  <c:v>0.14572595208300401</c:v>
                </c:pt>
                <c:pt idx="377">
                  <c:v>0.13775650556862001</c:v>
                </c:pt>
                <c:pt idx="378">
                  <c:v>7.3081551473670806E-2</c:v>
                </c:pt>
                <c:pt idx="379">
                  <c:v>-7.7590301210936005E-2</c:v>
                </c:pt>
                <c:pt idx="380">
                  <c:v>7.8924329812264701E-2</c:v>
                </c:pt>
                <c:pt idx="381">
                  <c:v>3.0857322592367001E-3</c:v>
                </c:pt>
                <c:pt idx="382">
                  <c:v>-1.19162667047393E-2</c:v>
                </c:pt>
                <c:pt idx="383">
                  <c:v>-4.4222009339001202E-2</c:v>
                </c:pt>
                <c:pt idx="384">
                  <c:v>-0.12353676852581499</c:v>
                </c:pt>
                <c:pt idx="385">
                  <c:v>-0.12039302512368601</c:v>
                </c:pt>
                <c:pt idx="386">
                  <c:v>0.14419799383940499</c:v>
                </c:pt>
                <c:pt idx="387">
                  <c:v>5.8762640919815902E-2</c:v>
                </c:pt>
                <c:pt idx="388">
                  <c:v>0.101991031177986</c:v>
                </c:pt>
                <c:pt idx="389">
                  <c:v>0.28046619613316498</c:v>
                </c:pt>
                <c:pt idx="390">
                  <c:v>-0.17378533132835899</c:v>
                </c:pt>
                <c:pt idx="391">
                  <c:v>-0.15467951617456199</c:v>
                </c:pt>
                <c:pt idx="392">
                  <c:v>7.7283938428869103E-2</c:v>
                </c:pt>
                <c:pt idx="393">
                  <c:v>-0.21588642153805301</c:v>
                </c:pt>
                <c:pt idx="394">
                  <c:v>-1.31632300727666E-2</c:v>
                </c:pt>
                <c:pt idx="395">
                  <c:v>2.41241049384395E-2</c:v>
                </c:pt>
                <c:pt idx="396">
                  <c:v>-0.19935449533557101</c:v>
                </c:pt>
                <c:pt idx="397">
                  <c:v>-5.1557878818663902E-2</c:v>
                </c:pt>
                <c:pt idx="398">
                  <c:v>-0.17813956423737201</c:v>
                </c:pt>
                <c:pt idx="399">
                  <c:v>0.39744471068554799</c:v>
                </c:pt>
                <c:pt idx="400">
                  <c:v>0.45313017898598101</c:v>
                </c:pt>
                <c:pt idx="401">
                  <c:v>0.22695620536002001</c:v>
                </c:pt>
                <c:pt idx="402">
                  <c:v>0.118373678241411</c:v>
                </c:pt>
                <c:pt idx="403">
                  <c:v>0.120367577414717</c:v>
                </c:pt>
                <c:pt idx="404">
                  <c:v>-9.2226409278551302E-2</c:v>
                </c:pt>
                <c:pt idx="405">
                  <c:v>7.0271285961847202E-2</c:v>
                </c:pt>
                <c:pt idx="406">
                  <c:v>-0.122696852491559</c:v>
                </c:pt>
                <c:pt idx="407">
                  <c:v>0.13464848390456</c:v>
                </c:pt>
                <c:pt idx="408">
                  <c:v>-5.9445827310488898E-2</c:v>
                </c:pt>
                <c:pt idx="409">
                  <c:v>0.12912818006625401</c:v>
                </c:pt>
                <c:pt idx="410">
                  <c:v>0.31955231153657199</c:v>
                </c:pt>
                <c:pt idx="411">
                  <c:v>-0.26651603217387898</c:v>
                </c:pt>
                <c:pt idx="412">
                  <c:v>0.12365502511899699</c:v>
                </c:pt>
                <c:pt idx="413">
                  <c:v>-1.85347931934593E-3</c:v>
                </c:pt>
                <c:pt idx="414">
                  <c:v>3.3137986188207798E-2</c:v>
                </c:pt>
                <c:pt idx="415">
                  <c:v>0.27798635782439701</c:v>
                </c:pt>
                <c:pt idx="416">
                  <c:v>0.47645765765235099</c:v>
                </c:pt>
                <c:pt idx="417">
                  <c:v>-9.6967123628792104E-2</c:v>
                </c:pt>
                <c:pt idx="418">
                  <c:v>-2.4060537348322E-2</c:v>
                </c:pt>
                <c:pt idx="419">
                  <c:v>-5.2221841264221497E-2</c:v>
                </c:pt>
                <c:pt idx="420">
                  <c:v>0.29108376472937603</c:v>
                </c:pt>
                <c:pt idx="421">
                  <c:v>-1.46537880407328E-2</c:v>
                </c:pt>
                <c:pt idx="422">
                  <c:v>9.5392212320229305E-2</c:v>
                </c:pt>
                <c:pt idx="423">
                  <c:v>-0.12146184333002</c:v>
                </c:pt>
                <c:pt idx="424">
                  <c:v>-6.5884451402988195E-2</c:v>
                </c:pt>
                <c:pt idx="425">
                  <c:v>-9.6737333422192304E-2</c:v>
                </c:pt>
                <c:pt idx="426">
                  <c:v>0.18448055891432999</c:v>
                </c:pt>
                <c:pt idx="427">
                  <c:v>8.9614353629207902E-2</c:v>
                </c:pt>
                <c:pt idx="428">
                  <c:v>-0.21370931740256999</c:v>
                </c:pt>
                <c:pt idx="429">
                  <c:v>3.2391877482752497E-2</c:v>
                </c:pt>
                <c:pt idx="430">
                  <c:v>0.34442690059252301</c:v>
                </c:pt>
                <c:pt idx="431">
                  <c:v>0.18556735370343799</c:v>
                </c:pt>
                <c:pt idx="432">
                  <c:v>0.113859083408945</c:v>
                </c:pt>
                <c:pt idx="433">
                  <c:v>1.9405666415328801E-2</c:v>
                </c:pt>
                <c:pt idx="434">
                  <c:v>4.7593740879710501E-2</c:v>
                </c:pt>
                <c:pt idx="435">
                  <c:v>0.51847527243681701</c:v>
                </c:pt>
                <c:pt idx="436">
                  <c:v>8.8858010287653805E-2</c:v>
                </c:pt>
                <c:pt idx="437">
                  <c:v>0.17361902017134001</c:v>
                </c:pt>
                <c:pt idx="438">
                  <c:v>9.0203432639546902E-2</c:v>
                </c:pt>
                <c:pt idx="439">
                  <c:v>9.8391594532010004E-2</c:v>
                </c:pt>
                <c:pt idx="440">
                  <c:v>-5.2507897535703498E-3</c:v>
                </c:pt>
                <c:pt idx="441">
                  <c:v>-3.10106185993257E-2</c:v>
                </c:pt>
                <c:pt idx="442">
                  <c:v>0.14326169676508199</c:v>
                </c:pt>
                <c:pt idx="443">
                  <c:v>0.27877230610849002</c:v>
                </c:pt>
                <c:pt idx="444">
                  <c:v>2.8018003614704998E-2</c:v>
                </c:pt>
                <c:pt idx="445">
                  <c:v>0.11631856499236801</c:v>
                </c:pt>
                <c:pt idx="446">
                  <c:v>-3.9072922501366403E-3</c:v>
                </c:pt>
                <c:pt idx="447">
                  <c:v>0.117620770804514</c:v>
                </c:pt>
                <c:pt idx="448">
                  <c:v>0.31369208901153001</c:v>
                </c:pt>
                <c:pt idx="449">
                  <c:v>7.8116384737156694E-2</c:v>
                </c:pt>
                <c:pt idx="450">
                  <c:v>-6.8596397349379307E-2</c:v>
                </c:pt>
                <c:pt idx="451">
                  <c:v>1.9787410085757799E-2</c:v>
                </c:pt>
                <c:pt idx="452">
                  <c:v>-6.9888509778218394E-2</c:v>
                </c:pt>
                <c:pt idx="453">
                  <c:v>0.106815820984257</c:v>
                </c:pt>
                <c:pt idx="454">
                  <c:v>-0.24646754874344601</c:v>
                </c:pt>
                <c:pt idx="455">
                  <c:v>0.275357426569659</c:v>
                </c:pt>
                <c:pt idx="456">
                  <c:v>0.312849430330636</c:v>
                </c:pt>
                <c:pt idx="457">
                  <c:v>-4.6336884694532503E-2</c:v>
                </c:pt>
                <c:pt idx="458">
                  <c:v>0.13211562149651701</c:v>
                </c:pt>
                <c:pt idx="459">
                  <c:v>-0.24706438931793501</c:v>
                </c:pt>
                <c:pt idx="460">
                  <c:v>-0.19470068080505701</c:v>
                </c:pt>
                <c:pt idx="461">
                  <c:v>3.8168666054831699E-2</c:v>
                </c:pt>
                <c:pt idx="462">
                  <c:v>-0.14091189671111301</c:v>
                </c:pt>
                <c:pt idx="463">
                  <c:v>0.35603191057125699</c:v>
                </c:pt>
                <c:pt idx="464">
                  <c:v>-0.19265724859453001</c:v>
                </c:pt>
                <c:pt idx="465">
                  <c:v>0.43952250148812799</c:v>
                </c:pt>
                <c:pt idx="466">
                  <c:v>0.26192520878754699</c:v>
                </c:pt>
                <c:pt idx="467">
                  <c:v>0.153422944209337</c:v>
                </c:pt>
                <c:pt idx="468">
                  <c:v>9.4819674564128195E-2</c:v>
                </c:pt>
                <c:pt idx="469">
                  <c:v>3.4969901391730597E-2</c:v>
                </c:pt>
                <c:pt idx="470">
                  <c:v>-0.19756776513636501</c:v>
                </c:pt>
                <c:pt idx="471">
                  <c:v>-0.24244390745585401</c:v>
                </c:pt>
                <c:pt idx="472">
                  <c:v>8.3370173672674998E-3</c:v>
                </c:pt>
                <c:pt idx="473">
                  <c:v>0.19203466241666001</c:v>
                </c:pt>
                <c:pt idx="474">
                  <c:v>4.1420987063407702E-2</c:v>
                </c:pt>
                <c:pt idx="475">
                  <c:v>-0.12810419647010801</c:v>
                </c:pt>
                <c:pt idx="476">
                  <c:v>-4.5411158594909601E-2</c:v>
                </c:pt>
                <c:pt idx="477">
                  <c:v>0.32054776931715501</c:v>
                </c:pt>
                <c:pt idx="478">
                  <c:v>0.26826625811576599</c:v>
                </c:pt>
                <c:pt idx="479">
                  <c:v>-0.352348792154214</c:v>
                </c:pt>
                <c:pt idx="480">
                  <c:v>-0.256697355539107</c:v>
                </c:pt>
                <c:pt idx="481">
                  <c:v>-0.25177458652531598</c:v>
                </c:pt>
                <c:pt idx="482">
                  <c:v>0.16080968561348899</c:v>
                </c:pt>
                <c:pt idx="483">
                  <c:v>0.360767866349118</c:v>
                </c:pt>
                <c:pt idx="484">
                  <c:v>-0.23868779267363299</c:v>
                </c:pt>
                <c:pt idx="485">
                  <c:v>0.20697913877639801</c:v>
                </c:pt>
                <c:pt idx="486">
                  <c:v>-0.174191849566315</c:v>
                </c:pt>
                <c:pt idx="487">
                  <c:v>-7.7533766841566806E-2</c:v>
                </c:pt>
                <c:pt idx="488">
                  <c:v>0.33860720711272202</c:v>
                </c:pt>
                <c:pt idx="489">
                  <c:v>4.36660637009572E-2</c:v>
                </c:pt>
                <c:pt idx="490">
                  <c:v>0.206332236792029</c:v>
                </c:pt>
                <c:pt idx="491">
                  <c:v>0.18400796366809499</c:v>
                </c:pt>
                <c:pt idx="492">
                  <c:v>7.2328990629461298E-2</c:v>
                </c:pt>
                <c:pt idx="493">
                  <c:v>0.217214952580881</c:v>
                </c:pt>
                <c:pt idx="494">
                  <c:v>0.28125729323490301</c:v>
                </c:pt>
                <c:pt idx="495">
                  <c:v>0.18979411339104901</c:v>
                </c:pt>
                <c:pt idx="496">
                  <c:v>-0.20011766643123699</c:v>
                </c:pt>
                <c:pt idx="497">
                  <c:v>1.47917093083263E-2</c:v>
                </c:pt>
                <c:pt idx="498">
                  <c:v>0.256991663542598</c:v>
                </c:pt>
                <c:pt idx="499">
                  <c:v>0.28159205449636099</c:v>
                </c:pt>
                <c:pt idx="500">
                  <c:v>0.13650790611823599</c:v>
                </c:pt>
                <c:pt idx="501">
                  <c:v>0.19506304793450399</c:v>
                </c:pt>
                <c:pt idx="502">
                  <c:v>-0.10426451430137899</c:v>
                </c:pt>
                <c:pt idx="503">
                  <c:v>1.8316217043488601E-2</c:v>
                </c:pt>
                <c:pt idx="504">
                  <c:v>-0.10507991867102</c:v>
                </c:pt>
                <c:pt idx="505">
                  <c:v>-0.24700431012239099</c:v>
                </c:pt>
                <c:pt idx="506">
                  <c:v>-0.14238267632567</c:v>
                </c:pt>
                <c:pt idx="507">
                  <c:v>-2.7659216988722E-2</c:v>
                </c:pt>
                <c:pt idx="508">
                  <c:v>-0.26566315941505603</c:v>
                </c:pt>
                <c:pt idx="509">
                  <c:v>-0.191331716121065</c:v>
                </c:pt>
                <c:pt idx="510">
                  <c:v>-4.2015429780168402E-2</c:v>
                </c:pt>
                <c:pt idx="511">
                  <c:v>-2.6497926871845798E-2</c:v>
                </c:pt>
                <c:pt idx="512">
                  <c:v>-0.11988552549258</c:v>
                </c:pt>
                <c:pt idx="513">
                  <c:v>1.1383731821459899E-2</c:v>
                </c:pt>
                <c:pt idx="514">
                  <c:v>8.3179816210577906E-3</c:v>
                </c:pt>
                <c:pt idx="515">
                  <c:v>-0.143254627401184</c:v>
                </c:pt>
                <c:pt idx="516">
                  <c:v>-5.5106445435576003E-2</c:v>
                </c:pt>
                <c:pt idx="517">
                  <c:v>0.18010606504603799</c:v>
                </c:pt>
                <c:pt idx="518">
                  <c:v>-1.0748388318363999E-2</c:v>
                </c:pt>
                <c:pt idx="519">
                  <c:v>5.1934021269443902E-2</c:v>
                </c:pt>
                <c:pt idx="520">
                  <c:v>5.7066818497883601E-2</c:v>
                </c:pt>
                <c:pt idx="521">
                  <c:v>0.11244211628419599</c:v>
                </c:pt>
                <c:pt idx="522">
                  <c:v>-0.22240393888524099</c:v>
                </c:pt>
                <c:pt idx="523">
                  <c:v>-0.14145558901568001</c:v>
                </c:pt>
                <c:pt idx="524">
                  <c:v>8.8017260331462205E-2</c:v>
                </c:pt>
                <c:pt idx="525">
                  <c:v>0.25472231905698201</c:v>
                </c:pt>
                <c:pt idx="526">
                  <c:v>-0.120336114167626</c:v>
                </c:pt>
                <c:pt idx="527">
                  <c:v>-5.1630115465251099E-2</c:v>
                </c:pt>
                <c:pt idx="528">
                  <c:v>-4.5830390351476298E-2</c:v>
                </c:pt>
                <c:pt idx="529">
                  <c:v>3.5984302047521503E-2</c:v>
                </c:pt>
                <c:pt idx="530">
                  <c:v>-0.29374554191638902</c:v>
                </c:pt>
                <c:pt idx="531">
                  <c:v>0.21434300045145599</c:v>
                </c:pt>
                <c:pt idx="532">
                  <c:v>8.4172769425590502E-2</c:v>
                </c:pt>
                <c:pt idx="533">
                  <c:v>0.18039147743683501</c:v>
                </c:pt>
                <c:pt idx="534">
                  <c:v>7.4495745738257804E-2</c:v>
                </c:pt>
                <c:pt idx="535">
                  <c:v>-4.32355698664489E-2</c:v>
                </c:pt>
                <c:pt idx="536">
                  <c:v>-0.15359460836650099</c:v>
                </c:pt>
                <c:pt idx="537">
                  <c:v>0.246617059139388</c:v>
                </c:pt>
                <c:pt idx="538">
                  <c:v>0.24982344004707899</c:v>
                </c:pt>
                <c:pt idx="539">
                  <c:v>0.14382866840462299</c:v>
                </c:pt>
                <c:pt idx="540">
                  <c:v>0.391276630844544</c:v>
                </c:pt>
                <c:pt idx="541">
                  <c:v>-0.21003784106390899</c:v>
                </c:pt>
                <c:pt idx="542">
                  <c:v>7.5110585898284593E-2</c:v>
                </c:pt>
                <c:pt idx="543">
                  <c:v>0.20698618309989</c:v>
                </c:pt>
                <c:pt idx="544">
                  <c:v>0.129580170253834</c:v>
                </c:pt>
                <c:pt idx="545">
                  <c:v>0.51064300869021195</c:v>
                </c:pt>
                <c:pt idx="546">
                  <c:v>-0.24424785908178401</c:v>
                </c:pt>
                <c:pt idx="547">
                  <c:v>-0.18370466673970401</c:v>
                </c:pt>
                <c:pt idx="548">
                  <c:v>2.3588911198404301E-2</c:v>
                </c:pt>
                <c:pt idx="549">
                  <c:v>0.25713292599249898</c:v>
                </c:pt>
                <c:pt idx="550">
                  <c:v>-6.0683894699209498E-2</c:v>
                </c:pt>
                <c:pt idx="551">
                  <c:v>-9.9502785967622104E-2</c:v>
                </c:pt>
                <c:pt idx="552">
                  <c:v>0.28719472947715002</c:v>
                </c:pt>
                <c:pt idx="553">
                  <c:v>0.14145904385115701</c:v>
                </c:pt>
                <c:pt idx="554">
                  <c:v>0.14497128444707399</c:v>
                </c:pt>
                <c:pt idx="555">
                  <c:v>0.20909227011870499</c:v>
                </c:pt>
                <c:pt idx="556">
                  <c:v>-0.13034832304733299</c:v>
                </c:pt>
                <c:pt idx="557">
                  <c:v>0.20653750533165999</c:v>
                </c:pt>
                <c:pt idx="558">
                  <c:v>-0.16228332712107399</c:v>
                </c:pt>
                <c:pt idx="559">
                  <c:v>0.107994699392976</c:v>
                </c:pt>
                <c:pt idx="560">
                  <c:v>-9.2433656066619699E-2</c:v>
                </c:pt>
                <c:pt idx="561">
                  <c:v>-0.37093116904809897</c:v>
                </c:pt>
                <c:pt idx="562">
                  <c:v>-0.30951881309868101</c:v>
                </c:pt>
                <c:pt idx="563">
                  <c:v>0.24436414351173</c:v>
                </c:pt>
                <c:pt idx="564">
                  <c:v>-2.0528164309470399E-2</c:v>
                </c:pt>
                <c:pt idx="565">
                  <c:v>-0.32012044294188502</c:v>
                </c:pt>
                <c:pt idx="566">
                  <c:v>-0.23466006409034401</c:v>
                </c:pt>
                <c:pt idx="567">
                  <c:v>0.300586757825964</c:v>
                </c:pt>
                <c:pt idx="568">
                  <c:v>-0.26816411801058399</c:v>
                </c:pt>
                <c:pt idx="569">
                  <c:v>0.2796693349478</c:v>
                </c:pt>
                <c:pt idx="570">
                  <c:v>0.107795664421365</c:v>
                </c:pt>
                <c:pt idx="571">
                  <c:v>0.169188572002654</c:v>
                </c:pt>
                <c:pt idx="572">
                  <c:v>0.102963792989235</c:v>
                </c:pt>
                <c:pt idx="573">
                  <c:v>-8.3976297770781597E-2</c:v>
                </c:pt>
                <c:pt idx="574">
                  <c:v>3.40348097001009E-2</c:v>
                </c:pt>
                <c:pt idx="575">
                  <c:v>-0.42565957928729897</c:v>
                </c:pt>
                <c:pt idx="576">
                  <c:v>0.32803184080546599</c:v>
                </c:pt>
                <c:pt idx="577">
                  <c:v>0.16272988207178399</c:v>
                </c:pt>
                <c:pt idx="578">
                  <c:v>-5.82394345505605E-2</c:v>
                </c:pt>
                <c:pt idx="579">
                  <c:v>0.13959029251722699</c:v>
                </c:pt>
                <c:pt idx="580">
                  <c:v>1.8293559555525699E-2</c:v>
                </c:pt>
                <c:pt idx="581">
                  <c:v>-9.2797792905792001E-2</c:v>
                </c:pt>
                <c:pt idx="582">
                  <c:v>0.25339185679262899</c:v>
                </c:pt>
                <c:pt idx="583">
                  <c:v>6.1169918192236399E-3</c:v>
                </c:pt>
                <c:pt idx="584">
                  <c:v>-0.194803761650892</c:v>
                </c:pt>
                <c:pt idx="585">
                  <c:v>8.6074231003225393E-2</c:v>
                </c:pt>
                <c:pt idx="586">
                  <c:v>-0.18087616107433499</c:v>
                </c:pt>
                <c:pt idx="587">
                  <c:v>0.20144083032892299</c:v>
                </c:pt>
                <c:pt idx="588">
                  <c:v>-9.7096352386114596E-2</c:v>
                </c:pt>
                <c:pt idx="589">
                  <c:v>7.9498681414540001E-2</c:v>
                </c:pt>
                <c:pt idx="590">
                  <c:v>0.23442844795537501</c:v>
                </c:pt>
                <c:pt idx="591">
                  <c:v>6.5832464935998106E-2</c:v>
                </c:pt>
                <c:pt idx="592">
                  <c:v>0.18602305401389199</c:v>
                </c:pt>
                <c:pt idx="593">
                  <c:v>-0.194270635898635</c:v>
                </c:pt>
                <c:pt idx="594">
                  <c:v>-0.25227488382883501</c:v>
                </c:pt>
                <c:pt idx="595">
                  <c:v>5.3116763696656098E-2</c:v>
                </c:pt>
                <c:pt idx="596">
                  <c:v>0.44479546348367699</c:v>
                </c:pt>
                <c:pt idx="597">
                  <c:v>-0.33980067851999002</c:v>
                </c:pt>
                <c:pt idx="598">
                  <c:v>0.16384682381875301</c:v>
                </c:pt>
                <c:pt idx="599">
                  <c:v>-0.17297426708228</c:v>
                </c:pt>
                <c:pt idx="600">
                  <c:v>-0.17058565425856201</c:v>
                </c:pt>
                <c:pt idx="601">
                  <c:v>5.7662689161092399E-2</c:v>
                </c:pt>
                <c:pt idx="602">
                  <c:v>0.31342348831748201</c:v>
                </c:pt>
                <c:pt idx="603">
                  <c:v>-0.12610084140738101</c:v>
                </c:pt>
                <c:pt idx="604">
                  <c:v>-0.298728866685814</c:v>
                </c:pt>
                <c:pt idx="605">
                  <c:v>0.106193185018831</c:v>
                </c:pt>
                <c:pt idx="606">
                  <c:v>5.9646219278049098E-2</c:v>
                </c:pt>
                <c:pt idx="607">
                  <c:v>-0.28672241746363403</c:v>
                </c:pt>
                <c:pt idx="608">
                  <c:v>-3.6086092618548303E-2</c:v>
                </c:pt>
                <c:pt idx="609">
                  <c:v>1.7272205983412E-2</c:v>
                </c:pt>
                <c:pt idx="610">
                  <c:v>0.22606904503966299</c:v>
                </c:pt>
                <c:pt idx="611">
                  <c:v>0.39393954217856902</c:v>
                </c:pt>
                <c:pt idx="612">
                  <c:v>8.1148646113202702E-2</c:v>
                </c:pt>
                <c:pt idx="613">
                  <c:v>-0.189138060809216</c:v>
                </c:pt>
                <c:pt idx="614">
                  <c:v>0.13287497252727301</c:v>
                </c:pt>
                <c:pt idx="615">
                  <c:v>0.10345222968564401</c:v>
                </c:pt>
                <c:pt idx="616">
                  <c:v>0.23723339735646401</c:v>
                </c:pt>
                <c:pt idx="617">
                  <c:v>-0.244274588040957</c:v>
                </c:pt>
                <c:pt idx="618">
                  <c:v>6.8864292722270503E-3</c:v>
                </c:pt>
                <c:pt idx="619">
                  <c:v>0.45047430093197599</c:v>
                </c:pt>
                <c:pt idx="620">
                  <c:v>4.1252980657196701E-2</c:v>
                </c:pt>
                <c:pt idx="621">
                  <c:v>-0.16962991793153301</c:v>
                </c:pt>
                <c:pt idx="622">
                  <c:v>-8.7596918385235298E-2</c:v>
                </c:pt>
                <c:pt idx="623">
                  <c:v>-8.7578180420547505E-2</c:v>
                </c:pt>
                <c:pt idx="624">
                  <c:v>-0.169014924188296</c:v>
                </c:pt>
                <c:pt idx="625">
                  <c:v>0.23427410567754001</c:v>
                </c:pt>
                <c:pt idx="626">
                  <c:v>0.14943633969047701</c:v>
                </c:pt>
                <c:pt idx="627">
                  <c:v>-6.4363189066337506E-2</c:v>
                </c:pt>
                <c:pt idx="628">
                  <c:v>6.4627207536161205E-2</c:v>
                </c:pt>
                <c:pt idx="629">
                  <c:v>-0.13199954798569899</c:v>
                </c:pt>
                <c:pt idx="630">
                  <c:v>-0.27763732995698898</c:v>
                </c:pt>
                <c:pt idx="631">
                  <c:v>0.2062460549507</c:v>
                </c:pt>
                <c:pt idx="632">
                  <c:v>-0.24944918636454699</c:v>
                </c:pt>
                <c:pt idx="633">
                  <c:v>-8.1831550531951402E-2</c:v>
                </c:pt>
                <c:pt idx="634">
                  <c:v>8.6146705151841793E-2</c:v>
                </c:pt>
                <c:pt idx="635">
                  <c:v>-9.6930770275880998E-2</c:v>
                </c:pt>
                <c:pt idx="636">
                  <c:v>-5.8380931476440301E-2</c:v>
                </c:pt>
                <c:pt idx="637">
                  <c:v>-9.1831893075070795E-2</c:v>
                </c:pt>
                <c:pt idx="638">
                  <c:v>0.24754978763319799</c:v>
                </c:pt>
                <c:pt idx="639">
                  <c:v>0.12428735480075</c:v>
                </c:pt>
                <c:pt idx="640">
                  <c:v>0.24212780717895599</c:v>
                </c:pt>
                <c:pt idx="641">
                  <c:v>-0.24234962428457399</c:v>
                </c:pt>
                <c:pt idx="642">
                  <c:v>-0.15753908082343299</c:v>
                </c:pt>
                <c:pt idx="643">
                  <c:v>-0.25430191802579</c:v>
                </c:pt>
                <c:pt idx="644">
                  <c:v>1.5548161581750101E-2</c:v>
                </c:pt>
                <c:pt idx="645">
                  <c:v>-7.2948671471278703E-2</c:v>
                </c:pt>
                <c:pt idx="646">
                  <c:v>0.150316814901407</c:v>
                </c:pt>
                <c:pt idx="647">
                  <c:v>0.17476766197828</c:v>
                </c:pt>
                <c:pt idx="648">
                  <c:v>7.5921413773242102E-2</c:v>
                </c:pt>
                <c:pt idx="649">
                  <c:v>7.5315944097811199E-2</c:v>
                </c:pt>
                <c:pt idx="650">
                  <c:v>-0.16271881396395099</c:v>
                </c:pt>
                <c:pt idx="651">
                  <c:v>-0.18004512959867</c:v>
                </c:pt>
                <c:pt idx="652">
                  <c:v>8.3955801054559603E-2</c:v>
                </c:pt>
                <c:pt idx="653">
                  <c:v>-0.117877941283156</c:v>
                </c:pt>
                <c:pt idx="654">
                  <c:v>-5.77568710365736E-2</c:v>
                </c:pt>
                <c:pt idx="655">
                  <c:v>3.8988593450469699E-3</c:v>
                </c:pt>
                <c:pt idx="656">
                  <c:v>-0.21033006746504501</c:v>
                </c:pt>
                <c:pt idx="657">
                  <c:v>0.20407682664155999</c:v>
                </c:pt>
                <c:pt idx="658">
                  <c:v>0.10835487341311401</c:v>
                </c:pt>
                <c:pt idx="659">
                  <c:v>-0.136473119742651</c:v>
                </c:pt>
                <c:pt idx="660">
                  <c:v>-0.23875652043000201</c:v>
                </c:pt>
                <c:pt idx="661">
                  <c:v>-0.36683453888178702</c:v>
                </c:pt>
                <c:pt idx="662">
                  <c:v>-3.0339293991154401E-2</c:v>
                </c:pt>
                <c:pt idx="663">
                  <c:v>-2.67479289788135E-2</c:v>
                </c:pt>
                <c:pt idx="664">
                  <c:v>0.20557784936832399</c:v>
                </c:pt>
                <c:pt idx="665">
                  <c:v>-0.106422834982067</c:v>
                </c:pt>
                <c:pt idx="666">
                  <c:v>-8.7463774444100195E-2</c:v>
                </c:pt>
                <c:pt idx="667">
                  <c:v>2.8469176050937E-2</c:v>
                </c:pt>
                <c:pt idx="668">
                  <c:v>0.15056554911682099</c:v>
                </c:pt>
                <c:pt idx="669">
                  <c:v>-0.19503778271863001</c:v>
                </c:pt>
                <c:pt idx="670">
                  <c:v>2.3867095440767101E-2</c:v>
                </c:pt>
                <c:pt idx="671">
                  <c:v>0.22553654295584599</c:v>
                </c:pt>
                <c:pt idx="672">
                  <c:v>-0.24849323767249701</c:v>
                </c:pt>
                <c:pt idx="673">
                  <c:v>-0.107457575870627</c:v>
                </c:pt>
                <c:pt idx="674">
                  <c:v>-0.172520744370496</c:v>
                </c:pt>
                <c:pt idx="675">
                  <c:v>8.45583143212503E-2</c:v>
                </c:pt>
                <c:pt idx="676">
                  <c:v>-0.213157851106725</c:v>
                </c:pt>
                <c:pt idx="677">
                  <c:v>0.23084778407144099</c:v>
                </c:pt>
                <c:pt idx="678">
                  <c:v>-0.11205520715119199</c:v>
                </c:pt>
                <c:pt idx="679">
                  <c:v>-9.0985435046571694E-2</c:v>
                </c:pt>
                <c:pt idx="680">
                  <c:v>0.25649715350010899</c:v>
                </c:pt>
                <c:pt idx="681">
                  <c:v>5.5230100556235603E-2</c:v>
                </c:pt>
                <c:pt idx="682">
                  <c:v>0.24234672500625101</c:v>
                </c:pt>
                <c:pt idx="683">
                  <c:v>-8.8197110870888495E-2</c:v>
                </c:pt>
                <c:pt idx="684">
                  <c:v>-0.13362622215287301</c:v>
                </c:pt>
                <c:pt idx="685">
                  <c:v>6.7652791391190598E-2</c:v>
                </c:pt>
                <c:pt idx="686">
                  <c:v>0.173511759811421</c:v>
                </c:pt>
                <c:pt idx="687">
                  <c:v>0.213554129947055</c:v>
                </c:pt>
                <c:pt idx="688">
                  <c:v>0.116140215612878</c:v>
                </c:pt>
                <c:pt idx="689">
                  <c:v>0.32662135583728102</c:v>
                </c:pt>
                <c:pt idx="690">
                  <c:v>-1.3201938224213601E-2</c:v>
                </c:pt>
                <c:pt idx="691">
                  <c:v>9.9389425228985501E-2</c:v>
                </c:pt>
                <c:pt idx="692">
                  <c:v>-0.11542744333143599</c:v>
                </c:pt>
                <c:pt idx="693">
                  <c:v>-0.102153548217758</c:v>
                </c:pt>
                <c:pt idx="694">
                  <c:v>0.22416016451290099</c:v>
                </c:pt>
                <c:pt idx="695">
                  <c:v>-8.2508576319042501E-2</c:v>
                </c:pt>
                <c:pt idx="696">
                  <c:v>-7.8161735695413598E-2</c:v>
                </c:pt>
                <c:pt idx="697">
                  <c:v>1.7499988618104E-2</c:v>
                </c:pt>
                <c:pt idx="698">
                  <c:v>6.8304694545664499E-2</c:v>
                </c:pt>
                <c:pt idx="699">
                  <c:v>0.19428784561635701</c:v>
                </c:pt>
                <c:pt idx="700">
                  <c:v>0.251701861219019</c:v>
                </c:pt>
                <c:pt idx="701">
                  <c:v>-0.39636044287953198</c:v>
                </c:pt>
                <c:pt idx="702">
                  <c:v>-0.19700332932199899</c:v>
                </c:pt>
                <c:pt idx="703">
                  <c:v>8.70894685569093E-2</c:v>
                </c:pt>
                <c:pt idx="704">
                  <c:v>-0.10524283933898</c:v>
                </c:pt>
                <c:pt idx="705">
                  <c:v>-0.179112037065281</c:v>
                </c:pt>
                <c:pt idx="706">
                  <c:v>0.19281714451121401</c:v>
                </c:pt>
                <c:pt idx="707">
                  <c:v>0.11504245565292801</c:v>
                </c:pt>
                <c:pt idx="708">
                  <c:v>-0.23569551231333399</c:v>
                </c:pt>
                <c:pt idx="709">
                  <c:v>0.29402161572048102</c:v>
                </c:pt>
                <c:pt idx="710">
                  <c:v>0.35795886236796898</c:v>
                </c:pt>
                <c:pt idx="711">
                  <c:v>9.2439528418005207E-2</c:v>
                </c:pt>
                <c:pt idx="712">
                  <c:v>-6.6167636554514603E-2</c:v>
                </c:pt>
                <c:pt idx="713">
                  <c:v>-0.26864666238066998</c:v>
                </c:pt>
                <c:pt idx="714">
                  <c:v>3.8754817621707197E-2</c:v>
                </c:pt>
                <c:pt idx="715">
                  <c:v>0.130207704081786</c:v>
                </c:pt>
                <c:pt idx="716">
                  <c:v>-8.9588026518220301E-2</c:v>
                </c:pt>
                <c:pt idx="717">
                  <c:v>-4.8357819654804901E-2</c:v>
                </c:pt>
                <c:pt idx="718">
                  <c:v>-2.8256650035037901E-2</c:v>
                </c:pt>
                <c:pt idx="719">
                  <c:v>-5.7385727553703199E-2</c:v>
                </c:pt>
                <c:pt idx="720">
                  <c:v>-0.22494761429028901</c:v>
                </c:pt>
                <c:pt idx="721">
                  <c:v>3.7488860920327001E-2</c:v>
                </c:pt>
                <c:pt idx="722">
                  <c:v>0.117685022580631</c:v>
                </c:pt>
                <c:pt idx="723">
                  <c:v>0.27906257440039201</c:v>
                </c:pt>
                <c:pt idx="724">
                  <c:v>-0.37721121807550401</c:v>
                </c:pt>
                <c:pt idx="725">
                  <c:v>2.4946743022098899E-2</c:v>
                </c:pt>
                <c:pt idx="726">
                  <c:v>0.24086677608187601</c:v>
                </c:pt>
                <c:pt idx="727">
                  <c:v>7.5941354437776302E-3</c:v>
                </c:pt>
                <c:pt idx="728">
                  <c:v>-0.16345025737871499</c:v>
                </c:pt>
                <c:pt idx="729">
                  <c:v>9.9931533312267701E-2</c:v>
                </c:pt>
                <c:pt idx="730">
                  <c:v>3.09536381726392E-2</c:v>
                </c:pt>
                <c:pt idx="731">
                  <c:v>8.4385690459644502E-2</c:v>
                </c:pt>
                <c:pt idx="732">
                  <c:v>0.153923276730872</c:v>
                </c:pt>
                <c:pt idx="733">
                  <c:v>0.32964156772015402</c:v>
                </c:pt>
                <c:pt idx="734">
                  <c:v>0.35024436036853701</c:v>
                </c:pt>
                <c:pt idx="735">
                  <c:v>0.36544319907072997</c:v>
                </c:pt>
                <c:pt idx="736">
                  <c:v>6.1039137523768001E-2</c:v>
                </c:pt>
                <c:pt idx="737">
                  <c:v>-0.20192572622122801</c:v>
                </c:pt>
                <c:pt idx="738">
                  <c:v>-9.1277343466618296E-2</c:v>
                </c:pt>
                <c:pt idx="739">
                  <c:v>-0.27062156437825702</c:v>
                </c:pt>
                <c:pt idx="740">
                  <c:v>0.31920586694286401</c:v>
                </c:pt>
                <c:pt idx="741">
                  <c:v>-3.6826961744519202E-2</c:v>
                </c:pt>
                <c:pt idx="742">
                  <c:v>-6.8285075406009504E-2</c:v>
                </c:pt>
                <c:pt idx="743">
                  <c:v>0.21248269480909701</c:v>
                </c:pt>
                <c:pt idx="744">
                  <c:v>-0.17046074676495099</c:v>
                </c:pt>
                <c:pt idx="745">
                  <c:v>0.26792827027164601</c:v>
                </c:pt>
                <c:pt idx="746">
                  <c:v>0.11098163411527801</c:v>
                </c:pt>
                <c:pt idx="747">
                  <c:v>5.1540412811490299E-2</c:v>
                </c:pt>
                <c:pt idx="748">
                  <c:v>0.209843849506235</c:v>
                </c:pt>
                <c:pt idx="749">
                  <c:v>-0.156880104787953</c:v>
                </c:pt>
                <c:pt idx="750">
                  <c:v>0.136009046581021</c:v>
                </c:pt>
                <c:pt idx="751">
                  <c:v>0.222091780545011</c:v>
                </c:pt>
                <c:pt idx="752">
                  <c:v>-2.4566212670015901E-2</c:v>
                </c:pt>
                <c:pt idx="753">
                  <c:v>0.32386073754608502</c:v>
                </c:pt>
                <c:pt idx="754">
                  <c:v>0.23385637907054199</c:v>
                </c:pt>
                <c:pt idx="755">
                  <c:v>0.154102432308764</c:v>
                </c:pt>
                <c:pt idx="756">
                  <c:v>-4.9644089862124298E-2</c:v>
                </c:pt>
                <c:pt idx="757">
                  <c:v>-0.225775671824515</c:v>
                </c:pt>
                <c:pt idx="758">
                  <c:v>4.64342712444515E-2</c:v>
                </c:pt>
                <c:pt idx="759">
                  <c:v>-0.113611624648619</c:v>
                </c:pt>
                <c:pt idx="760">
                  <c:v>0.31838002132394799</c:v>
                </c:pt>
                <c:pt idx="761">
                  <c:v>0.17010251723410899</c:v>
                </c:pt>
                <c:pt idx="762">
                  <c:v>1.4893019146269299E-2</c:v>
                </c:pt>
                <c:pt idx="763">
                  <c:v>0.245299091848385</c:v>
                </c:pt>
                <c:pt idx="764">
                  <c:v>-0.26313935175354602</c:v>
                </c:pt>
                <c:pt idx="765">
                  <c:v>7.6613887515230003E-2</c:v>
                </c:pt>
                <c:pt idx="766">
                  <c:v>-0.25169199635827799</c:v>
                </c:pt>
                <c:pt idx="767">
                  <c:v>-0.25655674628497899</c:v>
                </c:pt>
                <c:pt idx="768">
                  <c:v>0.17688017184163399</c:v>
                </c:pt>
                <c:pt idx="769">
                  <c:v>-1.41318608891764E-2</c:v>
                </c:pt>
                <c:pt idx="770">
                  <c:v>0.30727038772524701</c:v>
                </c:pt>
                <c:pt idx="771">
                  <c:v>-0.29503073576024402</c:v>
                </c:pt>
                <c:pt idx="772">
                  <c:v>-0.13491224463952201</c:v>
                </c:pt>
                <c:pt idx="773">
                  <c:v>0.106132651404841</c:v>
                </c:pt>
                <c:pt idx="774">
                  <c:v>0.19611113170311101</c:v>
                </c:pt>
                <c:pt idx="775">
                  <c:v>0.238056049507477</c:v>
                </c:pt>
                <c:pt idx="776">
                  <c:v>-0.16365156426220201</c:v>
                </c:pt>
                <c:pt idx="777">
                  <c:v>0.15750293500471901</c:v>
                </c:pt>
                <c:pt idx="778">
                  <c:v>0.176307427611121</c:v>
                </c:pt>
                <c:pt idx="779">
                  <c:v>2.9510526350456801E-2</c:v>
                </c:pt>
                <c:pt idx="780">
                  <c:v>0.26051063441600097</c:v>
                </c:pt>
                <c:pt idx="781">
                  <c:v>5.0783080929433698E-2</c:v>
                </c:pt>
                <c:pt idx="782">
                  <c:v>-5.4731665355114999E-2</c:v>
                </c:pt>
                <c:pt idx="783">
                  <c:v>7.19251899479387E-2</c:v>
                </c:pt>
                <c:pt idx="784">
                  <c:v>0.17155572681032699</c:v>
                </c:pt>
                <c:pt idx="785">
                  <c:v>0.268454115771942</c:v>
                </c:pt>
                <c:pt idx="786">
                  <c:v>-0.194240757178371</c:v>
                </c:pt>
                <c:pt idx="787">
                  <c:v>1.00250866330994E-2</c:v>
                </c:pt>
                <c:pt idx="788">
                  <c:v>0.18150053192174401</c:v>
                </c:pt>
                <c:pt idx="789">
                  <c:v>4.0304367825552898E-2</c:v>
                </c:pt>
                <c:pt idx="790">
                  <c:v>0.278487999965991</c:v>
                </c:pt>
                <c:pt idx="791">
                  <c:v>-0.38199301126842999</c:v>
                </c:pt>
                <c:pt idx="792">
                  <c:v>0.24008563108571901</c:v>
                </c:pt>
                <c:pt idx="793">
                  <c:v>0.16315608189554401</c:v>
                </c:pt>
                <c:pt idx="794">
                  <c:v>0.152731097729492</c:v>
                </c:pt>
                <c:pt idx="795">
                  <c:v>0.15869570679790801</c:v>
                </c:pt>
                <c:pt idx="796">
                  <c:v>-0.14638153532268</c:v>
                </c:pt>
                <c:pt idx="797">
                  <c:v>0.194762812901697</c:v>
                </c:pt>
                <c:pt idx="798">
                  <c:v>6.7263450140980605E-2</c:v>
                </c:pt>
                <c:pt idx="799">
                  <c:v>-7.7510442817328606E-2</c:v>
                </c:pt>
                <c:pt idx="800">
                  <c:v>4.5219895015181401E-2</c:v>
                </c:pt>
                <c:pt idx="801">
                  <c:v>9.1115048858129696E-2</c:v>
                </c:pt>
                <c:pt idx="802">
                  <c:v>0.197223769103262</c:v>
                </c:pt>
                <c:pt idx="803">
                  <c:v>0.12972353542047499</c:v>
                </c:pt>
                <c:pt idx="804">
                  <c:v>-0.15969961913589001</c:v>
                </c:pt>
                <c:pt idx="805">
                  <c:v>0.29143392920606598</c:v>
                </c:pt>
                <c:pt idx="806">
                  <c:v>-0.260894052781526</c:v>
                </c:pt>
                <c:pt idx="807">
                  <c:v>0.15698284018919401</c:v>
                </c:pt>
                <c:pt idx="808">
                  <c:v>7.0423779419121105E-2</c:v>
                </c:pt>
                <c:pt idx="809">
                  <c:v>0.28863814437683599</c:v>
                </c:pt>
                <c:pt idx="810">
                  <c:v>-5.4264608557209201E-2</c:v>
                </c:pt>
                <c:pt idx="811">
                  <c:v>5.6410765410876702E-2</c:v>
                </c:pt>
                <c:pt idx="812">
                  <c:v>0.116945156637645</c:v>
                </c:pt>
                <c:pt idx="813">
                  <c:v>-0.16611447333014101</c:v>
                </c:pt>
                <c:pt idx="814">
                  <c:v>-0.13403043874093301</c:v>
                </c:pt>
                <c:pt idx="815">
                  <c:v>-1.12558138268305E-2</c:v>
                </c:pt>
                <c:pt idx="816">
                  <c:v>8.1970078413073896E-2</c:v>
                </c:pt>
                <c:pt idx="817">
                  <c:v>-7.3159333051616302E-2</c:v>
                </c:pt>
                <c:pt idx="818">
                  <c:v>-4.7305481553164601E-2</c:v>
                </c:pt>
                <c:pt idx="819">
                  <c:v>1.19340020689374E-2</c:v>
                </c:pt>
                <c:pt idx="820">
                  <c:v>5.7404707857969098E-2</c:v>
                </c:pt>
                <c:pt idx="821">
                  <c:v>7.6183542832144693E-2</c:v>
                </c:pt>
                <c:pt idx="822">
                  <c:v>0.18888960854363801</c:v>
                </c:pt>
                <c:pt idx="823">
                  <c:v>0.13306147752186501</c:v>
                </c:pt>
                <c:pt idx="824">
                  <c:v>0.25101839690188099</c:v>
                </c:pt>
                <c:pt idx="825">
                  <c:v>0.17719142522414699</c:v>
                </c:pt>
                <c:pt idx="826">
                  <c:v>0.27783799334666398</c:v>
                </c:pt>
                <c:pt idx="827">
                  <c:v>-3.08418353993242E-2</c:v>
                </c:pt>
                <c:pt idx="828">
                  <c:v>-5.8466949702087503E-2</c:v>
                </c:pt>
                <c:pt idx="829">
                  <c:v>-5.9577054774606002E-2</c:v>
                </c:pt>
                <c:pt idx="830">
                  <c:v>3.2110398410549301E-2</c:v>
                </c:pt>
                <c:pt idx="831">
                  <c:v>-0.108771410345914</c:v>
                </c:pt>
                <c:pt idx="832">
                  <c:v>-0.18125223654334699</c:v>
                </c:pt>
                <c:pt idx="833">
                  <c:v>-0.26616349431823699</c:v>
                </c:pt>
                <c:pt idx="834">
                  <c:v>-8.1947486436983005E-2</c:v>
                </c:pt>
                <c:pt idx="835">
                  <c:v>-9.2647706832985094E-2</c:v>
                </c:pt>
                <c:pt idx="836">
                  <c:v>0.327969074227621</c:v>
                </c:pt>
                <c:pt idx="837">
                  <c:v>0.16223315119432299</c:v>
                </c:pt>
                <c:pt idx="838">
                  <c:v>-1.7721265342918902E-2</c:v>
                </c:pt>
                <c:pt idx="839">
                  <c:v>0.17560712696213701</c:v>
                </c:pt>
                <c:pt idx="840">
                  <c:v>0.43070214568678</c:v>
                </c:pt>
                <c:pt idx="841">
                  <c:v>1.0101135426919899E-2</c:v>
                </c:pt>
                <c:pt idx="842">
                  <c:v>-9.5970210679080195E-2</c:v>
                </c:pt>
                <c:pt idx="843">
                  <c:v>-1.22294853954351E-2</c:v>
                </c:pt>
                <c:pt idx="844">
                  <c:v>7.8814077604940996E-2</c:v>
                </c:pt>
                <c:pt idx="845">
                  <c:v>-5.6501103301360003E-2</c:v>
                </c:pt>
                <c:pt idx="846">
                  <c:v>9.7359680781095598E-3</c:v>
                </c:pt>
                <c:pt idx="847">
                  <c:v>9.8578338762672094E-2</c:v>
                </c:pt>
                <c:pt idx="848">
                  <c:v>-0.26317909122695299</c:v>
                </c:pt>
                <c:pt idx="849">
                  <c:v>0.40182055593521998</c:v>
                </c:pt>
                <c:pt idx="850">
                  <c:v>0.109076015261078</c:v>
                </c:pt>
                <c:pt idx="851">
                  <c:v>-0.29096592253071102</c:v>
                </c:pt>
                <c:pt idx="852">
                  <c:v>-0.14087844676467601</c:v>
                </c:pt>
                <c:pt idx="853">
                  <c:v>5.5149956447740303E-2</c:v>
                </c:pt>
                <c:pt idx="854">
                  <c:v>-5.5028221620792E-3</c:v>
                </c:pt>
                <c:pt idx="855">
                  <c:v>5.62138957676665E-2</c:v>
                </c:pt>
                <c:pt idx="856">
                  <c:v>-0.13714642075254699</c:v>
                </c:pt>
                <c:pt idx="857">
                  <c:v>5.4687874807888698E-2</c:v>
                </c:pt>
                <c:pt idx="858">
                  <c:v>0.19511608911141901</c:v>
                </c:pt>
                <c:pt idx="859">
                  <c:v>0.205744614571892</c:v>
                </c:pt>
                <c:pt idx="860">
                  <c:v>2.5259353839153901E-2</c:v>
                </c:pt>
                <c:pt idx="861">
                  <c:v>0.28092970981094301</c:v>
                </c:pt>
                <c:pt idx="862">
                  <c:v>-0.19533294379714899</c:v>
                </c:pt>
                <c:pt idx="863">
                  <c:v>0.235796214206833</c:v>
                </c:pt>
                <c:pt idx="864">
                  <c:v>0.40728530370376798</c:v>
                </c:pt>
                <c:pt idx="865">
                  <c:v>-0.144100494787127</c:v>
                </c:pt>
                <c:pt idx="866">
                  <c:v>-0.12888925452205499</c:v>
                </c:pt>
                <c:pt idx="867">
                  <c:v>-2.6629251182366399E-2</c:v>
                </c:pt>
                <c:pt idx="868">
                  <c:v>4.7006265242471597E-2</c:v>
                </c:pt>
                <c:pt idx="869">
                  <c:v>2.43040388941137E-2</c:v>
                </c:pt>
                <c:pt idx="870">
                  <c:v>0.122494211723504</c:v>
                </c:pt>
                <c:pt idx="871">
                  <c:v>1.5680028323269101E-2</c:v>
                </c:pt>
                <c:pt idx="872">
                  <c:v>-0.32170152180692402</c:v>
                </c:pt>
                <c:pt idx="873">
                  <c:v>-0.33361656478161</c:v>
                </c:pt>
                <c:pt idx="874">
                  <c:v>-0.130326052409687</c:v>
                </c:pt>
                <c:pt idx="875">
                  <c:v>-1.5033994701494901E-2</c:v>
                </c:pt>
                <c:pt idx="876">
                  <c:v>-0.21226020404760201</c:v>
                </c:pt>
                <c:pt idx="877">
                  <c:v>-0.18028876002175701</c:v>
                </c:pt>
                <c:pt idx="878">
                  <c:v>3.92876474253403E-2</c:v>
                </c:pt>
                <c:pt idx="879">
                  <c:v>1.5647185569531701E-3</c:v>
                </c:pt>
                <c:pt idx="880">
                  <c:v>-1.25985159239337E-2</c:v>
                </c:pt>
                <c:pt idx="881">
                  <c:v>5.5317220771797203E-2</c:v>
                </c:pt>
                <c:pt idx="882">
                  <c:v>-9.4554556748384894E-2</c:v>
                </c:pt>
                <c:pt idx="883">
                  <c:v>2.9396132404304401E-2</c:v>
                </c:pt>
                <c:pt idx="884">
                  <c:v>7.5699639257679599E-2</c:v>
                </c:pt>
                <c:pt idx="885">
                  <c:v>-1.8292586025977602E-2</c:v>
                </c:pt>
                <c:pt idx="886">
                  <c:v>4.0779349736952103E-2</c:v>
                </c:pt>
                <c:pt idx="887">
                  <c:v>-0.36861962544238902</c:v>
                </c:pt>
                <c:pt idx="888">
                  <c:v>5.8960777034871598E-2</c:v>
                </c:pt>
                <c:pt idx="889">
                  <c:v>0.104818736545054</c:v>
                </c:pt>
                <c:pt idx="890">
                  <c:v>0.42150399577877901</c:v>
                </c:pt>
                <c:pt idx="891">
                  <c:v>-0.270630534678234</c:v>
                </c:pt>
                <c:pt idx="892">
                  <c:v>0.25264700076991198</c:v>
                </c:pt>
                <c:pt idx="893">
                  <c:v>0.193345622831958</c:v>
                </c:pt>
                <c:pt idx="894">
                  <c:v>-0.29641703761361199</c:v>
                </c:pt>
                <c:pt idx="895">
                  <c:v>-2.6343983443423601E-2</c:v>
                </c:pt>
                <c:pt idx="896">
                  <c:v>4.5833976963307703E-2</c:v>
                </c:pt>
                <c:pt idx="897">
                  <c:v>2.2400650048613E-2</c:v>
                </c:pt>
                <c:pt idx="898">
                  <c:v>-0.101498830303033</c:v>
                </c:pt>
                <c:pt idx="899">
                  <c:v>-0.20824472033483299</c:v>
                </c:pt>
                <c:pt idx="900">
                  <c:v>0.16588910747955599</c:v>
                </c:pt>
                <c:pt idx="901">
                  <c:v>-0.119665008385846</c:v>
                </c:pt>
                <c:pt idx="902">
                  <c:v>7.5116640431124898E-2</c:v>
                </c:pt>
                <c:pt idx="903">
                  <c:v>-0.19034586702613601</c:v>
                </c:pt>
                <c:pt idx="904">
                  <c:v>0.195623682554843</c:v>
                </c:pt>
                <c:pt idx="905">
                  <c:v>-0.114434280657544</c:v>
                </c:pt>
                <c:pt idx="906">
                  <c:v>1.6430097571568401E-2</c:v>
                </c:pt>
                <c:pt idx="907">
                  <c:v>-0.120647119303349</c:v>
                </c:pt>
                <c:pt idx="908">
                  <c:v>-2.0155139193714099E-2</c:v>
                </c:pt>
                <c:pt idx="909">
                  <c:v>-0.19441620492252701</c:v>
                </c:pt>
                <c:pt idx="910">
                  <c:v>-0.11953623487718899</c:v>
                </c:pt>
                <c:pt idx="911">
                  <c:v>0.36941325887290899</c:v>
                </c:pt>
                <c:pt idx="912">
                  <c:v>0.23394663114199599</c:v>
                </c:pt>
                <c:pt idx="913">
                  <c:v>0.26014430878051897</c:v>
                </c:pt>
                <c:pt idx="914">
                  <c:v>9.0761265323753296E-2</c:v>
                </c:pt>
                <c:pt idx="915">
                  <c:v>0.37999585802078301</c:v>
                </c:pt>
                <c:pt idx="916">
                  <c:v>0.233570829940563</c:v>
                </c:pt>
                <c:pt idx="917">
                  <c:v>-0.148676420786028</c:v>
                </c:pt>
                <c:pt idx="918">
                  <c:v>0.43271002440261602</c:v>
                </c:pt>
                <c:pt idx="919">
                  <c:v>0.13022047405159801</c:v>
                </c:pt>
                <c:pt idx="920">
                  <c:v>-0.18735015704538399</c:v>
                </c:pt>
                <c:pt idx="921">
                  <c:v>0.42578350413717803</c:v>
                </c:pt>
                <c:pt idx="922">
                  <c:v>1.6716760834802301E-2</c:v>
                </c:pt>
                <c:pt idx="923">
                  <c:v>5.2804192229555597E-2</c:v>
                </c:pt>
                <c:pt idx="924">
                  <c:v>0.13951399084850599</c:v>
                </c:pt>
                <c:pt idx="925">
                  <c:v>3.1618853628560102E-2</c:v>
                </c:pt>
                <c:pt idx="926">
                  <c:v>0.29372026578813598</c:v>
                </c:pt>
                <c:pt idx="927">
                  <c:v>9.1695865062368695E-2</c:v>
                </c:pt>
                <c:pt idx="928">
                  <c:v>0.304100400950854</c:v>
                </c:pt>
                <c:pt idx="929">
                  <c:v>2.33113366886432E-2</c:v>
                </c:pt>
                <c:pt idx="930">
                  <c:v>8.1200005186669602E-2</c:v>
                </c:pt>
                <c:pt idx="931">
                  <c:v>-4.07890734461238E-2</c:v>
                </c:pt>
                <c:pt idx="932">
                  <c:v>5.4176818396278997E-2</c:v>
                </c:pt>
                <c:pt idx="933">
                  <c:v>-0.104735505451828</c:v>
                </c:pt>
                <c:pt idx="934">
                  <c:v>0.139777491232141</c:v>
                </c:pt>
                <c:pt idx="935">
                  <c:v>2.7795055272710999E-2</c:v>
                </c:pt>
                <c:pt idx="936">
                  <c:v>0.17123828889319401</c:v>
                </c:pt>
                <c:pt idx="937">
                  <c:v>-0.110988853570252</c:v>
                </c:pt>
                <c:pt idx="938">
                  <c:v>5.3768824830366699E-2</c:v>
                </c:pt>
                <c:pt idx="939">
                  <c:v>0.11839365354725</c:v>
                </c:pt>
                <c:pt idx="940">
                  <c:v>0.13234315694004201</c:v>
                </c:pt>
                <c:pt idx="941">
                  <c:v>0.12511420661401201</c:v>
                </c:pt>
                <c:pt idx="942">
                  <c:v>6.0655928827927003E-2</c:v>
                </c:pt>
                <c:pt idx="943">
                  <c:v>0.37817828525161801</c:v>
                </c:pt>
                <c:pt idx="944">
                  <c:v>0.153519930954719</c:v>
                </c:pt>
                <c:pt idx="945">
                  <c:v>0.20826048199469699</c:v>
                </c:pt>
                <c:pt idx="946">
                  <c:v>-0.30112907025767399</c:v>
                </c:pt>
                <c:pt idx="947">
                  <c:v>-8.1128029894647402E-2</c:v>
                </c:pt>
                <c:pt idx="948">
                  <c:v>0.13967229442923601</c:v>
                </c:pt>
                <c:pt idx="949">
                  <c:v>5.4850415940551803E-2</c:v>
                </c:pt>
                <c:pt idx="950">
                  <c:v>-0.190707277358835</c:v>
                </c:pt>
                <c:pt idx="951">
                  <c:v>-0.223521647804207</c:v>
                </c:pt>
                <c:pt idx="952">
                  <c:v>5.0645951417852803E-2</c:v>
                </c:pt>
                <c:pt idx="953">
                  <c:v>0.20641445905146499</c:v>
                </c:pt>
                <c:pt idx="954">
                  <c:v>-0.21285922158367401</c:v>
                </c:pt>
                <c:pt idx="955">
                  <c:v>9.7326951645220303E-2</c:v>
                </c:pt>
                <c:pt idx="956">
                  <c:v>-0.27175462295547997</c:v>
                </c:pt>
                <c:pt idx="957">
                  <c:v>-7.8927650682412601E-2</c:v>
                </c:pt>
                <c:pt idx="958">
                  <c:v>0.13417650554084301</c:v>
                </c:pt>
                <c:pt idx="959">
                  <c:v>-0.198479038725594</c:v>
                </c:pt>
                <c:pt idx="960">
                  <c:v>0.15680364882134401</c:v>
                </c:pt>
                <c:pt idx="961">
                  <c:v>-0.19181720156997301</c:v>
                </c:pt>
                <c:pt idx="962">
                  <c:v>-0.11380685567025201</c:v>
                </c:pt>
                <c:pt idx="963">
                  <c:v>-7.9727751007189707E-2</c:v>
                </c:pt>
                <c:pt idx="964">
                  <c:v>0.18929437687303899</c:v>
                </c:pt>
                <c:pt idx="965">
                  <c:v>-0.133295390125059</c:v>
                </c:pt>
                <c:pt idx="966">
                  <c:v>2.7657578988273701E-2</c:v>
                </c:pt>
                <c:pt idx="967">
                  <c:v>0.15403769899497699</c:v>
                </c:pt>
                <c:pt idx="968">
                  <c:v>0.11428046322748001</c:v>
                </c:pt>
                <c:pt idx="969">
                  <c:v>0.179538559980566</c:v>
                </c:pt>
                <c:pt idx="970">
                  <c:v>-0.40300147612169401</c:v>
                </c:pt>
                <c:pt idx="971">
                  <c:v>0.58972460430517004</c:v>
                </c:pt>
                <c:pt idx="972">
                  <c:v>-0.23038294797872</c:v>
                </c:pt>
                <c:pt idx="973">
                  <c:v>-0.260870638131462</c:v>
                </c:pt>
                <c:pt idx="974">
                  <c:v>-9.3654565034560003E-2</c:v>
                </c:pt>
                <c:pt idx="975">
                  <c:v>-0.261303819413923</c:v>
                </c:pt>
                <c:pt idx="976">
                  <c:v>0.48076025654175902</c:v>
                </c:pt>
                <c:pt idx="977">
                  <c:v>0.281868107184019</c:v>
                </c:pt>
                <c:pt idx="978">
                  <c:v>0.39298456051849301</c:v>
                </c:pt>
                <c:pt idx="979">
                  <c:v>-0.19918689063661801</c:v>
                </c:pt>
                <c:pt idx="980">
                  <c:v>3.1141974437719501E-3</c:v>
                </c:pt>
                <c:pt idx="981">
                  <c:v>-3.0384178966304E-2</c:v>
                </c:pt>
                <c:pt idx="982">
                  <c:v>0.111663416998653</c:v>
                </c:pt>
                <c:pt idx="983">
                  <c:v>-0.13981901956154699</c:v>
                </c:pt>
                <c:pt idx="984">
                  <c:v>-1.5022095665110501E-2</c:v>
                </c:pt>
                <c:pt idx="985">
                  <c:v>0.14332210774117701</c:v>
                </c:pt>
                <c:pt idx="986">
                  <c:v>-0.113885175200858</c:v>
                </c:pt>
                <c:pt idx="987">
                  <c:v>-0.24439724398754201</c:v>
                </c:pt>
                <c:pt idx="988">
                  <c:v>6.8724691822359199E-2</c:v>
                </c:pt>
                <c:pt idx="989">
                  <c:v>-0.191789159116907</c:v>
                </c:pt>
                <c:pt idx="990">
                  <c:v>-6.5333730002335097E-2</c:v>
                </c:pt>
                <c:pt idx="991">
                  <c:v>-3.8296096930120802E-2</c:v>
                </c:pt>
                <c:pt idx="992">
                  <c:v>-6.3853882251294304E-3</c:v>
                </c:pt>
                <c:pt idx="993">
                  <c:v>0.236420755257472</c:v>
                </c:pt>
                <c:pt idx="994">
                  <c:v>-0.34133371455122402</c:v>
                </c:pt>
                <c:pt idx="995">
                  <c:v>0.20885469078121099</c:v>
                </c:pt>
                <c:pt idx="996">
                  <c:v>0.114877656633424</c:v>
                </c:pt>
                <c:pt idx="997">
                  <c:v>-0.110248624743134</c:v>
                </c:pt>
                <c:pt idx="998">
                  <c:v>0.123544823243395</c:v>
                </c:pt>
                <c:pt idx="999">
                  <c:v>-0.15693083356521001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25-4C07-8713-C2EFB73F42AA}"/>
            </c:ext>
          </c:extLst>
        </c:ser>
        <c:ser>
          <c:idx val="1"/>
          <c:order val="1"/>
          <c:tx>
            <c:v>Minimum variance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'Feasible set'!$AH$99</c:f>
              <c:numCache>
                <c:formatCode>0.000%</c:formatCode>
                <c:ptCount val="1"/>
                <c:pt idx="0">
                  <c:v>0.122790190593718</c:v>
                </c:pt>
              </c:numCache>
            </c:numRef>
          </c:xVal>
          <c:yVal>
            <c:numRef>
              <c:f>'Feasible set'!$AG$99</c:f>
              <c:numCache>
                <c:formatCode>0.000%</c:formatCode>
                <c:ptCount val="1"/>
                <c:pt idx="0">
                  <c:v>7.2315309772311806E-2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25-4C07-8713-C2EFB73F42AA}"/>
            </c:ext>
          </c:extLst>
        </c:ser>
        <c:ser>
          <c:idx val="2"/>
          <c:order val="2"/>
          <c:tx>
            <c:v>Maximum Sharpe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'Feasible set'!$AH$109</c:f>
              <c:numCache>
                <c:formatCode>0.000%</c:formatCode>
                <c:ptCount val="1"/>
                <c:pt idx="0">
                  <c:v>0.19451186052823599</c:v>
                </c:pt>
              </c:numCache>
            </c:numRef>
          </c:xVal>
          <c:yVal>
            <c:numRef>
              <c:f>'Feasible set'!$AG$109</c:f>
              <c:numCache>
                <c:formatCode>0.000%</c:formatCode>
                <c:ptCount val="1"/>
                <c:pt idx="0">
                  <c:v>0.181465921854328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25-4C07-8713-C2EFB73F42AA}"/>
            </c:ext>
          </c:extLst>
        </c:ser>
        <c:ser>
          <c:idx val="3"/>
          <c:order val="3"/>
          <c:tx>
            <c:v>CAL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5325-4C07-8713-C2EFB73F42AA}"/>
              </c:ext>
            </c:extLst>
          </c:dPt>
          <c:xVal>
            <c:numRef>
              <c:f>Frontiers!$AK$27:$AK$28</c:f>
              <c:numCache>
                <c:formatCode>General</c:formatCode>
                <c:ptCount val="2"/>
                <c:pt idx="0">
                  <c:v>0</c:v>
                </c:pt>
                <c:pt idx="1">
                  <c:v>0.97255930264117996</c:v>
                </c:pt>
              </c:numCache>
            </c:numRef>
          </c:xVal>
          <c:yVal>
            <c:numRef>
              <c:f>Frontiers!$AJ$27:$AJ$28</c:f>
              <c:numCache>
                <c:formatCode>General</c:formatCode>
                <c:ptCount val="2"/>
                <c:pt idx="0">
                  <c:v>0</c:v>
                </c:pt>
                <c:pt idx="1">
                  <c:v>0.90732960927163997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25-4C07-8713-C2EFB73F42AA}"/>
            </c:ext>
          </c:extLst>
        </c:ser>
        <c:ser>
          <c:idx val="4"/>
          <c:order val="4"/>
          <c:tx>
            <c:v>Minimum variance frontier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Frontiers!$G$37:$G$237</c:f>
              <c:numCache>
                <c:formatCode>0.000%</c:formatCode>
                <c:ptCount val="201"/>
                <c:pt idx="0">
                  <c:v>0.66422920226681803</c:v>
                </c:pt>
                <c:pt idx="1">
                  <c:v>0.65743911920638498</c:v>
                </c:pt>
                <c:pt idx="2">
                  <c:v>0.65065156641831801</c:v>
                </c:pt>
                <c:pt idx="3">
                  <c:v>0.64386662986240595</c:v>
                </c:pt>
                <c:pt idx="4">
                  <c:v>0.63708435078870695</c:v>
                </c:pt>
                <c:pt idx="5">
                  <c:v>0.63030489675460799</c:v>
                </c:pt>
                <c:pt idx="6">
                  <c:v>0.62352831804775199</c:v>
                </c:pt>
                <c:pt idx="7">
                  <c:v>0.61675471009271798</c:v>
                </c:pt>
                <c:pt idx="8">
                  <c:v>0.60998417138443195</c:v>
                </c:pt>
                <c:pt idx="9">
                  <c:v>0.60321680806836098</c:v>
                </c:pt>
                <c:pt idx="10">
                  <c:v>0.59645268266056195</c:v>
                </c:pt>
                <c:pt idx="11">
                  <c:v>0.58969198970747405</c:v>
                </c:pt>
                <c:pt idx="12">
                  <c:v>0.58293481082790599</c:v>
                </c:pt>
                <c:pt idx="13">
                  <c:v>0.57618126672015002</c:v>
                </c:pt>
                <c:pt idx="14">
                  <c:v>0.569431486796526</c:v>
                </c:pt>
                <c:pt idx="15">
                  <c:v>0.56268560716242699</c:v>
                </c:pt>
                <c:pt idx="16">
                  <c:v>0.55594372883952203</c:v>
                </c:pt>
                <c:pt idx="17">
                  <c:v>0.54920608188161901</c:v>
                </c:pt>
                <c:pt idx="18">
                  <c:v>0.54247278269677801</c:v>
                </c:pt>
                <c:pt idx="19">
                  <c:v>0.53574399385733895</c:v>
                </c:pt>
                <c:pt idx="20">
                  <c:v>0.52901988792298005</c:v>
                </c:pt>
                <c:pt idx="21">
                  <c:v>0.52230064621076999</c:v>
                </c:pt>
                <c:pt idx="22">
                  <c:v>0.515586458189215</c:v>
                </c:pt>
                <c:pt idx="23">
                  <c:v>0.50887748481251305</c:v>
                </c:pt>
                <c:pt idx="24">
                  <c:v>0.50217401537676998</c:v>
                </c:pt>
                <c:pt idx="25">
                  <c:v>0.49547623335333302</c:v>
                </c:pt>
                <c:pt idx="26">
                  <c:v>0.48878437171698302</c:v>
                </c:pt>
                <c:pt idx="27">
                  <c:v>0.48209867691979802</c:v>
                </c:pt>
                <c:pt idx="28">
                  <c:v>0.475419409171499</c:v>
                </c:pt>
                <c:pt idx="29">
                  <c:v>0.46874680353610199</c:v>
                </c:pt>
                <c:pt idx="30">
                  <c:v>0.46208122978530902</c:v>
                </c:pt>
                <c:pt idx="31">
                  <c:v>0.45542295459676402</c:v>
                </c:pt>
                <c:pt idx="32">
                  <c:v>0.44877230435853899</c:v>
                </c:pt>
                <c:pt idx="33">
                  <c:v>0.44212962158883201</c:v>
                </c:pt>
                <c:pt idx="34">
                  <c:v>0.435495251887209</c:v>
                </c:pt>
                <c:pt idx="35">
                  <c:v>0.42886962115796301</c:v>
                </c:pt>
                <c:pt idx="36">
                  <c:v>0.42225312213730298</c:v>
                </c:pt>
                <c:pt idx="37">
                  <c:v>0.41564616846741398</c:v>
                </c:pt>
                <c:pt idx="38">
                  <c:v>0.40904926268594899</c:v>
                </c:pt>
                <c:pt idx="39">
                  <c:v>0.40246287970269401</c:v>
                </c:pt>
                <c:pt idx="40">
                  <c:v>0.39588754450290198</c:v>
                </c:pt>
                <c:pt idx="41">
                  <c:v>0.389323797268468</c:v>
                </c:pt>
                <c:pt idx="42">
                  <c:v>0.382772274008497</c:v>
                </c:pt>
                <c:pt idx="43">
                  <c:v>0.37623359316681099</c:v>
                </c:pt>
                <c:pt idx="44">
                  <c:v>0.36970841634108798</c:v>
                </c:pt>
                <c:pt idx="45">
                  <c:v>0.36319751131123101</c:v>
                </c:pt>
                <c:pt idx="46">
                  <c:v>0.35670163951459399</c:v>
                </c:pt>
                <c:pt idx="47">
                  <c:v>0.35022161729092299</c:v>
                </c:pt>
                <c:pt idx="48">
                  <c:v>0.34375838182743101</c:v>
                </c:pt>
                <c:pt idx="49">
                  <c:v>0.33731287722691999</c:v>
                </c:pt>
                <c:pt idx="50">
                  <c:v>0.33088611950116698</c:v>
                </c:pt>
                <c:pt idx="51">
                  <c:v>0.32447926376411901</c:v>
                </c:pt>
                <c:pt idx="52">
                  <c:v>0.31809349109763102</c:v>
                </c:pt>
                <c:pt idx="53">
                  <c:v>0.31173007813626902</c:v>
                </c:pt>
                <c:pt idx="54">
                  <c:v>0.30539046236770001</c:v>
                </c:pt>
                <c:pt idx="55">
                  <c:v>0.299076136551439</c:v>
                </c:pt>
                <c:pt idx="56">
                  <c:v>0.29278872750178903</c:v>
                </c:pt>
                <c:pt idx="57">
                  <c:v>0.28653001982426102</c:v>
                </c:pt>
                <c:pt idx="58">
                  <c:v>0.28030194009326798</c:v>
                </c:pt>
                <c:pt idx="59">
                  <c:v>0.27410655961040797</c:v>
                </c:pt>
                <c:pt idx="60">
                  <c:v>0.26794615652396397</c:v>
                </c:pt>
                <c:pt idx="61">
                  <c:v>0.26182320888406002</c:v>
                </c:pt>
                <c:pt idx="62">
                  <c:v>0.25574038804797899</c:v>
                </c:pt>
                <c:pt idx="63">
                  <c:v>0.24970064530749</c:v>
                </c:pt>
                <c:pt idx="64">
                  <c:v>0.24370716492376299</c:v>
                </c:pt>
                <c:pt idx="65">
                  <c:v>0.237763454990919</c:v>
                </c:pt>
                <c:pt idx="66">
                  <c:v>0.23187335173478299</c:v>
                </c:pt>
                <c:pt idx="67">
                  <c:v>0.22604102758779099</c:v>
                </c:pt>
                <c:pt idx="68">
                  <c:v>0.220271085907216</c:v>
                </c:pt>
                <c:pt idx="69">
                  <c:v>0.21456855467331501</c:v>
                </c:pt>
                <c:pt idx="70">
                  <c:v>0.20893894952401201</c:v>
                </c:pt>
                <c:pt idx="71">
                  <c:v>0.203388334222802</c:v>
                </c:pt>
                <c:pt idx="72">
                  <c:v>0.197923350333578</c:v>
                </c:pt>
                <c:pt idx="73">
                  <c:v>0.19255128901730201</c:v>
                </c:pt>
                <c:pt idx="74">
                  <c:v>0.187280144808643</c:v>
                </c:pt>
                <c:pt idx="75">
                  <c:v>0.18211868323873101</c:v>
                </c:pt>
                <c:pt idx="76">
                  <c:v>0.177076497256898</c:v>
                </c:pt>
                <c:pt idx="77">
                  <c:v>0.17216406380584101</c:v>
                </c:pt>
                <c:pt idx="78">
                  <c:v>0.167392807790788</c:v>
                </c:pt>
                <c:pt idx="79">
                  <c:v>0.16277514429746301</c:v>
                </c:pt>
                <c:pt idx="80">
                  <c:v>0.15832451450225801</c:v>
                </c:pt>
                <c:pt idx="81">
                  <c:v>0.154055392132039</c:v>
                </c:pt>
                <c:pt idx="82">
                  <c:v>0.14998327929377001</c:v>
                </c:pt>
                <c:pt idx="83">
                  <c:v>0.14612464726994701</c:v>
                </c:pt>
                <c:pt idx="84">
                  <c:v>0.142496839534025</c:v>
                </c:pt>
                <c:pt idx="85">
                  <c:v>0.13911791559211001</c:v>
                </c:pt>
                <c:pt idx="86">
                  <c:v>0.136006424548618</c:v>
                </c:pt>
                <c:pt idx="87">
                  <c:v>0.13318111312973299</c:v>
                </c:pt>
                <c:pt idx="88">
                  <c:v>0.13066054796352899</c:v>
                </c:pt>
                <c:pt idx="89">
                  <c:v>0.12846266738987</c:v>
                </c:pt>
                <c:pt idx="90">
                  <c:v>0.12660427818669601</c:v>
                </c:pt>
                <c:pt idx="91">
                  <c:v>0.12510050988833701</c:v>
                </c:pt>
                <c:pt idx="92">
                  <c:v>0.123964270787687</c:v>
                </c:pt>
                <c:pt idx="93">
                  <c:v>0.123205728406936</c:v>
                </c:pt>
                <c:pt idx="94">
                  <c:v>0.122831880152453</c:v>
                </c:pt>
                <c:pt idx="95">
                  <c:v>0.122846238603933</c:v>
                </c:pt>
                <c:pt idx="96">
                  <c:v>0.123248668107654</c:v>
                </c:pt>
                <c:pt idx="97">
                  <c:v>0.124035391743757</c:v>
                </c:pt>
                <c:pt idx="98">
                  <c:v>0.12519916332664</c:v>
                </c:pt>
                <c:pt idx="99">
                  <c:v>0.12672959911290799</c:v>
                </c:pt>
                <c:pt idx="100">
                  <c:v>0.12861360526252899</c:v>
                </c:pt>
                <c:pt idx="101">
                  <c:v>0.13083591557184199</c:v>
                </c:pt>
                <c:pt idx="102">
                  <c:v>0.133379618068282</c:v>
                </c:pt>
                <c:pt idx="103">
                  <c:v>0.13622670587918201</c:v>
                </c:pt>
                <c:pt idx="104">
                  <c:v>0.139358593873985</c:v>
                </c:pt>
                <c:pt idx="105">
                  <c:v>0.14275653523791401</c:v>
                </c:pt>
                <c:pt idx="106">
                  <c:v>0.146402000512456</c:v>
                </c:pt>
                <c:pt idx="107">
                  <c:v>0.150276981644892</c:v>
                </c:pt>
                <c:pt idx="108">
                  <c:v>0.15436420767679801</c:v>
                </c:pt>
                <c:pt idx="109">
                  <c:v>0.158647251877053</c:v>
                </c:pt>
                <c:pt idx="110">
                  <c:v>0.163110700206651</c:v>
                </c:pt>
                <c:pt idx="111">
                  <c:v>0.16774016603491901</c:v>
                </c:pt>
                <c:pt idx="112">
                  <c:v>0.172522258680671</c:v>
                </c:pt>
                <c:pt idx="113">
                  <c:v>0.17744465132170001</c:v>
                </c:pt>
                <c:pt idx="114">
                  <c:v>0.18249600664782001</c:v>
                </c:pt>
                <c:pt idx="115">
                  <c:v>0.18766588229808401</c:v>
                </c:pt>
                <c:pt idx="116">
                  <c:v>0.192944765206816</c:v>
                </c:pt>
                <c:pt idx="117">
                  <c:v>0.19832396717899001</c:v>
                </c:pt>
                <c:pt idx="118">
                  <c:v>0.20379551379736399</c:v>
                </c:pt>
                <c:pt idx="119">
                  <c:v>0.209352179377647</c:v>
                </c:pt>
                <c:pt idx="120">
                  <c:v>0.21498738085071201</c:v>
                </c:pt>
                <c:pt idx="121">
                  <c:v>0.22069506995246799</c:v>
                </c:pt>
                <c:pt idx="122">
                  <c:v>0.226469781626574</c:v>
                </c:pt>
                <c:pt idx="123">
                  <c:v>0.23230651768625199</c:v>
                </c:pt>
                <c:pt idx="124">
                  <c:v>0.23820073639051101</c:v>
                </c:pt>
                <c:pt idx="125">
                  <c:v>0.24414824068270799</c:v>
                </c:pt>
                <c:pt idx="126">
                  <c:v>0.25014524605615401</c:v>
                </c:pt>
                <c:pt idx="127">
                  <c:v>0.25618829434296297</c:v>
                </c:pt>
                <c:pt idx="128">
                  <c:v>0.26227416826310901</c:v>
                </c:pt>
                <c:pt idx="129">
                  <c:v>0.26839997114717401</c:v>
                </c:pt>
                <c:pt idx="130">
                  <c:v>0.27456304908553503</c:v>
                </c:pt>
                <c:pt idx="131">
                  <c:v>0.28076089328071802</c:v>
                </c:pt>
                <c:pt idx="132">
                  <c:v>0.28699134135640503</c:v>
                </c:pt>
                <c:pt idx="133">
                  <c:v>0.29325222619331298</c:v>
                </c:pt>
                <c:pt idx="134">
                  <c:v>0.29954167375573998</c:v>
                </c:pt>
                <c:pt idx="135">
                  <c:v>0.30585792221181102</c:v>
                </c:pt>
                <c:pt idx="136">
                  <c:v>0.312199344861043</c:v>
                </c:pt>
                <c:pt idx="137">
                  <c:v>0.31856443828939501</c:v>
                </c:pt>
                <c:pt idx="138">
                  <c:v>0.324951849719395</c:v>
                </c:pt>
                <c:pt idx="139">
                  <c:v>0.33136021454893499</c:v>
                </c:pt>
                <c:pt idx="140">
                  <c:v>0.33778837608650297</c:v>
                </c:pt>
                <c:pt idx="141">
                  <c:v>0.34423522266932999</c:v>
                </c:pt>
                <c:pt idx="142">
                  <c:v>0.35069972888682199</c:v>
                </c:pt>
                <c:pt idx="143">
                  <c:v>0.35718093358245401</c:v>
                </c:pt>
                <c:pt idx="144">
                  <c:v>0.36367798260956702</c:v>
                </c:pt>
                <c:pt idx="145">
                  <c:v>0.370189966241117</c:v>
                </c:pt>
                <c:pt idx="146">
                  <c:v>0.37671614691406702</c:v>
                </c:pt>
                <c:pt idx="147">
                  <c:v>0.38325579922299702</c:v>
                </c:pt>
                <c:pt idx="148">
                  <c:v>0.389808245266691</c:v>
                </c:pt>
                <c:pt idx="149">
                  <c:v>0.39637285042910397</c:v>
                </c:pt>
                <c:pt idx="150">
                  <c:v>0.40294902049961701</c:v>
                </c:pt>
                <c:pt idx="151">
                  <c:v>0.40953623765498998</c:v>
                </c:pt>
                <c:pt idx="152">
                  <c:v>0.41613390064247302</c:v>
                </c:pt>
                <c:pt idx="153">
                  <c:v>0.42274155768976002</c:v>
                </c:pt>
                <c:pt idx="154">
                  <c:v>0.42935874750830599</c:v>
                </c:pt>
                <c:pt idx="155">
                  <c:v>0.43598503596707799</c:v>
                </c:pt>
                <c:pt idx="156">
                  <c:v>0.44262001445664101</c:v>
                </c:pt>
                <c:pt idx="157">
                  <c:v>0.449263337603657</c:v>
                </c:pt>
                <c:pt idx="158">
                  <c:v>0.45591456308691902</c:v>
                </c:pt>
                <c:pt idx="159">
                  <c:v>0.462573387967121</c:v>
                </c:pt>
                <c:pt idx="160">
                  <c:v>0.46923948870951498</c:v>
                </c:pt>
                <c:pt idx="161">
                  <c:v>0.47591255689107198</c:v>
                </c:pt>
                <c:pt idx="162">
                  <c:v>0.48259230867134401</c:v>
                </c:pt>
                <c:pt idx="163">
                  <c:v>0.48927846759314603</c:v>
                </c:pt>
                <c:pt idx="164">
                  <c:v>0.49597081488363098</c:v>
                </c:pt>
                <c:pt idx="165">
                  <c:v>0.50266902486000198</c:v>
                </c:pt>
                <c:pt idx="166">
                  <c:v>0.50937290502142796</c:v>
                </c:pt>
                <c:pt idx="167">
                  <c:v>0.51608223355646399</c:v>
                </c:pt>
                <c:pt idx="168">
                  <c:v>0.52279680148957097</c:v>
                </c:pt>
                <c:pt idx="169">
                  <c:v>0.52951640871437899</c:v>
                </c:pt>
                <c:pt idx="170">
                  <c:v>0.536240906665713</c:v>
                </c:pt>
                <c:pt idx="171">
                  <c:v>0.54297003457333604</c:v>
                </c:pt>
                <c:pt idx="172">
                  <c:v>0.54970366099082502</c:v>
                </c:pt>
                <c:pt idx="173">
                  <c:v>0.55644162287488097</c:v>
                </c:pt>
                <c:pt idx="174">
                  <c:v>0.56318376424680905</c:v>
                </c:pt>
                <c:pt idx="175">
                  <c:v>0.56992993702359296</c:v>
                </c:pt>
                <c:pt idx="176">
                  <c:v>0.57667999970567696</c:v>
                </c:pt>
                <c:pt idx="177">
                  <c:v>0.58343385735347997</c:v>
                </c:pt>
                <c:pt idx="178">
                  <c:v>0.59019130080304305</c:v>
                </c:pt>
                <c:pt idx="179">
                  <c:v>0.59695224700838201</c:v>
                </c:pt>
                <c:pt idx="180">
                  <c:v>0.60371657838881199</c:v>
                </c:pt>
                <c:pt idx="181">
                  <c:v>0.61048422265733904</c:v>
                </c:pt>
                <c:pt idx="182">
                  <c:v>0.61725499152758501</c:v>
                </c:pt>
                <c:pt idx="183">
                  <c:v>0.62402881968975898</c:v>
                </c:pt>
                <c:pt idx="184">
                  <c:v>0.63080561375097099</c:v>
                </c:pt>
                <c:pt idx="185">
                  <c:v>0.63758527668562004</c:v>
                </c:pt>
                <c:pt idx="186">
                  <c:v>0.64436771786301505</c:v>
                </c:pt>
                <c:pt idx="187">
                  <c:v>0.65115285028246395</c:v>
                </c:pt>
                <c:pt idx="188">
                  <c:v>0.65794059098390101</c:v>
                </c:pt>
                <c:pt idx="189">
                  <c:v>0.66473085994551095</c:v>
                </c:pt>
                <c:pt idx="190">
                  <c:v>0.67152358046459104</c:v>
                </c:pt>
                <c:pt idx="191">
                  <c:v>0.67831867944172897</c:v>
                </c:pt>
                <c:pt idx="192">
                  <c:v>0.68511608503645804</c:v>
                </c:pt>
                <c:pt idx="193">
                  <c:v>0.69191581112079403</c:v>
                </c:pt>
                <c:pt idx="194">
                  <c:v>0.69871762974552099</c:v>
                </c:pt>
                <c:pt idx="195">
                  <c:v>0.705521559367702</c:v>
                </c:pt>
                <c:pt idx="196">
                  <c:v>0.71232753947545402</c:v>
                </c:pt>
                <c:pt idx="197">
                  <c:v>0.719135511849051</c:v>
                </c:pt>
                <c:pt idx="198">
                  <c:v>0.72594541996770701</c:v>
                </c:pt>
                <c:pt idx="199">
                  <c:v>0.73275721054160103</c:v>
                </c:pt>
                <c:pt idx="200">
                  <c:v>0.73957083165551896</c:v>
                </c:pt>
              </c:numCache>
            </c:numRef>
          </c:xVal>
          <c:yVal>
            <c:numRef>
              <c:f>Frontiers!$F$37:$F$237</c:f>
              <c:numCache>
                <c:formatCode>0.000%</c:formatCode>
                <c:ptCount val="201"/>
                <c:pt idx="0">
                  <c:v>-0.40000000596046398</c:v>
                </c:pt>
                <c:pt idx="1">
                  <c:v>-0.395000010728836</c:v>
                </c:pt>
                <c:pt idx="2">
                  <c:v>-0.39000001549720797</c:v>
                </c:pt>
                <c:pt idx="3">
                  <c:v>-0.385000020265579</c:v>
                </c:pt>
                <c:pt idx="4">
                  <c:v>-0.37999999523162797</c:v>
                </c:pt>
                <c:pt idx="5">
                  <c:v>-0.375</c:v>
                </c:pt>
                <c:pt idx="6">
                  <c:v>-0.37000000476837203</c:v>
                </c:pt>
                <c:pt idx="7">
                  <c:v>-0.365000009536743</c:v>
                </c:pt>
                <c:pt idx="8">
                  <c:v>-0.36000001430511502</c:v>
                </c:pt>
                <c:pt idx="9">
                  <c:v>-0.355000019073486</c:v>
                </c:pt>
                <c:pt idx="10">
                  <c:v>-0.34999999403953602</c:v>
                </c:pt>
                <c:pt idx="11">
                  <c:v>-0.34499999880790699</c:v>
                </c:pt>
                <c:pt idx="12">
                  <c:v>-0.34000000357627902</c:v>
                </c:pt>
                <c:pt idx="13">
                  <c:v>-0.33500000834464999</c:v>
                </c:pt>
                <c:pt idx="14">
                  <c:v>-0.33000001311302202</c:v>
                </c:pt>
                <c:pt idx="15">
                  <c:v>-0.32500001788139299</c:v>
                </c:pt>
                <c:pt idx="16">
                  <c:v>-0.31999999284744302</c:v>
                </c:pt>
                <c:pt idx="17">
                  <c:v>-0.31499999761581399</c:v>
                </c:pt>
                <c:pt idx="18">
                  <c:v>-0.31000000238418601</c:v>
                </c:pt>
                <c:pt idx="19">
                  <c:v>-0.30500000715255698</c:v>
                </c:pt>
                <c:pt idx="20">
                  <c:v>-0.30000001192092901</c:v>
                </c:pt>
                <c:pt idx="21">
                  <c:v>-0.29500001668930098</c:v>
                </c:pt>
                <c:pt idx="22">
                  <c:v>-0.29000002145767201</c:v>
                </c:pt>
                <c:pt idx="23">
                  <c:v>-0.28499999642372098</c:v>
                </c:pt>
                <c:pt idx="24">
                  <c:v>-0.28000000119209301</c:v>
                </c:pt>
                <c:pt idx="25">
                  <c:v>-0.27500000596046398</c:v>
                </c:pt>
                <c:pt idx="26">
                  <c:v>-0.270000010728836</c:v>
                </c:pt>
                <c:pt idx="27">
                  <c:v>-0.26500001549720797</c:v>
                </c:pt>
                <c:pt idx="28">
                  <c:v>-0.260000020265579</c:v>
                </c:pt>
                <c:pt idx="29">
                  <c:v>-0.25499999523162797</c:v>
                </c:pt>
                <c:pt idx="30">
                  <c:v>-0.25</c:v>
                </c:pt>
                <c:pt idx="31">
                  <c:v>-0.245000004768372</c:v>
                </c:pt>
                <c:pt idx="32">
                  <c:v>-0.240000009536743</c:v>
                </c:pt>
                <c:pt idx="33">
                  <c:v>-0.235000014305115</c:v>
                </c:pt>
                <c:pt idx="34">
                  <c:v>-0.230000004172325</c:v>
                </c:pt>
                <c:pt idx="35">
                  <c:v>-0.22500000894069699</c:v>
                </c:pt>
                <c:pt idx="36">
                  <c:v>-0.22000001370906799</c:v>
                </c:pt>
                <c:pt idx="37">
                  <c:v>-0.21500000357627899</c:v>
                </c:pt>
                <c:pt idx="38">
                  <c:v>-0.21000000834464999</c:v>
                </c:pt>
                <c:pt idx="39">
                  <c:v>-0.20500001311302199</c:v>
                </c:pt>
                <c:pt idx="40">
                  <c:v>-0.20000001788139299</c:v>
                </c:pt>
                <c:pt idx="41">
                  <c:v>-0.19500000774860399</c:v>
                </c:pt>
                <c:pt idx="42">
                  <c:v>-0.19000001251697499</c:v>
                </c:pt>
                <c:pt idx="43">
                  <c:v>-0.18500001728534701</c:v>
                </c:pt>
                <c:pt idx="44">
                  <c:v>-0.18000000715255701</c:v>
                </c:pt>
                <c:pt idx="45">
                  <c:v>-0.17500001192092901</c:v>
                </c:pt>
                <c:pt idx="46">
                  <c:v>-0.17000001668930101</c:v>
                </c:pt>
                <c:pt idx="47">
                  <c:v>-0.16500000655651101</c:v>
                </c:pt>
                <c:pt idx="48">
                  <c:v>-0.16000001132488301</c:v>
                </c:pt>
                <c:pt idx="49">
                  <c:v>-0.15500001609325401</c:v>
                </c:pt>
                <c:pt idx="50">
                  <c:v>-0.15000000596046401</c:v>
                </c:pt>
                <c:pt idx="51">
                  <c:v>-0.145000010728836</c:v>
                </c:pt>
                <c:pt idx="52">
                  <c:v>-0.140000015497208</c:v>
                </c:pt>
                <c:pt idx="53">
                  <c:v>-0.135000005364418</c:v>
                </c:pt>
                <c:pt idx="54">
                  <c:v>-0.13000001013279</c:v>
                </c:pt>
                <c:pt idx="55">
                  <c:v>-0.125000014901161</c:v>
                </c:pt>
                <c:pt idx="56">
                  <c:v>-0.120000012218952</c:v>
                </c:pt>
                <c:pt idx="57">
                  <c:v>-0.115000009536743</c:v>
                </c:pt>
                <c:pt idx="58">
                  <c:v>-0.110000014305115</c:v>
                </c:pt>
                <c:pt idx="59">
                  <c:v>-0.10500001162290599</c:v>
                </c:pt>
                <c:pt idx="60">
                  <c:v>-0.10000000894069699</c:v>
                </c:pt>
                <c:pt idx="61">
                  <c:v>-9.5000013709068298E-2</c:v>
                </c:pt>
                <c:pt idx="62">
                  <c:v>-9.0000011026859297E-2</c:v>
                </c:pt>
                <c:pt idx="63">
                  <c:v>-8.5000015795230893E-2</c:v>
                </c:pt>
                <c:pt idx="64">
                  <c:v>-8.0000013113021906E-2</c:v>
                </c:pt>
                <c:pt idx="65">
                  <c:v>-7.5000010430812794E-2</c:v>
                </c:pt>
                <c:pt idx="66">
                  <c:v>-7.0000015199184404E-2</c:v>
                </c:pt>
                <c:pt idx="67">
                  <c:v>-6.5000012516975403E-2</c:v>
                </c:pt>
                <c:pt idx="68">
                  <c:v>-6.00000135600567E-2</c:v>
                </c:pt>
                <c:pt idx="69">
                  <c:v>-5.5000014603137998E-2</c:v>
                </c:pt>
                <c:pt idx="70">
                  <c:v>-5.0000011920928997E-2</c:v>
                </c:pt>
                <c:pt idx="71">
                  <c:v>-4.5000012964010197E-2</c:v>
                </c:pt>
                <c:pt idx="72">
                  <c:v>-4.0000014007091501E-2</c:v>
                </c:pt>
                <c:pt idx="73">
                  <c:v>-3.5000015050172799E-2</c:v>
                </c:pt>
                <c:pt idx="74">
                  <c:v>-3.0000014230608898E-2</c:v>
                </c:pt>
                <c:pt idx="75">
                  <c:v>-2.5000013411045099E-2</c:v>
                </c:pt>
                <c:pt idx="76">
                  <c:v>-2.00000144541264E-2</c:v>
                </c:pt>
                <c:pt idx="77">
                  <c:v>-1.50000145658851E-2</c:v>
                </c:pt>
                <c:pt idx="78">
                  <c:v>-1.00000146776438E-2</c:v>
                </c:pt>
                <c:pt idx="79">
                  <c:v>-5.0000147894024797E-3</c:v>
                </c:pt>
                <c:pt idx="80">
                  <c:v>-1.4901161193847699E-8</c:v>
                </c:pt>
                <c:pt idx="81">
                  <c:v>4.9999849870800998E-3</c:v>
                </c:pt>
                <c:pt idx="82">
                  <c:v>9.99998487532139E-3</c:v>
                </c:pt>
                <c:pt idx="83">
                  <c:v>1.49999847635627E-2</c:v>
                </c:pt>
                <c:pt idx="84">
                  <c:v>1.9999984651804002E-2</c:v>
                </c:pt>
                <c:pt idx="85">
                  <c:v>2.4999983608722701E-2</c:v>
                </c:pt>
                <c:pt idx="86">
                  <c:v>2.9999984428286601E-2</c:v>
                </c:pt>
                <c:pt idx="87">
                  <c:v>3.4999985247850397E-2</c:v>
                </c:pt>
                <c:pt idx="88">
                  <c:v>3.99999842047691E-2</c:v>
                </c:pt>
                <c:pt idx="89">
                  <c:v>4.49999831616879E-2</c:v>
                </c:pt>
                <c:pt idx="90">
                  <c:v>4.9999982118606602E-2</c:v>
                </c:pt>
                <c:pt idx="91">
                  <c:v>5.4999984800815603E-2</c:v>
                </c:pt>
                <c:pt idx="92">
                  <c:v>5.9999983757734299E-2</c:v>
                </c:pt>
                <c:pt idx="93">
                  <c:v>6.4999982714653001E-2</c:v>
                </c:pt>
                <c:pt idx="94">
                  <c:v>6.9999985396862002E-2</c:v>
                </c:pt>
                <c:pt idx="95">
                  <c:v>7.4999980628490406E-2</c:v>
                </c:pt>
                <c:pt idx="96">
                  <c:v>7.9999983310699505E-2</c:v>
                </c:pt>
                <c:pt idx="97">
                  <c:v>8.4999985992908506E-2</c:v>
                </c:pt>
                <c:pt idx="98">
                  <c:v>8.9999981224536896E-2</c:v>
                </c:pt>
                <c:pt idx="99">
                  <c:v>9.4999983906745897E-2</c:v>
                </c:pt>
                <c:pt idx="100">
                  <c:v>9.9999979138374301E-2</c:v>
                </c:pt>
                <c:pt idx="101">
                  <c:v>0.104999981820583</c:v>
                </c:pt>
                <c:pt idx="102">
                  <c:v>0.109999984502792</c:v>
                </c:pt>
                <c:pt idx="103">
                  <c:v>0.114999979734421</c:v>
                </c:pt>
                <c:pt idx="104">
                  <c:v>0.11999998241663</c:v>
                </c:pt>
                <c:pt idx="105">
                  <c:v>0.124999985098839</c:v>
                </c:pt>
                <c:pt idx="106">
                  <c:v>0.129999980330467</c:v>
                </c:pt>
                <c:pt idx="107">
                  <c:v>0.134999975562096</c:v>
                </c:pt>
                <c:pt idx="108">
                  <c:v>0.139999985694885</c:v>
                </c:pt>
                <c:pt idx="109">
                  <c:v>0.144999980926514</c:v>
                </c:pt>
                <c:pt idx="110">
                  <c:v>0.14999997615814201</c:v>
                </c:pt>
                <c:pt idx="111">
                  <c:v>0.15499998629093201</c:v>
                </c:pt>
                <c:pt idx="112">
                  <c:v>0.15999998152256001</c:v>
                </c:pt>
                <c:pt idx="113">
                  <c:v>0.16499997675418901</c:v>
                </c:pt>
                <c:pt idx="114">
                  <c:v>0.16999998688697801</c:v>
                </c:pt>
                <c:pt idx="115">
                  <c:v>0.17499998211860701</c:v>
                </c:pt>
                <c:pt idx="116">
                  <c:v>0.17999997735023501</c:v>
                </c:pt>
                <c:pt idx="117">
                  <c:v>0.18499998748302501</c:v>
                </c:pt>
                <c:pt idx="118">
                  <c:v>0.18999998271465299</c:v>
                </c:pt>
                <c:pt idx="119">
                  <c:v>0.19499997794628099</c:v>
                </c:pt>
                <c:pt idx="120">
                  <c:v>0.19999998807907099</c:v>
                </c:pt>
                <c:pt idx="121">
                  <c:v>0.20499998331069899</c:v>
                </c:pt>
                <c:pt idx="122">
                  <c:v>0.20999997854232799</c:v>
                </c:pt>
                <c:pt idx="123">
                  <c:v>0.21499997377395599</c:v>
                </c:pt>
                <c:pt idx="124">
                  <c:v>0.21999998390674599</c:v>
                </c:pt>
                <c:pt idx="125">
                  <c:v>0.224999979138374</c:v>
                </c:pt>
                <c:pt idx="126">
                  <c:v>0.229999974370003</c:v>
                </c:pt>
                <c:pt idx="127">
                  <c:v>0.234999984502792</c:v>
                </c:pt>
                <c:pt idx="128">
                  <c:v>0.239999979734421</c:v>
                </c:pt>
                <c:pt idx="129">
                  <c:v>0.244999974966049</c:v>
                </c:pt>
                <c:pt idx="130">
                  <c:v>0.249999985098839</c:v>
                </c:pt>
                <c:pt idx="131">
                  <c:v>0.25499996542930597</c:v>
                </c:pt>
                <c:pt idx="132">
                  <c:v>0.259999990463257</c:v>
                </c:pt>
                <c:pt idx="133">
                  <c:v>0.26499998569488498</c:v>
                </c:pt>
                <c:pt idx="134">
                  <c:v>0.269999980926514</c:v>
                </c:pt>
                <c:pt idx="135">
                  <c:v>0.27499997615814198</c:v>
                </c:pt>
                <c:pt idx="136">
                  <c:v>0.27999997138977101</c:v>
                </c:pt>
                <c:pt idx="137">
                  <c:v>0.28499996662139898</c:v>
                </c:pt>
                <c:pt idx="138">
                  <c:v>0.28999999165535001</c:v>
                </c:pt>
                <c:pt idx="139">
                  <c:v>0.29499998688697798</c:v>
                </c:pt>
                <c:pt idx="140">
                  <c:v>0.29999998211860701</c:v>
                </c:pt>
                <c:pt idx="141">
                  <c:v>0.30499997735023499</c:v>
                </c:pt>
                <c:pt idx="142">
                  <c:v>0.30999997258186301</c:v>
                </c:pt>
                <c:pt idx="143">
                  <c:v>0.31499996781349199</c:v>
                </c:pt>
                <c:pt idx="144">
                  <c:v>0.31999999284744302</c:v>
                </c:pt>
                <c:pt idx="145">
                  <c:v>0.32499998807907099</c:v>
                </c:pt>
                <c:pt idx="146">
                  <c:v>0.32999998331069902</c:v>
                </c:pt>
                <c:pt idx="147">
                  <c:v>0.33499997854232799</c:v>
                </c:pt>
                <c:pt idx="148">
                  <c:v>0.33999997377395602</c:v>
                </c:pt>
                <c:pt idx="149">
                  <c:v>0.34499996900558499</c:v>
                </c:pt>
                <c:pt idx="150">
                  <c:v>0.34999996423721302</c:v>
                </c:pt>
                <c:pt idx="151">
                  <c:v>0.354999989271164</c:v>
                </c:pt>
                <c:pt idx="152">
                  <c:v>0.35999998450279203</c:v>
                </c:pt>
                <c:pt idx="153">
                  <c:v>0.364999979734421</c:v>
                </c:pt>
                <c:pt idx="154">
                  <c:v>0.36999997496604897</c:v>
                </c:pt>
                <c:pt idx="155">
                  <c:v>0.374999970197678</c:v>
                </c:pt>
                <c:pt idx="156">
                  <c:v>0.37999996542930597</c:v>
                </c:pt>
                <c:pt idx="157">
                  <c:v>0.384999990463257</c:v>
                </c:pt>
                <c:pt idx="158">
                  <c:v>0.38999998569488498</c:v>
                </c:pt>
                <c:pt idx="159">
                  <c:v>0.394999980926514</c:v>
                </c:pt>
                <c:pt idx="160">
                  <c:v>0.39999997615814198</c:v>
                </c:pt>
                <c:pt idx="161">
                  <c:v>0.40499997138977101</c:v>
                </c:pt>
                <c:pt idx="162">
                  <c:v>0.40999996662139898</c:v>
                </c:pt>
                <c:pt idx="163">
                  <c:v>0.41499996185302701</c:v>
                </c:pt>
                <c:pt idx="164">
                  <c:v>0.41999998688697798</c:v>
                </c:pt>
                <c:pt idx="165">
                  <c:v>0.42499998211860701</c:v>
                </c:pt>
                <c:pt idx="166">
                  <c:v>0.42999997735023499</c:v>
                </c:pt>
                <c:pt idx="167">
                  <c:v>0.43499997258186301</c:v>
                </c:pt>
                <c:pt idx="168">
                  <c:v>0.43999996781349199</c:v>
                </c:pt>
                <c:pt idx="169">
                  <c:v>0.44499996304512002</c:v>
                </c:pt>
                <c:pt idx="170">
                  <c:v>0.44999998807907099</c:v>
                </c:pt>
                <c:pt idx="171">
                  <c:v>0.45499998331069902</c:v>
                </c:pt>
                <c:pt idx="172">
                  <c:v>0.45999997854232799</c:v>
                </c:pt>
                <c:pt idx="173">
                  <c:v>0.46499997377395602</c:v>
                </c:pt>
                <c:pt idx="174">
                  <c:v>0.46999996900558499</c:v>
                </c:pt>
                <c:pt idx="175">
                  <c:v>0.47499996423721302</c:v>
                </c:pt>
                <c:pt idx="176">
                  <c:v>0.479999959468842</c:v>
                </c:pt>
                <c:pt idx="177">
                  <c:v>0.48499998450279203</c:v>
                </c:pt>
                <c:pt idx="178">
                  <c:v>0.489999979734421</c:v>
                </c:pt>
                <c:pt idx="179">
                  <c:v>0.49499997496604897</c:v>
                </c:pt>
                <c:pt idx="180">
                  <c:v>0.499999970197678</c:v>
                </c:pt>
                <c:pt idx="181">
                  <c:v>0.50499999523162797</c:v>
                </c:pt>
                <c:pt idx="182">
                  <c:v>0.50999999046325695</c:v>
                </c:pt>
                <c:pt idx="183">
                  <c:v>0.51499998569488503</c:v>
                </c:pt>
                <c:pt idx="184">
                  <c:v>0.519999980926514</c:v>
                </c:pt>
                <c:pt idx="185">
                  <c:v>0.52499997615814198</c:v>
                </c:pt>
                <c:pt idx="186">
                  <c:v>0.52999997138977095</c:v>
                </c:pt>
                <c:pt idx="187">
                  <c:v>0.53499996662139904</c:v>
                </c:pt>
                <c:pt idx="188">
                  <c:v>0.53999996185302701</c:v>
                </c:pt>
                <c:pt idx="189">
                  <c:v>0.54499995708465598</c:v>
                </c:pt>
                <c:pt idx="190">
                  <c:v>0.54999995231628396</c:v>
                </c:pt>
                <c:pt idx="191">
                  <c:v>0.55499994754791304</c:v>
                </c:pt>
                <c:pt idx="192">
                  <c:v>0.55999994277954102</c:v>
                </c:pt>
                <c:pt idx="193">
                  <c:v>0.56499999761581399</c:v>
                </c:pt>
                <c:pt idx="194">
                  <c:v>0.56999999284744296</c:v>
                </c:pt>
                <c:pt idx="195">
                  <c:v>0.57499998807907104</c:v>
                </c:pt>
                <c:pt idx="196">
                  <c:v>0.57999998331069902</c:v>
                </c:pt>
                <c:pt idx="197">
                  <c:v>0.58499997854232799</c:v>
                </c:pt>
                <c:pt idx="198">
                  <c:v>0.58999997377395597</c:v>
                </c:pt>
                <c:pt idx="199">
                  <c:v>0.59499996900558505</c:v>
                </c:pt>
                <c:pt idx="200">
                  <c:v>0.59999996423721302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25-4C07-8713-C2EFB73F42AA}"/>
            </c:ext>
          </c:extLst>
        </c:ser>
        <c:ser>
          <c:idx val="5"/>
          <c:order val="5"/>
          <c:tx>
            <c:v>Efficient frontier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Frontiers!$K$37:$K$72</c:f>
              <c:numCache>
                <c:formatCode>0.000%</c:formatCode>
                <c:ptCount val="36"/>
                <c:pt idx="0">
                  <c:v>0.123000004627053</c:v>
                </c:pt>
                <c:pt idx="1">
                  <c:v>0.12800000694240399</c:v>
                </c:pt>
                <c:pt idx="2">
                  <c:v>0.13300000231145001</c:v>
                </c:pt>
                <c:pt idx="3">
                  <c:v>0.13799999776837699</c:v>
                </c:pt>
                <c:pt idx="4">
                  <c:v>0.143000007309254</c:v>
                </c:pt>
                <c:pt idx="5">
                  <c:v>0.148000003006591</c:v>
                </c:pt>
                <c:pt idx="6">
                  <c:v>0.152999998360625</c:v>
                </c:pt>
                <c:pt idx="7">
                  <c:v>0.15800000799223801</c:v>
                </c:pt>
                <c:pt idx="8">
                  <c:v>0.163000002620736</c:v>
                </c:pt>
                <c:pt idx="9">
                  <c:v>0.16799999886407499</c:v>
                </c:pt>
                <c:pt idx="10">
                  <c:v>0.17300000909739199</c:v>
                </c:pt>
                <c:pt idx="11">
                  <c:v>0.178000003942932</c:v>
                </c:pt>
                <c:pt idx="12">
                  <c:v>0.18299999954670201</c:v>
                </c:pt>
                <c:pt idx="13">
                  <c:v>0.188000008816438</c:v>
                </c:pt>
                <c:pt idx="14">
                  <c:v>0.19300000446814999</c:v>
                </c:pt>
                <c:pt idx="15">
                  <c:v>0.197999998927398</c:v>
                </c:pt>
                <c:pt idx="16">
                  <c:v>0.20300000995356099</c:v>
                </c:pt>
                <c:pt idx="17">
                  <c:v>0.20800000543676</c:v>
                </c:pt>
                <c:pt idx="18">
                  <c:v>0.21299999952303</c:v>
                </c:pt>
                <c:pt idx="19">
                  <c:v>0.21799999554187999</c:v>
                </c:pt>
                <c:pt idx="20">
                  <c:v>0.22300000589498301</c:v>
                </c:pt>
                <c:pt idx="21">
                  <c:v>0.22800000134186199</c:v>
                </c:pt>
                <c:pt idx="22">
                  <c:v>0.23299999606626801</c:v>
                </c:pt>
                <c:pt idx="23">
                  <c:v>0.238000006275988</c:v>
                </c:pt>
                <c:pt idx="24">
                  <c:v>0.24300000192856</c:v>
                </c:pt>
                <c:pt idx="25">
                  <c:v>0.24799999670783099</c:v>
                </c:pt>
                <c:pt idx="26">
                  <c:v>0.25299999152541802</c:v>
                </c:pt>
                <c:pt idx="27">
                  <c:v>0.25799998640641603</c:v>
                </c:pt>
                <c:pt idx="28">
                  <c:v>0.26300001201005502</c:v>
                </c:pt>
                <c:pt idx="29">
                  <c:v>0.26800000790093698</c:v>
                </c:pt>
                <c:pt idx="30">
                  <c:v>0.27300000268451002</c:v>
                </c:pt>
                <c:pt idx="31">
                  <c:v>0.27799999821766203</c:v>
                </c:pt>
                <c:pt idx="32">
                  <c:v>0.28299999237474599</c:v>
                </c:pt>
                <c:pt idx="33">
                  <c:v>0.28799998859739101</c:v>
                </c:pt>
                <c:pt idx="34">
                  <c:v>0.29300001385727198</c:v>
                </c:pt>
                <c:pt idx="35">
                  <c:v>0.29800000844437302</c:v>
                </c:pt>
              </c:numCache>
            </c:numRef>
          </c:xVal>
          <c:yVal>
            <c:numRef>
              <c:f>Frontiers!$J$37:$J$72</c:f>
              <c:numCache>
                <c:formatCode>0.000%</c:formatCode>
                <c:ptCount val="36"/>
                <c:pt idx="0">
                  <c:v>7.75112492166702E-2</c:v>
                </c:pt>
                <c:pt idx="1">
                  <c:v>9.8468882421486895E-2</c:v>
                </c:pt>
                <c:pt idx="2">
                  <c:v>0.109290920037804</c:v>
                </c:pt>
                <c:pt idx="3">
                  <c:v>0.117865155604595</c:v>
                </c:pt>
                <c:pt idx="4">
                  <c:v>0.12534452072043001</c:v>
                </c:pt>
                <c:pt idx="5">
                  <c:v>0.13209666089278399</c:v>
                </c:pt>
                <c:pt idx="6">
                  <c:v>0.13693995187487301</c:v>
                </c:pt>
                <c:pt idx="7">
                  <c:v>0.144258119421004</c:v>
                </c:pt>
                <c:pt idx="8">
                  <c:v>0.149878242482443</c:v>
                </c:pt>
                <c:pt idx="9">
                  <c:v>0.15527567740293999</c:v>
                </c:pt>
                <c:pt idx="10">
                  <c:v>0.16043129970114101</c:v>
                </c:pt>
                <c:pt idx="11">
                  <c:v>0.16555579300944201</c:v>
                </c:pt>
                <c:pt idx="12">
                  <c:v>0.170492310679182</c:v>
                </c:pt>
                <c:pt idx="13">
                  <c:v>0.17531945229370299</c:v>
                </c:pt>
                <c:pt idx="14">
                  <c:v>0.180051786358921</c:v>
                </c:pt>
                <c:pt idx="15">
                  <c:v>0.18470133693962601</c:v>
                </c:pt>
                <c:pt idx="16">
                  <c:v>0.18927799091060599</c:v>
                </c:pt>
                <c:pt idx="17">
                  <c:v>0.19378996208389301</c:v>
                </c:pt>
                <c:pt idx="18">
                  <c:v>0.19824421357122299</c:v>
                </c:pt>
                <c:pt idx="19">
                  <c:v>0.202646666667156</c:v>
                </c:pt>
                <c:pt idx="20">
                  <c:v>0.207002411626412</c:v>
                </c:pt>
                <c:pt idx="21">
                  <c:v>0.21131581437402</c:v>
                </c:pt>
                <c:pt idx="22">
                  <c:v>0.21559071294448801</c:v>
                </c:pt>
                <c:pt idx="23">
                  <c:v>0.21983046624874</c:v>
                </c:pt>
                <c:pt idx="24">
                  <c:v>0.224037996800452</c:v>
                </c:pt>
                <c:pt idx="25">
                  <c:v>0.228215924069854</c:v>
                </c:pt>
                <c:pt idx="26">
                  <c:v>0.232366567395733</c:v>
                </c:pt>
                <c:pt idx="27">
                  <c:v>0.236491996173053</c:v>
                </c:pt>
                <c:pt idx="28">
                  <c:v>0.24059408949121</c:v>
                </c:pt>
                <c:pt idx="29">
                  <c:v>0.24467446567897699</c:v>
                </c:pt>
                <c:pt idx="30">
                  <c:v>0.248734654735042</c:v>
                </c:pt>
                <c:pt idx="31">
                  <c:v>0.25277601872311301</c:v>
                </c:pt>
                <c:pt idx="32">
                  <c:v>0.25679979499466699</c:v>
                </c:pt>
                <c:pt idx="33">
                  <c:v>0.260807111342791</c:v>
                </c:pt>
                <c:pt idx="34">
                  <c:v>0.26479901781103798</c:v>
                </c:pt>
                <c:pt idx="35">
                  <c:v>0.26877640741119302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25-4C07-8713-C2EFB73F42AA}"/>
            </c:ext>
          </c:extLst>
        </c:ser>
        <c:ser>
          <c:idx val="6"/>
          <c:order val="6"/>
          <c:tx>
            <c:v>Inefficient frontier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Frontiers!$O$37:$O$72</c:f>
              <c:numCache>
                <c:formatCode>0.000%</c:formatCode>
                <c:ptCount val="36"/>
                <c:pt idx="0">
                  <c:v>0.12300000461206199</c:v>
                </c:pt>
                <c:pt idx="1">
                  <c:v>0.12800000724712199</c:v>
                </c:pt>
                <c:pt idx="2">
                  <c:v>0.13300000253535499</c:v>
                </c:pt>
                <c:pt idx="3">
                  <c:v>0.13799999776754401</c:v>
                </c:pt>
                <c:pt idx="4">
                  <c:v>0.143000007681227</c:v>
                </c:pt>
                <c:pt idx="5">
                  <c:v>0.148000002643079</c:v>
                </c:pt>
                <c:pt idx="6">
                  <c:v>0.15299999829418801</c:v>
                </c:pt>
                <c:pt idx="7">
                  <c:v>0.158000007962012</c:v>
                </c:pt>
                <c:pt idx="8">
                  <c:v>0.16300000369987899</c:v>
                </c:pt>
                <c:pt idx="9">
                  <c:v>0.167999998801659</c:v>
                </c:pt>
                <c:pt idx="10">
                  <c:v>0.173000007867877</c:v>
                </c:pt>
                <c:pt idx="11">
                  <c:v>0.17800000350954601</c:v>
                </c:pt>
                <c:pt idx="12">
                  <c:v>0.18299999889313601</c:v>
                </c:pt>
                <c:pt idx="13">
                  <c:v>0.18800000960466401</c:v>
                </c:pt>
                <c:pt idx="14">
                  <c:v>0.19300000464985001</c:v>
                </c:pt>
                <c:pt idx="15">
                  <c:v>0.197999999777283</c:v>
                </c:pt>
                <c:pt idx="16">
                  <c:v>0.20300001017866701</c:v>
                </c:pt>
                <c:pt idx="17">
                  <c:v>0.20800000518147099</c:v>
                </c:pt>
                <c:pt idx="18">
                  <c:v>0.212999999523246</c:v>
                </c:pt>
                <c:pt idx="19">
                  <c:v>0.21799999516051299</c:v>
                </c:pt>
                <c:pt idx="20">
                  <c:v>0.223000005331985</c:v>
                </c:pt>
                <c:pt idx="21">
                  <c:v>0.22800000011680299</c:v>
                </c:pt>
                <c:pt idx="22">
                  <c:v>0.232999995848786</c:v>
                </c:pt>
                <c:pt idx="23">
                  <c:v>0.238000005779858</c:v>
                </c:pt>
                <c:pt idx="24">
                  <c:v>0.24300000119690399</c:v>
                </c:pt>
                <c:pt idx="25">
                  <c:v>0.24799999660108299</c:v>
                </c:pt>
                <c:pt idx="26">
                  <c:v>0.25299999117891497</c:v>
                </c:pt>
                <c:pt idx="27">
                  <c:v>0.25799998736914698</c:v>
                </c:pt>
                <c:pt idx="28">
                  <c:v>0.26300001240877702</c:v>
                </c:pt>
                <c:pt idx="29">
                  <c:v>0.26800000701401</c:v>
                </c:pt>
                <c:pt idx="30">
                  <c:v>0.27300000224204501</c:v>
                </c:pt>
                <c:pt idx="31">
                  <c:v>0.27799999771476303</c:v>
                </c:pt>
                <c:pt idx="32">
                  <c:v>0.28299999323698499</c:v>
                </c:pt>
                <c:pt idx="33">
                  <c:v>0.28799998875576899</c:v>
                </c:pt>
                <c:pt idx="34">
                  <c:v>0.293000013600348</c:v>
                </c:pt>
                <c:pt idx="35">
                  <c:v>0.29800000786776099</c:v>
                </c:pt>
              </c:numCache>
            </c:numRef>
          </c:xVal>
          <c:yVal>
            <c:numRef>
              <c:f>Frontiers!$N$37:$N$72</c:f>
              <c:numCache>
                <c:formatCode>0.000%</c:formatCode>
                <c:ptCount val="36"/>
                <c:pt idx="0">
                  <c:v>6.7119370682023005E-2</c:v>
                </c:pt>
                <c:pt idx="1">
                  <c:v>4.6161736253611599E-2</c:v>
                </c:pt>
                <c:pt idx="2">
                  <c:v>3.5339699303871E-2</c:v>
                </c:pt>
                <c:pt idx="3">
                  <c:v>2.6751399038552899E-2</c:v>
                </c:pt>
                <c:pt idx="4">
                  <c:v>1.92860932433973E-2</c:v>
                </c:pt>
                <c:pt idx="5">
                  <c:v>1.25339472670437E-2</c:v>
                </c:pt>
                <c:pt idx="6">
                  <c:v>6.2721378451769099E-3</c:v>
                </c:pt>
                <c:pt idx="7">
                  <c:v>3.7249973190145398E-4</c:v>
                </c:pt>
                <c:pt idx="8">
                  <c:v>-5.2476239508604198E-3</c:v>
                </c:pt>
                <c:pt idx="9">
                  <c:v>-1.06450728061453E-2</c:v>
                </c:pt>
                <c:pt idx="10">
                  <c:v>-1.5860762310702398E-2</c:v>
                </c:pt>
                <c:pt idx="11">
                  <c:v>-2.09251730705814E-2</c:v>
                </c:pt>
                <c:pt idx="12">
                  <c:v>-2.58617300792582E-2</c:v>
                </c:pt>
                <c:pt idx="13">
                  <c:v>-3.0688833457996601E-2</c:v>
                </c:pt>
                <c:pt idx="14">
                  <c:v>-3.5421167590541501E-2</c:v>
                </c:pt>
                <c:pt idx="15">
                  <c:v>-4.0070717830772699E-2</c:v>
                </c:pt>
                <c:pt idx="16">
                  <c:v>-4.4647371771151002E-2</c:v>
                </c:pt>
                <c:pt idx="17">
                  <c:v>-4.91593422995691E-2</c:v>
                </c:pt>
                <c:pt idx="18">
                  <c:v>-5.3613594001043097E-2</c:v>
                </c:pt>
                <c:pt idx="19">
                  <c:v>-5.8016046564579302E-2</c:v>
                </c:pt>
                <c:pt idx="20">
                  <c:v>-6.2371791340834502E-2</c:v>
                </c:pt>
                <c:pt idx="21">
                  <c:v>-6.6685194736138403E-2</c:v>
                </c:pt>
                <c:pt idx="22">
                  <c:v>-7.0960093329374502E-2</c:v>
                </c:pt>
                <c:pt idx="23">
                  <c:v>-7.5199846141379104E-2</c:v>
                </c:pt>
                <c:pt idx="24">
                  <c:v>-7.9407376588126299E-2</c:v>
                </c:pt>
                <c:pt idx="25">
                  <c:v>-8.3585304148252201E-2</c:v>
                </c:pt>
                <c:pt idx="26">
                  <c:v>-8.7735947691337801E-2</c:v>
                </c:pt>
                <c:pt idx="27">
                  <c:v>-9.1861377054689997E-2</c:v>
                </c:pt>
                <c:pt idx="28">
                  <c:v>-9.5963470275987395E-2</c:v>
                </c:pt>
                <c:pt idx="29">
                  <c:v>-0.100043845873707</c:v>
                </c:pt>
                <c:pt idx="30">
                  <c:v>-0.104104034651976</c:v>
                </c:pt>
                <c:pt idx="31">
                  <c:v>-0.10814539910240099</c:v>
                </c:pt>
                <c:pt idx="32">
                  <c:v>-0.11216917602315001</c:v>
                </c:pt>
                <c:pt idx="33">
                  <c:v>-0.116170002603113</c:v>
                </c:pt>
                <c:pt idx="34">
                  <c:v>-0.12016839790567101</c:v>
                </c:pt>
                <c:pt idx="35">
                  <c:v>-0.12414578729866101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25-4C07-8713-C2EFB73F4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97615"/>
        <c:axId val="487565235"/>
      </c:scatterChart>
      <c:valAx>
        <c:axId val="200797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565235"/>
        <c:crosses val="autoZero"/>
        <c:crossBetween val="midCat"/>
      </c:valAx>
      <c:valAx>
        <c:axId val="4875652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79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57414154076512E-2"/>
          <c:y val="6.5602191030469006E-2"/>
          <c:w val="0.89849449167112805"/>
          <c:h val="0.86026711742553896"/>
        </c:manualLayout>
      </c:layout>
      <c:scatterChart>
        <c:scatterStyle val="lineMarker"/>
        <c:varyColors val="0"/>
        <c:ser>
          <c:idx val="0"/>
          <c:order val="0"/>
          <c:tx>
            <c:v>Feasible set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rgbClr val="4472C4">
                    <a:alpha val="0"/>
                  </a:srgbClr>
                </a:solidFill>
              </a:ln>
              <a:effectLst/>
            </c:spPr>
          </c:marker>
          <c:xVal>
            <c:numRef>
              <c:f>'Feasible set'!$N$38:$N$1037</c:f>
              <c:numCache>
                <c:formatCode>0.000%</c:formatCode>
                <c:ptCount val="1000"/>
                <c:pt idx="0">
                  <c:v>1.45619301058453</c:v>
                </c:pt>
                <c:pt idx="1">
                  <c:v>1.8068505729073201</c:v>
                </c:pt>
                <c:pt idx="2">
                  <c:v>1.2210564421607399</c:v>
                </c:pt>
                <c:pt idx="3">
                  <c:v>1.2001892990229199</c:v>
                </c:pt>
                <c:pt idx="4">
                  <c:v>0.92537320790267696</c:v>
                </c:pt>
                <c:pt idx="5">
                  <c:v>1.19681367016503</c:v>
                </c:pt>
                <c:pt idx="6">
                  <c:v>0.60469208097543303</c:v>
                </c:pt>
                <c:pt idx="7">
                  <c:v>0.949556521095692</c:v>
                </c:pt>
                <c:pt idx="8">
                  <c:v>1.24916327195346</c:v>
                </c:pt>
                <c:pt idx="9">
                  <c:v>1.31808606490517</c:v>
                </c:pt>
                <c:pt idx="10">
                  <c:v>0.88655372404636501</c:v>
                </c:pt>
                <c:pt idx="11">
                  <c:v>1.4288715294410801</c:v>
                </c:pt>
                <c:pt idx="12">
                  <c:v>1.0251689865183899</c:v>
                </c:pt>
                <c:pt idx="13">
                  <c:v>0.98159097295729303</c:v>
                </c:pt>
                <c:pt idx="14">
                  <c:v>1.19494938197881</c:v>
                </c:pt>
                <c:pt idx="15">
                  <c:v>0.85878344685433095</c:v>
                </c:pt>
                <c:pt idx="16">
                  <c:v>0.97980652017510295</c:v>
                </c:pt>
                <c:pt idx="17">
                  <c:v>0.68395214553323602</c:v>
                </c:pt>
                <c:pt idx="18">
                  <c:v>1.04654895176605</c:v>
                </c:pt>
                <c:pt idx="19">
                  <c:v>1.3549746500530999</c:v>
                </c:pt>
                <c:pt idx="20">
                  <c:v>1.1052364034908899</c:v>
                </c:pt>
                <c:pt idx="21">
                  <c:v>0.94577980004560402</c:v>
                </c:pt>
                <c:pt idx="22">
                  <c:v>1.4282833486495199</c:v>
                </c:pt>
                <c:pt idx="23">
                  <c:v>1.01449548547901</c:v>
                </c:pt>
                <c:pt idx="24">
                  <c:v>1.34549198540638</c:v>
                </c:pt>
                <c:pt idx="25">
                  <c:v>0.99120612230260596</c:v>
                </c:pt>
                <c:pt idx="26">
                  <c:v>0.89932994970205105</c:v>
                </c:pt>
                <c:pt idx="27">
                  <c:v>0.62166810607599998</c:v>
                </c:pt>
                <c:pt idx="28">
                  <c:v>1.5218872948290101</c:v>
                </c:pt>
                <c:pt idx="29">
                  <c:v>0.97894815189297002</c:v>
                </c:pt>
                <c:pt idx="30">
                  <c:v>1.4044274588273</c:v>
                </c:pt>
                <c:pt idx="31">
                  <c:v>0.42143815350768798</c:v>
                </c:pt>
                <c:pt idx="32">
                  <c:v>1.2473398318698901</c:v>
                </c:pt>
                <c:pt idx="33">
                  <c:v>0.79278593444549605</c:v>
                </c:pt>
                <c:pt idx="34">
                  <c:v>1.1125834351131201</c:v>
                </c:pt>
                <c:pt idx="35">
                  <c:v>1.95462525653217</c:v>
                </c:pt>
                <c:pt idx="36">
                  <c:v>0.90006659247612197</c:v>
                </c:pt>
                <c:pt idx="37">
                  <c:v>1.56555864768541</c:v>
                </c:pt>
                <c:pt idx="38">
                  <c:v>0.677709201637958</c:v>
                </c:pt>
                <c:pt idx="39">
                  <c:v>0.63650317258360101</c:v>
                </c:pt>
                <c:pt idx="40">
                  <c:v>1.37942231404078</c:v>
                </c:pt>
                <c:pt idx="41">
                  <c:v>1.05780736639396</c:v>
                </c:pt>
                <c:pt idx="42">
                  <c:v>0.79222042897207101</c:v>
                </c:pt>
                <c:pt idx="43">
                  <c:v>0.71096079875751395</c:v>
                </c:pt>
                <c:pt idx="44">
                  <c:v>1.47416208841029</c:v>
                </c:pt>
                <c:pt idx="45">
                  <c:v>1.17077788659279</c:v>
                </c:pt>
                <c:pt idx="46">
                  <c:v>0.396212162579334</c:v>
                </c:pt>
                <c:pt idx="47">
                  <c:v>1.22702070092725</c:v>
                </c:pt>
                <c:pt idx="48">
                  <c:v>0.61378895280592405</c:v>
                </c:pt>
                <c:pt idx="49">
                  <c:v>1.3075791455552399</c:v>
                </c:pt>
                <c:pt idx="50">
                  <c:v>0.93406094145103102</c:v>
                </c:pt>
                <c:pt idx="51">
                  <c:v>1.1128118916869101</c:v>
                </c:pt>
                <c:pt idx="52">
                  <c:v>0.77175301072560898</c:v>
                </c:pt>
                <c:pt idx="53">
                  <c:v>0.77089343920477404</c:v>
                </c:pt>
                <c:pt idx="54">
                  <c:v>0.98738497504089995</c:v>
                </c:pt>
                <c:pt idx="55">
                  <c:v>1.1144903371739201</c:v>
                </c:pt>
                <c:pt idx="56">
                  <c:v>1.1336821518220199</c:v>
                </c:pt>
                <c:pt idx="57">
                  <c:v>0.86922628315632</c:v>
                </c:pt>
                <c:pt idx="58">
                  <c:v>0.51432047750605203</c:v>
                </c:pt>
                <c:pt idx="59">
                  <c:v>0.74760157628430401</c:v>
                </c:pt>
                <c:pt idx="60">
                  <c:v>0.988046504508861</c:v>
                </c:pt>
                <c:pt idx="61">
                  <c:v>0.84995117153837096</c:v>
                </c:pt>
                <c:pt idx="62">
                  <c:v>1.9472151208320601</c:v>
                </c:pt>
                <c:pt idx="63">
                  <c:v>1.14929449297389</c:v>
                </c:pt>
                <c:pt idx="64">
                  <c:v>1.0443924127064601</c:v>
                </c:pt>
                <c:pt idx="65">
                  <c:v>1.4394293329511001</c:v>
                </c:pt>
                <c:pt idx="66">
                  <c:v>0.65976852219815596</c:v>
                </c:pt>
                <c:pt idx="67">
                  <c:v>1.1560943741610199</c:v>
                </c:pt>
                <c:pt idx="68">
                  <c:v>1.22026662287265</c:v>
                </c:pt>
                <c:pt idx="69">
                  <c:v>0.78689107668940705</c:v>
                </c:pt>
                <c:pt idx="70">
                  <c:v>1.3421356823727399</c:v>
                </c:pt>
                <c:pt idx="71">
                  <c:v>1.5237821650197501</c:v>
                </c:pt>
                <c:pt idx="72">
                  <c:v>1.10054932612985</c:v>
                </c:pt>
                <c:pt idx="73">
                  <c:v>1.0920997356028701</c:v>
                </c:pt>
                <c:pt idx="74">
                  <c:v>1.4002703911399099</c:v>
                </c:pt>
                <c:pt idx="75">
                  <c:v>1.06287027559856</c:v>
                </c:pt>
                <c:pt idx="76">
                  <c:v>1.4280711622018201</c:v>
                </c:pt>
                <c:pt idx="77">
                  <c:v>1.6678109562118499</c:v>
                </c:pt>
                <c:pt idx="78">
                  <c:v>1.03915291484786</c:v>
                </c:pt>
                <c:pt idx="79">
                  <c:v>1.15204546552071</c:v>
                </c:pt>
                <c:pt idx="80">
                  <c:v>0.83975024414163801</c:v>
                </c:pt>
                <c:pt idx="81">
                  <c:v>0.84179999739879996</c:v>
                </c:pt>
                <c:pt idx="82">
                  <c:v>0.96948090280214605</c:v>
                </c:pt>
                <c:pt idx="83">
                  <c:v>1.57024365077381</c:v>
                </c:pt>
                <c:pt idx="84">
                  <c:v>2.0703888813300999</c:v>
                </c:pt>
                <c:pt idx="85">
                  <c:v>1.00159668497188</c:v>
                </c:pt>
                <c:pt idx="86">
                  <c:v>0.96363611443584196</c:v>
                </c:pt>
                <c:pt idx="87">
                  <c:v>1.4180646428763299</c:v>
                </c:pt>
                <c:pt idx="88">
                  <c:v>1.51510146999176</c:v>
                </c:pt>
                <c:pt idx="89">
                  <c:v>1.25213399419981</c:v>
                </c:pt>
                <c:pt idx="90">
                  <c:v>0.72386499895433698</c:v>
                </c:pt>
                <c:pt idx="91">
                  <c:v>1.0118624899190001</c:v>
                </c:pt>
                <c:pt idx="92">
                  <c:v>1.64895102030747</c:v>
                </c:pt>
                <c:pt idx="93">
                  <c:v>0.80158602680208002</c:v>
                </c:pt>
                <c:pt idx="94">
                  <c:v>0.822990489643043</c:v>
                </c:pt>
                <c:pt idx="95">
                  <c:v>1.27433748020949</c:v>
                </c:pt>
                <c:pt idx="96">
                  <c:v>1.1620175011940199</c:v>
                </c:pt>
                <c:pt idx="97">
                  <c:v>1.2223242538578101</c:v>
                </c:pt>
                <c:pt idx="98">
                  <c:v>0.98104828486122397</c:v>
                </c:pt>
                <c:pt idx="99">
                  <c:v>0.77377342803121896</c:v>
                </c:pt>
                <c:pt idx="100">
                  <c:v>0.71646037687020803</c:v>
                </c:pt>
                <c:pt idx="101">
                  <c:v>0.60243368569385103</c:v>
                </c:pt>
                <c:pt idx="102">
                  <c:v>0.95845974168865</c:v>
                </c:pt>
                <c:pt idx="103">
                  <c:v>1.6108333048532699</c:v>
                </c:pt>
                <c:pt idx="104">
                  <c:v>1.16300268911507</c:v>
                </c:pt>
                <c:pt idx="105">
                  <c:v>0.92310531871790702</c:v>
                </c:pt>
                <c:pt idx="106">
                  <c:v>0.87364972653057205</c:v>
                </c:pt>
                <c:pt idx="107">
                  <c:v>1.7717359811693201</c:v>
                </c:pt>
                <c:pt idx="108">
                  <c:v>0.98883168485963202</c:v>
                </c:pt>
                <c:pt idx="109">
                  <c:v>0.934421809572896</c:v>
                </c:pt>
                <c:pt idx="110">
                  <c:v>0.76916667543747397</c:v>
                </c:pt>
                <c:pt idx="111">
                  <c:v>0.98434930275435395</c:v>
                </c:pt>
                <c:pt idx="112">
                  <c:v>0.77079263623078698</c:v>
                </c:pt>
                <c:pt idx="113">
                  <c:v>1.7692258636199401</c:v>
                </c:pt>
                <c:pt idx="114">
                  <c:v>0.92689456477325105</c:v>
                </c:pt>
                <c:pt idx="115">
                  <c:v>1.2036229483640599</c:v>
                </c:pt>
                <c:pt idx="116">
                  <c:v>1.14351819916841</c:v>
                </c:pt>
                <c:pt idx="117">
                  <c:v>0.78268613726639702</c:v>
                </c:pt>
                <c:pt idx="118">
                  <c:v>1.3540507139543201</c:v>
                </c:pt>
                <c:pt idx="119">
                  <c:v>0.53473198413745804</c:v>
                </c:pt>
                <c:pt idx="120">
                  <c:v>1.78981006277948</c:v>
                </c:pt>
                <c:pt idx="121">
                  <c:v>0.69808108969947502</c:v>
                </c:pt>
                <c:pt idx="122">
                  <c:v>1.74789176692142</c:v>
                </c:pt>
                <c:pt idx="123">
                  <c:v>0.67974516619718195</c:v>
                </c:pt>
                <c:pt idx="124">
                  <c:v>1.24669559121556</c:v>
                </c:pt>
                <c:pt idx="125">
                  <c:v>1.4667063960370399</c:v>
                </c:pt>
                <c:pt idx="126">
                  <c:v>0.94241770906137501</c:v>
                </c:pt>
                <c:pt idx="127">
                  <c:v>2.12717846209864</c:v>
                </c:pt>
                <c:pt idx="128">
                  <c:v>1.4164246507520399</c:v>
                </c:pt>
                <c:pt idx="129">
                  <c:v>1.35686910281212</c:v>
                </c:pt>
                <c:pt idx="130">
                  <c:v>0.541785191717295</c:v>
                </c:pt>
                <c:pt idx="131">
                  <c:v>1.27800796785222</c:v>
                </c:pt>
                <c:pt idx="132">
                  <c:v>1.164871532387</c:v>
                </c:pt>
                <c:pt idx="133">
                  <c:v>1.7174997264335099</c:v>
                </c:pt>
                <c:pt idx="134">
                  <c:v>1.5560888759767599</c:v>
                </c:pt>
                <c:pt idx="135">
                  <c:v>1.0617577065774799</c:v>
                </c:pt>
                <c:pt idx="136">
                  <c:v>0.60604857282744495</c:v>
                </c:pt>
                <c:pt idx="137">
                  <c:v>1.0218738251924</c:v>
                </c:pt>
                <c:pt idx="138">
                  <c:v>0.66911210102312402</c:v>
                </c:pt>
                <c:pt idx="139">
                  <c:v>1.03119883758124</c:v>
                </c:pt>
                <c:pt idx="140">
                  <c:v>0.574201904549001</c:v>
                </c:pt>
                <c:pt idx="141">
                  <c:v>0.86127317810228798</c:v>
                </c:pt>
                <c:pt idx="142">
                  <c:v>1.1232330758460201</c:v>
                </c:pt>
                <c:pt idx="143">
                  <c:v>1.39904801847252</c:v>
                </c:pt>
                <c:pt idx="144">
                  <c:v>0.865363752305775</c:v>
                </c:pt>
                <c:pt idx="145">
                  <c:v>1.1337573478627501</c:v>
                </c:pt>
                <c:pt idx="146">
                  <c:v>0.65788258232195296</c:v>
                </c:pt>
                <c:pt idx="147">
                  <c:v>1.6640917369139301</c:v>
                </c:pt>
                <c:pt idx="148">
                  <c:v>1.75031055662343</c:v>
                </c:pt>
                <c:pt idx="149">
                  <c:v>0.72449854008435</c:v>
                </c:pt>
                <c:pt idx="150">
                  <c:v>1.3971387460170399</c:v>
                </c:pt>
                <c:pt idx="151">
                  <c:v>0.57334906440966404</c:v>
                </c:pt>
                <c:pt idx="152">
                  <c:v>0.53988659331192901</c:v>
                </c:pt>
                <c:pt idx="153">
                  <c:v>1.52175614059411</c:v>
                </c:pt>
                <c:pt idx="154">
                  <c:v>0.57164814277656295</c:v>
                </c:pt>
                <c:pt idx="155">
                  <c:v>0.57089398487080301</c:v>
                </c:pt>
                <c:pt idx="156">
                  <c:v>0.42234128579874303</c:v>
                </c:pt>
                <c:pt idx="157">
                  <c:v>0.81994097366237395</c:v>
                </c:pt>
                <c:pt idx="158">
                  <c:v>0.90549153667368598</c:v>
                </c:pt>
                <c:pt idx="159">
                  <c:v>1.1181346112889501</c:v>
                </c:pt>
                <c:pt idx="160">
                  <c:v>0.95636095767062101</c:v>
                </c:pt>
                <c:pt idx="161">
                  <c:v>0.76462276421018405</c:v>
                </c:pt>
                <c:pt idx="162">
                  <c:v>1.54507130557504</c:v>
                </c:pt>
                <c:pt idx="163">
                  <c:v>0.61105840404551504</c:v>
                </c:pt>
                <c:pt idx="164">
                  <c:v>0.47280124466380902</c:v>
                </c:pt>
                <c:pt idx="165">
                  <c:v>1.1596454253689401</c:v>
                </c:pt>
                <c:pt idx="166">
                  <c:v>1.2991477599793899</c:v>
                </c:pt>
                <c:pt idx="167">
                  <c:v>1.21352351196791</c:v>
                </c:pt>
                <c:pt idx="168">
                  <c:v>1.1787989992194501</c:v>
                </c:pt>
                <c:pt idx="169">
                  <c:v>1.1526700385411699</c:v>
                </c:pt>
                <c:pt idx="170">
                  <c:v>0.75164363632769704</c:v>
                </c:pt>
                <c:pt idx="171">
                  <c:v>0.70824357166477303</c:v>
                </c:pt>
                <c:pt idx="172">
                  <c:v>0.78277032155136095</c:v>
                </c:pt>
                <c:pt idx="173">
                  <c:v>1.1537862851524101</c:v>
                </c:pt>
                <c:pt idx="174">
                  <c:v>0.95129872333295495</c:v>
                </c:pt>
                <c:pt idx="175">
                  <c:v>0.90636673329200501</c:v>
                </c:pt>
                <c:pt idx="176">
                  <c:v>1.0632571635322099</c:v>
                </c:pt>
                <c:pt idx="177">
                  <c:v>1.2488018093023601</c:v>
                </c:pt>
                <c:pt idx="178">
                  <c:v>1.2401541772178399</c:v>
                </c:pt>
                <c:pt idx="179">
                  <c:v>1.2378206866227599</c:v>
                </c:pt>
                <c:pt idx="180">
                  <c:v>1.3495425119817199</c:v>
                </c:pt>
                <c:pt idx="181">
                  <c:v>0.83186792260202602</c:v>
                </c:pt>
                <c:pt idx="182">
                  <c:v>1.1468262828798299</c:v>
                </c:pt>
                <c:pt idx="183">
                  <c:v>1.30896543042202</c:v>
                </c:pt>
                <c:pt idx="184">
                  <c:v>0.880959562774981</c:v>
                </c:pt>
                <c:pt idx="185">
                  <c:v>1.20488426924353</c:v>
                </c:pt>
                <c:pt idx="186">
                  <c:v>1.0864521800686</c:v>
                </c:pt>
                <c:pt idx="187">
                  <c:v>0.93458045710641402</c:v>
                </c:pt>
                <c:pt idx="188">
                  <c:v>1.5725792602487301</c:v>
                </c:pt>
                <c:pt idx="189">
                  <c:v>0.95603783841781997</c:v>
                </c:pt>
                <c:pt idx="190">
                  <c:v>0.497508185412397</c:v>
                </c:pt>
                <c:pt idx="191">
                  <c:v>1.4207414601803701</c:v>
                </c:pt>
                <c:pt idx="192">
                  <c:v>1.36110067747398</c:v>
                </c:pt>
                <c:pt idx="193">
                  <c:v>0.61520238041936903</c:v>
                </c:pt>
                <c:pt idx="194">
                  <c:v>0.67762339080340594</c:v>
                </c:pt>
                <c:pt idx="195">
                  <c:v>0.69178367471963098</c:v>
                </c:pt>
                <c:pt idx="196">
                  <c:v>1.6073070269508001</c:v>
                </c:pt>
                <c:pt idx="197">
                  <c:v>1.14248766465638</c:v>
                </c:pt>
                <c:pt idx="198">
                  <c:v>0.40709519248647802</c:v>
                </c:pt>
                <c:pt idx="199">
                  <c:v>1.0350708624263001</c:v>
                </c:pt>
                <c:pt idx="200">
                  <c:v>1.2003661304084801</c:v>
                </c:pt>
                <c:pt idx="201">
                  <c:v>0.468757315935458</c:v>
                </c:pt>
                <c:pt idx="202">
                  <c:v>1.3171830818219601</c:v>
                </c:pt>
                <c:pt idx="203">
                  <c:v>0.87113254456809897</c:v>
                </c:pt>
                <c:pt idx="204">
                  <c:v>0.87533188698202602</c:v>
                </c:pt>
                <c:pt idx="205">
                  <c:v>1.3124607578144201</c:v>
                </c:pt>
                <c:pt idx="206">
                  <c:v>0.94202917483864301</c:v>
                </c:pt>
                <c:pt idx="207">
                  <c:v>1.34817502939482</c:v>
                </c:pt>
                <c:pt idx="208">
                  <c:v>1.8279820438344001</c:v>
                </c:pt>
                <c:pt idx="209">
                  <c:v>1.07330507773107</c:v>
                </c:pt>
                <c:pt idx="210">
                  <c:v>0.78085466130565795</c:v>
                </c:pt>
                <c:pt idx="211">
                  <c:v>0.95814398003666401</c:v>
                </c:pt>
                <c:pt idx="212">
                  <c:v>2.3265877072043701</c:v>
                </c:pt>
                <c:pt idx="213">
                  <c:v>1.2759241568280799</c:v>
                </c:pt>
                <c:pt idx="214">
                  <c:v>1.24573353147477</c:v>
                </c:pt>
                <c:pt idx="215">
                  <c:v>1.24693340933944</c:v>
                </c:pt>
                <c:pt idx="216">
                  <c:v>1.2288488453280799</c:v>
                </c:pt>
                <c:pt idx="217">
                  <c:v>2.1548946974813701</c:v>
                </c:pt>
                <c:pt idx="218">
                  <c:v>1.65789102678356</c:v>
                </c:pt>
                <c:pt idx="219">
                  <c:v>1.2077576683253799</c:v>
                </c:pt>
                <c:pt idx="220">
                  <c:v>0.90482277853285697</c:v>
                </c:pt>
                <c:pt idx="221">
                  <c:v>1.1197421238197101</c:v>
                </c:pt>
                <c:pt idx="222">
                  <c:v>0.93839819765991705</c:v>
                </c:pt>
                <c:pt idx="223">
                  <c:v>0.80574946777357803</c:v>
                </c:pt>
                <c:pt idx="224">
                  <c:v>1.2766503276697201</c:v>
                </c:pt>
                <c:pt idx="225">
                  <c:v>0.76260841222820297</c:v>
                </c:pt>
                <c:pt idx="226">
                  <c:v>0.50186646504528798</c:v>
                </c:pt>
                <c:pt idx="227">
                  <c:v>0.51949718168001202</c:v>
                </c:pt>
                <c:pt idx="228">
                  <c:v>1.02480664842896</c:v>
                </c:pt>
                <c:pt idx="229">
                  <c:v>0.763889928676457</c:v>
                </c:pt>
                <c:pt idx="230">
                  <c:v>1.03968114603073</c:v>
                </c:pt>
                <c:pt idx="231">
                  <c:v>0.62972687588554499</c:v>
                </c:pt>
                <c:pt idx="232">
                  <c:v>1.7255813523783701</c:v>
                </c:pt>
                <c:pt idx="233">
                  <c:v>1.4766999264584899</c:v>
                </c:pt>
                <c:pt idx="234">
                  <c:v>1.2854608049049501</c:v>
                </c:pt>
                <c:pt idx="235">
                  <c:v>0.65534417571255099</c:v>
                </c:pt>
                <c:pt idx="236">
                  <c:v>0.66160512000433802</c:v>
                </c:pt>
                <c:pt idx="237">
                  <c:v>1.1140861772336501</c:v>
                </c:pt>
                <c:pt idx="238">
                  <c:v>1.44027533039216</c:v>
                </c:pt>
                <c:pt idx="239">
                  <c:v>0.87457645245473903</c:v>
                </c:pt>
                <c:pt idx="240">
                  <c:v>0.71103065130012899</c:v>
                </c:pt>
                <c:pt idx="241">
                  <c:v>1.0592051764608901</c:v>
                </c:pt>
                <c:pt idx="242">
                  <c:v>0.69217446491619194</c:v>
                </c:pt>
                <c:pt idx="243">
                  <c:v>1.56248282100184</c:v>
                </c:pt>
                <c:pt idx="244">
                  <c:v>0.61259521617048995</c:v>
                </c:pt>
                <c:pt idx="245">
                  <c:v>1.7518158559797301</c:v>
                </c:pt>
                <c:pt idx="246">
                  <c:v>1.7089262986434</c:v>
                </c:pt>
                <c:pt idx="247">
                  <c:v>0.445269362222039</c:v>
                </c:pt>
                <c:pt idx="248">
                  <c:v>0.76069646787385203</c:v>
                </c:pt>
                <c:pt idx="249">
                  <c:v>0.98849483335810995</c:v>
                </c:pt>
                <c:pt idx="250">
                  <c:v>1.1600697511554801</c:v>
                </c:pt>
                <c:pt idx="251">
                  <c:v>1.2643753407015601</c:v>
                </c:pt>
                <c:pt idx="252">
                  <c:v>1.4627370079669599</c:v>
                </c:pt>
                <c:pt idx="253">
                  <c:v>0.98722490334387802</c:v>
                </c:pt>
                <c:pt idx="254">
                  <c:v>1.04897501663696</c:v>
                </c:pt>
                <c:pt idx="255">
                  <c:v>0.98069585362830802</c:v>
                </c:pt>
                <c:pt idx="256">
                  <c:v>1.6675408778474701</c:v>
                </c:pt>
                <c:pt idx="257">
                  <c:v>0.70470980797254101</c:v>
                </c:pt>
                <c:pt idx="258">
                  <c:v>1.1024600693806299</c:v>
                </c:pt>
                <c:pt idx="259">
                  <c:v>1.19396620560502</c:v>
                </c:pt>
                <c:pt idx="260">
                  <c:v>0.76436951510818796</c:v>
                </c:pt>
                <c:pt idx="261">
                  <c:v>1.2924421736970899</c:v>
                </c:pt>
                <c:pt idx="262">
                  <c:v>1.60419020676613</c:v>
                </c:pt>
                <c:pt idx="263">
                  <c:v>1.09536267502282</c:v>
                </c:pt>
                <c:pt idx="264">
                  <c:v>0.89434885277751197</c:v>
                </c:pt>
                <c:pt idx="265">
                  <c:v>1.5674174852562199</c:v>
                </c:pt>
                <c:pt idx="266">
                  <c:v>1.2596306952993299</c:v>
                </c:pt>
                <c:pt idx="267">
                  <c:v>0.88695779489012705</c:v>
                </c:pt>
                <c:pt idx="268">
                  <c:v>1.2613217270734001</c:v>
                </c:pt>
                <c:pt idx="269">
                  <c:v>0.88019951578309696</c:v>
                </c:pt>
                <c:pt idx="270">
                  <c:v>0.89460682937117098</c:v>
                </c:pt>
                <c:pt idx="271">
                  <c:v>0.99209233660386698</c:v>
                </c:pt>
                <c:pt idx="272">
                  <c:v>1.2356875093600601</c:v>
                </c:pt>
                <c:pt idx="273">
                  <c:v>0.66315765516477498</c:v>
                </c:pt>
                <c:pt idx="274">
                  <c:v>1.70345564330656</c:v>
                </c:pt>
                <c:pt idx="275">
                  <c:v>0.655840297844415</c:v>
                </c:pt>
                <c:pt idx="276">
                  <c:v>0.90052076992229702</c:v>
                </c:pt>
                <c:pt idx="277">
                  <c:v>0.96212048965896102</c:v>
                </c:pt>
                <c:pt idx="278">
                  <c:v>0.50774894494252298</c:v>
                </c:pt>
                <c:pt idx="279">
                  <c:v>1.11140635439041</c:v>
                </c:pt>
                <c:pt idx="280">
                  <c:v>1.3872739825176099</c:v>
                </c:pt>
                <c:pt idx="281">
                  <c:v>1.29188986828907</c:v>
                </c:pt>
                <c:pt idx="282">
                  <c:v>1.01337378694104</c:v>
                </c:pt>
                <c:pt idx="283">
                  <c:v>1.57073773717167</c:v>
                </c:pt>
                <c:pt idx="284">
                  <c:v>0.79744542289402298</c:v>
                </c:pt>
                <c:pt idx="285">
                  <c:v>0.74370564993104504</c:v>
                </c:pt>
                <c:pt idx="286">
                  <c:v>0.53553034357574403</c:v>
                </c:pt>
                <c:pt idx="287">
                  <c:v>1.2027511581331001</c:v>
                </c:pt>
                <c:pt idx="288">
                  <c:v>0.83347790747752504</c:v>
                </c:pt>
                <c:pt idx="289">
                  <c:v>1.16119661835469</c:v>
                </c:pt>
                <c:pt idx="290">
                  <c:v>1.83890802304178</c:v>
                </c:pt>
                <c:pt idx="291">
                  <c:v>1.3857980731817501</c:v>
                </c:pt>
                <c:pt idx="292">
                  <c:v>1.2981505235240201</c:v>
                </c:pt>
                <c:pt idx="293">
                  <c:v>0.73344040266405897</c:v>
                </c:pt>
                <c:pt idx="294">
                  <c:v>1.5784071563004001</c:v>
                </c:pt>
                <c:pt idx="295">
                  <c:v>1.4824083905318</c:v>
                </c:pt>
                <c:pt idx="296">
                  <c:v>1.3167294514991801</c:v>
                </c:pt>
                <c:pt idx="297">
                  <c:v>1.2963071630413101</c:v>
                </c:pt>
                <c:pt idx="298">
                  <c:v>0.74778176076264702</c:v>
                </c:pt>
                <c:pt idx="299">
                  <c:v>1.8199764327244401</c:v>
                </c:pt>
                <c:pt idx="300">
                  <c:v>0.84693587492044997</c:v>
                </c:pt>
                <c:pt idx="301">
                  <c:v>1.1678095959492201</c:v>
                </c:pt>
                <c:pt idx="302">
                  <c:v>0.47987482947163501</c:v>
                </c:pt>
                <c:pt idx="303">
                  <c:v>0.782505648225574</c:v>
                </c:pt>
                <c:pt idx="304">
                  <c:v>1.71727879347191</c:v>
                </c:pt>
                <c:pt idx="305">
                  <c:v>0.58194989949152298</c:v>
                </c:pt>
                <c:pt idx="306">
                  <c:v>0.99482920940081299</c:v>
                </c:pt>
                <c:pt idx="307">
                  <c:v>0.81185701486473905</c:v>
                </c:pt>
                <c:pt idx="308">
                  <c:v>1.05988366847352</c:v>
                </c:pt>
                <c:pt idx="309">
                  <c:v>1.3428222916758701</c:v>
                </c:pt>
                <c:pt idx="310">
                  <c:v>0.45517277448556098</c:v>
                </c:pt>
                <c:pt idx="311">
                  <c:v>0.76300781775868198</c:v>
                </c:pt>
                <c:pt idx="312">
                  <c:v>0.77586990652973598</c:v>
                </c:pt>
                <c:pt idx="313">
                  <c:v>0.770123681355245</c:v>
                </c:pt>
                <c:pt idx="314">
                  <c:v>0.947294159877905</c:v>
                </c:pt>
                <c:pt idx="315">
                  <c:v>1.1996939466859999</c:v>
                </c:pt>
                <c:pt idx="316">
                  <c:v>1.4430767968951801</c:v>
                </c:pt>
                <c:pt idx="317">
                  <c:v>0.62994432074044504</c:v>
                </c:pt>
                <c:pt idx="318">
                  <c:v>0.67308998949262999</c:v>
                </c:pt>
                <c:pt idx="319">
                  <c:v>0.60069308945650601</c:v>
                </c:pt>
                <c:pt idx="320">
                  <c:v>0.99241674939610902</c:v>
                </c:pt>
                <c:pt idx="321">
                  <c:v>1.1303023045335601</c:v>
                </c:pt>
                <c:pt idx="322">
                  <c:v>0.60645293171716497</c:v>
                </c:pt>
                <c:pt idx="323">
                  <c:v>1.1554638205026</c:v>
                </c:pt>
                <c:pt idx="324">
                  <c:v>1.0991757440527801</c:v>
                </c:pt>
                <c:pt idx="325">
                  <c:v>1.58958342847765</c:v>
                </c:pt>
                <c:pt idx="326">
                  <c:v>0.82311986343130195</c:v>
                </c:pt>
                <c:pt idx="327">
                  <c:v>1.34437447930682</c:v>
                </c:pt>
                <c:pt idx="328">
                  <c:v>0.92874008682814702</c:v>
                </c:pt>
                <c:pt idx="329">
                  <c:v>0.95688648038227697</c:v>
                </c:pt>
                <c:pt idx="330">
                  <c:v>1.0629404196883001</c:v>
                </c:pt>
                <c:pt idx="331">
                  <c:v>1.08821087123368</c:v>
                </c:pt>
                <c:pt idx="332">
                  <c:v>1.0895249724751701</c:v>
                </c:pt>
                <c:pt idx="333">
                  <c:v>0.91624815734559595</c:v>
                </c:pt>
                <c:pt idx="334">
                  <c:v>0.96071425658911003</c:v>
                </c:pt>
                <c:pt idx="335">
                  <c:v>0.98723673974571602</c:v>
                </c:pt>
                <c:pt idx="336">
                  <c:v>1.2789946500921101</c:v>
                </c:pt>
                <c:pt idx="337">
                  <c:v>1.23630253813327</c:v>
                </c:pt>
                <c:pt idx="338">
                  <c:v>1.4294915932005501</c:v>
                </c:pt>
                <c:pt idx="339">
                  <c:v>1.0469282197485099</c:v>
                </c:pt>
                <c:pt idx="340">
                  <c:v>1.0724215354805899</c:v>
                </c:pt>
                <c:pt idx="341">
                  <c:v>1.0600911029657101</c:v>
                </c:pt>
                <c:pt idx="342">
                  <c:v>0.97114306431568698</c:v>
                </c:pt>
                <c:pt idx="343">
                  <c:v>0.76582151851201496</c:v>
                </c:pt>
                <c:pt idx="344">
                  <c:v>0.68096731313931202</c:v>
                </c:pt>
                <c:pt idx="345">
                  <c:v>0.68502871981889002</c:v>
                </c:pt>
                <c:pt idx="346">
                  <c:v>1.5270903188210401</c:v>
                </c:pt>
                <c:pt idx="347">
                  <c:v>0.68590474283968905</c:v>
                </c:pt>
                <c:pt idx="348">
                  <c:v>1.48064934223553</c:v>
                </c:pt>
                <c:pt idx="349">
                  <c:v>1.2227018252133499</c:v>
                </c:pt>
                <c:pt idx="350">
                  <c:v>1.5364304776595801</c:v>
                </c:pt>
                <c:pt idx="351">
                  <c:v>1.2580404081710901</c:v>
                </c:pt>
                <c:pt idx="352">
                  <c:v>1.1264637350001201</c:v>
                </c:pt>
                <c:pt idx="353">
                  <c:v>0.95509423664763404</c:v>
                </c:pt>
                <c:pt idx="354">
                  <c:v>1.5805671468990601</c:v>
                </c:pt>
                <c:pt idx="355">
                  <c:v>0.38868181781273697</c:v>
                </c:pt>
                <c:pt idx="356">
                  <c:v>0.66576972032242199</c:v>
                </c:pt>
                <c:pt idx="357">
                  <c:v>1.80038605469938</c:v>
                </c:pt>
                <c:pt idx="358">
                  <c:v>1.68526509776064</c:v>
                </c:pt>
                <c:pt idx="359">
                  <c:v>1.0282024633125699</c:v>
                </c:pt>
                <c:pt idx="360">
                  <c:v>1.6341475698946</c:v>
                </c:pt>
                <c:pt idx="361">
                  <c:v>1.0866113142937399</c:v>
                </c:pt>
                <c:pt idx="362">
                  <c:v>1.4092846937807499</c:v>
                </c:pt>
                <c:pt idx="363">
                  <c:v>1.27533908125369</c:v>
                </c:pt>
                <c:pt idx="364">
                  <c:v>0.61679647906579704</c:v>
                </c:pt>
                <c:pt idx="365">
                  <c:v>1.371595543937</c:v>
                </c:pt>
                <c:pt idx="366">
                  <c:v>0.788268012115376</c:v>
                </c:pt>
                <c:pt idx="367">
                  <c:v>0.71454982716297599</c:v>
                </c:pt>
                <c:pt idx="368">
                  <c:v>1.7056005155292799</c:v>
                </c:pt>
                <c:pt idx="369">
                  <c:v>1.4579349119277001</c:v>
                </c:pt>
                <c:pt idx="370">
                  <c:v>0.93913821119833396</c:v>
                </c:pt>
                <c:pt idx="371">
                  <c:v>1.05195071452558</c:v>
                </c:pt>
                <c:pt idx="372">
                  <c:v>1.5598018436110499</c:v>
                </c:pt>
                <c:pt idx="373">
                  <c:v>1.3508971670108301</c:v>
                </c:pt>
                <c:pt idx="374">
                  <c:v>0.99033126027986396</c:v>
                </c:pt>
                <c:pt idx="375">
                  <c:v>2.3156551712935198</c:v>
                </c:pt>
                <c:pt idx="376">
                  <c:v>1.11180780839615</c:v>
                </c:pt>
                <c:pt idx="377">
                  <c:v>1.47487453253155</c:v>
                </c:pt>
                <c:pt idx="378">
                  <c:v>0.93195470343779896</c:v>
                </c:pt>
                <c:pt idx="379">
                  <c:v>0.84473258259255501</c:v>
                </c:pt>
                <c:pt idx="380">
                  <c:v>0.54979978633142002</c:v>
                </c:pt>
                <c:pt idx="381">
                  <c:v>0.79292656832092301</c:v>
                </c:pt>
                <c:pt idx="382">
                  <c:v>0.92320028457856396</c:v>
                </c:pt>
                <c:pt idx="383">
                  <c:v>0.90698026549996602</c:v>
                </c:pt>
                <c:pt idx="384">
                  <c:v>0.91716083654652703</c:v>
                </c:pt>
                <c:pt idx="385">
                  <c:v>1.05181068635813</c:v>
                </c:pt>
                <c:pt idx="386">
                  <c:v>0.83552010687971101</c:v>
                </c:pt>
                <c:pt idx="387">
                  <c:v>0.69066348524854604</c:v>
                </c:pt>
                <c:pt idx="388">
                  <c:v>1.0617558923280199</c:v>
                </c:pt>
                <c:pt idx="389">
                  <c:v>1.36613954681543</c:v>
                </c:pt>
                <c:pt idx="390">
                  <c:v>1.25706079324691</c:v>
                </c:pt>
                <c:pt idx="391">
                  <c:v>0.97866869561651404</c:v>
                </c:pt>
                <c:pt idx="392">
                  <c:v>0.61611632304174802</c:v>
                </c:pt>
                <c:pt idx="393">
                  <c:v>0.79532301601623301</c:v>
                </c:pt>
                <c:pt idx="394">
                  <c:v>0.418656745199249</c:v>
                </c:pt>
                <c:pt idx="395">
                  <c:v>1.08201120766486</c:v>
                </c:pt>
                <c:pt idx="396">
                  <c:v>1.01261899217211</c:v>
                </c:pt>
                <c:pt idx="397">
                  <c:v>0.72811059028833602</c:v>
                </c:pt>
                <c:pt idx="398">
                  <c:v>1.1618711546951199</c:v>
                </c:pt>
                <c:pt idx="399">
                  <c:v>1.4280835710219999</c:v>
                </c:pt>
                <c:pt idx="400">
                  <c:v>1.2894779490689501</c:v>
                </c:pt>
                <c:pt idx="401">
                  <c:v>1.0739986561958701</c:v>
                </c:pt>
                <c:pt idx="402">
                  <c:v>1.3212414201990199</c:v>
                </c:pt>
                <c:pt idx="403">
                  <c:v>1.4453745104209701</c:v>
                </c:pt>
                <c:pt idx="404">
                  <c:v>1.1899642128477399</c:v>
                </c:pt>
                <c:pt idx="405">
                  <c:v>1.0041279376719801</c:v>
                </c:pt>
                <c:pt idx="406">
                  <c:v>1.0958843358250601</c:v>
                </c:pt>
                <c:pt idx="407">
                  <c:v>1.05367957537989</c:v>
                </c:pt>
                <c:pt idx="408">
                  <c:v>0.94473348821236103</c:v>
                </c:pt>
                <c:pt idx="409">
                  <c:v>1.0557866965492599</c:v>
                </c:pt>
                <c:pt idx="410">
                  <c:v>0.67755225960586296</c:v>
                </c:pt>
                <c:pt idx="411">
                  <c:v>1.05284816179624</c:v>
                </c:pt>
                <c:pt idx="412">
                  <c:v>1.1710390497110501</c:v>
                </c:pt>
                <c:pt idx="413">
                  <c:v>0.58884172581800998</c:v>
                </c:pt>
                <c:pt idx="414">
                  <c:v>1.32228948997</c:v>
                </c:pt>
                <c:pt idx="415">
                  <c:v>1.05259315015121</c:v>
                </c:pt>
                <c:pt idx="416">
                  <c:v>1.33367820820786</c:v>
                </c:pt>
                <c:pt idx="417">
                  <c:v>0.97712755156858599</c:v>
                </c:pt>
                <c:pt idx="418">
                  <c:v>2.21859613631276</c:v>
                </c:pt>
                <c:pt idx="419">
                  <c:v>0.72423295534746901</c:v>
                </c:pt>
                <c:pt idx="420">
                  <c:v>1.11551635170497</c:v>
                </c:pt>
                <c:pt idx="421">
                  <c:v>0.99031308108289196</c:v>
                </c:pt>
                <c:pt idx="422">
                  <c:v>0.96877853215324194</c:v>
                </c:pt>
                <c:pt idx="423">
                  <c:v>0.97425775160887496</c:v>
                </c:pt>
                <c:pt idx="424">
                  <c:v>1.04433302242399</c:v>
                </c:pt>
                <c:pt idx="425">
                  <c:v>1.24665905082193</c:v>
                </c:pt>
                <c:pt idx="426">
                  <c:v>1.2974543151968601</c:v>
                </c:pt>
                <c:pt idx="427">
                  <c:v>0.63377026377526902</c:v>
                </c:pt>
                <c:pt idx="428">
                  <c:v>1.02699088170052</c:v>
                </c:pt>
                <c:pt idx="429">
                  <c:v>1.9265378569423399</c:v>
                </c:pt>
                <c:pt idx="430">
                  <c:v>1.3683828348145199</c:v>
                </c:pt>
                <c:pt idx="431">
                  <c:v>1.02622825877691</c:v>
                </c:pt>
                <c:pt idx="432">
                  <c:v>1.04728671863159</c:v>
                </c:pt>
                <c:pt idx="433">
                  <c:v>1.2533254369962199</c:v>
                </c:pt>
                <c:pt idx="434">
                  <c:v>0.62510793794583996</c:v>
                </c:pt>
                <c:pt idx="435">
                  <c:v>1.21227442567187</c:v>
                </c:pt>
                <c:pt idx="436">
                  <c:v>0.81373362277908901</c:v>
                </c:pt>
                <c:pt idx="437">
                  <c:v>0.50052175942880095</c:v>
                </c:pt>
                <c:pt idx="438">
                  <c:v>0.39645569107780698</c:v>
                </c:pt>
                <c:pt idx="439">
                  <c:v>0.42928014338374099</c:v>
                </c:pt>
                <c:pt idx="440">
                  <c:v>0.53868144180126099</c:v>
                </c:pt>
                <c:pt idx="441">
                  <c:v>1.63192170301304</c:v>
                </c:pt>
                <c:pt idx="442">
                  <c:v>0.77334774334583001</c:v>
                </c:pt>
                <c:pt idx="443">
                  <c:v>1.1751065728138399</c:v>
                </c:pt>
                <c:pt idx="444">
                  <c:v>0.943322612737302</c:v>
                </c:pt>
                <c:pt idx="445">
                  <c:v>1.69854046459026</c:v>
                </c:pt>
                <c:pt idx="446">
                  <c:v>2.0294443250990701</c:v>
                </c:pt>
                <c:pt idx="447">
                  <c:v>0.50804967509347498</c:v>
                </c:pt>
                <c:pt idx="448">
                  <c:v>0.63657646384998501</c:v>
                </c:pt>
                <c:pt idx="449">
                  <c:v>0.46012507414551501</c:v>
                </c:pt>
                <c:pt idx="450">
                  <c:v>1.3708961078863799</c:v>
                </c:pt>
                <c:pt idx="451">
                  <c:v>0.68694033929619203</c:v>
                </c:pt>
                <c:pt idx="452">
                  <c:v>0.70735170836572603</c:v>
                </c:pt>
                <c:pt idx="453">
                  <c:v>1.49264652425995</c:v>
                </c:pt>
                <c:pt idx="454">
                  <c:v>1.1925627147637601</c:v>
                </c:pt>
                <c:pt idx="455">
                  <c:v>1.3796863422988901</c:v>
                </c:pt>
                <c:pt idx="456">
                  <c:v>1.03489055575513</c:v>
                </c:pt>
                <c:pt idx="457">
                  <c:v>1.17056781631083</c:v>
                </c:pt>
                <c:pt idx="458">
                  <c:v>1.1806650885096499</c:v>
                </c:pt>
                <c:pt idx="459">
                  <c:v>1.02764844241755</c:v>
                </c:pt>
                <c:pt idx="460">
                  <c:v>1.27653197178898</c:v>
                </c:pt>
                <c:pt idx="461">
                  <c:v>0.35685951575368502</c:v>
                </c:pt>
                <c:pt idx="462">
                  <c:v>0.99207684251883499</c:v>
                </c:pt>
                <c:pt idx="463">
                  <c:v>0.85678517571152002</c:v>
                </c:pt>
                <c:pt idx="464">
                  <c:v>1.3542516353185099</c:v>
                </c:pt>
                <c:pt idx="465">
                  <c:v>0.951518116416327</c:v>
                </c:pt>
                <c:pt idx="466">
                  <c:v>0.75748237729802703</c:v>
                </c:pt>
                <c:pt idx="467">
                  <c:v>0.951572396703115</c:v>
                </c:pt>
                <c:pt idx="468">
                  <c:v>1.0576344354289799</c:v>
                </c:pt>
                <c:pt idx="469">
                  <c:v>1.17389580555305</c:v>
                </c:pt>
                <c:pt idx="470">
                  <c:v>1.19333496174964</c:v>
                </c:pt>
                <c:pt idx="471">
                  <c:v>1.3464251098137401</c:v>
                </c:pt>
                <c:pt idx="472">
                  <c:v>0.68267776989113704</c:v>
                </c:pt>
                <c:pt idx="473">
                  <c:v>1.4678044539130199</c:v>
                </c:pt>
                <c:pt idx="474">
                  <c:v>0.58110742898618195</c:v>
                </c:pt>
                <c:pt idx="475">
                  <c:v>1.01874161972293</c:v>
                </c:pt>
                <c:pt idx="476">
                  <c:v>0.923399400643374</c:v>
                </c:pt>
                <c:pt idx="477">
                  <c:v>1.3547802706707801</c:v>
                </c:pt>
                <c:pt idx="478">
                  <c:v>1.0375073468182601</c:v>
                </c:pt>
                <c:pt idx="479">
                  <c:v>1.2090906952488401</c:v>
                </c:pt>
                <c:pt idx="480">
                  <c:v>1.0524207121307301</c:v>
                </c:pt>
                <c:pt idx="481">
                  <c:v>1.8299401503048101</c:v>
                </c:pt>
                <c:pt idx="482">
                  <c:v>1.86212273831399</c:v>
                </c:pt>
                <c:pt idx="483">
                  <c:v>0.92645149199688204</c:v>
                </c:pt>
                <c:pt idx="484">
                  <c:v>1.3096381912642501</c:v>
                </c:pt>
                <c:pt idx="485">
                  <c:v>0.66659705971582905</c:v>
                </c:pt>
                <c:pt idx="486">
                  <c:v>0.66713015915512996</c:v>
                </c:pt>
                <c:pt idx="487">
                  <c:v>1.7038550451364001</c:v>
                </c:pt>
                <c:pt idx="488">
                  <c:v>1.0323252566693599</c:v>
                </c:pt>
                <c:pt idx="489">
                  <c:v>2.06976523730822</c:v>
                </c:pt>
                <c:pt idx="490">
                  <c:v>1.09289423142368</c:v>
                </c:pt>
                <c:pt idx="491">
                  <c:v>0.77811423309536099</c:v>
                </c:pt>
                <c:pt idx="492">
                  <c:v>0.59861040101056895</c:v>
                </c:pt>
                <c:pt idx="493">
                  <c:v>1.0855497666426499</c:v>
                </c:pt>
                <c:pt idx="494">
                  <c:v>0.61729408641267802</c:v>
                </c:pt>
                <c:pt idx="495">
                  <c:v>1.0172328280663101</c:v>
                </c:pt>
                <c:pt idx="496">
                  <c:v>1.0358679060498299</c:v>
                </c:pt>
                <c:pt idx="497">
                  <c:v>0.38462379681409498</c:v>
                </c:pt>
                <c:pt idx="498">
                  <c:v>0.804810950033367</c:v>
                </c:pt>
                <c:pt idx="499">
                  <c:v>1.07045032219632</c:v>
                </c:pt>
                <c:pt idx="500">
                  <c:v>0.77813324366610404</c:v>
                </c:pt>
                <c:pt idx="501">
                  <c:v>1.0091515842464001</c:v>
                </c:pt>
                <c:pt idx="502">
                  <c:v>0.66947355921574903</c:v>
                </c:pt>
                <c:pt idx="503">
                  <c:v>1.0486902147389601</c:v>
                </c:pt>
                <c:pt idx="504">
                  <c:v>0.73788074168448103</c:v>
                </c:pt>
                <c:pt idx="505">
                  <c:v>0.79930888094784702</c:v>
                </c:pt>
                <c:pt idx="506">
                  <c:v>0.887636912726394</c:v>
                </c:pt>
                <c:pt idx="507">
                  <c:v>0.74918000650133099</c:v>
                </c:pt>
                <c:pt idx="508">
                  <c:v>1.0015443846502601</c:v>
                </c:pt>
                <c:pt idx="509">
                  <c:v>0.97953880061473597</c:v>
                </c:pt>
                <c:pt idx="510">
                  <c:v>0.66932586048724196</c:v>
                </c:pt>
                <c:pt idx="511">
                  <c:v>0.583943488467353</c:v>
                </c:pt>
                <c:pt idx="512">
                  <c:v>0.894290324643917</c:v>
                </c:pt>
                <c:pt idx="513">
                  <c:v>1.1357194467570599</c:v>
                </c:pt>
                <c:pt idx="514">
                  <c:v>1.1236397676488801</c:v>
                </c:pt>
                <c:pt idx="515">
                  <c:v>1.2324166361853199</c:v>
                </c:pt>
                <c:pt idx="516">
                  <c:v>0.57871966041960798</c:v>
                </c:pt>
                <c:pt idx="517">
                  <c:v>0.93333642359386304</c:v>
                </c:pt>
                <c:pt idx="518">
                  <c:v>1.1154635628510201</c:v>
                </c:pt>
                <c:pt idx="519">
                  <c:v>1.00218237635582</c:v>
                </c:pt>
                <c:pt idx="520">
                  <c:v>1.1715354222401999</c:v>
                </c:pt>
                <c:pt idx="521">
                  <c:v>1.1625873241206599</c:v>
                </c:pt>
                <c:pt idx="522">
                  <c:v>1.43675382799677</c:v>
                </c:pt>
                <c:pt idx="523">
                  <c:v>1.2822396463925301</c:v>
                </c:pt>
                <c:pt idx="524">
                  <c:v>1.5890038061194101</c:v>
                </c:pt>
                <c:pt idx="525">
                  <c:v>1.3253091639595</c:v>
                </c:pt>
                <c:pt idx="526">
                  <c:v>1.0886373553486299</c:v>
                </c:pt>
                <c:pt idx="527">
                  <c:v>0.62460111759998405</c:v>
                </c:pt>
                <c:pt idx="528">
                  <c:v>1.9411876367813701</c:v>
                </c:pt>
                <c:pt idx="529">
                  <c:v>0.81612205772334601</c:v>
                </c:pt>
                <c:pt idx="530">
                  <c:v>1.6106932594938399</c:v>
                </c:pt>
                <c:pt idx="531">
                  <c:v>1.26832207053725</c:v>
                </c:pt>
                <c:pt idx="532">
                  <c:v>0.95186678541980596</c:v>
                </c:pt>
                <c:pt idx="533">
                  <c:v>0.92575492867031695</c:v>
                </c:pt>
                <c:pt idx="534">
                  <c:v>1.7300281720481701</c:v>
                </c:pt>
                <c:pt idx="535">
                  <c:v>0.90622808184723402</c:v>
                </c:pt>
                <c:pt idx="536">
                  <c:v>0.86997818237498303</c:v>
                </c:pt>
                <c:pt idx="537">
                  <c:v>0.68667888550313005</c:v>
                </c:pt>
                <c:pt idx="538">
                  <c:v>1.0098059001834001</c:v>
                </c:pt>
                <c:pt idx="539">
                  <c:v>1.70679038316355</c:v>
                </c:pt>
                <c:pt idx="540">
                  <c:v>0.90366860710937102</c:v>
                </c:pt>
                <c:pt idx="541">
                  <c:v>0.88083138597923905</c:v>
                </c:pt>
                <c:pt idx="542">
                  <c:v>1.5394668509813201</c:v>
                </c:pt>
                <c:pt idx="543">
                  <c:v>0.65369521806868203</c:v>
                </c:pt>
                <c:pt idx="544">
                  <c:v>0.84337115386276096</c:v>
                </c:pt>
                <c:pt idx="545">
                  <c:v>1.2741559279208701</c:v>
                </c:pt>
                <c:pt idx="546">
                  <c:v>1.23790114664038</c:v>
                </c:pt>
                <c:pt idx="547">
                  <c:v>0.78758788155763404</c:v>
                </c:pt>
                <c:pt idx="548">
                  <c:v>0.69230853277443205</c:v>
                </c:pt>
                <c:pt idx="549">
                  <c:v>0.65075724310354299</c:v>
                </c:pt>
                <c:pt idx="550">
                  <c:v>0.63406004539008598</c:v>
                </c:pt>
                <c:pt idx="551">
                  <c:v>0.74580324912122198</c:v>
                </c:pt>
                <c:pt idx="552">
                  <c:v>1.1368354722662199</c:v>
                </c:pt>
                <c:pt idx="553">
                  <c:v>0.91329849129132401</c:v>
                </c:pt>
                <c:pt idx="554">
                  <c:v>0.62651710653034498</c:v>
                </c:pt>
                <c:pt idx="555">
                  <c:v>1.16211762429637</c:v>
                </c:pt>
                <c:pt idx="556">
                  <c:v>1.37849113792411</c:v>
                </c:pt>
                <c:pt idx="557">
                  <c:v>0.98193119242321703</c:v>
                </c:pt>
                <c:pt idx="558">
                  <c:v>1.4177511092141599</c:v>
                </c:pt>
                <c:pt idx="559">
                  <c:v>1.07362359682505</c:v>
                </c:pt>
                <c:pt idx="560">
                  <c:v>0.78915541858487503</c:v>
                </c:pt>
                <c:pt idx="561">
                  <c:v>1.7677972858225901</c:v>
                </c:pt>
                <c:pt idx="562">
                  <c:v>0.99225546008779897</c:v>
                </c:pt>
                <c:pt idx="563">
                  <c:v>1.1215021052309</c:v>
                </c:pt>
                <c:pt idx="564">
                  <c:v>0.80871808343007401</c:v>
                </c:pt>
                <c:pt idx="565">
                  <c:v>0.91515467575210196</c:v>
                </c:pt>
                <c:pt idx="566">
                  <c:v>1.23114755339316</c:v>
                </c:pt>
                <c:pt idx="567">
                  <c:v>0.89284157472491399</c:v>
                </c:pt>
                <c:pt idx="568">
                  <c:v>0.97656565268633599</c:v>
                </c:pt>
                <c:pt idx="569">
                  <c:v>1.1433583930753799</c:v>
                </c:pt>
                <c:pt idx="570">
                  <c:v>0.47872569552320199</c:v>
                </c:pt>
                <c:pt idx="571">
                  <c:v>1.5325080970975</c:v>
                </c:pt>
                <c:pt idx="572">
                  <c:v>1.7691445529098</c:v>
                </c:pt>
                <c:pt idx="573">
                  <c:v>0.94517362884061196</c:v>
                </c:pt>
                <c:pt idx="574">
                  <c:v>0.68050223400377097</c:v>
                </c:pt>
                <c:pt idx="575">
                  <c:v>1.24508913484243</c:v>
                </c:pt>
                <c:pt idx="576">
                  <c:v>1.0531527188015899</c:v>
                </c:pt>
                <c:pt idx="577">
                  <c:v>1.14545503737676</c:v>
                </c:pt>
                <c:pt idx="578">
                  <c:v>0.78756636774324396</c:v>
                </c:pt>
                <c:pt idx="579">
                  <c:v>0.82024361637596399</c:v>
                </c:pt>
                <c:pt idx="580">
                  <c:v>0.59082553134874605</c:v>
                </c:pt>
                <c:pt idx="581">
                  <c:v>0.96171435962445995</c:v>
                </c:pt>
                <c:pt idx="582">
                  <c:v>1.1082099593499299</c:v>
                </c:pt>
                <c:pt idx="583">
                  <c:v>0.64428197650631702</c:v>
                </c:pt>
                <c:pt idx="584">
                  <c:v>0.88839447567026497</c:v>
                </c:pt>
                <c:pt idx="585">
                  <c:v>1.7836302411834</c:v>
                </c:pt>
                <c:pt idx="586">
                  <c:v>1.5279002818759899</c:v>
                </c:pt>
                <c:pt idx="587">
                  <c:v>1.0988351349802199</c:v>
                </c:pt>
                <c:pt idx="588">
                  <c:v>1.00291345767592</c:v>
                </c:pt>
                <c:pt idx="589">
                  <c:v>1.8297649382427801</c:v>
                </c:pt>
                <c:pt idx="590">
                  <c:v>0.63651089152949902</c:v>
                </c:pt>
                <c:pt idx="591">
                  <c:v>0.97313770223117202</c:v>
                </c:pt>
                <c:pt idx="592">
                  <c:v>1.7010129568693699</c:v>
                </c:pt>
                <c:pt idx="593">
                  <c:v>0.98258227021077504</c:v>
                </c:pt>
                <c:pt idx="594">
                  <c:v>1.47865840669794</c:v>
                </c:pt>
                <c:pt idx="595">
                  <c:v>0.97387676189936201</c:v>
                </c:pt>
                <c:pt idx="596">
                  <c:v>1.1501540249582101</c:v>
                </c:pt>
                <c:pt idx="597">
                  <c:v>1.23052624500371</c:v>
                </c:pt>
                <c:pt idx="598">
                  <c:v>1.4604454996676499</c:v>
                </c:pt>
                <c:pt idx="599">
                  <c:v>1.20601261752379</c:v>
                </c:pt>
                <c:pt idx="600">
                  <c:v>0.86209490518432297</c:v>
                </c:pt>
                <c:pt idx="601">
                  <c:v>1.1789216971576899</c:v>
                </c:pt>
                <c:pt idx="602">
                  <c:v>0.84994585425338998</c:v>
                </c:pt>
                <c:pt idx="603">
                  <c:v>0.98805660450829702</c:v>
                </c:pt>
                <c:pt idx="604">
                  <c:v>1.6026181529377801</c:v>
                </c:pt>
                <c:pt idx="605">
                  <c:v>1.8901644697125699</c:v>
                </c:pt>
                <c:pt idx="606">
                  <c:v>1.56738648861462</c:v>
                </c:pt>
                <c:pt idx="607">
                  <c:v>1.62531629517496</c:v>
                </c:pt>
                <c:pt idx="608">
                  <c:v>0.96237183998839104</c:v>
                </c:pt>
                <c:pt idx="609">
                  <c:v>0.47185782952461902</c:v>
                </c:pt>
                <c:pt idx="610">
                  <c:v>1.47909322734542</c:v>
                </c:pt>
                <c:pt idx="611">
                  <c:v>1.2929174951400599</c:v>
                </c:pt>
                <c:pt idx="612">
                  <c:v>0.77506366387558301</c:v>
                </c:pt>
                <c:pt idx="613">
                  <c:v>1.2077408868719199</c:v>
                </c:pt>
                <c:pt idx="614">
                  <c:v>1.31020781449391</c:v>
                </c:pt>
                <c:pt idx="615">
                  <c:v>1.3076743426864601</c:v>
                </c:pt>
                <c:pt idx="616">
                  <c:v>0.484508985350457</c:v>
                </c:pt>
                <c:pt idx="617">
                  <c:v>0.76611736182449297</c:v>
                </c:pt>
                <c:pt idx="618">
                  <c:v>1.8154052287900799</c:v>
                </c:pt>
                <c:pt idx="619">
                  <c:v>1.05126281849765</c:v>
                </c:pt>
                <c:pt idx="620">
                  <c:v>0.60578567912190895</c:v>
                </c:pt>
                <c:pt idx="621">
                  <c:v>0.86843476365890404</c:v>
                </c:pt>
                <c:pt idx="622">
                  <c:v>0.55332911035222099</c:v>
                </c:pt>
                <c:pt idx="623">
                  <c:v>0.960516866694755</c:v>
                </c:pt>
                <c:pt idx="624">
                  <c:v>0.80514293904970602</c:v>
                </c:pt>
                <c:pt idx="625">
                  <c:v>1.35021324082445</c:v>
                </c:pt>
                <c:pt idx="626">
                  <c:v>0.62257619353076599</c:v>
                </c:pt>
                <c:pt idx="627">
                  <c:v>0.96019579195908999</c:v>
                </c:pt>
                <c:pt idx="628">
                  <c:v>1.5198385939946899</c:v>
                </c:pt>
                <c:pt idx="629">
                  <c:v>1.3609606417286999</c:v>
                </c:pt>
                <c:pt idx="630">
                  <c:v>1.49077710496559</c:v>
                </c:pt>
                <c:pt idx="631">
                  <c:v>1.0932457517473799</c:v>
                </c:pt>
                <c:pt idx="632">
                  <c:v>0.92964502518536496</c:v>
                </c:pt>
                <c:pt idx="633">
                  <c:v>0.71300736228734196</c:v>
                </c:pt>
                <c:pt idx="634">
                  <c:v>1.4410208414857599</c:v>
                </c:pt>
                <c:pt idx="635">
                  <c:v>0.69723886689797299</c:v>
                </c:pt>
                <c:pt idx="636">
                  <c:v>1.22017504967873</c:v>
                </c:pt>
                <c:pt idx="637">
                  <c:v>0.93272561015368005</c:v>
                </c:pt>
                <c:pt idx="638">
                  <c:v>1.8592109224205799</c:v>
                </c:pt>
                <c:pt idx="639">
                  <c:v>0.45769410591478299</c:v>
                </c:pt>
                <c:pt idx="640">
                  <c:v>1.08695464453746</c:v>
                </c:pt>
                <c:pt idx="641">
                  <c:v>1.5535866137185901</c:v>
                </c:pt>
                <c:pt idx="642">
                  <c:v>0.86931433607459196</c:v>
                </c:pt>
                <c:pt idx="643">
                  <c:v>1.03719378950871</c:v>
                </c:pt>
                <c:pt idx="644">
                  <c:v>1.2839619033726299</c:v>
                </c:pt>
                <c:pt idx="645">
                  <c:v>1.2640131504591099</c:v>
                </c:pt>
                <c:pt idx="646">
                  <c:v>1.08283961254269</c:v>
                </c:pt>
                <c:pt idx="647">
                  <c:v>1.0103220944061799</c:v>
                </c:pt>
                <c:pt idx="648">
                  <c:v>0.92853276053321199</c:v>
                </c:pt>
                <c:pt idx="649">
                  <c:v>1.4097323243204001</c:v>
                </c:pt>
                <c:pt idx="650">
                  <c:v>0.85413481342337305</c:v>
                </c:pt>
                <c:pt idx="651">
                  <c:v>1.03287052065993</c:v>
                </c:pt>
                <c:pt idx="652">
                  <c:v>1.54370309381814</c:v>
                </c:pt>
                <c:pt idx="653">
                  <c:v>0.74144233904780599</c:v>
                </c:pt>
                <c:pt idx="654">
                  <c:v>0.63081217154865699</c:v>
                </c:pt>
                <c:pt idx="655">
                  <c:v>1.06603960995138</c:v>
                </c:pt>
                <c:pt idx="656">
                  <c:v>0.73134999574729798</c:v>
                </c:pt>
                <c:pt idx="657">
                  <c:v>1.44678488535002</c:v>
                </c:pt>
                <c:pt idx="658">
                  <c:v>0.67458120282255696</c:v>
                </c:pt>
                <c:pt idx="659">
                  <c:v>0.79566538738888504</c:v>
                </c:pt>
                <c:pt idx="660">
                  <c:v>1.49156412155329</c:v>
                </c:pt>
                <c:pt idx="661">
                  <c:v>1.67714695367595</c:v>
                </c:pt>
                <c:pt idx="662">
                  <c:v>1.5301700049504301</c:v>
                </c:pt>
                <c:pt idx="663">
                  <c:v>1.9495914990298999</c:v>
                </c:pt>
                <c:pt idx="664">
                  <c:v>1.6969341857634901</c:v>
                </c:pt>
                <c:pt idx="665">
                  <c:v>1.10847230547457</c:v>
                </c:pt>
                <c:pt idx="666">
                  <c:v>0.66792764065791799</c:v>
                </c:pt>
                <c:pt idx="667">
                  <c:v>0.68380556351031596</c:v>
                </c:pt>
                <c:pt idx="668">
                  <c:v>1.9105200974683301</c:v>
                </c:pt>
                <c:pt idx="669">
                  <c:v>0.68441761811032598</c:v>
                </c:pt>
                <c:pt idx="670">
                  <c:v>1.2443087156552901</c:v>
                </c:pt>
                <c:pt idx="671">
                  <c:v>1.2037222709706401</c:v>
                </c:pt>
                <c:pt idx="672">
                  <c:v>1.4430520964508899</c:v>
                </c:pt>
                <c:pt idx="673">
                  <c:v>0.53835141194235503</c:v>
                </c:pt>
                <c:pt idx="674">
                  <c:v>1.74245517481715</c:v>
                </c:pt>
                <c:pt idx="675">
                  <c:v>1.2247375524754101</c:v>
                </c:pt>
                <c:pt idx="676">
                  <c:v>1.2966885964879</c:v>
                </c:pt>
                <c:pt idx="677">
                  <c:v>0.80337327625342203</c:v>
                </c:pt>
                <c:pt idx="678">
                  <c:v>0.75945432158762605</c:v>
                </c:pt>
                <c:pt idx="679">
                  <c:v>0.55340882943722003</c:v>
                </c:pt>
                <c:pt idx="680">
                  <c:v>1.5896016282452501</c:v>
                </c:pt>
                <c:pt idx="681">
                  <c:v>0.55185601454967304</c:v>
                </c:pt>
                <c:pt idx="682">
                  <c:v>1.23228927099019</c:v>
                </c:pt>
                <c:pt idx="683">
                  <c:v>1.1469547436871399</c:v>
                </c:pt>
                <c:pt idx="684">
                  <c:v>0.89228751204818402</c:v>
                </c:pt>
                <c:pt idx="685">
                  <c:v>1.0000132249367</c:v>
                </c:pt>
                <c:pt idx="686">
                  <c:v>1.8522057307552999</c:v>
                </c:pt>
                <c:pt idx="687">
                  <c:v>0.93236418713647395</c:v>
                </c:pt>
                <c:pt idx="688">
                  <c:v>0.89426512569129302</c:v>
                </c:pt>
                <c:pt idx="689">
                  <c:v>1.15065238421255</c:v>
                </c:pt>
                <c:pt idx="690">
                  <c:v>1.0595553783055101</c:v>
                </c:pt>
                <c:pt idx="691">
                  <c:v>1.8540256582108501</c:v>
                </c:pt>
                <c:pt idx="692">
                  <c:v>0.69096991877207004</c:v>
                </c:pt>
                <c:pt idx="693">
                  <c:v>1.8913265936480701</c:v>
                </c:pt>
                <c:pt idx="694">
                  <c:v>1.5435896375896601</c:v>
                </c:pt>
                <c:pt idx="695">
                  <c:v>0.82803816412856102</c:v>
                </c:pt>
                <c:pt idx="696">
                  <c:v>2.3537781630360799</c:v>
                </c:pt>
                <c:pt idx="697">
                  <c:v>0.360446166190041</c:v>
                </c:pt>
                <c:pt idx="698">
                  <c:v>1.8996333546494799</c:v>
                </c:pt>
                <c:pt idx="699">
                  <c:v>0.87844857716664604</c:v>
                </c:pt>
                <c:pt idx="700">
                  <c:v>1.3558090201933399</c:v>
                </c:pt>
                <c:pt idx="701">
                  <c:v>1.53431332324123</c:v>
                </c:pt>
                <c:pt idx="702">
                  <c:v>0.73306396305060695</c:v>
                </c:pt>
                <c:pt idx="703">
                  <c:v>0.65807333547671798</c:v>
                </c:pt>
                <c:pt idx="704">
                  <c:v>0.92976480234593695</c:v>
                </c:pt>
                <c:pt idx="705">
                  <c:v>0.69829715101074297</c:v>
                </c:pt>
                <c:pt idx="706">
                  <c:v>1.50714630133713</c:v>
                </c:pt>
                <c:pt idx="707">
                  <c:v>0.56513885231195904</c:v>
                </c:pt>
                <c:pt idx="708">
                  <c:v>0.945177801193267</c:v>
                </c:pt>
                <c:pt idx="709">
                  <c:v>0.74761243991767101</c:v>
                </c:pt>
                <c:pt idx="710">
                  <c:v>0.92356890047997797</c:v>
                </c:pt>
                <c:pt idx="711">
                  <c:v>0.96117712698263003</c:v>
                </c:pt>
                <c:pt idx="712">
                  <c:v>1.38884073851214</c:v>
                </c:pt>
                <c:pt idx="713">
                  <c:v>1.14089604648465</c:v>
                </c:pt>
                <c:pt idx="714">
                  <c:v>1.4613538206050201</c:v>
                </c:pt>
                <c:pt idx="715">
                  <c:v>1.55288665793667</c:v>
                </c:pt>
                <c:pt idx="716">
                  <c:v>1.34217401308383</c:v>
                </c:pt>
                <c:pt idx="717">
                  <c:v>0.61925135876127202</c:v>
                </c:pt>
                <c:pt idx="718">
                  <c:v>0.89766048653201203</c:v>
                </c:pt>
                <c:pt idx="719">
                  <c:v>0.95367060150792504</c:v>
                </c:pt>
                <c:pt idx="720">
                  <c:v>1.2027894070196099</c:v>
                </c:pt>
                <c:pt idx="721">
                  <c:v>1.11504417818589</c:v>
                </c:pt>
                <c:pt idx="722">
                  <c:v>1.2871284141986601</c:v>
                </c:pt>
                <c:pt idx="723">
                  <c:v>0.73414733502732699</c:v>
                </c:pt>
                <c:pt idx="724">
                  <c:v>1.65540610810226</c:v>
                </c:pt>
                <c:pt idx="725">
                  <c:v>1.38248082509729</c:v>
                </c:pt>
                <c:pt idx="726">
                  <c:v>0.85432189089212596</c:v>
                </c:pt>
                <c:pt idx="727">
                  <c:v>1.3389449558240101</c:v>
                </c:pt>
                <c:pt idx="728">
                  <c:v>1.7108449405389801</c:v>
                </c:pt>
                <c:pt idx="729">
                  <c:v>1.3034585955106901</c:v>
                </c:pt>
                <c:pt idx="730">
                  <c:v>1.49887546114653</c:v>
                </c:pt>
                <c:pt idx="731">
                  <c:v>0.97775386724606705</c:v>
                </c:pt>
                <c:pt idx="732">
                  <c:v>1.55370417500559</c:v>
                </c:pt>
                <c:pt idx="733">
                  <c:v>1.72715601068602</c:v>
                </c:pt>
                <c:pt idx="734">
                  <c:v>1.1148961613286299</c:v>
                </c:pt>
                <c:pt idx="735">
                  <c:v>1.40355051895468</c:v>
                </c:pt>
                <c:pt idx="736">
                  <c:v>1.0567812961470799</c:v>
                </c:pt>
                <c:pt idx="737">
                  <c:v>1.3885588212196001</c:v>
                </c:pt>
                <c:pt idx="738">
                  <c:v>1.00015384826016</c:v>
                </c:pt>
                <c:pt idx="739">
                  <c:v>0.76189591734732198</c:v>
                </c:pt>
                <c:pt idx="740">
                  <c:v>1.1024041529643001</c:v>
                </c:pt>
                <c:pt idx="741">
                  <c:v>1.53988925754818</c:v>
                </c:pt>
                <c:pt idx="742">
                  <c:v>0.81465435757966898</c:v>
                </c:pt>
                <c:pt idx="743">
                  <c:v>1.4808046923618601</c:v>
                </c:pt>
                <c:pt idx="744">
                  <c:v>1.16440943925686</c:v>
                </c:pt>
                <c:pt idx="745">
                  <c:v>0.87729109196743205</c:v>
                </c:pt>
                <c:pt idx="746">
                  <c:v>0.76764858972628003</c:v>
                </c:pt>
                <c:pt idx="747">
                  <c:v>0.43668938429067999</c:v>
                </c:pt>
                <c:pt idx="748">
                  <c:v>0.945042340288333</c:v>
                </c:pt>
                <c:pt idx="749">
                  <c:v>1.30538702492262</c:v>
                </c:pt>
                <c:pt idx="750">
                  <c:v>0.28464977373731898</c:v>
                </c:pt>
                <c:pt idx="751">
                  <c:v>0.90039032080590797</c:v>
                </c:pt>
                <c:pt idx="752">
                  <c:v>1.0271733034133099</c:v>
                </c:pt>
                <c:pt idx="753">
                  <c:v>1.2018510079528599</c:v>
                </c:pt>
                <c:pt idx="754">
                  <c:v>1.65046061873689</c:v>
                </c:pt>
                <c:pt idx="755">
                  <c:v>1.0809294242024099</c:v>
                </c:pt>
                <c:pt idx="756">
                  <c:v>1.0708235691283099</c:v>
                </c:pt>
                <c:pt idx="757">
                  <c:v>1.5126755598378001</c:v>
                </c:pt>
                <c:pt idx="758">
                  <c:v>0.38295335148681098</c:v>
                </c:pt>
                <c:pt idx="759">
                  <c:v>0.98835192755716395</c:v>
                </c:pt>
                <c:pt idx="760">
                  <c:v>1.1617932910931299</c:v>
                </c:pt>
                <c:pt idx="761">
                  <c:v>0.820994581930514</c:v>
                </c:pt>
                <c:pt idx="762">
                  <c:v>1.3875167430270301</c:v>
                </c:pt>
                <c:pt idx="763">
                  <c:v>1.0487313696010201</c:v>
                </c:pt>
                <c:pt idx="764">
                  <c:v>0.938975114857034</c:v>
                </c:pt>
                <c:pt idx="765">
                  <c:v>0.59606177422677598</c:v>
                </c:pt>
                <c:pt idx="766">
                  <c:v>0.94114799464375798</c:v>
                </c:pt>
                <c:pt idx="767">
                  <c:v>0.89225201998218195</c:v>
                </c:pt>
                <c:pt idx="768">
                  <c:v>1.2312577469761301</c:v>
                </c:pt>
                <c:pt idx="769">
                  <c:v>1.47804678234482</c:v>
                </c:pt>
                <c:pt idx="770">
                  <c:v>1.08525346312464</c:v>
                </c:pt>
                <c:pt idx="771">
                  <c:v>1.5466271008505399</c:v>
                </c:pt>
                <c:pt idx="772">
                  <c:v>0.814679323721193</c:v>
                </c:pt>
                <c:pt idx="773">
                  <c:v>0.82563055554292297</c:v>
                </c:pt>
                <c:pt idx="774">
                  <c:v>0.89895834557657694</c:v>
                </c:pt>
                <c:pt idx="775">
                  <c:v>1.6534086663549901</c:v>
                </c:pt>
                <c:pt idx="776">
                  <c:v>1.0937010572647801</c:v>
                </c:pt>
                <c:pt idx="777">
                  <c:v>1.2899963990443299</c:v>
                </c:pt>
                <c:pt idx="778">
                  <c:v>0.526298229128359</c:v>
                </c:pt>
                <c:pt idx="779">
                  <c:v>0.61780814772164006</c:v>
                </c:pt>
                <c:pt idx="780">
                  <c:v>1.44770805252183</c:v>
                </c:pt>
                <c:pt idx="781">
                  <c:v>0.88093405914084799</c:v>
                </c:pt>
                <c:pt idx="782">
                  <c:v>1.0258867424211899</c:v>
                </c:pt>
                <c:pt idx="783">
                  <c:v>1.51996735647499</c:v>
                </c:pt>
                <c:pt idx="784">
                  <c:v>1.0490101081802099</c:v>
                </c:pt>
                <c:pt idx="785">
                  <c:v>1.0114975268453801</c:v>
                </c:pt>
                <c:pt idx="786">
                  <c:v>1.3725961878674</c:v>
                </c:pt>
                <c:pt idx="787">
                  <c:v>0.91020183748623196</c:v>
                </c:pt>
                <c:pt idx="788">
                  <c:v>1.1865807372964501</c:v>
                </c:pt>
                <c:pt idx="789">
                  <c:v>0.91700973662469698</c:v>
                </c:pt>
                <c:pt idx="790">
                  <c:v>1.4549964444691601</c:v>
                </c:pt>
                <c:pt idx="791">
                  <c:v>1.43412933245717</c:v>
                </c:pt>
                <c:pt idx="792">
                  <c:v>0.80693978896298701</c:v>
                </c:pt>
                <c:pt idx="793">
                  <c:v>0.618560081416061</c:v>
                </c:pt>
                <c:pt idx="794">
                  <c:v>1.4919138306330799</c:v>
                </c:pt>
                <c:pt idx="795">
                  <c:v>1.44608317130853</c:v>
                </c:pt>
                <c:pt idx="796">
                  <c:v>0.71462724474700401</c:v>
                </c:pt>
                <c:pt idx="797">
                  <c:v>0.48540747167312698</c:v>
                </c:pt>
                <c:pt idx="798">
                  <c:v>0.73297235682802298</c:v>
                </c:pt>
                <c:pt idx="799">
                  <c:v>1.6770338821990201</c:v>
                </c:pt>
                <c:pt idx="800">
                  <c:v>1.9453911075363399</c:v>
                </c:pt>
                <c:pt idx="801">
                  <c:v>0.76087723715915401</c:v>
                </c:pt>
                <c:pt idx="802">
                  <c:v>1.07833200338544</c:v>
                </c:pt>
                <c:pt idx="803">
                  <c:v>0.58654791107776905</c:v>
                </c:pt>
                <c:pt idx="804">
                  <c:v>1.63295428197565</c:v>
                </c:pt>
                <c:pt idx="805">
                  <c:v>1.8485262961156601</c:v>
                </c:pt>
                <c:pt idx="806">
                  <c:v>1.4973381264177399</c:v>
                </c:pt>
                <c:pt idx="807">
                  <c:v>0.43496940035843701</c:v>
                </c:pt>
                <c:pt idx="808">
                  <c:v>0.74901385158685696</c:v>
                </c:pt>
                <c:pt idx="809">
                  <c:v>1.0175044549004799</c:v>
                </c:pt>
                <c:pt idx="810">
                  <c:v>1.1151043284484401</c:v>
                </c:pt>
                <c:pt idx="811">
                  <c:v>0.67454820499954804</c:v>
                </c:pt>
                <c:pt idx="812">
                  <c:v>0.46567699309396698</c:v>
                </c:pt>
                <c:pt idx="813">
                  <c:v>1.5231062877357</c:v>
                </c:pt>
                <c:pt idx="814">
                  <c:v>0.76897437294412097</c:v>
                </c:pt>
                <c:pt idx="815">
                  <c:v>0.93086776752475797</c:v>
                </c:pt>
                <c:pt idx="816">
                  <c:v>0.65286525014207897</c:v>
                </c:pt>
                <c:pt idx="817">
                  <c:v>0.95016800865607798</c:v>
                </c:pt>
                <c:pt idx="818">
                  <c:v>0.553320992587502</c:v>
                </c:pt>
                <c:pt idx="819">
                  <c:v>0.61870339502998595</c:v>
                </c:pt>
                <c:pt idx="820">
                  <c:v>0.43950870696397099</c:v>
                </c:pt>
                <c:pt idx="821">
                  <c:v>0.801248908400779</c:v>
                </c:pt>
                <c:pt idx="822">
                  <c:v>1.3146591759834101</c:v>
                </c:pt>
                <c:pt idx="823">
                  <c:v>0.58290507679175596</c:v>
                </c:pt>
                <c:pt idx="824">
                  <c:v>1.71285542157093</c:v>
                </c:pt>
                <c:pt idx="825">
                  <c:v>0.61303937951254805</c:v>
                </c:pt>
                <c:pt idx="826">
                  <c:v>1.0035015195056201</c:v>
                </c:pt>
                <c:pt idx="827">
                  <c:v>1.2165397232735</c:v>
                </c:pt>
                <c:pt idx="828">
                  <c:v>1.12295126917758</c:v>
                </c:pt>
                <c:pt idx="829">
                  <c:v>0.74797452294982003</c:v>
                </c:pt>
                <c:pt idx="830">
                  <c:v>1.6836103820472199</c:v>
                </c:pt>
                <c:pt idx="831">
                  <c:v>0.84191608422433495</c:v>
                </c:pt>
                <c:pt idx="832">
                  <c:v>1.2192329073036801</c:v>
                </c:pt>
                <c:pt idx="833">
                  <c:v>1.1887772913027801</c:v>
                </c:pt>
                <c:pt idx="834">
                  <c:v>1.39470196104916</c:v>
                </c:pt>
                <c:pt idx="835">
                  <c:v>0.50876608876788298</c:v>
                </c:pt>
                <c:pt idx="836">
                  <c:v>1.14878252278068</c:v>
                </c:pt>
                <c:pt idx="837">
                  <c:v>0.91848594095011304</c:v>
                </c:pt>
                <c:pt idx="838">
                  <c:v>0.79468940774170904</c:v>
                </c:pt>
                <c:pt idx="839">
                  <c:v>0.49670689137519802</c:v>
                </c:pt>
                <c:pt idx="840">
                  <c:v>1.2772515687767301</c:v>
                </c:pt>
                <c:pt idx="841">
                  <c:v>1.39673969516027</c:v>
                </c:pt>
                <c:pt idx="842">
                  <c:v>0.87891212850834199</c:v>
                </c:pt>
                <c:pt idx="843">
                  <c:v>0.98835503309641703</c:v>
                </c:pt>
                <c:pt idx="844">
                  <c:v>0.92939521675467796</c:v>
                </c:pt>
                <c:pt idx="845">
                  <c:v>1.56469428837939</c:v>
                </c:pt>
                <c:pt idx="846">
                  <c:v>0.58403986345915404</c:v>
                </c:pt>
                <c:pt idx="847">
                  <c:v>1.22873114257694</c:v>
                </c:pt>
                <c:pt idx="848">
                  <c:v>1.19941880570097</c:v>
                </c:pt>
                <c:pt idx="849">
                  <c:v>1.1915221641657401</c:v>
                </c:pt>
                <c:pt idx="850">
                  <c:v>1.40507090944803</c:v>
                </c:pt>
                <c:pt idx="851">
                  <c:v>1.3299200824947499</c:v>
                </c:pt>
                <c:pt idx="852">
                  <c:v>0.69581778938338301</c:v>
                </c:pt>
                <c:pt idx="853">
                  <c:v>1.5168036421400199</c:v>
                </c:pt>
                <c:pt idx="854">
                  <c:v>1.6591641606029901</c:v>
                </c:pt>
                <c:pt idx="855">
                  <c:v>0.65731970903051995</c:v>
                </c:pt>
                <c:pt idx="856">
                  <c:v>0.95994172464939698</c:v>
                </c:pt>
                <c:pt idx="857">
                  <c:v>1.2702146998036301</c:v>
                </c:pt>
                <c:pt idx="858">
                  <c:v>1.0950865222650501</c:v>
                </c:pt>
                <c:pt idx="859">
                  <c:v>1.26313703054177</c:v>
                </c:pt>
                <c:pt idx="860">
                  <c:v>1.61070547293896</c:v>
                </c:pt>
                <c:pt idx="861">
                  <c:v>1.5853481154028799</c:v>
                </c:pt>
                <c:pt idx="862">
                  <c:v>1.3145725173352101</c:v>
                </c:pt>
                <c:pt idx="863">
                  <c:v>0.56798454432794598</c:v>
                </c:pt>
                <c:pt idx="864">
                  <c:v>1.1594346001464699</c:v>
                </c:pt>
                <c:pt idx="865">
                  <c:v>0.90889699771547305</c:v>
                </c:pt>
                <c:pt idx="866">
                  <c:v>1.04219151589155</c:v>
                </c:pt>
                <c:pt idx="867">
                  <c:v>0.91005854075977899</c:v>
                </c:pt>
                <c:pt idx="868">
                  <c:v>1.6884040757157399</c:v>
                </c:pt>
                <c:pt idx="869">
                  <c:v>0.61051014335309395</c:v>
                </c:pt>
                <c:pt idx="870">
                  <c:v>0.84411291126304799</c:v>
                </c:pt>
                <c:pt idx="871">
                  <c:v>0.732589156513624</c:v>
                </c:pt>
                <c:pt idx="872">
                  <c:v>1.3114433128919101</c:v>
                </c:pt>
                <c:pt idx="873">
                  <c:v>1.15738301254245</c:v>
                </c:pt>
                <c:pt idx="874">
                  <c:v>0.63112629954954003</c:v>
                </c:pt>
                <c:pt idx="875">
                  <c:v>0.65128236982459398</c:v>
                </c:pt>
                <c:pt idx="876">
                  <c:v>1.02498025705441</c:v>
                </c:pt>
                <c:pt idx="877">
                  <c:v>1.22111272052284</c:v>
                </c:pt>
                <c:pt idx="878">
                  <c:v>1.2271333436171501</c:v>
                </c:pt>
                <c:pt idx="879">
                  <c:v>1.74567174164679</c:v>
                </c:pt>
                <c:pt idx="880">
                  <c:v>0.61745664247913401</c:v>
                </c:pt>
                <c:pt idx="881">
                  <c:v>1.0494362677790401</c:v>
                </c:pt>
                <c:pt idx="882">
                  <c:v>0.90875534993979901</c:v>
                </c:pt>
                <c:pt idx="883">
                  <c:v>0.59715947691746896</c:v>
                </c:pt>
                <c:pt idx="884">
                  <c:v>0.68059577027319496</c:v>
                </c:pt>
                <c:pt idx="885">
                  <c:v>0.50237988565321301</c:v>
                </c:pt>
                <c:pt idx="886">
                  <c:v>0.896220652789122</c:v>
                </c:pt>
                <c:pt idx="887">
                  <c:v>1.2279691989809001</c:v>
                </c:pt>
                <c:pt idx="888">
                  <c:v>0.51585279341482504</c:v>
                </c:pt>
                <c:pt idx="889">
                  <c:v>0.78063621550075202</c:v>
                </c:pt>
                <c:pt idx="890">
                  <c:v>1.2166097421346</c:v>
                </c:pt>
                <c:pt idx="891">
                  <c:v>1.18576176688361</c:v>
                </c:pt>
                <c:pt idx="892">
                  <c:v>1.38959974433075</c:v>
                </c:pt>
                <c:pt idx="893">
                  <c:v>0.72256415071130897</c:v>
                </c:pt>
                <c:pt idx="894">
                  <c:v>1.4289085239941799</c:v>
                </c:pt>
                <c:pt idx="895">
                  <c:v>0.66210491870348098</c:v>
                </c:pt>
                <c:pt idx="896">
                  <c:v>0.65134298386385903</c:v>
                </c:pt>
                <c:pt idx="897">
                  <c:v>0.75303061999314203</c:v>
                </c:pt>
                <c:pt idx="898">
                  <c:v>0.58285711707016197</c:v>
                </c:pt>
                <c:pt idx="899">
                  <c:v>0.874668597901337</c:v>
                </c:pt>
                <c:pt idx="900">
                  <c:v>0.69051289412387695</c:v>
                </c:pt>
                <c:pt idx="901">
                  <c:v>0.80791530016314494</c:v>
                </c:pt>
                <c:pt idx="902">
                  <c:v>1.20728273314164</c:v>
                </c:pt>
                <c:pt idx="903">
                  <c:v>1.21222074099987</c:v>
                </c:pt>
                <c:pt idx="904">
                  <c:v>1.37988663310402</c:v>
                </c:pt>
                <c:pt idx="905">
                  <c:v>0.90575057636580503</c:v>
                </c:pt>
                <c:pt idx="906">
                  <c:v>0.69596193829976205</c:v>
                </c:pt>
                <c:pt idx="907">
                  <c:v>1.0821272036226399</c:v>
                </c:pt>
                <c:pt idx="908">
                  <c:v>0.97754837652896498</c:v>
                </c:pt>
                <c:pt idx="909">
                  <c:v>1.28259424773846</c:v>
                </c:pt>
                <c:pt idx="910">
                  <c:v>1.98600969759074</c:v>
                </c:pt>
                <c:pt idx="911">
                  <c:v>1.3089625573792001</c:v>
                </c:pt>
                <c:pt idx="912">
                  <c:v>0.84406525520403397</c:v>
                </c:pt>
                <c:pt idx="913">
                  <c:v>1.4439302150479301</c:v>
                </c:pt>
                <c:pt idx="914">
                  <c:v>1.9795747929702701</c:v>
                </c:pt>
                <c:pt idx="915">
                  <c:v>1.31041933361876</c:v>
                </c:pt>
                <c:pt idx="916">
                  <c:v>1.3899922015897701</c:v>
                </c:pt>
                <c:pt idx="917">
                  <c:v>0.76364865544597804</c:v>
                </c:pt>
                <c:pt idx="918">
                  <c:v>0.89702815682563197</c:v>
                </c:pt>
                <c:pt idx="919">
                  <c:v>0.93533882733212803</c:v>
                </c:pt>
                <c:pt idx="920">
                  <c:v>1.1191448080929201</c:v>
                </c:pt>
                <c:pt idx="921">
                  <c:v>1.2912827841666299</c:v>
                </c:pt>
                <c:pt idx="922">
                  <c:v>0.91481258982180302</c:v>
                </c:pt>
                <c:pt idx="923">
                  <c:v>0.78587347711056499</c:v>
                </c:pt>
                <c:pt idx="924">
                  <c:v>0.66662337363192004</c:v>
                </c:pt>
                <c:pt idx="925">
                  <c:v>1.29321482857109</c:v>
                </c:pt>
                <c:pt idx="926">
                  <c:v>0.93681646294223997</c:v>
                </c:pt>
                <c:pt idx="927">
                  <c:v>0.94327257242794704</c:v>
                </c:pt>
                <c:pt idx="928">
                  <c:v>1.2911927845367499</c:v>
                </c:pt>
                <c:pt idx="929">
                  <c:v>0.61891428015593497</c:v>
                </c:pt>
                <c:pt idx="930">
                  <c:v>0.51336001027336198</c:v>
                </c:pt>
                <c:pt idx="931">
                  <c:v>1.73590997762971</c:v>
                </c:pt>
                <c:pt idx="932">
                  <c:v>0.72848915596464103</c:v>
                </c:pt>
                <c:pt idx="933">
                  <c:v>0.53527326261958896</c:v>
                </c:pt>
                <c:pt idx="934">
                  <c:v>0.48791617115520097</c:v>
                </c:pt>
                <c:pt idx="935">
                  <c:v>1.38059229549958</c:v>
                </c:pt>
                <c:pt idx="936">
                  <c:v>1.8336092776692301</c:v>
                </c:pt>
                <c:pt idx="937">
                  <c:v>0.59636005941659798</c:v>
                </c:pt>
                <c:pt idx="938">
                  <c:v>1.74908113163215</c:v>
                </c:pt>
                <c:pt idx="939">
                  <c:v>1.6001292022681199</c:v>
                </c:pt>
                <c:pt idx="940">
                  <c:v>0.89463948097026502</c:v>
                </c:pt>
                <c:pt idx="941">
                  <c:v>0.70445088407013001</c:v>
                </c:pt>
                <c:pt idx="942">
                  <c:v>0.70498468786375701</c:v>
                </c:pt>
                <c:pt idx="943">
                  <c:v>1.0820719033857</c:v>
                </c:pt>
                <c:pt idx="944">
                  <c:v>0.98482102671590499</c:v>
                </c:pt>
                <c:pt idx="945">
                  <c:v>1.4047486833452301</c:v>
                </c:pt>
                <c:pt idx="946">
                  <c:v>1.8898662209344399</c:v>
                </c:pt>
                <c:pt idx="947">
                  <c:v>1.2820826507284799</c:v>
                </c:pt>
                <c:pt idx="948">
                  <c:v>1.50668892761217</c:v>
                </c:pt>
                <c:pt idx="949">
                  <c:v>0.95981234108044999</c:v>
                </c:pt>
                <c:pt idx="950">
                  <c:v>1.26455860055728</c:v>
                </c:pt>
                <c:pt idx="951">
                  <c:v>1.5707164613243401</c:v>
                </c:pt>
                <c:pt idx="952">
                  <c:v>1.48243998594746</c:v>
                </c:pt>
                <c:pt idx="953">
                  <c:v>1.1343659056124</c:v>
                </c:pt>
                <c:pt idx="954">
                  <c:v>1.1928638817149899</c:v>
                </c:pt>
                <c:pt idx="955">
                  <c:v>0.92930412935967599</c:v>
                </c:pt>
                <c:pt idx="956">
                  <c:v>1.2848153547160901</c:v>
                </c:pt>
                <c:pt idx="957">
                  <c:v>0.94364388349269102</c:v>
                </c:pt>
                <c:pt idx="958">
                  <c:v>0.80352537588918405</c:v>
                </c:pt>
                <c:pt idx="959">
                  <c:v>0.86568588712362005</c:v>
                </c:pt>
                <c:pt idx="960">
                  <c:v>0.58857191452065905</c:v>
                </c:pt>
                <c:pt idx="961">
                  <c:v>1.20876322650899</c:v>
                </c:pt>
                <c:pt idx="962">
                  <c:v>0.55571518275403498</c:v>
                </c:pt>
                <c:pt idx="963">
                  <c:v>1.56695983815891</c:v>
                </c:pt>
                <c:pt idx="964">
                  <c:v>0.69258584014012703</c:v>
                </c:pt>
                <c:pt idx="965">
                  <c:v>1.0426027943851599</c:v>
                </c:pt>
                <c:pt idx="966">
                  <c:v>0.55500115063688205</c:v>
                </c:pt>
                <c:pt idx="967">
                  <c:v>1.5593255341632899</c:v>
                </c:pt>
                <c:pt idx="968">
                  <c:v>1.2821685911649701</c:v>
                </c:pt>
                <c:pt idx="969">
                  <c:v>0.95818768851412595</c:v>
                </c:pt>
                <c:pt idx="970">
                  <c:v>1.27187944604037</c:v>
                </c:pt>
                <c:pt idx="971">
                  <c:v>1.4031680525804799</c:v>
                </c:pt>
                <c:pt idx="972">
                  <c:v>0.84812657820015303</c:v>
                </c:pt>
                <c:pt idx="973">
                  <c:v>0.84022615912018095</c:v>
                </c:pt>
                <c:pt idx="974">
                  <c:v>0.75364793969873201</c:v>
                </c:pt>
                <c:pt idx="975">
                  <c:v>1.3528425888145399</c:v>
                </c:pt>
                <c:pt idx="976">
                  <c:v>1.6279979294314899</c:v>
                </c:pt>
                <c:pt idx="977">
                  <c:v>0.55665913246451304</c:v>
                </c:pt>
                <c:pt idx="978">
                  <c:v>1.13507791117256</c:v>
                </c:pt>
                <c:pt idx="979">
                  <c:v>1.6590812231673799</c:v>
                </c:pt>
                <c:pt idx="980">
                  <c:v>0.759803342667004</c:v>
                </c:pt>
                <c:pt idx="981">
                  <c:v>0.94206862026419902</c:v>
                </c:pt>
                <c:pt idx="982">
                  <c:v>1.5482604041279899</c:v>
                </c:pt>
                <c:pt idx="983">
                  <c:v>0.97702923994633495</c:v>
                </c:pt>
                <c:pt idx="984">
                  <c:v>0.87893949486587297</c:v>
                </c:pt>
                <c:pt idx="985">
                  <c:v>1.297263572901</c:v>
                </c:pt>
                <c:pt idx="986">
                  <c:v>0.532010841712938</c:v>
                </c:pt>
                <c:pt idx="987">
                  <c:v>1.51104343910063</c:v>
                </c:pt>
                <c:pt idx="988">
                  <c:v>0.99610276769544503</c:v>
                </c:pt>
                <c:pt idx="989">
                  <c:v>1.3297426339199001</c:v>
                </c:pt>
                <c:pt idx="990">
                  <c:v>1.70447409502851</c:v>
                </c:pt>
                <c:pt idx="991">
                  <c:v>0.66853821233130095</c:v>
                </c:pt>
                <c:pt idx="992">
                  <c:v>0.77714026272093695</c:v>
                </c:pt>
                <c:pt idx="993">
                  <c:v>1.85898666485435</c:v>
                </c:pt>
                <c:pt idx="994">
                  <c:v>1.13799564605617</c:v>
                </c:pt>
                <c:pt idx="995">
                  <c:v>1.5640590841336801</c:v>
                </c:pt>
                <c:pt idx="996">
                  <c:v>0.38723340292626801</c:v>
                </c:pt>
                <c:pt idx="997">
                  <c:v>0.700043136786901</c:v>
                </c:pt>
                <c:pt idx="998">
                  <c:v>1.21432351338843</c:v>
                </c:pt>
                <c:pt idx="999">
                  <c:v>0.83317172290012997</c:v>
                </c:pt>
              </c:numCache>
            </c:numRef>
          </c:xVal>
          <c:yVal>
            <c:numRef>
              <c:f>'Feasible set'!$M$38:$M$1037</c:f>
              <c:numCache>
                <c:formatCode>0.000%</c:formatCode>
                <c:ptCount val="1000"/>
                <c:pt idx="0">
                  <c:v>0.16776445308510399</c:v>
                </c:pt>
                <c:pt idx="1">
                  <c:v>4.5939262806687003E-2</c:v>
                </c:pt>
                <c:pt idx="2">
                  <c:v>2.13352839365895E-2</c:v>
                </c:pt>
                <c:pt idx="3">
                  <c:v>0.39996040131917399</c:v>
                </c:pt>
                <c:pt idx="4">
                  <c:v>0.14327424899920899</c:v>
                </c:pt>
                <c:pt idx="5">
                  <c:v>1.9737520457349798E-2</c:v>
                </c:pt>
                <c:pt idx="6">
                  <c:v>0.15536251425791101</c:v>
                </c:pt>
                <c:pt idx="7">
                  <c:v>-0.26075198036233499</c:v>
                </c:pt>
                <c:pt idx="8">
                  <c:v>0.22148514784925</c:v>
                </c:pt>
                <c:pt idx="9">
                  <c:v>-8.8093217236887594E-2</c:v>
                </c:pt>
                <c:pt idx="10">
                  <c:v>0.26210806283689497</c:v>
                </c:pt>
                <c:pt idx="11">
                  <c:v>-0.25176566215143398</c:v>
                </c:pt>
                <c:pt idx="12">
                  <c:v>-0.12722826335315901</c:v>
                </c:pt>
                <c:pt idx="13">
                  <c:v>-0.231347355513525</c:v>
                </c:pt>
                <c:pt idx="14">
                  <c:v>-0.127176575688739</c:v>
                </c:pt>
                <c:pt idx="15">
                  <c:v>0.114252289229859</c:v>
                </c:pt>
                <c:pt idx="16">
                  <c:v>-2.19147432516501E-2</c:v>
                </c:pt>
                <c:pt idx="17">
                  <c:v>6.6919461957733406E-2</c:v>
                </c:pt>
                <c:pt idx="18">
                  <c:v>9.0607648074604794E-2</c:v>
                </c:pt>
                <c:pt idx="19">
                  <c:v>-0.274104823860786</c:v>
                </c:pt>
                <c:pt idx="20">
                  <c:v>9.0113673085087092E-3</c:v>
                </c:pt>
                <c:pt idx="21">
                  <c:v>-9.1350688806459607E-2</c:v>
                </c:pt>
                <c:pt idx="22">
                  <c:v>-0.116353548023794</c:v>
                </c:pt>
                <c:pt idx="23">
                  <c:v>-0.10842258596999001</c:v>
                </c:pt>
                <c:pt idx="24">
                  <c:v>-5.7054896701372898E-2</c:v>
                </c:pt>
                <c:pt idx="25">
                  <c:v>-0.149219957940498</c:v>
                </c:pt>
                <c:pt idx="26">
                  <c:v>0.25968520810637502</c:v>
                </c:pt>
                <c:pt idx="27">
                  <c:v>-6.7891637545270805E-2</c:v>
                </c:pt>
                <c:pt idx="28">
                  <c:v>0.160608448463155</c:v>
                </c:pt>
                <c:pt idx="29">
                  <c:v>0.29081711532310001</c:v>
                </c:pt>
                <c:pt idx="30">
                  <c:v>-0.152880087366881</c:v>
                </c:pt>
                <c:pt idx="31">
                  <c:v>3.0115211040514699E-2</c:v>
                </c:pt>
                <c:pt idx="32">
                  <c:v>2.44381992162266E-2</c:v>
                </c:pt>
                <c:pt idx="33">
                  <c:v>2.75371440358274E-2</c:v>
                </c:pt>
                <c:pt idx="34">
                  <c:v>-8.1592209279359701E-2</c:v>
                </c:pt>
                <c:pt idx="35">
                  <c:v>0.25801752512609299</c:v>
                </c:pt>
                <c:pt idx="36">
                  <c:v>9.6127400855641504E-2</c:v>
                </c:pt>
                <c:pt idx="37">
                  <c:v>8.4234237359137196E-2</c:v>
                </c:pt>
                <c:pt idx="38">
                  <c:v>-8.7098712746352905E-2</c:v>
                </c:pt>
                <c:pt idx="39">
                  <c:v>-4.70774102355319E-2</c:v>
                </c:pt>
                <c:pt idx="40">
                  <c:v>-0.37942517401609599</c:v>
                </c:pt>
                <c:pt idx="41">
                  <c:v>0.10518350595269201</c:v>
                </c:pt>
                <c:pt idx="42">
                  <c:v>-7.3104284638456696E-2</c:v>
                </c:pt>
                <c:pt idx="43">
                  <c:v>-9.8800484669947404E-3</c:v>
                </c:pt>
                <c:pt idx="44">
                  <c:v>-1.0168560396365199E-2</c:v>
                </c:pt>
                <c:pt idx="45">
                  <c:v>0.15524263698822199</c:v>
                </c:pt>
                <c:pt idx="46">
                  <c:v>0.112161971919312</c:v>
                </c:pt>
                <c:pt idx="47">
                  <c:v>0.43150868947450899</c:v>
                </c:pt>
                <c:pt idx="48">
                  <c:v>-2.2282200959726699E-2</c:v>
                </c:pt>
                <c:pt idx="49">
                  <c:v>-7.1401195236581198E-3</c:v>
                </c:pt>
                <c:pt idx="50">
                  <c:v>-0.181720679748018</c:v>
                </c:pt>
                <c:pt idx="51">
                  <c:v>0.33711747784243901</c:v>
                </c:pt>
                <c:pt idx="52">
                  <c:v>7.8903933850422506E-2</c:v>
                </c:pt>
                <c:pt idx="53">
                  <c:v>6.0743905620435502E-2</c:v>
                </c:pt>
                <c:pt idx="54">
                  <c:v>0.35318971095463397</c:v>
                </c:pt>
                <c:pt idx="55">
                  <c:v>0.21227732665273499</c:v>
                </c:pt>
                <c:pt idx="56">
                  <c:v>6.6082535278550694E-2</c:v>
                </c:pt>
                <c:pt idx="57">
                  <c:v>-0.16535917967479799</c:v>
                </c:pt>
                <c:pt idx="58">
                  <c:v>9.0442270448558196E-2</c:v>
                </c:pt>
                <c:pt idx="59">
                  <c:v>2.92260533354349E-2</c:v>
                </c:pt>
                <c:pt idx="60">
                  <c:v>0.25814565529113598</c:v>
                </c:pt>
                <c:pt idx="61">
                  <c:v>0.29652514314579498</c:v>
                </c:pt>
                <c:pt idx="62">
                  <c:v>-3.7646410320272501E-2</c:v>
                </c:pt>
                <c:pt idx="63">
                  <c:v>0.246582484357001</c:v>
                </c:pt>
                <c:pt idx="64">
                  <c:v>-0.239047368824374</c:v>
                </c:pt>
                <c:pt idx="65">
                  <c:v>-0.32200467247881998</c:v>
                </c:pt>
                <c:pt idx="66">
                  <c:v>6.3209893183393496E-3</c:v>
                </c:pt>
                <c:pt idx="67">
                  <c:v>-1.03288912756382E-2</c:v>
                </c:pt>
                <c:pt idx="68">
                  <c:v>0.241078882518629</c:v>
                </c:pt>
                <c:pt idx="69">
                  <c:v>2.30457132843142E-2</c:v>
                </c:pt>
                <c:pt idx="70">
                  <c:v>9.9562914073485803E-2</c:v>
                </c:pt>
                <c:pt idx="71">
                  <c:v>0.16076660982813601</c:v>
                </c:pt>
                <c:pt idx="72">
                  <c:v>-0.14414555353501601</c:v>
                </c:pt>
                <c:pt idx="73">
                  <c:v>3.7397218369179801E-2</c:v>
                </c:pt>
                <c:pt idx="74">
                  <c:v>0.24383548988294601</c:v>
                </c:pt>
                <c:pt idx="75">
                  <c:v>-9.6671447618828496E-2</c:v>
                </c:pt>
                <c:pt idx="76">
                  <c:v>-0.185846547340243</c:v>
                </c:pt>
                <c:pt idx="77">
                  <c:v>-0.38873205247269899</c:v>
                </c:pt>
                <c:pt idx="78">
                  <c:v>-0.25984389169443201</c:v>
                </c:pt>
                <c:pt idx="79">
                  <c:v>0.26834896829902199</c:v>
                </c:pt>
                <c:pt idx="80">
                  <c:v>0.25549790268392197</c:v>
                </c:pt>
                <c:pt idx="81">
                  <c:v>5.48256399533599E-2</c:v>
                </c:pt>
                <c:pt idx="82">
                  <c:v>-6.53709044741764E-2</c:v>
                </c:pt>
                <c:pt idx="83">
                  <c:v>-0.157810323139839</c:v>
                </c:pt>
                <c:pt idx="84">
                  <c:v>-0.325586444372997</c:v>
                </c:pt>
                <c:pt idx="85">
                  <c:v>-5.5215321951070803E-2</c:v>
                </c:pt>
                <c:pt idx="86">
                  <c:v>7.6632205926153205E-2</c:v>
                </c:pt>
                <c:pt idx="87">
                  <c:v>0.127791353351699</c:v>
                </c:pt>
                <c:pt idx="88">
                  <c:v>0.141282550456196</c:v>
                </c:pt>
                <c:pt idx="89">
                  <c:v>-7.4965720381333797E-2</c:v>
                </c:pt>
                <c:pt idx="90">
                  <c:v>-5.0651137009391804E-3</c:v>
                </c:pt>
                <c:pt idx="91">
                  <c:v>0.28674856645088798</c:v>
                </c:pt>
                <c:pt idx="92">
                  <c:v>-0.13164981270940801</c:v>
                </c:pt>
                <c:pt idx="93">
                  <c:v>0.14722190795430801</c:v>
                </c:pt>
                <c:pt idx="94">
                  <c:v>-0.184726020792604</c:v>
                </c:pt>
                <c:pt idx="95">
                  <c:v>-8.2631005940000404E-2</c:v>
                </c:pt>
                <c:pt idx="96">
                  <c:v>0.22962866135295801</c:v>
                </c:pt>
                <c:pt idx="97">
                  <c:v>-0.112649327635816</c:v>
                </c:pt>
                <c:pt idx="98">
                  <c:v>0.29200222140217003</c:v>
                </c:pt>
                <c:pt idx="99">
                  <c:v>-0.18232003199328001</c:v>
                </c:pt>
                <c:pt idx="100">
                  <c:v>-7.2979693397798298E-3</c:v>
                </c:pt>
                <c:pt idx="101">
                  <c:v>7.03419267612038E-3</c:v>
                </c:pt>
                <c:pt idx="102">
                  <c:v>-9.1635191759117093E-2</c:v>
                </c:pt>
                <c:pt idx="103">
                  <c:v>8.7960831678525198E-2</c:v>
                </c:pt>
                <c:pt idx="104">
                  <c:v>-0.10574467851207101</c:v>
                </c:pt>
                <c:pt idx="105">
                  <c:v>-8.0609219915510302E-2</c:v>
                </c:pt>
                <c:pt idx="106">
                  <c:v>7.4035153453138394E-2</c:v>
                </c:pt>
                <c:pt idx="107">
                  <c:v>-4.9398467586124303E-2</c:v>
                </c:pt>
                <c:pt idx="108">
                  <c:v>-9.8028613946736995E-2</c:v>
                </c:pt>
                <c:pt idx="109">
                  <c:v>-0.25380746927062497</c:v>
                </c:pt>
                <c:pt idx="110">
                  <c:v>0.16654268549910001</c:v>
                </c:pt>
                <c:pt idx="111">
                  <c:v>-0.26945565888961498</c:v>
                </c:pt>
                <c:pt idx="112">
                  <c:v>5.9915060129249E-2</c:v>
                </c:pt>
                <c:pt idx="113">
                  <c:v>0.25960074487523099</c:v>
                </c:pt>
                <c:pt idx="114">
                  <c:v>-8.5588606974168799E-2</c:v>
                </c:pt>
                <c:pt idx="115">
                  <c:v>-0.22463769970061601</c:v>
                </c:pt>
                <c:pt idx="116">
                  <c:v>6.9948392333684203E-2</c:v>
                </c:pt>
                <c:pt idx="117">
                  <c:v>-0.155610183443637</c:v>
                </c:pt>
                <c:pt idx="118">
                  <c:v>0.15664895422726099</c:v>
                </c:pt>
                <c:pt idx="119">
                  <c:v>-4.0249483760717896E-3</c:v>
                </c:pt>
                <c:pt idx="120">
                  <c:v>-0.24183254398752599</c:v>
                </c:pt>
                <c:pt idx="121">
                  <c:v>-1.6620581133263999E-2</c:v>
                </c:pt>
                <c:pt idx="122">
                  <c:v>0.29751438495007598</c:v>
                </c:pt>
                <c:pt idx="123">
                  <c:v>0.18933797391611901</c:v>
                </c:pt>
                <c:pt idx="124">
                  <c:v>-0.18261368029281</c:v>
                </c:pt>
                <c:pt idx="125">
                  <c:v>0.28170987277836701</c:v>
                </c:pt>
                <c:pt idx="126">
                  <c:v>-0.26354784378194201</c:v>
                </c:pt>
                <c:pt idx="127">
                  <c:v>-2.5959951017985299E-2</c:v>
                </c:pt>
                <c:pt idx="128">
                  <c:v>0.285836479116713</c:v>
                </c:pt>
                <c:pt idx="129">
                  <c:v>-2.7058447070391799E-2</c:v>
                </c:pt>
                <c:pt idx="130">
                  <c:v>0.105171839205877</c:v>
                </c:pt>
                <c:pt idx="131">
                  <c:v>0.186190835613841</c:v>
                </c:pt>
                <c:pt idx="132">
                  <c:v>1.7248200750895101E-2</c:v>
                </c:pt>
                <c:pt idx="133">
                  <c:v>-0.181815883360534</c:v>
                </c:pt>
                <c:pt idx="134">
                  <c:v>-0.17587905188834399</c:v>
                </c:pt>
                <c:pt idx="135">
                  <c:v>-1.374245521327E-2</c:v>
                </c:pt>
                <c:pt idx="136">
                  <c:v>-7.6573293210380006E-2</c:v>
                </c:pt>
                <c:pt idx="137">
                  <c:v>-0.26528258229732099</c:v>
                </c:pt>
                <c:pt idx="138">
                  <c:v>-0.163623913076023</c:v>
                </c:pt>
                <c:pt idx="139">
                  <c:v>0.10357698030703601</c:v>
                </c:pt>
                <c:pt idx="140">
                  <c:v>-8.3806275045477704E-2</c:v>
                </c:pt>
                <c:pt idx="141">
                  <c:v>0.16127360746113101</c:v>
                </c:pt>
                <c:pt idx="142">
                  <c:v>-5.9563735759242099E-2</c:v>
                </c:pt>
                <c:pt idx="143">
                  <c:v>0.28867649578735899</c:v>
                </c:pt>
                <c:pt idx="144">
                  <c:v>6.7949535751103398E-3</c:v>
                </c:pt>
                <c:pt idx="145">
                  <c:v>0.21325267921708499</c:v>
                </c:pt>
                <c:pt idx="146">
                  <c:v>-0.116910255565671</c:v>
                </c:pt>
                <c:pt idx="147">
                  <c:v>0.16478613852913801</c:v>
                </c:pt>
                <c:pt idx="148">
                  <c:v>0.23969994575237899</c:v>
                </c:pt>
                <c:pt idx="149">
                  <c:v>0.200649784412197</c:v>
                </c:pt>
                <c:pt idx="150">
                  <c:v>9.0082026716079205E-2</c:v>
                </c:pt>
                <c:pt idx="151">
                  <c:v>8.9846650259193903E-2</c:v>
                </c:pt>
                <c:pt idx="152">
                  <c:v>7.9743661651422895E-2</c:v>
                </c:pt>
                <c:pt idx="153">
                  <c:v>2.0766478929296301E-2</c:v>
                </c:pt>
                <c:pt idx="154">
                  <c:v>-4.8042378339025497E-3</c:v>
                </c:pt>
                <c:pt idx="155">
                  <c:v>-9.4580429505303501E-2</c:v>
                </c:pt>
                <c:pt idx="156">
                  <c:v>0.13415316281331399</c:v>
                </c:pt>
                <c:pt idx="157">
                  <c:v>5.3196534690498301E-2</c:v>
                </c:pt>
                <c:pt idx="158">
                  <c:v>4.7202610001280003E-2</c:v>
                </c:pt>
                <c:pt idx="159">
                  <c:v>-0.106964382456903</c:v>
                </c:pt>
                <c:pt idx="160">
                  <c:v>-0.17609454801065</c:v>
                </c:pt>
                <c:pt idx="161">
                  <c:v>8.3659829884979803E-2</c:v>
                </c:pt>
                <c:pt idx="162">
                  <c:v>-5.5970261749314097E-2</c:v>
                </c:pt>
                <c:pt idx="163">
                  <c:v>3.7622698754026997E-2</c:v>
                </c:pt>
                <c:pt idx="164">
                  <c:v>0.16852526728895301</c:v>
                </c:pt>
                <c:pt idx="165">
                  <c:v>-0.24329195499192599</c:v>
                </c:pt>
                <c:pt idx="166">
                  <c:v>-3.26210554834723E-2</c:v>
                </c:pt>
                <c:pt idx="167">
                  <c:v>-0.19535642058706801</c:v>
                </c:pt>
                <c:pt idx="168">
                  <c:v>0.22118157072288799</c:v>
                </c:pt>
                <c:pt idx="169">
                  <c:v>0.109883057921784</c:v>
                </c:pt>
                <c:pt idx="170">
                  <c:v>0.33271991148271601</c:v>
                </c:pt>
                <c:pt idx="171">
                  <c:v>-4.86008276693553E-2</c:v>
                </c:pt>
                <c:pt idx="172">
                  <c:v>-9.2308916299669308E-3</c:v>
                </c:pt>
                <c:pt idx="173">
                  <c:v>0.23010352666872999</c:v>
                </c:pt>
                <c:pt idx="174">
                  <c:v>-4.2328113301863E-2</c:v>
                </c:pt>
                <c:pt idx="175">
                  <c:v>-7.84521458762487E-2</c:v>
                </c:pt>
                <c:pt idx="176">
                  <c:v>-1.07286713859515E-2</c:v>
                </c:pt>
                <c:pt idx="177">
                  <c:v>-0.164608012628391</c:v>
                </c:pt>
                <c:pt idx="178">
                  <c:v>-1.22668120214924E-2</c:v>
                </c:pt>
                <c:pt idx="179">
                  <c:v>-0.38405118877843902</c:v>
                </c:pt>
                <c:pt idx="180">
                  <c:v>-0.27620992519023702</c:v>
                </c:pt>
                <c:pt idx="181">
                  <c:v>0.135137104110962</c:v>
                </c:pt>
                <c:pt idx="182">
                  <c:v>0.30812159800778499</c:v>
                </c:pt>
                <c:pt idx="183">
                  <c:v>0.120688682886955</c:v>
                </c:pt>
                <c:pt idx="184">
                  <c:v>0.18004238591913299</c:v>
                </c:pt>
                <c:pt idx="185">
                  <c:v>-0.114157362031248</c:v>
                </c:pt>
                <c:pt idx="186">
                  <c:v>9.2661271135624196E-2</c:v>
                </c:pt>
                <c:pt idx="187">
                  <c:v>0.28160262113109202</c:v>
                </c:pt>
                <c:pt idx="188">
                  <c:v>-2.17583643821351E-2</c:v>
                </c:pt>
                <c:pt idx="189">
                  <c:v>0.12144731575269201</c:v>
                </c:pt>
                <c:pt idx="190">
                  <c:v>0.15726097150294699</c:v>
                </c:pt>
                <c:pt idx="191">
                  <c:v>0.28439458597716999</c:v>
                </c:pt>
                <c:pt idx="192">
                  <c:v>0.120939434224087</c:v>
                </c:pt>
                <c:pt idx="193">
                  <c:v>6.0569746067744103E-2</c:v>
                </c:pt>
                <c:pt idx="194">
                  <c:v>-9.2463435001234107E-2</c:v>
                </c:pt>
                <c:pt idx="195">
                  <c:v>-0.17435646380886399</c:v>
                </c:pt>
                <c:pt idx="196">
                  <c:v>0.141343025531698</c:v>
                </c:pt>
                <c:pt idx="197">
                  <c:v>-4.9734203323415799E-2</c:v>
                </c:pt>
                <c:pt idx="198">
                  <c:v>0.14697544563395701</c:v>
                </c:pt>
                <c:pt idx="199">
                  <c:v>7.6374656185325601E-2</c:v>
                </c:pt>
                <c:pt idx="200">
                  <c:v>-0.18442797283068901</c:v>
                </c:pt>
                <c:pt idx="201">
                  <c:v>1.34155660451938E-2</c:v>
                </c:pt>
                <c:pt idx="202">
                  <c:v>0.11593941554062399</c:v>
                </c:pt>
                <c:pt idx="203">
                  <c:v>-9.9913593975485895E-2</c:v>
                </c:pt>
                <c:pt idx="204">
                  <c:v>6.9149031127522798E-2</c:v>
                </c:pt>
                <c:pt idx="205">
                  <c:v>5.8280130690636797E-2</c:v>
                </c:pt>
                <c:pt idx="206">
                  <c:v>-0.20921565401377901</c:v>
                </c:pt>
                <c:pt idx="207">
                  <c:v>0.48943795361442399</c:v>
                </c:pt>
                <c:pt idx="208">
                  <c:v>0.13865915601259901</c:v>
                </c:pt>
                <c:pt idx="209">
                  <c:v>0.13768229763619999</c:v>
                </c:pt>
                <c:pt idx="210">
                  <c:v>-0.149890028286574</c:v>
                </c:pt>
                <c:pt idx="211">
                  <c:v>-0.19495940887469401</c:v>
                </c:pt>
                <c:pt idx="212">
                  <c:v>-0.23738057600887</c:v>
                </c:pt>
                <c:pt idx="213">
                  <c:v>7.9661024101938205E-2</c:v>
                </c:pt>
                <c:pt idx="214">
                  <c:v>-0.102456453218713</c:v>
                </c:pt>
                <c:pt idx="215">
                  <c:v>-0.119392041881064</c:v>
                </c:pt>
                <c:pt idx="216">
                  <c:v>-0.252589557725377</c:v>
                </c:pt>
                <c:pt idx="217">
                  <c:v>-6.9889714866058397E-2</c:v>
                </c:pt>
                <c:pt idx="218">
                  <c:v>-2.8954003124230798E-3</c:v>
                </c:pt>
                <c:pt idx="219">
                  <c:v>8.4686316266362999E-2</c:v>
                </c:pt>
                <c:pt idx="220">
                  <c:v>8.8073213497952302E-2</c:v>
                </c:pt>
                <c:pt idx="221">
                  <c:v>0.115687404826326</c:v>
                </c:pt>
                <c:pt idx="222">
                  <c:v>-0.13268959942120401</c:v>
                </c:pt>
                <c:pt idx="223">
                  <c:v>-4.1480217274942201E-2</c:v>
                </c:pt>
                <c:pt idx="224">
                  <c:v>0.25812928014328002</c:v>
                </c:pt>
                <c:pt idx="225">
                  <c:v>-0.15433021474167299</c:v>
                </c:pt>
                <c:pt idx="226">
                  <c:v>1.13886662341884E-2</c:v>
                </c:pt>
                <c:pt idx="227">
                  <c:v>0.122898519132282</c:v>
                </c:pt>
                <c:pt idx="228">
                  <c:v>-7.2290140601670397E-2</c:v>
                </c:pt>
                <c:pt idx="229">
                  <c:v>0.16867389606664099</c:v>
                </c:pt>
                <c:pt idx="230">
                  <c:v>3.47416616853913E-3</c:v>
                </c:pt>
                <c:pt idx="231">
                  <c:v>-8.9380974880684E-2</c:v>
                </c:pt>
                <c:pt idx="232">
                  <c:v>-0.160867939770722</c:v>
                </c:pt>
                <c:pt idx="233">
                  <c:v>-0.26559231709181003</c:v>
                </c:pt>
                <c:pt idx="234">
                  <c:v>0.35018391662359499</c:v>
                </c:pt>
                <c:pt idx="235">
                  <c:v>-0.18882659558814999</c:v>
                </c:pt>
                <c:pt idx="236">
                  <c:v>7.69718278349196E-3</c:v>
                </c:pt>
                <c:pt idx="237">
                  <c:v>7.8235862810670603E-2</c:v>
                </c:pt>
                <c:pt idx="238">
                  <c:v>0.27307881422108299</c:v>
                </c:pt>
                <c:pt idx="239">
                  <c:v>0.11713679153076</c:v>
                </c:pt>
                <c:pt idx="240">
                  <c:v>-2.8703022930104999E-3</c:v>
                </c:pt>
                <c:pt idx="241">
                  <c:v>2.18933080901073E-2</c:v>
                </c:pt>
                <c:pt idx="242">
                  <c:v>4.4445564246808601E-2</c:v>
                </c:pt>
                <c:pt idx="243">
                  <c:v>0.15157188965802301</c:v>
                </c:pt>
                <c:pt idx="244">
                  <c:v>-5.7025575184084798E-2</c:v>
                </c:pt>
                <c:pt idx="245">
                  <c:v>0.13383218984471101</c:v>
                </c:pt>
                <c:pt idx="246">
                  <c:v>0.19268642312691101</c:v>
                </c:pt>
                <c:pt idx="247">
                  <c:v>7.9933354844029497E-2</c:v>
                </c:pt>
                <c:pt idx="248">
                  <c:v>-5.0511385120056498E-2</c:v>
                </c:pt>
                <c:pt idx="249">
                  <c:v>9.6583983103217808E-3</c:v>
                </c:pt>
                <c:pt idx="250">
                  <c:v>3.5017296792265298E-2</c:v>
                </c:pt>
                <c:pt idx="251">
                  <c:v>-0.22623818222181399</c:v>
                </c:pt>
                <c:pt idx="252">
                  <c:v>0.20687540111656999</c:v>
                </c:pt>
                <c:pt idx="253">
                  <c:v>0.13750839258808001</c:v>
                </c:pt>
                <c:pt idx="254">
                  <c:v>-0.27567083851894703</c:v>
                </c:pt>
                <c:pt idx="255">
                  <c:v>0.266060083791613</c:v>
                </c:pt>
                <c:pt idx="256">
                  <c:v>0.26012267633414199</c:v>
                </c:pt>
                <c:pt idx="257">
                  <c:v>0.189821038685488</c:v>
                </c:pt>
                <c:pt idx="258">
                  <c:v>0.26685939335796099</c:v>
                </c:pt>
                <c:pt idx="259">
                  <c:v>-4.3020240937926703E-2</c:v>
                </c:pt>
                <c:pt idx="260">
                  <c:v>-1.12518779785932E-2</c:v>
                </c:pt>
                <c:pt idx="261">
                  <c:v>0.34692337070846302</c:v>
                </c:pt>
                <c:pt idx="262">
                  <c:v>0.32180856136869601</c:v>
                </c:pt>
                <c:pt idx="263">
                  <c:v>-0.18769688387869099</c:v>
                </c:pt>
                <c:pt idx="264">
                  <c:v>-0.13192484581354699</c:v>
                </c:pt>
                <c:pt idx="265">
                  <c:v>0.119559197882622</c:v>
                </c:pt>
                <c:pt idx="266">
                  <c:v>9.6049243901233594E-2</c:v>
                </c:pt>
                <c:pt idx="267">
                  <c:v>-3.3485927437571297E-2</c:v>
                </c:pt>
                <c:pt idx="268">
                  <c:v>0.15571802623420999</c:v>
                </c:pt>
                <c:pt idx="269">
                  <c:v>8.9091205503453494E-2</c:v>
                </c:pt>
                <c:pt idx="270">
                  <c:v>-2.59669990217175E-2</c:v>
                </c:pt>
                <c:pt idx="271">
                  <c:v>1.5686027011033402E-2</c:v>
                </c:pt>
                <c:pt idx="272">
                  <c:v>-0.24737587341404599</c:v>
                </c:pt>
                <c:pt idx="273">
                  <c:v>-6.7553830932480505E-2</c:v>
                </c:pt>
                <c:pt idx="274">
                  <c:v>-0.17446565881361401</c:v>
                </c:pt>
                <c:pt idx="275">
                  <c:v>-0.123928046716063</c:v>
                </c:pt>
                <c:pt idx="276">
                  <c:v>2.5926837422532999E-2</c:v>
                </c:pt>
                <c:pt idx="277">
                  <c:v>0.185965152255819</c:v>
                </c:pt>
                <c:pt idx="278">
                  <c:v>3.8672639820865003E-2</c:v>
                </c:pt>
                <c:pt idx="279">
                  <c:v>0.161629829122239</c:v>
                </c:pt>
                <c:pt idx="280">
                  <c:v>0.181524914930975</c:v>
                </c:pt>
                <c:pt idx="281">
                  <c:v>0.49712315112572802</c:v>
                </c:pt>
                <c:pt idx="282">
                  <c:v>-0.27087671908041999</c:v>
                </c:pt>
                <c:pt idx="283">
                  <c:v>0.31638312978410799</c:v>
                </c:pt>
                <c:pt idx="284">
                  <c:v>-0.12738887775091001</c:v>
                </c:pt>
                <c:pt idx="285">
                  <c:v>0.18644567534638701</c:v>
                </c:pt>
                <c:pt idx="286">
                  <c:v>-4.9206571330787999E-2</c:v>
                </c:pt>
                <c:pt idx="287">
                  <c:v>-8.42870497013819E-2</c:v>
                </c:pt>
                <c:pt idx="288">
                  <c:v>-9.2056441892993696E-2</c:v>
                </c:pt>
                <c:pt idx="289">
                  <c:v>-6.1382784805055199E-2</c:v>
                </c:pt>
                <c:pt idx="290">
                  <c:v>0.17855745746337501</c:v>
                </c:pt>
                <c:pt idx="291">
                  <c:v>0.14616219861145699</c:v>
                </c:pt>
                <c:pt idx="292">
                  <c:v>0.28498543038163199</c:v>
                </c:pt>
                <c:pt idx="293">
                  <c:v>0.13896373744627699</c:v>
                </c:pt>
                <c:pt idx="294">
                  <c:v>0.220632729750359</c:v>
                </c:pt>
                <c:pt idx="295">
                  <c:v>-9.06632201189774E-2</c:v>
                </c:pt>
                <c:pt idx="296">
                  <c:v>0.18827431151593699</c:v>
                </c:pt>
                <c:pt idx="297">
                  <c:v>-0.15501573390724999</c:v>
                </c:pt>
                <c:pt idx="298">
                  <c:v>4.8970841133938098E-2</c:v>
                </c:pt>
                <c:pt idx="299">
                  <c:v>0.139024536064734</c:v>
                </c:pt>
                <c:pt idx="300">
                  <c:v>-0.107716488256366</c:v>
                </c:pt>
                <c:pt idx="301">
                  <c:v>2.60204170431355E-3</c:v>
                </c:pt>
                <c:pt idx="302">
                  <c:v>3.5303454603131598E-2</c:v>
                </c:pt>
                <c:pt idx="303">
                  <c:v>-3.5526280840005302E-2</c:v>
                </c:pt>
                <c:pt idx="304">
                  <c:v>-0.30122070299822801</c:v>
                </c:pt>
                <c:pt idx="305">
                  <c:v>-6.1046959075856097E-2</c:v>
                </c:pt>
                <c:pt idx="306">
                  <c:v>0.135665248586229</c:v>
                </c:pt>
                <c:pt idx="307">
                  <c:v>6.24784084236365E-2</c:v>
                </c:pt>
                <c:pt idx="308">
                  <c:v>-0.36211814909087098</c:v>
                </c:pt>
                <c:pt idx="309">
                  <c:v>7.5918285435135305E-2</c:v>
                </c:pt>
                <c:pt idx="310">
                  <c:v>-6.6073496690774699E-3</c:v>
                </c:pt>
                <c:pt idx="311">
                  <c:v>-0.107773889690244</c:v>
                </c:pt>
                <c:pt idx="312">
                  <c:v>-9.4183486248207507E-2</c:v>
                </c:pt>
                <c:pt idx="313">
                  <c:v>0.20326797940053101</c:v>
                </c:pt>
                <c:pt idx="314">
                  <c:v>-9.3554268197010598E-2</c:v>
                </c:pt>
                <c:pt idx="315">
                  <c:v>0.20468548630394201</c:v>
                </c:pt>
                <c:pt idx="316">
                  <c:v>9.2223817939936406E-2</c:v>
                </c:pt>
                <c:pt idx="317">
                  <c:v>6.2768918114997102E-2</c:v>
                </c:pt>
                <c:pt idx="318">
                  <c:v>0.32067909310646298</c:v>
                </c:pt>
                <c:pt idx="319">
                  <c:v>-7.1692304962138506E-2</c:v>
                </c:pt>
                <c:pt idx="320">
                  <c:v>9.1301400982685604E-2</c:v>
                </c:pt>
                <c:pt idx="321">
                  <c:v>0.14281458116276</c:v>
                </c:pt>
                <c:pt idx="322">
                  <c:v>-6.2792385601452796E-2</c:v>
                </c:pt>
                <c:pt idx="323">
                  <c:v>0.12605523460465701</c:v>
                </c:pt>
                <c:pt idx="324">
                  <c:v>0.246677766768019</c:v>
                </c:pt>
                <c:pt idx="325">
                  <c:v>-8.6374362312044498E-2</c:v>
                </c:pt>
                <c:pt idx="326">
                  <c:v>-9.1093375239978402E-2</c:v>
                </c:pt>
                <c:pt idx="327">
                  <c:v>-0.17615887299550201</c:v>
                </c:pt>
                <c:pt idx="328">
                  <c:v>1.71029327940787E-2</c:v>
                </c:pt>
                <c:pt idx="329">
                  <c:v>5.8649367861908101E-2</c:v>
                </c:pt>
                <c:pt idx="330">
                  <c:v>-0.21779590092940301</c:v>
                </c:pt>
                <c:pt idx="331">
                  <c:v>0.190668657331305</c:v>
                </c:pt>
                <c:pt idx="332">
                  <c:v>5.1384685504230802E-2</c:v>
                </c:pt>
                <c:pt idx="333">
                  <c:v>-0.120831037734086</c:v>
                </c:pt>
                <c:pt idx="334">
                  <c:v>0.15747050507666899</c:v>
                </c:pt>
                <c:pt idx="335">
                  <c:v>-5.0526883177278901E-2</c:v>
                </c:pt>
                <c:pt idx="336">
                  <c:v>0.261598279881881</c:v>
                </c:pt>
                <c:pt idx="337">
                  <c:v>-4.4403144192075701E-2</c:v>
                </c:pt>
                <c:pt idx="338">
                  <c:v>-2.4426177754546599E-2</c:v>
                </c:pt>
                <c:pt idx="339">
                  <c:v>0.19576361000176701</c:v>
                </c:pt>
                <c:pt idx="340">
                  <c:v>-1.28401501545465E-2</c:v>
                </c:pt>
                <c:pt idx="341">
                  <c:v>-0.218543830464449</c:v>
                </c:pt>
                <c:pt idx="342">
                  <c:v>-7.1899837591149502E-3</c:v>
                </c:pt>
                <c:pt idx="343">
                  <c:v>5.07008655934394E-2</c:v>
                </c:pt>
                <c:pt idx="344">
                  <c:v>0.24069882414152499</c:v>
                </c:pt>
                <c:pt idx="345">
                  <c:v>-0.23315186117359299</c:v>
                </c:pt>
                <c:pt idx="346">
                  <c:v>0.16732166090991701</c:v>
                </c:pt>
                <c:pt idx="347">
                  <c:v>-3.2643316536823501E-2</c:v>
                </c:pt>
                <c:pt idx="348">
                  <c:v>0.161101040547596</c:v>
                </c:pt>
                <c:pt idx="349">
                  <c:v>-0.14393318645022399</c:v>
                </c:pt>
                <c:pt idx="350">
                  <c:v>0.19461747996010301</c:v>
                </c:pt>
                <c:pt idx="351">
                  <c:v>9.6616276125223402E-2</c:v>
                </c:pt>
                <c:pt idx="352">
                  <c:v>0.27090227546599299</c:v>
                </c:pt>
                <c:pt idx="353">
                  <c:v>-5.8201046093919696E-3</c:v>
                </c:pt>
                <c:pt idx="354">
                  <c:v>4.8762138228932897E-2</c:v>
                </c:pt>
                <c:pt idx="355">
                  <c:v>0.14975668990982499</c:v>
                </c:pt>
                <c:pt idx="356">
                  <c:v>-0.14176881642539901</c:v>
                </c:pt>
                <c:pt idx="357">
                  <c:v>0.14793948393627701</c:v>
                </c:pt>
                <c:pt idx="358">
                  <c:v>0.126923135581021</c:v>
                </c:pt>
                <c:pt idx="359">
                  <c:v>0.27145221796032198</c:v>
                </c:pt>
                <c:pt idx="360">
                  <c:v>-7.6870818937426796E-2</c:v>
                </c:pt>
                <c:pt idx="361">
                  <c:v>1.53747840552645E-2</c:v>
                </c:pt>
                <c:pt idx="362">
                  <c:v>2.2472214763119901E-2</c:v>
                </c:pt>
                <c:pt idx="363">
                  <c:v>0.22729809887137201</c:v>
                </c:pt>
                <c:pt idx="364">
                  <c:v>-6.5383351757159994E-2</c:v>
                </c:pt>
                <c:pt idx="365">
                  <c:v>-1.4958771370172499E-2</c:v>
                </c:pt>
                <c:pt idx="366">
                  <c:v>7.3323058037069205E-2</c:v>
                </c:pt>
                <c:pt idx="367">
                  <c:v>3.8904289911799499E-2</c:v>
                </c:pt>
                <c:pt idx="368">
                  <c:v>0.21139047203149899</c:v>
                </c:pt>
                <c:pt idx="369">
                  <c:v>-0.15911513589307599</c:v>
                </c:pt>
                <c:pt idx="370">
                  <c:v>-0.160605454536318</c:v>
                </c:pt>
                <c:pt idx="371">
                  <c:v>0.16642277432362501</c:v>
                </c:pt>
                <c:pt idx="372">
                  <c:v>0.20509405399748001</c:v>
                </c:pt>
                <c:pt idx="373">
                  <c:v>0.13551705880429399</c:v>
                </c:pt>
                <c:pt idx="374">
                  <c:v>-0.20716658523610301</c:v>
                </c:pt>
                <c:pt idx="375">
                  <c:v>7.2566465315539799E-2</c:v>
                </c:pt>
                <c:pt idx="376">
                  <c:v>0.14572595208300401</c:v>
                </c:pt>
                <c:pt idx="377">
                  <c:v>0.13775650556862001</c:v>
                </c:pt>
                <c:pt idx="378">
                  <c:v>7.3081551473670806E-2</c:v>
                </c:pt>
                <c:pt idx="379">
                  <c:v>-7.7590301210936005E-2</c:v>
                </c:pt>
                <c:pt idx="380">
                  <c:v>7.8924329812264701E-2</c:v>
                </c:pt>
                <c:pt idx="381">
                  <c:v>3.0857322592367001E-3</c:v>
                </c:pt>
                <c:pt idx="382">
                  <c:v>-1.19162667047393E-2</c:v>
                </c:pt>
                <c:pt idx="383">
                  <c:v>-4.4222009339001202E-2</c:v>
                </c:pt>
                <c:pt idx="384">
                  <c:v>-0.12353676852581499</c:v>
                </c:pt>
                <c:pt idx="385">
                  <c:v>-0.12039302512368601</c:v>
                </c:pt>
                <c:pt idx="386">
                  <c:v>0.14419799383940499</c:v>
                </c:pt>
                <c:pt idx="387">
                  <c:v>5.8762640919815902E-2</c:v>
                </c:pt>
                <c:pt idx="388">
                  <c:v>0.101991031177986</c:v>
                </c:pt>
                <c:pt idx="389">
                  <c:v>0.28046619613316498</c:v>
                </c:pt>
                <c:pt idx="390">
                  <c:v>-0.17378533132835899</c:v>
                </c:pt>
                <c:pt idx="391">
                  <c:v>-0.15467951617456199</c:v>
                </c:pt>
                <c:pt idx="392">
                  <c:v>7.7283938428869103E-2</c:v>
                </c:pt>
                <c:pt idx="393">
                  <c:v>-0.21588642153805301</c:v>
                </c:pt>
                <c:pt idx="394">
                  <c:v>-1.31632300727666E-2</c:v>
                </c:pt>
                <c:pt idx="395">
                  <c:v>2.41241049384395E-2</c:v>
                </c:pt>
                <c:pt idx="396">
                  <c:v>-0.19935449533557101</c:v>
                </c:pt>
                <c:pt idx="397">
                  <c:v>-5.1557878818663902E-2</c:v>
                </c:pt>
                <c:pt idx="398">
                  <c:v>-0.17813956423737201</c:v>
                </c:pt>
                <c:pt idx="399">
                  <c:v>0.39744471068554799</c:v>
                </c:pt>
                <c:pt idx="400">
                  <c:v>0.45313017898598101</c:v>
                </c:pt>
                <c:pt idx="401">
                  <c:v>0.22695620536002001</c:v>
                </c:pt>
                <c:pt idx="402">
                  <c:v>0.118373678241411</c:v>
                </c:pt>
                <c:pt idx="403">
                  <c:v>0.120367577414717</c:v>
                </c:pt>
                <c:pt idx="404">
                  <c:v>-9.2226409278551302E-2</c:v>
                </c:pt>
                <c:pt idx="405">
                  <c:v>7.0271285961847202E-2</c:v>
                </c:pt>
                <c:pt idx="406">
                  <c:v>-0.122696852491559</c:v>
                </c:pt>
                <c:pt idx="407">
                  <c:v>0.13464848390456</c:v>
                </c:pt>
                <c:pt idx="408">
                  <c:v>-5.9445827310488898E-2</c:v>
                </c:pt>
                <c:pt idx="409">
                  <c:v>0.12912818006625401</c:v>
                </c:pt>
                <c:pt idx="410">
                  <c:v>0.31955231153657199</c:v>
                </c:pt>
                <c:pt idx="411">
                  <c:v>-0.26651603217387898</c:v>
                </c:pt>
                <c:pt idx="412">
                  <c:v>0.12365502511899699</c:v>
                </c:pt>
                <c:pt idx="413">
                  <c:v>-1.85347931934593E-3</c:v>
                </c:pt>
                <c:pt idx="414">
                  <c:v>3.3137986188207798E-2</c:v>
                </c:pt>
                <c:pt idx="415">
                  <c:v>0.27798635782439701</c:v>
                </c:pt>
                <c:pt idx="416">
                  <c:v>0.47645765765235099</c:v>
                </c:pt>
                <c:pt idx="417">
                  <c:v>-9.6967123628792104E-2</c:v>
                </c:pt>
                <c:pt idx="418">
                  <c:v>-2.4060537348322E-2</c:v>
                </c:pt>
                <c:pt idx="419">
                  <c:v>-5.2221841264221497E-2</c:v>
                </c:pt>
                <c:pt idx="420">
                  <c:v>0.29108376472937603</c:v>
                </c:pt>
                <c:pt idx="421">
                  <c:v>-1.46537880407328E-2</c:v>
                </c:pt>
                <c:pt idx="422">
                  <c:v>9.5392212320229305E-2</c:v>
                </c:pt>
                <c:pt idx="423">
                  <c:v>-0.12146184333002</c:v>
                </c:pt>
                <c:pt idx="424">
                  <c:v>-6.5884451402988195E-2</c:v>
                </c:pt>
                <c:pt idx="425">
                  <c:v>-9.6737333422192304E-2</c:v>
                </c:pt>
                <c:pt idx="426">
                  <c:v>0.18448055891432999</c:v>
                </c:pt>
                <c:pt idx="427">
                  <c:v>8.9614353629207902E-2</c:v>
                </c:pt>
                <c:pt idx="428">
                  <c:v>-0.21370931740256999</c:v>
                </c:pt>
                <c:pt idx="429">
                  <c:v>3.2391877482752497E-2</c:v>
                </c:pt>
                <c:pt idx="430">
                  <c:v>0.34442690059252301</c:v>
                </c:pt>
                <c:pt idx="431">
                  <c:v>0.18556735370343799</c:v>
                </c:pt>
                <c:pt idx="432">
                  <c:v>0.113859083408945</c:v>
                </c:pt>
                <c:pt idx="433">
                  <c:v>1.9405666415328801E-2</c:v>
                </c:pt>
                <c:pt idx="434">
                  <c:v>4.7593740879710501E-2</c:v>
                </c:pt>
                <c:pt idx="435">
                  <c:v>0.51847527243681701</c:v>
                </c:pt>
                <c:pt idx="436">
                  <c:v>8.8858010287653805E-2</c:v>
                </c:pt>
                <c:pt idx="437">
                  <c:v>0.17361902017134001</c:v>
                </c:pt>
                <c:pt idx="438">
                  <c:v>9.0203432639546902E-2</c:v>
                </c:pt>
                <c:pt idx="439">
                  <c:v>9.8391594532010004E-2</c:v>
                </c:pt>
                <c:pt idx="440">
                  <c:v>-5.2507897535703498E-3</c:v>
                </c:pt>
                <c:pt idx="441">
                  <c:v>-3.10106185993257E-2</c:v>
                </c:pt>
                <c:pt idx="442">
                  <c:v>0.14326169676508199</c:v>
                </c:pt>
                <c:pt idx="443">
                  <c:v>0.27877230610849002</c:v>
                </c:pt>
                <c:pt idx="444">
                  <c:v>2.8018003614704998E-2</c:v>
                </c:pt>
                <c:pt idx="445">
                  <c:v>0.11631856499236801</c:v>
                </c:pt>
                <c:pt idx="446">
                  <c:v>-3.9072922501366403E-3</c:v>
                </c:pt>
                <c:pt idx="447">
                  <c:v>0.117620770804514</c:v>
                </c:pt>
                <c:pt idx="448">
                  <c:v>0.31369208901153001</c:v>
                </c:pt>
                <c:pt idx="449">
                  <c:v>7.8116384737156694E-2</c:v>
                </c:pt>
                <c:pt idx="450">
                  <c:v>-6.8596397349379307E-2</c:v>
                </c:pt>
                <c:pt idx="451">
                  <c:v>1.9787410085757799E-2</c:v>
                </c:pt>
                <c:pt idx="452">
                  <c:v>-6.9888509778218394E-2</c:v>
                </c:pt>
                <c:pt idx="453">
                  <c:v>0.106815820984257</c:v>
                </c:pt>
                <c:pt idx="454">
                  <c:v>-0.24646754874344601</c:v>
                </c:pt>
                <c:pt idx="455">
                  <c:v>0.275357426569659</c:v>
                </c:pt>
                <c:pt idx="456">
                  <c:v>0.312849430330636</c:v>
                </c:pt>
                <c:pt idx="457">
                  <c:v>-4.6336884694532503E-2</c:v>
                </c:pt>
                <c:pt idx="458">
                  <c:v>0.13211562149651701</c:v>
                </c:pt>
                <c:pt idx="459">
                  <c:v>-0.24706438931793501</c:v>
                </c:pt>
                <c:pt idx="460">
                  <c:v>-0.19470068080505701</c:v>
                </c:pt>
                <c:pt idx="461">
                  <c:v>3.8168666054831699E-2</c:v>
                </c:pt>
                <c:pt idx="462">
                  <c:v>-0.14091189671111301</c:v>
                </c:pt>
                <c:pt idx="463">
                  <c:v>0.35603191057125699</c:v>
                </c:pt>
                <c:pt idx="464">
                  <c:v>-0.19265724859453001</c:v>
                </c:pt>
                <c:pt idx="465">
                  <c:v>0.43952250148812799</c:v>
                </c:pt>
                <c:pt idx="466">
                  <c:v>0.26192520878754699</c:v>
                </c:pt>
                <c:pt idx="467">
                  <c:v>0.153422944209337</c:v>
                </c:pt>
                <c:pt idx="468">
                  <c:v>9.4819674564128195E-2</c:v>
                </c:pt>
                <c:pt idx="469">
                  <c:v>3.4969901391730597E-2</c:v>
                </c:pt>
                <c:pt idx="470">
                  <c:v>-0.19756776513636501</c:v>
                </c:pt>
                <c:pt idx="471">
                  <c:v>-0.24244390745585401</c:v>
                </c:pt>
                <c:pt idx="472">
                  <c:v>8.3370173672674998E-3</c:v>
                </c:pt>
                <c:pt idx="473">
                  <c:v>0.19203466241666001</c:v>
                </c:pt>
                <c:pt idx="474">
                  <c:v>4.1420987063407702E-2</c:v>
                </c:pt>
                <c:pt idx="475">
                  <c:v>-0.12810419647010801</c:v>
                </c:pt>
                <c:pt idx="476">
                  <c:v>-4.5411158594909601E-2</c:v>
                </c:pt>
                <c:pt idx="477">
                  <c:v>0.32054776931715501</c:v>
                </c:pt>
                <c:pt idx="478">
                  <c:v>0.26826625811576599</c:v>
                </c:pt>
                <c:pt idx="479">
                  <c:v>-0.352348792154214</c:v>
                </c:pt>
                <c:pt idx="480">
                  <c:v>-0.256697355539107</c:v>
                </c:pt>
                <c:pt idx="481">
                  <c:v>-0.25177458652531598</c:v>
                </c:pt>
                <c:pt idx="482">
                  <c:v>0.16080968561348899</c:v>
                </c:pt>
                <c:pt idx="483">
                  <c:v>0.360767866349118</c:v>
                </c:pt>
                <c:pt idx="484">
                  <c:v>-0.23868779267363299</c:v>
                </c:pt>
                <c:pt idx="485">
                  <c:v>0.20697913877639801</c:v>
                </c:pt>
                <c:pt idx="486">
                  <c:v>-0.174191849566315</c:v>
                </c:pt>
                <c:pt idx="487">
                  <c:v>-7.7533766841566806E-2</c:v>
                </c:pt>
                <c:pt idx="488">
                  <c:v>0.33860720711272202</c:v>
                </c:pt>
                <c:pt idx="489">
                  <c:v>4.36660637009572E-2</c:v>
                </c:pt>
                <c:pt idx="490">
                  <c:v>0.206332236792029</c:v>
                </c:pt>
                <c:pt idx="491">
                  <c:v>0.18400796366809499</c:v>
                </c:pt>
                <c:pt idx="492">
                  <c:v>7.2328990629461298E-2</c:v>
                </c:pt>
                <c:pt idx="493">
                  <c:v>0.217214952580881</c:v>
                </c:pt>
                <c:pt idx="494">
                  <c:v>0.28125729323490301</c:v>
                </c:pt>
                <c:pt idx="495">
                  <c:v>0.18979411339104901</c:v>
                </c:pt>
                <c:pt idx="496">
                  <c:v>-0.20011766643123699</c:v>
                </c:pt>
                <c:pt idx="497">
                  <c:v>1.47917093083263E-2</c:v>
                </c:pt>
                <c:pt idx="498">
                  <c:v>0.256991663542598</c:v>
                </c:pt>
                <c:pt idx="499">
                  <c:v>0.28159205449636099</c:v>
                </c:pt>
                <c:pt idx="500">
                  <c:v>0.13650790611823599</c:v>
                </c:pt>
                <c:pt idx="501">
                  <c:v>0.19506304793450399</c:v>
                </c:pt>
                <c:pt idx="502">
                  <c:v>-0.10426451430137899</c:v>
                </c:pt>
                <c:pt idx="503">
                  <c:v>1.8316217043488601E-2</c:v>
                </c:pt>
                <c:pt idx="504">
                  <c:v>-0.10507991867102</c:v>
                </c:pt>
                <c:pt idx="505">
                  <c:v>-0.24700431012239099</c:v>
                </c:pt>
                <c:pt idx="506">
                  <c:v>-0.14238267632567</c:v>
                </c:pt>
                <c:pt idx="507">
                  <c:v>-2.7659216988722E-2</c:v>
                </c:pt>
                <c:pt idx="508">
                  <c:v>-0.26566315941505603</c:v>
                </c:pt>
                <c:pt idx="509">
                  <c:v>-0.191331716121065</c:v>
                </c:pt>
                <c:pt idx="510">
                  <c:v>-4.2015429780168402E-2</c:v>
                </c:pt>
                <c:pt idx="511">
                  <c:v>-2.6497926871845798E-2</c:v>
                </c:pt>
                <c:pt idx="512">
                  <c:v>-0.11988552549258</c:v>
                </c:pt>
                <c:pt idx="513">
                  <c:v>1.1383731821459899E-2</c:v>
                </c:pt>
                <c:pt idx="514">
                  <c:v>8.3179816210577906E-3</c:v>
                </c:pt>
                <c:pt idx="515">
                  <c:v>-0.143254627401184</c:v>
                </c:pt>
                <c:pt idx="516">
                  <c:v>-5.5106445435576003E-2</c:v>
                </c:pt>
                <c:pt idx="517">
                  <c:v>0.18010606504603799</c:v>
                </c:pt>
                <c:pt idx="518">
                  <c:v>-1.0748388318363999E-2</c:v>
                </c:pt>
                <c:pt idx="519">
                  <c:v>5.1934021269443902E-2</c:v>
                </c:pt>
                <c:pt idx="520">
                  <c:v>5.7066818497883601E-2</c:v>
                </c:pt>
                <c:pt idx="521">
                  <c:v>0.11244211628419599</c:v>
                </c:pt>
                <c:pt idx="522">
                  <c:v>-0.22240393888524099</c:v>
                </c:pt>
                <c:pt idx="523">
                  <c:v>-0.14145558901568001</c:v>
                </c:pt>
                <c:pt idx="524">
                  <c:v>8.8017260331462205E-2</c:v>
                </c:pt>
                <c:pt idx="525">
                  <c:v>0.25472231905698201</c:v>
                </c:pt>
                <c:pt idx="526">
                  <c:v>-0.120336114167626</c:v>
                </c:pt>
                <c:pt idx="527">
                  <c:v>-5.1630115465251099E-2</c:v>
                </c:pt>
                <c:pt idx="528">
                  <c:v>-4.5830390351476298E-2</c:v>
                </c:pt>
                <c:pt idx="529">
                  <c:v>3.5984302047521503E-2</c:v>
                </c:pt>
                <c:pt idx="530">
                  <c:v>-0.29374554191638902</c:v>
                </c:pt>
                <c:pt idx="531">
                  <c:v>0.21434300045145599</c:v>
                </c:pt>
                <c:pt idx="532">
                  <c:v>8.4172769425590502E-2</c:v>
                </c:pt>
                <c:pt idx="533">
                  <c:v>0.18039147743683501</c:v>
                </c:pt>
                <c:pt idx="534">
                  <c:v>7.4495745738257804E-2</c:v>
                </c:pt>
                <c:pt idx="535">
                  <c:v>-4.32355698664489E-2</c:v>
                </c:pt>
                <c:pt idx="536">
                  <c:v>-0.15359460836650099</c:v>
                </c:pt>
                <c:pt idx="537">
                  <c:v>0.246617059139388</c:v>
                </c:pt>
                <c:pt idx="538">
                  <c:v>0.24982344004707899</c:v>
                </c:pt>
                <c:pt idx="539">
                  <c:v>0.14382866840462299</c:v>
                </c:pt>
                <c:pt idx="540">
                  <c:v>0.391276630844544</c:v>
                </c:pt>
                <c:pt idx="541">
                  <c:v>-0.21003784106390899</c:v>
                </c:pt>
                <c:pt idx="542">
                  <c:v>7.5110585898284593E-2</c:v>
                </c:pt>
                <c:pt idx="543">
                  <c:v>0.20698618309989</c:v>
                </c:pt>
                <c:pt idx="544">
                  <c:v>0.129580170253834</c:v>
                </c:pt>
                <c:pt idx="545">
                  <c:v>0.51064300869021195</c:v>
                </c:pt>
                <c:pt idx="546">
                  <c:v>-0.24424785908178401</c:v>
                </c:pt>
                <c:pt idx="547">
                  <c:v>-0.18370466673970401</c:v>
                </c:pt>
                <c:pt idx="548">
                  <c:v>2.3588911198404301E-2</c:v>
                </c:pt>
                <c:pt idx="549">
                  <c:v>0.25713292599249898</c:v>
                </c:pt>
                <c:pt idx="550">
                  <c:v>-6.0683894699209498E-2</c:v>
                </c:pt>
                <c:pt idx="551">
                  <c:v>-9.9502785967622104E-2</c:v>
                </c:pt>
                <c:pt idx="552">
                  <c:v>0.28719472947715002</c:v>
                </c:pt>
                <c:pt idx="553">
                  <c:v>0.14145904385115701</c:v>
                </c:pt>
                <c:pt idx="554">
                  <c:v>0.14497128444707399</c:v>
                </c:pt>
                <c:pt idx="555">
                  <c:v>0.20909227011870499</c:v>
                </c:pt>
                <c:pt idx="556">
                  <c:v>-0.13034832304733299</c:v>
                </c:pt>
                <c:pt idx="557">
                  <c:v>0.20653750533165999</c:v>
                </c:pt>
                <c:pt idx="558">
                  <c:v>-0.16228332712107399</c:v>
                </c:pt>
                <c:pt idx="559">
                  <c:v>0.107994699392976</c:v>
                </c:pt>
                <c:pt idx="560">
                  <c:v>-9.2433656066619699E-2</c:v>
                </c:pt>
                <c:pt idx="561">
                  <c:v>-0.37093116904809897</c:v>
                </c:pt>
                <c:pt idx="562">
                  <c:v>-0.30951881309868101</c:v>
                </c:pt>
                <c:pt idx="563">
                  <c:v>0.24436414351173</c:v>
                </c:pt>
                <c:pt idx="564">
                  <c:v>-2.0528164309470399E-2</c:v>
                </c:pt>
                <c:pt idx="565">
                  <c:v>-0.32012044294188502</c:v>
                </c:pt>
                <c:pt idx="566">
                  <c:v>-0.23466006409034401</c:v>
                </c:pt>
                <c:pt idx="567">
                  <c:v>0.300586757825964</c:v>
                </c:pt>
                <c:pt idx="568">
                  <c:v>-0.26816411801058399</c:v>
                </c:pt>
                <c:pt idx="569">
                  <c:v>0.2796693349478</c:v>
                </c:pt>
                <c:pt idx="570">
                  <c:v>0.107795664421365</c:v>
                </c:pt>
                <c:pt idx="571">
                  <c:v>0.169188572002654</c:v>
                </c:pt>
                <c:pt idx="572">
                  <c:v>0.102963792989235</c:v>
                </c:pt>
                <c:pt idx="573">
                  <c:v>-8.3976297770781597E-2</c:v>
                </c:pt>
                <c:pt idx="574">
                  <c:v>3.40348097001009E-2</c:v>
                </c:pt>
                <c:pt idx="575">
                  <c:v>-0.42565957928729897</c:v>
                </c:pt>
                <c:pt idx="576">
                  <c:v>0.32803184080546599</c:v>
                </c:pt>
                <c:pt idx="577">
                  <c:v>0.16272988207178399</c:v>
                </c:pt>
                <c:pt idx="578">
                  <c:v>-5.82394345505605E-2</c:v>
                </c:pt>
                <c:pt idx="579">
                  <c:v>0.13959029251722699</c:v>
                </c:pt>
                <c:pt idx="580">
                  <c:v>1.8293559555525699E-2</c:v>
                </c:pt>
                <c:pt idx="581">
                  <c:v>-9.2797792905792001E-2</c:v>
                </c:pt>
                <c:pt idx="582">
                  <c:v>0.25339185679262899</c:v>
                </c:pt>
                <c:pt idx="583">
                  <c:v>6.1169918192236399E-3</c:v>
                </c:pt>
                <c:pt idx="584">
                  <c:v>-0.194803761650892</c:v>
                </c:pt>
                <c:pt idx="585">
                  <c:v>8.6074231003225393E-2</c:v>
                </c:pt>
                <c:pt idx="586">
                  <c:v>-0.18087616107433499</c:v>
                </c:pt>
                <c:pt idx="587">
                  <c:v>0.20144083032892299</c:v>
                </c:pt>
                <c:pt idx="588">
                  <c:v>-9.7096352386114596E-2</c:v>
                </c:pt>
                <c:pt idx="589">
                  <c:v>7.9498681414540001E-2</c:v>
                </c:pt>
                <c:pt idx="590">
                  <c:v>0.23442844795537501</c:v>
                </c:pt>
                <c:pt idx="591">
                  <c:v>6.5832464935998106E-2</c:v>
                </c:pt>
                <c:pt idx="592">
                  <c:v>0.18602305401389199</c:v>
                </c:pt>
                <c:pt idx="593">
                  <c:v>-0.194270635898635</c:v>
                </c:pt>
                <c:pt idx="594">
                  <c:v>-0.25227488382883501</c:v>
                </c:pt>
                <c:pt idx="595">
                  <c:v>5.3116763696656098E-2</c:v>
                </c:pt>
                <c:pt idx="596">
                  <c:v>0.44479546348367699</c:v>
                </c:pt>
                <c:pt idx="597">
                  <c:v>-0.33980067851999002</c:v>
                </c:pt>
                <c:pt idx="598">
                  <c:v>0.16384682381875301</c:v>
                </c:pt>
                <c:pt idx="599">
                  <c:v>-0.17297426708228</c:v>
                </c:pt>
                <c:pt idx="600">
                  <c:v>-0.17058565425856201</c:v>
                </c:pt>
                <c:pt idx="601">
                  <c:v>5.7662689161092399E-2</c:v>
                </c:pt>
                <c:pt idx="602">
                  <c:v>0.31342348831748201</c:v>
                </c:pt>
                <c:pt idx="603">
                  <c:v>-0.12610084140738101</c:v>
                </c:pt>
                <c:pt idx="604">
                  <c:v>-0.298728866685814</c:v>
                </c:pt>
                <c:pt idx="605">
                  <c:v>0.106193185018831</c:v>
                </c:pt>
                <c:pt idx="606">
                  <c:v>5.9646219278049098E-2</c:v>
                </c:pt>
                <c:pt idx="607">
                  <c:v>-0.28672241746363403</c:v>
                </c:pt>
                <c:pt idx="608">
                  <c:v>-3.6086092618548303E-2</c:v>
                </c:pt>
                <c:pt idx="609">
                  <c:v>1.7272205983412E-2</c:v>
                </c:pt>
                <c:pt idx="610">
                  <c:v>0.22606904503966299</c:v>
                </c:pt>
                <c:pt idx="611">
                  <c:v>0.39393954217856902</c:v>
                </c:pt>
                <c:pt idx="612">
                  <c:v>8.1148646113202702E-2</c:v>
                </c:pt>
                <c:pt idx="613">
                  <c:v>-0.189138060809216</c:v>
                </c:pt>
                <c:pt idx="614">
                  <c:v>0.13287497252727301</c:v>
                </c:pt>
                <c:pt idx="615">
                  <c:v>0.10345222968564401</c:v>
                </c:pt>
                <c:pt idx="616">
                  <c:v>0.23723339735646401</c:v>
                </c:pt>
                <c:pt idx="617">
                  <c:v>-0.244274588040957</c:v>
                </c:pt>
                <c:pt idx="618">
                  <c:v>6.8864292722270503E-3</c:v>
                </c:pt>
                <c:pt idx="619">
                  <c:v>0.45047430093197599</c:v>
                </c:pt>
                <c:pt idx="620">
                  <c:v>4.1252980657196701E-2</c:v>
                </c:pt>
                <c:pt idx="621">
                  <c:v>-0.16962991793153301</c:v>
                </c:pt>
                <c:pt idx="622">
                  <c:v>-8.7596918385235298E-2</c:v>
                </c:pt>
                <c:pt idx="623">
                  <c:v>-8.7578180420547505E-2</c:v>
                </c:pt>
                <c:pt idx="624">
                  <c:v>-0.169014924188296</c:v>
                </c:pt>
                <c:pt idx="625">
                  <c:v>0.23427410567754001</c:v>
                </c:pt>
                <c:pt idx="626">
                  <c:v>0.14943633969047701</c:v>
                </c:pt>
                <c:pt idx="627">
                  <c:v>-6.4363189066337506E-2</c:v>
                </c:pt>
                <c:pt idx="628">
                  <c:v>6.4627207536161205E-2</c:v>
                </c:pt>
                <c:pt idx="629">
                  <c:v>-0.13199954798569899</c:v>
                </c:pt>
                <c:pt idx="630">
                  <c:v>-0.27763732995698898</c:v>
                </c:pt>
                <c:pt idx="631">
                  <c:v>0.2062460549507</c:v>
                </c:pt>
                <c:pt idx="632">
                  <c:v>-0.24944918636454699</c:v>
                </c:pt>
                <c:pt idx="633">
                  <c:v>-8.1831550531951402E-2</c:v>
                </c:pt>
                <c:pt idx="634">
                  <c:v>8.6146705151841793E-2</c:v>
                </c:pt>
                <c:pt idx="635">
                  <c:v>-9.6930770275880998E-2</c:v>
                </c:pt>
                <c:pt idx="636">
                  <c:v>-5.8380931476440301E-2</c:v>
                </c:pt>
                <c:pt idx="637">
                  <c:v>-9.1831893075070795E-2</c:v>
                </c:pt>
                <c:pt idx="638">
                  <c:v>0.24754978763319799</c:v>
                </c:pt>
                <c:pt idx="639">
                  <c:v>0.12428735480075</c:v>
                </c:pt>
                <c:pt idx="640">
                  <c:v>0.24212780717895599</c:v>
                </c:pt>
                <c:pt idx="641">
                  <c:v>-0.24234962428457399</c:v>
                </c:pt>
                <c:pt idx="642">
                  <c:v>-0.15753908082343299</c:v>
                </c:pt>
                <c:pt idx="643">
                  <c:v>-0.25430191802579</c:v>
                </c:pt>
                <c:pt idx="644">
                  <c:v>1.5548161581750101E-2</c:v>
                </c:pt>
                <c:pt idx="645">
                  <c:v>-7.2948671471278703E-2</c:v>
                </c:pt>
                <c:pt idx="646">
                  <c:v>0.150316814901407</c:v>
                </c:pt>
                <c:pt idx="647">
                  <c:v>0.17476766197828</c:v>
                </c:pt>
                <c:pt idx="648">
                  <c:v>7.5921413773242102E-2</c:v>
                </c:pt>
                <c:pt idx="649">
                  <c:v>7.5315944097811199E-2</c:v>
                </c:pt>
                <c:pt idx="650">
                  <c:v>-0.16271881396395099</c:v>
                </c:pt>
                <c:pt idx="651">
                  <c:v>-0.18004512959867</c:v>
                </c:pt>
                <c:pt idx="652">
                  <c:v>8.3955801054559603E-2</c:v>
                </c:pt>
                <c:pt idx="653">
                  <c:v>-0.117877941283156</c:v>
                </c:pt>
                <c:pt idx="654">
                  <c:v>-5.77568710365736E-2</c:v>
                </c:pt>
                <c:pt idx="655">
                  <c:v>3.8988593450469699E-3</c:v>
                </c:pt>
                <c:pt idx="656">
                  <c:v>-0.21033006746504501</c:v>
                </c:pt>
                <c:pt idx="657">
                  <c:v>0.20407682664155999</c:v>
                </c:pt>
                <c:pt idx="658">
                  <c:v>0.10835487341311401</c:v>
                </c:pt>
                <c:pt idx="659">
                  <c:v>-0.136473119742651</c:v>
                </c:pt>
                <c:pt idx="660">
                  <c:v>-0.23875652043000201</c:v>
                </c:pt>
                <c:pt idx="661">
                  <c:v>-0.36683453888178702</c:v>
                </c:pt>
                <c:pt idx="662">
                  <c:v>-3.0339293991154401E-2</c:v>
                </c:pt>
                <c:pt idx="663">
                  <c:v>-2.67479289788135E-2</c:v>
                </c:pt>
                <c:pt idx="664">
                  <c:v>0.20557784936832399</c:v>
                </c:pt>
                <c:pt idx="665">
                  <c:v>-0.106422834982067</c:v>
                </c:pt>
                <c:pt idx="666">
                  <c:v>-8.7463774444100195E-2</c:v>
                </c:pt>
                <c:pt idx="667">
                  <c:v>2.8469176050937E-2</c:v>
                </c:pt>
                <c:pt idx="668">
                  <c:v>0.15056554911682099</c:v>
                </c:pt>
                <c:pt idx="669">
                  <c:v>-0.19503778271863001</c:v>
                </c:pt>
                <c:pt idx="670">
                  <c:v>2.3867095440767101E-2</c:v>
                </c:pt>
                <c:pt idx="671">
                  <c:v>0.22553654295584599</c:v>
                </c:pt>
                <c:pt idx="672">
                  <c:v>-0.24849323767249701</c:v>
                </c:pt>
                <c:pt idx="673">
                  <c:v>-0.107457575870627</c:v>
                </c:pt>
                <c:pt idx="674">
                  <c:v>-0.172520744370496</c:v>
                </c:pt>
                <c:pt idx="675">
                  <c:v>8.45583143212503E-2</c:v>
                </c:pt>
                <c:pt idx="676">
                  <c:v>-0.213157851106725</c:v>
                </c:pt>
                <c:pt idx="677">
                  <c:v>0.23084778407144099</c:v>
                </c:pt>
                <c:pt idx="678">
                  <c:v>-0.11205520715119199</c:v>
                </c:pt>
                <c:pt idx="679">
                  <c:v>-9.0985435046571694E-2</c:v>
                </c:pt>
                <c:pt idx="680">
                  <c:v>0.25649715350010899</c:v>
                </c:pt>
                <c:pt idx="681">
                  <c:v>5.5230100556235603E-2</c:v>
                </c:pt>
                <c:pt idx="682">
                  <c:v>0.24234672500625101</c:v>
                </c:pt>
                <c:pt idx="683">
                  <c:v>-8.8197110870888495E-2</c:v>
                </c:pt>
                <c:pt idx="684">
                  <c:v>-0.13362622215287301</c:v>
                </c:pt>
                <c:pt idx="685">
                  <c:v>6.7652791391190598E-2</c:v>
                </c:pt>
                <c:pt idx="686">
                  <c:v>0.173511759811421</c:v>
                </c:pt>
                <c:pt idx="687">
                  <c:v>0.213554129947055</c:v>
                </c:pt>
                <c:pt idx="688">
                  <c:v>0.116140215612878</c:v>
                </c:pt>
                <c:pt idx="689">
                  <c:v>0.32662135583728102</c:v>
                </c:pt>
                <c:pt idx="690">
                  <c:v>-1.3201938224213601E-2</c:v>
                </c:pt>
                <c:pt idx="691">
                  <c:v>9.9389425228985501E-2</c:v>
                </c:pt>
                <c:pt idx="692">
                  <c:v>-0.11542744333143599</c:v>
                </c:pt>
                <c:pt idx="693">
                  <c:v>-0.102153548217758</c:v>
                </c:pt>
                <c:pt idx="694">
                  <c:v>0.22416016451290099</c:v>
                </c:pt>
                <c:pt idx="695">
                  <c:v>-8.2508576319042501E-2</c:v>
                </c:pt>
                <c:pt idx="696">
                  <c:v>-7.8161735695413598E-2</c:v>
                </c:pt>
                <c:pt idx="697">
                  <c:v>1.7499988618104E-2</c:v>
                </c:pt>
                <c:pt idx="698">
                  <c:v>6.8304694545664499E-2</c:v>
                </c:pt>
                <c:pt idx="699">
                  <c:v>0.19428784561635701</c:v>
                </c:pt>
                <c:pt idx="700">
                  <c:v>0.251701861219019</c:v>
                </c:pt>
                <c:pt idx="701">
                  <c:v>-0.39636044287953198</c:v>
                </c:pt>
                <c:pt idx="702">
                  <c:v>-0.19700332932199899</c:v>
                </c:pt>
                <c:pt idx="703">
                  <c:v>8.70894685569093E-2</c:v>
                </c:pt>
                <c:pt idx="704">
                  <c:v>-0.10524283933898</c:v>
                </c:pt>
                <c:pt idx="705">
                  <c:v>-0.179112037065281</c:v>
                </c:pt>
                <c:pt idx="706">
                  <c:v>0.19281714451121401</c:v>
                </c:pt>
                <c:pt idx="707">
                  <c:v>0.11504245565292801</c:v>
                </c:pt>
                <c:pt idx="708">
                  <c:v>-0.23569551231333399</c:v>
                </c:pt>
                <c:pt idx="709">
                  <c:v>0.29402161572048102</c:v>
                </c:pt>
                <c:pt idx="710">
                  <c:v>0.35795886236796898</c:v>
                </c:pt>
                <c:pt idx="711">
                  <c:v>9.2439528418005207E-2</c:v>
                </c:pt>
                <c:pt idx="712">
                  <c:v>-6.6167636554514603E-2</c:v>
                </c:pt>
                <c:pt idx="713">
                  <c:v>-0.26864666238066998</c:v>
                </c:pt>
                <c:pt idx="714">
                  <c:v>3.8754817621707197E-2</c:v>
                </c:pt>
                <c:pt idx="715">
                  <c:v>0.130207704081786</c:v>
                </c:pt>
                <c:pt idx="716">
                  <c:v>-8.9588026518220301E-2</c:v>
                </c:pt>
                <c:pt idx="717">
                  <c:v>-4.8357819654804901E-2</c:v>
                </c:pt>
                <c:pt idx="718">
                  <c:v>-2.8256650035037901E-2</c:v>
                </c:pt>
                <c:pt idx="719">
                  <c:v>-5.7385727553703199E-2</c:v>
                </c:pt>
                <c:pt idx="720">
                  <c:v>-0.22494761429028901</c:v>
                </c:pt>
                <c:pt idx="721">
                  <c:v>3.7488860920327001E-2</c:v>
                </c:pt>
                <c:pt idx="722">
                  <c:v>0.117685022580631</c:v>
                </c:pt>
                <c:pt idx="723">
                  <c:v>0.27906257440039201</c:v>
                </c:pt>
                <c:pt idx="724">
                  <c:v>-0.37721121807550401</c:v>
                </c:pt>
                <c:pt idx="725">
                  <c:v>2.4946743022098899E-2</c:v>
                </c:pt>
                <c:pt idx="726">
                  <c:v>0.24086677608187601</c:v>
                </c:pt>
                <c:pt idx="727">
                  <c:v>7.5941354437776302E-3</c:v>
                </c:pt>
                <c:pt idx="728">
                  <c:v>-0.16345025737871499</c:v>
                </c:pt>
                <c:pt idx="729">
                  <c:v>9.9931533312267701E-2</c:v>
                </c:pt>
                <c:pt idx="730">
                  <c:v>3.09536381726392E-2</c:v>
                </c:pt>
                <c:pt idx="731">
                  <c:v>8.4385690459644502E-2</c:v>
                </c:pt>
                <c:pt idx="732">
                  <c:v>0.153923276730872</c:v>
                </c:pt>
                <c:pt idx="733">
                  <c:v>0.32964156772015402</c:v>
                </c:pt>
                <c:pt idx="734">
                  <c:v>0.35024436036853701</c:v>
                </c:pt>
                <c:pt idx="735">
                  <c:v>0.36544319907072997</c:v>
                </c:pt>
                <c:pt idx="736">
                  <c:v>6.1039137523768001E-2</c:v>
                </c:pt>
                <c:pt idx="737">
                  <c:v>-0.20192572622122801</c:v>
                </c:pt>
                <c:pt idx="738">
                  <c:v>-9.1277343466618296E-2</c:v>
                </c:pt>
                <c:pt idx="739">
                  <c:v>-0.27062156437825702</c:v>
                </c:pt>
                <c:pt idx="740">
                  <c:v>0.31920586694286401</c:v>
                </c:pt>
                <c:pt idx="741">
                  <c:v>-3.6826961744519202E-2</c:v>
                </c:pt>
                <c:pt idx="742">
                  <c:v>-6.8285075406009504E-2</c:v>
                </c:pt>
                <c:pt idx="743">
                  <c:v>0.21248269480909701</c:v>
                </c:pt>
                <c:pt idx="744">
                  <c:v>-0.17046074676495099</c:v>
                </c:pt>
                <c:pt idx="745">
                  <c:v>0.26792827027164601</c:v>
                </c:pt>
                <c:pt idx="746">
                  <c:v>0.11098163411527801</c:v>
                </c:pt>
                <c:pt idx="747">
                  <c:v>5.1540412811490299E-2</c:v>
                </c:pt>
                <c:pt idx="748">
                  <c:v>0.209843849506235</c:v>
                </c:pt>
                <c:pt idx="749">
                  <c:v>-0.156880104787953</c:v>
                </c:pt>
                <c:pt idx="750">
                  <c:v>0.136009046581021</c:v>
                </c:pt>
                <c:pt idx="751">
                  <c:v>0.222091780545011</c:v>
                </c:pt>
                <c:pt idx="752">
                  <c:v>-2.4566212670015901E-2</c:v>
                </c:pt>
                <c:pt idx="753">
                  <c:v>0.32386073754608502</c:v>
                </c:pt>
                <c:pt idx="754">
                  <c:v>0.23385637907054199</c:v>
                </c:pt>
                <c:pt idx="755">
                  <c:v>0.154102432308764</c:v>
                </c:pt>
                <c:pt idx="756">
                  <c:v>-4.9644089862124298E-2</c:v>
                </c:pt>
                <c:pt idx="757">
                  <c:v>-0.225775671824515</c:v>
                </c:pt>
                <c:pt idx="758">
                  <c:v>4.64342712444515E-2</c:v>
                </c:pt>
                <c:pt idx="759">
                  <c:v>-0.113611624648619</c:v>
                </c:pt>
                <c:pt idx="760">
                  <c:v>0.31838002132394799</c:v>
                </c:pt>
                <c:pt idx="761">
                  <c:v>0.17010251723410899</c:v>
                </c:pt>
                <c:pt idx="762">
                  <c:v>1.4893019146269299E-2</c:v>
                </c:pt>
                <c:pt idx="763">
                  <c:v>0.245299091848385</c:v>
                </c:pt>
                <c:pt idx="764">
                  <c:v>-0.26313935175354602</c:v>
                </c:pt>
                <c:pt idx="765">
                  <c:v>7.6613887515230003E-2</c:v>
                </c:pt>
                <c:pt idx="766">
                  <c:v>-0.25169199635827799</c:v>
                </c:pt>
                <c:pt idx="767">
                  <c:v>-0.25655674628497899</c:v>
                </c:pt>
                <c:pt idx="768">
                  <c:v>0.17688017184163399</c:v>
                </c:pt>
                <c:pt idx="769">
                  <c:v>-1.41318608891764E-2</c:v>
                </c:pt>
                <c:pt idx="770">
                  <c:v>0.30727038772524701</c:v>
                </c:pt>
                <c:pt idx="771">
                  <c:v>-0.29503073576024402</c:v>
                </c:pt>
                <c:pt idx="772">
                  <c:v>-0.13491224463952201</c:v>
                </c:pt>
                <c:pt idx="773">
                  <c:v>0.106132651404841</c:v>
                </c:pt>
                <c:pt idx="774">
                  <c:v>0.19611113170311101</c:v>
                </c:pt>
                <c:pt idx="775">
                  <c:v>0.238056049507477</c:v>
                </c:pt>
                <c:pt idx="776">
                  <c:v>-0.16365156426220201</c:v>
                </c:pt>
                <c:pt idx="777">
                  <c:v>0.15750293500471901</c:v>
                </c:pt>
                <c:pt idx="778">
                  <c:v>0.176307427611121</c:v>
                </c:pt>
                <c:pt idx="779">
                  <c:v>2.9510526350456801E-2</c:v>
                </c:pt>
                <c:pt idx="780">
                  <c:v>0.26051063441600097</c:v>
                </c:pt>
                <c:pt idx="781">
                  <c:v>5.0783080929433698E-2</c:v>
                </c:pt>
                <c:pt idx="782">
                  <c:v>-5.4731665355114999E-2</c:v>
                </c:pt>
                <c:pt idx="783">
                  <c:v>7.19251899479387E-2</c:v>
                </c:pt>
                <c:pt idx="784">
                  <c:v>0.17155572681032699</c:v>
                </c:pt>
                <c:pt idx="785">
                  <c:v>0.268454115771942</c:v>
                </c:pt>
                <c:pt idx="786">
                  <c:v>-0.194240757178371</c:v>
                </c:pt>
                <c:pt idx="787">
                  <c:v>1.00250866330994E-2</c:v>
                </c:pt>
                <c:pt idx="788">
                  <c:v>0.18150053192174401</c:v>
                </c:pt>
                <c:pt idx="789">
                  <c:v>4.0304367825552898E-2</c:v>
                </c:pt>
                <c:pt idx="790">
                  <c:v>0.278487999965991</c:v>
                </c:pt>
                <c:pt idx="791">
                  <c:v>-0.38199301126842999</c:v>
                </c:pt>
                <c:pt idx="792">
                  <c:v>0.24008563108571901</c:v>
                </c:pt>
                <c:pt idx="793">
                  <c:v>0.16315608189554401</c:v>
                </c:pt>
                <c:pt idx="794">
                  <c:v>0.152731097729492</c:v>
                </c:pt>
                <c:pt idx="795">
                  <c:v>0.15869570679790801</c:v>
                </c:pt>
                <c:pt idx="796">
                  <c:v>-0.14638153532268</c:v>
                </c:pt>
                <c:pt idx="797">
                  <c:v>0.194762812901697</c:v>
                </c:pt>
                <c:pt idx="798">
                  <c:v>6.7263450140980605E-2</c:v>
                </c:pt>
                <c:pt idx="799">
                  <c:v>-7.7510442817328606E-2</c:v>
                </c:pt>
                <c:pt idx="800">
                  <c:v>4.5219895015181401E-2</c:v>
                </c:pt>
                <c:pt idx="801">
                  <c:v>9.1115048858129696E-2</c:v>
                </c:pt>
                <c:pt idx="802">
                  <c:v>0.197223769103262</c:v>
                </c:pt>
                <c:pt idx="803">
                  <c:v>0.12972353542047499</c:v>
                </c:pt>
                <c:pt idx="804">
                  <c:v>-0.15969961913589001</c:v>
                </c:pt>
                <c:pt idx="805">
                  <c:v>0.29143392920606598</c:v>
                </c:pt>
                <c:pt idx="806">
                  <c:v>-0.260894052781526</c:v>
                </c:pt>
                <c:pt idx="807">
                  <c:v>0.15698284018919401</c:v>
                </c:pt>
                <c:pt idx="808">
                  <c:v>7.0423779419121105E-2</c:v>
                </c:pt>
                <c:pt idx="809">
                  <c:v>0.28863814437683599</c:v>
                </c:pt>
                <c:pt idx="810">
                  <c:v>-5.4264608557209201E-2</c:v>
                </c:pt>
                <c:pt idx="811">
                  <c:v>5.6410765410876702E-2</c:v>
                </c:pt>
                <c:pt idx="812">
                  <c:v>0.116945156637645</c:v>
                </c:pt>
                <c:pt idx="813">
                  <c:v>-0.16611447333014101</c:v>
                </c:pt>
                <c:pt idx="814">
                  <c:v>-0.13403043874093301</c:v>
                </c:pt>
                <c:pt idx="815">
                  <c:v>-1.12558138268305E-2</c:v>
                </c:pt>
                <c:pt idx="816">
                  <c:v>8.1970078413073896E-2</c:v>
                </c:pt>
                <c:pt idx="817">
                  <c:v>-7.3159333051616302E-2</c:v>
                </c:pt>
                <c:pt idx="818">
                  <c:v>-4.7305481553164601E-2</c:v>
                </c:pt>
                <c:pt idx="819">
                  <c:v>1.19340020689374E-2</c:v>
                </c:pt>
                <c:pt idx="820">
                  <c:v>5.7404707857969098E-2</c:v>
                </c:pt>
                <c:pt idx="821">
                  <c:v>7.6183542832144693E-2</c:v>
                </c:pt>
                <c:pt idx="822">
                  <c:v>0.18888960854363801</c:v>
                </c:pt>
                <c:pt idx="823">
                  <c:v>0.13306147752186501</c:v>
                </c:pt>
                <c:pt idx="824">
                  <c:v>0.25101839690188099</c:v>
                </c:pt>
                <c:pt idx="825">
                  <c:v>0.17719142522414699</c:v>
                </c:pt>
                <c:pt idx="826">
                  <c:v>0.27783799334666398</c:v>
                </c:pt>
                <c:pt idx="827">
                  <c:v>-3.08418353993242E-2</c:v>
                </c:pt>
                <c:pt idx="828">
                  <c:v>-5.8466949702087503E-2</c:v>
                </c:pt>
                <c:pt idx="829">
                  <c:v>-5.9577054774606002E-2</c:v>
                </c:pt>
                <c:pt idx="830">
                  <c:v>3.2110398410549301E-2</c:v>
                </c:pt>
                <c:pt idx="831">
                  <c:v>-0.108771410345914</c:v>
                </c:pt>
                <c:pt idx="832">
                  <c:v>-0.18125223654334699</c:v>
                </c:pt>
                <c:pt idx="833">
                  <c:v>-0.26616349431823699</c:v>
                </c:pt>
                <c:pt idx="834">
                  <c:v>-8.1947486436983005E-2</c:v>
                </c:pt>
                <c:pt idx="835">
                  <c:v>-9.2647706832985094E-2</c:v>
                </c:pt>
                <c:pt idx="836">
                  <c:v>0.327969074227621</c:v>
                </c:pt>
                <c:pt idx="837">
                  <c:v>0.16223315119432299</c:v>
                </c:pt>
                <c:pt idx="838">
                  <c:v>-1.7721265342918902E-2</c:v>
                </c:pt>
                <c:pt idx="839">
                  <c:v>0.17560712696213701</c:v>
                </c:pt>
                <c:pt idx="840">
                  <c:v>0.43070214568678</c:v>
                </c:pt>
                <c:pt idx="841">
                  <c:v>1.0101135426919899E-2</c:v>
                </c:pt>
                <c:pt idx="842">
                  <c:v>-9.5970210679080195E-2</c:v>
                </c:pt>
                <c:pt idx="843">
                  <c:v>-1.22294853954351E-2</c:v>
                </c:pt>
                <c:pt idx="844">
                  <c:v>7.8814077604940996E-2</c:v>
                </c:pt>
                <c:pt idx="845">
                  <c:v>-5.6501103301360003E-2</c:v>
                </c:pt>
                <c:pt idx="846">
                  <c:v>9.7359680781095598E-3</c:v>
                </c:pt>
                <c:pt idx="847">
                  <c:v>9.8578338762672094E-2</c:v>
                </c:pt>
                <c:pt idx="848">
                  <c:v>-0.26317909122695299</c:v>
                </c:pt>
                <c:pt idx="849">
                  <c:v>0.40182055593521998</c:v>
                </c:pt>
                <c:pt idx="850">
                  <c:v>0.109076015261078</c:v>
                </c:pt>
                <c:pt idx="851">
                  <c:v>-0.29096592253071102</c:v>
                </c:pt>
                <c:pt idx="852">
                  <c:v>-0.14087844676467601</c:v>
                </c:pt>
                <c:pt idx="853">
                  <c:v>5.5149956447740303E-2</c:v>
                </c:pt>
                <c:pt idx="854">
                  <c:v>-5.5028221620792E-3</c:v>
                </c:pt>
                <c:pt idx="855">
                  <c:v>5.62138957676665E-2</c:v>
                </c:pt>
                <c:pt idx="856">
                  <c:v>-0.13714642075254699</c:v>
                </c:pt>
                <c:pt idx="857">
                  <c:v>5.4687874807888698E-2</c:v>
                </c:pt>
                <c:pt idx="858">
                  <c:v>0.19511608911141901</c:v>
                </c:pt>
                <c:pt idx="859">
                  <c:v>0.205744614571892</c:v>
                </c:pt>
                <c:pt idx="860">
                  <c:v>2.5259353839153901E-2</c:v>
                </c:pt>
                <c:pt idx="861">
                  <c:v>0.28092970981094301</c:v>
                </c:pt>
                <c:pt idx="862">
                  <c:v>-0.19533294379714899</c:v>
                </c:pt>
                <c:pt idx="863">
                  <c:v>0.235796214206833</c:v>
                </c:pt>
                <c:pt idx="864">
                  <c:v>0.40728530370376798</c:v>
                </c:pt>
                <c:pt idx="865">
                  <c:v>-0.144100494787127</c:v>
                </c:pt>
                <c:pt idx="866">
                  <c:v>-0.12888925452205499</c:v>
                </c:pt>
                <c:pt idx="867">
                  <c:v>-2.6629251182366399E-2</c:v>
                </c:pt>
                <c:pt idx="868">
                  <c:v>4.7006265242471597E-2</c:v>
                </c:pt>
                <c:pt idx="869">
                  <c:v>2.43040388941137E-2</c:v>
                </c:pt>
                <c:pt idx="870">
                  <c:v>0.122494211723504</c:v>
                </c:pt>
                <c:pt idx="871">
                  <c:v>1.5680028323269101E-2</c:v>
                </c:pt>
                <c:pt idx="872">
                  <c:v>-0.32170152180692402</c:v>
                </c:pt>
                <c:pt idx="873">
                  <c:v>-0.33361656478161</c:v>
                </c:pt>
                <c:pt idx="874">
                  <c:v>-0.130326052409687</c:v>
                </c:pt>
                <c:pt idx="875">
                  <c:v>-1.5033994701494901E-2</c:v>
                </c:pt>
                <c:pt idx="876">
                  <c:v>-0.21226020404760201</c:v>
                </c:pt>
                <c:pt idx="877">
                  <c:v>-0.18028876002175701</c:v>
                </c:pt>
                <c:pt idx="878">
                  <c:v>3.92876474253403E-2</c:v>
                </c:pt>
                <c:pt idx="879">
                  <c:v>1.5647185569531701E-3</c:v>
                </c:pt>
                <c:pt idx="880">
                  <c:v>-1.25985159239337E-2</c:v>
                </c:pt>
                <c:pt idx="881">
                  <c:v>5.5317220771797203E-2</c:v>
                </c:pt>
                <c:pt idx="882">
                  <c:v>-9.4554556748384894E-2</c:v>
                </c:pt>
                <c:pt idx="883">
                  <c:v>2.9396132404304401E-2</c:v>
                </c:pt>
                <c:pt idx="884">
                  <c:v>7.5699639257679599E-2</c:v>
                </c:pt>
                <c:pt idx="885">
                  <c:v>-1.8292586025977602E-2</c:v>
                </c:pt>
                <c:pt idx="886">
                  <c:v>4.0779349736952103E-2</c:v>
                </c:pt>
                <c:pt idx="887">
                  <c:v>-0.36861962544238902</c:v>
                </c:pt>
                <c:pt idx="888">
                  <c:v>5.8960777034871598E-2</c:v>
                </c:pt>
                <c:pt idx="889">
                  <c:v>0.104818736545054</c:v>
                </c:pt>
                <c:pt idx="890">
                  <c:v>0.42150399577877901</c:v>
                </c:pt>
                <c:pt idx="891">
                  <c:v>-0.270630534678234</c:v>
                </c:pt>
                <c:pt idx="892">
                  <c:v>0.25264700076991198</c:v>
                </c:pt>
                <c:pt idx="893">
                  <c:v>0.193345622831958</c:v>
                </c:pt>
                <c:pt idx="894">
                  <c:v>-0.29641703761361199</c:v>
                </c:pt>
                <c:pt idx="895">
                  <c:v>-2.6343983443423601E-2</c:v>
                </c:pt>
                <c:pt idx="896">
                  <c:v>4.5833976963307703E-2</c:v>
                </c:pt>
                <c:pt idx="897">
                  <c:v>2.2400650048613E-2</c:v>
                </c:pt>
                <c:pt idx="898">
                  <c:v>-0.101498830303033</c:v>
                </c:pt>
                <c:pt idx="899">
                  <c:v>-0.20824472033483299</c:v>
                </c:pt>
                <c:pt idx="900">
                  <c:v>0.16588910747955599</c:v>
                </c:pt>
                <c:pt idx="901">
                  <c:v>-0.119665008385846</c:v>
                </c:pt>
                <c:pt idx="902">
                  <c:v>7.5116640431124898E-2</c:v>
                </c:pt>
                <c:pt idx="903">
                  <c:v>-0.19034586702613601</c:v>
                </c:pt>
                <c:pt idx="904">
                  <c:v>0.195623682554843</c:v>
                </c:pt>
                <c:pt idx="905">
                  <c:v>-0.114434280657544</c:v>
                </c:pt>
                <c:pt idx="906">
                  <c:v>1.6430097571568401E-2</c:v>
                </c:pt>
                <c:pt idx="907">
                  <c:v>-0.120647119303349</c:v>
                </c:pt>
                <c:pt idx="908">
                  <c:v>-2.0155139193714099E-2</c:v>
                </c:pt>
                <c:pt idx="909">
                  <c:v>-0.19441620492252701</c:v>
                </c:pt>
                <c:pt idx="910">
                  <c:v>-0.11953623487718899</c:v>
                </c:pt>
                <c:pt idx="911">
                  <c:v>0.36941325887290899</c:v>
                </c:pt>
                <c:pt idx="912">
                  <c:v>0.23394663114199599</c:v>
                </c:pt>
                <c:pt idx="913">
                  <c:v>0.26014430878051897</c:v>
                </c:pt>
                <c:pt idx="914">
                  <c:v>9.0761265323753296E-2</c:v>
                </c:pt>
                <c:pt idx="915">
                  <c:v>0.37999585802078301</c:v>
                </c:pt>
                <c:pt idx="916">
                  <c:v>0.233570829940563</c:v>
                </c:pt>
                <c:pt idx="917">
                  <c:v>-0.148676420786028</c:v>
                </c:pt>
                <c:pt idx="918">
                  <c:v>0.43271002440261602</c:v>
                </c:pt>
                <c:pt idx="919">
                  <c:v>0.13022047405159801</c:v>
                </c:pt>
                <c:pt idx="920">
                  <c:v>-0.18735015704538399</c:v>
                </c:pt>
                <c:pt idx="921">
                  <c:v>0.42578350413717803</c:v>
                </c:pt>
                <c:pt idx="922">
                  <c:v>1.6716760834802301E-2</c:v>
                </c:pt>
                <c:pt idx="923">
                  <c:v>5.2804192229555597E-2</c:v>
                </c:pt>
                <c:pt idx="924">
                  <c:v>0.13951399084850599</c:v>
                </c:pt>
                <c:pt idx="925">
                  <c:v>3.1618853628560102E-2</c:v>
                </c:pt>
                <c:pt idx="926">
                  <c:v>0.29372026578813598</c:v>
                </c:pt>
                <c:pt idx="927">
                  <c:v>9.1695865062368695E-2</c:v>
                </c:pt>
                <c:pt idx="928">
                  <c:v>0.304100400950854</c:v>
                </c:pt>
                <c:pt idx="929">
                  <c:v>2.33113366886432E-2</c:v>
                </c:pt>
                <c:pt idx="930">
                  <c:v>8.1200005186669602E-2</c:v>
                </c:pt>
                <c:pt idx="931">
                  <c:v>-4.07890734461238E-2</c:v>
                </c:pt>
                <c:pt idx="932">
                  <c:v>5.4176818396278997E-2</c:v>
                </c:pt>
                <c:pt idx="933">
                  <c:v>-0.104735505451828</c:v>
                </c:pt>
                <c:pt idx="934">
                  <c:v>0.139777491232141</c:v>
                </c:pt>
                <c:pt idx="935">
                  <c:v>2.7795055272710999E-2</c:v>
                </c:pt>
                <c:pt idx="936">
                  <c:v>0.17123828889319401</c:v>
                </c:pt>
                <c:pt idx="937">
                  <c:v>-0.110988853570252</c:v>
                </c:pt>
                <c:pt idx="938">
                  <c:v>5.3768824830366699E-2</c:v>
                </c:pt>
                <c:pt idx="939">
                  <c:v>0.11839365354725</c:v>
                </c:pt>
                <c:pt idx="940">
                  <c:v>0.13234315694004201</c:v>
                </c:pt>
                <c:pt idx="941">
                  <c:v>0.12511420661401201</c:v>
                </c:pt>
                <c:pt idx="942">
                  <c:v>6.0655928827927003E-2</c:v>
                </c:pt>
                <c:pt idx="943">
                  <c:v>0.37817828525161801</c:v>
                </c:pt>
                <c:pt idx="944">
                  <c:v>0.153519930954719</c:v>
                </c:pt>
                <c:pt idx="945">
                  <c:v>0.20826048199469699</c:v>
                </c:pt>
                <c:pt idx="946">
                  <c:v>-0.30112907025767399</c:v>
                </c:pt>
                <c:pt idx="947">
                  <c:v>-8.1128029894647402E-2</c:v>
                </c:pt>
                <c:pt idx="948">
                  <c:v>0.13967229442923601</c:v>
                </c:pt>
                <c:pt idx="949">
                  <c:v>5.4850415940551803E-2</c:v>
                </c:pt>
                <c:pt idx="950">
                  <c:v>-0.190707277358835</c:v>
                </c:pt>
                <c:pt idx="951">
                  <c:v>-0.223521647804207</c:v>
                </c:pt>
                <c:pt idx="952">
                  <c:v>5.0645951417852803E-2</c:v>
                </c:pt>
                <c:pt idx="953">
                  <c:v>0.20641445905146499</c:v>
                </c:pt>
                <c:pt idx="954">
                  <c:v>-0.21285922158367401</c:v>
                </c:pt>
                <c:pt idx="955">
                  <c:v>9.7326951645220303E-2</c:v>
                </c:pt>
                <c:pt idx="956">
                  <c:v>-0.27175462295547997</c:v>
                </c:pt>
                <c:pt idx="957">
                  <c:v>-7.8927650682412601E-2</c:v>
                </c:pt>
                <c:pt idx="958">
                  <c:v>0.13417650554084301</c:v>
                </c:pt>
                <c:pt idx="959">
                  <c:v>-0.198479038725594</c:v>
                </c:pt>
                <c:pt idx="960">
                  <c:v>0.15680364882134401</c:v>
                </c:pt>
                <c:pt idx="961">
                  <c:v>-0.19181720156997301</c:v>
                </c:pt>
                <c:pt idx="962">
                  <c:v>-0.11380685567025201</c:v>
                </c:pt>
                <c:pt idx="963">
                  <c:v>-7.9727751007189707E-2</c:v>
                </c:pt>
                <c:pt idx="964">
                  <c:v>0.18929437687303899</c:v>
                </c:pt>
                <c:pt idx="965">
                  <c:v>-0.133295390125059</c:v>
                </c:pt>
                <c:pt idx="966">
                  <c:v>2.7657578988273701E-2</c:v>
                </c:pt>
                <c:pt idx="967">
                  <c:v>0.15403769899497699</c:v>
                </c:pt>
                <c:pt idx="968">
                  <c:v>0.11428046322748001</c:v>
                </c:pt>
                <c:pt idx="969">
                  <c:v>0.179538559980566</c:v>
                </c:pt>
                <c:pt idx="970">
                  <c:v>-0.40300147612169401</c:v>
                </c:pt>
                <c:pt idx="971">
                  <c:v>0.58972460430517004</c:v>
                </c:pt>
                <c:pt idx="972">
                  <c:v>-0.23038294797872</c:v>
                </c:pt>
                <c:pt idx="973">
                  <c:v>-0.260870638131462</c:v>
                </c:pt>
                <c:pt idx="974">
                  <c:v>-9.3654565034560003E-2</c:v>
                </c:pt>
                <c:pt idx="975">
                  <c:v>-0.261303819413923</c:v>
                </c:pt>
                <c:pt idx="976">
                  <c:v>0.48076025654175902</c:v>
                </c:pt>
                <c:pt idx="977">
                  <c:v>0.281868107184019</c:v>
                </c:pt>
                <c:pt idx="978">
                  <c:v>0.39298456051849301</c:v>
                </c:pt>
                <c:pt idx="979">
                  <c:v>-0.19918689063661801</c:v>
                </c:pt>
                <c:pt idx="980">
                  <c:v>3.1141974437719501E-3</c:v>
                </c:pt>
                <c:pt idx="981">
                  <c:v>-3.0384178966304E-2</c:v>
                </c:pt>
                <c:pt idx="982">
                  <c:v>0.111663416998653</c:v>
                </c:pt>
                <c:pt idx="983">
                  <c:v>-0.13981901956154699</c:v>
                </c:pt>
                <c:pt idx="984">
                  <c:v>-1.5022095665110501E-2</c:v>
                </c:pt>
                <c:pt idx="985">
                  <c:v>0.14332210774117701</c:v>
                </c:pt>
                <c:pt idx="986">
                  <c:v>-0.113885175200858</c:v>
                </c:pt>
                <c:pt idx="987">
                  <c:v>-0.24439724398754201</c:v>
                </c:pt>
                <c:pt idx="988">
                  <c:v>6.8724691822359199E-2</c:v>
                </c:pt>
                <c:pt idx="989">
                  <c:v>-0.191789159116907</c:v>
                </c:pt>
                <c:pt idx="990">
                  <c:v>-6.5333730002335097E-2</c:v>
                </c:pt>
                <c:pt idx="991">
                  <c:v>-3.8296096930120802E-2</c:v>
                </c:pt>
                <c:pt idx="992">
                  <c:v>-6.3853882251294304E-3</c:v>
                </c:pt>
                <c:pt idx="993">
                  <c:v>0.236420755257472</c:v>
                </c:pt>
                <c:pt idx="994">
                  <c:v>-0.34133371455122402</c:v>
                </c:pt>
                <c:pt idx="995">
                  <c:v>0.20885469078121099</c:v>
                </c:pt>
                <c:pt idx="996">
                  <c:v>0.114877656633424</c:v>
                </c:pt>
                <c:pt idx="997">
                  <c:v>-0.110248624743134</c:v>
                </c:pt>
                <c:pt idx="998">
                  <c:v>0.123544823243395</c:v>
                </c:pt>
                <c:pt idx="999">
                  <c:v>-0.15693083356521001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05-449B-83AC-7396BA5FDC9D}"/>
            </c:ext>
          </c:extLst>
        </c:ser>
        <c:ser>
          <c:idx val="1"/>
          <c:order val="1"/>
          <c:tx>
            <c:v>Minimum variance portfolio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0"/>
            <c:marker>
              <c:symbol val="circle"/>
              <c:size val="15"/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5705-449B-83AC-7396BA5FDC9D}"/>
              </c:ext>
            </c:extLst>
          </c:dPt>
          <c:xVal>
            <c:numRef>
              <c:f>'Feasible set'!$AH$99</c:f>
              <c:numCache>
                <c:formatCode>0.000%</c:formatCode>
                <c:ptCount val="1"/>
                <c:pt idx="0">
                  <c:v>0.122790190593718</c:v>
                </c:pt>
              </c:numCache>
            </c:numRef>
          </c:xVal>
          <c:yVal>
            <c:numRef>
              <c:f>'Feasible set'!$AG$99</c:f>
              <c:numCache>
                <c:formatCode>0.000%</c:formatCode>
                <c:ptCount val="1"/>
                <c:pt idx="0">
                  <c:v>7.2315309772311806E-2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05-449B-83AC-7396BA5FDC9D}"/>
            </c:ext>
          </c:extLst>
        </c:ser>
        <c:ser>
          <c:idx val="2"/>
          <c:order val="2"/>
          <c:tx>
            <c:v>Maximum Sharpe portfolio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0"/>
            <c:marker>
              <c:symbol val="circle"/>
              <c:size val="15"/>
              <c:spPr>
                <a:solidFill>
                  <a:schemeClr val="accent4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5705-449B-83AC-7396BA5FDC9D}"/>
              </c:ext>
            </c:extLst>
          </c:dPt>
          <c:xVal>
            <c:numRef>
              <c:f>'Feasible set'!$AH$109</c:f>
              <c:numCache>
                <c:formatCode>0.000%</c:formatCode>
                <c:ptCount val="1"/>
                <c:pt idx="0">
                  <c:v>0.19451186052823599</c:v>
                </c:pt>
              </c:numCache>
            </c:numRef>
          </c:xVal>
          <c:yVal>
            <c:numRef>
              <c:f>'Feasible set'!$AG$109</c:f>
              <c:numCache>
                <c:formatCode>0.000%</c:formatCode>
                <c:ptCount val="1"/>
                <c:pt idx="0">
                  <c:v>0.181465921854328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05-449B-83AC-7396BA5FDC9D}"/>
            </c:ext>
          </c:extLst>
        </c:ser>
        <c:ser>
          <c:idx val="3"/>
          <c:order val="3"/>
          <c:tx>
            <c:v>CAL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5705-449B-83AC-7396BA5FDC9D}"/>
              </c:ext>
            </c:extLst>
          </c:dPt>
          <c:xVal>
            <c:numRef>
              <c:f>'MM process'!$T$45:$T$46</c:f>
              <c:numCache>
                <c:formatCode>General</c:formatCode>
                <c:ptCount val="2"/>
                <c:pt idx="0">
                  <c:v>0</c:v>
                </c:pt>
                <c:pt idx="1">
                  <c:v>0.97255930264117996</c:v>
                </c:pt>
              </c:numCache>
            </c:numRef>
          </c:xVal>
          <c:yVal>
            <c:numRef>
              <c:f>'MM process'!$S$45:$S$46</c:f>
              <c:numCache>
                <c:formatCode>General</c:formatCode>
                <c:ptCount val="2"/>
                <c:pt idx="0">
                  <c:v>0</c:v>
                </c:pt>
                <c:pt idx="1">
                  <c:v>0.90732960927163997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05-449B-83AC-7396BA5FDC9D}"/>
            </c:ext>
          </c:extLst>
        </c:ser>
        <c:ser>
          <c:idx val="4"/>
          <c:order val="4"/>
          <c:tx>
            <c:v>Minimum variance frontier constraint 3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'MM process'!$D$71:$D$271</c:f>
              <c:numCache>
                <c:formatCode>0.000%</c:formatCode>
                <c:ptCount val="201"/>
                <c:pt idx="0">
                  <c:v>0.66422920226681803</c:v>
                </c:pt>
                <c:pt idx="1">
                  <c:v>0.65743911920638498</c:v>
                </c:pt>
                <c:pt idx="2">
                  <c:v>0.65065156641831801</c:v>
                </c:pt>
                <c:pt idx="3">
                  <c:v>0.64386662986240595</c:v>
                </c:pt>
                <c:pt idx="4">
                  <c:v>0.63708435078870695</c:v>
                </c:pt>
                <c:pt idx="5">
                  <c:v>0.63030489675460799</c:v>
                </c:pt>
                <c:pt idx="6">
                  <c:v>0.62352831804775199</c:v>
                </c:pt>
                <c:pt idx="7">
                  <c:v>0.61675471009271798</c:v>
                </c:pt>
                <c:pt idx="8">
                  <c:v>0.60998417138443195</c:v>
                </c:pt>
                <c:pt idx="9">
                  <c:v>0.60321680806836098</c:v>
                </c:pt>
                <c:pt idx="10">
                  <c:v>0.59645268266056195</c:v>
                </c:pt>
                <c:pt idx="11">
                  <c:v>0.58969198970747405</c:v>
                </c:pt>
                <c:pt idx="12">
                  <c:v>0.58293481082790599</c:v>
                </c:pt>
                <c:pt idx="13">
                  <c:v>0.57618126672015002</c:v>
                </c:pt>
                <c:pt idx="14">
                  <c:v>0.569431486796526</c:v>
                </c:pt>
                <c:pt idx="15">
                  <c:v>0.56268560716242699</c:v>
                </c:pt>
                <c:pt idx="16">
                  <c:v>0.55594372883952203</c:v>
                </c:pt>
                <c:pt idx="17">
                  <c:v>0.54920608188161901</c:v>
                </c:pt>
                <c:pt idx="18">
                  <c:v>0.54247278269677801</c:v>
                </c:pt>
                <c:pt idx="19">
                  <c:v>0.53574399385733895</c:v>
                </c:pt>
                <c:pt idx="20">
                  <c:v>0.52901988792298005</c:v>
                </c:pt>
                <c:pt idx="21">
                  <c:v>0.52230064621076999</c:v>
                </c:pt>
                <c:pt idx="22">
                  <c:v>0.515586458189215</c:v>
                </c:pt>
                <c:pt idx="23">
                  <c:v>0.50887748481251305</c:v>
                </c:pt>
                <c:pt idx="24">
                  <c:v>0.50217401537676998</c:v>
                </c:pt>
                <c:pt idx="25">
                  <c:v>0.49547623335333302</c:v>
                </c:pt>
                <c:pt idx="26">
                  <c:v>0.48878437171698302</c:v>
                </c:pt>
                <c:pt idx="27">
                  <c:v>0.48209867691979802</c:v>
                </c:pt>
                <c:pt idx="28">
                  <c:v>0.475419409171499</c:v>
                </c:pt>
                <c:pt idx="29">
                  <c:v>0.46874680353610199</c:v>
                </c:pt>
                <c:pt idx="30">
                  <c:v>0.46208122978530902</c:v>
                </c:pt>
                <c:pt idx="31">
                  <c:v>0.45542295459676402</c:v>
                </c:pt>
                <c:pt idx="32">
                  <c:v>0.44877230435853899</c:v>
                </c:pt>
                <c:pt idx="33">
                  <c:v>0.44212962158883201</c:v>
                </c:pt>
                <c:pt idx="34">
                  <c:v>0.435495251887209</c:v>
                </c:pt>
                <c:pt idx="35">
                  <c:v>0.42886962115796301</c:v>
                </c:pt>
                <c:pt idx="36">
                  <c:v>0.42225312213730298</c:v>
                </c:pt>
                <c:pt idx="37">
                  <c:v>0.41564616846741398</c:v>
                </c:pt>
                <c:pt idx="38">
                  <c:v>0.40904926268594899</c:v>
                </c:pt>
                <c:pt idx="39">
                  <c:v>0.40246287970269401</c:v>
                </c:pt>
                <c:pt idx="40">
                  <c:v>0.39588754450290198</c:v>
                </c:pt>
                <c:pt idx="41">
                  <c:v>0.389323797268468</c:v>
                </c:pt>
                <c:pt idx="42">
                  <c:v>0.382772274008497</c:v>
                </c:pt>
                <c:pt idx="43">
                  <c:v>0.37623359316681099</c:v>
                </c:pt>
                <c:pt idx="44">
                  <c:v>0.36970841634108798</c:v>
                </c:pt>
                <c:pt idx="45">
                  <c:v>0.36319751131123101</c:v>
                </c:pt>
                <c:pt idx="46">
                  <c:v>0.35670163951459399</c:v>
                </c:pt>
                <c:pt idx="47">
                  <c:v>0.35022161729092299</c:v>
                </c:pt>
                <c:pt idx="48">
                  <c:v>0.34375838182743101</c:v>
                </c:pt>
                <c:pt idx="49">
                  <c:v>0.33731287722691999</c:v>
                </c:pt>
                <c:pt idx="50">
                  <c:v>0.33088611950116698</c:v>
                </c:pt>
                <c:pt idx="51">
                  <c:v>0.32447926376411901</c:v>
                </c:pt>
                <c:pt idx="52">
                  <c:v>0.31809349109763102</c:v>
                </c:pt>
                <c:pt idx="53">
                  <c:v>0.31173007813626902</c:v>
                </c:pt>
                <c:pt idx="54">
                  <c:v>0.30539046236770001</c:v>
                </c:pt>
                <c:pt idx="55">
                  <c:v>0.299076136551439</c:v>
                </c:pt>
                <c:pt idx="56">
                  <c:v>0.29278872750178903</c:v>
                </c:pt>
                <c:pt idx="57">
                  <c:v>0.28653001982426102</c:v>
                </c:pt>
                <c:pt idx="58">
                  <c:v>0.28030194009326798</c:v>
                </c:pt>
                <c:pt idx="59">
                  <c:v>0.27410655961040797</c:v>
                </c:pt>
                <c:pt idx="60">
                  <c:v>0.26794615652396397</c:v>
                </c:pt>
                <c:pt idx="61">
                  <c:v>0.26182320888406002</c:v>
                </c:pt>
                <c:pt idx="62">
                  <c:v>0.25574038804797899</c:v>
                </c:pt>
                <c:pt idx="63">
                  <c:v>0.24970064530749</c:v>
                </c:pt>
                <c:pt idx="64">
                  <c:v>0.24370716492376299</c:v>
                </c:pt>
                <c:pt idx="65">
                  <c:v>0.237763454990919</c:v>
                </c:pt>
                <c:pt idx="66">
                  <c:v>0.23187335173478299</c:v>
                </c:pt>
                <c:pt idx="67">
                  <c:v>0.22604102758779099</c:v>
                </c:pt>
                <c:pt idx="68">
                  <c:v>0.220271085907216</c:v>
                </c:pt>
                <c:pt idx="69">
                  <c:v>0.21456855467331501</c:v>
                </c:pt>
                <c:pt idx="70">
                  <c:v>0.20893894952401201</c:v>
                </c:pt>
                <c:pt idx="71">
                  <c:v>0.203388334222802</c:v>
                </c:pt>
                <c:pt idx="72">
                  <c:v>0.197923350333578</c:v>
                </c:pt>
                <c:pt idx="73">
                  <c:v>0.19255128901730201</c:v>
                </c:pt>
                <c:pt idx="74">
                  <c:v>0.187280144808643</c:v>
                </c:pt>
                <c:pt idx="75">
                  <c:v>0.18211868323873101</c:v>
                </c:pt>
                <c:pt idx="76">
                  <c:v>0.177076497256898</c:v>
                </c:pt>
                <c:pt idx="77">
                  <c:v>0.17216406380584101</c:v>
                </c:pt>
                <c:pt idx="78">
                  <c:v>0.167392807790788</c:v>
                </c:pt>
                <c:pt idx="79">
                  <c:v>0.16277514429746301</c:v>
                </c:pt>
                <c:pt idx="80">
                  <c:v>0.15832451450225801</c:v>
                </c:pt>
                <c:pt idx="81">
                  <c:v>0.154055392132039</c:v>
                </c:pt>
                <c:pt idx="82">
                  <c:v>0.14998327929377001</c:v>
                </c:pt>
                <c:pt idx="83">
                  <c:v>0.14612464726994701</c:v>
                </c:pt>
                <c:pt idx="84">
                  <c:v>0.142496839534025</c:v>
                </c:pt>
                <c:pt idx="85">
                  <c:v>0.13911791559211001</c:v>
                </c:pt>
                <c:pt idx="86">
                  <c:v>0.136006424548618</c:v>
                </c:pt>
                <c:pt idx="87">
                  <c:v>0.13318111312973299</c:v>
                </c:pt>
                <c:pt idx="88">
                  <c:v>0.13066054796352899</c:v>
                </c:pt>
                <c:pt idx="89">
                  <c:v>0.12846266738987</c:v>
                </c:pt>
                <c:pt idx="90">
                  <c:v>0.12660427818669601</c:v>
                </c:pt>
                <c:pt idx="91">
                  <c:v>0.12510050988833701</c:v>
                </c:pt>
                <c:pt idx="92">
                  <c:v>0.123964270787687</c:v>
                </c:pt>
                <c:pt idx="93">
                  <c:v>0.123205728406936</c:v>
                </c:pt>
                <c:pt idx="94">
                  <c:v>0.122831880152453</c:v>
                </c:pt>
                <c:pt idx="95">
                  <c:v>0.122846238603933</c:v>
                </c:pt>
                <c:pt idx="96">
                  <c:v>0.123248668107654</c:v>
                </c:pt>
                <c:pt idx="97">
                  <c:v>0.124035391743757</c:v>
                </c:pt>
                <c:pt idx="98">
                  <c:v>0.12519916332664</c:v>
                </c:pt>
                <c:pt idx="99">
                  <c:v>0.12672959911290799</c:v>
                </c:pt>
                <c:pt idx="100">
                  <c:v>0.12861360526252899</c:v>
                </c:pt>
                <c:pt idx="101">
                  <c:v>0.13083591557184199</c:v>
                </c:pt>
                <c:pt idx="102">
                  <c:v>0.133379618068282</c:v>
                </c:pt>
                <c:pt idx="103">
                  <c:v>0.13622670587918201</c:v>
                </c:pt>
                <c:pt idx="104">
                  <c:v>0.139358593873985</c:v>
                </c:pt>
                <c:pt idx="105">
                  <c:v>0.14275653523791401</c:v>
                </c:pt>
                <c:pt idx="106">
                  <c:v>0.146402000512456</c:v>
                </c:pt>
                <c:pt idx="107">
                  <c:v>0.150276981644892</c:v>
                </c:pt>
                <c:pt idx="108">
                  <c:v>0.15436420767679801</c:v>
                </c:pt>
                <c:pt idx="109">
                  <c:v>0.158647251877053</c:v>
                </c:pt>
                <c:pt idx="110">
                  <c:v>0.163110700206651</c:v>
                </c:pt>
                <c:pt idx="111">
                  <c:v>0.16774016603491901</c:v>
                </c:pt>
                <c:pt idx="112">
                  <c:v>0.172522258680671</c:v>
                </c:pt>
                <c:pt idx="113">
                  <c:v>0.17744465132170001</c:v>
                </c:pt>
                <c:pt idx="114">
                  <c:v>0.18249600664782001</c:v>
                </c:pt>
                <c:pt idx="115">
                  <c:v>0.18766588229808401</c:v>
                </c:pt>
                <c:pt idx="116">
                  <c:v>0.192944765206816</c:v>
                </c:pt>
                <c:pt idx="117">
                  <c:v>0.19832396717899001</c:v>
                </c:pt>
                <c:pt idx="118">
                  <c:v>0.20379551379736399</c:v>
                </c:pt>
                <c:pt idx="119">
                  <c:v>0.209352179377647</c:v>
                </c:pt>
                <c:pt idx="120">
                  <c:v>0.21498738085071201</c:v>
                </c:pt>
                <c:pt idx="121">
                  <c:v>0.22069506995246799</c:v>
                </c:pt>
                <c:pt idx="122">
                  <c:v>0.226469781626574</c:v>
                </c:pt>
                <c:pt idx="123">
                  <c:v>0.23230651768625199</c:v>
                </c:pt>
                <c:pt idx="124">
                  <c:v>0.23820073639051101</c:v>
                </c:pt>
                <c:pt idx="125">
                  <c:v>0.24414824068270799</c:v>
                </c:pt>
                <c:pt idx="126">
                  <c:v>0.25014524605615401</c:v>
                </c:pt>
                <c:pt idx="127">
                  <c:v>0.25618829434296297</c:v>
                </c:pt>
                <c:pt idx="128">
                  <c:v>0.26227416826310901</c:v>
                </c:pt>
                <c:pt idx="129">
                  <c:v>0.26839997114717401</c:v>
                </c:pt>
                <c:pt idx="130">
                  <c:v>0.27456304908553503</c:v>
                </c:pt>
                <c:pt idx="131">
                  <c:v>0.28076089328071802</c:v>
                </c:pt>
                <c:pt idx="132">
                  <c:v>0.28699134135640503</c:v>
                </c:pt>
                <c:pt idx="133">
                  <c:v>0.29325222619331298</c:v>
                </c:pt>
                <c:pt idx="134">
                  <c:v>0.29954167375573998</c:v>
                </c:pt>
                <c:pt idx="135">
                  <c:v>0.30585792221181102</c:v>
                </c:pt>
                <c:pt idx="136">
                  <c:v>0.312199344861043</c:v>
                </c:pt>
                <c:pt idx="137">
                  <c:v>0.31856443828939501</c:v>
                </c:pt>
                <c:pt idx="138">
                  <c:v>0.324951849719395</c:v>
                </c:pt>
                <c:pt idx="139">
                  <c:v>0.33136021454893499</c:v>
                </c:pt>
                <c:pt idx="140">
                  <c:v>0.33778837608650297</c:v>
                </c:pt>
                <c:pt idx="141">
                  <c:v>0.34423522266932999</c:v>
                </c:pt>
                <c:pt idx="142">
                  <c:v>0.35069972888682199</c:v>
                </c:pt>
                <c:pt idx="143">
                  <c:v>0.35718093358245401</c:v>
                </c:pt>
                <c:pt idx="144">
                  <c:v>0.36367798260956702</c:v>
                </c:pt>
                <c:pt idx="145">
                  <c:v>0.370189966241117</c:v>
                </c:pt>
                <c:pt idx="146">
                  <c:v>0.37671614691406702</c:v>
                </c:pt>
                <c:pt idx="147">
                  <c:v>0.38325579922299702</c:v>
                </c:pt>
                <c:pt idx="148">
                  <c:v>0.389808245266691</c:v>
                </c:pt>
                <c:pt idx="149">
                  <c:v>0.39637285042910397</c:v>
                </c:pt>
                <c:pt idx="150">
                  <c:v>0.40294902049961701</c:v>
                </c:pt>
                <c:pt idx="151">
                  <c:v>0.40953623765498998</c:v>
                </c:pt>
                <c:pt idx="152">
                  <c:v>0.41613390064247302</c:v>
                </c:pt>
                <c:pt idx="153">
                  <c:v>0.42274155768976002</c:v>
                </c:pt>
                <c:pt idx="154">
                  <c:v>0.42935874750830599</c:v>
                </c:pt>
                <c:pt idx="155">
                  <c:v>0.43598503596707799</c:v>
                </c:pt>
                <c:pt idx="156">
                  <c:v>0.44262001445664101</c:v>
                </c:pt>
                <c:pt idx="157">
                  <c:v>0.449263337603657</c:v>
                </c:pt>
                <c:pt idx="158">
                  <c:v>0.45591456308691902</c:v>
                </c:pt>
                <c:pt idx="159">
                  <c:v>0.462573387967121</c:v>
                </c:pt>
                <c:pt idx="160">
                  <c:v>0.46923948870951498</c:v>
                </c:pt>
                <c:pt idx="161">
                  <c:v>0.47591255689107198</c:v>
                </c:pt>
                <c:pt idx="162">
                  <c:v>0.48259230867134401</c:v>
                </c:pt>
                <c:pt idx="163">
                  <c:v>0.48927846759314603</c:v>
                </c:pt>
                <c:pt idx="164">
                  <c:v>0.49597081488363098</c:v>
                </c:pt>
                <c:pt idx="165">
                  <c:v>0.50266902486000198</c:v>
                </c:pt>
                <c:pt idx="166">
                  <c:v>0.50937290502142796</c:v>
                </c:pt>
                <c:pt idx="167">
                  <c:v>0.51608223355646399</c:v>
                </c:pt>
                <c:pt idx="168">
                  <c:v>0.52279680148957097</c:v>
                </c:pt>
                <c:pt idx="169">
                  <c:v>0.52951640871437899</c:v>
                </c:pt>
                <c:pt idx="170">
                  <c:v>0.536240906665713</c:v>
                </c:pt>
                <c:pt idx="171">
                  <c:v>0.54297003457333604</c:v>
                </c:pt>
                <c:pt idx="172">
                  <c:v>0.54970366099082502</c:v>
                </c:pt>
                <c:pt idx="173">
                  <c:v>0.55644162287488097</c:v>
                </c:pt>
                <c:pt idx="174">
                  <c:v>0.56318376424680905</c:v>
                </c:pt>
                <c:pt idx="175">
                  <c:v>0.56992993702359296</c:v>
                </c:pt>
                <c:pt idx="176">
                  <c:v>0.57667999970567696</c:v>
                </c:pt>
                <c:pt idx="177">
                  <c:v>0.58343385735347997</c:v>
                </c:pt>
                <c:pt idx="178">
                  <c:v>0.59019130080304305</c:v>
                </c:pt>
                <c:pt idx="179">
                  <c:v>0.59695224700838201</c:v>
                </c:pt>
                <c:pt idx="180">
                  <c:v>0.60371657838881199</c:v>
                </c:pt>
                <c:pt idx="181">
                  <c:v>0.61048422265733904</c:v>
                </c:pt>
                <c:pt idx="182">
                  <c:v>0.61725499152758501</c:v>
                </c:pt>
                <c:pt idx="183">
                  <c:v>0.62402881968975898</c:v>
                </c:pt>
                <c:pt idx="184">
                  <c:v>0.63080561375097099</c:v>
                </c:pt>
                <c:pt idx="185">
                  <c:v>0.63758527668562004</c:v>
                </c:pt>
                <c:pt idx="186">
                  <c:v>0.64436771786301505</c:v>
                </c:pt>
                <c:pt idx="187">
                  <c:v>0.65115285028246395</c:v>
                </c:pt>
                <c:pt idx="188">
                  <c:v>0.65794059098390101</c:v>
                </c:pt>
                <c:pt idx="189">
                  <c:v>0.66473085994551095</c:v>
                </c:pt>
                <c:pt idx="190">
                  <c:v>0.67152358046459104</c:v>
                </c:pt>
                <c:pt idx="191">
                  <c:v>0.67831867944172897</c:v>
                </c:pt>
                <c:pt idx="192">
                  <c:v>0.68511608503645804</c:v>
                </c:pt>
                <c:pt idx="193">
                  <c:v>0.69191581112079403</c:v>
                </c:pt>
                <c:pt idx="194">
                  <c:v>0.69871762974552099</c:v>
                </c:pt>
                <c:pt idx="195">
                  <c:v>0.705521559367702</c:v>
                </c:pt>
                <c:pt idx="196">
                  <c:v>0.71232753947545402</c:v>
                </c:pt>
                <c:pt idx="197">
                  <c:v>0.719135511849051</c:v>
                </c:pt>
                <c:pt idx="198">
                  <c:v>0.72594541996770701</c:v>
                </c:pt>
                <c:pt idx="199">
                  <c:v>0.73275721054160103</c:v>
                </c:pt>
                <c:pt idx="200">
                  <c:v>0.73957083165551896</c:v>
                </c:pt>
              </c:numCache>
            </c:numRef>
          </c:xVal>
          <c:yVal>
            <c:numRef>
              <c:f>'MM process'!$C$71:$C$271</c:f>
              <c:numCache>
                <c:formatCode>0.000%</c:formatCode>
                <c:ptCount val="201"/>
                <c:pt idx="0">
                  <c:v>-0.40000000596046398</c:v>
                </c:pt>
                <c:pt idx="1">
                  <c:v>-0.395000010728836</c:v>
                </c:pt>
                <c:pt idx="2">
                  <c:v>-0.39000001549720797</c:v>
                </c:pt>
                <c:pt idx="3">
                  <c:v>-0.385000020265579</c:v>
                </c:pt>
                <c:pt idx="4">
                  <c:v>-0.37999999523162797</c:v>
                </c:pt>
                <c:pt idx="5">
                  <c:v>-0.375</c:v>
                </c:pt>
                <c:pt idx="6">
                  <c:v>-0.37000000476837203</c:v>
                </c:pt>
                <c:pt idx="7">
                  <c:v>-0.365000009536743</c:v>
                </c:pt>
                <c:pt idx="8">
                  <c:v>-0.36000001430511502</c:v>
                </c:pt>
                <c:pt idx="9">
                  <c:v>-0.355000019073486</c:v>
                </c:pt>
                <c:pt idx="10">
                  <c:v>-0.34999999403953602</c:v>
                </c:pt>
                <c:pt idx="11">
                  <c:v>-0.34499999880790699</c:v>
                </c:pt>
                <c:pt idx="12">
                  <c:v>-0.34000000357627902</c:v>
                </c:pt>
                <c:pt idx="13">
                  <c:v>-0.33500000834464999</c:v>
                </c:pt>
                <c:pt idx="14">
                  <c:v>-0.33000001311302202</c:v>
                </c:pt>
                <c:pt idx="15">
                  <c:v>-0.32500001788139299</c:v>
                </c:pt>
                <c:pt idx="16">
                  <c:v>-0.31999999284744302</c:v>
                </c:pt>
                <c:pt idx="17">
                  <c:v>-0.31499999761581399</c:v>
                </c:pt>
                <c:pt idx="18">
                  <c:v>-0.31000000238418601</c:v>
                </c:pt>
                <c:pt idx="19">
                  <c:v>-0.30500000715255698</c:v>
                </c:pt>
                <c:pt idx="20">
                  <c:v>-0.30000001192092901</c:v>
                </c:pt>
                <c:pt idx="21">
                  <c:v>-0.29500001668930098</c:v>
                </c:pt>
                <c:pt idx="22">
                  <c:v>-0.29000002145767201</c:v>
                </c:pt>
                <c:pt idx="23">
                  <c:v>-0.28499999642372098</c:v>
                </c:pt>
                <c:pt idx="24">
                  <c:v>-0.28000000119209301</c:v>
                </c:pt>
                <c:pt idx="25">
                  <c:v>-0.27500000596046398</c:v>
                </c:pt>
                <c:pt idx="26">
                  <c:v>-0.270000010728836</c:v>
                </c:pt>
                <c:pt idx="27">
                  <c:v>-0.26500001549720797</c:v>
                </c:pt>
                <c:pt idx="28">
                  <c:v>-0.260000020265579</c:v>
                </c:pt>
                <c:pt idx="29">
                  <c:v>-0.25499999523162797</c:v>
                </c:pt>
                <c:pt idx="30">
                  <c:v>-0.25</c:v>
                </c:pt>
                <c:pt idx="31">
                  <c:v>-0.245000004768372</c:v>
                </c:pt>
                <c:pt idx="32">
                  <c:v>-0.240000009536743</c:v>
                </c:pt>
                <c:pt idx="33">
                  <c:v>-0.235000014305115</c:v>
                </c:pt>
                <c:pt idx="34">
                  <c:v>-0.230000004172325</c:v>
                </c:pt>
                <c:pt idx="35">
                  <c:v>-0.22500000894069699</c:v>
                </c:pt>
                <c:pt idx="36">
                  <c:v>-0.22000001370906799</c:v>
                </c:pt>
                <c:pt idx="37">
                  <c:v>-0.21500000357627899</c:v>
                </c:pt>
                <c:pt idx="38">
                  <c:v>-0.21000000834464999</c:v>
                </c:pt>
                <c:pt idx="39">
                  <c:v>-0.20500001311302199</c:v>
                </c:pt>
                <c:pt idx="40">
                  <c:v>-0.20000001788139299</c:v>
                </c:pt>
                <c:pt idx="41">
                  <c:v>-0.19500000774860399</c:v>
                </c:pt>
                <c:pt idx="42">
                  <c:v>-0.19000001251697499</c:v>
                </c:pt>
                <c:pt idx="43">
                  <c:v>-0.18500001728534701</c:v>
                </c:pt>
                <c:pt idx="44">
                  <c:v>-0.18000000715255701</c:v>
                </c:pt>
                <c:pt idx="45">
                  <c:v>-0.17500001192092901</c:v>
                </c:pt>
                <c:pt idx="46">
                  <c:v>-0.17000001668930101</c:v>
                </c:pt>
                <c:pt idx="47">
                  <c:v>-0.16500000655651101</c:v>
                </c:pt>
                <c:pt idx="48">
                  <c:v>-0.16000001132488301</c:v>
                </c:pt>
                <c:pt idx="49">
                  <c:v>-0.15500001609325401</c:v>
                </c:pt>
                <c:pt idx="50">
                  <c:v>-0.15000000596046401</c:v>
                </c:pt>
                <c:pt idx="51">
                  <c:v>-0.145000010728836</c:v>
                </c:pt>
                <c:pt idx="52">
                  <c:v>-0.140000015497208</c:v>
                </c:pt>
                <c:pt idx="53">
                  <c:v>-0.135000005364418</c:v>
                </c:pt>
                <c:pt idx="54">
                  <c:v>-0.13000001013279</c:v>
                </c:pt>
                <c:pt idx="55">
                  <c:v>-0.125000014901161</c:v>
                </c:pt>
                <c:pt idx="56">
                  <c:v>-0.120000012218952</c:v>
                </c:pt>
                <c:pt idx="57">
                  <c:v>-0.115000009536743</c:v>
                </c:pt>
                <c:pt idx="58">
                  <c:v>-0.110000014305115</c:v>
                </c:pt>
                <c:pt idx="59">
                  <c:v>-0.10500001162290599</c:v>
                </c:pt>
                <c:pt idx="60">
                  <c:v>-0.10000000894069699</c:v>
                </c:pt>
                <c:pt idx="61">
                  <c:v>-9.5000013709068298E-2</c:v>
                </c:pt>
                <c:pt idx="62">
                  <c:v>-9.0000011026859297E-2</c:v>
                </c:pt>
                <c:pt idx="63">
                  <c:v>-8.5000015795230893E-2</c:v>
                </c:pt>
                <c:pt idx="64">
                  <c:v>-8.0000013113021906E-2</c:v>
                </c:pt>
                <c:pt idx="65">
                  <c:v>-7.5000010430812794E-2</c:v>
                </c:pt>
                <c:pt idx="66">
                  <c:v>-7.0000015199184404E-2</c:v>
                </c:pt>
                <c:pt idx="67">
                  <c:v>-6.5000012516975403E-2</c:v>
                </c:pt>
                <c:pt idx="68">
                  <c:v>-6.00000135600567E-2</c:v>
                </c:pt>
                <c:pt idx="69">
                  <c:v>-5.5000014603137998E-2</c:v>
                </c:pt>
                <c:pt idx="70">
                  <c:v>-5.0000011920928997E-2</c:v>
                </c:pt>
                <c:pt idx="71">
                  <c:v>-4.5000012964010197E-2</c:v>
                </c:pt>
                <c:pt idx="72">
                  <c:v>-4.0000014007091501E-2</c:v>
                </c:pt>
                <c:pt idx="73">
                  <c:v>-3.5000015050172799E-2</c:v>
                </c:pt>
                <c:pt idx="74">
                  <c:v>-3.0000014230608898E-2</c:v>
                </c:pt>
                <c:pt idx="75">
                  <c:v>-2.5000013411045099E-2</c:v>
                </c:pt>
                <c:pt idx="76">
                  <c:v>-2.00000144541264E-2</c:v>
                </c:pt>
                <c:pt idx="77">
                  <c:v>-1.50000145658851E-2</c:v>
                </c:pt>
                <c:pt idx="78">
                  <c:v>-1.00000146776438E-2</c:v>
                </c:pt>
                <c:pt idx="79">
                  <c:v>-5.0000147894024797E-3</c:v>
                </c:pt>
                <c:pt idx="80">
                  <c:v>-1.4901161193847699E-8</c:v>
                </c:pt>
                <c:pt idx="81">
                  <c:v>4.9999849870800998E-3</c:v>
                </c:pt>
                <c:pt idx="82">
                  <c:v>9.99998487532139E-3</c:v>
                </c:pt>
                <c:pt idx="83">
                  <c:v>1.49999847635627E-2</c:v>
                </c:pt>
                <c:pt idx="84">
                  <c:v>1.9999984651804002E-2</c:v>
                </c:pt>
                <c:pt idx="85">
                  <c:v>2.4999983608722701E-2</c:v>
                </c:pt>
                <c:pt idx="86">
                  <c:v>2.9999984428286601E-2</c:v>
                </c:pt>
                <c:pt idx="87">
                  <c:v>3.4999985247850397E-2</c:v>
                </c:pt>
                <c:pt idx="88">
                  <c:v>3.99999842047691E-2</c:v>
                </c:pt>
                <c:pt idx="89">
                  <c:v>4.49999831616879E-2</c:v>
                </c:pt>
                <c:pt idx="90">
                  <c:v>4.9999982118606602E-2</c:v>
                </c:pt>
                <c:pt idx="91">
                  <c:v>5.4999984800815603E-2</c:v>
                </c:pt>
                <c:pt idx="92">
                  <c:v>5.9999983757734299E-2</c:v>
                </c:pt>
                <c:pt idx="93">
                  <c:v>6.4999982714653001E-2</c:v>
                </c:pt>
                <c:pt idx="94">
                  <c:v>6.9999985396862002E-2</c:v>
                </c:pt>
                <c:pt idx="95">
                  <c:v>7.4999980628490406E-2</c:v>
                </c:pt>
                <c:pt idx="96">
                  <c:v>7.9999983310699505E-2</c:v>
                </c:pt>
                <c:pt idx="97">
                  <c:v>8.4999985992908506E-2</c:v>
                </c:pt>
                <c:pt idx="98">
                  <c:v>8.9999981224536896E-2</c:v>
                </c:pt>
                <c:pt idx="99">
                  <c:v>9.4999983906745897E-2</c:v>
                </c:pt>
                <c:pt idx="100">
                  <c:v>9.9999979138374301E-2</c:v>
                </c:pt>
                <c:pt idx="101">
                  <c:v>0.104999981820583</c:v>
                </c:pt>
                <c:pt idx="102">
                  <c:v>0.109999984502792</c:v>
                </c:pt>
                <c:pt idx="103">
                  <c:v>0.114999979734421</c:v>
                </c:pt>
                <c:pt idx="104">
                  <c:v>0.11999998241663</c:v>
                </c:pt>
                <c:pt idx="105">
                  <c:v>0.124999985098839</c:v>
                </c:pt>
                <c:pt idx="106">
                  <c:v>0.129999980330467</c:v>
                </c:pt>
                <c:pt idx="107">
                  <c:v>0.134999975562096</c:v>
                </c:pt>
                <c:pt idx="108">
                  <c:v>0.139999985694885</c:v>
                </c:pt>
                <c:pt idx="109">
                  <c:v>0.144999980926514</c:v>
                </c:pt>
                <c:pt idx="110">
                  <c:v>0.14999997615814201</c:v>
                </c:pt>
                <c:pt idx="111">
                  <c:v>0.15499998629093201</c:v>
                </c:pt>
                <c:pt idx="112">
                  <c:v>0.15999998152256001</c:v>
                </c:pt>
                <c:pt idx="113">
                  <c:v>0.16499997675418901</c:v>
                </c:pt>
                <c:pt idx="114">
                  <c:v>0.16999998688697801</c:v>
                </c:pt>
                <c:pt idx="115">
                  <c:v>0.17499998211860701</c:v>
                </c:pt>
                <c:pt idx="116">
                  <c:v>0.17999997735023501</c:v>
                </c:pt>
                <c:pt idx="117">
                  <c:v>0.18499998748302501</c:v>
                </c:pt>
                <c:pt idx="118">
                  <c:v>0.18999998271465299</c:v>
                </c:pt>
                <c:pt idx="119">
                  <c:v>0.19499997794628099</c:v>
                </c:pt>
                <c:pt idx="120">
                  <c:v>0.19999998807907099</c:v>
                </c:pt>
                <c:pt idx="121">
                  <c:v>0.20499998331069899</c:v>
                </c:pt>
                <c:pt idx="122">
                  <c:v>0.20999997854232799</c:v>
                </c:pt>
                <c:pt idx="123">
                  <c:v>0.21499997377395599</c:v>
                </c:pt>
                <c:pt idx="124">
                  <c:v>0.21999998390674599</c:v>
                </c:pt>
                <c:pt idx="125">
                  <c:v>0.224999979138374</c:v>
                </c:pt>
                <c:pt idx="126">
                  <c:v>0.229999974370003</c:v>
                </c:pt>
                <c:pt idx="127">
                  <c:v>0.234999984502792</c:v>
                </c:pt>
                <c:pt idx="128">
                  <c:v>0.239999979734421</c:v>
                </c:pt>
                <c:pt idx="129">
                  <c:v>0.244999974966049</c:v>
                </c:pt>
                <c:pt idx="130">
                  <c:v>0.249999985098839</c:v>
                </c:pt>
                <c:pt idx="131">
                  <c:v>0.25499996542930597</c:v>
                </c:pt>
                <c:pt idx="132">
                  <c:v>0.259999990463257</c:v>
                </c:pt>
                <c:pt idx="133">
                  <c:v>0.26499998569488498</c:v>
                </c:pt>
                <c:pt idx="134">
                  <c:v>0.269999980926514</c:v>
                </c:pt>
                <c:pt idx="135">
                  <c:v>0.27499997615814198</c:v>
                </c:pt>
                <c:pt idx="136">
                  <c:v>0.27999997138977101</c:v>
                </c:pt>
                <c:pt idx="137">
                  <c:v>0.28499996662139898</c:v>
                </c:pt>
                <c:pt idx="138">
                  <c:v>0.28999999165535001</c:v>
                </c:pt>
                <c:pt idx="139">
                  <c:v>0.29499998688697798</c:v>
                </c:pt>
                <c:pt idx="140">
                  <c:v>0.29999998211860701</c:v>
                </c:pt>
                <c:pt idx="141">
                  <c:v>0.30499997735023499</c:v>
                </c:pt>
                <c:pt idx="142">
                  <c:v>0.30999997258186301</c:v>
                </c:pt>
                <c:pt idx="143">
                  <c:v>0.31499996781349199</c:v>
                </c:pt>
                <c:pt idx="144">
                  <c:v>0.31999999284744302</c:v>
                </c:pt>
                <c:pt idx="145">
                  <c:v>0.32499998807907099</c:v>
                </c:pt>
                <c:pt idx="146">
                  <c:v>0.32999998331069902</c:v>
                </c:pt>
                <c:pt idx="147">
                  <c:v>0.33499997854232799</c:v>
                </c:pt>
                <c:pt idx="148">
                  <c:v>0.33999997377395602</c:v>
                </c:pt>
                <c:pt idx="149">
                  <c:v>0.34499996900558499</c:v>
                </c:pt>
                <c:pt idx="150">
                  <c:v>0.34999996423721302</c:v>
                </c:pt>
                <c:pt idx="151">
                  <c:v>0.354999989271164</c:v>
                </c:pt>
                <c:pt idx="152">
                  <c:v>0.35999998450279203</c:v>
                </c:pt>
                <c:pt idx="153">
                  <c:v>0.364999979734421</c:v>
                </c:pt>
                <c:pt idx="154">
                  <c:v>0.36999997496604897</c:v>
                </c:pt>
                <c:pt idx="155">
                  <c:v>0.374999970197678</c:v>
                </c:pt>
                <c:pt idx="156">
                  <c:v>0.37999996542930597</c:v>
                </c:pt>
                <c:pt idx="157">
                  <c:v>0.384999990463257</c:v>
                </c:pt>
                <c:pt idx="158">
                  <c:v>0.38999998569488498</c:v>
                </c:pt>
                <c:pt idx="159">
                  <c:v>0.394999980926514</c:v>
                </c:pt>
                <c:pt idx="160">
                  <c:v>0.39999997615814198</c:v>
                </c:pt>
                <c:pt idx="161">
                  <c:v>0.40499997138977101</c:v>
                </c:pt>
                <c:pt idx="162">
                  <c:v>0.40999996662139898</c:v>
                </c:pt>
                <c:pt idx="163">
                  <c:v>0.41499996185302701</c:v>
                </c:pt>
                <c:pt idx="164">
                  <c:v>0.41999998688697798</c:v>
                </c:pt>
                <c:pt idx="165">
                  <c:v>0.42499998211860701</c:v>
                </c:pt>
                <c:pt idx="166">
                  <c:v>0.42999997735023499</c:v>
                </c:pt>
                <c:pt idx="167">
                  <c:v>0.43499997258186301</c:v>
                </c:pt>
                <c:pt idx="168">
                  <c:v>0.43999996781349199</c:v>
                </c:pt>
                <c:pt idx="169">
                  <c:v>0.44499996304512002</c:v>
                </c:pt>
                <c:pt idx="170">
                  <c:v>0.44999998807907099</c:v>
                </c:pt>
                <c:pt idx="171">
                  <c:v>0.45499998331069902</c:v>
                </c:pt>
                <c:pt idx="172">
                  <c:v>0.45999997854232799</c:v>
                </c:pt>
                <c:pt idx="173">
                  <c:v>0.46499997377395602</c:v>
                </c:pt>
                <c:pt idx="174">
                  <c:v>0.46999996900558499</c:v>
                </c:pt>
                <c:pt idx="175">
                  <c:v>0.47499996423721302</c:v>
                </c:pt>
                <c:pt idx="176">
                  <c:v>0.479999959468842</c:v>
                </c:pt>
                <c:pt idx="177">
                  <c:v>0.48499998450279203</c:v>
                </c:pt>
                <c:pt idx="178">
                  <c:v>0.489999979734421</c:v>
                </c:pt>
                <c:pt idx="179">
                  <c:v>0.49499997496604897</c:v>
                </c:pt>
                <c:pt idx="180">
                  <c:v>0.499999970197678</c:v>
                </c:pt>
                <c:pt idx="181">
                  <c:v>0.50499999523162797</c:v>
                </c:pt>
                <c:pt idx="182">
                  <c:v>0.50999999046325695</c:v>
                </c:pt>
                <c:pt idx="183">
                  <c:v>0.51499998569488503</c:v>
                </c:pt>
                <c:pt idx="184">
                  <c:v>0.519999980926514</c:v>
                </c:pt>
                <c:pt idx="185">
                  <c:v>0.52499997615814198</c:v>
                </c:pt>
                <c:pt idx="186">
                  <c:v>0.52999997138977095</c:v>
                </c:pt>
                <c:pt idx="187">
                  <c:v>0.53499996662139904</c:v>
                </c:pt>
                <c:pt idx="188">
                  <c:v>0.53999996185302701</c:v>
                </c:pt>
                <c:pt idx="189">
                  <c:v>0.54499995708465598</c:v>
                </c:pt>
                <c:pt idx="190">
                  <c:v>0.54999995231628396</c:v>
                </c:pt>
                <c:pt idx="191">
                  <c:v>0.55499994754791304</c:v>
                </c:pt>
                <c:pt idx="192">
                  <c:v>0.55999994277954102</c:v>
                </c:pt>
                <c:pt idx="193">
                  <c:v>0.56499999761581399</c:v>
                </c:pt>
                <c:pt idx="194">
                  <c:v>0.56999999284744296</c:v>
                </c:pt>
                <c:pt idx="195">
                  <c:v>0.57499998807907104</c:v>
                </c:pt>
                <c:pt idx="196">
                  <c:v>0.57999998331069902</c:v>
                </c:pt>
                <c:pt idx="197">
                  <c:v>0.58499997854232799</c:v>
                </c:pt>
                <c:pt idx="198">
                  <c:v>0.58999997377395597</c:v>
                </c:pt>
                <c:pt idx="199">
                  <c:v>0.59499996900558505</c:v>
                </c:pt>
                <c:pt idx="200">
                  <c:v>0.59999996423721302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05-449B-83AC-7396BA5FDC9D}"/>
            </c:ext>
          </c:extLst>
        </c:ser>
        <c:ser>
          <c:idx val="5"/>
          <c:order val="5"/>
          <c:tx>
            <c:v>Efficient frontier constraint 3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E7E6E6">
                  <a:lumMod val="10000"/>
                </a:srgb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'MM process'!$H$71:$H$146</c:f>
              <c:numCache>
                <c:formatCode>0.000%</c:formatCode>
                <c:ptCount val="76"/>
                <c:pt idx="0">
                  <c:v>0.12300000462706299</c:v>
                </c:pt>
                <c:pt idx="1">
                  <c:v>0.12800000726104799</c:v>
                </c:pt>
                <c:pt idx="2">
                  <c:v>0.13300000247519</c:v>
                </c:pt>
                <c:pt idx="3">
                  <c:v>0.13799999665127699</c:v>
                </c:pt>
                <c:pt idx="4">
                  <c:v>0.14300000770097099</c:v>
                </c:pt>
                <c:pt idx="5">
                  <c:v>0.14800000289547199</c:v>
                </c:pt>
                <c:pt idx="6">
                  <c:v>0.152999997567279</c:v>
                </c:pt>
                <c:pt idx="7">
                  <c:v>0.158000008300198</c:v>
                </c:pt>
                <c:pt idx="8">
                  <c:v>0.163000003048035</c:v>
                </c:pt>
                <c:pt idx="9">
                  <c:v>0.16799999773472399</c:v>
                </c:pt>
                <c:pt idx="10">
                  <c:v>0.17300000821293901</c:v>
                </c:pt>
                <c:pt idx="11">
                  <c:v>0.17800000432236601</c:v>
                </c:pt>
                <c:pt idx="12">
                  <c:v>0.18299999873421099</c:v>
                </c:pt>
                <c:pt idx="13">
                  <c:v>0.18800000955805199</c:v>
                </c:pt>
                <c:pt idx="14">
                  <c:v>0.19300000399095901</c:v>
                </c:pt>
                <c:pt idx="15">
                  <c:v>0.197999999263969</c:v>
                </c:pt>
                <c:pt idx="16">
                  <c:v>0.203000010245832</c:v>
                </c:pt>
                <c:pt idx="17">
                  <c:v>0.20800000542184099</c:v>
                </c:pt>
                <c:pt idx="18">
                  <c:v>0.21300000060544699</c:v>
                </c:pt>
                <c:pt idx="19">
                  <c:v>0.21799999593458999</c:v>
                </c:pt>
                <c:pt idx="20">
                  <c:v>0.22300000527511099</c:v>
                </c:pt>
                <c:pt idx="21">
                  <c:v>0.228000000118285</c:v>
                </c:pt>
                <c:pt idx="22">
                  <c:v>0.23299999583379999</c:v>
                </c:pt>
                <c:pt idx="23">
                  <c:v>0.23800000654985801</c:v>
                </c:pt>
                <c:pt idx="24">
                  <c:v>0.24300000154603399</c:v>
                </c:pt>
                <c:pt idx="25">
                  <c:v>0.24799999594612401</c:v>
                </c:pt>
                <c:pt idx="26">
                  <c:v>0.25299999223837499</c:v>
                </c:pt>
                <c:pt idx="27">
                  <c:v>0.25799998677796698</c:v>
                </c:pt>
                <c:pt idx="28">
                  <c:v>0.26300001254279598</c:v>
                </c:pt>
                <c:pt idx="29">
                  <c:v>0.26800000789936101</c:v>
                </c:pt>
                <c:pt idx="30">
                  <c:v>0.27300000190888601</c:v>
                </c:pt>
                <c:pt idx="31">
                  <c:v>0.277999998277079</c:v>
                </c:pt>
                <c:pt idx="32">
                  <c:v>0.28299999290663902</c:v>
                </c:pt>
                <c:pt idx="33">
                  <c:v>0.28799998760196899</c:v>
                </c:pt>
                <c:pt idx="34">
                  <c:v>0.29300001373634199</c:v>
                </c:pt>
                <c:pt idx="35">
                  <c:v>0.298000009081902</c:v>
                </c:pt>
                <c:pt idx="36">
                  <c:v>0.30300000310508202</c:v>
                </c:pt>
                <c:pt idx="37">
                  <c:v>0.30799999916903498</c:v>
                </c:pt>
                <c:pt idx="38">
                  <c:v>0.312999994274057</c:v>
                </c:pt>
                <c:pt idx="39">
                  <c:v>0.317999989702971</c:v>
                </c:pt>
                <c:pt idx="40">
                  <c:v>0.323000014237672</c:v>
                </c:pt>
                <c:pt idx="41">
                  <c:v>0.32800001008760699</c:v>
                </c:pt>
                <c:pt idx="42">
                  <c:v>0.33300000552133802</c:v>
                </c:pt>
                <c:pt idx="43">
                  <c:v>0.33799999992398999</c:v>
                </c:pt>
                <c:pt idx="44">
                  <c:v>0.34299999579986701</c:v>
                </c:pt>
                <c:pt idx="45">
                  <c:v>0.34799999048626601</c:v>
                </c:pt>
                <c:pt idx="46">
                  <c:v>0.35299998585914</c:v>
                </c:pt>
                <c:pt idx="47">
                  <c:v>0.35800001102636397</c:v>
                </c:pt>
                <c:pt idx="48">
                  <c:v>0.36300000542614802</c:v>
                </c:pt>
                <c:pt idx="49">
                  <c:v>0.36800000149308199</c:v>
                </c:pt>
                <c:pt idx="50">
                  <c:v>0.37299999685590302</c:v>
                </c:pt>
                <c:pt idx="51">
                  <c:v>0.37799999201957701</c:v>
                </c:pt>
                <c:pt idx="52">
                  <c:v>0.38299998706105998</c:v>
                </c:pt>
                <c:pt idx="53">
                  <c:v>0.38800001144375401</c:v>
                </c:pt>
                <c:pt idx="54">
                  <c:v>0.39300000734288498</c:v>
                </c:pt>
                <c:pt idx="55">
                  <c:v>0.39800000222029103</c:v>
                </c:pt>
                <c:pt idx="56">
                  <c:v>0.40299999800217001</c:v>
                </c:pt>
                <c:pt idx="57">
                  <c:v>0.40799999271412202</c:v>
                </c:pt>
                <c:pt idx="58">
                  <c:v>0.41299998790989401</c:v>
                </c:pt>
                <c:pt idx="59">
                  <c:v>0.41799998349208101</c:v>
                </c:pt>
                <c:pt idx="60">
                  <c:v>0.42300000820280298</c:v>
                </c:pt>
                <c:pt idx="61">
                  <c:v>0.42800000394548898</c:v>
                </c:pt>
                <c:pt idx="62">
                  <c:v>0.432999998901059</c:v>
                </c:pt>
                <c:pt idx="63">
                  <c:v>0.43799999357119801</c:v>
                </c:pt>
                <c:pt idx="64">
                  <c:v>0.44299998879422697</c:v>
                </c:pt>
                <c:pt idx="65">
                  <c:v>0.44799998496177401</c:v>
                </c:pt>
                <c:pt idx="66">
                  <c:v>0.45300001019068897</c:v>
                </c:pt>
                <c:pt idx="67">
                  <c:v>0.45800000429244803</c:v>
                </c:pt>
                <c:pt idx="68">
                  <c:v>0.462999999523105</c:v>
                </c:pt>
                <c:pt idx="69">
                  <c:v>0.46799999588104602</c:v>
                </c:pt>
                <c:pt idx="70">
                  <c:v>0.47299999032685602</c:v>
                </c:pt>
                <c:pt idx="71">
                  <c:v>0.47799998604452898</c:v>
                </c:pt>
                <c:pt idx="72">
                  <c:v>0.48299998077032003</c:v>
                </c:pt>
                <c:pt idx="73">
                  <c:v>0.488000006541919</c:v>
                </c:pt>
                <c:pt idx="74">
                  <c:v>0.493000001610023</c:v>
                </c:pt>
                <c:pt idx="75">
                  <c:v>0.49799999695375202</c:v>
                </c:pt>
              </c:numCache>
            </c:numRef>
          </c:xVal>
          <c:yVal>
            <c:numRef>
              <c:f>'MM process'!$G$71:$G$146</c:f>
              <c:numCache>
                <c:formatCode>0.000%</c:formatCode>
                <c:ptCount val="76"/>
                <c:pt idx="0">
                  <c:v>7.74887529167987E-2</c:v>
                </c:pt>
                <c:pt idx="1">
                  <c:v>9.8468883345431593E-2</c:v>
                </c:pt>
                <c:pt idx="2">
                  <c:v>0.109269269939637</c:v>
                </c:pt>
                <c:pt idx="3">
                  <c:v>0.117884572331498</c:v>
                </c:pt>
                <c:pt idx="4">
                  <c:v>0.12534452586412401</c:v>
                </c:pt>
                <c:pt idx="5">
                  <c:v>0.13209667241551001</c:v>
                </c:pt>
                <c:pt idx="6">
                  <c:v>0.138358481056298</c:v>
                </c:pt>
                <c:pt idx="7">
                  <c:v>0.144258120202094</c:v>
                </c:pt>
                <c:pt idx="8">
                  <c:v>0.14987824294690899</c:v>
                </c:pt>
                <c:pt idx="9">
                  <c:v>0.15527569131684699</c:v>
                </c:pt>
                <c:pt idx="10">
                  <c:v>0.16049138201115901</c:v>
                </c:pt>
                <c:pt idx="11">
                  <c:v>0.16480817651150501</c:v>
                </c:pt>
                <c:pt idx="12">
                  <c:v>0.17049234980484801</c:v>
                </c:pt>
                <c:pt idx="13">
                  <c:v>0.17531945310732699</c:v>
                </c:pt>
                <c:pt idx="14">
                  <c:v>0.18005178644695899</c:v>
                </c:pt>
                <c:pt idx="15">
                  <c:v>0.184701337191989</c:v>
                </c:pt>
                <c:pt idx="16">
                  <c:v>0.18927799102999901</c:v>
                </c:pt>
                <c:pt idx="17">
                  <c:v>0.193789961883926</c:v>
                </c:pt>
                <c:pt idx="18">
                  <c:v>0.19824421442451901</c:v>
                </c:pt>
                <c:pt idx="19">
                  <c:v>0.202646667018091</c:v>
                </c:pt>
                <c:pt idx="20">
                  <c:v>0.20700241090189</c:v>
                </c:pt>
                <c:pt idx="21">
                  <c:v>0.21131581429976801</c:v>
                </c:pt>
                <c:pt idx="22">
                  <c:v>0.21559071275071001</c:v>
                </c:pt>
                <c:pt idx="23">
                  <c:v>0.21983046602103601</c:v>
                </c:pt>
                <c:pt idx="24">
                  <c:v>0.22403799634236499</c:v>
                </c:pt>
                <c:pt idx="25">
                  <c:v>0.224887046132693</c:v>
                </c:pt>
                <c:pt idx="26">
                  <c:v>0.23236656790675</c:v>
                </c:pt>
                <c:pt idx="27">
                  <c:v>0.23649199636571999</c:v>
                </c:pt>
                <c:pt idx="28">
                  <c:v>0.24059408986849901</c:v>
                </c:pt>
                <c:pt idx="29">
                  <c:v>0.24467446597498901</c:v>
                </c:pt>
                <c:pt idx="30">
                  <c:v>0.24873465408099499</c:v>
                </c:pt>
                <c:pt idx="31">
                  <c:v>0.25277601924252402</c:v>
                </c:pt>
                <c:pt idx="32">
                  <c:v>0.256799795142297</c:v>
                </c:pt>
                <c:pt idx="33">
                  <c:v>0.26080711058301598</c:v>
                </c:pt>
                <c:pt idx="34">
                  <c:v>0.264799017654689</c:v>
                </c:pt>
                <c:pt idx="35">
                  <c:v>0.26828190066748903</c:v>
                </c:pt>
                <c:pt idx="36">
                  <c:v>0.27274016755790897</c:v>
                </c:pt>
                <c:pt idx="37">
                  <c:v>0.276691092326382</c:v>
                </c:pt>
                <c:pt idx="38">
                  <c:v>0.28062990991800302</c:v>
                </c:pt>
                <c:pt idx="39">
                  <c:v>0.28455729578112998</c:v>
                </c:pt>
                <c:pt idx="40">
                  <c:v>0.28847389597905199</c:v>
                </c:pt>
                <c:pt idx="41">
                  <c:v>0.29238024121746098</c:v>
                </c:pt>
                <c:pt idx="42">
                  <c:v>0.29431747070341602</c:v>
                </c:pt>
                <c:pt idx="43">
                  <c:v>0.30016433927911801</c:v>
                </c:pt>
                <c:pt idx="44">
                  <c:v>0.30404305331953602</c:v>
                </c:pt>
                <c:pt idx="45">
                  <c:v>0.30791346188186203</c:v>
                </c:pt>
                <c:pt idx="46">
                  <c:v>0.311775968958244</c:v>
                </c:pt>
                <c:pt idx="47">
                  <c:v>0.31563097331319501</c:v>
                </c:pt>
                <c:pt idx="48">
                  <c:v>0.31947878111988598</c:v>
                </c:pt>
                <c:pt idx="49">
                  <c:v>0.32331974599504198</c:v>
                </c:pt>
                <c:pt idx="50">
                  <c:v>0.32715417678005998</c:v>
                </c:pt>
                <c:pt idx="51">
                  <c:v>0.33098236366538802</c:v>
                </c:pt>
                <c:pt idx="52">
                  <c:v>0.33480458024255599</c:v>
                </c:pt>
                <c:pt idx="53">
                  <c:v>0.338621106119528</c:v>
                </c:pt>
                <c:pt idx="54">
                  <c:v>0.34243213850742898</c:v>
                </c:pt>
                <c:pt idx="55">
                  <c:v>0.34623792802127101</c:v>
                </c:pt>
                <c:pt idx="56">
                  <c:v>0.35003869050036801</c:v>
                </c:pt>
                <c:pt idx="57">
                  <c:v>0.35383462916081099</c:v>
                </c:pt>
                <c:pt idx="58">
                  <c:v>0.35762593685202598</c:v>
                </c:pt>
                <c:pt idx="59">
                  <c:v>0.36141279577986601</c:v>
                </c:pt>
                <c:pt idx="60">
                  <c:v>0.365195400716115</c:v>
                </c:pt>
                <c:pt idx="61">
                  <c:v>0.36897387030277001</c:v>
                </c:pt>
                <c:pt idx="62">
                  <c:v>0.37274838286724699</c:v>
                </c:pt>
                <c:pt idx="63">
                  <c:v>0.37651908427589398</c:v>
                </c:pt>
                <c:pt idx="64">
                  <c:v>0.38028611611797097</c:v>
                </c:pt>
                <c:pt idx="65">
                  <c:v>0.38404961111320202</c:v>
                </c:pt>
                <c:pt idx="66">
                  <c:v>0.38780971722290802</c:v>
                </c:pt>
                <c:pt idx="67">
                  <c:v>0.39156651055631098</c:v>
                </c:pt>
                <c:pt idx="68">
                  <c:v>0.39532012894602298</c:v>
                </c:pt>
                <c:pt idx="69">
                  <c:v>0.39907068215271402</c:v>
                </c:pt>
                <c:pt idx="70">
                  <c:v>0.40281827264886</c:v>
                </c:pt>
                <c:pt idx="71">
                  <c:v>0.40656300189088301</c:v>
                </c:pt>
                <c:pt idx="72">
                  <c:v>0.41030496383267701</c:v>
                </c:pt>
                <c:pt idx="73">
                  <c:v>0.41404427259016402</c:v>
                </c:pt>
                <c:pt idx="74">
                  <c:v>0.41778097027662398</c:v>
                </c:pt>
                <c:pt idx="75">
                  <c:v>0.42151516154500401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05-449B-83AC-7396BA5FDC9D}"/>
            </c:ext>
          </c:extLst>
        </c:ser>
        <c:ser>
          <c:idx val="6"/>
          <c:order val="6"/>
          <c:tx>
            <c:v>Inefficient frontier constraint 3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7030A0"/>
              </a:solidFill>
              <a:ln w="9525">
                <a:solidFill>
                  <a:srgbClr val="B90EC2"/>
                </a:solidFill>
              </a:ln>
              <a:effectLst/>
            </c:spPr>
          </c:marker>
          <c:xVal>
            <c:numRef>
              <c:f>'MM process'!$L$71:$L$146</c:f>
              <c:numCache>
                <c:formatCode>0.000%</c:formatCode>
                <c:ptCount val="76"/>
                <c:pt idx="0">
                  <c:v>0.123000003396195</c:v>
                </c:pt>
                <c:pt idx="1">
                  <c:v>0.12800000729477301</c:v>
                </c:pt>
                <c:pt idx="2">
                  <c:v>0.133000002527628</c:v>
                </c:pt>
                <c:pt idx="3">
                  <c:v>0.13799999772511801</c:v>
                </c:pt>
                <c:pt idx="4">
                  <c:v>0.14300000786813</c:v>
                </c:pt>
                <c:pt idx="5">
                  <c:v>0.14800000290211601</c:v>
                </c:pt>
                <c:pt idx="6">
                  <c:v>0.152999998167162</c:v>
                </c:pt>
                <c:pt idx="7">
                  <c:v>0.15800000813512199</c:v>
                </c:pt>
                <c:pt idx="8">
                  <c:v>0.16300000350365301</c:v>
                </c:pt>
                <c:pt idx="9">
                  <c:v>0.16799999861876</c:v>
                </c:pt>
                <c:pt idx="10">
                  <c:v>0.173000008448529</c:v>
                </c:pt>
                <c:pt idx="11">
                  <c:v>0.17800000351981299</c:v>
                </c:pt>
                <c:pt idx="12">
                  <c:v>0.18299999919207899</c:v>
                </c:pt>
                <c:pt idx="13">
                  <c:v>0.18800000952212401</c:v>
                </c:pt>
                <c:pt idx="14">
                  <c:v>0.193000004212182</c:v>
                </c:pt>
                <c:pt idx="15">
                  <c:v>0.19800000015264699</c:v>
                </c:pt>
                <c:pt idx="16">
                  <c:v>0.203000009060121</c:v>
                </c:pt>
                <c:pt idx="17">
                  <c:v>0.208000004768606</c:v>
                </c:pt>
                <c:pt idx="18">
                  <c:v>0.21300000065712399</c:v>
                </c:pt>
                <c:pt idx="19">
                  <c:v>0.217999994754212</c:v>
                </c:pt>
                <c:pt idx="20">
                  <c:v>0.22300000525600999</c:v>
                </c:pt>
                <c:pt idx="21">
                  <c:v>0.22800000074361801</c:v>
                </c:pt>
                <c:pt idx="22">
                  <c:v>0.23299999574373201</c:v>
                </c:pt>
                <c:pt idx="23">
                  <c:v>0.238000006338317</c:v>
                </c:pt>
                <c:pt idx="24">
                  <c:v>0.24300000184026199</c:v>
                </c:pt>
                <c:pt idx="25">
                  <c:v>0.24799999627993399</c:v>
                </c:pt>
                <c:pt idx="26">
                  <c:v>0.25299999175091697</c:v>
                </c:pt>
                <c:pt idx="27">
                  <c:v>0.25799998641016397</c:v>
                </c:pt>
                <c:pt idx="28">
                  <c:v>0.26300001144412</c:v>
                </c:pt>
                <c:pt idx="29">
                  <c:v>0.26800000701763499</c:v>
                </c:pt>
                <c:pt idx="30">
                  <c:v>0.27300000190739698</c:v>
                </c:pt>
                <c:pt idx="31">
                  <c:v>0.27799999778997198</c:v>
                </c:pt>
                <c:pt idx="32">
                  <c:v>0.28299999284532201</c:v>
                </c:pt>
                <c:pt idx="33">
                  <c:v>0.28799998799679899</c:v>
                </c:pt>
                <c:pt idx="34">
                  <c:v>0.29300001385443097</c:v>
                </c:pt>
                <c:pt idx="35">
                  <c:v>0.29800000839164098</c:v>
                </c:pt>
                <c:pt idx="36">
                  <c:v>0.303000003353459</c:v>
                </c:pt>
                <c:pt idx="37">
                  <c:v>0.30799999953516599</c:v>
                </c:pt>
                <c:pt idx="38">
                  <c:v>0.31299999356270097</c:v>
                </c:pt>
                <c:pt idx="39">
                  <c:v>0.31799998933920098</c:v>
                </c:pt>
                <c:pt idx="40">
                  <c:v>0.32300001429524999</c:v>
                </c:pt>
                <c:pt idx="41">
                  <c:v>0.328000010154049</c:v>
                </c:pt>
                <c:pt idx="42">
                  <c:v>0.33300000429173199</c:v>
                </c:pt>
                <c:pt idx="43">
                  <c:v>0.33799999952373699</c:v>
                </c:pt>
                <c:pt idx="44">
                  <c:v>0.34299999598388198</c:v>
                </c:pt>
                <c:pt idx="45">
                  <c:v>0.34799998998524501</c:v>
                </c:pt>
                <c:pt idx="46">
                  <c:v>0.35299998572491398</c:v>
                </c:pt>
                <c:pt idx="47">
                  <c:v>0.35800001072119297</c:v>
                </c:pt>
                <c:pt idx="48">
                  <c:v>0.36300000663461202</c:v>
                </c:pt>
                <c:pt idx="49">
                  <c:v>0.36800000190724103</c:v>
                </c:pt>
                <c:pt idx="50">
                  <c:v>0.37299999675727802</c:v>
                </c:pt>
                <c:pt idx="51">
                  <c:v>0.37799999226130399</c:v>
                </c:pt>
                <c:pt idx="52">
                  <c:v>0.38299998683368502</c:v>
                </c:pt>
                <c:pt idx="53">
                  <c:v>0.38800001243932303</c:v>
                </c:pt>
                <c:pt idx="54">
                  <c:v>0.39300000710399102</c:v>
                </c:pt>
                <c:pt idx="55">
                  <c:v>0.398000001907305</c:v>
                </c:pt>
                <c:pt idx="56">
                  <c:v>0.40299999753634203</c:v>
                </c:pt>
                <c:pt idx="57">
                  <c:v>0.40799999309670598</c:v>
                </c:pt>
                <c:pt idx="58">
                  <c:v>0.41299998804444599</c:v>
                </c:pt>
                <c:pt idx="59">
                  <c:v>0.41799998283393303</c:v>
                </c:pt>
                <c:pt idx="60">
                  <c:v>0.42300000820467198</c:v>
                </c:pt>
                <c:pt idx="61">
                  <c:v>0.428000003100168</c:v>
                </c:pt>
                <c:pt idx="62">
                  <c:v>0.43299999833034603</c:v>
                </c:pt>
                <c:pt idx="63">
                  <c:v>0.43799999410493301</c:v>
                </c:pt>
                <c:pt idx="64">
                  <c:v>0.44299998929532503</c:v>
                </c:pt>
                <c:pt idx="65">
                  <c:v>0.44799998470241298</c:v>
                </c:pt>
                <c:pt idx="66">
                  <c:v>0.45300000906008397</c:v>
                </c:pt>
                <c:pt idx="67">
                  <c:v>0.45800000477585301</c:v>
                </c:pt>
                <c:pt idx="68">
                  <c:v>0.46300000062164598</c:v>
                </c:pt>
                <c:pt idx="69">
                  <c:v>0.46799999597014702</c:v>
                </c:pt>
                <c:pt idx="70">
                  <c:v>0.47299999087598699</c:v>
                </c:pt>
                <c:pt idx="71">
                  <c:v>0.477999985542294</c:v>
                </c:pt>
                <c:pt idx="72">
                  <c:v>0.48299998156893797</c:v>
                </c:pt>
                <c:pt idx="73">
                  <c:v>0.48800000446307801</c:v>
                </c:pt>
                <c:pt idx="74">
                  <c:v>0.493000000714577</c:v>
                </c:pt>
                <c:pt idx="75">
                  <c:v>0.49799999594704902</c:v>
                </c:pt>
              </c:numCache>
            </c:numRef>
          </c:xVal>
          <c:yVal>
            <c:numRef>
              <c:f>'MM process'!$K$71:$K$146</c:f>
              <c:numCache>
                <c:formatCode>0.000%</c:formatCode>
                <c:ptCount val="76"/>
                <c:pt idx="0">
                  <c:v>6.7119385655156294E-2</c:v>
                </c:pt>
                <c:pt idx="1">
                  <c:v>4.6161736207037E-2</c:v>
                </c:pt>
                <c:pt idx="2">
                  <c:v>3.5339699131985002E-2</c:v>
                </c:pt>
                <c:pt idx="3">
                  <c:v>2.6751299545963302E-2</c:v>
                </c:pt>
                <c:pt idx="4">
                  <c:v>1.9286093126311799E-2</c:v>
                </c:pt>
                <c:pt idx="5">
                  <c:v>1.2533947030069799E-2</c:v>
                </c:pt>
                <c:pt idx="6">
                  <c:v>6.2721378931460299E-3</c:v>
                </c:pt>
                <c:pt idx="7">
                  <c:v>3.7249979696624098E-4</c:v>
                </c:pt>
                <c:pt idx="8">
                  <c:v>-5.2476235325534899E-3</c:v>
                </c:pt>
                <c:pt idx="9">
                  <c:v>-1.0645072552275399E-2</c:v>
                </c:pt>
                <c:pt idx="10">
                  <c:v>-1.5860762426456201E-2</c:v>
                </c:pt>
                <c:pt idx="11">
                  <c:v>-2.0925173080861999E-2</c:v>
                </c:pt>
                <c:pt idx="12">
                  <c:v>-2.5861730794099001E-2</c:v>
                </c:pt>
                <c:pt idx="13">
                  <c:v>-3.0688833403428199E-2</c:v>
                </c:pt>
                <c:pt idx="14">
                  <c:v>-3.5421166761585299E-2</c:v>
                </c:pt>
                <c:pt idx="15">
                  <c:v>-4.00707181720431E-2</c:v>
                </c:pt>
                <c:pt idx="16">
                  <c:v>-4.4647370713776897E-2</c:v>
                </c:pt>
                <c:pt idx="17">
                  <c:v>-4.9159341669234302E-2</c:v>
                </c:pt>
                <c:pt idx="18">
                  <c:v>-5.3613594206564502E-2</c:v>
                </c:pt>
                <c:pt idx="19">
                  <c:v>-5.8016046409683303E-2</c:v>
                </c:pt>
                <c:pt idx="20">
                  <c:v>-6.2371791332764E-2</c:v>
                </c:pt>
                <c:pt idx="21">
                  <c:v>-6.6685195253120999E-2</c:v>
                </c:pt>
                <c:pt idx="22">
                  <c:v>-7.0960093090019105E-2</c:v>
                </c:pt>
                <c:pt idx="23">
                  <c:v>-7.5199846769554199E-2</c:v>
                </c:pt>
                <c:pt idx="24">
                  <c:v>-7.9407377152174594E-2</c:v>
                </c:pt>
                <c:pt idx="25">
                  <c:v>-8.3585304156623505E-2</c:v>
                </c:pt>
                <c:pt idx="26">
                  <c:v>-8.7735947255502905E-2</c:v>
                </c:pt>
                <c:pt idx="27">
                  <c:v>-9.1861376564811498E-2</c:v>
                </c:pt>
                <c:pt idx="28">
                  <c:v>-9.5963469596342305E-2</c:v>
                </c:pt>
                <c:pt idx="29">
                  <c:v>-0.10004384587581699</c:v>
                </c:pt>
                <c:pt idx="30">
                  <c:v>-0.10410403453482001</c:v>
                </c:pt>
                <c:pt idx="31">
                  <c:v>-0.10814539911106</c:v>
                </c:pt>
                <c:pt idx="32">
                  <c:v>-0.112169175853275</c:v>
                </c:pt>
                <c:pt idx="33">
                  <c:v>-0.11617649116175301</c:v>
                </c:pt>
                <c:pt idx="34">
                  <c:v>-0.120168398055835</c:v>
                </c:pt>
                <c:pt idx="35">
                  <c:v>-0.124145787647744</c:v>
                </c:pt>
                <c:pt idx="36">
                  <c:v>-0.12810954802909999</c:v>
                </c:pt>
                <c:pt idx="37">
                  <c:v>-0.13129308079970101</c:v>
                </c:pt>
                <c:pt idx="38">
                  <c:v>-0.135999290113932</c:v>
                </c:pt>
                <c:pt idx="39">
                  <c:v>-0.13992667647556001</c:v>
                </c:pt>
                <c:pt idx="40">
                  <c:v>-0.14384327655610901</c:v>
                </c:pt>
                <c:pt idx="41">
                  <c:v>-0.147749622147268</c:v>
                </c:pt>
                <c:pt idx="42">
                  <c:v>-0.151646269838173</c:v>
                </c:pt>
                <c:pt idx="43">
                  <c:v>-0.15553371938403901</c:v>
                </c:pt>
                <c:pt idx="44">
                  <c:v>-0.15941243317238199</c:v>
                </c:pt>
                <c:pt idx="45">
                  <c:v>-0.16328284193328599</c:v>
                </c:pt>
                <c:pt idx="46">
                  <c:v>-0.167145349243292</c:v>
                </c:pt>
                <c:pt idx="47">
                  <c:v>-0.17100035372766401</c:v>
                </c:pt>
                <c:pt idx="48">
                  <c:v>-0.17484816208725401</c:v>
                </c:pt>
                <c:pt idx="49">
                  <c:v>-0.17868912701668299</c:v>
                </c:pt>
                <c:pt idx="50">
                  <c:v>-0.182523557237352</c:v>
                </c:pt>
                <c:pt idx="51">
                  <c:v>-0.18635174460559101</c:v>
                </c:pt>
                <c:pt idx="52">
                  <c:v>-0.19017396047370599</c:v>
                </c:pt>
                <c:pt idx="53">
                  <c:v>-0.193990487292379</c:v>
                </c:pt>
                <c:pt idx="54">
                  <c:v>-0.19780151911951099</c:v>
                </c:pt>
                <c:pt idx="55">
                  <c:v>-0.20160730833211399</c:v>
                </c:pt>
                <c:pt idx="56">
                  <c:v>-0.205408070861095</c:v>
                </c:pt>
                <c:pt idx="57">
                  <c:v>-0.20920400990299201</c:v>
                </c:pt>
                <c:pt idx="58">
                  <c:v>-0.21299531739088401</c:v>
                </c:pt>
                <c:pt idx="59">
                  <c:v>-0.216782175855462</c:v>
                </c:pt>
                <c:pt idx="60">
                  <c:v>-0.22056478101073701</c:v>
                </c:pt>
                <c:pt idx="61">
                  <c:v>-0.22434325065188601</c:v>
                </c:pt>
                <c:pt idx="62">
                  <c:v>-0.22811776272835299</c:v>
                </c:pt>
                <c:pt idx="63">
                  <c:v>-0.231888465039784</c:v>
                </c:pt>
                <c:pt idx="64">
                  <c:v>-0.23565549677410799</c:v>
                </c:pt>
                <c:pt idx="65">
                  <c:v>-0.23941899116837101</c:v>
                </c:pt>
                <c:pt idx="66">
                  <c:v>-0.243179097269209</c:v>
                </c:pt>
                <c:pt idx="67">
                  <c:v>-0.246935891139552</c:v>
                </c:pt>
                <c:pt idx="68">
                  <c:v>-0.25068951012041402</c:v>
                </c:pt>
                <c:pt idx="69">
                  <c:v>-0.254440062751152</c:v>
                </c:pt>
                <c:pt idx="70">
                  <c:v>-0.25818765302095198</c:v>
                </c:pt>
                <c:pt idx="71">
                  <c:v>-0.26193238211610698</c:v>
                </c:pt>
                <c:pt idx="72">
                  <c:v>-0.26567434467368101</c:v>
                </c:pt>
                <c:pt idx="73">
                  <c:v>-0.26941365178383803</c:v>
                </c:pt>
                <c:pt idx="74">
                  <c:v>-0.27315035017829298</c:v>
                </c:pt>
                <c:pt idx="75">
                  <c:v>-0.27627290922444098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05-449B-83AC-7396BA5FDC9D}"/>
            </c:ext>
          </c:extLst>
        </c:ser>
        <c:ser>
          <c:idx val="7"/>
          <c:order val="7"/>
          <c:tx>
            <c:v>Minimum variance frontier constraint 5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'MM process'!$P$71:$P$271</c:f>
              <c:numCache>
                <c:formatCode>0.000%</c:formatCode>
                <c:ptCount val="201"/>
                <c:pt idx="0">
                  <c:v>0.85116211518552398</c:v>
                </c:pt>
                <c:pt idx="1">
                  <c:v>0.84251598622721602</c:v>
                </c:pt>
                <c:pt idx="2">
                  <c:v>0.83387184014561599</c:v>
                </c:pt>
                <c:pt idx="3">
                  <c:v>0.82522973632529695</c:v>
                </c:pt>
                <c:pt idx="4">
                  <c:v>0.81658969603394904</c:v>
                </c:pt>
                <c:pt idx="5">
                  <c:v>0.80795188280216601</c:v>
                </c:pt>
                <c:pt idx="6">
                  <c:v>0.79931631849159701</c:v>
                </c:pt>
                <c:pt idx="7">
                  <c:v>0.79068307806674598</c:v>
                </c:pt>
                <c:pt idx="8">
                  <c:v>0.78205223500592402</c:v>
                </c:pt>
                <c:pt idx="9">
                  <c:v>0.77342387128816303</c:v>
                </c:pt>
                <c:pt idx="10">
                  <c:v>0.76479801966337302</c:v>
                </c:pt>
                <c:pt idx="11">
                  <c:v>0.75617487056608501</c:v>
                </c:pt>
                <c:pt idx="12">
                  <c:v>0.74755446430342298</c:v>
                </c:pt>
                <c:pt idx="13">
                  <c:v>0.73893689458726497</c:v>
                </c:pt>
                <c:pt idx="14">
                  <c:v>0.73032226722640303</c:v>
                </c:pt>
                <c:pt idx="15">
                  <c:v>0.72171068338345001</c:v>
                </c:pt>
                <c:pt idx="16">
                  <c:v>0.71310220305630301</c:v>
                </c:pt>
                <c:pt idx="17">
                  <c:v>0.70449704494780196</c:v>
                </c:pt>
                <c:pt idx="18">
                  <c:v>0.69589527823229003</c:v>
                </c:pt>
                <c:pt idx="19">
                  <c:v>0.68729703071020798</c:v>
                </c:pt>
                <c:pt idx="20">
                  <c:v>0.67870243612149195</c:v>
                </c:pt>
                <c:pt idx="21">
                  <c:v>0.67011163504603299</c:v>
                </c:pt>
                <c:pt idx="22">
                  <c:v>0.66152477537030996</c:v>
                </c:pt>
                <c:pt idx="23">
                  <c:v>0.65294196129607496</c:v>
                </c:pt>
                <c:pt idx="24">
                  <c:v>0.64436345527510697</c:v>
                </c:pt>
                <c:pt idx="25">
                  <c:v>0.63578938682951402</c:v>
                </c:pt>
                <c:pt idx="26">
                  <c:v>0.62721993283337296</c:v>
                </c:pt>
                <c:pt idx="27">
                  <c:v>0.618655280648578</c:v>
                </c:pt>
                <c:pt idx="28">
                  <c:v>0.61009564039660702</c:v>
                </c:pt>
                <c:pt idx="29">
                  <c:v>0.60154117165166099</c:v>
                </c:pt>
                <c:pt idx="30">
                  <c:v>0.59299220418361898</c:v>
                </c:pt>
                <c:pt idx="31">
                  <c:v>0.58444892546774896</c:v>
                </c:pt>
                <c:pt idx="32">
                  <c:v>0.57591158268035603</c:v>
                </c:pt>
                <c:pt idx="33">
                  <c:v>0.56738045235164702</c:v>
                </c:pt>
                <c:pt idx="34">
                  <c:v>0.55885578888542298</c:v>
                </c:pt>
                <c:pt idx="35">
                  <c:v>0.55033794828590499</c:v>
                </c:pt>
                <c:pt idx="36">
                  <c:v>0.54182722134490302</c:v>
                </c:pt>
                <c:pt idx="37">
                  <c:v>0.53332392550687402</c:v>
                </c:pt>
                <c:pt idx="38">
                  <c:v>0.52482847383073705</c:v>
                </c:pt>
                <c:pt idx="39">
                  <c:v>0.51634122682021899</c:v>
                </c:pt>
                <c:pt idx="40">
                  <c:v>0.507862595944929</c:v>
                </c:pt>
                <c:pt idx="41">
                  <c:v>0.49939299470112603</c:v>
                </c:pt>
                <c:pt idx="42">
                  <c:v>0.49093294217760602</c:v>
                </c:pt>
                <c:pt idx="43">
                  <c:v>0.48248291412341499</c:v>
                </c:pt>
                <c:pt idx="44">
                  <c:v>0.47404342067559802</c:v>
                </c:pt>
                <c:pt idx="45">
                  <c:v>0.46561508784445699</c:v>
                </c:pt>
                <c:pt idx="46">
                  <c:v>0.45719850234538201</c:v>
                </c:pt>
                <c:pt idx="47">
                  <c:v>0.44879430986525398</c:v>
                </c:pt>
                <c:pt idx="48">
                  <c:v>0.44040326171257299</c:v>
                </c:pt>
                <c:pt idx="49">
                  <c:v>0.43202610065428498</c:v>
                </c:pt>
                <c:pt idx="50">
                  <c:v>0.42366362424926401</c:v>
                </c:pt>
                <c:pt idx="51">
                  <c:v>0.41531677049391802</c:v>
                </c:pt>
                <c:pt idx="52">
                  <c:v>0.40698647773632501</c:v>
                </c:pt>
                <c:pt idx="53">
                  <c:v>0.39867375972286401</c:v>
                </c:pt>
                <c:pt idx="54">
                  <c:v>0.39037978499905301</c:v>
                </c:pt>
                <c:pt idx="55">
                  <c:v>0.38210574798358199</c:v>
                </c:pt>
                <c:pt idx="56">
                  <c:v>0.37385296530986001</c:v>
                </c:pt>
                <c:pt idx="57">
                  <c:v>0.36562288915427599</c:v>
                </c:pt>
                <c:pt idx="58">
                  <c:v>0.35741709291191598</c:v>
                </c:pt>
                <c:pt idx="59">
                  <c:v>0.34923727137456501</c:v>
                </c:pt>
                <c:pt idx="60">
                  <c:v>0.34108530179297503</c:v>
                </c:pt>
                <c:pt idx="61">
                  <c:v>0.332963243317279</c:v>
                </c:pt>
                <c:pt idx="62">
                  <c:v>0.32487331297404198</c:v>
                </c:pt>
                <c:pt idx="63">
                  <c:v>0.31681799710998798</c:v>
                </c:pt>
                <c:pt idx="64">
                  <c:v>0.30879998117131702</c:v>
                </c:pt>
                <c:pt idx="65">
                  <c:v>0.30082226074017498</c:v>
                </c:pt>
                <c:pt idx="66">
                  <c:v>0.29288813888061899</c:v>
                </c:pt>
                <c:pt idx="67">
                  <c:v>0.28500123257929499</c:v>
                </c:pt>
                <c:pt idx="68">
                  <c:v>0.277165591620538</c:v>
                </c:pt>
                <c:pt idx="69">
                  <c:v>0.26938568188352502</c:v>
                </c:pt>
                <c:pt idx="70">
                  <c:v>0.26166646857661302</c:v>
                </c:pt>
                <c:pt idx="71">
                  <c:v>0.25401350084584001</c:v>
                </c:pt>
                <c:pt idx="72">
                  <c:v>0.246432941824868</c:v>
                </c:pt>
                <c:pt idx="73">
                  <c:v>0.238931683503354</c:v>
                </c:pt>
                <c:pt idx="74">
                  <c:v>0.231517431370653</c:v>
                </c:pt>
                <c:pt idx="75">
                  <c:v>0.22419882060459201</c:v>
                </c:pt>
                <c:pt idx="76">
                  <c:v>0.21698553072662599</c:v>
                </c:pt>
                <c:pt idx="77">
                  <c:v>0.20988841833451999</c:v>
                </c:pt>
                <c:pt idx="78">
                  <c:v>0.202919674218316</c:v>
                </c:pt>
                <c:pt idx="79">
                  <c:v>0.196092984708478</c:v>
                </c:pt>
                <c:pt idx="80">
                  <c:v>0.189423709139943</c:v>
                </c:pt>
                <c:pt idx="81">
                  <c:v>0.18292906497075001</c:v>
                </c:pt>
                <c:pt idx="82">
                  <c:v>0.17662831747642799</c:v>
                </c:pt>
                <c:pt idx="83">
                  <c:v>0.170542958435181</c:v>
                </c:pt>
                <c:pt idx="84">
                  <c:v>0.164696864678922</c:v>
                </c:pt>
                <c:pt idx="85">
                  <c:v>0.15911641192353601</c:v>
                </c:pt>
                <c:pt idx="86">
                  <c:v>0.15383050941922499</c:v>
                </c:pt>
                <c:pt idx="87">
                  <c:v>0.14887053836202399</c:v>
                </c:pt>
                <c:pt idx="88">
                  <c:v>0.144270120636146</c:v>
                </c:pt>
                <c:pt idx="89">
                  <c:v>0.14006468715478601</c:v>
                </c:pt>
                <c:pt idx="90">
                  <c:v>0.136290806120728</c:v>
                </c:pt>
                <c:pt idx="91">
                  <c:v>0.13298522037294599</c:v>
                </c:pt>
                <c:pt idx="92">
                  <c:v>0.13018361235176701</c:v>
                </c:pt>
                <c:pt idx="93">
                  <c:v>0.12791909700686599</c:v>
                </c:pt>
                <c:pt idx="94">
                  <c:v>0.126220584422332</c:v>
                </c:pt>
                <c:pt idx="95">
                  <c:v>0.12511113211560199</c:v>
                </c:pt>
                <c:pt idx="96">
                  <c:v>0.12460647210256</c:v>
                </c:pt>
                <c:pt idx="97">
                  <c:v>0.124713948669834</c:v>
                </c:pt>
                <c:pt idx="98">
                  <c:v>0.12543198677692499</c:v>
                </c:pt>
                <c:pt idx="99">
                  <c:v>0.126750212491435</c:v>
                </c:pt>
                <c:pt idx="100">
                  <c:v>0.12865017365960699</c:v>
                </c:pt>
                <c:pt idx="101">
                  <c:v>0.13110658717197399</c:v>
                </c:pt>
                <c:pt idx="102">
                  <c:v>0.13408887280381901</c:v>
                </c:pt>
                <c:pt idx="103">
                  <c:v>0.137562827436117</c:v>
                </c:pt>
                <c:pt idx="104">
                  <c:v>0.14149225088114101</c:v>
                </c:pt>
                <c:pt idx="105">
                  <c:v>0.14584032782200801</c:v>
                </c:pt>
                <c:pt idx="106">
                  <c:v>0.150570786566431</c:v>
                </c:pt>
                <c:pt idx="107">
                  <c:v>0.15564877273317901</c:v>
                </c:pt>
                <c:pt idx="108">
                  <c:v>0.161041433509373</c:v>
                </c:pt>
                <c:pt idx="109">
                  <c:v>0.16671820171747001</c:v>
                </c:pt>
                <c:pt idx="110">
                  <c:v>0.17265107123175599</c:v>
                </c:pt>
                <c:pt idx="111">
                  <c:v>0.178814571081961</c:v>
                </c:pt>
                <c:pt idx="112">
                  <c:v>0.18518563976626901</c:v>
                </c:pt>
                <c:pt idx="113">
                  <c:v>0.191743603947407</c:v>
                </c:pt>
                <c:pt idx="114">
                  <c:v>0.19846995823692701</c:v>
                </c:pt>
                <c:pt idx="115">
                  <c:v>0.20534811791677701</c:v>
                </c:pt>
                <c:pt idx="116">
                  <c:v>0.21236335107147</c:v>
                </c:pt>
                <c:pt idx="117">
                  <c:v>0.21950253706588099</c:v>
                </c:pt>
                <c:pt idx="118">
                  <c:v>0.22675392797965599</c:v>
                </c:pt>
                <c:pt idx="119">
                  <c:v>0.23410712095360101</c:v>
                </c:pt>
                <c:pt idx="120">
                  <c:v>0.24155282900470501</c:v>
                </c:pt>
                <c:pt idx="121">
                  <c:v>0.24908273256011301</c:v>
                </c:pt>
                <c:pt idx="122">
                  <c:v>0.256689433533836</c:v>
                </c:pt>
                <c:pt idx="123">
                  <c:v>0.264366277045814</c:v>
                </c:pt>
                <c:pt idx="124">
                  <c:v>0.27210739072788098</c:v>
                </c:pt>
                <c:pt idx="125">
                  <c:v>0.27990737457880799</c:v>
                </c:pt>
                <c:pt idx="126">
                  <c:v>0.287761474559242</c:v>
                </c:pt>
                <c:pt idx="127">
                  <c:v>0.295665392789277</c:v>
                </c:pt>
                <c:pt idx="128">
                  <c:v>0.30361519620461402</c:v>
                </c:pt>
                <c:pt idx="129">
                  <c:v>0.31160739461689602</c:v>
                </c:pt>
                <c:pt idx="130">
                  <c:v>0.31963883190710202</c:v>
                </c:pt>
                <c:pt idx="131">
                  <c:v>0.327706552897851</c:v>
                </c:pt>
                <c:pt idx="132">
                  <c:v>0.33580805935923302</c:v>
                </c:pt>
                <c:pt idx="133">
                  <c:v>0.34394084839901301</c:v>
                </c:pt>
                <c:pt idx="134">
                  <c:v>0.35210279721708398</c:v>
                </c:pt>
                <c:pt idx="135">
                  <c:v>0.360291924073533</c:v>
                </c:pt>
                <c:pt idx="136">
                  <c:v>0.36850641708038301</c:v>
                </c:pt>
                <c:pt idx="137">
                  <c:v>0.37674461700807899</c:v>
                </c:pt>
                <c:pt idx="138">
                  <c:v>0.38500505133999302</c:v>
                </c:pt>
                <c:pt idx="139">
                  <c:v>0.39328622040914102</c:v>
                </c:pt>
                <c:pt idx="140">
                  <c:v>0.40158689400967201</c:v>
                </c:pt>
                <c:pt idx="141">
                  <c:v>0.40990588747611501</c:v>
                </c:pt>
                <c:pt idx="142">
                  <c:v>0.41824210120633898</c:v>
                </c:pt>
                <c:pt idx="143">
                  <c:v>0.42659452876693599</c:v>
                </c:pt>
                <c:pt idx="144">
                  <c:v>0.43496228639609202</c:v>
                </c:pt>
                <c:pt idx="145">
                  <c:v>0.44334440810176201</c:v>
                </c:pt>
                <c:pt idx="146">
                  <c:v>0.45174014251021599</c:v>
                </c:pt>
                <c:pt idx="147">
                  <c:v>0.46014874404837702</c:v>
                </c:pt>
                <c:pt idx="148">
                  <c:v>0.46856951974323202</c:v>
                </c:pt>
                <c:pt idx="149">
                  <c:v>0.47700182545088499</c:v>
                </c:pt>
                <c:pt idx="150">
                  <c:v>0.48544505993376602</c:v>
                </c:pt>
                <c:pt idx="151">
                  <c:v>0.49389871319728501</c:v>
                </c:pt>
                <c:pt idx="152">
                  <c:v>0.50236216102160702</c:v>
                </c:pt>
                <c:pt idx="153">
                  <c:v>0.510834964400115</c:v>
                </c:pt>
                <c:pt idx="154">
                  <c:v>0.51931666481252103</c:v>
                </c:pt>
                <c:pt idx="155">
                  <c:v>0.52780683454550703</c:v>
                </c:pt>
                <c:pt idx="156">
                  <c:v>0.53630507077173895</c:v>
                </c:pt>
                <c:pt idx="157">
                  <c:v>0.54481104675632896</c:v>
                </c:pt>
                <c:pt idx="158">
                  <c:v>0.55332430656110099</c:v>
                </c:pt>
                <c:pt idx="159">
                  <c:v>0.56184456741919597</c:v>
                </c:pt>
                <c:pt idx="160">
                  <c:v>0.57037151554731602</c:v>
                </c:pt>
                <c:pt idx="161">
                  <c:v>0.57890485543507997</c:v>
                </c:pt>
                <c:pt idx="162">
                  <c:v>0.58744430859728103</c:v>
                </c:pt>
                <c:pt idx="163">
                  <c:v>0.59598961230504799</c:v>
                </c:pt>
                <c:pt idx="164">
                  <c:v>0.60454056936877099</c:v>
                </c:pt>
                <c:pt idx="165">
                  <c:v>0.61309684702940903</c:v>
                </c:pt>
                <c:pt idx="166">
                  <c:v>0.62165826726875495</c:v>
                </c:pt>
                <c:pt idx="167">
                  <c:v>0.63022462428225001</c:v>
                </c:pt>
                <c:pt idx="168">
                  <c:v>0.63879571918942102</c:v>
                </c:pt>
                <c:pt idx="169">
                  <c:v>0.64737136406795903</c:v>
                </c:pt>
                <c:pt idx="170">
                  <c:v>0.65595143140101597</c:v>
                </c:pt>
                <c:pt idx="171">
                  <c:v>0.66453564986134905</c:v>
                </c:pt>
                <c:pt idx="172">
                  <c:v>0.67312390963160196</c:v>
                </c:pt>
                <c:pt idx="173">
                  <c:v>0.68171605833388704</c:v>
                </c:pt>
                <c:pt idx="174">
                  <c:v>0.69031194892340997</c:v>
                </c:pt>
                <c:pt idx="175">
                  <c:v>0.69891144482668399</c:v>
                </c:pt>
                <c:pt idx="176">
                  <c:v>0.70751441532707404</c:v>
                </c:pt>
                <c:pt idx="177">
                  <c:v>0.71612078563938997</c:v>
                </c:pt>
                <c:pt idx="178">
                  <c:v>0.72473033397589903</c:v>
                </c:pt>
                <c:pt idx="179">
                  <c:v>0.733342997759312</c:v>
                </c:pt>
                <c:pt idx="180">
                  <c:v>0.741958668611298</c:v>
                </c:pt>
                <c:pt idx="181">
                  <c:v>0.75057729434300602</c:v>
                </c:pt>
                <c:pt idx="182">
                  <c:v>0.75919867327145196</c:v>
                </c:pt>
                <c:pt idx="183">
                  <c:v>0.76782276223555901</c:v>
                </c:pt>
                <c:pt idx="184">
                  <c:v>0.77644947101224604</c:v>
                </c:pt>
                <c:pt idx="185">
                  <c:v>0.78507871332325696</c:v>
                </c:pt>
                <c:pt idx="186">
                  <c:v>0.793710406421819</c:v>
                </c:pt>
                <c:pt idx="187">
                  <c:v>0.802344471229816</c:v>
                </c:pt>
                <c:pt idx="188">
                  <c:v>0.81098083063902304</c:v>
                </c:pt>
                <c:pt idx="189">
                  <c:v>0.81961941649512704</c:v>
                </c:pt>
                <c:pt idx="190">
                  <c:v>0.828260153498795</c:v>
                </c:pt>
                <c:pt idx="191">
                  <c:v>0.836902979508101</c:v>
                </c:pt>
                <c:pt idx="192">
                  <c:v>0.845547827260966</c:v>
                </c:pt>
                <c:pt idx="193">
                  <c:v>0.854194740115789</c:v>
                </c:pt>
                <c:pt idx="194">
                  <c:v>0.86284345292644804</c:v>
                </c:pt>
                <c:pt idx="195">
                  <c:v>0.87149401179550401</c:v>
                </c:pt>
                <c:pt idx="196">
                  <c:v>0.88014636539205804</c:v>
                </c:pt>
                <c:pt idx="197">
                  <c:v>0.88880045475449598</c:v>
                </c:pt>
                <c:pt idx="198">
                  <c:v>0.897456233226263</c:v>
                </c:pt>
                <c:pt idx="199">
                  <c:v>0.90611365246144304</c:v>
                </c:pt>
                <c:pt idx="200">
                  <c:v>0.91477266572054095</c:v>
                </c:pt>
              </c:numCache>
            </c:numRef>
          </c:xVal>
          <c:yVal>
            <c:numRef>
              <c:f>'MM process'!$O$71:$O$271</c:f>
              <c:numCache>
                <c:formatCode>0.000%</c:formatCode>
                <c:ptCount val="201"/>
                <c:pt idx="0">
                  <c:v>-0.40000000788923501</c:v>
                </c:pt>
                <c:pt idx="1">
                  <c:v>-0.395000012661125</c:v>
                </c:pt>
                <c:pt idx="2">
                  <c:v>-0.39000001739047102</c:v>
                </c:pt>
                <c:pt idx="3">
                  <c:v>-0.38500002038262299</c:v>
                </c:pt>
                <c:pt idx="4">
                  <c:v>-0.37999999636208798</c:v>
                </c:pt>
                <c:pt idx="5">
                  <c:v>-0.37500000078816598</c:v>
                </c:pt>
                <c:pt idx="6">
                  <c:v>-0.370000005455771</c:v>
                </c:pt>
                <c:pt idx="7">
                  <c:v>-0.36500001111368702</c:v>
                </c:pt>
                <c:pt idx="8">
                  <c:v>-0.36000001577732799</c:v>
                </c:pt>
                <c:pt idx="9">
                  <c:v>-0.35500002040972001</c:v>
                </c:pt>
                <c:pt idx="10">
                  <c:v>-0.349999995347134</c:v>
                </c:pt>
                <c:pt idx="11">
                  <c:v>-0.34500000012826698</c:v>
                </c:pt>
                <c:pt idx="12">
                  <c:v>-0.34000000494414501</c:v>
                </c:pt>
                <c:pt idx="13">
                  <c:v>-0.33500000847204903</c:v>
                </c:pt>
                <c:pt idx="14">
                  <c:v>-0.33000001379848498</c:v>
                </c:pt>
                <c:pt idx="15">
                  <c:v>-0.325000018550331</c:v>
                </c:pt>
                <c:pt idx="16">
                  <c:v>-0.31999999350560199</c:v>
                </c:pt>
                <c:pt idx="17">
                  <c:v>-0.314999998520896</c:v>
                </c:pt>
                <c:pt idx="18">
                  <c:v>-0.31000000331208599</c:v>
                </c:pt>
                <c:pt idx="19">
                  <c:v>-0.30500000814207801</c:v>
                </c:pt>
                <c:pt idx="20">
                  <c:v>-0.300000013006328</c:v>
                </c:pt>
                <c:pt idx="21">
                  <c:v>-0.29500001792163899</c:v>
                </c:pt>
                <c:pt idx="22">
                  <c:v>-0.29000002294518901</c:v>
                </c:pt>
                <c:pt idx="23">
                  <c:v>-0.28499999818941402</c:v>
                </c:pt>
                <c:pt idx="24">
                  <c:v>-0.28000000118056201</c:v>
                </c:pt>
                <c:pt idx="25">
                  <c:v>-0.27500000691878801</c:v>
                </c:pt>
                <c:pt idx="26">
                  <c:v>-0.270000012538749</c:v>
                </c:pt>
                <c:pt idx="27">
                  <c:v>-0.26500001547019197</c:v>
                </c:pt>
                <c:pt idx="28">
                  <c:v>-0.26000002020815199</c:v>
                </c:pt>
                <c:pt idx="29">
                  <c:v>-0.25499999503961701</c:v>
                </c:pt>
                <c:pt idx="30">
                  <c:v>-0.25000000060349498</c:v>
                </c:pt>
                <c:pt idx="31">
                  <c:v>-0.24500000673587</c:v>
                </c:pt>
                <c:pt idx="32">
                  <c:v>-0.24000000995346599</c:v>
                </c:pt>
                <c:pt idx="33">
                  <c:v>-0.235000015147174</c:v>
                </c:pt>
                <c:pt idx="34">
                  <c:v>-0.23000000474910001</c:v>
                </c:pt>
                <c:pt idx="35">
                  <c:v>-0.22500001058356101</c:v>
                </c:pt>
                <c:pt idx="36">
                  <c:v>-0.22000001524553001</c:v>
                </c:pt>
                <c:pt idx="37">
                  <c:v>-0.21500000507911299</c:v>
                </c:pt>
                <c:pt idx="38">
                  <c:v>-0.210000009859174</c:v>
                </c:pt>
                <c:pt idx="39">
                  <c:v>-0.20500001464210499</c:v>
                </c:pt>
                <c:pt idx="40">
                  <c:v>-0.200000019503423</c:v>
                </c:pt>
                <c:pt idx="41">
                  <c:v>-0.195000009470915</c:v>
                </c:pt>
                <c:pt idx="42">
                  <c:v>-0.19000001432448399</c:v>
                </c:pt>
                <c:pt idx="43">
                  <c:v>-0.18500001918511799</c:v>
                </c:pt>
                <c:pt idx="44">
                  <c:v>-0.18000000867816199</c:v>
                </c:pt>
                <c:pt idx="45">
                  <c:v>-0.17500001347275199</c:v>
                </c:pt>
                <c:pt idx="46">
                  <c:v>-0.17000001634064099</c:v>
                </c:pt>
                <c:pt idx="47">
                  <c:v>-0.16500000809441201</c:v>
                </c:pt>
                <c:pt idx="48">
                  <c:v>-0.16000001298483801</c:v>
                </c:pt>
                <c:pt idx="49">
                  <c:v>-0.15500001803174501</c:v>
                </c:pt>
                <c:pt idx="50">
                  <c:v>-0.15000000755589801</c:v>
                </c:pt>
                <c:pt idx="51">
                  <c:v>-0.14500001108666999</c:v>
                </c:pt>
                <c:pt idx="52">
                  <c:v>-0.140000015834398</c:v>
                </c:pt>
                <c:pt idx="53">
                  <c:v>-0.13500000720188499</c:v>
                </c:pt>
                <c:pt idx="54">
                  <c:v>-0.13000001190650801</c:v>
                </c:pt>
                <c:pt idx="55">
                  <c:v>-0.12500001512027101</c:v>
                </c:pt>
                <c:pt idx="56">
                  <c:v>-0.120000012400188</c:v>
                </c:pt>
                <c:pt idx="57">
                  <c:v>-0.115000011156891</c:v>
                </c:pt>
                <c:pt idx="58">
                  <c:v>-0.110000014456338</c:v>
                </c:pt>
                <c:pt idx="59">
                  <c:v>-0.105000012451266</c:v>
                </c:pt>
                <c:pt idx="60">
                  <c:v>-0.100000009919728</c:v>
                </c:pt>
                <c:pt idx="61">
                  <c:v>-9.5000015105425398E-2</c:v>
                </c:pt>
                <c:pt idx="62">
                  <c:v>-9.0000012346858602E-2</c:v>
                </c:pt>
                <c:pt idx="63">
                  <c:v>-8.5000016585306495E-2</c:v>
                </c:pt>
                <c:pt idx="64">
                  <c:v>-8.0000013834832906E-2</c:v>
                </c:pt>
                <c:pt idx="65">
                  <c:v>-7.5000011613127304E-2</c:v>
                </c:pt>
                <c:pt idx="66">
                  <c:v>-7.0000016497835604E-2</c:v>
                </c:pt>
                <c:pt idx="67">
                  <c:v>-6.5000013796431999E-2</c:v>
                </c:pt>
                <c:pt idx="68">
                  <c:v>-6.0000014946589499E-2</c:v>
                </c:pt>
                <c:pt idx="69">
                  <c:v>-5.5000015446221101E-2</c:v>
                </c:pt>
                <c:pt idx="70">
                  <c:v>-5.0000011404497502E-2</c:v>
                </c:pt>
                <c:pt idx="71">
                  <c:v>-4.5000012506872897E-2</c:v>
                </c:pt>
                <c:pt idx="72">
                  <c:v>-4.0000013615770401E-2</c:v>
                </c:pt>
                <c:pt idx="73">
                  <c:v>-3.5000014719255103E-2</c:v>
                </c:pt>
                <c:pt idx="74">
                  <c:v>-3.0000013941595401E-2</c:v>
                </c:pt>
                <c:pt idx="75">
                  <c:v>-2.50000131721268E-2</c:v>
                </c:pt>
                <c:pt idx="76">
                  <c:v>-2.0000013646602501E-2</c:v>
                </c:pt>
                <c:pt idx="77">
                  <c:v>-1.50000138139442E-2</c:v>
                </c:pt>
                <c:pt idx="78">
                  <c:v>-1.0000013991012E-2</c:v>
                </c:pt>
                <c:pt idx="79">
                  <c:v>-5.0000141898037297E-3</c:v>
                </c:pt>
                <c:pt idx="80">
                  <c:v>-1.44791116180043E-8</c:v>
                </c:pt>
                <c:pt idx="81">
                  <c:v>4.9999854887720499E-3</c:v>
                </c:pt>
                <c:pt idx="82">
                  <c:v>9.9999853052823908E-3</c:v>
                </c:pt>
                <c:pt idx="83">
                  <c:v>1.49999851400292E-2</c:v>
                </c:pt>
                <c:pt idx="84">
                  <c:v>1.9999984965104099E-2</c:v>
                </c:pt>
                <c:pt idx="85">
                  <c:v>2.4999983855915599E-2</c:v>
                </c:pt>
                <c:pt idx="86">
                  <c:v>2.9999984610797201E-2</c:v>
                </c:pt>
                <c:pt idx="87">
                  <c:v>3.49999853632698E-2</c:v>
                </c:pt>
                <c:pt idx="88">
                  <c:v>3.9999984253869199E-2</c:v>
                </c:pt>
                <c:pt idx="89">
                  <c:v>4.49999831506614E-2</c:v>
                </c:pt>
                <c:pt idx="90">
                  <c:v>4.9999982042932198E-2</c:v>
                </c:pt>
                <c:pt idx="91">
                  <c:v>5.4999984655201797E-2</c:v>
                </c:pt>
                <c:pt idx="92">
                  <c:v>5.9999983555652302E-2</c:v>
                </c:pt>
                <c:pt idx="93">
                  <c:v>6.4999982440809706E-2</c:v>
                </c:pt>
                <c:pt idx="94">
                  <c:v>6.9999985063054201E-2</c:v>
                </c:pt>
                <c:pt idx="95">
                  <c:v>7.4999980232186306E-2</c:v>
                </c:pt>
                <c:pt idx="96">
                  <c:v>7.9999982845796402E-2</c:v>
                </c:pt>
                <c:pt idx="97">
                  <c:v>8.4999985468241598E-2</c:v>
                </c:pt>
                <c:pt idx="98">
                  <c:v>8.9999980635784599E-2</c:v>
                </c:pt>
                <c:pt idx="99">
                  <c:v>9.4999983248697198E-2</c:v>
                </c:pt>
                <c:pt idx="100">
                  <c:v>9.99999784198531E-2</c:v>
                </c:pt>
                <c:pt idx="101">
                  <c:v>0.10499998103670299</c:v>
                </c:pt>
                <c:pt idx="102">
                  <c:v>0.109999983655202</c:v>
                </c:pt>
                <c:pt idx="103">
                  <c:v>0.114999978823617</c:v>
                </c:pt>
                <c:pt idx="104">
                  <c:v>0.11999998144207601</c:v>
                </c:pt>
                <c:pt idx="105">
                  <c:v>0.124999984061045</c:v>
                </c:pt>
                <c:pt idx="106">
                  <c:v>0.12999997922572801</c:v>
                </c:pt>
                <c:pt idx="107">
                  <c:v>0.13499997439422901</c:v>
                </c:pt>
                <c:pt idx="108">
                  <c:v>0.13999998646155501</c:v>
                </c:pt>
                <c:pt idx="109">
                  <c:v>0.14499998163099001</c:v>
                </c:pt>
                <c:pt idx="110">
                  <c:v>0.14999997679865601</c:v>
                </c:pt>
                <c:pt idx="111">
                  <c:v>0.15499998686633701</c:v>
                </c:pt>
                <c:pt idx="112">
                  <c:v>0.15999998203684901</c:v>
                </c:pt>
                <c:pt idx="113">
                  <c:v>0.16499997720238399</c:v>
                </c:pt>
                <c:pt idx="114">
                  <c:v>0.169999987272513</c:v>
                </c:pt>
                <c:pt idx="115">
                  <c:v>0.17499998243967799</c:v>
                </c:pt>
                <c:pt idx="116">
                  <c:v>0.179999977606732</c:v>
                </c:pt>
                <c:pt idx="117">
                  <c:v>0.18499998767564599</c:v>
                </c:pt>
                <c:pt idx="118">
                  <c:v>0.18999998284275099</c:v>
                </c:pt>
                <c:pt idx="119">
                  <c:v>0.1949999780103</c:v>
                </c:pt>
                <c:pt idx="120">
                  <c:v>0.19999998807907099</c:v>
                </c:pt>
                <c:pt idx="121">
                  <c:v>0.20499998524667801</c:v>
                </c:pt>
                <c:pt idx="122">
                  <c:v>0.20999997841436799</c:v>
                </c:pt>
                <c:pt idx="123">
                  <c:v>0.214999973581426</c:v>
                </c:pt>
                <c:pt idx="124">
                  <c:v>0.21999998564998599</c:v>
                </c:pt>
                <c:pt idx="125">
                  <c:v>0.22499997881792999</c:v>
                </c:pt>
                <c:pt idx="126">
                  <c:v>0.22999997598508401</c:v>
                </c:pt>
                <c:pt idx="127">
                  <c:v>0.23499998605451899</c:v>
                </c:pt>
                <c:pt idx="128">
                  <c:v>0.239999981221236</c:v>
                </c:pt>
                <c:pt idx="129">
                  <c:v>0.244999976391405</c:v>
                </c:pt>
                <c:pt idx="130">
                  <c:v>0.24999998645820401</c:v>
                </c:pt>
                <c:pt idx="131">
                  <c:v>0.25499996672565201</c:v>
                </c:pt>
                <c:pt idx="132">
                  <c:v>0.25999999169621302</c:v>
                </c:pt>
                <c:pt idx="133">
                  <c:v>0.26499998686088999</c:v>
                </c:pt>
                <c:pt idx="134">
                  <c:v>0.269999982031631</c:v>
                </c:pt>
                <c:pt idx="135">
                  <c:v>0.27499997719951202</c:v>
                </c:pt>
                <c:pt idx="136">
                  <c:v>0.27999997236347002</c:v>
                </c:pt>
                <c:pt idx="137">
                  <c:v>0.28499996752864298</c:v>
                </c:pt>
                <c:pt idx="138">
                  <c:v>0.28999999249609199</c:v>
                </c:pt>
                <c:pt idx="139">
                  <c:v>0.294999985672947</c:v>
                </c:pt>
                <c:pt idx="140">
                  <c:v>0.29999998083865498</c:v>
                </c:pt>
                <c:pt idx="141">
                  <c:v>0.30499997800641998</c:v>
                </c:pt>
                <c:pt idx="142">
                  <c:v>0.30999997318806299</c:v>
                </c:pt>
                <c:pt idx="143">
                  <c:v>0.31499996835609301</c:v>
                </c:pt>
                <c:pt idx="144">
                  <c:v>0.31999999353067399</c:v>
                </c:pt>
                <c:pt idx="145">
                  <c:v>0.32499998847322298</c:v>
                </c:pt>
                <c:pt idx="146">
                  <c:v>0.329999983698055</c:v>
                </c:pt>
                <c:pt idx="147">
                  <c:v>0.33499997891873001</c:v>
                </c:pt>
                <c:pt idx="148">
                  <c:v>0.33999997398027498</c:v>
                </c:pt>
                <c:pt idx="149">
                  <c:v>0.34499996925139897</c:v>
                </c:pt>
                <c:pt idx="150">
                  <c:v>0.34999996448361897</c:v>
                </c:pt>
                <c:pt idx="151">
                  <c:v>0.354999989524242</c:v>
                </c:pt>
                <c:pt idx="152">
                  <c:v>0.35999998475923001</c:v>
                </c:pt>
                <c:pt idx="153">
                  <c:v>0.36499997996988198</c:v>
                </c:pt>
                <c:pt idx="154">
                  <c:v>0.36999997480118402</c:v>
                </c:pt>
                <c:pt idx="155">
                  <c:v>0.37499996998162899</c:v>
                </c:pt>
                <c:pt idx="156">
                  <c:v>0.37999996514220502</c:v>
                </c:pt>
                <c:pt idx="157">
                  <c:v>0.384999990097459</c:v>
                </c:pt>
                <c:pt idx="158">
                  <c:v>0.38999998527777302</c:v>
                </c:pt>
                <c:pt idx="159">
                  <c:v>0.39499998046107698</c:v>
                </c:pt>
                <c:pt idx="160">
                  <c:v>0.39999997562595402</c:v>
                </c:pt>
                <c:pt idx="161">
                  <c:v>0.40499997076675898</c:v>
                </c:pt>
                <c:pt idx="162">
                  <c:v>0.40999996591905002</c:v>
                </c:pt>
                <c:pt idx="163">
                  <c:v>0.41499996111013499</c:v>
                </c:pt>
                <c:pt idx="164">
                  <c:v>0.41999998609540701</c:v>
                </c:pt>
                <c:pt idx="165">
                  <c:v>0.424999983366047</c:v>
                </c:pt>
                <c:pt idx="166">
                  <c:v>0.42999997844649501</c:v>
                </c:pt>
                <c:pt idx="167">
                  <c:v>0.434999973633519</c:v>
                </c:pt>
                <c:pt idx="168">
                  <c:v>0.43999996876425201</c:v>
                </c:pt>
                <c:pt idx="169">
                  <c:v>0.44499996399523001</c:v>
                </c:pt>
                <c:pt idx="170">
                  <c:v>0.44999998899827098</c:v>
                </c:pt>
                <c:pt idx="171">
                  <c:v>0.45499998432886002</c:v>
                </c:pt>
                <c:pt idx="172">
                  <c:v>0.45999997968300699</c:v>
                </c:pt>
                <c:pt idx="173">
                  <c:v>0.46499997526887199</c:v>
                </c:pt>
                <c:pt idx="174">
                  <c:v>0.46999997001270399</c:v>
                </c:pt>
                <c:pt idx="175">
                  <c:v>0.47499996481309797</c:v>
                </c:pt>
                <c:pt idx="176">
                  <c:v>0.47999996010134399</c:v>
                </c:pt>
                <c:pt idx="177">
                  <c:v>0.48499998515711801</c:v>
                </c:pt>
                <c:pt idx="178">
                  <c:v>0.48999998043555798</c:v>
                </c:pt>
                <c:pt idx="179">
                  <c:v>0.49499997566410803</c:v>
                </c:pt>
                <c:pt idx="180">
                  <c:v>0.49999997091075399</c:v>
                </c:pt>
                <c:pt idx="181">
                  <c:v>0.50499999596782696</c:v>
                </c:pt>
                <c:pt idx="182">
                  <c:v>0.50999999119697004</c:v>
                </c:pt>
                <c:pt idx="183">
                  <c:v>0.51499998637146904</c:v>
                </c:pt>
                <c:pt idx="184">
                  <c:v>0.51999998153879701</c:v>
                </c:pt>
                <c:pt idx="185">
                  <c:v>0.52499997674779098</c:v>
                </c:pt>
                <c:pt idx="186">
                  <c:v>0.52999997193172699</c:v>
                </c:pt>
                <c:pt idx="187">
                  <c:v>0.53499996710257403</c:v>
                </c:pt>
                <c:pt idx="188">
                  <c:v>0.53999996147501195</c:v>
                </c:pt>
                <c:pt idx="189">
                  <c:v>0.54499995761003295</c:v>
                </c:pt>
                <c:pt idx="190">
                  <c:v>0.54999995219077402</c:v>
                </c:pt>
                <c:pt idx="191">
                  <c:v>0.55499994786235995</c:v>
                </c:pt>
                <c:pt idx="192">
                  <c:v>0.55999994273805498</c:v>
                </c:pt>
                <c:pt idx="193">
                  <c:v>0.56499999740224105</c:v>
                </c:pt>
                <c:pt idx="194">
                  <c:v>0.56999999263789902</c:v>
                </c:pt>
                <c:pt idx="195">
                  <c:v>0.57499998786680195</c:v>
                </c:pt>
                <c:pt idx="196">
                  <c:v>0.57999998488114601</c:v>
                </c:pt>
                <c:pt idx="197">
                  <c:v>0.58499997984531904</c:v>
                </c:pt>
                <c:pt idx="198">
                  <c:v>0.58999997487427402</c:v>
                </c:pt>
                <c:pt idx="199">
                  <c:v>0.594999970001028</c:v>
                </c:pt>
                <c:pt idx="200">
                  <c:v>0.59999996513332299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705-449B-83AC-7396BA5FDC9D}"/>
            </c:ext>
          </c:extLst>
        </c:ser>
        <c:ser>
          <c:idx val="8"/>
          <c:order val="8"/>
          <c:tx>
            <c:v>Efficient frontier constraint 5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rgbClr val="FFC000">
                    <a:lumMod val="50000"/>
                  </a:srgbClr>
                </a:solidFill>
              </a:ln>
              <a:effectLst/>
            </c:spPr>
          </c:marker>
          <c:xVal>
            <c:numRef>
              <c:f>'MM process'!$T$71:$T$146</c:f>
              <c:numCache>
                <c:formatCode>0.000%</c:formatCode>
                <c:ptCount val="76"/>
                <c:pt idx="0">
                  <c:v>0.124999999999927</c:v>
                </c:pt>
                <c:pt idx="1">
                  <c:v>0.129999996356742</c:v>
                </c:pt>
                <c:pt idx="2">
                  <c:v>0.13499999170794999</c:v>
                </c:pt>
                <c:pt idx="3">
                  <c:v>0.14000000178205199</c:v>
                </c:pt>
                <c:pt idx="4">
                  <c:v>0.144999997055545</c:v>
                </c:pt>
                <c:pt idx="5">
                  <c:v>0.149999992222524</c:v>
                </c:pt>
                <c:pt idx="6">
                  <c:v>0.15500000242311901</c:v>
                </c:pt>
                <c:pt idx="7">
                  <c:v>0.159999997579757</c:v>
                </c:pt>
                <c:pt idx="8">
                  <c:v>0.16499999285646699</c:v>
                </c:pt>
                <c:pt idx="9">
                  <c:v>0.17000000292615999</c:v>
                </c:pt>
                <c:pt idx="10">
                  <c:v>0.17499999798148599</c:v>
                </c:pt>
                <c:pt idx="11">
                  <c:v>0.17999999344446899</c:v>
                </c:pt>
                <c:pt idx="12">
                  <c:v>0.185000003490711</c:v>
                </c:pt>
                <c:pt idx="13">
                  <c:v>0.189999998865019</c:v>
                </c:pt>
                <c:pt idx="14">
                  <c:v>0.19499999379433999</c:v>
                </c:pt>
                <c:pt idx="15">
                  <c:v>0.199999989313633</c:v>
                </c:pt>
                <c:pt idx="16">
                  <c:v>0.20499999936921301</c:v>
                </c:pt>
                <c:pt idx="17">
                  <c:v>0.20999999375183301</c:v>
                </c:pt>
                <c:pt idx="18">
                  <c:v>0.21499998981805099</c:v>
                </c:pt>
                <c:pt idx="19">
                  <c:v>0.21999999952941601</c:v>
                </c:pt>
                <c:pt idx="20">
                  <c:v>0.224999995203359</c:v>
                </c:pt>
                <c:pt idx="21">
                  <c:v>0.22999998981661701</c:v>
                </c:pt>
                <c:pt idx="22">
                  <c:v>0.23500000047047201</c:v>
                </c:pt>
                <c:pt idx="23">
                  <c:v>0.23999999494556001</c:v>
                </c:pt>
                <c:pt idx="24">
                  <c:v>0.24499999056623301</c:v>
                </c:pt>
                <c:pt idx="25">
                  <c:v>0.25000000050237298</c:v>
                </c:pt>
                <c:pt idx="26">
                  <c:v>0.25499999645194599</c:v>
                </c:pt>
                <c:pt idx="27">
                  <c:v>0.25999999098200199</c:v>
                </c:pt>
                <c:pt idx="28">
                  <c:v>0.26499998678234998</c:v>
                </c:pt>
                <c:pt idx="29">
                  <c:v>0.26999998186438401</c:v>
                </c:pt>
                <c:pt idx="30">
                  <c:v>0.27500000674351299</c:v>
                </c:pt>
                <c:pt idx="31">
                  <c:v>0.28000000192727298</c:v>
                </c:pt>
                <c:pt idx="32">
                  <c:v>0.28499999742391602</c:v>
                </c:pt>
                <c:pt idx="33">
                  <c:v>0.29000000311627799</c:v>
                </c:pt>
                <c:pt idx="34">
                  <c:v>0.29499998800245603</c:v>
                </c:pt>
                <c:pt idx="35">
                  <c:v>0.29999998251226501</c:v>
                </c:pt>
                <c:pt idx="36">
                  <c:v>0.30500000790964599</c:v>
                </c:pt>
                <c:pt idx="37">
                  <c:v>0.31000000345016199</c:v>
                </c:pt>
                <c:pt idx="38">
                  <c:v>0.31499999876889201</c:v>
                </c:pt>
                <c:pt idx="39">
                  <c:v>0.31999999392106898</c:v>
                </c:pt>
                <c:pt idx="40">
                  <c:v>0.32499998932171198</c:v>
                </c:pt>
                <c:pt idx="41">
                  <c:v>0.329999983655622</c:v>
                </c:pt>
                <c:pt idx="42">
                  <c:v>0.334999978960349</c:v>
                </c:pt>
                <c:pt idx="43">
                  <c:v>0.34000000472183201</c:v>
                </c:pt>
                <c:pt idx="44">
                  <c:v>0.34499999965943101</c:v>
                </c:pt>
                <c:pt idx="45">
                  <c:v>0.34999999442398599</c:v>
                </c:pt>
                <c:pt idx="46">
                  <c:v>0.354999990484758</c:v>
                </c:pt>
                <c:pt idx="47">
                  <c:v>0.35999998541105899</c:v>
                </c:pt>
                <c:pt idx="48">
                  <c:v>0.36499998089164998</c:v>
                </c:pt>
                <c:pt idx="49">
                  <c:v>0.370000005485212</c:v>
                </c:pt>
                <c:pt idx="50">
                  <c:v>0.37500000061524502</c:v>
                </c:pt>
                <c:pt idx="51">
                  <c:v>0.37999999632546999</c:v>
                </c:pt>
                <c:pt idx="52">
                  <c:v>0.38499999079019498</c:v>
                </c:pt>
                <c:pt idx="53">
                  <c:v>0.38999998606525399</c:v>
                </c:pt>
                <c:pt idx="54">
                  <c:v>0.394999981388027</c:v>
                </c:pt>
                <c:pt idx="55">
                  <c:v>0.39999997737064302</c:v>
                </c:pt>
                <c:pt idx="56">
                  <c:v>0.40500000200491298</c:v>
                </c:pt>
                <c:pt idx="57">
                  <c:v>0.40999999752411098</c:v>
                </c:pt>
                <c:pt idx="58">
                  <c:v>0.41499999224675499</c:v>
                </c:pt>
                <c:pt idx="59">
                  <c:v>0.41999998735245297</c:v>
                </c:pt>
                <c:pt idx="60">
                  <c:v>0.42499998243291098</c:v>
                </c:pt>
                <c:pt idx="61">
                  <c:v>0.429999978273575</c:v>
                </c:pt>
                <c:pt idx="62">
                  <c:v>0.43500000262747002</c:v>
                </c:pt>
                <c:pt idx="63">
                  <c:v>0.43999999880273299</c:v>
                </c:pt>
                <c:pt idx="64">
                  <c:v>0.44499999409249802</c:v>
                </c:pt>
                <c:pt idx="65">
                  <c:v>0.44999998847278899</c:v>
                </c:pt>
                <c:pt idx="66">
                  <c:v>0.45499998441559197</c:v>
                </c:pt>
                <c:pt idx="67">
                  <c:v>0.45999997968161499</c:v>
                </c:pt>
                <c:pt idx="68">
                  <c:v>0.46500000416005899</c:v>
                </c:pt>
                <c:pt idx="69">
                  <c:v>0.469999999476504</c:v>
                </c:pt>
                <c:pt idx="70">
                  <c:v>0.47499999501454399</c:v>
                </c:pt>
                <c:pt idx="71">
                  <c:v>0.47999998979612202</c:v>
                </c:pt>
                <c:pt idx="72">
                  <c:v>0.48499998547237</c:v>
                </c:pt>
                <c:pt idx="73">
                  <c:v>0.48999998098078001</c:v>
                </c:pt>
                <c:pt idx="74">
                  <c:v>0.494999976212814</c:v>
                </c:pt>
                <c:pt idx="75">
                  <c:v>0.500000000669651</c:v>
                </c:pt>
              </c:numCache>
            </c:numRef>
          </c:xVal>
          <c:yVal>
            <c:numRef>
              <c:f>'MM process'!$S$71:$S$146</c:f>
              <c:numCache>
                <c:formatCode>0.000%</c:formatCode>
                <c:ptCount val="76"/>
                <c:pt idx="0">
                  <c:v>8.7520161596607901E-2</c:v>
                </c:pt>
                <c:pt idx="1">
                  <c:v>0.102882015305804</c:v>
                </c:pt>
                <c:pt idx="2">
                  <c:v>0.11136947982651001</c:v>
                </c:pt>
                <c:pt idx="3">
                  <c:v>0.118165513173686</c:v>
                </c:pt>
                <c:pt idx="4">
                  <c:v>0.12406822811016199</c:v>
                </c:pt>
                <c:pt idx="5">
                  <c:v>0.12941628916810499</c:v>
                </c:pt>
                <c:pt idx="6">
                  <c:v>0.133904961763646</c:v>
                </c:pt>
                <c:pt idx="7">
                  <c:v>0.13905539046936999</c:v>
                </c:pt>
                <c:pt idx="8">
                  <c:v>0.14351126971681299</c:v>
                </c:pt>
                <c:pt idx="9">
                  <c:v>0.14779094663744799</c:v>
                </c:pt>
                <c:pt idx="10">
                  <c:v>0.15192658457790201</c:v>
                </c:pt>
                <c:pt idx="11">
                  <c:v>0.15594224420029101</c:v>
                </c:pt>
                <c:pt idx="12">
                  <c:v>0.159856414072508</c:v>
                </c:pt>
                <c:pt idx="13">
                  <c:v>0.163683597001306</c:v>
                </c:pt>
                <c:pt idx="14">
                  <c:v>0.167435441757979</c:v>
                </c:pt>
                <c:pt idx="15">
                  <c:v>0.17112142557673099</c:v>
                </c:pt>
                <c:pt idx="16">
                  <c:v>0.174587258427569</c:v>
                </c:pt>
                <c:pt idx="17">
                  <c:v>0.17832581078611201</c:v>
                </c:pt>
                <c:pt idx="18">
                  <c:v>0.181856249781848</c:v>
                </c:pt>
                <c:pt idx="19">
                  <c:v>0.18534540030456401</c:v>
                </c:pt>
                <c:pt idx="20">
                  <c:v>0.188797276453079</c:v>
                </c:pt>
                <c:pt idx="21">
                  <c:v>0.19221537681904799</c:v>
                </c:pt>
                <c:pt idx="22">
                  <c:v>0.195602751827711</c:v>
                </c:pt>
                <c:pt idx="23">
                  <c:v>0.198962041322647</c:v>
                </c:pt>
                <c:pt idx="24">
                  <c:v>0.20229560182481501</c:v>
                </c:pt>
                <c:pt idx="25">
                  <c:v>0.205605517130759</c:v>
                </c:pt>
                <c:pt idx="26">
                  <c:v>0.20879637508569801</c:v>
                </c:pt>
                <c:pt idx="27">
                  <c:v>0.21216155052239299</c:v>
                </c:pt>
                <c:pt idx="28">
                  <c:v>0.215410803843994</c:v>
                </c:pt>
                <c:pt idx="29">
                  <c:v>0.21864270199546099</c:v>
                </c:pt>
                <c:pt idx="30">
                  <c:v>0.22185846548553401</c:v>
                </c:pt>
                <c:pt idx="31">
                  <c:v>0.22505914198438401</c:v>
                </c:pt>
                <c:pt idx="32">
                  <c:v>0.228245737025568</c:v>
                </c:pt>
                <c:pt idx="33">
                  <c:v>0.23141915668889501</c:v>
                </c:pt>
                <c:pt idx="34">
                  <c:v>0.234580200945297</c:v>
                </c:pt>
                <c:pt idx="35">
                  <c:v>0.23772964036387501</c:v>
                </c:pt>
                <c:pt idx="36">
                  <c:v>0.240868177034434</c:v>
                </c:pt>
                <c:pt idx="37">
                  <c:v>0.24399640581742399</c:v>
                </c:pt>
                <c:pt idx="38">
                  <c:v>0.24711492988969699</c:v>
                </c:pt>
                <c:pt idx="39">
                  <c:v>0.25022428673354702</c:v>
                </c:pt>
                <c:pt idx="40">
                  <c:v>0.25332497500615497</c:v>
                </c:pt>
                <c:pt idx="41">
                  <c:v>0.25641745517851999</c:v>
                </c:pt>
                <c:pt idx="42">
                  <c:v>0.25950215655960701</c:v>
                </c:pt>
                <c:pt idx="43">
                  <c:v>0.26257949509371997</c:v>
                </c:pt>
                <c:pt idx="44">
                  <c:v>0.26564980392161403</c:v>
                </c:pt>
                <c:pt idx="45">
                  <c:v>0.26871344624666699</c:v>
                </c:pt>
                <c:pt idx="46">
                  <c:v>0.271738815537518</c:v>
                </c:pt>
                <c:pt idx="47">
                  <c:v>0.27482200172932097</c:v>
                </c:pt>
                <c:pt idx="48">
                  <c:v>0.27776416282531902</c:v>
                </c:pt>
                <c:pt idx="49">
                  <c:v>0.28090751354396598</c:v>
                </c:pt>
                <c:pt idx="50">
                  <c:v>0.28394226360679897</c:v>
                </c:pt>
                <c:pt idx="51">
                  <c:v>0.28697199740652901</c:v>
                </c:pt>
                <c:pt idx="52">
                  <c:v>0.28999693322104902</c:v>
                </c:pt>
                <c:pt idx="53">
                  <c:v>0.29301727793006199</c:v>
                </c:pt>
                <c:pt idx="54">
                  <c:v>0.296033225394219</c:v>
                </c:pt>
                <c:pt idx="55">
                  <c:v>0.29894704856277599</c:v>
                </c:pt>
                <c:pt idx="56">
                  <c:v>0.30205266759224703</c:v>
                </c:pt>
                <c:pt idx="57">
                  <c:v>0.30505648099405203</c:v>
                </c:pt>
                <c:pt idx="58">
                  <c:v>0.30805656913631202</c:v>
                </c:pt>
                <c:pt idx="59">
                  <c:v>0.31105307996530002</c:v>
                </c:pt>
                <c:pt idx="60">
                  <c:v>0.31404615099773697</c:v>
                </c:pt>
                <c:pt idx="61">
                  <c:v>0.31703591414452698</c:v>
                </c:pt>
                <c:pt idx="62">
                  <c:v>0.32002251016851802</c:v>
                </c:pt>
                <c:pt idx="63">
                  <c:v>0.32300602358645197</c:v>
                </c:pt>
                <c:pt idx="64">
                  <c:v>0.32553520452059898</c:v>
                </c:pt>
                <c:pt idx="65">
                  <c:v>0.32896429567512098</c:v>
                </c:pt>
                <c:pt idx="66">
                  <c:v>0.33193926394462803</c:v>
                </c:pt>
                <c:pt idx="67">
                  <c:v>0.33491158315203601</c:v>
                </c:pt>
                <c:pt idx="68">
                  <c:v>0.33788136358811199</c:v>
                </c:pt>
                <c:pt idx="69">
                  <c:v>0.34084865832765199</c:v>
                </c:pt>
                <c:pt idx="70">
                  <c:v>0.34381356859194001</c:v>
                </c:pt>
                <c:pt idx="71">
                  <c:v>0.34677617412815398</c:v>
                </c:pt>
                <c:pt idx="72">
                  <c:v>0.34973655196904202</c:v>
                </c:pt>
                <c:pt idx="73">
                  <c:v>0.352694773753358</c:v>
                </c:pt>
                <c:pt idx="74">
                  <c:v>0.35555268126834499</c:v>
                </c:pt>
                <c:pt idx="75">
                  <c:v>0.35860504659498599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705-449B-83AC-7396BA5FDC9D}"/>
            </c:ext>
          </c:extLst>
        </c:ser>
        <c:ser>
          <c:idx val="9"/>
          <c:order val="9"/>
          <c:tx>
            <c:v>Inefficient frontier constraint 5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ysClr val="windowText" lastClr="000000"/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'MM process'!$X$71:$X$146</c:f>
              <c:numCache>
                <c:formatCode>0.000%</c:formatCode>
                <c:ptCount val="76"/>
                <c:pt idx="0">
                  <c:v>0.125000004996382</c:v>
                </c:pt>
                <c:pt idx="1">
                  <c:v>0.13000000014784299</c:v>
                </c:pt>
                <c:pt idx="2">
                  <c:v>0.13499999533009999</c:v>
                </c:pt>
                <c:pt idx="3">
                  <c:v>0.14000000240975299</c:v>
                </c:pt>
                <c:pt idx="4">
                  <c:v>0.145000000812262</c:v>
                </c:pt>
                <c:pt idx="5">
                  <c:v>0.14999999517694701</c:v>
                </c:pt>
                <c:pt idx="6">
                  <c:v>0.15500000596702501</c:v>
                </c:pt>
                <c:pt idx="7">
                  <c:v>0.160000001168143</c:v>
                </c:pt>
                <c:pt idx="8">
                  <c:v>0.16499999573038099</c:v>
                </c:pt>
                <c:pt idx="9">
                  <c:v>0.17000000678500701</c:v>
                </c:pt>
                <c:pt idx="10">
                  <c:v>0.175000001883586</c:v>
                </c:pt>
                <c:pt idx="11">
                  <c:v>0.17999999687762999</c:v>
                </c:pt>
                <c:pt idx="12">
                  <c:v>0.18500000730240501</c:v>
                </c:pt>
                <c:pt idx="13">
                  <c:v>0.19000000249528401</c:v>
                </c:pt>
                <c:pt idx="14">
                  <c:v>0.194999997718832</c:v>
                </c:pt>
                <c:pt idx="15">
                  <c:v>0.199999993018324</c:v>
                </c:pt>
                <c:pt idx="16">
                  <c:v>0.20500000314293201</c:v>
                </c:pt>
                <c:pt idx="17">
                  <c:v>0.20999999843581399</c:v>
                </c:pt>
                <c:pt idx="18">
                  <c:v>0.214999993050421</c:v>
                </c:pt>
                <c:pt idx="19">
                  <c:v>0.22000000380488999</c:v>
                </c:pt>
                <c:pt idx="20">
                  <c:v>0.22499999837505599</c:v>
                </c:pt>
                <c:pt idx="21">
                  <c:v>0.22999999422743</c:v>
                </c:pt>
                <c:pt idx="22">
                  <c:v>0.23500000439775701</c:v>
                </c:pt>
                <c:pt idx="23">
                  <c:v>0.23999999961750901</c:v>
                </c:pt>
                <c:pt idx="24">
                  <c:v>0.24499999480109899</c:v>
                </c:pt>
                <c:pt idx="25">
                  <c:v>0.25000000491222901</c:v>
                </c:pt>
                <c:pt idx="26">
                  <c:v>0.25500000017431801</c:v>
                </c:pt>
                <c:pt idx="27">
                  <c:v>0.25999999543737401</c:v>
                </c:pt>
                <c:pt idx="28">
                  <c:v>0.26499998995867202</c:v>
                </c:pt>
                <c:pt idx="29">
                  <c:v>0.26999998561410699</c:v>
                </c:pt>
                <c:pt idx="30">
                  <c:v>0.275000010703632</c:v>
                </c:pt>
                <c:pt idx="31">
                  <c:v>0.28000000617165899</c:v>
                </c:pt>
                <c:pt idx="32">
                  <c:v>0.285000001415392</c:v>
                </c:pt>
                <c:pt idx="33">
                  <c:v>0.28999999565324203</c:v>
                </c:pt>
                <c:pt idx="34">
                  <c:v>0.29499999183389702</c:v>
                </c:pt>
                <c:pt idx="35">
                  <c:v>0.29999998706435399</c:v>
                </c:pt>
                <c:pt idx="36">
                  <c:v>0.30500001211370198</c:v>
                </c:pt>
                <c:pt idx="37">
                  <c:v>0.310000007271725</c:v>
                </c:pt>
                <c:pt idx="38">
                  <c:v>0.31500000246855903</c:v>
                </c:pt>
                <c:pt idx="39">
                  <c:v>0.31999999773236998</c:v>
                </c:pt>
                <c:pt idx="40">
                  <c:v>0.32499999305482902</c:v>
                </c:pt>
                <c:pt idx="41">
                  <c:v>0.32999998830383398</c:v>
                </c:pt>
                <c:pt idx="42">
                  <c:v>0.33499998346534798</c:v>
                </c:pt>
                <c:pt idx="43">
                  <c:v>0.34000000803782299</c:v>
                </c:pt>
                <c:pt idx="44">
                  <c:v>0.34500000378722301</c:v>
                </c:pt>
                <c:pt idx="45">
                  <c:v>0.34999999893797401</c:v>
                </c:pt>
                <c:pt idx="46">
                  <c:v>0.35499999411967098</c:v>
                </c:pt>
                <c:pt idx="47">
                  <c:v>0.359999989499665</c:v>
                </c:pt>
                <c:pt idx="48">
                  <c:v>0.36499998466753403</c:v>
                </c:pt>
                <c:pt idx="49">
                  <c:v>0.37000000964790403</c:v>
                </c:pt>
                <c:pt idx="50">
                  <c:v>0.37500000489809898</c:v>
                </c:pt>
                <c:pt idx="51">
                  <c:v>0.38000000023079</c:v>
                </c:pt>
                <c:pt idx="52">
                  <c:v>0.38499999542271601</c:v>
                </c:pt>
                <c:pt idx="53">
                  <c:v>0.38999999045519901</c:v>
                </c:pt>
                <c:pt idx="54">
                  <c:v>0.39499998588742502</c:v>
                </c:pt>
                <c:pt idx="55">
                  <c:v>0.39999998084717803</c:v>
                </c:pt>
                <c:pt idx="56">
                  <c:v>0.405000006176087</c:v>
                </c:pt>
                <c:pt idx="57">
                  <c:v>0.41000000140106702</c:v>
                </c:pt>
                <c:pt idx="58">
                  <c:v>0.414999996353348</c:v>
                </c:pt>
                <c:pt idx="59">
                  <c:v>0.41999999175324898</c:v>
                </c:pt>
                <c:pt idx="60">
                  <c:v>0.42499998711077402</c:v>
                </c:pt>
                <c:pt idx="61">
                  <c:v>0.42999998224698799</c:v>
                </c:pt>
                <c:pt idx="62">
                  <c:v>0.43500000732605099</c:v>
                </c:pt>
                <c:pt idx="63">
                  <c:v>0.44000000258250599</c:v>
                </c:pt>
                <c:pt idx="64">
                  <c:v>0.44499999759804398</c:v>
                </c:pt>
                <c:pt idx="65">
                  <c:v>0.44999999271879798</c:v>
                </c:pt>
                <c:pt idx="66">
                  <c:v>0.45499998823341598</c:v>
                </c:pt>
                <c:pt idx="67">
                  <c:v>0.45999998351093702</c:v>
                </c:pt>
                <c:pt idx="68">
                  <c:v>0.46500000841940198</c:v>
                </c:pt>
                <c:pt idx="69">
                  <c:v>0.47000000380625401</c:v>
                </c:pt>
                <c:pt idx="70">
                  <c:v>0.474999999029313</c:v>
                </c:pt>
                <c:pt idx="71">
                  <c:v>0.47999999386399</c:v>
                </c:pt>
                <c:pt idx="72">
                  <c:v>0.48499998950114498</c:v>
                </c:pt>
                <c:pt idx="73">
                  <c:v>0.48999998098186598</c:v>
                </c:pt>
                <c:pt idx="74">
                  <c:v>0.49499997948883101</c:v>
                </c:pt>
                <c:pt idx="75">
                  <c:v>0.5</c:v>
                </c:pt>
              </c:numCache>
            </c:numRef>
          </c:xVal>
          <c:yVal>
            <c:numRef>
              <c:f>'MM process'!$W$71:$W$146</c:f>
              <c:numCache>
                <c:formatCode>0.000%</c:formatCode>
                <c:ptCount val="76"/>
                <c:pt idx="0">
                  <c:v>7.5726313681646298E-2</c:v>
                </c:pt>
                <c:pt idx="1">
                  <c:v>6.0364489349043197E-2</c:v>
                </c:pt>
                <c:pt idx="2">
                  <c:v>5.1866644835292901E-2</c:v>
                </c:pt>
                <c:pt idx="3">
                  <c:v>4.5080995722539298E-2</c:v>
                </c:pt>
                <c:pt idx="4">
                  <c:v>3.9680341867630503E-2</c:v>
                </c:pt>
                <c:pt idx="5">
                  <c:v>3.3830217120016402E-2</c:v>
                </c:pt>
                <c:pt idx="6">
                  <c:v>2.8867841082315E-2</c:v>
                </c:pt>
                <c:pt idx="7">
                  <c:v>2.41911154996725E-2</c:v>
                </c:pt>
                <c:pt idx="8">
                  <c:v>1.9735237059258299E-2</c:v>
                </c:pt>
                <c:pt idx="9">
                  <c:v>1.54555591846312E-2</c:v>
                </c:pt>
                <c:pt idx="10">
                  <c:v>1.1319921374931E-2</c:v>
                </c:pt>
                <c:pt idx="11">
                  <c:v>7.3042622862471204E-3</c:v>
                </c:pt>
                <c:pt idx="12">
                  <c:v>3.3900920865523299E-3</c:v>
                </c:pt>
                <c:pt idx="13">
                  <c:v>-4.3709064088272997E-4</c:v>
                </c:pt>
                <c:pt idx="14">
                  <c:v>-4.1889360033648699E-3</c:v>
                </c:pt>
                <c:pt idx="15">
                  <c:v>-7.8749166603338198E-3</c:v>
                </c:pt>
                <c:pt idx="16">
                  <c:v>-1.1502869138342101E-2</c:v>
                </c:pt>
                <c:pt idx="17">
                  <c:v>-1.50793050014297E-2</c:v>
                </c:pt>
                <c:pt idx="18">
                  <c:v>-1.8609742345459701E-2</c:v>
                </c:pt>
                <c:pt idx="19">
                  <c:v>-2.20988941597915E-2</c:v>
                </c:pt>
                <c:pt idx="20">
                  <c:v>-2.5550769494394301E-2</c:v>
                </c:pt>
                <c:pt idx="21">
                  <c:v>-2.8968870818947098E-2</c:v>
                </c:pt>
                <c:pt idx="22">
                  <c:v>-3.23562454018285E-2</c:v>
                </c:pt>
                <c:pt idx="23">
                  <c:v>-3.5715535366780099E-2</c:v>
                </c:pt>
                <c:pt idx="24">
                  <c:v>-3.9049095527391997E-2</c:v>
                </c:pt>
                <c:pt idx="25">
                  <c:v>-4.2359011225858202E-2</c:v>
                </c:pt>
                <c:pt idx="26">
                  <c:v>-4.5647108026273003E-2</c:v>
                </c:pt>
                <c:pt idx="27">
                  <c:v>-4.8915044527566703E-2</c:v>
                </c:pt>
                <c:pt idx="28">
                  <c:v>-5.2164296808059597E-2</c:v>
                </c:pt>
                <c:pt idx="29">
                  <c:v>-5.5396195754021799E-2</c:v>
                </c:pt>
                <c:pt idx="30">
                  <c:v>-5.8611959089487797E-2</c:v>
                </c:pt>
                <c:pt idx="31">
                  <c:v>-6.18126349128576E-2</c:v>
                </c:pt>
                <c:pt idx="32">
                  <c:v>-6.4999230339047295E-2</c:v>
                </c:pt>
                <c:pt idx="33">
                  <c:v>-6.8172642642971404E-2</c:v>
                </c:pt>
                <c:pt idx="34">
                  <c:v>-7.1333692598534407E-2</c:v>
                </c:pt>
                <c:pt idx="35">
                  <c:v>-7.4483134106279006E-2</c:v>
                </c:pt>
                <c:pt idx="36">
                  <c:v>-7.7621670567510001E-2</c:v>
                </c:pt>
                <c:pt idx="37">
                  <c:v>-8.0749899452496304E-2</c:v>
                </c:pt>
                <c:pt idx="38">
                  <c:v>-8.3868422967116996E-2</c:v>
                </c:pt>
                <c:pt idx="39">
                  <c:v>-8.6977780046726794E-2</c:v>
                </c:pt>
                <c:pt idx="40">
                  <c:v>-9.0078468258059999E-2</c:v>
                </c:pt>
                <c:pt idx="41">
                  <c:v>-9.3170948614128904E-2</c:v>
                </c:pt>
                <c:pt idx="42">
                  <c:v>-9.6255650426441797E-2</c:v>
                </c:pt>
                <c:pt idx="43">
                  <c:v>-9.9332988363122196E-2</c:v>
                </c:pt>
                <c:pt idx="44">
                  <c:v>-0.10240329740727901</c:v>
                </c:pt>
                <c:pt idx="45">
                  <c:v>-0.105466939732784</c:v>
                </c:pt>
                <c:pt idx="46">
                  <c:v>-0.108524238790855</c:v>
                </c:pt>
                <c:pt idx="47">
                  <c:v>-0.111575495111297</c:v>
                </c:pt>
                <c:pt idx="48">
                  <c:v>-0.114620989995013</c:v>
                </c:pt>
                <c:pt idx="49">
                  <c:v>-0.117661007274919</c:v>
                </c:pt>
                <c:pt idx="50">
                  <c:v>-0.120695757066968</c:v>
                </c:pt>
                <c:pt idx="51">
                  <c:v>-0.123725490785315</c:v>
                </c:pt>
                <c:pt idx="52">
                  <c:v>-0.126750426982703</c:v>
                </c:pt>
                <c:pt idx="53">
                  <c:v>-0.12977077143122301</c:v>
                </c:pt>
                <c:pt idx="54">
                  <c:v>-0.13278671916134199</c:v>
                </c:pt>
                <c:pt idx="55">
                  <c:v>-0.13579845187987399</c:v>
                </c:pt>
                <c:pt idx="56">
                  <c:v>-0.138806161372588</c:v>
                </c:pt>
                <c:pt idx="57">
                  <c:v>-0.141809974195517</c:v>
                </c:pt>
                <c:pt idx="58">
                  <c:v>-0.14481006277754299</c:v>
                </c:pt>
                <c:pt idx="59">
                  <c:v>-0.14780657318523699</c:v>
                </c:pt>
                <c:pt idx="60">
                  <c:v>-0.15079964487929801</c:v>
                </c:pt>
                <c:pt idx="61">
                  <c:v>-0.15378940754263001</c:v>
                </c:pt>
                <c:pt idx="62">
                  <c:v>-0.15677600218649801</c:v>
                </c:pt>
                <c:pt idx="63">
                  <c:v>-0.15975951714537101</c:v>
                </c:pt>
                <c:pt idx="64">
                  <c:v>-0.16274007653619199</c:v>
                </c:pt>
                <c:pt idx="65">
                  <c:v>-0.16571778927478101</c:v>
                </c:pt>
                <c:pt idx="66">
                  <c:v>-0.168692757084038</c:v>
                </c:pt>
                <c:pt idx="67">
                  <c:v>-0.17166507652351001</c:v>
                </c:pt>
                <c:pt idx="68">
                  <c:v>-0.17463485701068601</c:v>
                </c:pt>
                <c:pt idx="69">
                  <c:v>-0.177602150274177</c:v>
                </c:pt>
                <c:pt idx="70">
                  <c:v>-0.18056706226107899</c:v>
                </c:pt>
                <c:pt idx="71">
                  <c:v>-0.18352902962098</c:v>
                </c:pt>
                <c:pt idx="72">
                  <c:v>-0.18649004534319299</c:v>
                </c:pt>
                <c:pt idx="73">
                  <c:v>-0.18944811097649999</c:v>
                </c:pt>
                <c:pt idx="74">
                  <c:v>-0.192404336247295</c:v>
                </c:pt>
                <c:pt idx="75">
                  <c:v>-0.19535853734206801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705-449B-83AC-7396BA5FDC9D}"/>
            </c:ext>
          </c:extLst>
        </c:ser>
        <c:ser>
          <c:idx val="10"/>
          <c:order val="10"/>
          <c:tx>
            <c:v>Minimum variance frontier constraint 4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'MM process'!$AB$71:$AB$116</c:f>
              <c:numCache>
                <c:formatCode>0.000%</c:formatCode>
                <c:ptCount val="46"/>
                <c:pt idx="0">
                  <c:v>0.20444575721889299</c:v>
                </c:pt>
                <c:pt idx="1">
                  <c:v>0.16610113269746701</c:v>
                </c:pt>
                <c:pt idx="2">
                  <c:v>0.14262133505834201</c:v>
                </c:pt>
                <c:pt idx="3">
                  <c:v>0.12886188528637099</c:v>
                </c:pt>
                <c:pt idx="4">
                  <c:v>0.124662586003669</c:v>
                </c:pt>
                <c:pt idx="5">
                  <c:v>0.12401147828017201</c:v>
                </c:pt>
                <c:pt idx="6">
                  <c:v>0.124178730237877</c:v>
                </c:pt>
                <c:pt idx="7">
                  <c:v>0.12502519822127101</c:v>
                </c:pt>
                <c:pt idx="8">
                  <c:v>0.12640775976653601</c:v>
                </c:pt>
                <c:pt idx="9">
                  <c:v>0.128224787270111</c:v>
                </c:pt>
                <c:pt idx="10">
                  <c:v>0.13057220463548599</c:v>
                </c:pt>
                <c:pt idx="11">
                  <c:v>0.133485756845896</c:v>
                </c:pt>
                <c:pt idx="12">
                  <c:v>0.137129747431077</c:v>
                </c:pt>
                <c:pt idx="13">
                  <c:v>0.141519169228707</c:v>
                </c:pt>
                <c:pt idx="14">
                  <c:v>0.14659712149573001</c:v>
                </c:pt>
                <c:pt idx="15">
                  <c:v>0.15233826193761801</c:v>
                </c:pt>
                <c:pt idx="16">
                  <c:v>0.15881634852947299</c:v>
                </c:pt>
                <c:pt idx="17">
                  <c:v>0.16595702671812901</c:v>
                </c:pt>
                <c:pt idx="18">
                  <c:v>0.17367861103607601</c:v>
                </c:pt>
                <c:pt idx="19">
                  <c:v>0.18230690942630901</c:v>
                </c:pt>
                <c:pt idx="20">
                  <c:v>0.192204964541074</c:v>
                </c:pt>
                <c:pt idx="21">
                  <c:v>0.20318928986076701</c:v>
                </c:pt>
                <c:pt idx="22">
                  <c:v>0.21522434154812101</c:v>
                </c:pt>
                <c:pt idx="23">
                  <c:v>0.22833481404793801</c:v>
                </c:pt>
                <c:pt idx="24">
                  <c:v>0.242402717926644</c:v>
                </c:pt>
                <c:pt idx="25">
                  <c:v>0.25727684655489702</c:v>
                </c:pt>
                <c:pt idx="26">
                  <c:v>0.27282528722879001</c:v>
                </c:pt>
                <c:pt idx="27">
                  <c:v>0.288939238139098</c:v>
                </c:pt>
                <c:pt idx="28">
                  <c:v>0.30552928554438002</c:v>
                </c:pt>
                <c:pt idx="29">
                  <c:v>0.322521877608343</c:v>
                </c:pt>
                <c:pt idx="30">
                  <c:v>0.339856680311453</c:v>
                </c:pt>
                <c:pt idx="31">
                  <c:v>0.35748391456876499</c:v>
                </c:pt>
                <c:pt idx="32">
                  <c:v>0.37536243799720798</c:v>
                </c:pt>
                <c:pt idx="33">
                  <c:v>0.39345789750444299</c:v>
                </c:pt>
                <c:pt idx="34">
                  <c:v>0.411741737942871</c:v>
                </c:pt>
                <c:pt idx="35">
                  <c:v>0.430190968267261</c:v>
                </c:pt>
                <c:pt idx="36">
                  <c:v>0.44881207687797497</c:v>
                </c:pt>
                <c:pt idx="37">
                  <c:v>0.46759651377370698</c:v>
                </c:pt>
                <c:pt idx="38">
                  <c:v>0.48652541792737403</c:v>
                </c:pt>
                <c:pt idx="39">
                  <c:v>0.50558245666866197</c:v>
                </c:pt>
                <c:pt idx="40">
                  <c:v>0.52475377749084995</c:v>
                </c:pt>
                <c:pt idx="41">
                  <c:v>0.54402719054625603</c:v>
                </c:pt>
                <c:pt idx="42">
                  <c:v>0.56339226945634002</c:v>
                </c:pt>
                <c:pt idx="43">
                  <c:v>0.58283987731715903</c:v>
                </c:pt>
                <c:pt idx="44">
                  <c:v>0.60236202869169297</c:v>
                </c:pt>
                <c:pt idx="45">
                  <c:v>0.6219516836747</c:v>
                </c:pt>
              </c:numCache>
            </c:numRef>
          </c:xVal>
          <c:yVal>
            <c:numRef>
              <c:f>'MM process'!$AA$71:$AA$116</c:f>
              <c:numCache>
                <c:formatCode>0.000%</c:formatCode>
                <c:ptCount val="46"/>
                <c:pt idx="0">
                  <c:v>5.3999999613176398E-2</c:v>
                </c:pt>
                <c:pt idx="1">
                  <c:v>5.9000000207888002E-2</c:v>
                </c:pt>
                <c:pt idx="2">
                  <c:v>6.4000002668585201E-2</c:v>
                </c:pt>
                <c:pt idx="3">
                  <c:v>6.8999997314695305E-2</c:v>
                </c:pt>
                <c:pt idx="4">
                  <c:v>7.4000000730443896E-2</c:v>
                </c:pt>
                <c:pt idx="5">
                  <c:v>7.9000003523792897E-2</c:v>
                </c:pt>
                <c:pt idx="6">
                  <c:v>8.3999998752692304E-2</c:v>
                </c:pt>
                <c:pt idx="7">
                  <c:v>8.9000001326939707E-2</c:v>
                </c:pt>
                <c:pt idx="8">
                  <c:v>9.3999996621988893E-2</c:v>
                </c:pt>
                <c:pt idx="9">
                  <c:v>9.8999999277745707E-2</c:v>
                </c:pt>
                <c:pt idx="10">
                  <c:v>0.10400000181952899</c:v>
                </c:pt>
                <c:pt idx="11">
                  <c:v>0.108999997035052</c:v>
                </c:pt>
                <c:pt idx="12">
                  <c:v>0.113999999836408</c:v>
                </c:pt>
                <c:pt idx="13">
                  <c:v>0.119000002019975</c:v>
                </c:pt>
                <c:pt idx="14">
                  <c:v>0.12399999667391701</c:v>
                </c:pt>
                <c:pt idx="15">
                  <c:v>0.12899999285866601</c:v>
                </c:pt>
                <c:pt idx="16">
                  <c:v>0.13400000302148901</c:v>
                </c:pt>
                <c:pt idx="17">
                  <c:v>0.13899999840060701</c:v>
                </c:pt>
                <c:pt idx="18">
                  <c:v>0.14399999378512199</c:v>
                </c:pt>
                <c:pt idx="19">
                  <c:v>0.14900000392721699</c:v>
                </c:pt>
                <c:pt idx="20">
                  <c:v>0.15399999915852899</c:v>
                </c:pt>
                <c:pt idx="21">
                  <c:v>0.15899999438950499</c:v>
                </c:pt>
                <c:pt idx="22">
                  <c:v>0.16400000449361299</c:v>
                </c:pt>
                <c:pt idx="23">
                  <c:v>0.16899999975570801</c:v>
                </c:pt>
                <c:pt idx="24">
                  <c:v>0.173999994988284</c:v>
                </c:pt>
                <c:pt idx="25">
                  <c:v>0.17900000512202099</c:v>
                </c:pt>
                <c:pt idx="26">
                  <c:v>0.18400000035459699</c:v>
                </c:pt>
                <c:pt idx="27">
                  <c:v>0.18899999558743699</c:v>
                </c:pt>
                <c:pt idx="28">
                  <c:v>0.194000005720909</c:v>
                </c:pt>
                <c:pt idx="29">
                  <c:v>0.199000000953485</c:v>
                </c:pt>
                <c:pt idx="30">
                  <c:v>0.20399999618579601</c:v>
                </c:pt>
                <c:pt idx="31">
                  <c:v>0.208999991418371</c:v>
                </c:pt>
                <c:pt idx="32">
                  <c:v>0.21400000155210799</c:v>
                </c:pt>
                <c:pt idx="33">
                  <c:v>0.21899999678468399</c:v>
                </c:pt>
                <c:pt idx="34">
                  <c:v>0.22399999201726001</c:v>
                </c:pt>
                <c:pt idx="35">
                  <c:v>0.229000002150792</c:v>
                </c:pt>
                <c:pt idx="36">
                  <c:v>0.233999997382419</c:v>
                </c:pt>
                <c:pt idx="37">
                  <c:v>0.238999992614046</c:v>
                </c:pt>
                <c:pt idx="38">
                  <c:v>0.24400000274683301</c:v>
                </c:pt>
                <c:pt idx="39">
                  <c:v>0.24899999797846001</c:v>
                </c:pt>
                <c:pt idx="40">
                  <c:v>0.25400000811124801</c:v>
                </c:pt>
                <c:pt idx="41">
                  <c:v>0.259000003343139</c:v>
                </c:pt>
                <c:pt idx="42">
                  <c:v>0.26399999857450102</c:v>
                </c:pt>
                <c:pt idx="43">
                  <c:v>0.26899999378593797</c:v>
                </c:pt>
                <c:pt idx="44">
                  <c:v>0.27399999102370798</c:v>
                </c:pt>
                <c:pt idx="45">
                  <c:v>0.27899998485050798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705-449B-83AC-7396BA5FDC9D}"/>
            </c:ext>
          </c:extLst>
        </c:ser>
        <c:ser>
          <c:idx val="11"/>
          <c:order val="11"/>
          <c:tx>
            <c:v>Efficient frontier constraint 4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'MM process'!$AF$71:$AF$127</c:f>
              <c:numCache>
                <c:formatCode>0.000%</c:formatCode>
                <c:ptCount val="57"/>
                <c:pt idx="0">
                  <c:v>0.123984135820791</c:v>
                </c:pt>
                <c:pt idx="1">
                  <c:v>0.12779000526040299</c:v>
                </c:pt>
                <c:pt idx="2">
                  <c:v>0.132790000481807</c:v>
                </c:pt>
                <c:pt idx="3">
                  <c:v>0.13778999569682199</c:v>
                </c:pt>
                <c:pt idx="4">
                  <c:v>0.14279000524081101</c:v>
                </c:pt>
                <c:pt idx="5">
                  <c:v>0.14778999984330399</c:v>
                </c:pt>
                <c:pt idx="6">
                  <c:v>0.15278999507646099</c:v>
                </c:pt>
                <c:pt idx="7">
                  <c:v>0.15779000642947499</c:v>
                </c:pt>
                <c:pt idx="8">
                  <c:v>0.16279000168869001</c:v>
                </c:pt>
                <c:pt idx="9">
                  <c:v>0.16778999686201701</c:v>
                </c:pt>
                <c:pt idx="10">
                  <c:v>0.172790006641724</c:v>
                </c:pt>
                <c:pt idx="11">
                  <c:v>0.17779000153043001</c:v>
                </c:pt>
                <c:pt idx="12">
                  <c:v>0.182789997501447</c:v>
                </c:pt>
                <c:pt idx="13">
                  <c:v>0.18779000694211101</c:v>
                </c:pt>
                <c:pt idx="14">
                  <c:v>0.19279000287803399</c:v>
                </c:pt>
                <c:pt idx="15">
                  <c:v>0.197789996862032</c:v>
                </c:pt>
                <c:pt idx="16">
                  <c:v>0.20278999330971501</c:v>
                </c:pt>
                <c:pt idx="17">
                  <c:v>0.207790003250162</c:v>
                </c:pt>
                <c:pt idx="18">
                  <c:v>0.212789998538428</c:v>
                </c:pt>
                <c:pt idx="19">
                  <c:v>0.217789992854032</c:v>
                </c:pt>
                <c:pt idx="20">
                  <c:v>0.22279000302456001</c:v>
                </c:pt>
                <c:pt idx="21">
                  <c:v>0.22778999909179301</c:v>
                </c:pt>
                <c:pt idx="22">
                  <c:v>0.232789993334509</c:v>
                </c:pt>
                <c:pt idx="23">
                  <c:v>0.23779000342908599</c:v>
                </c:pt>
                <c:pt idx="24">
                  <c:v>0.242789999627324</c:v>
                </c:pt>
                <c:pt idx="25">
                  <c:v>0.24778999391253601</c:v>
                </c:pt>
                <c:pt idx="26">
                  <c:v>0.25279000493237003</c:v>
                </c:pt>
                <c:pt idx="27">
                  <c:v>0.25778999971333</c:v>
                </c:pt>
                <c:pt idx="28">
                  <c:v>0.26278999493182698</c:v>
                </c:pt>
                <c:pt idx="29">
                  <c:v>0.26778998977186003</c:v>
                </c:pt>
                <c:pt idx="30">
                  <c:v>0.27278998516882402</c:v>
                </c:pt>
                <c:pt idx="31">
                  <c:v>0.27779001040937701</c:v>
                </c:pt>
                <c:pt idx="32">
                  <c:v>0.282790006153538</c:v>
                </c:pt>
                <c:pt idx="33">
                  <c:v>0.28779000055359899</c:v>
                </c:pt>
                <c:pt idx="34">
                  <c:v>0.29278999538268902</c:v>
                </c:pt>
                <c:pt idx="35">
                  <c:v>0.297789990902323</c:v>
                </c:pt>
                <c:pt idx="36">
                  <c:v>0.30278998622731401</c:v>
                </c:pt>
                <c:pt idx="37">
                  <c:v>0.307790011728307</c:v>
                </c:pt>
                <c:pt idx="38">
                  <c:v>0.312790006399289</c:v>
                </c:pt>
                <c:pt idx="39">
                  <c:v>0.317790002440131</c:v>
                </c:pt>
                <c:pt idx="40">
                  <c:v>0.322789997227312</c:v>
                </c:pt>
                <c:pt idx="41">
                  <c:v>0.327789992916804</c:v>
                </c:pt>
                <c:pt idx="42">
                  <c:v>0.33278998738529902</c:v>
                </c:pt>
                <c:pt idx="43">
                  <c:v>0.33778998266419602</c:v>
                </c:pt>
                <c:pt idx="44">
                  <c:v>0.34279000815976302</c:v>
                </c:pt>
                <c:pt idx="45">
                  <c:v>0.34779000318083803</c:v>
                </c:pt>
                <c:pt idx="46">
                  <c:v>0.35278999825694701</c:v>
                </c:pt>
                <c:pt idx="47">
                  <c:v>0.357789993381608</c:v>
                </c:pt>
                <c:pt idx="48">
                  <c:v>0.36278998854443101</c:v>
                </c:pt>
                <c:pt idx="49">
                  <c:v>0.36778998466179502</c:v>
                </c:pt>
                <c:pt idx="50">
                  <c:v>0.37279000987112598</c:v>
                </c:pt>
                <c:pt idx="51">
                  <c:v>0.37779000477888203</c:v>
                </c:pt>
                <c:pt idx="52">
                  <c:v>0.38278999971545102</c:v>
                </c:pt>
                <c:pt idx="53">
                  <c:v>0.38778999548216497</c:v>
                </c:pt>
                <c:pt idx="54">
                  <c:v>0.39278999021773803</c:v>
                </c:pt>
                <c:pt idx="55">
                  <c:v>0.39778998506829499</c:v>
                </c:pt>
                <c:pt idx="56">
                  <c:v>0.40279001046010299</c:v>
                </c:pt>
              </c:numCache>
            </c:numRef>
          </c:xVal>
          <c:yVal>
            <c:numRef>
              <c:f>'MM process'!$AE$71:$AE$127</c:f>
              <c:numCache>
                <c:formatCode>0.000%</c:formatCode>
                <c:ptCount val="57"/>
                <c:pt idx="0">
                  <c:v>8.02538264804952E-2</c:v>
                </c:pt>
                <c:pt idx="1">
                  <c:v>9.7916793624573006E-2</c:v>
                </c:pt>
                <c:pt idx="2">
                  <c:v>0.10790789202880301</c:v>
                </c:pt>
                <c:pt idx="3">
                  <c:v>0.11480850319654599</c:v>
                </c:pt>
                <c:pt idx="4">
                  <c:v>0.120314233406756</c:v>
                </c:pt>
                <c:pt idx="5">
                  <c:v>0.12509094347645899</c:v>
                </c:pt>
                <c:pt idx="6">
                  <c:v>0.12936753279028201</c:v>
                </c:pt>
                <c:pt idx="7">
                  <c:v>0.133242341765444</c:v>
                </c:pt>
                <c:pt idx="8">
                  <c:v>0.13418090671726199</c:v>
                </c:pt>
                <c:pt idx="9">
                  <c:v>0.14021938316972399</c:v>
                </c:pt>
                <c:pt idx="10">
                  <c:v>0.14344170852051299</c:v>
                </c:pt>
                <c:pt idx="11">
                  <c:v>0.146481132195109</c:v>
                </c:pt>
                <c:pt idx="12">
                  <c:v>0.14925896818325901</c:v>
                </c:pt>
                <c:pt idx="13">
                  <c:v>0.15184236918506999</c:v>
                </c:pt>
                <c:pt idx="14">
                  <c:v>0.15427857102317699</c:v>
                </c:pt>
                <c:pt idx="15">
                  <c:v>0.15659901500552201</c:v>
                </c:pt>
                <c:pt idx="16">
                  <c:v>0.15882579542304501</c:v>
                </c:pt>
                <c:pt idx="17">
                  <c:v>0.160966663688586</c:v>
                </c:pt>
                <c:pt idx="18">
                  <c:v>0.16302522107417</c:v>
                </c:pt>
                <c:pt idx="19">
                  <c:v>0.16501008745184201</c:v>
                </c:pt>
                <c:pt idx="20">
                  <c:v>0.16693267537402501</c:v>
                </c:pt>
                <c:pt idx="21">
                  <c:v>0.16879962821356201</c:v>
                </c:pt>
                <c:pt idx="22">
                  <c:v>0.17061804949617301</c:v>
                </c:pt>
                <c:pt idx="23">
                  <c:v>0.17239428350182701</c:v>
                </c:pt>
                <c:pt idx="24">
                  <c:v>0.174133487091055</c:v>
                </c:pt>
                <c:pt idx="25">
                  <c:v>0.17583993711413001</c:v>
                </c:pt>
                <c:pt idx="26">
                  <c:v>0.177517215103417</c:v>
                </c:pt>
                <c:pt idx="27">
                  <c:v>0.179168334366373</c:v>
                </c:pt>
                <c:pt idx="28">
                  <c:v>0.180795883051768</c:v>
                </c:pt>
                <c:pt idx="29">
                  <c:v>0.18240208293677301</c:v>
                </c:pt>
                <c:pt idx="30">
                  <c:v>0.18398886192192501</c:v>
                </c:pt>
                <c:pt idx="31">
                  <c:v>0.18555791208387101</c:v>
                </c:pt>
                <c:pt idx="32">
                  <c:v>0.18711069289792001</c:v>
                </c:pt>
                <c:pt idx="33">
                  <c:v>0.188648518978101</c:v>
                </c:pt>
                <c:pt idx="34">
                  <c:v>0.190172548910502</c:v>
                </c:pt>
                <c:pt idx="35">
                  <c:v>0.19168381594922199</c:v>
                </c:pt>
                <c:pt idx="36">
                  <c:v>0.193183244706363</c:v>
                </c:pt>
                <c:pt idx="37">
                  <c:v>0.19467167553435699</c:v>
                </c:pt>
                <c:pt idx="38">
                  <c:v>0.19614984068601701</c:v>
                </c:pt>
                <c:pt idx="39">
                  <c:v>0.197618428232539</c:v>
                </c:pt>
                <c:pt idx="40">
                  <c:v>0.19907805396725001</c:v>
                </c:pt>
                <c:pt idx="41">
                  <c:v>0.20052927984443999</c:v>
                </c:pt>
                <c:pt idx="42">
                  <c:v>0.20197261780144499</c:v>
                </c:pt>
                <c:pt idx="43">
                  <c:v>0.20340853764552699</c:v>
                </c:pt>
                <c:pt idx="44">
                  <c:v>0.20483747833850599</c:v>
                </c:pt>
                <c:pt idx="45">
                  <c:v>0.20625981857772199</c:v>
                </c:pt>
                <c:pt idx="46">
                  <c:v>0.20767593212655799</c:v>
                </c:pt>
                <c:pt idx="47">
                  <c:v>0.209086156117158</c:v>
                </c:pt>
                <c:pt idx="48">
                  <c:v>0.210490802515441</c:v>
                </c:pt>
                <c:pt idx="49">
                  <c:v>0.21189016078553899</c:v>
                </c:pt>
                <c:pt idx="50">
                  <c:v>0.213284507260777</c:v>
                </c:pt>
                <c:pt idx="51">
                  <c:v>0.214674075280996</c:v>
                </c:pt>
                <c:pt idx="52">
                  <c:v>0.21605910619285801</c:v>
                </c:pt>
                <c:pt idx="53">
                  <c:v>0.21743981716122901</c:v>
                </c:pt>
                <c:pt idx="54">
                  <c:v>0.21881641051527401</c:v>
                </c:pt>
                <c:pt idx="55">
                  <c:v>0.220189076604168</c:v>
                </c:pt>
                <c:pt idx="56">
                  <c:v>0.221558001514256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705-449B-83AC-7396BA5FDC9D}"/>
            </c:ext>
          </c:extLst>
        </c:ser>
        <c:ser>
          <c:idx val="12"/>
          <c:order val="12"/>
          <c:tx>
            <c:v>Inefficient frontier constraint 4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xVal>
            <c:numRef>
              <c:f>'MM process'!$AJ$71:$AJ$172</c:f>
              <c:numCache>
                <c:formatCode>0.000%</c:formatCode>
                <c:ptCount val="102"/>
                <c:pt idx="0">
                  <c:v>0.123984135820791</c:v>
                </c:pt>
                <c:pt idx="1">
                  <c:v>0.12779000801300699</c:v>
                </c:pt>
                <c:pt idx="2">
                  <c:v>0.13279000311308001</c:v>
                </c:pt>
                <c:pt idx="3">
                  <c:v>0.13778999775359699</c:v>
                </c:pt>
                <c:pt idx="4">
                  <c:v>0.14279000611120801</c:v>
                </c:pt>
                <c:pt idx="5">
                  <c:v>0.147790001731953</c:v>
                </c:pt>
                <c:pt idx="6">
                  <c:v>0.152789996563822</c:v>
                </c:pt>
                <c:pt idx="7">
                  <c:v>0.157790007331128</c:v>
                </c:pt>
                <c:pt idx="8">
                  <c:v>0.16279000021683401</c:v>
                </c:pt>
                <c:pt idx="9">
                  <c:v>0.16778999185392601</c:v>
                </c:pt>
                <c:pt idx="10">
                  <c:v>0.17279000418335699</c:v>
                </c:pt>
                <c:pt idx="11">
                  <c:v>0.17779000068422601</c:v>
                </c:pt>
                <c:pt idx="12">
                  <c:v>0.18278999564198001</c:v>
                </c:pt>
                <c:pt idx="13">
                  <c:v>0.18779000594894399</c:v>
                </c:pt>
                <c:pt idx="14">
                  <c:v>0.19279000140834701</c:v>
                </c:pt>
                <c:pt idx="15">
                  <c:v>0.197789996815807</c:v>
                </c:pt>
                <c:pt idx="16">
                  <c:v>0.20278999154108901</c:v>
                </c:pt>
                <c:pt idx="17">
                  <c:v>0.20779000006790899</c:v>
                </c:pt>
                <c:pt idx="18">
                  <c:v>0.21278999589248901</c:v>
                </c:pt>
                <c:pt idx="19">
                  <c:v>0.217789992080511</c:v>
                </c:pt>
                <c:pt idx="20">
                  <c:v>0.222790000374749</c:v>
                </c:pt>
                <c:pt idx="21">
                  <c:v>0.22778999696820601</c:v>
                </c:pt>
                <c:pt idx="22">
                  <c:v>0.23278999012079299</c:v>
                </c:pt>
                <c:pt idx="23">
                  <c:v>0.237790003094007</c:v>
                </c:pt>
                <c:pt idx="24">
                  <c:v>0.242789998463324</c:v>
                </c:pt>
                <c:pt idx="25">
                  <c:v>0.24778999071438099</c:v>
                </c:pt>
                <c:pt idx="26">
                  <c:v>0.25279000311916899</c:v>
                </c:pt>
                <c:pt idx="27">
                  <c:v>0.25778999811710801</c:v>
                </c:pt>
                <c:pt idx="28">
                  <c:v>0.26278999340803899</c:v>
                </c:pt>
                <c:pt idx="29">
                  <c:v>0.26778998915576102</c:v>
                </c:pt>
                <c:pt idx="30">
                  <c:v>0.27278998235914698</c:v>
                </c:pt>
                <c:pt idx="31">
                  <c:v>0.27779000864630798</c:v>
                </c:pt>
                <c:pt idx="32">
                  <c:v>0.28279000170159801</c:v>
                </c:pt>
                <c:pt idx="33">
                  <c:v>0.287789998664019</c:v>
                </c:pt>
                <c:pt idx="34">
                  <c:v>0.29278999481833201</c:v>
                </c:pt>
                <c:pt idx="35">
                  <c:v>0.29778998828604097</c:v>
                </c:pt>
                <c:pt idx="36">
                  <c:v>0.30278998497146498</c:v>
                </c:pt>
                <c:pt idx="37">
                  <c:v>0.30779000760872099</c:v>
                </c:pt>
                <c:pt idx="38">
                  <c:v>0.31279000540804902</c:v>
                </c:pt>
                <c:pt idx="39">
                  <c:v>0.31779000119503398</c:v>
                </c:pt>
                <c:pt idx="40">
                  <c:v>0.32278999548599002</c:v>
                </c:pt>
                <c:pt idx="41">
                  <c:v>0.327789990777415</c:v>
                </c:pt>
                <c:pt idx="42">
                  <c:v>0.33278998637354901</c:v>
                </c:pt>
                <c:pt idx="43">
                  <c:v>0.33778998197628402</c:v>
                </c:pt>
                <c:pt idx="44">
                  <c:v>0.34279000728797299</c:v>
                </c:pt>
                <c:pt idx="45">
                  <c:v>0.34779000051075898</c:v>
                </c:pt>
                <c:pt idx="46">
                  <c:v>0.352789997303319</c:v>
                </c:pt>
                <c:pt idx="47">
                  <c:v>0.35778999274019102</c:v>
                </c:pt>
                <c:pt idx="48">
                  <c:v>0.362789985928889</c:v>
                </c:pt>
                <c:pt idx="49">
                  <c:v>0.36778998175841898</c:v>
                </c:pt>
                <c:pt idx="50">
                  <c:v>0.37279000792467898</c:v>
                </c:pt>
                <c:pt idx="51">
                  <c:v>0.37779000111523903</c:v>
                </c:pt>
                <c:pt idx="52">
                  <c:v>0.38278999587319901</c:v>
                </c:pt>
                <c:pt idx="53">
                  <c:v>0.38778999375301398</c:v>
                </c:pt>
                <c:pt idx="54">
                  <c:v>0.39278998924803399</c:v>
                </c:pt>
                <c:pt idx="55">
                  <c:v>0.39778998491164203</c:v>
                </c:pt>
                <c:pt idx="56">
                  <c:v>0.40279000992571701</c:v>
                </c:pt>
                <c:pt idx="57">
                  <c:v>0.40779000480807298</c:v>
                </c:pt>
                <c:pt idx="58">
                  <c:v>0.41278999979109698</c:v>
                </c:pt>
                <c:pt idx="59">
                  <c:v>0.417789993628358</c:v>
                </c:pt>
                <c:pt idx="60">
                  <c:v>0.42278998925529998</c:v>
                </c:pt>
                <c:pt idx="61">
                  <c:v>0.42778998641661797</c:v>
                </c:pt>
                <c:pt idx="62">
                  <c:v>0.43278998193196799</c:v>
                </c:pt>
                <c:pt idx="63">
                  <c:v>0.43779000707531301</c:v>
                </c:pt>
                <c:pt idx="64">
                  <c:v>0.44279000192458801</c:v>
                </c:pt>
                <c:pt idx="65">
                  <c:v>0.44778999823256699</c:v>
                </c:pt>
                <c:pt idx="66">
                  <c:v>0.45278999586687302</c:v>
                </c:pt>
                <c:pt idx="67">
                  <c:v>0.45778998707471003</c:v>
                </c:pt>
                <c:pt idx="68">
                  <c:v>0.46278998218272799</c:v>
                </c:pt>
                <c:pt idx="69">
                  <c:v>0.467790007103006</c:v>
                </c:pt>
                <c:pt idx="70">
                  <c:v>0.472790002258211</c:v>
                </c:pt>
                <c:pt idx="71">
                  <c:v>0.47778999748554701</c:v>
                </c:pt>
                <c:pt idx="72">
                  <c:v>0.48278999282732499</c:v>
                </c:pt>
                <c:pt idx="73">
                  <c:v>0.48778999195322498</c:v>
                </c:pt>
                <c:pt idx="74">
                  <c:v>0.492789983330371</c:v>
                </c:pt>
                <c:pt idx="75">
                  <c:v>0.49778997772143302</c:v>
                </c:pt>
                <c:pt idx="76">
                  <c:v>0.502789972003168</c:v>
                </c:pt>
                <c:pt idx="77">
                  <c:v>0.50778996619860595</c:v>
                </c:pt>
                <c:pt idx="78">
                  <c:v>0.51278996495354801</c:v>
                </c:pt>
                <c:pt idx="79">
                  <c:v>0.51779001987147699</c:v>
                </c:pt>
                <c:pt idx="80">
                  <c:v>0.52279001518759805</c:v>
                </c:pt>
                <c:pt idx="81">
                  <c:v>0.52779001050337504</c:v>
                </c:pt>
                <c:pt idx="82">
                  <c:v>0.53279000581509495</c:v>
                </c:pt>
                <c:pt idx="83">
                  <c:v>0.53779000111853104</c:v>
                </c:pt>
                <c:pt idx="84">
                  <c:v>0.54278999640897396</c:v>
                </c:pt>
                <c:pt idx="85">
                  <c:v>0.54778999168126696</c:v>
                </c:pt>
                <c:pt idx="86">
                  <c:v>0.55278998692984105</c:v>
                </c:pt>
                <c:pt idx="87">
                  <c:v>0.55778998214875797</c:v>
                </c:pt>
                <c:pt idx="88">
                  <c:v>0.56278997733174196</c:v>
                </c:pt>
                <c:pt idx="89">
                  <c:v>0.56778997247223095</c:v>
                </c:pt>
                <c:pt idx="90">
                  <c:v>0.57278996756341005</c:v>
                </c:pt>
                <c:pt idx="91">
                  <c:v>0.57778995865382798</c:v>
                </c:pt>
                <c:pt idx="92">
                  <c:v>0.58279001658762697</c:v>
                </c:pt>
                <c:pt idx="93">
                  <c:v>0.58779000859105801</c:v>
                </c:pt>
                <c:pt idx="94">
                  <c:v>0.59279000832932205</c:v>
                </c:pt>
                <c:pt idx="95">
                  <c:v>0.59779000399582305</c:v>
                </c:pt>
                <c:pt idx="96">
                  <c:v>0.60278999968307201</c:v>
                </c:pt>
                <c:pt idx="97">
                  <c:v>0.60778999538776601</c:v>
                </c:pt>
                <c:pt idx="98">
                  <c:v>0.61278999110638699</c:v>
                </c:pt>
                <c:pt idx="99">
                  <c:v>0.61778998683523001</c:v>
                </c:pt>
                <c:pt idx="100">
                  <c:v>0.62278998257042795</c:v>
                </c:pt>
                <c:pt idx="101">
                  <c:v>0.62778997382111801</c:v>
                </c:pt>
              </c:numCache>
            </c:numRef>
          </c:xVal>
          <c:yVal>
            <c:numRef>
              <c:f>'MM process'!$AI$71:$AI$172</c:f>
              <c:numCache>
                <c:formatCode>0.000%</c:formatCode>
                <c:ptCount val="102"/>
                <c:pt idx="0">
                  <c:v>8.02538264804952E-2</c:v>
                </c:pt>
                <c:pt idx="1">
                  <c:v>6.9648755918714E-2</c:v>
                </c:pt>
                <c:pt idx="2">
                  <c:v>6.7181145369903994E-2</c:v>
                </c:pt>
                <c:pt idx="3">
                  <c:v>6.54230572130617E-2</c:v>
                </c:pt>
                <c:pt idx="4">
                  <c:v>6.3953939669489202E-2</c:v>
                </c:pt>
                <c:pt idx="5">
                  <c:v>6.2687603547806406E-2</c:v>
                </c:pt>
                <c:pt idx="6">
                  <c:v>6.1560782605215303E-2</c:v>
                </c:pt>
                <c:pt idx="7">
                  <c:v>6.0526937863202401E-2</c:v>
                </c:pt>
                <c:pt idx="8">
                  <c:v>5.9570686823937E-2</c:v>
                </c:pt>
                <c:pt idx="9">
                  <c:v>5.8724923214977499E-2</c:v>
                </c:pt>
                <c:pt idx="10">
                  <c:v>5.79593437102753E-2</c:v>
                </c:pt>
                <c:pt idx="11">
                  <c:v>5.7250089427921903E-2</c:v>
                </c:pt>
                <c:pt idx="12">
                  <c:v>5.6582872939393E-2</c:v>
                </c:pt>
                <c:pt idx="13">
                  <c:v>5.5948369905437403E-2</c:v>
                </c:pt>
                <c:pt idx="14">
                  <c:v>5.5340121473624597E-2</c:v>
                </c:pt>
                <c:pt idx="15">
                  <c:v>5.4753439997485803E-2</c:v>
                </c:pt>
                <c:pt idx="16">
                  <c:v>5.4184808468653999E-2</c:v>
                </c:pt>
                <c:pt idx="17">
                  <c:v>9.0600248783139298E-2</c:v>
                </c:pt>
                <c:pt idx="18">
                  <c:v>9.6565633565832296E-2</c:v>
                </c:pt>
                <c:pt idx="19">
                  <c:v>0.10144605125987601</c:v>
                </c:pt>
                <c:pt idx="20">
                  <c:v>0.10571613781869101</c:v>
                </c:pt>
                <c:pt idx="21">
                  <c:v>0.109584534106342</c:v>
                </c:pt>
                <c:pt idx="22">
                  <c:v>0.113164673572134</c:v>
                </c:pt>
                <c:pt idx="23">
                  <c:v>0.116526173141932</c:v>
                </c:pt>
                <c:pt idx="24">
                  <c:v>0.119715251144767</c:v>
                </c:pt>
                <c:pt idx="25">
                  <c:v>0.122764427440267</c:v>
                </c:pt>
                <c:pt idx="26">
                  <c:v>0.125697557631713</c:v>
                </c:pt>
                <c:pt idx="27">
                  <c:v>0.12853269015584901</c:v>
                </c:pt>
                <c:pt idx="28">
                  <c:v>0.13128389769472301</c:v>
                </c:pt>
                <c:pt idx="29">
                  <c:v>0.13396236224941299</c:v>
                </c:pt>
                <c:pt idx="30">
                  <c:v>0.13657713576766001</c:v>
                </c:pt>
                <c:pt idx="31">
                  <c:v>0.13913567956628001</c:v>
                </c:pt>
                <c:pt idx="32">
                  <c:v>0.14164415989783699</c:v>
                </c:pt>
                <c:pt idx="33">
                  <c:v>0.144107819771845</c:v>
                </c:pt>
                <c:pt idx="34">
                  <c:v>0.14653110241676301</c:v>
                </c:pt>
                <c:pt idx="35">
                  <c:v>0.14891782373687801</c:v>
                </c:pt>
                <c:pt idx="36">
                  <c:v>0.15127128930262501</c:v>
                </c:pt>
                <c:pt idx="37">
                  <c:v>0.15359438771529799</c:v>
                </c:pt>
                <c:pt idx="38">
                  <c:v>0.155889619504887</c:v>
                </c:pt>
                <c:pt idx="39">
                  <c:v>0.15815922178226399</c:v>
                </c:pt>
                <c:pt idx="40">
                  <c:v>0.16040516891621601</c:v>
                </c:pt>
                <c:pt idx="41">
                  <c:v>0.16262922083381101</c:v>
                </c:pt>
                <c:pt idx="42">
                  <c:v>0.16483295109759599</c:v>
                </c:pt>
                <c:pt idx="43">
                  <c:v>0.16701777368962201</c:v>
                </c:pt>
                <c:pt idx="44">
                  <c:v>0.16918497676556901</c:v>
                </c:pt>
                <c:pt idx="45">
                  <c:v>0.171335687723324</c:v>
                </c:pt>
                <c:pt idx="46">
                  <c:v>0.17347096993250499</c:v>
                </c:pt>
                <c:pt idx="47">
                  <c:v>0.17559177554248201</c:v>
                </c:pt>
                <c:pt idx="48">
                  <c:v>0.177698975639832</c:v>
                </c:pt>
                <c:pt idx="49">
                  <c:v>0.17979337020630701</c:v>
                </c:pt>
                <c:pt idx="50">
                  <c:v>0.181875703133558</c:v>
                </c:pt>
                <c:pt idx="51">
                  <c:v>0.18394662190657901</c:v>
                </c:pt>
                <c:pt idx="52">
                  <c:v>0.18600676225652299</c:v>
                </c:pt>
                <c:pt idx="53">
                  <c:v>0.18805669888222501</c:v>
                </c:pt>
                <c:pt idx="54">
                  <c:v>0.19009696098687401</c:v>
                </c:pt>
                <c:pt idx="55">
                  <c:v>0.192128042548221</c:v>
                </c:pt>
                <c:pt idx="56">
                  <c:v>0.19415041333932001</c:v>
                </c:pt>
                <c:pt idx="57">
                  <c:v>0.19616447555483399</c:v>
                </c:pt>
                <c:pt idx="58">
                  <c:v>0.19817063878441099</c:v>
                </c:pt>
                <c:pt idx="59">
                  <c:v>0.20016927347654001</c:v>
                </c:pt>
                <c:pt idx="60">
                  <c:v>0.20216072761374301</c:v>
                </c:pt>
                <c:pt idx="61">
                  <c:v>0.20414532578101599</c:v>
                </c:pt>
                <c:pt idx="62">
                  <c:v>0.20612337110527501</c:v>
                </c:pt>
                <c:pt idx="63">
                  <c:v>0.20809516162185701</c:v>
                </c:pt>
                <c:pt idx="64">
                  <c:v>0.21006094221424801</c:v>
                </c:pt>
                <c:pt idx="65">
                  <c:v>0.212020978056113</c:v>
                </c:pt>
                <c:pt idx="66">
                  <c:v>0.21397550705787699</c:v>
                </c:pt>
                <c:pt idx="67">
                  <c:v>0.215924750585685</c:v>
                </c:pt>
                <c:pt idx="68">
                  <c:v>0.217868924472366</c:v>
                </c:pt>
                <c:pt idx="69">
                  <c:v>0.21980823886611001</c:v>
                </c:pt>
                <c:pt idx="70">
                  <c:v>0.221742859925499</c:v>
                </c:pt>
                <c:pt idx="71">
                  <c:v>0.22367297840016601</c:v>
                </c:pt>
                <c:pt idx="72">
                  <c:v>0.2255987640563</c:v>
                </c:pt>
                <c:pt idx="73">
                  <c:v>0.22752037927227001</c:v>
                </c:pt>
                <c:pt idx="74">
                  <c:v>0.22943797239063099</c:v>
                </c:pt>
                <c:pt idx="75">
                  <c:v>0.23135169264873801</c:v>
                </c:pt>
                <c:pt idx="76">
                  <c:v>0.233261676777125</c:v>
                </c:pt>
                <c:pt idx="77">
                  <c:v>0.23516805599247501</c:v>
                </c:pt>
                <c:pt idx="78">
                  <c:v>0.237070956965582</c:v>
                </c:pt>
                <c:pt idx="79">
                  <c:v>0.238970518261958</c:v>
                </c:pt>
                <c:pt idx="80">
                  <c:v>0.240866809333561</c:v>
                </c:pt>
                <c:pt idx="81">
                  <c:v>0.24275996104213399</c:v>
                </c:pt>
                <c:pt idx="82">
                  <c:v>0.24465007666389299</c:v>
                </c:pt>
                <c:pt idx="83">
                  <c:v>0.246537254838819</c:v>
                </c:pt>
                <c:pt idx="84">
                  <c:v>0.248421589835744</c:v>
                </c:pt>
                <c:pt idx="85">
                  <c:v>0.25030317179898498</c:v>
                </c:pt>
                <c:pt idx="86">
                  <c:v>0.25218208697804001</c:v>
                </c:pt>
                <c:pt idx="87">
                  <c:v>0.25405841794172401</c:v>
                </c:pt>
                <c:pt idx="88">
                  <c:v>0.25593224377797302</c:v>
                </c:pt>
                <c:pt idx="89">
                  <c:v>0.25780364028046798</c:v>
                </c:pt>
                <c:pt idx="90">
                  <c:v>0.25967268012307299</c:v>
                </c:pt>
                <c:pt idx="91">
                  <c:v>0.261539431551291</c:v>
                </c:pt>
                <c:pt idx="92">
                  <c:v>0.26340398788934499</c:v>
                </c:pt>
                <c:pt idx="93">
                  <c:v>0.265266363880579</c:v>
                </c:pt>
                <c:pt idx="94">
                  <c:v>0.26712664873092301</c:v>
                </c:pt>
                <c:pt idx="95">
                  <c:v>0.26898489737477599</c:v>
                </c:pt>
                <c:pt idx="96">
                  <c:v>0.27084116838337402</c:v>
                </c:pt>
                <c:pt idx="97">
                  <c:v>0.272695516632947</c:v>
                </c:pt>
                <c:pt idx="98">
                  <c:v>0.27454799493409598</c:v>
                </c:pt>
                <c:pt idx="99">
                  <c:v>0.27639865413041398</c:v>
                </c:pt>
                <c:pt idx="100">
                  <c:v>0.27824754319137901</c:v>
                </c:pt>
                <c:pt idx="101">
                  <c:v>0.28009470764308902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705-449B-83AC-7396BA5FDC9D}"/>
            </c:ext>
          </c:extLst>
        </c:ser>
        <c:ser>
          <c:idx val="13"/>
          <c:order val="13"/>
          <c:tx>
            <c:v>Minimum variance frontier constraint 2</c:v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'MM process'!$AN$71:$AN$239</c:f>
              <c:numCache>
                <c:formatCode>0.000%</c:formatCode>
                <c:ptCount val="169"/>
                <c:pt idx="0">
                  <c:v>0.86538461539103595</c:v>
                </c:pt>
                <c:pt idx="1">
                  <c:v>0.83189051420197901</c:v>
                </c:pt>
                <c:pt idx="2">
                  <c:v>0.80518942134127103</c:v>
                </c:pt>
                <c:pt idx="3">
                  <c:v>0.78611226412534896</c:v>
                </c:pt>
                <c:pt idx="4">
                  <c:v>0.77136607306241001</c:v>
                </c:pt>
                <c:pt idx="5">
                  <c:v>0.75675092362018304</c:v>
                </c:pt>
                <c:pt idx="6">
                  <c:v>0.74221823489806205</c:v>
                </c:pt>
                <c:pt idx="7">
                  <c:v>0.72777024324906403</c:v>
                </c:pt>
                <c:pt idx="8">
                  <c:v>0.71341209300908803</c:v>
                </c:pt>
                <c:pt idx="9">
                  <c:v>0.69914931796579904</c:v>
                </c:pt>
                <c:pt idx="10">
                  <c:v>0.68498787945112305</c:v>
                </c:pt>
                <c:pt idx="11">
                  <c:v>0.67093304470874005</c:v>
                </c:pt>
                <c:pt idx="12">
                  <c:v>0.65697027448073497</c:v>
                </c:pt>
                <c:pt idx="13">
                  <c:v>0.643096918399233</c:v>
                </c:pt>
                <c:pt idx="14">
                  <c:v>0.62931887935555297</c:v>
                </c:pt>
                <c:pt idx="15">
                  <c:v>0.61564256022444297</c:v>
                </c:pt>
                <c:pt idx="16">
                  <c:v>0.60207485550371098</c:v>
                </c:pt>
                <c:pt idx="17">
                  <c:v>0.58862335911639896</c:v>
                </c:pt>
                <c:pt idx="18">
                  <c:v>0.57529617772756003</c:v>
                </c:pt>
                <c:pt idx="19">
                  <c:v>0.56210211617759098</c:v>
                </c:pt>
                <c:pt idx="20">
                  <c:v>0.54905085006469001</c:v>
                </c:pt>
                <c:pt idx="21">
                  <c:v>0.53615276703674197</c:v>
                </c:pt>
                <c:pt idx="22">
                  <c:v>0.523419190341186</c:v>
                </c:pt>
                <c:pt idx="23">
                  <c:v>0.51086222940213299</c:v>
                </c:pt>
                <c:pt idx="24">
                  <c:v>0.49846770945401803</c:v>
                </c:pt>
                <c:pt idx="25">
                  <c:v>0.48622730069092202</c:v>
                </c:pt>
                <c:pt idx="26">
                  <c:v>0.47415290210927702</c:v>
                </c:pt>
                <c:pt idx="27">
                  <c:v>0.462257596188</c:v>
                </c:pt>
                <c:pt idx="28">
                  <c:v>0.45054663738725897</c:v>
                </c:pt>
                <c:pt idx="29">
                  <c:v>0.43895740504836001</c:v>
                </c:pt>
                <c:pt idx="30">
                  <c:v>0.427481847367292</c:v>
                </c:pt>
                <c:pt idx="31">
                  <c:v>0.41612932988937701</c:v>
                </c:pt>
                <c:pt idx="32">
                  <c:v>0.404910168080377</c:v>
                </c:pt>
                <c:pt idx="33">
                  <c:v>0.39383582516426402</c:v>
                </c:pt>
                <c:pt idx="34">
                  <c:v>0.38291883567191098</c:v>
                </c:pt>
                <c:pt idx="35">
                  <c:v>0.37217301035132999</c:v>
                </c:pt>
                <c:pt idx="36">
                  <c:v>0.36161367747202899</c:v>
                </c:pt>
                <c:pt idx="37">
                  <c:v>0.35125762047777298</c:v>
                </c:pt>
                <c:pt idx="38">
                  <c:v>0.34112333961417601</c:v>
                </c:pt>
                <c:pt idx="39">
                  <c:v>0.33120226732240199</c:v>
                </c:pt>
                <c:pt idx="40">
                  <c:v>0.32149639949937298</c:v>
                </c:pt>
                <c:pt idx="41">
                  <c:v>0.31202545687294903</c:v>
                </c:pt>
                <c:pt idx="42">
                  <c:v>0.30281150107309202</c:v>
                </c:pt>
                <c:pt idx="43">
                  <c:v>0.29387570288315201</c:v>
                </c:pt>
                <c:pt idx="44">
                  <c:v>0.28511883487112999</c:v>
                </c:pt>
                <c:pt idx="45">
                  <c:v>0.27649081556229899</c:v>
                </c:pt>
                <c:pt idx="46">
                  <c:v>0.26800403211401702</c:v>
                </c:pt>
                <c:pt idx="47">
                  <c:v>0.25967235398028898</c:v>
                </c:pt>
                <c:pt idx="48">
                  <c:v>0.25151120629861901</c:v>
                </c:pt>
                <c:pt idx="49">
                  <c:v>0.24353770825398599</c:v>
                </c:pt>
                <c:pt idx="50">
                  <c:v>0.235770917786184</c:v>
                </c:pt>
                <c:pt idx="51">
                  <c:v>0.228231931898466</c:v>
                </c:pt>
                <c:pt idx="52">
                  <c:v>0.22094406548533099</c:v>
                </c:pt>
                <c:pt idx="53">
                  <c:v>0.21392989571239601</c:v>
                </c:pt>
                <c:pt idx="54">
                  <c:v>0.20710215121470099</c:v>
                </c:pt>
                <c:pt idx="55">
                  <c:v>0.200423366574939</c:v>
                </c:pt>
                <c:pt idx="56">
                  <c:v>0.19390865781948499</c:v>
                </c:pt>
                <c:pt idx="57">
                  <c:v>0.187575126208193</c:v>
                </c:pt>
                <c:pt idx="58">
                  <c:v>0.18144174563583801</c:v>
                </c:pt>
                <c:pt idx="59">
                  <c:v>0.17552949787740299</c:v>
                </c:pt>
                <c:pt idx="60">
                  <c:v>0.16986147465419199</c:v>
                </c:pt>
                <c:pt idx="61">
                  <c:v>0.16446292882097199</c:v>
                </c:pt>
                <c:pt idx="62">
                  <c:v>0.15936124922504999</c:v>
                </c:pt>
                <c:pt idx="63">
                  <c:v>0.15458583111912799</c:v>
                </c:pt>
                <c:pt idx="64">
                  <c:v>0.150167801039405</c:v>
                </c:pt>
                <c:pt idx="65">
                  <c:v>0.146139579554315</c:v>
                </c:pt>
                <c:pt idx="66">
                  <c:v>0.142496838633456</c:v>
                </c:pt>
                <c:pt idx="67">
                  <c:v>0.13911791501365001</c:v>
                </c:pt>
                <c:pt idx="68">
                  <c:v>0.13600642432515</c:v>
                </c:pt>
                <c:pt idx="69">
                  <c:v>0.133181112704849</c:v>
                </c:pt>
                <c:pt idx="70">
                  <c:v>0.130660547621683</c:v>
                </c:pt>
                <c:pt idx="71">
                  <c:v>0.128462667225545</c:v>
                </c:pt>
                <c:pt idx="72">
                  <c:v>0.126604278119921</c:v>
                </c:pt>
                <c:pt idx="73">
                  <c:v>0.125100509906996</c:v>
                </c:pt>
                <c:pt idx="74">
                  <c:v>0.123964270793865</c:v>
                </c:pt>
                <c:pt idx="75">
                  <c:v>0.12320572840951501</c:v>
                </c:pt>
                <c:pt idx="76">
                  <c:v>0.12283188018352</c:v>
                </c:pt>
                <c:pt idx="77">
                  <c:v>0.122846238576353</c:v>
                </c:pt>
                <c:pt idx="78">
                  <c:v>0.123248668057304</c:v>
                </c:pt>
                <c:pt idx="79">
                  <c:v>0.12403539162639</c:v>
                </c:pt>
                <c:pt idx="80">
                  <c:v>0.12519916305852999</c:v>
                </c:pt>
                <c:pt idx="81">
                  <c:v>0.12672959881531701</c:v>
                </c:pt>
                <c:pt idx="82">
                  <c:v>0.12861360572046501</c:v>
                </c:pt>
                <c:pt idx="83">
                  <c:v>0.13083591611512599</c:v>
                </c:pt>
                <c:pt idx="84">
                  <c:v>0.13337961867843001</c:v>
                </c:pt>
                <c:pt idx="85">
                  <c:v>0.136226706526657</c:v>
                </c:pt>
                <c:pt idx="86">
                  <c:v>0.139358594649058</c:v>
                </c:pt>
                <c:pt idx="87">
                  <c:v>0.14275653610078201</c:v>
                </c:pt>
                <c:pt idx="88">
                  <c:v>0.146402001218848</c:v>
                </c:pt>
                <c:pt idx="89">
                  <c:v>0.15027698239201601</c:v>
                </c:pt>
                <c:pt idx="90">
                  <c:v>0.15436420852135199</c:v>
                </c:pt>
                <c:pt idx="91">
                  <c:v>0.15864725263899099</c:v>
                </c:pt>
                <c:pt idx="92">
                  <c:v>0.16311070098753999</c:v>
                </c:pt>
                <c:pt idx="93">
                  <c:v>0.16774016688156401</c:v>
                </c:pt>
                <c:pt idx="94">
                  <c:v>0.172522259425755</c:v>
                </c:pt>
                <c:pt idx="95">
                  <c:v>0.177444651984797</c:v>
                </c:pt>
                <c:pt idx="96">
                  <c:v>0.18249600729241799</c:v>
                </c:pt>
                <c:pt idx="97">
                  <c:v>0.18766588299380599</c:v>
                </c:pt>
                <c:pt idx="98">
                  <c:v>0.19296611525400101</c:v>
                </c:pt>
                <c:pt idx="99">
                  <c:v>0.19849438466074701</c:v>
                </c:pt>
                <c:pt idx="100">
                  <c:v>0.20424723196071501</c:v>
                </c:pt>
                <c:pt idx="101">
                  <c:v>0.21020623426365101</c:v>
                </c:pt>
                <c:pt idx="102">
                  <c:v>0.21635437408303901</c:v>
                </c:pt>
                <c:pt idx="103">
                  <c:v>0.222675960301357</c:v>
                </c:pt>
                <c:pt idx="104">
                  <c:v>0.22915664377514</c:v>
                </c:pt>
                <c:pt idx="105">
                  <c:v>0.23578331072005701</c:v>
                </c:pt>
                <c:pt idx="106">
                  <c:v>0.242544013613328</c:v>
                </c:pt>
                <c:pt idx="107">
                  <c:v>0.24942782031031799</c:v>
                </c:pt>
                <c:pt idx="108">
                  <c:v>0.25642483241601299</c:v>
                </c:pt>
                <c:pt idx="109">
                  <c:v>0.26352605411073798</c:v>
                </c:pt>
                <c:pt idx="110">
                  <c:v>0.270727397945004</c:v>
                </c:pt>
                <c:pt idx="111">
                  <c:v>0.27809306505749098</c:v>
                </c:pt>
                <c:pt idx="112">
                  <c:v>0.28563616806379399</c:v>
                </c:pt>
                <c:pt idx="113">
                  <c:v>0.29334322322842898</c:v>
                </c:pt>
                <c:pt idx="114">
                  <c:v>0.30131547248617302</c:v>
                </c:pt>
                <c:pt idx="115">
                  <c:v>0.30962351202892102</c:v>
                </c:pt>
                <c:pt idx="116">
                  <c:v>0.31824109227345898</c:v>
                </c:pt>
                <c:pt idx="117">
                  <c:v>0.327143750161552</c:v>
                </c:pt>
                <c:pt idx="118">
                  <c:v>0.33630884699507801</c:v>
                </c:pt>
                <c:pt idx="119">
                  <c:v>0.34571551119451999</c:v>
                </c:pt>
                <c:pt idx="120">
                  <c:v>0.35534461704975601</c:v>
                </c:pt>
                <c:pt idx="121">
                  <c:v>0.36517845851270597</c:v>
                </c:pt>
                <c:pt idx="122">
                  <c:v>0.37520099047841698</c:v>
                </c:pt>
                <c:pt idx="123">
                  <c:v>0.385397491741238</c:v>
                </c:pt>
                <c:pt idx="124">
                  <c:v>0.39575451603351702</c:v>
                </c:pt>
                <c:pt idx="125">
                  <c:v>0.40625978649079902</c:v>
                </c:pt>
                <c:pt idx="126">
                  <c:v>0.416902160552999</c:v>
                </c:pt>
                <c:pt idx="127">
                  <c:v>0.42767131384284501</c:v>
                </c:pt>
                <c:pt idx="128">
                  <c:v>0.43855788481291202</c:v>
                </c:pt>
                <c:pt idx="129">
                  <c:v>0.44955340255492598</c:v>
                </c:pt>
                <c:pt idx="130">
                  <c:v>0.46065076602919702</c:v>
                </c:pt>
                <c:pt idx="131">
                  <c:v>0.47185192406545301</c:v>
                </c:pt>
                <c:pt idx="132">
                  <c:v>0.48320913921548098</c:v>
                </c:pt>
                <c:pt idx="133">
                  <c:v>0.49471917104677299</c:v>
                </c:pt>
                <c:pt idx="134">
                  <c:v>0.50637146643509301</c:v>
                </c:pt>
                <c:pt idx="135">
                  <c:v>0.51815649119331397</c:v>
                </c:pt>
                <c:pt idx="136">
                  <c:v>0.53006539236796102</c:v>
                </c:pt>
                <c:pt idx="137">
                  <c:v>0.54209000594987999</c:v>
                </c:pt>
                <c:pt idx="138">
                  <c:v>0.55422651731661698</c:v>
                </c:pt>
                <c:pt idx="139">
                  <c:v>0.56645689761276896</c:v>
                </c:pt>
                <c:pt idx="140">
                  <c:v>0.57878874806790404</c:v>
                </c:pt>
                <c:pt idx="141">
                  <c:v>0.59120718685673501</c:v>
                </c:pt>
                <c:pt idx="142">
                  <c:v>0.60373511396747803</c:v>
                </c:pt>
                <c:pt idx="143">
                  <c:v>0.61636585023193502</c:v>
                </c:pt>
                <c:pt idx="144">
                  <c:v>0.62909320053859896</c:v>
                </c:pt>
                <c:pt idx="145">
                  <c:v>0.64191142208339103</c:v>
                </c:pt>
                <c:pt idx="146">
                  <c:v>0.65481525698569898</c:v>
                </c:pt>
                <c:pt idx="147">
                  <c:v>0.66779958315248</c:v>
                </c:pt>
                <c:pt idx="148">
                  <c:v>0.68085987890879296</c:v>
                </c:pt>
                <c:pt idx="149">
                  <c:v>0.69399185091678395</c:v>
                </c:pt>
                <c:pt idx="150">
                  <c:v>0.70719150641316497</c:v>
                </c:pt>
                <c:pt idx="151">
                  <c:v>0.72045512621362895</c:v>
                </c:pt>
                <c:pt idx="152">
                  <c:v>0.73377932039548699</c:v>
                </c:pt>
                <c:pt idx="153">
                  <c:v>0.74716069497670801</c:v>
                </c:pt>
                <c:pt idx="154">
                  <c:v>0.76059630559534896</c:v>
                </c:pt>
                <c:pt idx="155">
                  <c:v>0.77408975718061801</c:v>
                </c:pt>
                <c:pt idx="156">
                  <c:v>0.78764573339537003</c:v>
                </c:pt>
                <c:pt idx="157">
                  <c:v>0.80126109440765503</c:v>
                </c:pt>
                <c:pt idx="158">
                  <c:v>0.81493285905047497</c:v>
                </c:pt>
                <c:pt idx="159">
                  <c:v>0.82865831643272603</c:v>
                </c:pt>
                <c:pt idx="160">
                  <c:v>0.84263688269582604</c:v>
                </c:pt>
                <c:pt idx="161">
                  <c:v>0.85733322899979902</c:v>
                </c:pt>
                <c:pt idx="162">
                  <c:v>0.87273155014061898</c:v>
                </c:pt>
                <c:pt idx="163">
                  <c:v>0.88879546104626905</c:v>
                </c:pt>
                <c:pt idx="164">
                  <c:v>0.90548935390206298</c:v>
                </c:pt>
                <c:pt idx="165">
                  <c:v>0.92295771407204996</c:v>
                </c:pt>
                <c:pt idx="166">
                  <c:v>0.94175869169950399</c:v>
                </c:pt>
                <c:pt idx="167">
                  <c:v>0.96271756910818296</c:v>
                </c:pt>
                <c:pt idx="168">
                  <c:v>0.98757742252920799</c:v>
                </c:pt>
              </c:numCache>
            </c:numRef>
          </c:xVal>
          <c:yVal>
            <c:numRef>
              <c:f>'MM process'!$AM$71:$AM$239</c:f>
              <c:numCache>
                <c:formatCode>0.000%</c:formatCode>
                <c:ptCount val="169"/>
                <c:pt idx="0">
                  <c:v>-0.31000000243748999</c:v>
                </c:pt>
                <c:pt idx="1">
                  <c:v>-0.30500000755814199</c:v>
                </c:pt>
                <c:pt idx="2">
                  <c:v>-0.30000001251700398</c:v>
                </c:pt>
                <c:pt idx="3">
                  <c:v>-0.29500001672503401</c:v>
                </c:pt>
                <c:pt idx="4">
                  <c:v>-0.29000002180728901</c:v>
                </c:pt>
                <c:pt idx="5">
                  <c:v>-0.284999996370012</c:v>
                </c:pt>
                <c:pt idx="6">
                  <c:v>-0.280000001087511</c:v>
                </c:pt>
                <c:pt idx="7">
                  <c:v>-0.27500000608411201</c:v>
                </c:pt>
                <c:pt idx="8">
                  <c:v>-0.27000001106357402</c:v>
                </c:pt>
                <c:pt idx="9">
                  <c:v>-0.26500001529620998</c:v>
                </c:pt>
                <c:pt idx="10">
                  <c:v>-0.26000001997318201</c:v>
                </c:pt>
                <c:pt idx="11">
                  <c:v>-0.25499999520827699</c:v>
                </c:pt>
                <c:pt idx="12">
                  <c:v>-0.24999999948919699</c:v>
                </c:pt>
                <c:pt idx="13">
                  <c:v>-0.24500000573806099</c:v>
                </c:pt>
                <c:pt idx="14">
                  <c:v>-0.24000001036097199</c:v>
                </c:pt>
                <c:pt idx="15">
                  <c:v>-0.23500001432797499</c:v>
                </c:pt>
                <c:pt idx="16">
                  <c:v>-0.23000000336757401</c:v>
                </c:pt>
                <c:pt idx="17">
                  <c:v>-0.22500000888966001</c:v>
                </c:pt>
                <c:pt idx="18">
                  <c:v>-0.220000013638537</c:v>
                </c:pt>
                <c:pt idx="19">
                  <c:v>-0.21500000364702701</c:v>
                </c:pt>
                <c:pt idx="20">
                  <c:v>-0.21000000838487201</c:v>
                </c:pt>
                <c:pt idx="21">
                  <c:v>-0.20500001311857799</c:v>
                </c:pt>
                <c:pt idx="22">
                  <c:v>-0.200000017673998</c:v>
                </c:pt>
                <c:pt idx="23">
                  <c:v>-0.19500000778106399</c:v>
                </c:pt>
                <c:pt idx="24">
                  <c:v>-0.19000001239773001</c:v>
                </c:pt>
                <c:pt idx="25">
                  <c:v>-0.18500001728163801</c:v>
                </c:pt>
                <c:pt idx="26">
                  <c:v>-0.180000007280711</c:v>
                </c:pt>
                <c:pt idx="27">
                  <c:v>-0.175000011927154</c:v>
                </c:pt>
                <c:pt idx="28">
                  <c:v>-0.17000001660719899</c:v>
                </c:pt>
                <c:pt idx="29">
                  <c:v>-0.16500000644434001</c:v>
                </c:pt>
                <c:pt idx="30">
                  <c:v>-0.16000001108977699</c:v>
                </c:pt>
                <c:pt idx="31">
                  <c:v>-0.15500001612004399</c:v>
                </c:pt>
                <c:pt idx="32">
                  <c:v>-0.150000005905251</c:v>
                </c:pt>
                <c:pt idx="33">
                  <c:v>-0.14500001050113401</c:v>
                </c:pt>
                <c:pt idx="34">
                  <c:v>-0.140000015507738</c:v>
                </c:pt>
                <c:pt idx="35">
                  <c:v>-0.13500000531403</c:v>
                </c:pt>
                <c:pt idx="36">
                  <c:v>-0.130000010288951</c:v>
                </c:pt>
                <c:pt idx="37">
                  <c:v>-0.12500001504573899</c:v>
                </c:pt>
                <c:pt idx="38">
                  <c:v>-0.12000001236052001</c:v>
                </c:pt>
                <c:pt idx="39">
                  <c:v>-0.115000009749939</c:v>
                </c:pt>
                <c:pt idx="40">
                  <c:v>-0.110000014531908</c:v>
                </c:pt>
                <c:pt idx="41">
                  <c:v>-0.10500001159771701</c:v>
                </c:pt>
                <c:pt idx="42">
                  <c:v>-0.10000000936072501</c:v>
                </c:pt>
                <c:pt idx="43">
                  <c:v>-9.5000013878568101E-2</c:v>
                </c:pt>
                <c:pt idx="44">
                  <c:v>-9.0000009691127203E-2</c:v>
                </c:pt>
                <c:pt idx="45">
                  <c:v>-8.5000016569432901E-2</c:v>
                </c:pt>
                <c:pt idx="46">
                  <c:v>-8.0000013058739897E-2</c:v>
                </c:pt>
                <c:pt idx="47">
                  <c:v>-7.5000010370526601E-2</c:v>
                </c:pt>
                <c:pt idx="48">
                  <c:v>-7.0000015078695896E-2</c:v>
                </c:pt>
                <c:pt idx="49">
                  <c:v>-6.5000012440680696E-2</c:v>
                </c:pt>
                <c:pt idx="50">
                  <c:v>-6.0000013423051397E-2</c:v>
                </c:pt>
                <c:pt idx="51">
                  <c:v>-5.5000014091387002E-2</c:v>
                </c:pt>
                <c:pt idx="52">
                  <c:v>-5.0000010485485101E-2</c:v>
                </c:pt>
                <c:pt idx="53">
                  <c:v>-4.5000012580387501E-2</c:v>
                </c:pt>
                <c:pt idx="54">
                  <c:v>-4.0000013315819601E-2</c:v>
                </c:pt>
                <c:pt idx="55">
                  <c:v>-3.50000153862777E-2</c:v>
                </c:pt>
                <c:pt idx="56">
                  <c:v>-3.0000014589741601E-2</c:v>
                </c:pt>
                <c:pt idx="57">
                  <c:v>-2.5000014232191899E-2</c:v>
                </c:pt>
                <c:pt idx="58">
                  <c:v>-2.0000014419719499E-2</c:v>
                </c:pt>
                <c:pt idx="59">
                  <c:v>-1.50000147483012E-2</c:v>
                </c:pt>
                <c:pt idx="60">
                  <c:v>-1.0000014993280499E-2</c:v>
                </c:pt>
                <c:pt idx="61">
                  <c:v>-5.0000152978930401E-3</c:v>
                </c:pt>
                <c:pt idx="62">
                  <c:v>-1.56015834210099E-8</c:v>
                </c:pt>
                <c:pt idx="63">
                  <c:v>4.9999833351122604E-3</c:v>
                </c:pt>
                <c:pt idx="64">
                  <c:v>9.9999842774748295E-3</c:v>
                </c:pt>
                <c:pt idx="65">
                  <c:v>1.4999983129544E-2</c:v>
                </c:pt>
                <c:pt idx="66">
                  <c:v>1.9999984808522199E-2</c:v>
                </c:pt>
                <c:pt idx="67">
                  <c:v>2.49999834598909E-2</c:v>
                </c:pt>
                <c:pt idx="68">
                  <c:v>2.9999983869157601E-2</c:v>
                </c:pt>
                <c:pt idx="69">
                  <c:v>3.49999851936195E-2</c:v>
                </c:pt>
                <c:pt idx="70">
                  <c:v>3.9999984162119903E-2</c:v>
                </c:pt>
                <c:pt idx="71">
                  <c:v>4.4999982906762201E-2</c:v>
                </c:pt>
                <c:pt idx="72">
                  <c:v>4.99999817550041E-2</c:v>
                </c:pt>
                <c:pt idx="73">
                  <c:v>5.4999984250900698E-2</c:v>
                </c:pt>
                <c:pt idx="74">
                  <c:v>5.9999983347421001E-2</c:v>
                </c:pt>
                <c:pt idx="75">
                  <c:v>6.4999982405911094E-2</c:v>
                </c:pt>
                <c:pt idx="76">
                  <c:v>6.9999984341538396E-2</c:v>
                </c:pt>
                <c:pt idx="77">
                  <c:v>7.4999979845985207E-2</c:v>
                </c:pt>
                <c:pt idx="78">
                  <c:v>7.9999982703819195E-2</c:v>
                </c:pt>
                <c:pt idx="79">
                  <c:v>8.4999985249342505E-2</c:v>
                </c:pt>
                <c:pt idx="80">
                  <c:v>8.9999980407772601E-2</c:v>
                </c:pt>
                <c:pt idx="81">
                  <c:v>9.4999983149621395E-2</c:v>
                </c:pt>
                <c:pt idx="82">
                  <c:v>9.9999978440889606E-2</c:v>
                </c:pt>
                <c:pt idx="83">
                  <c:v>0.104999981181516</c:v>
                </c:pt>
                <c:pt idx="84">
                  <c:v>0.109999983927003</c:v>
                </c:pt>
                <c:pt idx="85">
                  <c:v>0.114999979288143</c:v>
                </c:pt>
                <c:pt idx="86">
                  <c:v>0.11999998210342799</c:v>
                </c:pt>
                <c:pt idx="87">
                  <c:v>0.124999984916064</c:v>
                </c:pt>
                <c:pt idx="88">
                  <c:v>0.12999998000798499</c:v>
                </c:pt>
                <c:pt idx="89">
                  <c:v>0.13499997528209001</c:v>
                </c:pt>
                <c:pt idx="90">
                  <c:v>0.13999998556791801</c:v>
                </c:pt>
                <c:pt idx="91">
                  <c:v>0.144999980766197</c:v>
                </c:pt>
                <c:pt idx="92">
                  <c:v>0.14999997607991</c:v>
                </c:pt>
                <c:pt idx="93">
                  <c:v>0.15499998634423301</c:v>
                </c:pt>
                <c:pt idx="94">
                  <c:v>0.15999998154075301</c:v>
                </c:pt>
                <c:pt idx="95">
                  <c:v>0.164999976832676</c:v>
                </c:pt>
                <c:pt idx="96">
                  <c:v>0.16999998702445099</c:v>
                </c:pt>
                <c:pt idx="97">
                  <c:v>0.174999982315719</c:v>
                </c:pt>
                <c:pt idx="98">
                  <c:v>0.17999997754843799</c:v>
                </c:pt>
                <c:pt idx="99">
                  <c:v>0.18499998763167699</c:v>
                </c:pt>
                <c:pt idx="100">
                  <c:v>0.18999998281375399</c:v>
                </c:pt>
                <c:pt idx="101">
                  <c:v>0.19499997799583199</c:v>
                </c:pt>
                <c:pt idx="102">
                  <c:v>0.19999998607907099</c:v>
                </c:pt>
                <c:pt idx="103">
                  <c:v>0.20499998526114799</c:v>
                </c:pt>
                <c:pt idx="104">
                  <c:v>0.20999998044343901</c:v>
                </c:pt>
                <c:pt idx="105">
                  <c:v>0.21499997562530401</c:v>
                </c:pt>
                <c:pt idx="106">
                  <c:v>0.21999998373649199</c:v>
                </c:pt>
                <c:pt idx="107">
                  <c:v>0.224999979071802</c:v>
                </c:pt>
                <c:pt idx="108">
                  <c:v>0.22999997438282899</c:v>
                </c:pt>
                <c:pt idx="109">
                  <c:v>0.23499998459952501</c:v>
                </c:pt>
                <c:pt idx="110">
                  <c:v>0.239999979898953</c:v>
                </c:pt>
                <c:pt idx="111">
                  <c:v>0.24499997513917601</c:v>
                </c:pt>
                <c:pt idx="112">
                  <c:v>0.24999998506004201</c:v>
                </c:pt>
                <c:pt idx="113">
                  <c:v>0.254999967152302</c:v>
                </c:pt>
                <c:pt idx="114">
                  <c:v>0.25999999217021003</c:v>
                </c:pt>
                <c:pt idx="115">
                  <c:v>0.26499998589436102</c:v>
                </c:pt>
                <c:pt idx="116">
                  <c:v>0.26999998109852302</c:v>
                </c:pt>
                <c:pt idx="117">
                  <c:v>0.27499997631469297</c:v>
                </c:pt>
                <c:pt idx="118">
                  <c:v>0.279999971531673</c:v>
                </c:pt>
                <c:pt idx="119">
                  <c:v>0.28499996680061901</c:v>
                </c:pt>
                <c:pt idx="120">
                  <c:v>0.289999991705152</c:v>
                </c:pt>
                <c:pt idx="121">
                  <c:v>0.29499998689331303</c:v>
                </c:pt>
                <c:pt idx="122">
                  <c:v>0.29999998217901103</c:v>
                </c:pt>
                <c:pt idx="123">
                  <c:v>0.30499997739482698</c:v>
                </c:pt>
                <c:pt idx="124">
                  <c:v>0.30999997265662199</c:v>
                </c:pt>
                <c:pt idx="125">
                  <c:v>0.314999967914176</c:v>
                </c:pt>
                <c:pt idx="126">
                  <c:v>0.31999999286418401</c:v>
                </c:pt>
                <c:pt idx="127">
                  <c:v>0.32499998797037299</c:v>
                </c:pt>
                <c:pt idx="128">
                  <c:v>0.32999998320768098</c:v>
                </c:pt>
                <c:pt idx="129">
                  <c:v>0.33499997891007599</c:v>
                </c:pt>
                <c:pt idx="130">
                  <c:v>0.33999997426022799</c:v>
                </c:pt>
                <c:pt idx="131">
                  <c:v>0.34499996902808699</c:v>
                </c:pt>
                <c:pt idx="132">
                  <c:v>0.34999996423663898</c:v>
                </c:pt>
                <c:pt idx="133">
                  <c:v>0.35499998920362802</c:v>
                </c:pt>
                <c:pt idx="134">
                  <c:v>0.359999984494075</c:v>
                </c:pt>
                <c:pt idx="135">
                  <c:v>0.36499997970689502</c:v>
                </c:pt>
                <c:pt idx="136">
                  <c:v>0.36999997494660503</c:v>
                </c:pt>
                <c:pt idx="137">
                  <c:v>0.37499997018640802</c:v>
                </c:pt>
                <c:pt idx="138">
                  <c:v>0.37999996543158399</c:v>
                </c:pt>
                <c:pt idx="139">
                  <c:v>0.38499999047186201</c:v>
                </c:pt>
                <c:pt idx="140">
                  <c:v>0.38999998558086602</c:v>
                </c:pt>
                <c:pt idx="141">
                  <c:v>0.39499998080910598</c:v>
                </c:pt>
                <c:pt idx="142">
                  <c:v>0.39999997634722201</c:v>
                </c:pt>
                <c:pt idx="143">
                  <c:v>0.40499997137975102</c:v>
                </c:pt>
                <c:pt idx="144">
                  <c:v>0.40999996735632299</c:v>
                </c:pt>
                <c:pt idx="145">
                  <c:v>0.41499996183078702</c:v>
                </c:pt>
                <c:pt idx="146">
                  <c:v>0.41999998758217999</c:v>
                </c:pt>
                <c:pt idx="147">
                  <c:v>0.424999982806816</c:v>
                </c:pt>
                <c:pt idx="148">
                  <c:v>0.429999978053064</c:v>
                </c:pt>
                <c:pt idx="149">
                  <c:v>0.43499997296334902</c:v>
                </c:pt>
                <c:pt idx="150">
                  <c:v>0.43999996781120798</c:v>
                </c:pt>
                <c:pt idx="151">
                  <c:v>0.44499996314012202</c:v>
                </c:pt>
                <c:pt idx="152">
                  <c:v>0.449999988014815</c:v>
                </c:pt>
                <c:pt idx="153">
                  <c:v>0.454999983377256</c:v>
                </c:pt>
                <c:pt idx="154">
                  <c:v>0.45999997856131403</c:v>
                </c:pt>
                <c:pt idx="155">
                  <c:v>0.46499997437920798</c:v>
                </c:pt>
                <c:pt idx="156">
                  <c:v>0.46999996976254799</c:v>
                </c:pt>
                <c:pt idx="157">
                  <c:v>0.47499996503020497</c:v>
                </c:pt>
                <c:pt idx="158">
                  <c:v>0.479999960115853</c:v>
                </c:pt>
                <c:pt idx="159">
                  <c:v>0.48499998474417499</c:v>
                </c:pt>
                <c:pt idx="160">
                  <c:v>0.48999998008530299</c:v>
                </c:pt>
                <c:pt idx="161">
                  <c:v>0.49499997558691899</c:v>
                </c:pt>
                <c:pt idx="162">
                  <c:v>0.499999970668565</c:v>
                </c:pt>
                <c:pt idx="163">
                  <c:v>0.504999995316608</c:v>
                </c:pt>
                <c:pt idx="164">
                  <c:v>0.50999999042209698</c:v>
                </c:pt>
                <c:pt idx="165">
                  <c:v>0.51499998462952601</c:v>
                </c:pt>
                <c:pt idx="166">
                  <c:v>0.51999998008681703</c:v>
                </c:pt>
                <c:pt idx="167">
                  <c:v>0.52499997562996703</c:v>
                </c:pt>
                <c:pt idx="168">
                  <c:v>0.52999997254388098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705-449B-83AC-7396BA5FDC9D}"/>
            </c:ext>
          </c:extLst>
        </c:ser>
        <c:ser>
          <c:idx val="15"/>
          <c:order val="14"/>
          <c:tx>
            <c:v>Efficient frontier constraint 2</c:v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xVal>
            <c:numRef>
              <c:f>'MM process'!$AR$71:$AR$166</c:f>
              <c:numCache>
                <c:formatCode>0.000%</c:formatCode>
                <c:ptCount val="96"/>
                <c:pt idx="0">
                  <c:v>0.12300000462746501</c:v>
                </c:pt>
                <c:pt idx="1">
                  <c:v>0.128000007283121</c:v>
                </c:pt>
                <c:pt idx="2">
                  <c:v>0.133000002521317</c:v>
                </c:pt>
                <c:pt idx="3">
                  <c:v>0.13799999777254601</c:v>
                </c:pt>
                <c:pt idx="4">
                  <c:v>0.143000007900347</c:v>
                </c:pt>
                <c:pt idx="5">
                  <c:v>0.148000001906472</c:v>
                </c:pt>
                <c:pt idx="6">
                  <c:v>0.152999998335727</c:v>
                </c:pt>
                <c:pt idx="7">
                  <c:v>0.15800000758080701</c:v>
                </c:pt>
                <c:pt idx="8">
                  <c:v>0.16300000288466501</c:v>
                </c:pt>
                <c:pt idx="9">
                  <c:v>0.167999998474544</c:v>
                </c:pt>
                <c:pt idx="10">
                  <c:v>0.17300000906424701</c:v>
                </c:pt>
                <c:pt idx="11">
                  <c:v>0.178000004314875</c:v>
                </c:pt>
                <c:pt idx="12">
                  <c:v>0.182999999405242</c:v>
                </c:pt>
                <c:pt idx="13">
                  <c:v>0.18800000967692501</c:v>
                </c:pt>
                <c:pt idx="14">
                  <c:v>0.19300000333247899</c:v>
                </c:pt>
                <c:pt idx="15">
                  <c:v>0.19799999968335699</c:v>
                </c:pt>
                <c:pt idx="16">
                  <c:v>0.20300001024677</c:v>
                </c:pt>
                <c:pt idx="17">
                  <c:v>0.20800000550390499</c:v>
                </c:pt>
                <c:pt idx="18">
                  <c:v>0.21299999996381899</c:v>
                </c:pt>
                <c:pt idx="19">
                  <c:v>0.21799999475513601</c:v>
                </c:pt>
                <c:pt idx="20">
                  <c:v>0.223000005251307</c:v>
                </c:pt>
                <c:pt idx="21">
                  <c:v>0.22800000009889401</c:v>
                </c:pt>
                <c:pt idx="22">
                  <c:v>0.23299999578089001</c:v>
                </c:pt>
                <c:pt idx="23">
                  <c:v>0.23800000604697799</c:v>
                </c:pt>
                <c:pt idx="24">
                  <c:v>0.24300000073736</c:v>
                </c:pt>
                <c:pt idx="25">
                  <c:v>0.247999997110677</c:v>
                </c:pt>
                <c:pt idx="26">
                  <c:v>0.25299999117833599</c:v>
                </c:pt>
                <c:pt idx="27">
                  <c:v>0.25799998640830002</c:v>
                </c:pt>
                <c:pt idx="28">
                  <c:v>0.26300001144894802</c:v>
                </c:pt>
                <c:pt idx="29">
                  <c:v>0.26800000780486999</c:v>
                </c:pt>
                <c:pt idx="30">
                  <c:v>0.27300000259010399</c:v>
                </c:pt>
                <c:pt idx="31">
                  <c:v>0.277999997824246</c:v>
                </c:pt>
                <c:pt idx="32">
                  <c:v>0.28299999314595298</c:v>
                </c:pt>
                <c:pt idx="33">
                  <c:v>0.287999987620913</c:v>
                </c:pt>
                <c:pt idx="34">
                  <c:v>0.29300001310822299</c:v>
                </c:pt>
                <c:pt idx="35">
                  <c:v>0.29800000787286701</c:v>
                </c:pt>
                <c:pt idx="36">
                  <c:v>0.30300000393860699</c:v>
                </c:pt>
                <c:pt idx="37">
                  <c:v>0.307999999277838</c:v>
                </c:pt>
                <c:pt idx="38">
                  <c:v>0.31299999399378697</c:v>
                </c:pt>
                <c:pt idx="39">
                  <c:v>0.317999989994316</c:v>
                </c:pt>
                <c:pt idx="40">
                  <c:v>0.323000013828316</c:v>
                </c:pt>
                <c:pt idx="41">
                  <c:v>0.32800000957204201</c:v>
                </c:pt>
                <c:pt idx="42">
                  <c:v>0.33300000457946699</c:v>
                </c:pt>
                <c:pt idx="43">
                  <c:v>0.33800000060318403</c:v>
                </c:pt>
                <c:pt idx="44">
                  <c:v>0.342999994756997</c:v>
                </c:pt>
                <c:pt idx="45">
                  <c:v>0.34799999085098399</c:v>
                </c:pt>
                <c:pt idx="46">
                  <c:v>0.35299998522632398</c:v>
                </c:pt>
                <c:pt idx="47">
                  <c:v>0.35800001025220102</c:v>
                </c:pt>
                <c:pt idx="48">
                  <c:v>0.36300000670402199</c:v>
                </c:pt>
                <c:pt idx="49">
                  <c:v>0.36800000144379702</c:v>
                </c:pt>
                <c:pt idx="50">
                  <c:v>0.37299999594776201</c:v>
                </c:pt>
                <c:pt idx="51">
                  <c:v>0.37799999148787</c:v>
                </c:pt>
                <c:pt idx="52">
                  <c:v>0.38299998717332601</c:v>
                </c:pt>
                <c:pt idx="53">
                  <c:v>0.38800001199659101</c:v>
                </c:pt>
                <c:pt idx="54">
                  <c:v>0.39300000701916499</c:v>
                </c:pt>
                <c:pt idx="55">
                  <c:v>0.398000001907377</c:v>
                </c:pt>
                <c:pt idx="56">
                  <c:v>0.40299999791276098</c:v>
                </c:pt>
                <c:pt idx="57">
                  <c:v>0.40799999349725202</c:v>
                </c:pt>
                <c:pt idx="58">
                  <c:v>0.412999988167571</c:v>
                </c:pt>
                <c:pt idx="59">
                  <c:v>0.41799998363893898</c:v>
                </c:pt>
                <c:pt idx="60">
                  <c:v>0.42300000902283302</c:v>
                </c:pt>
                <c:pt idx="61">
                  <c:v>0.42800000346163802</c:v>
                </c:pt>
                <c:pt idx="62">
                  <c:v>0.43299999896848002</c:v>
                </c:pt>
                <c:pt idx="63">
                  <c:v>0.437999993987987</c:v>
                </c:pt>
                <c:pt idx="64">
                  <c:v>0.44299998905856902</c:v>
                </c:pt>
                <c:pt idx="65">
                  <c:v>0.44799998514316902</c:v>
                </c:pt>
                <c:pt idx="66">
                  <c:v>0.45300000906369597</c:v>
                </c:pt>
                <c:pt idx="67">
                  <c:v>0.45800000421806097</c:v>
                </c:pt>
                <c:pt idx="68">
                  <c:v>0.462999999467544</c:v>
                </c:pt>
                <c:pt idx="69">
                  <c:v>0.467999994754142</c:v>
                </c:pt>
                <c:pt idx="70">
                  <c:v>0.47299998998955101</c:v>
                </c:pt>
                <c:pt idx="71">
                  <c:v>0.47799998520138298</c:v>
                </c:pt>
                <c:pt idx="72">
                  <c:v>0.48299998043388798</c:v>
                </c:pt>
                <c:pt idx="73">
                  <c:v>0.48800000525505299</c:v>
                </c:pt>
                <c:pt idx="74">
                  <c:v>0.49300000071399303</c:v>
                </c:pt>
                <c:pt idx="75">
                  <c:v>0.49799999594460398</c:v>
                </c:pt>
                <c:pt idx="76">
                  <c:v>0.50300002096688301</c:v>
                </c:pt>
                <c:pt idx="77">
                  <c:v>0.50800001621745705</c:v>
                </c:pt>
                <c:pt idx="78">
                  <c:v>0.513000011443279</c:v>
                </c:pt>
                <c:pt idx="79">
                  <c:v>0.51800000668394197</c:v>
                </c:pt>
                <c:pt idx="80">
                  <c:v>0.52300000190599805</c:v>
                </c:pt>
                <c:pt idx="81">
                  <c:v>0.52799999715352897</c:v>
                </c:pt>
                <c:pt idx="82">
                  <c:v>0.53299999237918405</c:v>
                </c:pt>
                <c:pt idx="83">
                  <c:v>0.53799998778950098</c:v>
                </c:pt>
                <c:pt idx="84">
                  <c:v>0.54299998286370998</c:v>
                </c:pt>
                <c:pt idx="85">
                  <c:v>0.54799997833234704</c:v>
                </c:pt>
                <c:pt idx="86">
                  <c:v>0.55299997330533301</c:v>
                </c:pt>
                <c:pt idx="87">
                  <c:v>0.55799996854546496</c:v>
                </c:pt>
                <c:pt idx="88">
                  <c:v>0.562999963195421</c:v>
                </c:pt>
                <c:pt idx="89">
                  <c:v>0.56800001859248195</c:v>
                </c:pt>
                <c:pt idx="90">
                  <c:v>0.57300001382926802</c:v>
                </c:pt>
                <c:pt idx="91">
                  <c:v>0.57800000905586302</c:v>
                </c:pt>
                <c:pt idx="92">
                  <c:v>0.58300000429052401</c:v>
                </c:pt>
                <c:pt idx="93">
                  <c:v>0.587999999425452</c:v>
                </c:pt>
                <c:pt idx="94">
                  <c:v>0.59299999474323595</c:v>
                </c:pt>
                <c:pt idx="95">
                  <c:v>0.59799999021763495</c:v>
                </c:pt>
              </c:numCache>
            </c:numRef>
          </c:xVal>
          <c:yVal>
            <c:numRef>
              <c:f>'MM process'!$AQ$71:$AQ$166</c:f>
              <c:numCache>
                <c:formatCode>0.000%</c:formatCode>
                <c:ptCount val="96"/>
                <c:pt idx="0">
                  <c:v>7.7254308947041203E-2</c:v>
                </c:pt>
                <c:pt idx="1">
                  <c:v>9.8468883066890403E-2</c:v>
                </c:pt>
                <c:pt idx="2">
                  <c:v>0.10929092038247</c:v>
                </c:pt>
                <c:pt idx="3">
                  <c:v>0.117884574112166</c:v>
                </c:pt>
                <c:pt idx="4">
                  <c:v>0.12534452557009201</c:v>
                </c:pt>
                <c:pt idx="5">
                  <c:v>0.13209667135056899</c:v>
                </c:pt>
                <c:pt idx="6">
                  <c:v>0.13835848210075199</c:v>
                </c:pt>
                <c:pt idx="7">
                  <c:v>0.144258119381422</c:v>
                </c:pt>
                <c:pt idx="8">
                  <c:v>0.14987824271307801</c:v>
                </c:pt>
                <c:pt idx="9">
                  <c:v>0.15527569163466101</c:v>
                </c:pt>
                <c:pt idx="10">
                  <c:v>0.16049138312987701</c:v>
                </c:pt>
                <c:pt idx="11">
                  <c:v>0.165555793078833</c:v>
                </c:pt>
                <c:pt idx="12">
                  <c:v>0.170492350557368</c:v>
                </c:pt>
                <c:pt idx="13">
                  <c:v>0.17531734573715199</c:v>
                </c:pt>
                <c:pt idx="14">
                  <c:v>0.17994400683009301</c:v>
                </c:pt>
                <c:pt idx="15">
                  <c:v>0.18456122641591399</c:v>
                </c:pt>
                <c:pt idx="16">
                  <c:v>0.18893155878432999</c:v>
                </c:pt>
                <c:pt idx="17">
                  <c:v>0.19316795368616399</c:v>
                </c:pt>
                <c:pt idx="18">
                  <c:v>0.19729031944872399</c:v>
                </c:pt>
                <c:pt idx="19">
                  <c:v>0.20131438563961701</c:v>
                </c:pt>
                <c:pt idx="20">
                  <c:v>0.20525285125724099</c:v>
                </c:pt>
                <c:pt idx="21">
                  <c:v>0.2089170168268</c:v>
                </c:pt>
                <c:pt idx="22">
                  <c:v>0.21291268615249401</c:v>
                </c:pt>
                <c:pt idx="23">
                  <c:v>0.21664992164636701</c:v>
                </c:pt>
                <c:pt idx="24">
                  <c:v>0.22027752548846799</c:v>
                </c:pt>
                <c:pt idx="25">
                  <c:v>0.223969843653229</c:v>
                </c:pt>
                <c:pt idx="26">
                  <c:v>0.22755792737904701</c:v>
                </c:pt>
                <c:pt idx="27">
                  <c:v>0.231102731263755</c:v>
                </c:pt>
                <c:pt idx="28">
                  <c:v>0.23463052052486</c:v>
                </c:pt>
                <c:pt idx="29">
                  <c:v>0.23811552536849201</c:v>
                </c:pt>
                <c:pt idx="30">
                  <c:v>0.241556180676676</c:v>
                </c:pt>
                <c:pt idx="31">
                  <c:v>0.2449375611871</c:v>
                </c:pt>
                <c:pt idx="32">
                  <c:v>0.24825522307178499</c:v>
                </c:pt>
                <c:pt idx="33">
                  <c:v>0.25154149114186097</c:v>
                </c:pt>
                <c:pt idx="34">
                  <c:v>0.25477959438893899</c:v>
                </c:pt>
                <c:pt idx="35">
                  <c:v>0.25794706841711101</c:v>
                </c:pt>
                <c:pt idx="36">
                  <c:v>0.26102977723839799</c:v>
                </c:pt>
                <c:pt idx="37">
                  <c:v>0.264037861306609</c:v>
                </c:pt>
                <c:pt idx="38">
                  <c:v>0.26697971386970099</c:v>
                </c:pt>
                <c:pt idx="39">
                  <c:v>0.26986236756076099</c:v>
                </c:pt>
                <c:pt idx="40">
                  <c:v>0.27269179284728301</c:v>
                </c:pt>
                <c:pt idx="41">
                  <c:v>0.27547305370390301</c:v>
                </c:pt>
                <c:pt idx="42">
                  <c:v>0.278210555435984</c:v>
                </c:pt>
                <c:pt idx="43">
                  <c:v>0.28090811548949202</c:v>
                </c:pt>
                <c:pt idx="44">
                  <c:v>0.28356907146622801</c:v>
                </c:pt>
                <c:pt idx="45">
                  <c:v>0.28619636193345299</c:v>
                </c:pt>
                <c:pt idx="46">
                  <c:v>0.28879258631531002</c:v>
                </c:pt>
                <c:pt idx="47">
                  <c:v>0.29136007301398698</c:v>
                </c:pt>
                <c:pt idx="48">
                  <c:v>0.29386158773306198</c:v>
                </c:pt>
                <c:pt idx="49">
                  <c:v>0.29641681178707702</c:v>
                </c:pt>
                <c:pt idx="50">
                  <c:v>0.29866150243453499</c:v>
                </c:pt>
                <c:pt idx="51">
                  <c:v>0.30138074579253599</c:v>
                </c:pt>
                <c:pt idx="52">
                  <c:v>0.30383160859729502</c:v>
                </c:pt>
                <c:pt idx="53">
                  <c:v>0.306263453609948</c:v>
                </c:pt>
                <c:pt idx="54">
                  <c:v>0.30867739066968503</c:v>
                </c:pt>
                <c:pt idx="55">
                  <c:v>0.31107447664092303</c:v>
                </c:pt>
                <c:pt idx="56">
                  <c:v>0.31345566787985302</c:v>
                </c:pt>
                <c:pt idx="57">
                  <c:v>0.31582184425517301</c:v>
                </c:pt>
                <c:pt idx="58">
                  <c:v>0.31817381560562003</c:v>
                </c:pt>
                <c:pt idx="59">
                  <c:v>0.320512332095159</c:v>
                </c:pt>
                <c:pt idx="60">
                  <c:v>0.32283810098246501</c:v>
                </c:pt>
                <c:pt idx="61">
                  <c:v>0.32515173716288198</c:v>
                </c:pt>
                <c:pt idx="62">
                  <c:v>0.32745385325253201</c:v>
                </c:pt>
                <c:pt idx="63">
                  <c:v>0.329745005006433</c:v>
                </c:pt>
                <c:pt idx="64">
                  <c:v>0.33202571110108098</c:v>
                </c:pt>
                <c:pt idx="65">
                  <c:v>0.33429645690292598</c:v>
                </c:pt>
                <c:pt idx="66">
                  <c:v>0.33653289066304998</c:v>
                </c:pt>
                <c:pt idx="67">
                  <c:v>0.33880081604767498</c:v>
                </c:pt>
                <c:pt idx="68">
                  <c:v>0.341052150047221</c:v>
                </c:pt>
                <c:pt idx="69">
                  <c:v>0.34328781223228999</c:v>
                </c:pt>
                <c:pt idx="70">
                  <c:v>0.34550856627028798</c:v>
                </c:pt>
                <c:pt idx="71">
                  <c:v>0.34771524048035402</c:v>
                </c:pt>
                <c:pt idx="72">
                  <c:v>0.34990847638365502</c:v>
                </c:pt>
                <c:pt idx="73">
                  <c:v>0.35208893640396099</c:v>
                </c:pt>
                <c:pt idx="74">
                  <c:v>0.354257187529393</c:v>
                </c:pt>
                <c:pt idx="75">
                  <c:v>0.35641379814664897</c:v>
                </c:pt>
                <c:pt idx="76">
                  <c:v>0.35855929645033802</c:v>
                </c:pt>
                <c:pt idx="77">
                  <c:v>0.36069420226024701</c:v>
                </c:pt>
                <c:pt idx="78">
                  <c:v>0.36281893313857599</c:v>
                </c:pt>
                <c:pt idx="79">
                  <c:v>0.36493393689745601</c:v>
                </c:pt>
                <c:pt idx="80">
                  <c:v>0.36703960834903998</c:v>
                </c:pt>
                <c:pt idx="81">
                  <c:v>0.36913637447812297</c:v>
                </c:pt>
                <c:pt idx="82">
                  <c:v>0.371224523601552</c:v>
                </c:pt>
                <c:pt idx="83">
                  <c:v>0.373304475186513</c:v>
                </c:pt>
                <c:pt idx="84">
                  <c:v>0.37537649209505702</c:v>
                </c:pt>
                <c:pt idx="85">
                  <c:v>0.37744088782274898</c:v>
                </c:pt>
                <c:pt idx="86">
                  <c:v>0.37949796094337201</c:v>
                </c:pt>
                <c:pt idx="87">
                  <c:v>0.38154795668185199</c:v>
                </c:pt>
                <c:pt idx="88">
                  <c:v>0.38359116431276602</c:v>
                </c:pt>
                <c:pt idx="89">
                  <c:v>0.38562784309105402</c:v>
                </c:pt>
                <c:pt idx="90">
                  <c:v>0.38719017883178303</c:v>
                </c:pt>
                <c:pt idx="91">
                  <c:v>0.389682413626946</c:v>
                </c:pt>
                <c:pt idx="92">
                  <c:v>0.39170076149223798</c:v>
                </c:pt>
                <c:pt idx="93">
                  <c:v>0.39371300686273297</c:v>
                </c:pt>
                <c:pt idx="94">
                  <c:v>0.39571812748872098</c:v>
                </c:pt>
                <c:pt idx="95">
                  <c:v>0.39771628951192201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705-449B-83AC-7396BA5FDC9D}"/>
            </c:ext>
          </c:extLst>
        </c:ser>
        <c:ser>
          <c:idx val="16"/>
          <c:order val="15"/>
          <c:tx>
            <c:v>Inefficient frontier constraint 2</c:v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E7E6E6"/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'MM process'!$AV$71:$AV$166</c:f>
              <c:numCache>
                <c:formatCode>0.000%</c:formatCode>
                <c:ptCount val="96"/>
                <c:pt idx="0">
                  <c:v>0.12300000462746501</c:v>
                </c:pt>
                <c:pt idx="1">
                  <c:v>0.12800000730785499</c:v>
                </c:pt>
                <c:pt idx="2">
                  <c:v>0.13300000250618499</c:v>
                </c:pt>
                <c:pt idx="3">
                  <c:v>0.13799999772019</c:v>
                </c:pt>
                <c:pt idx="4">
                  <c:v>0.14300000778760399</c:v>
                </c:pt>
                <c:pt idx="5">
                  <c:v>0.148000003038151</c:v>
                </c:pt>
                <c:pt idx="6">
                  <c:v>0.15299999793985899</c:v>
                </c:pt>
                <c:pt idx="7">
                  <c:v>0.15800000824304</c:v>
                </c:pt>
                <c:pt idx="8">
                  <c:v>0.16300000295654299</c:v>
                </c:pt>
                <c:pt idx="9">
                  <c:v>0.16799999894624201</c:v>
                </c:pt>
                <c:pt idx="10">
                  <c:v>0.173000008866177</c:v>
                </c:pt>
                <c:pt idx="11">
                  <c:v>0.17800000360819801</c:v>
                </c:pt>
                <c:pt idx="12">
                  <c:v>0.182999999558426</c:v>
                </c:pt>
                <c:pt idx="13">
                  <c:v>0.18800000846367099</c:v>
                </c:pt>
                <c:pt idx="14">
                  <c:v>0.19300000478260801</c:v>
                </c:pt>
                <c:pt idx="15">
                  <c:v>0.197999999850477</c:v>
                </c:pt>
                <c:pt idx="16">
                  <c:v>0.20300000995262901</c:v>
                </c:pt>
                <c:pt idx="17">
                  <c:v>0.208000004634774</c:v>
                </c:pt>
                <c:pt idx="18">
                  <c:v>0.21299999951930701</c:v>
                </c:pt>
                <c:pt idx="19">
                  <c:v>0.21799999523784799</c:v>
                </c:pt>
                <c:pt idx="20">
                  <c:v>0.22300000534274</c:v>
                </c:pt>
                <c:pt idx="21">
                  <c:v>0.22800000110023999</c:v>
                </c:pt>
                <c:pt idx="22">
                  <c:v>0.23299999656793999</c:v>
                </c:pt>
                <c:pt idx="23">
                  <c:v>0.23800000608907801</c:v>
                </c:pt>
                <c:pt idx="24">
                  <c:v>0.24300000183703099</c:v>
                </c:pt>
                <c:pt idx="25">
                  <c:v>0.24799999645338999</c:v>
                </c:pt>
                <c:pt idx="26">
                  <c:v>0.25299999052458499</c:v>
                </c:pt>
                <c:pt idx="27">
                  <c:v>0.25799998682517</c:v>
                </c:pt>
                <c:pt idx="28">
                  <c:v>0.26300001260476502</c:v>
                </c:pt>
                <c:pt idx="29">
                  <c:v>0.26800000704183302</c:v>
                </c:pt>
                <c:pt idx="30">
                  <c:v>0.27300000191187002</c:v>
                </c:pt>
                <c:pt idx="31">
                  <c:v>0.27799999714429502</c:v>
                </c:pt>
                <c:pt idx="32">
                  <c:v>0.28299999237198797</c:v>
                </c:pt>
                <c:pt idx="33">
                  <c:v>0.28799998791338299</c:v>
                </c:pt>
                <c:pt idx="34">
                  <c:v>0.29300001264118503</c:v>
                </c:pt>
                <c:pt idx="35">
                  <c:v>0.29800000899106399</c:v>
                </c:pt>
                <c:pt idx="36">
                  <c:v>0.30300000309985797</c:v>
                </c:pt>
                <c:pt idx="37">
                  <c:v>0.307999999130326</c:v>
                </c:pt>
                <c:pt idx="38">
                  <c:v>0.31299999478428597</c:v>
                </c:pt>
                <c:pt idx="39">
                  <c:v>0.31799998941381202</c:v>
                </c:pt>
                <c:pt idx="40">
                  <c:v>0.323000014364143</c:v>
                </c:pt>
                <c:pt idx="41">
                  <c:v>0.32800000937832802</c:v>
                </c:pt>
                <c:pt idx="42">
                  <c:v>0.33300000530970802</c:v>
                </c:pt>
                <c:pt idx="43">
                  <c:v>0.33799999952550802</c:v>
                </c:pt>
                <c:pt idx="44">
                  <c:v>0.34299999478470999</c:v>
                </c:pt>
                <c:pt idx="45">
                  <c:v>0.34799999004617199</c:v>
                </c:pt>
                <c:pt idx="46">
                  <c:v>0.35299998521943299</c:v>
                </c:pt>
                <c:pt idx="47">
                  <c:v>0.35800001123860198</c:v>
                </c:pt>
                <c:pt idx="48">
                  <c:v>0.363000006045408</c:v>
                </c:pt>
                <c:pt idx="49">
                  <c:v>0.368000001661274</c:v>
                </c:pt>
                <c:pt idx="50">
                  <c:v>0.37299999594671701</c:v>
                </c:pt>
                <c:pt idx="51">
                  <c:v>0.37799999207337398</c:v>
                </c:pt>
                <c:pt idx="52">
                  <c:v>0.38299998738615698</c:v>
                </c:pt>
                <c:pt idx="53">
                  <c:v>0.388000012513599</c:v>
                </c:pt>
                <c:pt idx="54">
                  <c:v>0.39300000760123499</c:v>
                </c:pt>
                <c:pt idx="55">
                  <c:v>0.39800000309731098</c:v>
                </c:pt>
                <c:pt idx="56">
                  <c:v>0.403000002051979</c:v>
                </c:pt>
                <c:pt idx="57">
                  <c:v>0.40799999700807599</c:v>
                </c:pt>
                <c:pt idx="58">
                  <c:v>0.41299999233865597</c:v>
                </c:pt>
                <c:pt idx="59">
                  <c:v>0.41799998775979003</c:v>
                </c:pt>
                <c:pt idx="60">
                  <c:v>0.42300001192988601</c:v>
                </c:pt>
                <c:pt idx="61">
                  <c:v>0.42800000797855597</c:v>
                </c:pt>
                <c:pt idx="62">
                  <c:v>0.43300000319368998</c:v>
                </c:pt>
                <c:pt idx="63">
                  <c:v>0.43799999772126502</c:v>
                </c:pt>
                <c:pt idx="64">
                  <c:v>0.44299999370374699</c:v>
                </c:pt>
                <c:pt idx="65">
                  <c:v>0.44799998824217802</c:v>
                </c:pt>
                <c:pt idx="66">
                  <c:v>0.45300001392761202</c:v>
                </c:pt>
                <c:pt idx="67">
                  <c:v>0.458000009159304</c:v>
                </c:pt>
                <c:pt idx="68">
                  <c:v>0.46300000438869798</c:v>
                </c:pt>
                <c:pt idx="69">
                  <c:v>0.46799999934155601</c:v>
                </c:pt>
                <c:pt idx="70">
                  <c:v>0.472999994681499</c:v>
                </c:pt>
                <c:pt idx="71">
                  <c:v>0.47799998999047699</c:v>
                </c:pt>
                <c:pt idx="72">
                  <c:v>0.48299998528076699</c:v>
                </c:pt>
                <c:pt idx="73">
                  <c:v>0.48800000993069198</c:v>
                </c:pt>
                <c:pt idx="74">
                  <c:v>0.49300000436048302</c:v>
                </c:pt>
                <c:pt idx="75">
                  <c:v>0.49800000032467201</c:v>
                </c:pt>
                <c:pt idx="76">
                  <c:v>0.50300002558451096</c:v>
                </c:pt>
                <c:pt idx="77">
                  <c:v>0.50800002106018105</c:v>
                </c:pt>
                <c:pt idx="78">
                  <c:v>0.51300001617941104</c:v>
                </c:pt>
                <c:pt idx="79">
                  <c:v>0.51800001107823401</c:v>
                </c:pt>
                <c:pt idx="80">
                  <c:v>0.52300000589023699</c:v>
                </c:pt>
                <c:pt idx="81">
                  <c:v>0.52800000156500204</c:v>
                </c:pt>
                <c:pt idx="82">
                  <c:v>0.53299999729344005</c:v>
                </c:pt>
                <c:pt idx="83">
                  <c:v>0.53799999247422503</c:v>
                </c:pt>
                <c:pt idx="84">
                  <c:v>0.54299998737680399</c:v>
                </c:pt>
                <c:pt idx="85">
                  <c:v>0.54799998250900805</c:v>
                </c:pt>
                <c:pt idx="86">
                  <c:v>0.55299997816819402</c:v>
                </c:pt>
                <c:pt idx="87">
                  <c:v>0.55799997307713101</c:v>
                </c:pt>
                <c:pt idx="88">
                  <c:v>0.56299996825897503</c:v>
                </c:pt>
                <c:pt idx="89">
                  <c:v>0.56800002328310195</c:v>
                </c:pt>
                <c:pt idx="90">
                  <c:v>0.57300001873404705</c:v>
                </c:pt>
                <c:pt idx="91">
                  <c:v>0.57800001396142597</c:v>
                </c:pt>
                <c:pt idx="92">
                  <c:v>0.58300000899834103</c:v>
                </c:pt>
                <c:pt idx="93">
                  <c:v>0.58800000331158497</c:v>
                </c:pt>
                <c:pt idx="94">
                  <c:v>0.59299999965615202</c:v>
                </c:pt>
                <c:pt idx="95">
                  <c:v>0.59799999488556599</c:v>
                </c:pt>
              </c:numCache>
            </c:numRef>
          </c:xVal>
          <c:yVal>
            <c:numRef>
              <c:f>'MM process'!$AU$71:$AU$166</c:f>
              <c:numCache>
                <c:formatCode>0.000%</c:formatCode>
                <c:ptCount val="96"/>
                <c:pt idx="0">
                  <c:v>6.7677729871084294E-2</c:v>
                </c:pt>
                <c:pt idx="1">
                  <c:v>4.6161736107453902E-2</c:v>
                </c:pt>
                <c:pt idx="2">
                  <c:v>3.5339699200008699E-2</c:v>
                </c:pt>
                <c:pt idx="3">
                  <c:v>2.6746045708872401E-2</c:v>
                </c:pt>
                <c:pt idx="4">
                  <c:v>1.92860931421012E-2</c:v>
                </c:pt>
                <c:pt idx="5">
                  <c:v>1.2627830402772501E-2</c:v>
                </c:pt>
                <c:pt idx="6">
                  <c:v>6.7468908847647399E-3</c:v>
                </c:pt>
                <c:pt idx="7">
                  <c:v>1.3896031768865799E-3</c:v>
                </c:pt>
                <c:pt idx="8">
                  <c:v>-3.5968214901735702E-3</c:v>
                </c:pt>
                <c:pt idx="9">
                  <c:v>-8.30515212697161E-3</c:v>
                </c:pt>
                <c:pt idx="10">
                  <c:v>-1.2796472683543799E-2</c:v>
                </c:pt>
                <c:pt idx="11">
                  <c:v>-1.7113354782234701E-2</c:v>
                </c:pt>
                <c:pt idx="12">
                  <c:v>-2.12868326274641E-2</c:v>
                </c:pt>
                <c:pt idx="13">
                  <c:v>-2.5340270041524299E-2</c:v>
                </c:pt>
                <c:pt idx="14">
                  <c:v>-2.9291705109718499E-2</c:v>
                </c:pt>
                <c:pt idx="15">
                  <c:v>-3.31554220666537E-2</c:v>
                </c:pt>
                <c:pt idx="16">
                  <c:v>-3.69429228203993E-2</c:v>
                </c:pt>
                <c:pt idx="17">
                  <c:v>-4.0663577261692702E-2</c:v>
                </c:pt>
                <c:pt idx="18">
                  <c:v>-4.4324650918783702E-2</c:v>
                </c:pt>
                <c:pt idx="19">
                  <c:v>-4.7925490367370899E-2</c:v>
                </c:pt>
                <c:pt idx="20">
                  <c:v>-5.1429114396579503E-2</c:v>
                </c:pt>
                <c:pt idx="21">
                  <c:v>-5.48435905000033E-2</c:v>
                </c:pt>
                <c:pt idx="22">
                  <c:v>-5.8180552788039901E-2</c:v>
                </c:pt>
                <c:pt idx="23">
                  <c:v>-6.14494928717517E-2</c:v>
                </c:pt>
                <c:pt idx="24">
                  <c:v>-6.46582386471488E-2</c:v>
                </c:pt>
                <c:pt idx="25">
                  <c:v>-6.7813367691452797E-2</c:v>
                </c:pt>
                <c:pt idx="26">
                  <c:v>-7.0622730972980802E-2</c:v>
                </c:pt>
                <c:pt idx="27">
                  <c:v>-7.3984201488355703E-2</c:v>
                </c:pt>
                <c:pt idx="28">
                  <c:v>-7.7008759156874301E-2</c:v>
                </c:pt>
                <c:pt idx="29">
                  <c:v>-7.9997620279854104E-2</c:v>
                </c:pt>
                <c:pt idx="30">
                  <c:v>-8.2874582627186097E-2</c:v>
                </c:pt>
                <c:pt idx="31">
                  <c:v>-8.5857252863345501E-2</c:v>
                </c:pt>
                <c:pt idx="32">
                  <c:v>-8.8750707746898694E-2</c:v>
                </c:pt>
                <c:pt idx="33">
                  <c:v>-9.1646455225235096E-2</c:v>
                </c:pt>
                <c:pt idx="34">
                  <c:v>-9.4503048282858701E-2</c:v>
                </c:pt>
                <c:pt idx="35">
                  <c:v>-9.7327336135269296E-2</c:v>
                </c:pt>
                <c:pt idx="36">
                  <c:v>-0.100103804319971</c:v>
                </c:pt>
                <c:pt idx="37">
                  <c:v>-0.10283343940701101</c:v>
                </c:pt>
                <c:pt idx="38">
                  <c:v>-0.10552061914150999</c:v>
                </c:pt>
                <c:pt idx="39">
                  <c:v>-0.108169136510621</c:v>
                </c:pt>
                <c:pt idx="40">
                  <c:v>-0.11078231665442501</c:v>
                </c:pt>
                <c:pt idx="41">
                  <c:v>-0.112213852022508</c:v>
                </c:pt>
                <c:pt idx="42">
                  <c:v>-0.11591386357037201</c:v>
                </c:pt>
                <c:pt idx="43">
                  <c:v>-0.118349073750872</c:v>
                </c:pt>
                <c:pt idx="44">
                  <c:v>-0.120931104581967</c:v>
                </c:pt>
                <c:pt idx="45">
                  <c:v>-0.122823531939215</c:v>
                </c:pt>
                <c:pt idx="46">
                  <c:v>-0.12516598729522899</c:v>
                </c:pt>
                <c:pt idx="47">
                  <c:v>-0.12826685060833301</c:v>
                </c:pt>
                <c:pt idx="48">
                  <c:v>-0.13066180319911699</c:v>
                </c:pt>
                <c:pt idx="49">
                  <c:v>-0.133034981147029</c:v>
                </c:pt>
                <c:pt idx="50">
                  <c:v>-0.13538780823059501</c:v>
                </c:pt>
                <c:pt idx="51">
                  <c:v>-0.137721578294319</c:v>
                </c:pt>
                <c:pt idx="52">
                  <c:v>-0.14003746642600801</c:v>
                </c:pt>
                <c:pt idx="53">
                  <c:v>-0.14233655968078801</c:v>
                </c:pt>
                <c:pt idx="54">
                  <c:v>-0.144619812684087</c:v>
                </c:pt>
                <c:pt idx="55">
                  <c:v>-0.146888140755041</c:v>
                </c:pt>
                <c:pt idx="56">
                  <c:v>-0.14914237325010701</c:v>
                </c:pt>
                <c:pt idx="57">
                  <c:v>-0.151383271966331</c:v>
                </c:pt>
                <c:pt idx="58">
                  <c:v>-0.15361154301468499</c:v>
                </c:pt>
                <c:pt idx="59">
                  <c:v>-0.15582783975448</c:v>
                </c:pt>
                <c:pt idx="60">
                  <c:v>-0.158032782912856</c:v>
                </c:pt>
                <c:pt idx="61">
                  <c:v>-0.16022690484889601</c:v>
                </c:pt>
                <c:pt idx="62">
                  <c:v>-0.162410747951868</c:v>
                </c:pt>
                <c:pt idx="63">
                  <c:v>-0.164584794931638</c:v>
                </c:pt>
                <c:pt idx="64">
                  <c:v>-0.166749504273383</c:v>
                </c:pt>
                <c:pt idx="65">
                  <c:v>-0.16890530089355801</c:v>
                </c:pt>
                <c:pt idx="66">
                  <c:v>-0.17105259793525199</c:v>
                </c:pt>
                <c:pt idx="67">
                  <c:v>-0.173190720079305</c:v>
                </c:pt>
                <c:pt idx="68">
                  <c:v>-0.17531439915997399</c:v>
                </c:pt>
                <c:pt idx="69">
                  <c:v>-0.17742349942121799</c:v>
                </c:pt>
                <c:pt idx="70">
                  <c:v>-0.17951876589822</c:v>
                </c:pt>
                <c:pt idx="71">
                  <c:v>-0.18160088908088201</c:v>
                </c:pt>
                <c:pt idx="72">
                  <c:v>-0.18367051013799399</c:v>
                </c:pt>
                <c:pt idx="73">
                  <c:v>-0.18572818835014801</c:v>
                </c:pt>
                <c:pt idx="74">
                  <c:v>-0.187774603567406</c:v>
                </c:pt>
                <c:pt idx="75">
                  <c:v>-0.18981013945140901</c:v>
                </c:pt>
                <c:pt idx="76">
                  <c:v>-0.19183534531864599</c:v>
                </c:pt>
                <c:pt idx="77">
                  <c:v>-0.193850633817056</c:v>
                </c:pt>
                <c:pt idx="78">
                  <c:v>-0.19585641437937101</c:v>
                </c:pt>
                <c:pt idx="79">
                  <c:v>-0.19785107486627901</c:v>
                </c:pt>
                <c:pt idx="80">
                  <c:v>-0.19983425768829799</c:v>
                </c:pt>
                <c:pt idx="81">
                  <c:v>-0.20180647839279001</c:v>
                </c:pt>
                <c:pt idx="82">
                  <c:v>-0.20376821554664901</c:v>
                </c:pt>
                <c:pt idx="83">
                  <c:v>-0.20571992065355499</c:v>
                </c:pt>
                <c:pt idx="84">
                  <c:v>-0.20766201630734801</c:v>
                </c:pt>
                <c:pt idx="85">
                  <c:v>-0.20959489934289499</c:v>
                </c:pt>
                <c:pt idx="86">
                  <c:v>-0.211518951432875</c:v>
                </c:pt>
                <c:pt idx="87">
                  <c:v>-0.21343446994579099</c:v>
                </c:pt>
                <c:pt idx="88">
                  <c:v>-0.215341933572919</c:v>
                </c:pt>
                <c:pt idx="89">
                  <c:v>-0.21724153554223299</c:v>
                </c:pt>
                <c:pt idx="90">
                  <c:v>-0.219133575977809</c:v>
                </c:pt>
                <c:pt idx="91">
                  <c:v>-0.22101835850325699</c:v>
                </c:pt>
                <c:pt idx="92">
                  <c:v>-0.22289614982294501</c:v>
                </c:pt>
                <c:pt idx="93">
                  <c:v>-0.224767202374135</c:v>
                </c:pt>
                <c:pt idx="94">
                  <c:v>-0.22663175738485</c:v>
                </c:pt>
                <c:pt idx="95">
                  <c:v>-0.228490040672089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5705-449B-83AC-7396BA5FDC9D}"/>
            </c:ext>
          </c:extLst>
        </c:ser>
        <c:ser>
          <c:idx val="14"/>
          <c:order val="16"/>
          <c:tx>
            <c:v>Minimum variance frontier constraint 1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'MM process'!$AZ$71:$AZ$136</c:f>
              <c:numCache>
                <c:formatCode>0.000%</c:formatCode>
                <c:ptCount val="66"/>
                <c:pt idx="0">
                  <c:v>0.28490283617531498</c:v>
                </c:pt>
                <c:pt idx="1">
                  <c:v>0.267061361167792</c:v>
                </c:pt>
                <c:pt idx="2">
                  <c:v>0.25174572817039498</c:v>
                </c:pt>
                <c:pt idx="3">
                  <c:v>0.236222852220834</c:v>
                </c:pt>
                <c:pt idx="4">
                  <c:v>0.221360630347715</c:v>
                </c:pt>
                <c:pt idx="5">
                  <c:v>0.20650396237825999</c:v>
                </c:pt>
                <c:pt idx="6">
                  <c:v>0.19291510704290801</c:v>
                </c:pt>
                <c:pt idx="7">
                  <c:v>0.18032572149019899</c:v>
                </c:pt>
                <c:pt idx="8">
                  <c:v>0.16842160323720501</c:v>
                </c:pt>
                <c:pt idx="9">
                  <c:v>0.15791240451065999</c:v>
                </c:pt>
                <c:pt idx="10">
                  <c:v>0.14854040083230699</c:v>
                </c:pt>
                <c:pt idx="11">
                  <c:v>0.141111061755922</c:v>
                </c:pt>
                <c:pt idx="12">
                  <c:v>0.13548981028155899</c:v>
                </c:pt>
                <c:pt idx="13">
                  <c:v>0.132005320802772</c:v>
                </c:pt>
                <c:pt idx="14">
                  <c:v>0.12846266027469699</c:v>
                </c:pt>
                <c:pt idx="15">
                  <c:v>0.126604271966511</c:v>
                </c:pt>
                <c:pt idx="16">
                  <c:v>0.12510050581478399</c:v>
                </c:pt>
                <c:pt idx="17">
                  <c:v>0.123964267883024</c:v>
                </c:pt>
                <c:pt idx="18">
                  <c:v>0.123205726679096</c:v>
                </c:pt>
                <c:pt idx="19">
                  <c:v>0.122831879605848</c:v>
                </c:pt>
                <c:pt idx="20">
                  <c:v>0.12284623923410801</c:v>
                </c:pt>
                <c:pt idx="21">
                  <c:v>0.12324866990197</c:v>
                </c:pt>
                <c:pt idx="22">
                  <c:v>0.124035394704717</c:v>
                </c:pt>
                <c:pt idx="23">
                  <c:v>0.12519916734545899</c:v>
                </c:pt>
                <c:pt idx="24">
                  <c:v>0.126729604272286</c:v>
                </c:pt>
                <c:pt idx="25">
                  <c:v>0.12861361219137599</c:v>
                </c:pt>
                <c:pt idx="26">
                  <c:v>0.13083592354781101</c:v>
                </c:pt>
                <c:pt idx="27">
                  <c:v>0.13337962713657101</c:v>
                </c:pt>
                <c:pt idx="28">
                  <c:v>0.136226715864043</c:v>
                </c:pt>
                <c:pt idx="29">
                  <c:v>0.139358604824146</c:v>
                </c:pt>
                <c:pt idx="30">
                  <c:v>0.14275654695116499</c:v>
                </c:pt>
                <c:pt idx="31">
                  <c:v>0.146402013986629</c:v>
                </c:pt>
                <c:pt idx="32">
                  <c:v>0.15039667526831901</c:v>
                </c:pt>
                <c:pt idx="33">
                  <c:v>0.15499797447937599</c:v>
                </c:pt>
                <c:pt idx="34">
                  <c:v>0.160166151842869</c:v>
                </c:pt>
                <c:pt idx="35">
                  <c:v>0.165848232086999</c:v>
                </c:pt>
                <c:pt idx="36">
                  <c:v>0.17199843340054199</c:v>
                </c:pt>
                <c:pt idx="37">
                  <c:v>0.17876971684904899</c:v>
                </c:pt>
                <c:pt idx="38">
                  <c:v>0.18618604633510399</c:v>
                </c:pt>
                <c:pt idx="39">
                  <c:v>0.19388669912578599</c:v>
                </c:pt>
                <c:pt idx="40">
                  <c:v>0.20184353137474201</c:v>
                </c:pt>
                <c:pt idx="41">
                  <c:v>0.21082437311104099</c:v>
                </c:pt>
                <c:pt idx="42">
                  <c:v>0.221490029979279</c:v>
                </c:pt>
                <c:pt idx="43">
                  <c:v>0.23260430316410199</c:v>
                </c:pt>
                <c:pt idx="44">
                  <c:v>0.24266717740041499</c:v>
                </c:pt>
                <c:pt idx="45">
                  <c:v>0.25397610720414898</c:v>
                </c:pt>
                <c:pt idx="46">
                  <c:v>0.26680284541914101</c:v>
                </c:pt>
                <c:pt idx="47">
                  <c:v>0.28034043384819801</c:v>
                </c:pt>
                <c:pt idx="48">
                  <c:v>0.29447289451516401</c:v>
                </c:pt>
                <c:pt idx="49">
                  <c:v>0.309894962190566</c:v>
                </c:pt>
                <c:pt idx="50">
                  <c:v>0.325520714789933</c:v>
                </c:pt>
                <c:pt idx="51">
                  <c:v>0.34161766906761498</c:v>
                </c:pt>
                <c:pt idx="52">
                  <c:v>0.35816723816542501</c:v>
                </c:pt>
                <c:pt idx="53">
                  <c:v>0.37511058971678701</c:v>
                </c:pt>
                <c:pt idx="54">
                  <c:v>0.388789534634849</c:v>
                </c:pt>
                <c:pt idx="55">
                  <c:v>0.40299191831147702</c:v>
                </c:pt>
                <c:pt idx="56">
                  <c:v>0.41967073616956202</c:v>
                </c:pt>
                <c:pt idx="57">
                  <c:v>0.43659344347741003</c:v>
                </c:pt>
                <c:pt idx="58">
                  <c:v>0.45386303878522899</c:v>
                </c:pt>
                <c:pt idx="59">
                  <c:v>0.47123602965702199</c:v>
                </c:pt>
                <c:pt idx="60">
                  <c:v>0.48882083131946102</c:v>
                </c:pt>
                <c:pt idx="61">
                  <c:v>0.50663017247237496</c:v>
                </c:pt>
                <c:pt idx="62">
                  <c:v>0.52476077174618996</c:v>
                </c:pt>
                <c:pt idx="63">
                  <c:v>0.54299772255160905</c:v>
                </c:pt>
                <c:pt idx="64">
                  <c:v>0.56161264259595101</c:v>
                </c:pt>
                <c:pt idx="65">
                  <c:v>0.57939163119156101</c:v>
                </c:pt>
              </c:numCache>
            </c:numRef>
          </c:xVal>
          <c:yVal>
            <c:numRef>
              <c:f>'MM process'!$AY$71:$AY$136</c:f>
              <c:numCache>
                <c:formatCode>0.000%</c:formatCode>
                <c:ptCount val="66"/>
                <c:pt idx="0">
                  <c:v>-2.5000000000239699E-2</c:v>
                </c:pt>
                <c:pt idx="1">
                  <c:v>-1.99999999993558E-2</c:v>
                </c:pt>
                <c:pt idx="2">
                  <c:v>-1.49999996650626E-2</c:v>
                </c:pt>
                <c:pt idx="3">
                  <c:v>-9.9999997767861795E-3</c:v>
                </c:pt>
                <c:pt idx="4">
                  <c:v>-4.9999998884149299E-3</c:v>
                </c:pt>
                <c:pt idx="5">
                  <c:v>1.21838303335231E-14</c:v>
                </c:pt>
                <c:pt idx="6">
                  <c:v>4.99999993824127E-3</c:v>
                </c:pt>
                <c:pt idx="7">
                  <c:v>9.9999997641495395E-3</c:v>
                </c:pt>
                <c:pt idx="8">
                  <c:v>1.49999999996492E-2</c:v>
                </c:pt>
                <c:pt idx="9">
                  <c:v>2.00000000000141E-2</c:v>
                </c:pt>
                <c:pt idx="10">
                  <c:v>2.5000000000002898E-2</c:v>
                </c:pt>
                <c:pt idx="11">
                  <c:v>3.0000000000061498E-2</c:v>
                </c:pt>
                <c:pt idx="12">
                  <c:v>3.5000000000020702E-2</c:v>
                </c:pt>
                <c:pt idx="13">
                  <c:v>4.0000000149687097E-2</c:v>
                </c:pt>
                <c:pt idx="14">
                  <c:v>4.5000000020209902E-2</c:v>
                </c:pt>
                <c:pt idx="15">
                  <c:v>5.0000000031384502E-2</c:v>
                </c:pt>
                <c:pt idx="16">
                  <c:v>5.4999999728935198E-2</c:v>
                </c:pt>
                <c:pt idx="17">
                  <c:v>5.9999998686469901E-2</c:v>
                </c:pt>
                <c:pt idx="18">
                  <c:v>6.4999997663224895E-2</c:v>
                </c:pt>
                <c:pt idx="19">
                  <c:v>7.0000000385477004E-2</c:v>
                </c:pt>
                <c:pt idx="20">
                  <c:v>7.4999995602598499E-2</c:v>
                </c:pt>
                <c:pt idx="21">
                  <c:v>7.9999998192542804E-2</c:v>
                </c:pt>
                <c:pt idx="22">
                  <c:v>8.5000001007660697E-2</c:v>
                </c:pt>
                <c:pt idx="23">
                  <c:v>8.9999996296152907E-2</c:v>
                </c:pt>
                <c:pt idx="24">
                  <c:v>9.4999999109366295E-2</c:v>
                </c:pt>
                <c:pt idx="25">
                  <c:v>9.9999994178615104E-2</c:v>
                </c:pt>
                <c:pt idx="26">
                  <c:v>0.104999996757575</c:v>
                </c:pt>
                <c:pt idx="27">
                  <c:v>0.109999999599155</c:v>
                </c:pt>
                <c:pt idx="28">
                  <c:v>0.114999994888864</c:v>
                </c:pt>
                <c:pt idx="29">
                  <c:v>0.11999999767104599</c:v>
                </c:pt>
                <c:pt idx="30">
                  <c:v>0.125000000307736</c:v>
                </c:pt>
                <c:pt idx="31">
                  <c:v>0.129999995411261</c:v>
                </c:pt>
                <c:pt idx="32">
                  <c:v>0.13499999077354299</c:v>
                </c:pt>
                <c:pt idx="33">
                  <c:v>0.14000000064590501</c:v>
                </c:pt>
                <c:pt idx="34">
                  <c:v>0.14499999594407301</c:v>
                </c:pt>
                <c:pt idx="35">
                  <c:v>0.149999991370073</c:v>
                </c:pt>
                <c:pt idx="36">
                  <c:v>0.155</c:v>
                </c:pt>
                <c:pt idx="37">
                  <c:v>0.16000000000001599</c:v>
                </c:pt>
                <c:pt idx="38">
                  <c:v>0.16499999164808701</c:v>
                </c:pt>
                <c:pt idx="39">
                  <c:v>0.17000000178210301</c:v>
                </c:pt>
                <c:pt idx="40">
                  <c:v>0.174999997015123</c:v>
                </c:pt>
                <c:pt idx="41">
                  <c:v>0.179999992250928</c:v>
                </c:pt>
                <c:pt idx="42">
                  <c:v>0.18500000238366099</c:v>
                </c:pt>
                <c:pt idx="43">
                  <c:v>0.18999999761581399</c:v>
                </c:pt>
                <c:pt idx="44">
                  <c:v>0.19500000000000001</c:v>
                </c:pt>
                <c:pt idx="45">
                  <c:v>0.19999999999999399</c:v>
                </c:pt>
                <c:pt idx="46">
                  <c:v>0.20499999821185999</c:v>
                </c:pt>
                <c:pt idx="47">
                  <c:v>0.20999999344172801</c:v>
                </c:pt>
                <c:pt idx="48">
                  <c:v>0.21500000357593799</c:v>
                </c:pt>
                <c:pt idx="49">
                  <c:v>0.21999999880753399</c:v>
                </c:pt>
                <c:pt idx="50">
                  <c:v>0.224999994038941</c:v>
                </c:pt>
                <c:pt idx="51">
                  <c:v>0.23000000417168701</c:v>
                </c:pt>
                <c:pt idx="52">
                  <c:v>0.234999999403951</c:v>
                </c:pt>
                <c:pt idx="53">
                  <c:v>0.239999994635548</c:v>
                </c:pt>
                <c:pt idx="54">
                  <c:v>0.24500000476772599</c:v>
                </c:pt>
                <c:pt idx="55">
                  <c:v>0.24999999999994399</c:v>
                </c:pt>
                <c:pt idx="56">
                  <c:v>0.25499999999999301</c:v>
                </c:pt>
                <c:pt idx="57">
                  <c:v>0.26</c:v>
                </c:pt>
                <c:pt idx="58">
                  <c:v>0.26500000000000001</c:v>
                </c:pt>
                <c:pt idx="59">
                  <c:v>0.26999999999998497</c:v>
                </c:pt>
                <c:pt idx="60">
                  <c:v>0.27499999999999702</c:v>
                </c:pt>
                <c:pt idx="61">
                  <c:v>0.28000000000000003</c:v>
                </c:pt>
                <c:pt idx="62">
                  <c:v>0.28500000000000097</c:v>
                </c:pt>
                <c:pt idx="63">
                  <c:v>0.28999999999991199</c:v>
                </c:pt>
                <c:pt idx="64">
                  <c:v>0.29500000000000098</c:v>
                </c:pt>
                <c:pt idx="65">
                  <c:v>0.30000000000000199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705-449B-83AC-7396BA5FDC9D}"/>
            </c:ext>
          </c:extLst>
        </c:ser>
        <c:ser>
          <c:idx val="17"/>
          <c:order val="17"/>
          <c:tx>
            <c:v>Efficient frontier constraint 1</c:v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rgbClr val="FFC000">
                    <a:lumMod val="75000"/>
                  </a:srgbClr>
                </a:solidFill>
              </a:ln>
              <a:effectLst/>
            </c:spPr>
          </c:marker>
          <c:xVal>
            <c:numRef>
              <c:f>'MM process'!$BD$71:$BD$127</c:f>
              <c:numCache>
                <c:formatCode>0.000%</c:formatCode>
                <c:ptCount val="57"/>
                <c:pt idx="0">
                  <c:v>0.12500000153412999</c:v>
                </c:pt>
                <c:pt idx="1">
                  <c:v>0.129999996680045</c:v>
                </c:pt>
                <c:pt idx="2">
                  <c:v>0.13500000667860601</c:v>
                </c:pt>
                <c:pt idx="3">
                  <c:v>0.14000000212083299</c:v>
                </c:pt>
                <c:pt idx="4">
                  <c:v>0.14499999725592599</c:v>
                </c:pt>
                <c:pt idx="5">
                  <c:v>0.15000000741466499</c:v>
                </c:pt>
                <c:pt idx="6">
                  <c:v>0.15500000272836201</c:v>
                </c:pt>
                <c:pt idx="7">
                  <c:v>0.159999997886977</c:v>
                </c:pt>
                <c:pt idx="8">
                  <c:v>0.16500000795356101</c:v>
                </c:pt>
                <c:pt idx="9">
                  <c:v>0.17000000329437401</c:v>
                </c:pt>
                <c:pt idx="10">
                  <c:v>0.174999997358219</c:v>
                </c:pt>
                <c:pt idx="11">
                  <c:v>0.180000007155384</c:v>
                </c:pt>
                <c:pt idx="12">
                  <c:v>0.18500000238882</c:v>
                </c:pt>
                <c:pt idx="13">
                  <c:v>0.18999999858830599</c:v>
                </c:pt>
                <c:pt idx="14">
                  <c:v>0.19499999323379399</c:v>
                </c:pt>
                <c:pt idx="15">
                  <c:v>0.20000000298022699</c:v>
                </c:pt>
                <c:pt idx="16">
                  <c:v>0.20499999848251901</c:v>
                </c:pt>
                <c:pt idx="17">
                  <c:v>0.20999999369713901</c:v>
                </c:pt>
                <c:pt idx="18">
                  <c:v>0.215000003576338</c:v>
                </c:pt>
                <c:pt idx="19">
                  <c:v>0.21999999958007699</c:v>
                </c:pt>
                <c:pt idx="20">
                  <c:v>0.22499999408726001</c:v>
                </c:pt>
                <c:pt idx="21">
                  <c:v>0.23000000553326699</c:v>
                </c:pt>
                <c:pt idx="22">
                  <c:v>0.23500000071185001</c:v>
                </c:pt>
                <c:pt idx="23">
                  <c:v>0.239999994635577</c:v>
                </c:pt>
                <c:pt idx="24">
                  <c:v>0.24500000487287699</c:v>
                </c:pt>
                <c:pt idx="25">
                  <c:v>0.25000000057662503</c:v>
                </c:pt>
                <c:pt idx="26">
                  <c:v>0.25499999524674399</c:v>
                </c:pt>
                <c:pt idx="27">
                  <c:v>0.25999999047037498</c:v>
                </c:pt>
                <c:pt idx="28">
                  <c:v>0.26499998637677202</c:v>
                </c:pt>
                <c:pt idx="29">
                  <c:v>0.27000001005107499</c:v>
                </c:pt>
                <c:pt idx="30">
                  <c:v>0.27500000616172998</c:v>
                </c:pt>
                <c:pt idx="31">
                  <c:v>0.28000000168525802</c:v>
                </c:pt>
                <c:pt idx="32">
                  <c:v>0.28499999744439197</c:v>
                </c:pt>
                <c:pt idx="33">
                  <c:v>0.289999991655357</c:v>
                </c:pt>
                <c:pt idx="34">
                  <c:v>0.29499998709255998</c:v>
                </c:pt>
                <c:pt idx="35">
                  <c:v>0.30000001171448398</c:v>
                </c:pt>
                <c:pt idx="36">
                  <c:v>0.30500000723516901</c:v>
                </c:pt>
                <c:pt idx="37">
                  <c:v>0.31000000238417902</c:v>
                </c:pt>
                <c:pt idx="38">
                  <c:v>0.31499999794459799</c:v>
                </c:pt>
                <c:pt idx="39">
                  <c:v>0.31999999279432301</c:v>
                </c:pt>
                <c:pt idx="40">
                  <c:v>0.32499998807907199</c:v>
                </c:pt>
                <c:pt idx="41">
                  <c:v>0.32999998331070801</c:v>
                </c:pt>
                <c:pt idx="42">
                  <c:v>0.33500000835344401</c:v>
                </c:pt>
                <c:pt idx="43">
                  <c:v>0.34000000468820302</c:v>
                </c:pt>
                <c:pt idx="44">
                  <c:v>0.34500000031823103</c:v>
                </c:pt>
                <c:pt idx="45">
                  <c:v>0.34999999544437799</c:v>
                </c:pt>
                <c:pt idx="46">
                  <c:v>0.35499999056120701</c:v>
                </c:pt>
                <c:pt idx="47">
                  <c:v>0.35999998443604903</c:v>
                </c:pt>
                <c:pt idx="48">
                  <c:v>0.36500000954505601</c:v>
                </c:pt>
                <c:pt idx="49">
                  <c:v>0.37000000476845402</c:v>
                </c:pt>
                <c:pt idx="50">
                  <c:v>0.37499999999996703</c:v>
                </c:pt>
                <c:pt idx="51">
                  <c:v>0.37999999523161099</c:v>
                </c:pt>
                <c:pt idx="52">
                  <c:v>0.38499999054457201</c:v>
                </c:pt>
                <c:pt idx="53">
                  <c:v>0.389999986877692</c:v>
                </c:pt>
                <c:pt idx="54">
                  <c:v>0.39499998092650801</c:v>
                </c:pt>
                <c:pt idx="55">
                  <c:v>0.400000007436833</c:v>
                </c:pt>
                <c:pt idx="56">
                  <c:v>0.405000001357112</c:v>
                </c:pt>
              </c:numCache>
            </c:numRef>
          </c:xVal>
          <c:yVal>
            <c:numRef>
              <c:f>'MM process'!$BC$71:$BC$127</c:f>
              <c:numCache>
                <c:formatCode>0.000%</c:formatCode>
                <c:ptCount val="57"/>
                <c:pt idx="0">
                  <c:v>8.8937483870848405E-2</c:v>
                </c:pt>
                <c:pt idx="1">
                  <c:v>0.103204493790229</c:v>
                </c:pt>
                <c:pt idx="2">
                  <c:v>0.112908417280715</c:v>
                </c:pt>
                <c:pt idx="3">
                  <c:v>0.12097363680003401</c:v>
                </c:pt>
                <c:pt idx="4">
                  <c:v>0.128115317338727</c:v>
                </c:pt>
                <c:pt idx="5">
                  <c:v>0.134535625277141</c:v>
                </c:pt>
                <c:pt idx="6">
                  <c:v>0.14000207268885601</c:v>
                </c:pt>
                <c:pt idx="7">
                  <c:v>0.14484688554557201</c:v>
                </c:pt>
                <c:pt idx="8">
                  <c:v>0.149279730130991</c:v>
                </c:pt>
                <c:pt idx="9">
                  <c:v>0.15341646194456801</c:v>
                </c:pt>
                <c:pt idx="10">
                  <c:v>0.15730359506689201</c:v>
                </c:pt>
                <c:pt idx="11">
                  <c:v>0.16097096164014599</c:v>
                </c:pt>
                <c:pt idx="12">
                  <c:v>0.16444825283216899</c:v>
                </c:pt>
                <c:pt idx="13">
                  <c:v>0.167770591439174</c:v>
                </c:pt>
                <c:pt idx="14">
                  <c:v>0.17096709362048401</c:v>
                </c:pt>
                <c:pt idx="15">
                  <c:v>0.174058937361208</c:v>
                </c:pt>
                <c:pt idx="16">
                  <c:v>0.177060879867976</c:v>
                </c:pt>
                <c:pt idx="17">
                  <c:v>0.17989561384806699</c:v>
                </c:pt>
                <c:pt idx="18">
                  <c:v>0.182552916190548</c:v>
                </c:pt>
                <c:pt idx="19">
                  <c:v>0.18507174864789</c:v>
                </c:pt>
                <c:pt idx="20">
                  <c:v>0.18747924052439799</c:v>
                </c:pt>
                <c:pt idx="21">
                  <c:v>0.18979494321846699</c:v>
                </c:pt>
                <c:pt idx="22">
                  <c:v>0.192033614947106</c:v>
                </c:pt>
                <c:pt idx="23">
                  <c:v>0.19420664933222201</c:v>
                </c:pt>
                <c:pt idx="24">
                  <c:v>0.19632305983718601</c:v>
                </c:pt>
                <c:pt idx="25">
                  <c:v>0.19839007096722799</c:v>
                </c:pt>
                <c:pt idx="26">
                  <c:v>0.20041363356903799</c:v>
                </c:pt>
                <c:pt idx="27">
                  <c:v>0.20239794435355599</c:v>
                </c:pt>
                <c:pt idx="28">
                  <c:v>0.20434760303460001</c:v>
                </c:pt>
                <c:pt idx="29">
                  <c:v>0.206201570519012</c:v>
                </c:pt>
                <c:pt idx="30">
                  <c:v>0.20813283553127601</c:v>
                </c:pt>
                <c:pt idx="31">
                  <c:v>0.20997662918245399</c:v>
                </c:pt>
                <c:pt idx="32">
                  <c:v>0.21179195889807401</c:v>
                </c:pt>
                <c:pt idx="33">
                  <c:v>0.213581424989427</c:v>
                </c:pt>
                <c:pt idx="34">
                  <c:v>0.215347415831914</c:v>
                </c:pt>
                <c:pt idx="35">
                  <c:v>0.21706296354934199</c:v>
                </c:pt>
                <c:pt idx="36">
                  <c:v>0.21881666225470101</c:v>
                </c:pt>
                <c:pt idx="37">
                  <c:v>0.22052229628164399</c:v>
                </c:pt>
                <c:pt idx="38">
                  <c:v>0.222210183414977</c:v>
                </c:pt>
                <c:pt idx="39">
                  <c:v>0.22388139131283299</c:v>
                </c:pt>
                <c:pt idx="40">
                  <c:v>0.22553769223679701</c:v>
                </c:pt>
                <c:pt idx="41">
                  <c:v>0.227175906930317</c:v>
                </c:pt>
                <c:pt idx="42">
                  <c:v>0.228663045613131</c:v>
                </c:pt>
                <c:pt idx="43">
                  <c:v>0.23042529134137299</c:v>
                </c:pt>
                <c:pt idx="44">
                  <c:v>0.23203077535191599</c:v>
                </c:pt>
                <c:pt idx="45">
                  <c:v>0.23362523716904399</c:v>
                </c:pt>
                <c:pt idx="46">
                  <c:v>0.235209466942113</c:v>
                </c:pt>
                <c:pt idx="47">
                  <c:v>0.23667743216374501</c:v>
                </c:pt>
                <c:pt idx="48">
                  <c:v>0.23834872895086001</c:v>
                </c:pt>
                <c:pt idx="49">
                  <c:v>0.239876637749148</c:v>
                </c:pt>
                <c:pt idx="50">
                  <c:v>0.24145629337576999</c:v>
                </c:pt>
                <c:pt idx="51">
                  <c:v>0.24298132661175401</c:v>
                </c:pt>
                <c:pt idx="52">
                  <c:v>0.24453161719880701</c:v>
                </c:pt>
                <c:pt idx="53">
                  <c:v>0.24599779938330099</c:v>
                </c:pt>
                <c:pt idx="54">
                  <c:v>0.24757820414708601</c:v>
                </c:pt>
                <c:pt idx="55">
                  <c:v>0.24905144890266401</c:v>
                </c:pt>
                <c:pt idx="56">
                  <c:v>0.25060579375505498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705-449B-83AC-7396BA5FDC9D}"/>
            </c:ext>
          </c:extLst>
        </c:ser>
        <c:ser>
          <c:idx val="18"/>
          <c:order val="18"/>
          <c:tx>
            <c:v>Inefficient frontier constraint 1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'MM process'!$BH$71:$BH$98</c:f>
              <c:numCache>
                <c:formatCode>0.000%</c:formatCode>
                <c:ptCount val="28"/>
                <c:pt idx="0">
                  <c:v>0.12500000199995401</c:v>
                </c:pt>
                <c:pt idx="1">
                  <c:v>0.12550000108984599</c:v>
                </c:pt>
                <c:pt idx="2">
                  <c:v>0.127500000865854</c:v>
                </c:pt>
                <c:pt idx="3">
                  <c:v>0.13100000123956601</c:v>
                </c:pt>
                <c:pt idx="4">
                  <c:v>0.135000007346223</c:v>
                </c:pt>
                <c:pt idx="5">
                  <c:v>0.14000000255507</c:v>
                </c:pt>
                <c:pt idx="6">
                  <c:v>0.14499999588103599</c:v>
                </c:pt>
                <c:pt idx="7">
                  <c:v>0.150000001115215</c:v>
                </c:pt>
                <c:pt idx="8">
                  <c:v>0.15500000014137699</c:v>
                </c:pt>
                <c:pt idx="9">
                  <c:v>0.159999997033233</c:v>
                </c:pt>
                <c:pt idx="10">
                  <c:v>0.165000000627226</c:v>
                </c:pt>
                <c:pt idx="11">
                  <c:v>0.17000000000724799</c:v>
                </c:pt>
                <c:pt idx="12">
                  <c:v>0.17500000004126301</c:v>
                </c:pt>
                <c:pt idx="13">
                  <c:v>0.18000000094788501</c:v>
                </c:pt>
                <c:pt idx="14">
                  <c:v>0.18500000065285399</c:v>
                </c:pt>
                <c:pt idx="15">
                  <c:v>0.18999999761861699</c:v>
                </c:pt>
                <c:pt idx="16">
                  <c:v>0.194999993184163</c:v>
                </c:pt>
                <c:pt idx="17">
                  <c:v>0.200000004980188</c:v>
                </c:pt>
                <c:pt idx="18">
                  <c:v>0.204999998334053</c:v>
                </c:pt>
                <c:pt idx="19">
                  <c:v>0.20999999540020101</c:v>
                </c:pt>
                <c:pt idx="20">
                  <c:v>0.21500000456976801</c:v>
                </c:pt>
                <c:pt idx="21">
                  <c:v>0.22000000034207801</c:v>
                </c:pt>
                <c:pt idx="22">
                  <c:v>0.22500000114823299</c:v>
                </c:pt>
                <c:pt idx="23">
                  <c:v>0.23000000024923301</c:v>
                </c:pt>
                <c:pt idx="24">
                  <c:v>0.235000000026547</c:v>
                </c:pt>
                <c:pt idx="25">
                  <c:v>0.24000000042803499</c:v>
                </c:pt>
                <c:pt idx="26">
                  <c:v>0.24500000002625499</c:v>
                </c:pt>
                <c:pt idx="27">
                  <c:v>0.25000000002202599</c:v>
                </c:pt>
              </c:numCache>
            </c:numRef>
          </c:xVal>
          <c:yVal>
            <c:numRef>
              <c:f>'MM process'!$BG$71:$BG$98</c:f>
              <c:numCache>
                <c:formatCode>0.000%</c:formatCode>
                <c:ptCount val="28"/>
                <c:pt idx="0">
                  <c:v>6.0528192587959398E-2</c:v>
                </c:pt>
                <c:pt idx="1">
                  <c:v>5.3547492005167702E-2</c:v>
                </c:pt>
                <c:pt idx="2">
                  <c:v>4.7473218100951599E-2</c:v>
                </c:pt>
                <c:pt idx="3">
                  <c:v>4.0287834134739797E-2</c:v>
                </c:pt>
                <c:pt idx="4">
                  <c:v>3.5460709757946601E-2</c:v>
                </c:pt>
                <c:pt idx="5">
                  <c:v>3.0883852211075299E-2</c:v>
                </c:pt>
                <c:pt idx="6">
                  <c:v>2.7226910654896099E-2</c:v>
                </c:pt>
                <c:pt idx="7">
                  <c:v>2.4140655857167501E-2</c:v>
                </c:pt>
                <c:pt idx="8">
                  <c:v>2.1521457750367502E-2</c:v>
                </c:pt>
                <c:pt idx="9">
                  <c:v>1.88870305293137E-2</c:v>
                </c:pt>
                <c:pt idx="10">
                  <c:v>1.6499153099076399E-2</c:v>
                </c:pt>
                <c:pt idx="11">
                  <c:v>1.42588590750783E-2</c:v>
                </c:pt>
                <c:pt idx="12">
                  <c:v>1.2217741201396799E-2</c:v>
                </c:pt>
                <c:pt idx="13">
                  <c:v>1.01903109801403E-2</c:v>
                </c:pt>
                <c:pt idx="14">
                  <c:v>8.2428388134383797E-3</c:v>
                </c:pt>
                <c:pt idx="15">
                  <c:v>6.1107013257598103E-3</c:v>
                </c:pt>
                <c:pt idx="16">
                  <c:v>4.3635528777448201E-3</c:v>
                </c:pt>
                <c:pt idx="17">
                  <c:v>2.3585017556191998E-3</c:v>
                </c:pt>
                <c:pt idx="18">
                  <c:v>5.38028996274551E-4</c:v>
                </c:pt>
                <c:pt idx="19">
                  <c:v>-1.2498553064467701E-3</c:v>
                </c:pt>
                <c:pt idx="20">
                  <c:v>-3.0052801521885599E-3</c:v>
                </c:pt>
                <c:pt idx="21">
                  <c:v>-3.9714724232656996E-3</c:v>
                </c:pt>
                <c:pt idx="22">
                  <c:v>-5.6296726785221201E-3</c:v>
                </c:pt>
                <c:pt idx="23">
                  <c:v>-7.2907693295713796E-3</c:v>
                </c:pt>
                <c:pt idx="24">
                  <c:v>-8.9209776370000396E-3</c:v>
                </c:pt>
                <c:pt idx="25">
                  <c:v>-1.0570707097947701E-2</c:v>
                </c:pt>
                <c:pt idx="26">
                  <c:v>-1.27607876599961E-2</c:v>
                </c:pt>
                <c:pt idx="27">
                  <c:v>-1.4346363425373199E-2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705-449B-83AC-7396BA5FD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97615"/>
        <c:axId val="487565235"/>
      </c:scatterChart>
      <c:valAx>
        <c:axId val="200797615"/>
        <c:scaling>
          <c:orientation val="minMax"/>
          <c:max val="1.3"/>
          <c:min val="-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565235"/>
        <c:crosses val="autoZero"/>
        <c:crossBetween val="midCat"/>
      </c:valAx>
      <c:valAx>
        <c:axId val="487565235"/>
        <c:scaling>
          <c:orientation val="minMax"/>
          <c:max val="0.6"/>
          <c:min val="-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79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0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accent5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accent5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2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accent5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3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4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5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6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7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8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7.2383184401021497E-2"/>
          <c:y val="0.938512442629163"/>
          <c:w val="0.84256362062670997"/>
          <c:h val="5.80497705166532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8534729248229403E-2"/>
          <c:y val="8.2369762088679299E-2"/>
          <c:w val="0.89681850173756195"/>
          <c:h val="0.83902820897214403"/>
        </c:manualLayout>
      </c:layout>
      <c:scatterChart>
        <c:scatterStyle val="lineMarker"/>
        <c:varyColors val="0"/>
        <c:ser>
          <c:idx val="0"/>
          <c:order val="0"/>
          <c:tx>
            <c:v>Feasible set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rgbClr val="4472C4">
                    <a:alpha val="0"/>
                  </a:srgbClr>
                </a:solidFill>
              </a:ln>
              <a:effectLst/>
            </c:spPr>
          </c:marker>
          <c:xVal>
            <c:numRef>
              <c:f>'Feasible set'!$N$38:$N$1037</c:f>
              <c:numCache>
                <c:formatCode>0.000%</c:formatCode>
                <c:ptCount val="1000"/>
                <c:pt idx="0">
                  <c:v>1.45619301058453</c:v>
                </c:pt>
                <c:pt idx="1">
                  <c:v>1.8068505729073201</c:v>
                </c:pt>
                <c:pt idx="2">
                  <c:v>1.2210564421607399</c:v>
                </c:pt>
                <c:pt idx="3">
                  <c:v>1.2001892990229199</c:v>
                </c:pt>
                <c:pt idx="4">
                  <c:v>0.92537320790267696</c:v>
                </c:pt>
                <c:pt idx="5">
                  <c:v>1.19681367016503</c:v>
                </c:pt>
                <c:pt idx="6">
                  <c:v>0.60469208097543303</c:v>
                </c:pt>
                <c:pt idx="7">
                  <c:v>0.949556521095692</c:v>
                </c:pt>
                <c:pt idx="8">
                  <c:v>1.24916327195346</c:v>
                </c:pt>
                <c:pt idx="9">
                  <c:v>1.31808606490517</c:v>
                </c:pt>
                <c:pt idx="10">
                  <c:v>0.88655372404636501</c:v>
                </c:pt>
                <c:pt idx="11">
                  <c:v>1.4288715294410801</c:v>
                </c:pt>
                <c:pt idx="12">
                  <c:v>1.0251689865183899</c:v>
                </c:pt>
                <c:pt idx="13">
                  <c:v>0.98159097295729303</c:v>
                </c:pt>
                <c:pt idx="14">
                  <c:v>1.19494938197881</c:v>
                </c:pt>
                <c:pt idx="15">
                  <c:v>0.85878344685433095</c:v>
                </c:pt>
                <c:pt idx="16">
                  <c:v>0.97980652017510295</c:v>
                </c:pt>
                <c:pt idx="17">
                  <c:v>0.68395214553323602</c:v>
                </c:pt>
                <c:pt idx="18">
                  <c:v>1.04654895176605</c:v>
                </c:pt>
                <c:pt idx="19">
                  <c:v>1.3549746500530999</c:v>
                </c:pt>
                <c:pt idx="20">
                  <c:v>1.1052364034908899</c:v>
                </c:pt>
                <c:pt idx="21">
                  <c:v>0.94577980004560402</c:v>
                </c:pt>
                <c:pt idx="22">
                  <c:v>1.4282833486495199</c:v>
                </c:pt>
                <c:pt idx="23">
                  <c:v>1.01449548547901</c:v>
                </c:pt>
                <c:pt idx="24">
                  <c:v>1.34549198540638</c:v>
                </c:pt>
                <c:pt idx="25">
                  <c:v>0.99120612230260596</c:v>
                </c:pt>
                <c:pt idx="26">
                  <c:v>0.89932994970205105</c:v>
                </c:pt>
                <c:pt idx="27">
                  <c:v>0.62166810607599998</c:v>
                </c:pt>
                <c:pt idx="28">
                  <c:v>1.5218872948290101</c:v>
                </c:pt>
                <c:pt idx="29">
                  <c:v>0.97894815189297002</c:v>
                </c:pt>
                <c:pt idx="30">
                  <c:v>1.4044274588273</c:v>
                </c:pt>
                <c:pt idx="31">
                  <c:v>0.42143815350768798</c:v>
                </c:pt>
                <c:pt idx="32">
                  <c:v>1.2473398318698901</c:v>
                </c:pt>
                <c:pt idx="33">
                  <c:v>0.79278593444549605</c:v>
                </c:pt>
                <c:pt idx="34">
                  <c:v>1.1125834351131201</c:v>
                </c:pt>
                <c:pt idx="35">
                  <c:v>1.95462525653217</c:v>
                </c:pt>
                <c:pt idx="36">
                  <c:v>0.90006659247612197</c:v>
                </c:pt>
                <c:pt idx="37">
                  <c:v>1.56555864768541</c:v>
                </c:pt>
                <c:pt idx="38">
                  <c:v>0.677709201637958</c:v>
                </c:pt>
                <c:pt idx="39">
                  <c:v>0.63650317258360101</c:v>
                </c:pt>
                <c:pt idx="40">
                  <c:v>1.37942231404078</c:v>
                </c:pt>
                <c:pt idx="41">
                  <c:v>1.05780736639396</c:v>
                </c:pt>
                <c:pt idx="42">
                  <c:v>0.79222042897207101</c:v>
                </c:pt>
                <c:pt idx="43">
                  <c:v>0.71096079875751395</c:v>
                </c:pt>
                <c:pt idx="44">
                  <c:v>1.47416208841029</c:v>
                </c:pt>
                <c:pt idx="45">
                  <c:v>1.17077788659279</c:v>
                </c:pt>
                <c:pt idx="46">
                  <c:v>0.396212162579334</c:v>
                </c:pt>
                <c:pt idx="47">
                  <c:v>1.22702070092725</c:v>
                </c:pt>
                <c:pt idx="48">
                  <c:v>0.61378895280592405</c:v>
                </c:pt>
                <c:pt idx="49">
                  <c:v>1.3075791455552399</c:v>
                </c:pt>
                <c:pt idx="50">
                  <c:v>0.93406094145103102</c:v>
                </c:pt>
                <c:pt idx="51">
                  <c:v>1.1128118916869101</c:v>
                </c:pt>
                <c:pt idx="52">
                  <c:v>0.77175301072560898</c:v>
                </c:pt>
                <c:pt idx="53">
                  <c:v>0.77089343920477404</c:v>
                </c:pt>
                <c:pt idx="54">
                  <c:v>0.98738497504089995</c:v>
                </c:pt>
                <c:pt idx="55">
                  <c:v>1.1144903371739201</c:v>
                </c:pt>
                <c:pt idx="56">
                  <c:v>1.1336821518220199</c:v>
                </c:pt>
                <c:pt idx="57">
                  <c:v>0.86922628315632</c:v>
                </c:pt>
                <c:pt idx="58">
                  <c:v>0.51432047750605203</c:v>
                </c:pt>
                <c:pt idx="59">
                  <c:v>0.74760157628430401</c:v>
                </c:pt>
                <c:pt idx="60">
                  <c:v>0.988046504508861</c:v>
                </c:pt>
                <c:pt idx="61">
                  <c:v>0.84995117153837096</c:v>
                </c:pt>
                <c:pt idx="62">
                  <c:v>1.9472151208320601</c:v>
                </c:pt>
                <c:pt idx="63">
                  <c:v>1.14929449297389</c:v>
                </c:pt>
                <c:pt idx="64">
                  <c:v>1.0443924127064601</c:v>
                </c:pt>
                <c:pt idx="65">
                  <c:v>1.4394293329511001</c:v>
                </c:pt>
                <c:pt idx="66">
                  <c:v>0.65976852219815596</c:v>
                </c:pt>
                <c:pt idx="67">
                  <c:v>1.1560943741610199</c:v>
                </c:pt>
                <c:pt idx="68">
                  <c:v>1.22026662287265</c:v>
                </c:pt>
                <c:pt idx="69">
                  <c:v>0.78689107668940705</c:v>
                </c:pt>
                <c:pt idx="70">
                  <c:v>1.3421356823727399</c:v>
                </c:pt>
                <c:pt idx="71">
                  <c:v>1.5237821650197501</c:v>
                </c:pt>
                <c:pt idx="72">
                  <c:v>1.10054932612985</c:v>
                </c:pt>
                <c:pt idx="73">
                  <c:v>1.0920997356028701</c:v>
                </c:pt>
                <c:pt idx="74">
                  <c:v>1.4002703911399099</c:v>
                </c:pt>
                <c:pt idx="75">
                  <c:v>1.06287027559856</c:v>
                </c:pt>
                <c:pt idx="76">
                  <c:v>1.4280711622018201</c:v>
                </c:pt>
                <c:pt idx="77">
                  <c:v>1.6678109562118499</c:v>
                </c:pt>
                <c:pt idx="78">
                  <c:v>1.03915291484786</c:v>
                </c:pt>
                <c:pt idx="79">
                  <c:v>1.15204546552071</c:v>
                </c:pt>
                <c:pt idx="80">
                  <c:v>0.83975024414163801</c:v>
                </c:pt>
                <c:pt idx="81">
                  <c:v>0.84179999739879996</c:v>
                </c:pt>
                <c:pt idx="82">
                  <c:v>0.96948090280214605</c:v>
                </c:pt>
                <c:pt idx="83">
                  <c:v>1.57024365077381</c:v>
                </c:pt>
                <c:pt idx="84">
                  <c:v>2.0703888813300999</c:v>
                </c:pt>
                <c:pt idx="85">
                  <c:v>1.00159668497188</c:v>
                </c:pt>
                <c:pt idx="86">
                  <c:v>0.96363611443584196</c:v>
                </c:pt>
                <c:pt idx="87">
                  <c:v>1.4180646428763299</c:v>
                </c:pt>
                <c:pt idx="88">
                  <c:v>1.51510146999176</c:v>
                </c:pt>
                <c:pt idx="89">
                  <c:v>1.25213399419981</c:v>
                </c:pt>
                <c:pt idx="90">
                  <c:v>0.72386499895433698</c:v>
                </c:pt>
                <c:pt idx="91">
                  <c:v>1.0118624899190001</c:v>
                </c:pt>
                <c:pt idx="92">
                  <c:v>1.64895102030747</c:v>
                </c:pt>
                <c:pt idx="93">
                  <c:v>0.80158602680208002</c:v>
                </c:pt>
                <c:pt idx="94">
                  <c:v>0.822990489643043</c:v>
                </c:pt>
                <c:pt idx="95">
                  <c:v>1.27433748020949</c:v>
                </c:pt>
                <c:pt idx="96">
                  <c:v>1.1620175011940199</c:v>
                </c:pt>
                <c:pt idx="97">
                  <c:v>1.2223242538578101</c:v>
                </c:pt>
                <c:pt idx="98">
                  <c:v>0.98104828486122397</c:v>
                </c:pt>
                <c:pt idx="99">
                  <c:v>0.77377342803121896</c:v>
                </c:pt>
                <c:pt idx="100">
                  <c:v>0.71646037687020803</c:v>
                </c:pt>
                <c:pt idx="101">
                  <c:v>0.60243368569385103</c:v>
                </c:pt>
                <c:pt idx="102">
                  <c:v>0.95845974168865</c:v>
                </c:pt>
                <c:pt idx="103">
                  <c:v>1.6108333048532699</c:v>
                </c:pt>
                <c:pt idx="104">
                  <c:v>1.16300268911507</c:v>
                </c:pt>
                <c:pt idx="105">
                  <c:v>0.92310531871790702</c:v>
                </c:pt>
                <c:pt idx="106">
                  <c:v>0.87364972653057205</c:v>
                </c:pt>
                <c:pt idx="107">
                  <c:v>1.7717359811693201</c:v>
                </c:pt>
                <c:pt idx="108">
                  <c:v>0.98883168485963202</c:v>
                </c:pt>
                <c:pt idx="109">
                  <c:v>0.934421809572896</c:v>
                </c:pt>
                <c:pt idx="110">
                  <c:v>0.76916667543747397</c:v>
                </c:pt>
                <c:pt idx="111">
                  <c:v>0.98434930275435395</c:v>
                </c:pt>
                <c:pt idx="112">
                  <c:v>0.77079263623078698</c:v>
                </c:pt>
                <c:pt idx="113">
                  <c:v>1.7692258636199401</c:v>
                </c:pt>
                <c:pt idx="114">
                  <c:v>0.92689456477325105</c:v>
                </c:pt>
                <c:pt idx="115">
                  <c:v>1.2036229483640599</c:v>
                </c:pt>
                <c:pt idx="116">
                  <c:v>1.14351819916841</c:v>
                </c:pt>
                <c:pt idx="117">
                  <c:v>0.78268613726639702</c:v>
                </c:pt>
                <c:pt idx="118">
                  <c:v>1.3540507139543201</c:v>
                </c:pt>
                <c:pt idx="119">
                  <c:v>0.53473198413745804</c:v>
                </c:pt>
                <c:pt idx="120">
                  <c:v>1.78981006277948</c:v>
                </c:pt>
                <c:pt idx="121">
                  <c:v>0.69808108969947502</c:v>
                </c:pt>
                <c:pt idx="122">
                  <c:v>1.74789176692142</c:v>
                </c:pt>
                <c:pt idx="123">
                  <c:v>0.67974516619718195</c:v>
                </c:pt>
                <c:pt idx="124">
                  <c:v>1.24669559121556</c:v>
                </c:pt>
                <c:pt idx="125">
                  <c:v>1.4667063960370399</c:v>
                </c:pt>
                <c:pt idx="126">
                  <c:v>0.94241770906137501</c:v>
                </c:pt>
                <c:pt idx="127">
                  <c:v>2.12717846209864</c:v>
                </c:pt>
                <c:pt idx="128">
                  <c:v>1.4164246507520399</c:v>
                </c:pt>
                <c:pt idx="129">
                  <c:v>1.35686910281212</c:v>
                </c:pt>
                <c:pt idx="130">
                  <c:v>0.541785191717295</c:v>
                </c:pt>
                <c:pt idx="131">
                  <c:v>1.27800796785222</c:v>
                </c:pt>
                <c:pt idx="132">
                  <c:v>1.164871532387</c:v>
                </c:pt>
                <c:pt idx="133">
                  <c:v>1.7174997264335099</c:v>
                </c:pt>
                <c:pt idx="134">
                  <c:v>1.5560888759767599</c:v>
                </c:pt>
                <c:pt idx="135">
                  <c:v>1.0617577065774799</c:v>
                </c:pt>
                <c:pt idx="136">
                  <c:v>0.60604857282744495</c:v>
                </c:pt>
                <c:pt idx="137">
                  <c:v>1.0218738251924</c:v>
                </c:pt>
                <c:pt idx="138">
                  <c:v>0.66911210102312402</c:v>
                </c:pt>
                <c:pt idx="139">
                  <c:v>1.03119883758124</c:v>
                </c:pt>
                <c:pt idx="140">
                  <c:v>0.574201904549001</c:v>
                </c:pt>
                <c:pt idx="141">
                  <c:v>0.86127317810228798</c:v>
                </c:pt>
                <c:pt idx="142">
                  <c:v>1.1232330758460201</c:v>
                </c:pt>
                <c:pt idx="143">
                  <c:v>1.39904801847252</c:v>
                </c:pt>
                <c:pt idx="144">
                  <c:v>0.865363752305775</c:v>
                </c:pt>
                <c:pt idx="145">
                  <c:v>1.1337573478627501</c:v>
                </c:pt>
                <c:pt idx="146">
                  <c:v>0.65788258232195296</c:v>
                </c:pt>
                <c:pt idx="147">
                  <c:v>1.6640917369139301</c:v>
                </c:pt>
                <c:pt idx="148">
                  <c:v>1.75031055662343</c:v>
                </c:pt>
                <c:pt idx="149">
                  <c:v>0.72449854008435</c:v>
                </c:pt>
                <c:pt idx="150">
                  <c:v>1.3971387460170399</c:v>
                </c:pt>
                <c:pt idx="151">
                  <c:v>0.57334906440966404</c:v>
                </c:pt>
                <c:pt idx="152">
                  <c:v>0.53988659331192901</c:v>
                </c:pt>
                <c:pt idx="153">
                  <c:v>1.52175614059411</c:v>
                </c:pt>
                <c:pt idx="154">
                  <c:v>0.57164814277656295</c:v>
                </c:pt>
                <c:pt idx="155">
                  <c:v>0.57089398487080301</c:v>
                </c:pt>
                <c:pt idx="156">
                  <c:v>0.42234128579874303</c:v>
                </c:pt>
                <c:pt idx="157">
                  <c:v>0.81994097366237395</c:v>
                </c:pt>
                <c:pt idx="158">
                  <c:v>0.90549153667368598</c:v>
                </c:pt>
                <c:pt idx="159">
                  <c:v>1.1181346112889501</c:v>
                </c:pt>
                <c:pt idx="160">
                  <c:v>0.95636095767062101</c:v>
                </c:pt>
                <c:pt idx="161">
                  <c:v>0.76462276421018405</c:v>
                </c:pt>
                <c:pt idx="162">
                  <c:v>1.54507130557504</c:v>
                </c:pt>
                <c:pt idx="163">
                  <c:v>0.61105840404551504</c:v>
                </c:pt>
                <c:pt idx="164">
                  <c:v>0.47280124466380902</c:v>
                </c:pt>
                <c:pt idx="165">
                  <c:v>1.1596454253689401</c:v>
                </c:pt>
                <c:pt idx="166">
                  <c:v>1.2991477599793899</c:v>
                </c:pt>
                <c:pt idx="167">
                  <c:v>1.21352351196791</c:v>
                </c:pt>
                <c:pt idx="168">
                  <c:v>1.1787989992194501</c:v>
                </c:pt>
                <c:pt idx="169">
                  <c:v>1.1526700385411699</c:v>
                </c:pt>
                <c:pt idx="170">
                  <c:v>0.75164363632769704</c:v>
                </c:pt>
                <c:pt idx="171">
                  <c:v>0.70824357166477303</c:v>
                </c:pt>
                <c:pt idx="172">
                  <c:v>0.78277032155136095</c:v>
                </c:pt>
                <c:pt idx="173">
                  <c:v>1.1537862851524101</c:v>
                </c:pt>
                <c:pt idx="174">
                  <c:v>0.95129872333295495</c:v>
                </c:pt>
                <c:pt idx="175">
                  <c:v>0.90636673329200501</c:v>
                </c:pt>
                <c:pt idx="176">
                  <c:v>1.0632571635322099</c:v>
                </c:pt>
                <c:pt idx="177">
                  <c:v>1.2488018093023601</c:v>
                </c:pt>
                <c:pt idx="178">
                  <c:v>1.2401541772178399</c:v>
                </c:pt>
                <c:pt idx="179">
                  <c:v>1.2378206866227599</c:v>
                </c:pt>
                <c:pt idx="180">
                  <c:v>1.3495425119817199</c:v>
                </c:pt>
                <c:pt idx="181">
                  <c:v>0.83186792260202602</c:v>
                </c:pt>
                <c:pt idx="182">
                  <c:v>1.1468262828798299</c:v>
                </c:pt>
                <c:pt idx="183">
                  <c:v>1.30896543042202</c:v>
                </c:pt>
                <c:pt idx="184">
                  <c:v>0.880959562774981</c:v>
                </c:pt>
                <c:pt idx="185">
                  <c:v>1.20488426924353</c:v>
                </c:pt>
                <c:pt idx="186">
                  <c:v>1.0864521800686</c:v>
                </c:pt>
                <c:pt idx="187">
                  <c:v>0.93458045710641402</c:v>
                </c:pt>
                <c:pt idx="188">
                  <c:v>1.5725792602487301</c:v>
                </c:pt>
                <c:pt idx="189">
                  <c:v>0.95603783841781997</c:v>
                </c:pt>
                <c:pt idx="190">
                  <c:v>0.497508185412397</c:v>
                </c:pt>
                <c:pt idx="191">
                  <c:v>1.4207414601803701</c:v>
                </c:pt>
                <c:pt idx="192">
                  <c:v>1.36110067747398</c:v>
                </c:pt>
                <c:pt idx="193">
                  <c:v>0.61520238041936903</c:v>
                </c:pt>
                <c:pt idx="194">
                  <c:v>0.67762339080340594</c:v>
                </c:pt>
                <c:pt idx="195">
                  <c:v>0.69178367471963098</c:v>
                </c:pt>
                <c:pt idx="196">
                  <c:v>1.6073070269508001</c:v>
                </c:pt>
                <c:pt idx="197">
                  <c:v>1.14248766465638</c:v>
                </c:pt>
                <c:pt idx="198">
                  <c:v>0.40709519248647802</c:v>
                </c:pt>
                <c:pt idx="199">
                  <c:v>1.0350708624263001</c:v>
                </c:pt>
                <c:pt idx="200">
                  <c:v>1.2003661304084801</c:v>
                </c:pt>
                <c:pt idx="201">
                  <c:v>0.468757315935458</c:v>
                </c:pt>
                <c:pt idx="202">
                  <c:v>1.3171830818219601</c:v>
                </c:pt>
                <c:pt idx="203">
                  <c:v>0.87113254456809897</c:v>
                </c:pt>
                <c:pt idx="204">
                  <c:v>0.87533188698202602</c:v>
                </c:pt>
                <c:pt idx="205">
                  <c:v>1.3124607578144201</c:v>
                </c:pt>
                <c:pt idx="206">
                  <c:v>0.94202917483864301</c:v>
                </c:pt>
                <c:pt idx="207">
                  <c:v>1.34817502939482</c:v>
                </c:pt>
                <c:pt idx="208">
                  <c:v>1.8279820438344001</c:v>
                </c:pt>
                <c:pt idx="209">
                  <c:v>1.07330507773107</c:v>
                </c:pt>
                <c:pt idx="210">
                  <c:v>0.78085466130565795</c:v>
                </c:pt>
                <c:pt idx="211">
                  <c:v>0.95814398003666401</c:v>
                </c:pt>
                <c:pt idx="212">
                  <c:v>2.3265877072043701</c:v>
                </c:pt>
                <c:pt idx="213">
                  <c:v>1.2759241568280799</c:v>
                </c:pt>
                <c:pt idx="214">
                  <c:v>1.24573353147477</c:v>
                </c:pt>
                <c:pt idx="215">
                  <c:v>1.24693340933944</c:v>
                </c:pt>
                <c:pt idx="216">
                  <c:v>1.2288488453280799</c:v>
                </c:pt>
                <c:pt idx="217">
                  <c:v>2.1548946974813701</c:v>
                </c:pt>
                <c:pt idx="218">
                  <c:v>1.65789102678356</c:v>
                </c:pt>
                <c:pt idx="219">
                  <c:v>1.2077576683253799</c:v>
                </c:pt>
                <c:pt idx="220">
                  <c:v>0.90482277853285697</c:v>
                </c:pt>
                <c:pt idx="221">
                  <c:v>1.1197421238197101</c:v>
                </c:pt>
                <c:pt idx="222">
                  <c:v>0.93839819765991705</c:v>
                </c:pt>
                <c:pt idx="223">
                  <c:v>0.80574946777357803</c:v>
                </c:pt>
                <c:pt idx="224">
                  <c:v>1.2766503276697201</c:v>
                </c:pt>
                <c:pt idx="225">
                  <c:v>0.76260841222820297</c:v>
                </c:pt>
                <c:pt idx="226">
                  <c:v>0.50186646504528798</c:v>
                </c:pt>
                <c:pt idx="227">
                  <c:v>0.51949718168001202</c:v>
                </c:pt>
                <c:pt idx="228">
                  <c:v>1.02480664842896</c:v>
                </c:pt>
                <c:pt idx="229">
                  <c:v>0.763889928676457</c:v>
                </c:pt>
                <c:pt idx="230">
                  <c:v>1.03968114603073</c:v>
                </c:pt>
                <c:pt idx="231">
                  <c:v>0.62972687588554499</c:v>
                </c:pt>
                <c:pt idx="232">
                  <c:v>1.7255813523783701</c:v>
                </c:pt>
                <c:pt idx="233">
                  <c:v>1.4766999264584899</c:v>
                </c:pt>
                <c:pt idx="234">
                  <c:v>1.2854608049049501</c:v>
                </c:pt>
                <c:pt idx="235">
                  <c:v>0.65534417571255099</c:v>
                </c:pt>
                <c:pt idx="236">
                  <c:v>0.66160512000433802</c:v>
                </c:pt>
                <c:pt idx="237">
                  <c:v>1.1140861772336501</c:v>
                </c:pt>
                <c:pt idx="238">
                  <c:v>1.44027533039216</c:v>
                </c:pt>
                <c:pt idx="239">
                  <c:v>0.87457645245473903</c:v>
                </c:pt>
                <c:pt idx="240">
                  <c:v>0.71103065130012899</c:v>
                </c:pt>
                <c:pt idx="241">
                  <c:v>1.0592051764608901</c:v>
                </c:pt>
                <c:pt idx="242">
                  <c:v>0.69217446491619194</c:v>
                </c:pt>
                <c:pt idx="243">
                  <c:v>1.56248282100184</c:v>
                </c:pt>
                <c:pt idx="244">
                  <c:v>0.61259521617048995</c:v>
                </c:pt>
                <c:pt idx="245">
                  <c:v>1.7518158559797301</c:v>
                </c:pt>
                <c:pt idx="246">
                  <c:v>1.7089262986434</c:v>
                </c:pt>
                <c:pt idx="247">
                  <c:v>0.445269362222039</c:v>
                </c:pt>
                <c:pt idx="248">
                  <c:v>0.76069646787385203</c:v>
                </c:pt>
                <c:pt idx="249">
                  <c:v>0.98849483335810995</c:v>
                </c:pt>
                <c:pt idx="250">
                  <c:v>1.1600697511554801</c:v>
                </c:pt>
                <c:pt idx="251">
                  <c:v>1.2643753407015601</c:v>
                </c:pt>
                <c:pt idx="252">
                  <c:v>1.4627370079669599</c:v>
                </c:pt>
                <c:pt idx="253">
                  <c:v>0.98722490334387802</c:v>
                </c:pt>
                <c:pt idx="254">
                  <c:v>1.04897501663696</c:v>
                </c:pt>
                <c:pt idx="255">
                  <c:v>0.98069585362830802</c:v>
                </c:pt>
                <c:pt idx="256">
                  <c:v>1.6675408778474701</c:v>
                </c:pt>
                <c:pt idx="257">
                  <c:v>0.70470980797254101</c:v>
                </c:pt>
                <c:pt idx="258">
                  <c:v>1.1024600693806299</c:v>
                </c:pt>
                <c:pt idx="259">
                  <c:v>1.19396620560502</c:v>
                </c:pt>
                <c:pt idx="260">
                  <c:v>0.76436951510818796</c:v>
                </c:pt>
                <c:pt idx="261">
                  <c:v>1.2924421736970899</c:v>
                </c:pt>
                <c:pt idx="262">
                  <c:v>1.60419020676613</c:v>
                </c:pt>
                <c:pt idx="263">
                  <c:v>1.09536267502282</c:v>
                </c:pt>
                <c:pt idx="264">
                  <c:v>0.89434885277751197</c:v>
                </c:pt>
                <c:pt idx="265">
                  <c:v>1.5674174852562199</c:v>
                </c:pt>
                <c:pt idx="266">
                  <c:v>1.2596306952993299</c:v>
                </c:pt>
                <c:pt idx="267">
                  <c:v>0.88695779489012705</c:v>
                </c:pt>
                <c:pt idx="268">
                  <c:v>1.2613217270734001</c:v>
                </c:pt>
                <c:pt idx="269">
                  <c:v>0.88019951578309696</c:v>
                </c:pt>
                <c:pt idx="270">
                  <c:v>0.89460682937117098</c:v>
                </c:pt>
                <c:pt idx="271">
                  <c:v>0.99209233660386698</c:v>
                </c:pt>
                <c:pt idx="272">
                  <c:v>1.2356875093600601</c:v>
                </c:pt>
                <c:pt idx="273">
                  <c:v>0.66315765516477498</c:v>
                </c:pt>
                <c:pt idx="274">
                  <c:v>1.70345564330656</c:v>
                </c:pt>
                <c:pt idx="275">
                  <c:v>0.655840297844415</c:v>
                </c:pt>
                <c:pt idx="276">
                  <c:v>0.90052076992229702</c:v>
                </c:pt>
                <c:pt idx="277">
                  <c:v>0.96212048965896102</c:v>
                </c:pt>
                <c:pt idx="278">
                  <c:v>0.50774894494252298</c:v>
                </c:pt>
                <c:pt idx="279">
                  <c:v>1.11140635439041</c:v>
                </c:pt>
                <c:pt idx="280">
                  <c:v>1.3872739825176099</c:v>
                </c:pt>
                <c:pt idx="281">
                  <c:v>1.29188986828907</c:v>
                </c:pt>
                <c:pt idx="282">
                  <c:v>1.01337378694104</c:v>
                </c:pt>
                <c:pt idx="283">
                  <c:v>1.57073773717167</c:v>
                </c:pt>
                <c:pt idx="284">
                  <c:v>0.79744542289402298</c:v>
                </c:pt>
                <c:pt idx="285">
                  <c:v>0.74370564993104504</c:v>
                </c:pt>
                <c:pt idx="286">
                  <c:v>0.53553034357574403</c:v>
                </c:pt>
                <c:pt idx="287">
                  <c:v>1.2027511581331001</c:v>
                </c:pt>
                <c:pt idx="288">
                  <c:v>0.83347790747752504</c:v>
                </c:pt>
                <c:pt idx="289">
                  <c:v>1.16119661835469</c:v>
                </c:pt>
                <c:pt idx="290">
                  <c:v>1.83890802304178</c:v>
                </c:pt>
                <c:pt idx="291">
                  <c:v>1.3857980731817501</c:v>
                </c:pt>
                <c:pt idx="292">
                  <c:v>1.2981505235240201</c:v>
                </c:pt>
                <c:pt idx="293">
                  <c:v>0.73344040266405897</c:v>
                </c:pt>
                <c:pt idx="294">
                  <c:v>1.5784071563004001</c:v>
                </c:pt>
                <c:pt idx="295">
                  <c:v>1.4824083905318</c:v>
                </c:pt>
                <c:pt idx="296">
                  <c:v>1.3167294514991801</c:v>
                </c:pt>
                <c:pt idx="297">
                  <c:v>1.2963071630413101</c:v>
                </c:pt>
                <c:pt idx="298">
                  <c:v>0.74778176076264702</c:v>
                </c:pt>
                <c:pt idx="299">
                  <c:v>1.8199764327244401</c:v>
                </c:pt>
                <c:pt idx="300">
                  <c:v>0.84693587492044997</c:v>
                </c:pt>
                <c:pt idx="301">
                  <c:v>1.1678095959492201</c:v>
                </c:pt>
                <c:pt idx="302">
                  <c:v>0.47987482947163501</c:v>
                </c:pt>
                <c:pt idx="303">
                  <c:v>0.782505648225574</c:v>
                </c:pt>
                <c:pt idx="304">
                  <c:v>1.71727879347191</c:v>
                </c:pt>
                <c:pt idx="305">
                  <c:v>0.58194989949152298</c:v>
                </c:pt>
                <c:pt idx="306">
                  <c:v>0.99482920940081299</c:v>
                </c:pt>
                <c:pt idx="307">
                  <c:v>0.81185701486473905</c:v>
                </c:pt>
                <c:pt idx="308">
                  <c:v>1.05988366847352</c:v>
                </c:pt>
                <c:pt idx="309">
                  <c:v>1.3428222916758701</c:v>
                </c:pt>
                <c:pt idx="310">
                  <c:v>0.45517277448556098</c:v>
                </c:pt>
                <c:pt idx="311">
                  <c:v>0.76300781775868198</c:v>
                </c:pt>
                <c:pt idx="312">
                  <c:v>0.77586990652973598</c:v>
                </c:pt>
                <c:pt idx="313">
                  <c:v>0.770123681355245</c:v>
                </c:pt>
                <c:pt idx="314">
                  <c:v>0.947294159877905</c:v>
                </c:pt>
                <c:pt idx="315">
                  <c:v>1.1996939466859999</c:v>
                </c:pt>
                <c:pt idx="316">
                  <c:v>1.4430767968951801</c:v>
                </c:pt>
                <c:pt idx="317">
                  <c:v>0.62994432074044504</c:v>
                </c:pt>
                <c:pt idx="318">
                  <c:v>0.67308998949262999</c:v>
                </c:pt>
                <c:pt idx="319">
                  <c:v>0.60069308945650601</c:v>
                </c:pt>
                <c:pt idx="320">
                  <c:v>0.99241674939610902</c:v>
                </c:pt>
                <c:pt idx="321">
                  <c:v>1.1303023045335601</c:v>
                </c:pt>
                <c:pt idx="322">
                  <c:v>0.60645293171716497</c:v>
                </c:pt>
                <c:pt idx="323">
                  <c:v>1.1554638205026</c:v>
                </c:pt>
                <c:pt idx="324">
                  <c:v>1.0991757440527801</c:v>
                </c:pt>
                <c:pt idx="325">
                  <c:v>1.58958342847765</c:v>
                </c:pt>
                <c:pt idx="326">
                  <c:v>0.82311986343130195</c:v>
                </c:pt>
                <c:pt idx="327">
                  <c:v>1.34437447930682</c:v>
                </c:pt>
                <c:pt idx="328">
                  <c:v>0.92874008682814702</c:v>
                </c:pt>
                <c:pt idx="329">
                  <c:v>0.95688648038227697</c:v>
                </c:pt>
                <c:pt idx="330">
                  <c:v>1.0629404196883001</c:v>
                </c:pt>
                <c:pt idx="331">
                  <c:v>1.08821087123368</c:v>
                </c:pt>
                <c:pt idx="332">
                  <c:v>1.0895249724751701</c:v>
                </c:pt>
                <c:pt idx="333">
                  <c:v>0.91624815734559595</c:v>
                </c:pt>
                <c:pt idx="334">
                  <c:v>0.96071425658911003</c:v>
                </c:pt>
                <c:pt idx="335">
                  <c:v>0.98723673974571602</c:v>
                </c:pt>
                <c:pt idx="336">
                  <c:v>1.2789946500921101</c:v>
                </c:pt>
                <c:pt idx="337">
                  <c:v>1.23630253813327</c:v>
                </c:pt>
                <c:pt idx="338">
                  <c:v>1.4294915932005501</c:v>
                </c:pt>
                <c:pt idx="339">
                  <c:v>1.0469282197485099</c:v>
                </c:pt>
                <c:pt idx="340">
                  <c:v>1.0724215354805899</c:v>
                </c:pt>
                <c:pt idx="341">
                  <c:v>1.0600911029657101</c:v>
                </c:pt>
                <c:pt idx="342">
                  <c:v>0.97114306431568698</c:v>
                </c:pt>
                <c:pt idx="343">
                  <c:v>0.76582151851201496</c:v>
                </c:pt>
                <c:pt idx="344">
                  <c:v>0.68096731313931202</c:v>
                </c:pt>
                <c:pt idx="345">
                  <c:v>0.68502871981889002</c:v>
                </c:pt>
                <c:pt idx="346">
                  <c:v>1.5270903188210401</c:v>
                </c:pt>
                <c:pt idx="347">
                  <c:v>0.68590474283968905</c:v>
                </c:pt>
                <c:pt idx="348">
                  <c:v>1.48064934223553</c:v>
                </c:pt>
                <c:pt idx="349">
                  <c:v>1.2227018252133499</c:v>
                </c:pt>
                <c:pt idx="350">
                  <c:v>1.5364304776595801</c:v>
                </c:pt>
                <c:pt idx="351">
                  <c:v>1.2580404081710901</c:v>
                </c:pt>
                <c:pt idx="352">
                  <c:v>1.1264637350001201</c:v>
                </c:pt>
                <c:pt idx="353">
                  <c:v>0.95509423664763404</c:v>
                </c:pt>
                <c:pt idx="354">
                  <c:v>1.5805671468990601</c:v>
                </c:pt>
                <c:pt idx="355">
                  <c:v>0.38868181781273697</c:v>
                </c:pt>
                <c:pt idx="356">
                  <c:v>0.66576972032242199</c:v>
                </c:pt>
                <c:pt idx="357">
                  <c:v>1.80038605469938</c:v>
                </c:pt>
                <c:pt idx="358">
                  <c:v>1.68526509776064</c:v>
                </c:pt>
                <c:pt idx="359">
                  <c:v>1.0282024633125699</c:v>
                </c:pt>
                <c:pt idx="360">
                  <c:v>1.6341475698946</c:v>
                </c:pt>
                <c:pt idx="361">
                  <c:v>1.0866113142937399</c:v>
                </c:pt>
                <c:pt idx="362">
                  <c:v>1.4092846937807499</c:v>
                </c:pt>
                <c:pt idx="363">
                  <c:v>1.27533908125369</c:v>
                </c:pt>
                <c:pt idx="364">
                  <c:v>0.61679647906579704</c:v>
                </c:pt>
                <c:pt idx="365">
                  <c:v>1.371595543937</c:v>
                </c:pt>
                <c:pt idx="366">
                  <c:v>0.788268012115376</c:v>
                </c:pt>
                <c:pt idx="367">
                  <c:v>0.71454982716297599</c:v>
                </c:pt>
                <c:pt idx="368">
                  <c:v>1.7056005155292799</c:v>
                </c:pt>
                <c:pt idx="369">
                  <c:v>1.4579349119277001</c:v>
                </c:pt>
                <c:pt idx="370">
                  <c:v>0.93913821119833396</c:v>
                </c:pt>
                <c:pt idx="371">
                  <c:v>1.05195071452558</c:v>
                </c:pt>
                <c:pt idx="372">
                  <c:v>1.5598018436110499</c:v>
                </c:pt>
                <c:pt idx="373">
                  <c:v>1.3508971670108301</c:v>
                </c:pt>
                <c:pt idx="374">
                  <c:v>0.99033126027986396</c:v>
                </c:pt>
                <c:pt idx="375">
                  <c:v>2.3156551712935198</c:v>
                </c:pt>
                <c:pt idx="376">
                  <c:v>1.11180780839615</c:v>
                </c:pt>
                <c:pt idx="377">
                  <c:v>1.47487453253155</c:v>
                </c:pt>
                <c:pt idx="378">
                  <c:v>0.93195470343779896</c:v>
                </c:pt>
                <c:pt idx="379">
                  <c:v>0.84473258259255501</c:v>
                </c:pt>
                <c:pt idx="380">
                  <c:v>0.54979978633142002</c:v>
                </c:pt>
                <c:pt idx="381">
                  <c:v>0.79292656832092301</c:v>
                </c:pt>
                <c:pt idx="382">
                  <c:v>0.92320028457856396</c:v>
                </c:pt>
                <c:pt idx="383">
                  <c:v>0.90698026549996602</c:v>
                </c:pt>
                <c:pt idx="384">
                  <c:v>0.91716083654652703</c:v>
                </c:pt>
                <c:pt idx="385">
                  <c:v>1.05181068635813</c:v>
                </c:pt>
                <c:pt idx="386">
                  <c:v>0.83552010687971101</c:v>
                </c:pt>
                <c:pt idx="387">
                  <c:v>0.69066348524854604</c:v>
                </c:pt>
                <c:pt idx="388">
                  <c:v>1.0617558923280199</c:v>
                </c:pt>
                <c:pt idx="389">
                  <c:v>1.36613954681543</c:v>
                </c:pt>
                <c:pt idx="390">
                  <c:v>1.25706079324691</c:v>
                </c:pt>
                <c:pt idx="391">
                  <c:v>0.97866869561651404</c:v>
                </c:pt>
                <c:pt idx="392">
                  <c:v>0.61611632304174802</c:v>
                </c:pt>
                <c:pt idx="393">
                  <c:v>0.79532301601623301</c:v>
                </c:pt>
                <c:pt idx="394">
                  <c:v>0.418656745199249</c:v>
                </c:pt>
                <c:pt idx="395">
                  <c:v>1.08201120766486</c:v>
                </c:pt>
                <c:pt idx="396">
                  <c:v>1.01261899217211</c:v>
                </c:pt>
                <c:pt idx="397">
                  <c:v>0.72811059028833602</c:v>
                </c:pt>
                <c:pt idx="398">
                  <c:v>1.1618711546951199</c:v>
                </c:pt>
                <c:pt idx="399">
                  <c:v>1.4280835710219999</c:v>
                </c:pt>
                <c:pt idx="400">
                  <c:v>1.2894779490689501</c:v>
                </c:pt>
                <c:pt idx="401">
                  <c:v>1.0739986561958701</c:v>
                </c:pt>
                <c:pt idx="402">
                  <c:v>1.3212414201990199</c:v>
                </c:pt>
                <c:pt idx="403">
                  <c:v>1.4453745104209701</c:v>
                </c:pt>
                <c:pt idx="404">
                  <c:v>1.1899642128477399</c:v>
                </c:pt>
                <c:pt idx="405">
                  <c:v>1.0041279376719801</c:v>
                </c:pt>
                <c:pt idx="406">
                  <c:v>1.0958843358250601</c:v>
                </c:pt>
                <c:pt idx="407">
                  <c:v>1.05367957537989</c:v>
                </c:pt>
                <c:pt idx="408">
                  <c:v>0.94473348821236103</c:v>
                </c:pt>
                <c:pt idx="409">
                  <c:v>1.0557866965492599</c:v>
                </c:pt>
                <c:pt idx="410">
                  <c:v>0.67755225960586296</c:v>
                </c:pt>
                <c:pt idx="411">
                  <c:v>1.05284816179624</c:v>
                </c:pt>
                <c:pt idx="412">
                  <c:v>1.1710390497110501</c:v>
                </c:pt>
                <c:pt idx="413">
                  <c:v>0.58884172581800998</c:v>
                </c:pt>
                <c:pt idx="414">
                  <c:v>1.32228948997</c:v>
                </c:pt>
                <c:pt idx="415">
                  <c:v>1.05259315015121</c:v>
                </c:pt>
                <c:pt idx="416">
                  <c:v>1.33367820820786</c:v>
                </c:pt>
                <c:pt idx="417">
                  <c:v>0.97712755156858599</c:v>
                </c:pt>
                <c:pt idx="418">
                  <c:v>2.21859613631276</c:v>
                </c:pt>
                <c:pt idx="419">
                  <c:v>0.72423295534746901</c:v>
                </c:pt>
                <c:pt idx="420">
                  <c:v>1.11551635170497</c:v>
                </c:pt>
                <c:pt idx="421">
                  <c:v>0.99031308108289196</c:v>
                </c:pt>
                <c:pt idx="422">
                  <c:v>0.96877853215324194</c:v>
                </c:pt>
                <c:pt idx="423">
                  <c:v>0.97425775160887496</c:v>
                </c:pt>
                <c:pt idx="424">
                  <c:v>1.04433302242399</c:v>
                </c:pt>
                <c:pt idx="425">
                  <c:v>1.24665905082193</c:v>
                </c:pt>
                <c:pt idx="426">
                  <c:v>1.2974543151968601</c:v>
                </c:pt>
                <c:pt idx="427">
                  <c:v>0.63377026377526902</c:v>
                </c:pt>
                <c:pt idx="428">
                  <c:v>1.02699088170052</c:v>
                </c:pt>
                <c:pt idx="429">
                  <c:v>1.9265378569423399</c:v>
                </c:pt>
                <c:pt idx="430">
                  <c:v>1.3683828348145199</c:v>
                </c:pt>
                <c:pt idx="431">
                  <c:v>1.02622825877691</c:v>
                </c:pt>
                <c:pt idx="432">
                  <c:v>1.04728671863159</c:v>
                </c:pt>
                <c:pt idx="433">
                  <c:v>1.2533254369962199</c:v>
                </c:pt>
                <c:pt idx="434">
                  <c:v>0.62510793794583996</c:v>
                </c:pt>
                <c:pt idx="435">
                  <c:v>1.21227442567187</c:v>
                </c:pt>
                <c:pt idx="436">
                  <c:v>0.81373362277908901</c:v>
                </c:pt>
                <c:pt idx="437">
                  <c:v>0.50052175942880095</c:v>
                </c:pt>
                <c:pt idx="438">
                  <c:v>0.39645569107780698</c:v>
                </c:pt>
                <c:pt idx="439">
                  <c:v>0.42928014338374099</c:v>
                </c:pt>
                <c:pt idx="440">
                  <c:v>0.53868144180126099</c:v>
                </c:pt>
                <c:pt idx="441">
                  <c:v>1.63192170301304</c:v>
                </c:pt>
                <c:pt idx="442">
                  <c:v>0.77334774334583001</c:v>
                </c:pt>
                <c:pt idx="443">
                  <c:v>1.1751065728138399</c:v>
                </c:pt>
                <c:pt idx="444">
                  <c:v>0.943322612737302</c:v>
                </c:pt>
                <c:pt idx="445">
                  <c:v>1.69854046459026</c:v>
                </c:pt>
                <c:pt idx="446">
                  <c:v>2.0294443250990701</c:v>
                </c:pt>
                <c:pt idx="447">
                  <c:v>0.50804967509347498</c:v>
                </c:pt>
                <c:pt idx="448">
                  <c:v>0.63657646384998501</c:v>
                </c:pt>
                <c:pt idx="449">
                  <c:v>0.46012507414551501</c:v>
                </c:pt>
                <c:pt idx="450">
                  <c:v>1.3708961078863799</c:v>
                </c:pt>
                <c:pt idx="451">
                  <c:v>0.68694033929619203</c:v>
                </c:pt>
                <c:pt idx="452">
                  <c:v>0.70735170836572603</c:v>
                </c:pt>
                <c:pt idx="453">
                  <c:v>1.49264652425995</c:v>
                </c:pt>
                <c:pt idx="454">
                  <c:v>1.1925627147637601</c:v>
                </c:pt>
                <c:pt idx="455">
                  <c:v>1.3796863422988901</c:v>
                </c:pt>
                <c:pt idx="456">
                  <c:v>1.03489055575513</c:v>
                </c:pt>
                <c:pt idx="457">
                  <c:v>1.17056781631083</c:v>
                </c:pt>
                <c:pt idx="458">
                  <c:v>1.1806650885096499</c:v>
                </c:pt>
                <c:pt idx="459">
                  <c:v>1.02764844241755</c:v>
                </c:pt>
                <c:pt idx="460">
                  <c:v>1.27653197178898</c:v>
                </c:pt>
                <c:pt idx="461">
                  <c:v>0.35685951575368502</c:v>
                </c:pt>
                <c:pt idx="462">
                  <c:v>0.99207684251883499</c:v>
                </c:pt>
                <c:pt idx="463">
                  <c:v>0.85678517571152002</c:v>
                </c:pt>
                <c:pt idx="464">
                  <c:v>1.3542516353185099</c:v>
                </c:pt>
                <c:pt idx="465">
                  <c:v>0.951518116416327</c:v>
                </c:pt>
                <c:pt idx="466">
                  <c:v>0.75748237729802703</c:v>
                </c:pt>
                <c:pt idx="467">
                  <c:v>0.951572396703115</c:v>
                </c:pt>
                <c:pt idx="468">
                  <c:v>1.0576344354289799</c:v>
                </c:pt>
                <c:pt idx="469">
                  <c:v>1.17389580555305</c:v>
                </c:pt>
                <c:pt idx="470">
                  <c:v>1.19333496174964</c:v>
                </c:pt>
                <c:pt idx="471">
                  <c:v>1.3464251098137401</c:v>
                </c:pt>
                <c:pt idx="472">
                  <c:v>0.68267776989113704</c:v>
                </c:pt>
                <c:pt idx="473">
                  <c:v>1.4678044539130199</c:v>
                </c:pt>
                <c:pt idx="474">
                  <c:v>0.58110742898618195</c:v>
                </c:pt>
                <c:pt idx="475">
                  <c:v>1.01874161972293</c:v>
                </c:pt>
                <c:pt idx="476">
                  <c:v>0.923399400643374</c:v>
                </c:pt>
                <c:pt idx="477">
                  <c:v>1.3547802706707801</c:v>
                </c:pt>
                <c:pt idx="478">
                  <c:v>1.0375073468182601</c:v>
                </c:pt>
                <c:pt idx="479">
                  <c:v>1.2090906952488401</c:v>
                </c:pt>
                <c:pt idx="480">
                  <c:v>1.0524207121307301</c:v>
                </c:pt>
                <c:pt idx="481">
                  <c:v>1.8299401503048101</c:v>
                </c:pt>
                <c:pt idx="482">
                  <c:v>1.86212273831399</c:v>
                </c:pt>
                <c:pt idx="483">
                  <c:v>0.92645149199688204</c:v>
                </c:pt>
                <c:pt idx="484">
                  <c:v>1.3096381912642501</c:v>
                </c:pt>
                <c:pt idx="485">
                  <c:v>0.66659705971582905</c:v>
                </c:pt>
                <c:pt idx="486">
                  <c:v>0.66713015915512996</c:v>
                </c:pt>
                <c:pt idx="487">
                  <c:v>1.7038550451364001</c:v>
                </c:pt>
                <c:pt idx="488">
                  <c:v>1.0323252566693599</c:v>
                </c:pt>
                <c:pt idx="489">
                  <c:v>2.06976523730822</c:v>
                </c:pt>
                <c:pt idx="490">
                  <c:v>1.09289423142368</c:v>
                </c:pt>
                <c:pt idx="491">
                  <c:v>0.77811423309536099</c:v>
                </c:pt>
                <c:pt idx="492">
                  <c:v>0.59861040101056895</c:v>
                </c:pt>
                <c:pt idx="493">
                  <c:v>1.0855497666426499</c:v>
                </c:pt>
                <c:pt idx="494">
                  <c:v>0.61729408641267802</c:v>
                </c:pt>
                <c:pt idx="495">
                  <c:v>1.0172328280663101</c:v>
                </c:pt>
                <c:pt idx="496">
                  <c:v>1.0358679060498299</c:v>
                </c:pt>
                <c:pt idx="497">
                  <c:v>0.38462379681409498</c:v>
                </c:pt>
                <c:pt idx="498">
                  <c:v>0.804810950033367</c:v>
                </c:pt>
                <c:pt idx="499">
                  <c:v>1.07045032219632</c:v>
                </c:pt>
                <c:pt idx="500">
                  <c:v>0.77813324366610404</c:v>
                </c:pt>
                <c:pt idx="501">
                  <c:v>1.0091515842464001</c:v>
                </c:pt>
                <c:pt idx="502">
                  <c:v>0.66947355921574903</c:v>
                </c:pt>
                <c:pt idx="503">
                  <c:v>1.0486902147389601</c:v>
                </c:pt>
                <c:pt idx="504">
                  <c:v>0.73788074168448103</c:v>
                </c:pt>
                <c:pt idx="505">
                  <c:v>0.79930888094784702</c:v>
                </c:pt>
                <c:pt idx="506">
                  <c:v>0.887636912726394</c:v>
                </c:pt>
                <c:pt idx="507">
                  <c:v>0.74918000650133099</c:v>
                </c:pt>
                <c:pt idx="508">
                  <c:v>1.0015443846502601</c:v>
                </c:pt>
                <c:pt idx="509">
                  <c:v>0.97953880061473597</c:v>
                </c:pt>
                <c:pt idx="510">
                  <c:v>0.66932586048724196</c:v>
                </c:pt>
                <c:pt idx="511">
                  <c:v>0.583943488467353</c:v>
                </c:pt>
                <c:pt idx="512">
                  <c:v>0.894290324643917</c:v>
                </c:pt>
                <c:pt idx="513">
                  <c:v>1.1357194467570599</c:v>
                </c:pt>
                <c:pt idx="514">
                  <c:v>1.1236397676488801</c:v>
                </c:pt>
                <c:pt idx="515">
                  <c:v>1.2324166361853199</c:v>
                </c:pt>
                <c:pt idx="516">
                  <c:v>0.57871966041960798</c:v>
                </c:pt>
                <c:pt idx="517">
                  <c:v>0.93333642359386304</c:v>
                </c:pt>
                <c:pt idx="518">
                  <c:v>1.1154635628510201</c:v>
                </c:pt>
                <c:pt idx="519">
                  <c:v>1.00218237635582</c:v>
                </c:pt>
                <c:pt idx="520">
                  <c:v>1.1715354222401999</c:v>
                </c:pt>
                <c:pt idx="521">
                  <c:v>1.1625873241206599</c:v>
                </c:pt>
                <c:pt idx="522">
                  <c:v>1.43675382799677</c:v>
                </c:pt>
                <c:pt idx="523">
                  <c:v>1.2822396463925301</c:v>
                </c:pt>
                <c:pt idx="524">
                  <c:v>1.5890038061194101</c:v>
                </c:pt>
                <c:pt idx="525">
                  <c:v>1.3253091639595</c:v>
                </c:pt>
                <c:pt idx="526">
                  <c:v>1.0886373553486299</c:v>
                </c:pt>
                <c:pt idx="527">
                  <c:v>0.62460111759998405</c:v>
                </c:pt>
                <c:pt idx="528">
                  <c:v>1.9411876367813701</c:v>
                </c:pt>
                <c:pt idx="529">
                  <c:v>0.81612205772334601</c:v>
                </c:pt>
                <c:pt idx="530">
                  <c:v>1.6106932594938399</c:v>
                </c:pt>
                <c:pt idx="531">
                  <c:v>1.26832207053725</c:v>
                </c:pt>
                <c:pt idx="532">
                  <c:v>0.95186678541980596</c:v>
                </c:pt>
                <c:pt idx="533">
                  <c:v>0.92575492867031695</c:v>
                </c:pt>
                <c:pt idx="534">
                  <c:v>1.7300281720481701</c:v>
                </c:pt>
                <c:pt idx="535">
                  <c:v>0.90622808184723402</c:v>
                </c:pt>
                <c:pt idx="536">
                  <c:v>0.86997818237498303</c:v>
                </c:pt>
                <c:pt idx="537">
                  <c:v>0.68667888550313005</c:v>
                </c:pt>
                <c:pt idx="538">
                  <c:v>1.0098059001834001</c:v>
                </c:pt>
                <c:pt idx="539">
                  <c:v>1.70679038316355</c:v>
                </c:pt>
                <c:pt idx="540">
                  <c:v>0.90366860710937102</c:v>
                </c:pt>
                <c:pt idx="541">
                  <c:v>0.88083138597923905</c:v>
                </c:pt>
                <c:pt idx="542">
                  <c:v>1.5394668509813201</c:v>
                </c:pt>
                <c:pt idx="543">
                  <c:v>0.65369521806868203</c:v>
                </c:pt>
                <c:pt idx="544">
                  <c:v>0.84337115386276096</c:v>
                </c:pt>
                <c:pt idx="545">
                  <c:v>1.2741559279208701</c:v>
                </c:pt>
                <c:pt idx="546">
                  <c:v>1.23790114664038</c:v>
                </c:pt>
                <c:pt idx="547">
                  <c:v>0.78758788155763404</c:v>
                </c:pt>
                <c:pt idx="548">
                  <c:v>0.69230853277443205</c:v>
                </c:pt>
                <c:pt idx="549">
                  <c:v>0.65075724310354299</c:v>
                </c:pt>
                <c:pt idx="550">
                  <c:v>0.63406004539008598</c:v>
                </c:pt>
                <c:pt idx="551">
                  <c:v>0.74580324912122198</c:v>
                </c:pt>
                <c:pt idx="552">
                  <c:v>1.1368354722662199</c:v>
                </c:pt>
                <c:pt idx="553">
                  <c:v>0.91329849129132401</c:v>
                </c:pt>
                <c:pt idx="554">
                  <c:v>0.62651710653034498</c:v>
                </c:pt>
                <c:pt idx="555">
                  <c:v>1.16211762429637</c:v>
                </c:pt>
                <c:pt idx="556">
                  <c:v>1.37849113792411</c:v>
                </c:pt>
                <c:pt idx="557">
                  <c:v>0.98193119242321703</c:v>
                </c:pt>
                <c:pt idx="558">
                  <c:v>1.4177511092141599</c:v>
                </c:pt>
                <c:pt idx="559">
                  <c:v>1.07362359682505</c:v>
                </c:pt>
                <c:pt idx="560">
                  <c:v>0.78915541858487503</c:v>
                </c:pt>
                <c:pt idx="561">
                  <c:v>1.7677972858225901</c:v>
                </c:pt>
                <c:pt idx="562">
                  <c:v>0.99225546008779897</c:v>
                </c:pt>
                <c:pt idx="563">
                  <c:v>1.1215021052309</c:v>
                </c:pt>
                <c:pt idx="564">
                  <c:v>0.80871808343007401</c:v>
                </c:pt>
                <c:pt idx="565">
                  <c:v>0.91515467575210196</c:v>
                </c:pt>
                <c:pt idx="566">
                  <c:v>1.23114755339316</c:v>
                </c:pt>
                <c:pt idx="567">
                  <c:v>0.89284157472491399</c:v>
                </c:pt>
                <c:pt idx="568">
                  <c:v>0.97656565268633599</c:v>
                </c:pt>
                <c:pt idx="569">
                  <c:v>1.1433583930753799</c:v>
                </c:pt>
                <c:pt idx="570">
                  <c:v>0.47872569552320199</c:v>
                </c:pt>
                <c:pt idx="571">
                  <c:v>1.5325080970975</c:v>
                </c:pt>
                <c:pt idx="572">
                  <c:v>1.7691445529098</c:v>
                </c:pt>
                <c:pt idx="573">
                  <c:v>0.94517362884061196</c:v>
                </c:pt>
                <c:pt idx="574">
                  <c:v>0.68050223400377097</c:v>
                </c:pt>
                <c:pt idx="575">
                  <c:v>1.24508913484243</c:v>
                </c:pt>
                <c:pt idx="576">
                  <c:v>1.0531527188015899</c:v>
                </c:pt>
                <c:pt idx="577">
                  <c:v>1.14545503737676</c:v>
                </c:pt>
                <c:pt idx="578">
                  <c:v>0.78756636774324396</c:v>
                </c:pt>
                <c:pt idx="579">
                  <c:v>0.82024361637596399</c:v>
                </c:pt>
                <c:pt idx="580">
                  <c:v>0.59082553134874605</c:v>
                </c:pt>
                <c:pt idx="581">
                  <c:v>0.96171435962445995</c:v>
                </c:pt>
                <c:pt idx="582">
                  <c:v>1.1082099593499299</c:v>
                </c:pt>
                <c:pt idx="583">
                  <c:v>0.64428197650631702</c:v>
                </c:pt>
                <c:pt idx="584">
                  <c:v>0.88839447567026497</c:v>
                </c:pt>
                <c:pt idx="585">
                  <c:v>1.7836302411834</c:v>
                </c:pt>
                <c:pt idx="586">
                  <c:v>1.5279002818759899</c:v>
                </c:pt>
                <c:pt idx="587">
                  <c:v>1.0988351349802199</c:v>
                </c:pt>
                <c:pt idx="588">
                  <c:v>1.00291345767592</c:v>
                </c:pt>
                <c:pt idx="589">
                  <c:v>1.8297649382427801</c:v>
                </c:pt>
                <c:pt idx="590">
                  <c:v>0.63651089152949902</c:v>
                </c:pt>
                <c:pt idx="591">
                  <c:v>0.97313770223117202</c:v>
                </c:pt>
                <c:pt idx="592">
                  <c:v>1.7010129568693699</c:v>
                </c:pt>
                <c:pt idx="593">
                  <c:v>0.98258227021077504</c:v>
                </c:pt>
                <c:pt idx="594">
                  <c:v>1.47865840669794</c:v>
                </c:pt>
                <c:pt idx="595">
                  <c:v>0.97387676189936201</c:v>
                </c:pt>
                <c:pt idx="596">
                  <c:v>1.1501540249582101</c:v>
                </c:pt>
                <c:pt idx="597">
                  <c:v>1.23052624500371</c:v>
                </c:pt>
                <c:pt idx="598">
                  <c:v>1.4604454996676499</c:v>
                </c:pt>
                <c:pt idx="599">
                  <c:v>1.20601261752379</c:v>
                </c:pt>
                <c:pt idx="600">
                  <c:v>0.86209490518432297</c:v>
                </c:pt>
                <c:pt idx="601">
                  <c:v>1.1789216971576899</c:v>
                </c:pt>
                <c:pt idx="602">
                  <c:v>0.84994585425338998</c:v>
                </c:pt>
                <c:pt idx="603">
                  <c:v>0.98805660450829702</c:v>
                </c:pt>
                <c:pt idx="604">
                  <c:v>1.6026181529377801</c:v>
                </c:pt>
                <c:pt idx="605">
                  <c:v>1.8901644697125699</c:v>
                </c:pt>
                <c:pt idx="606">
                  <c:v>1.56738648861462</c:v>
                </c:pt>
                <c:pt idx="607">
                  <c:v>1.62531629517496</c:v>
                </c:pt>
                <c:pt idx="608">
                  <c:v>0.96237183998839104</c:v>
                </c:pt>
                <c:pt idx="609">
                  <c:v>0.47185782952461902</c:v>
                </c:pt>
                <c:pt idx="610">
                  <c:v>1.47909322734542</c:v>
                </c:pt>
                <c:pt idx="611">
                  <c:v>1.2929174951400599</c:v>
                </c:pt>
                <c:pt idx="612">
                  <c:v>0.77506366387558301</c:v>
                </c:pt>
                <c:pt idx="613">
                  <c:v>1.2077408868719199</c:v>
                </c:pt>
                <c:pt idx="614">
                  <c:v>1.31020781449391</c:v>
                </c:pt>
                <c:pt idx="615">
                  <c:v>1.3076743426864601</c:v>
                </c:pt>
                <c:pt idx="616">
                  <c:v>0.484508985350457</c:v>
                </c:pt>
                <c:pt idx="617">
                  <c:v>0.76611736182449297</c:v>
                </c:pt>
                <c:pt idx="618">
                  <c:v>1.8154052287900799</c:v>
                </c:pt>
                <c:pt idx="619">
                  <c:v>1.05126281849765</c:v>
                </c:pt>
                <c:pt idx="620">
                  <c:v>0.60578567912190895</c:v>
                </c:pt>
                <c:pt idx="621">
                  <c:v>0.86843476365890404</c:v>
                </c:pt>
                <c:pt idx="622">
                  <c:v>0.55332911035222099</c:v>
                </c:pt>
                <c:pt idx="623">
                  <c:v>0.960516866694755</c:v>
                </c:pt>
                <c:pt idx="624">
                  <c:v>0.80514293904970602</c:v>
                </c:pt>
                <c:pt idx="625">
                  <c:v>1.35021324082445</c:v>
                </c:pt>
                <c:pt idx="626">
                  <c:v>0.62257619353076599</c:v>
                </c:pt>
                <c:pt idx="627">
                  <c:v>0.96019579195908999</c:v>
                </c:pt>
                <c:pt idx="628">
                  <c:v>1.5198385939946899</c:v>
                </c:pt>
                <c:pt idx="629">
                  <c:v>1.3609606417286999</c:v>
                </c:pt>
                <c:pt idx="630">
                  <c:v>1.49077710496559</c:v>
                </c:pt>
                <c:pt idx="631">
                  <c:v>1.0932457517473799</c:v>
                </c:pt>
                <c:pt idx="632">
                  <c:v>0.92964502518536496</c:v>
                </c:pt>
                <c:pt idx="633">
                  <c:v>0.71300736228734196</c:v>
                </c:pt>
                <c:pt idx="634">
                  <c:v>1.4410208414857599</c:v>
                </c:pt>
                <c:pt idx="635">
                  <c:v>0.69723886689797299</c:v>
                </c:pt>
                <c:pt idx="636">
                  <c:v>1.22017504967873</c:v>
                </c:pt>
                <c:pt idx="637">
                  <c:v>0.93272561015368005</c:v>
                </c:pt>
                <c:pt idx="638">
                  <c:v>1.8592109224205799</c:v>
                </c:pt>
                <c:pt idx="639">
                  <c:v>0.45769410591478299</c:v>
                </c:pt>
                <c:pt idx="640">
                  <c:v>1.08695464453746</c:v>
                </c:pt>
                <c:pt idx="641">
                  <c:v>1.5535866137185901</c:v>
                </c:pt>
                <c:pt idx="642">
                  <c:v>0.86931433607459196</c:v>
                </c:pt>
                <c:pt idx="643">
                  <c:v>1.03719378950871</c:v>
                </c:pt>
                <c:pt idx="644">
                  <c:v>1.2839619033726299</c:v>
                </c:pt>
                <c:pt idx="645">
                  <c:v>1.2640131504591099</c:v>
                </c:pt>
                <c:pt idx="646">
                  <c:v>1.08283961254269</c:v>
                </c:pt>
                <c:pt idx="647">
                  <c:v>1.0103220944061799</c:v>
                </c:pt>
                <c:pt idx="648">
                  <c:v>0.92853276053321199</c:v>
                </c:pt>
                <c:pt idx="649">
                  <c:v>1.4097323243204001</c:v>
                </c:pt>
                <c:pt idx="650">
                  <c:v>0.85413481342337305</c:v>
                </c:pt>
                <c:pt idx="651">
                  <c:v>1.03287052065993</c:v>
                </c:pt>
                <c:pt idx="652">
                  <c:v>1.54370309381814</c:v>
                </c:pt>
                <c:pt idx="653">
                  <c:v>0.74144233904780599</c:v>
                </c:pt>
                <c:pt idx="654">
                  <c:v>0.63081217154865699</c:v>
                </c:pt>
                <c:pt idx="655">
                  <c:v>1.06603960995138</c:v>
                </c:pt>
                <c:pt idx="656">
                  <c:v>0.73134999574729798</c:v>
                </c:pt>
                <c:pt idx="657">
                  <c:v>1.44678488535002</c:v>
                </c:pt>
                <c:pt idx="658">
                  <c:v>0.67458120282255696</c:v>
                </c:pt>
                <c:pt idx="659">
                  <c:v>0.79566538738888504</c:v>
                </c:pt>
                <c:pt idx="660">
                  <c:v>1.49156412155329</c:v>
                </c:pt>
                <c:pt idx="661">
                  <c:v>1.67714695367595</c:v>
                </c:pt>
                <c:pt idx="662">
                  <c:v>1.5301700049504301</c:v>
                </c:pt>
                <c:pt idx="663">
                  <c:v>1.9495914990298999</c:v>
                </c:pt>
                <c:pt idx="664">
                  <c:v>1.6969341857634901</c:v>
                </c:pt>
                <c:pt idx="665">
                  <c:v>1.10847230547457</c:v>
                </c:pt>
                <c:pt idx="666">
                  <c:v>0.66792764065791799</c:v>
                </c:pt>
                <c:pt idx="667">
                  <c:v>0.68380556351031596</c:v>
                </c:pt>
                <c:pt idx="668">
                  <c:v>1.9105200974683301</c:v>
                </c:pt>
                <c:pt idx="669">
                  <c:v>0.68441761811032598</c:v>
                </c:pt>
                <c:pt idx="670">
                  <c:v>1.2443087156552901</c:v>
                </c:pt>
                <c:pt idx="671">
                  <c:v>1.2037222709706401</c:v>
                </c:pt>
                <c:pt idx="672">
                  <c:v>1.4430520964508899</c:v>
                </c:pt>
                <c:pt idx="673">
                  <c:v>0.53835141194235503</c:v>
                </c:pt>
                <c:pt idx="674">
                  <c:v>1.74245517481715</c:v>
                </c:pt>
                <c:pt idx="675">
                  <c:v>1.2247375524754101</c:v>
                </c:pt>
                <c:pt idx="676">
                  <c:v>1.2966885964879</c:v>
                </c:pt>
                <c:pt idx="677">
                  <c:v>0.80337327625342203</c:v>
                </c:pt>
                <c:pt idx="678">
                  <c:v>0.75945432158762605</c:v>
                </c:pt>
                <c:pt idx="679">
                  <c:v>0.55340882943722003</c:v>
                </c:pt>
                <c:pt idx="680">
                  <c:v>1.5896016282452501</c:v>
                </c:pt>
                <c:pt idx="681">
                  <c:v>0.55185601454967304</c:v>
                </c:pt>
                <c:pt idx="682">
                  <c:v>1.23228927099019</c:v>
                </c:pt>
                <c:pt idx="683">
                  <c:v>1.1469547436871399</c:v>
                </c:pt>
                <c:pt idx="684">
                  <c:v>0.89228751204818402</c:v>
                </c:pt>
                <c:pt idx="685">
                  <c:v>1.0000132249367</c:v>
                </c:pt>
                <c:pt idx="686">
                  <c:v>1.8522057307552999</c:v>
                </c:pt>
                <c:pt idx="687">
                  <c:v>0.93236418713647395</c:v>
                </c:pt>
                <c:pt idx="688">
                  <c:v>0.89426512569129302</c:v>
                </c:pt>
                <c:pt idx="689">
                  <c:v>1.15065238421255</c:v>
                </c:pt>
                <c:pt idx="690">
                  <c:v>1.0595553783055101</c:v>
                </c:pt>
                <c:pt idx="691">
                  <c:v>1.8540256582108501</c:v>
                </c:pt>
                <c:pt idx="692">
                  <c:v>0.69096991877207004</c:v>
                </c:pt>
                <c:pt idx="693">
                  <c:v>1.8913265936480701</c:v>
                </c:pt>
                <c:pt idx="694">
                  <c:v>1.5435896375896601</c:v>
                </c:pt>
                <c:pt idx="695">
                  <c:v>0.82803816412856102</c:v>
                </c:pt>
                <c:pt idx="696">
                  <c:v>2.3537781630360799</c:v>
                </c:pt>
                <c:pt idx="697">
                  <c:v>0.360446166190041</c:v>
                </c:pt>
                <c:pt idx="698">
                  <c:v>1.8996333546494799</c:v>
                </c:pt>
                <c:pt idx="699">
                  <c:v>0.87844857716664604</c:v>
                </c:pt>
                <c:pt idx="700">
                  <c:v>1.3558090201933399</c:v>
                </c:pt>
                <c:pt idx="701">
                  <c:v>1.53431332324123</c:v>
                </c:pt>
                <c:pt idx="702">
                  <c:v>0.73306396305060695</c:v>
                </c:pt>
                <c:pt idx="703">
                  <c:v>0.65807333547671798</c:v>
                </c:pt>
                <c:pt idx="704">
                  <c:v>0.92976480234593695</c:v>
                </c:pt>
                <c:pt idx="705">
                  <c:v>0.69829715101074297</c:v>
                </c:pt>
                <c:pt idx="706">
                  <c:v>1.50714630133713</c:v>
                </c:pt>
                <c:pt idx="707">
                  <c:v>0.56513885231195904</c:v>
                </c:pt>
                <c:pt idx="708">
                  <c:v>0.945177801193267</c:v>
                </c:pt>
                <c:pt idx="709">
                  <c:v>0.74761243991767101</c:v>
                </c:pt>
                <c:pt idx="710">
                  <c:v>0.92356890047997797</c:v>
                </c:pt>
                <c:pt idx="711">
                  <c:v>0.96117712698263003</c:v>
                </c:pt>
                <c:pt idx="712">
                  <c:v>1.38884073851214</c:v>
                </c:pt>
                <c:pt idx="713">
                  <c:v>1.14089604648465</c:v>
                </c:pt>
                <c:pt idx="714">
                  <c:v>1.4613538206050201</c:v>
                </c:pt>
                <c:pt idx="715">
                  <c:v>1.55288665793667</c:v>
                </c:pt>
                <c:pt idx="716">
                  <c:v>1.34217401308383</c:v>
                </c:pt>
                <c:pt idx="717">
                  <c:v>0.61925135876127202</c:v>
                </c:pt>
                <c:pt idx="718">
                  <c:v>0.89766048653201203</c:v>
                </c:pt>
                <c:pt idx="719">
                  <c:v>0.95367060150792504</c:v>
                </c:pt>
                <c:pt idx="720">
                  <c:v>1.2027894070196099</c:v>
                </c:pt>
                <c:pt idx="721">
                  <c:v>1.11504417818589</c:v>
                </c:pt>
                <c:pt idx="722">
                  <c:v>1.2871284141986601</c:v>
                </c:pt>
                <c:pt idx="723">
                  <c:v>0.73414733502732699</c:v>
                </c:pt>
                <c:pt idx="724">
                  <c:v>1.65540610810226</c:v>
                </c:pt>
                <c:pt idx="725">
                  <c:v>1.38248082509729</c:v>
                </c:pt>
                <c:pt idx="726">
                  <c:v>0.85432189089212596</c:v>
                </c:pt>
                <c:pt idx="727">
                  <c:v>1.3389449558240101</c:v>
                </c:pt>
                <c:pt idx="728">
                  <c:v>1.7108449405389801</c:v>
                </c:pt>
                <c:pt idx="729">
                  <c:v>1.3034585955106901</c:v>
                </c:pt>
                <c:pt idx="730">
                  <c:v>1.49887546114653</c:v>
                </c:pt>
                <c:pt idx="731">
                  <c:v>0.97775386724606705</c:v>
                </c:pt>
                <c:pt idx="732">
                  <c:v>1.55370417500559</c:v>
                </c:pt>
                <c:pt idx="733">
                  <c:v>1.72715601068602</c:v>
                </c:pt>
                <c:pt idx="734">
                  <c:v>1.1148961613286299</c:v>
                </c:pt>
                <c:pt idx="735">
                  <c:v>1.40355051895468</c:v>
                </c:pt>
                <c:pt idx="736">
                  <c:v>1.0567812961470799</c:v>
                </c:pt>
                <c:pt idx="737">
                  <c:v>1.3885588212196001</c:v>
                </c:pt>
                <c:pt idx="738">
                  <c:v>1.00015384826016</c:v>
                </c:pt>
                <c:pt idx="739">
                  <c:v>0.76189591734732198</c:v>
                </c:pt>
                <c:pt idx="740">
                  <c:v>1.1024041529643001</c:v>
                </c:pt>
                <c:pt idx="741">
                  <c:v>1.53988925754818</c:v>
                </c:pt>
                <c:pt idx="742">
                  <c:v>0.81465435757966898</c:v>
                </c:pt>
                <c:pt idx="743">
                  <c:v>1.4808046923618601</c:v>
                </c:pt>
                <c:pt idx="744">
                  <c:v>1.16440943925686</c:v>
                </c:pt>
                <c:pt idx="745">
                  <c:v>0.87729109196743205</c:v>
                </c:pt>
                <c:pt idx="746">
                  <c:v>0.76764858972628003</c:v>
                </c:pt>
                <c:pt idx="747">
                  <c:v>0.43668938429067999</c:v>
                </c:pt>
                <c:pt idx="748">
                  <c:v>0.945042340288333</c:v>
                </c:pt>
                <c:pt idx="749">
                  <c:v>1.30538702492262</c:v>
                </c:pt>
                <c:pt idx="750">
                  <c:v>0.28464977373731898</c:v>
                </c:pt>
                <c:pt idx="751">
                  <c:v>0.90039032080590797</c:v>
                </c:pt>
                <c:pt idx="752">
                  <c:v>1.0271733034133099</c:v>
                </c:pt>
                <c:pt idx="753">
                  <c:v>1.2018510079528599</c:v>
                </c:pt>
                <c:pt idx="754">
                  <c:v>1.65046061873689</c:v>
                </c:pt>
                <c:pt idx="755">
                  <c:v>1.0809294242024099</c:v>
                </c:pt>
                <c:pt idx="756">
                  <c:v>1.0708235691283099</c:v>
                </c:pt>
                <c:pt idx="757">
                  <c:v>1.5126755598378001</c:v>
                </c:pt>
                <c:pt idx="758">
                  <c:v>0.38295335148681098</c:v>
                </c:pt>
                <c:pt idx="759">
                  <c:v>0.98835192755716395</c:v>
                </c:pt>
                <c:pt idx="760">
                  <c:v>1.1617932910931299</c:v>
                </c:pt>
                <c:pt idx="761">
                  <c:v>0.820994581930514</c:v>
                </c:pt>
                <c:pt idx="762">
                  <c:v>1.3875167430270301</c:v>
                </c:pt>
                <c:pt idx="763">
                  <c:v>1.0487313696010201</c:v>
                </c:pt>
                <c:pt idx="764">
                  <c:v>0.938975114857034</c:v>
                </c:pt>
                <c:pt idx="765">
                  <c:v>0.59606177422677598</c:v>
                </c:pt>
                <c:pt idx="766">
                  <c:v>0.94114799464375798</c:v>
                </c:pt>
                <c:pt idx="767">
                  <c:v>0.89225201998218195</c:v>
                </c:pt>
                <c:pt idx="768">
                  <c:v>1.2312577469761301</c:v>
                </c:pt>
                <c:pt idx="769">
                  <c:v>1.47804678234482</c:v>
                </c:pt>
                <c:pt idx="770">
                  <c:v>1.08525346312464</c:v>
                </c:pt>
                <c:pt idx="771">
                  <c:v>1.5466271008505399</c:v>
                </c:pt>
                <c:pt idx="772">
                  <c:v>0.814679323721193</c:v>
                </c:pt>
                <c:pt idx="773">
                  <c:v>0.82563055554292297</c:v>
                </c:pt>
                <c:pt idx="774">
                  <c:v>0.89895834557657694</c:v>
                </c:pt>
                <c:pt idx="775">
                  <c:v>1.6534086663549901</c:v>
                </c:pt>
                <c:pt idx="776">
                  <c:v>1.0937010572647801</c:v>
                </c:pt>
                <c:pt idx="777">
                  <c:v>1.2899963990443299</c:v>
                </c:pt>
                <c:pt idx="778">
                  <c:v>0.526298229128359</c:v>
                </c:pt>
                <c:pt idx="779">
                  <c:v>0.61780814772164006</c:v>
                </c:pt>
                <c:pt idx="780">
                  <c:v>1.44770805252183</c:v>
                </c:pt>
                <c:pt idx="781">
                  <c:v>0.88093405914084799</c:v>
                </c:pt>
                <c:pt idx="782">
                  <c:v>1.0258867424211899</c:v>
                </c:pt>
                <c:pt idx="783">
                  <c:v>1.51996735647499</c:v>
                </c:pt>
                <c:pt idx="784">
                  <c:v>1.0490101081802099</c:v>
                </c:pt>
                <c:pt idx="785">
                  <c:v>1.0114975268453801</c:v>
                </c:pt>
                <c:pt idx="786">
                  <c:v>1.3725961878674</c:v>
                </c:pt>
                <c:pt idx="787">
                  <c:v>0.91020183748623196</c:v>
                </c:pt>
                <c:pt idx="788">
                  <c:v>1.1865807372964501</c:v>
                </c:pt>
                <c:pt idx="789">
                  <c:v>0.91700973662469698</c:v>
                </c:pt>
                <c:pt idx="790">
                  <c:v>1.4549964444691601</c:v>
                </c:pt>
                <c:pt idx="791">
                  <c:v>1.43412933245717</c:v>
                </c:pt>
                <c:pt idx="792">
                  <c:v>0.80693978896298701</c:v>
                </c:pt>
                <c:pt idx="793">
                  <c:v>0.618560081416061</c:v>
                </c:pt>
                <c:pt idx="794">
                  <c:v>1.4919138306330799</c:v>
                </c:pt>
                <c:pt idx="795">
                  <c:v>1.44608317130853</c:v>
                </c:pt>
                <c:pt idx="796">
                  <c:v>0.71462724474700401</c:v>
                </c:pt>
                <c:pt idx="797">
                  <c:v>0.48540747167312698</c:v>
                </c:pt>
                <c:pt idx="798">
                  <c:v>0.73297235682802298</c:v>
                </c:pt>
                <c:pt idx="799">
                  <c:v>1.6770338821990201</c:v>
                </c:pt>
                <c:pt idx="800">
                  <c:v>1.9453911075363399</c:v>
                </c:pt>
                <c:pt idx="801">
                  <c:v>0.76087723715915401</c:v>
                </c:pt>
                <c:pt idx="802">
                  <c:v>1.07833200338544</c:v>
                </c:pt>
                <c:pt idx="803">
                  <c:v>0.58654791107776905</c:v>
                </c:pt>
                <c:pt idx="804">
                  <c:v>1.63295428197565</c:v>
                </c:pt>
                <c:pt idx="805">
                  <c:v>1.8485262961156601</c:v>
                </c:pt>
                <c:pt idx="806">
                  <c:v>1.4973381264177399</c:v>
                </c:pt>
                <c:pt idx="807">
                  <c:v>0.43496940035843701</c:v>
                </c:pt>
                <c:pt idx="808">
                  <c:v>0.74901385158685696</c:v>
                </c:pt>
                <c:pt idx="809">
                  <c:v>1.0175044549004799</c:v>
                </c:pt>
                <c:pt idx="810">
                  <c:v>1.1151043284484401</c:v>
                </c:pt>
                <c:pt idx="811">
                  <c:v>0.67454820499954804</c:v>
                </c:pt>
                <c:pt idx="812">
                  <c:v>0.46567699309396698</c:v>
                </c:pt>
                <c:pt idx="813">
                  <c:v>1.5231062877357</c:v>
                </c:pt>
                <c:pt idx="814">
                  <c:v>0.76897437294412097</c:v>
                </c:pt>
                <c:pt idx="815">
                  <c:v>0.93086776752475797</c:v>
                </c:pt>
                <c:pt idx="816">
                  <c:v>0.65286525014207897</c:v>
                </c:pt>
                <c:pt idx="817">
                  <c:v>0.95016800865607798</c:v>
                </c:pt>
                <c:pt idx="818">
                  <c:v>0.553320992587502</c:v>
                </c:pt>
                <c:pt idx="819">
                  <c:v>0.61870339502998595</c:v>
                </c:pt>
                <c:pt idx="820">
                  <c:v>0.43950870696397099</c:v>
                </c:pt>
                <c:pt idx="821">
                  <c:v>0.801248908400779</c:v>
                </c:pt>
                <c:pt idx="822">
                  <c:v>1.3146591759834101</c:v>
                </c:pt>
                <c:pt idx="823">
                  <c:v>0.58290507679175596</c:v>
                </c:pt>
                <c:pt idx="824">
                  <c:v>1.71285542157093</c:v>
                </c:pt>
                <c:pt idx="825">
                  <c:v>0.61303937951254805</c:v>
                </c:pt>
                <c:pt idx="826">
                  <c:v>1.0035015195056201</c:v>
                </c:pt>
                <c:pt idx="827">
                  <c:v>1.2165397232735</c:v>
                </c:pt>
                <c:pt idx="828">
                  <c:v>1.12295126917758</c:v>
                </c:pt>
                <c:pt idx="829">
                  <c:v>0.74797452294982003</c:v>
                </c:pt>
                <c:pt idx="830">
                  <c:v>1.6836103820472199</c:v>
                </c:pt>
                <c:pt idx="831">
                  <c:v>0.84191608422433495</c:v>
                </c:pt>
                <c:pt idx="832">
                  <c:v>1.2192329073036801</c:v>
                </c:pt>
                <c:pt idx="833">
                  <c:v>1.1887772913027801</c:v>
                </c:pt>
                <c:pt idx="834">
                  <c:v>1.39470196104916</c:v>
                </c:pt>
                <c:pt idx="835">
                  <c:v>0.50876608876788298</c:v>
                </c:pt>
                <c:pt idx="836">
                  <c:v>1.14878252278068</c:v>
                </c:pt>
                <c:pt idx="837">
                  <c:v>0.91848594095011304</c:v>
                </c:pt>
                <c:pt idx="838">
                  <c:v>0.79468940774170904</c:v>
                </c:pt>
                <c:pt idx="839">
                  <c:v>0.49670689137519802</c:v>
                </c:pt>
                <c:pt idx="840">
                  <c:v>1.2772515687767301</c:v>
                </c:pt>
                <c:pt idx="841">
                  <c:v>1.39673969516027</c:v>
                </c:pt>
                <c:pt idx="842">
                  <c:v>0.87891212850834199</c:v>
                </c:pt>
                <c:pt idx="843">
                  <c:v>0.98835503309641703</c:v>
                </c:pt>
                <c:pt idx="844">
                  <c:v>0.92939521675467796</c:v>
                </c:pt>
                <c:pt idx="845">
                  <c:v>1.56469428837939</c:v>
                </c:pt>
                <c:pt idx="846">
                  <c:v>0.58403986345915404</c:v>
                </c:pt>
                <c:pt idx="847">
                  <c:v>1.22873114257694</c:v>
                </c:pt>
                <c:pt idx="848">
                  <c:v>1.19941880570097</c:v>
                </c:pt>
                <c:pt idx="849">
                  <c:v>1.1915221641657401</c:v>
                </c:pt>
                <c:pt idx="850">
                  <c:v>1.40507090944803</c:v>
                </c:pt>
                <c:pt idx="851">
                  <c:v>1.3299200824947499</c:v>
                </c:pt>
                <c:pt idx="852">
                  <c:v>0.69581778938338301</c:v>
                </c:pt>
                <c:pt idx="853">
                  <c:v>1.5168036421400199</c:v>
                </c:pt>
                <c:pt idx="854">
                  <c:v>1.6591641606029901</c:v>
                </c:pt>
                <c:pt idx="855">
                  <c:v>0.65731970903051995</c:v>
                </c:pt>
                <c:pt idx="856">
                  <c:v>0.95994172464939698</c:v>
                </c:pt>
                <c:pt idx="857">
                  <c:v>1.2702146998036301</c:v>
                </c:pt>
                <c:pt idx="858">
                  <c:v>1.0950865222650501</c:v>
                </c:pt>
                <c:pt idx="859">
                  <c:v>1.26313703054177</c:v>
                </c:pt>
                <c:pt idx="860">
                  <c:v>1.61070547293896</c:v>
                </c:pt>
                <c:pt idx="861">
                  <c:v>1.5853481154028799</c:v>
                </c:pt>
                <c:pt idx="862">
                  <c:v>1.3145725173352101</c:v>
                </c:pt>
                <c:pt idx="863">
                  <c:v>0.56798454432794598</c:v>
                </c:pt>
                <c:pt idx="864">
                  <c:v>1.1594346001464699</c:v>
                </c:pt>
                <c:pt idx="865">
                  <c:v>0.90889699771547305</c:v>
                </c:pt>
                <c:pt idx="866">
                  <c:v>1.04219151589155</c:v>
                </c:pt>
                <c:pt idx="867">
                  <c:v>0.91005854075977899</c:v>
                </c:pt>
                <c:pt idx="868">
                  <c:v>1.6884040757157399</c:v>
                </c:pt>
                <c:pt idx="869">
                  <c:v>0.61051014335309395</c:v>
                </c:pt>
                <c:pt idx="870">
                  <c:v>0.84411291126304799</c:v>
                </c:pt>
                <c:pt idx="871">
                  <c:v>0.732589156513624</c:v>
                </c:pt>
                <c:pt idx="872">
                  <c:v>1.3114433128919101</c:v>
                </c:pt>
                <c:pt idx="873">
                  <c:v>1.15738301254245</c:v>
                </c:pt>
                <c:pt idx="874">
                  <c:v>0.63112629954954003</c:v>
                </c:pt>
                <c:pt idx="875">
                  <c:v>0.65128236982459398</c:v>
                </c:pt>
                <c:pt idx="876">
                  <c:v>1.02498025705441</c:v>
                </c:pt>
                <c:pt idx="877">
                  <c:v>1.22111272052284</c:v>
                </c:pt>
                <c:pt idx="878">
                  <c:v>1.2271333436171501</c:v>
                </c:pt>
                <c:pt idx="879">
                  <c:v>1.74567174164679</c:v>
                </c:pt>
                <c:pt idx="880">
                  <c:v>0.61745664247913401</c:v>
                </c:pt>
                <c:pt idx="881">
                  <c:v>1.0494362677790401</c:v>
                </c:pt>
                <c:pt idx="882">
                  <c:v>0.90875534993979901</c:v>
                </c:pt>
                <c:pt idx="883">
                  <c:v>0.59715947691746896</c:v>
                </c:pt>
                <c:pt idx="884">
                  <c:v>0.68059577027319496</c:v>
                </c:pt>
                <c:pt idx="885">
                  <c:v>0.50237988565321301</c:v>
                </c:pt>
                <c:pt idx="886">
                  <c:v>0.896220652789122</c:v>
                </c:pt>
                <c:pt idx="887">
                  <c:v>1.2279691989809001</c:v>
                </c:pt>
                <c:pt idx="888">
                  <c:v>0.51585279341482504</c:v>
                </c:pt>
                <c:pt idx="889">
                  <c:v>0.78063621550075202</c:v>
                </c:pt>
                <c:pt idx="890">
                  <c:v>1.2166097421346</c:v>
                </c:pt>
                <c:pt idx="891">
                  <c:v>1.18576176688361</c:v>
                </c:pt>
                <c:pt idx="892">
                  <c:v>1.38959974433075</c:v>
                </c:pt>
                <c:pt idx="893">
                  <c:v>0.72256415071130897</c:v>
                </c:pt>
                <c:pt idx="894">
                  <c:v>1.4289085239941799</c:v>
                </c:pt>
                <c:pt idx="895">
                  <c:v>0.66210491870348098</c:v>
                </c:pt>
                <c:pt idx="896">
                  <c:v>0.65134298386385903</c:v>
                </c:pt>
                <c:pt idx="897">
                  <c:v>0.75303061999314203</c:v>
                </c:pt>
                <c:pt idx="898">
                  <c:v>0.58285711707016197</c:v>
                </c:pt>
                <c:pt idx="899">
                  <c:v>0.874668597901337</c:v>
                </c:pt>
                <c:pt idx="900">
                  <c:v>0.69051289412387695</c:v>
                </c:pt>
                <c:pt idx="901">
                  <c:v>0.80791530016314494</c:v>
                </c:pt>
                <c:pt idx="902">
                  <c:v>1.20728273314164</c:v>
                </c:pt>
                <c:pt idx="903">
                  <c:v>1.21222074099987</c:v>
                </c:pt>
                <c:pt idx="904">
                  <c:v>1.37988663310402</c:v>
                </c:pt>
                <c:pt idx="905">
                  <c:v>0.90575057636580503</c:v>
                </c:pt>
                <c:pt idx="906">
                  <c:v>0.69596193829976205</c:v>
                </c:pt>
                <c:pt idx="907">
                  <c:v>1.0821272036226399</c:v>
                </c:pt>
                <c:pt idx="908">
                  <c:v>0.97754837652896498</c:v>
                </c:pt>
                <c:pt idx="909">
                  <c:v>1.28259424773846</c:v>
                </c:pt>
                <c:pt idx="910">
                  <c:v>1.98600969759074</c:v>
                </c:pt>
                <c:pt idx="911">
                  <c:v>1.3089625573792001</c:v>
                </c:pt>
                <c:pt idx="912">
                  <c:v>0.84406525520403397</c:v>
                </c:pt>
                <c:pt idx="913">
                  <c:v>1.4439302150479301</c:v>
                </c:pt>
                <c:pt idx="914">
                  <c:v>1.9795747929702701</c:v>
                </c:pt>
                <c:pt idx="915">
                  <c:v>1.31041933361876</c:v>
                </c:pt>
                <c:pt idx="916">
                  <c:v>1.3899922015897701</c:v>
                </c:pt>
                <c:pt idx="917">
                  <c:v>0.76364865544597804</c:v>
                </c:pt>
                <c:pt idx="918">
                  <c:v>0.89702815682563197</c:v>
                </c:pt>
                <c:pt idx="919">
                  <c:v>0.93533882733212803</c:v>
                </c:pt>
                <c:pt idx="920">
                  <c:v>1.1191448080929201</c:v>
                </c:pt>
                <c:pt idx="921">
                  <c:v>1.2912827841666299</c:v>
                </c:pt>
                <c:pt idx="922">
                  <c:v>0.91481258982180302</c:v>
                </c:pt>
                <c:pt idx="923">
                  <c:v>0.78587347711056499</c:v>
                </c:pt>
                <c:pt idx="924">
                  <c:v>0.66662337363192004</c:v>
                </c:pt>
                <c:pt idx="925">
                  <c:v>1.29321482857109</c:v>
                </c:pt>
                <c:pt idx="926">
                  <c:v>0.93681646294223997</c:v>
                </c:pt>
                <c:pt idx="927">
                  <c:v>0.94327257242794704</c:v>
                </c:pt>
                <c:pt idx="928">
                  <c:v>1.2911927845367499</c:v>
                </c:pt>
                <c:pt idx="929">
                  <c:v>0.61891428015593497</c:v>
                </c:pt>
                <c:pt idx="930">
                  <c:v>0.51336001027336198</c:v>
                </c:pt>
                <c:pt idx="931">
                  <c:v>1.73590997762971</c:v>
                </c:pt>
                <c:pt idx="932">
                  <c:v>0.72848915596464103</c:v>
                </c:pt>
                <c:pt idx="933">
                  <c:v>0.53527326261958896</c:v>
                </c:pt>
                <c:pt idx="934">
                  <c:v>0.48791617115520097</c:v>
                </c:pt>
                <c:pt idx="935">
                  <c:v>1.38059229549958</c:v>
                </c:pt>
                <c:pt idx="936">
                  <c:v>1.8336092776692301</c:v>
                </c:pt>
                <c:pt idx="937">
                  <c:v>0.59636005941659798</c:v>
                </c:pt>
                <c:pt idx="938">
                  <c:v>1.74908113163215</c:v>
                </c:pt>
                <c:pt idx="939">
                  <c:v>1.6001292022681199</c:v>
                </c:pt>
                <c:pt idx="940">
                  <c:v>0.89463948097026502</c:v>
                </c:pt>
                <c:pt idx="941">
                  <c:v>0.70445088407013001</c:v>
                </c:pt>
                <c:pt idx="942">
                  <c:v>0.70498468786375701</c:v>
                </c:pt>
                <c:pt idx="943">
                  <c:v>1.0820719033857</c:v>
                </c:pt>
                <c:pt idx="944">
                  <c:v>0.98482102671590499</c:v>
                </c:pt>
                <c:pt idx="945">
                  <c:v>1.4047486833452301</c:v>
                </c:pt>
                <c:pt idx="946">
                  <c:v>1.8898662209344399</c:v>
                </c:pt>
                <c:pt idx="947">
                  <c:v>1.2820826507284799</c:v>
                </c:pt>
                <c:pt idx="948">
                  <c:v>1.50668892761217</c:v>
                </c:pt>
                <c:pt idx="949">
                  <c:v>0.95981234108044999</c:v>
                </c:pt>
                <c:pt idx="950">
                  <c:v>1.26455860055728</c:v>
                </c:pt>
                <c:pt idx="951">
                  <c:v>1.5707164613243401</c:v>
                </c:pt>
                <c:pt idx="952">
                  <c:v>1.48243998594746</c:v>
                </c:pt>
                <c:pt idx="953">
                  <c:v>1.1343659056124</c:v>
                </c:pt>
                <c:pt idx="954">
                  <c:v>1.1928638817149899</c:v>
                </c:pt>
                <c:pt idx="955">
                  <c:v>0.92930412935967599</c:v>
                </c:pt>
                <c:pt idx="956">
                  <c:v>1.2848153547160901</c:v>
                </c:pt>
                <c:pt idx="957">
                  <c:v>0.94364388349269102</c:v>
                </c:pt>
                <c:pt idx="958">
                  <c:v>0.80352537588918405</c:v>
                </c:pt>
                <c:pt idx="959">
                  <c:v>0.86568588712362005</c:v>
                </c:pt>
                <c:pt idx="960">
                  <c:v>0.58857191452065905</c:v>
                </c:pt>
                <c:pt idx="961">
                  <c:v>1.20876322650899</c:v>
                </c:pt>
                <c:pt idx="962">
                  <c:v>0.55571518275403498</c:v>
                </c:pt>
                <c:pt idx="963">
                  <c:v>1.56695983815891</c:v>
                </c:pt>
                <c:pt idx="964">
                  <c:v>0.69258584014012703</c:v>
                </c:pt>
                <c:pt idx="965">
                  <c:v>1.0426027943851599</c:v>
                </c:pt>
                <c:pt idx="966">
                  <c:v>0.55500115063688205</c:v>
                </c:pt>
                <c:pt idx="967">
                  <c:v>1.5593255341632899</c:v>
                </c:pt>
                <c:pt idx="968">
                  <c:v>1.2821685911649701</c:v>
                </c:pt>
                <c:pt idx="969">
                  <c:v>0.95818768851412595</c:v>
                </c:pt>
                <c:pt idx="970">
                  <c:v>1.27187944604037</c:v>
                </c:pt>
                <c:pt idx="971">
                  <c:v>1.4031680525804799</c:v>
                </c:pt>
                <c:pt idx="972">
                  <c:v>0.84812657820015303</c:v>
                </c:pt>
                <c:pt idx="973">
                  <c:v>0.84022615912018095</c:v>
                </c:pt>
                <c:pt idx="974">
                  <c:v>0.75364793969873201</c:v>
                </c:pt>
                <c:pt idx="975">
                  <c:v>1.3528425888145399</c:v>
                </c:pt>
                <c:pt idx="976">
                  <c:v>1.6279979294314899</c:v>
                </c:pt>
                <c:pt idx="977">
                  <c:v>0.55665913246451304</c:v>
                </c:pt>
                <c:pt idx="978">
                  <c:v>1.13507791117256</c:v>
                </c:pt>
                <c:pt idx="979">
                  <c:v>1.6590812231673799</c:v>
                </c:pt>
                <c:pt idx="980">
                  <c:v>0.759803342667004</c:v>
                </c:pt>
                <c:pt idx="981">
                  <c:v>0.94206862026419902</c:v>
                </c:pt>
                <c:pt idx="982">
                  <c:v>1.5482604041279899</c:v>
                </c:pt>
                <c:pt idx="983">
                  <c:v>0.97702923994633495</c:v>
                </c:pt>
                <c:pt idx="984">
                  <c:v>0.87893949486587297</c:v>
                </c:pt>
                <c:pt idx="985">
                  <c:v>1.297263572901</c:v>
                </c:pt>
                <c:pt idx="986">
                  <c:v>0.532010841712938</c:v>
                </c:pt>
                <c:pt idx="987">
                  <c:v>1.51104343910063</c:v>
                </c:pt>
                <c:pt idx="988">
                  <c:v>0.99610276769544503</c:v>
                </c:pt>
                <c:pt idx="989">
                  <c:v>1.3297426339199001</c:v>
                </c:pt>
                <c:pt idx="990">
                  <c:v>1.70447409502851</c:v>
                </c:pt>
                <c:pt idx="991">
                  <c:v>0.66853821233130095</c:v>
                </c:pt>
                <c:pt idx="992">
                  <c:v>0.77714026272093695</c:v>
                </c:pt>
                <c:pt idx="993">
                  <c:v>1.85898666485435</c:v>
                </c:pt>
                <c:pt idx="994">
                  <c:v>1.13799564605617</c:v>
                </c:pt>
                <c:pt idx="995">
                  <c:v>1.5640590841336801</c:v>
                </c:pt>
                <c:pt idx="996">
                  <c:v>0.38723340292626801</c:v>
                </c:pt>
                <c:pt idx="997">
                  <c:v>0.700043136786901</c:v>
                </c:pt>
                <c:pt idx="998">
                  <c:v>1.21432351338843</c:v>
                </c:pt>
                <c:pt idx="999">
                  <c:v>0.83317172290012997</c:v>
                </c:pt>
              </c:numCache>
            </c:numRef>
          </c:xVal>
          <c:yVal>
            <c:numRef>
              <c:f>'Feasible set'!$M$38:$M$1037</c:f>
              <c:numCache>
                <c:formatCode>0.000%</c:formatCode>
                <c:ptCount val="1000"/>
                <c:pt idx="0">
                  <c:v>0.16776445308510399</c:v>
                </c:pt>
                <c:pt idx="1">
                  <c:v>4.5939262806687003E-2</c:v>
                </c:pt>
                <c:pt idx="2">
                  <c:v>2.13352839365895E-2</c:v>
                </c:pt>
                <c:pt idx="3">
                  <c:v>0.39996040131917399</c:v>
                </c:pt>
                <c:pt idx="4">
                  <c:v>0.14327424899920899</c:v>
                </c:pt>
                <c:pt idx="5">
                  <c:v>1.9737520457349798E-2</c:v>
                </c:pt>
                <c:pt idx="6">
                  <c:v>0.15536251425791101</c:v>
                </c:pt>
                <c:pt idx="7">
                  <c:v>-0.26075198036233499</c:v>
                </c:pt>
                <c:pt idx="8">
                  <c:v>0.22148514784925</c:v>
                </c:pt>
                <c:pt idx="9">
                  <c:v>-8.8093217236887594E-2</c:v>
                </c:pt>
                <c:pt idx="10">
                  <c:v>0.26210806283689497</c:v>
                </c:pt>
                <c:pt idx="11">
                  <c:v>-0.25176566215143398</c:v>
                </c:pt>
                <c:pt idx="12">
                  <c:v>-0.12722826335315901</c:v>
                </c:pt>
                <c:pt idx="13">
                  <c:v>-0.231347355513525</c:v>
                </c:pt>
                <c:pt idx="14">
                  <c:v>-0.127176575688739</c:v>
                </c:pt>
                <c:pt idx="15">
                  <c:v>0.114252289229859</c:v>
                </c:pt>
                <c:pt idx="16">
                  <c:v>-2.19147432516501E-2</c:v>
                </c:pt>
                <c:pt idx="17">
                  <c:v>6.6919461957733406E-2</c:v>
                </c:pt>
                <c:pt idx="18">
                  <c:v>9.0607648074604794E-2</c:v>
                </c:pt>
                <c:pt idx="19">
                  <c:v>-0.274104823860786</c:v>
                </c:pt>
                <c:pt idx="20">
                  <c:v>9.0113673085087092E-3</c:v>
                </c:pt>
                <c:pt idx="21">
                  <c:v>-9.1350688806459607E-2</c:v>
                </c:pt>
                <c:pt idx="22">
                  <c:v>-0.116353548023794</c:v>
                </c:pt>
                <c:pt idx="23">
                  <c:v>-0.10842258596999001</c:v>
                </c:pt>
                <c:pt idx="24">
                  <c:v>-5.7054896701372898E-2</c:v>
                </c:pt>
                <c:pt idx="25">
                  <c:v>-0.149219957940498</c:v>
                </c:pt>
                <c:pt idx="26">
                  <c:v>0.25968520810637502</c:v>
                </c:pt>
                <c:pt idx="27">
                  <c:v>-6.7891637545270805E-2</c:v>
                </c:pt>
                <c:pt idx="28">
                  <c:v>0.160608448463155</c:v>
                </c:pt>
                <c:pt idx="29">
                  <c:v>0.29081711532310001</c:v>
                </c:pt>
                <c:pt idx="30">
                  <c:v>-0.152880087366881</c:v>
                </c:pt>
                <c:pt idx="31">
                  <c:v>3.0115211040514699E-2</c:v>
                </c:pt>
                <c:pt idx="32">
                  <c:v>2.44381992162266E-2</c:v>
                </c:pt>
                <c:pt idx="33">
                  <c:v>2.75371440358274E-2</c:v>
                </c:pt>
                <c:pt idx="34">
                  <c:v>-8.1592209279359701E-2</c:v>
                </c:pt>
                <c:pt idx="35">
                  <c:v>0.25801752512609299</c:v>
                </c:pt>
                <c:pt idx="36">
                  <c:v>9.6127400855641504E-2</c:v>
                </c:pt>
                <c:pt idx="37">
                  <c:v>8.4234237359137196E-2</c:v>
                </c:pt>
                <c:pt idx="38">
                  <c:v>-8.7098712746352905E-2</c:v>
                </c:pt>
                <c:pt idx="39">
                  <c:v>-4.70774102355319E-2</c:v>
                </c:pt>
                <c:pt idx="40">
                  <c:v>-0.37942517401609599</c:v>
                </c:pt>
                <c:pt idx="41">
                  <c:v>0.10518350595269201</c:v>
                </c:pt>
                <c:pt idx="42">
                  <c:v>-7.3104284638456696E-2</c:v>
                </c:pt>
                <c:pt idx="43">
                  <c:v>-9.8800484669947404E-3</c:v>
                </c:pt>
                <c:pt idx="44">
                  <c:v>-1.0168560396365199E-2</c:v>
                </c:pt>
                <c:pt idx="45">
                  <c:v>0.15524263698822199</c:v>
                </c:pt>
                <c:pt idx="46">
                  <c:v>0.112161971919312</c:v>
                </c:pt>
                <c:pt idx="47">
                  <c:v>0.43150868947450899</c:v>
                </c:pt>
                <c:pt idx="48">
                  <c:v>-2.2282200959726699E-2</c:v>
                </c:pt>
                <c:pt idx="49">
                  <c:v>-7.1401195236581198E-3</c:v>
                </c:pt>
                <c:pt idx="50">
                  <c:v>-0.181720679748018</c:v>
                </c:pt>
                <c:pt idx="51">
                  <c:v>0.33711747784243901</c:v>
                </c:pt>
                <c:pt idx="52">
                  <c:v>7.8903933850422506E-2</c:v>
                </c:pt>
                <c:pt idx="53">
                  <c:v>6.0743905620435502E-2</c:v>
                </c:pt>
                <c:pt idx="54">
                  <c:v>0.35318971095463397</c:v>
                </c:pt>
                <c:pt idx="55">
                  <c:v>0.21227732665273499</c:v>
                </c:pt>
                <c:pt idx="56">
                  <c:v>6.6082535278550694E-2</c:v>
                </c:pt>
                <c:pt idx="57">
                  <c:v>-0.16535917967479799</c:v>
                </c:pt>
                <c:pt idx="58">
                  <c:v>9.0442270448558196E-2</c:v>
                </c:pt>
                <c:pt idx="59">
                  <c:v>2.92260533354349E-2</c:v>
                </c:pt>
                <c:pt idx="60">
                  <c:v>0.25814565529113598</c:v>
                </c:pt>
                <c:pt idx="61">
                  <c:v>0.29652514314579498</c:v>
                </c:pt>
                <c:pt idx="62">
                  <c:v>-3.7646410320272501E-2</c:v>
                </c:pt>
                <c:pt idx="63">
                  <c:v>0.246582484357001</c:v>
                </c:pt>
                <c:pt idx="64">
                  <c:v>-0.239047368824374</c:v>
                </c:pt>
                <c:pt idx="65">
                  <c:v>-0.32200467247881998</c:v>
                </c:pt>
                <c:pt idx="66">
                  <c:v>6.3209893183393496E-3</c:v>
                </c:pt>
                <c:pt idx="67">
                  <c:v>-1.03288912756382E-2</c:v>
                </c:pt>
                <c:pt idx="68">
                  <c:v>0.241078882518629</c:v>
                </c:pt>
                <c:pt idx="69">
                  <c:v>2.30457132843142E-2</c:v>
                </c:pt>
                <c:pt idx="70">
                  <c:v>9.9562914073485803E-2</c:v>
                </c:pt>
                <c:pt idx="71">
                  <c:v>0.16076660982813601</c:v>
                </c:pt>
                <c:pt idx="72">
                  <c:v>-0.14414555353501601</c:v>
                </c:pt>
                <c:pt idx="73">
                  <c:v>3.7397218369179801E-2</c:v>
                </c:pt>
                <c:pt idx="74">
                  <c:v>0.24383548988294601</c:v>
                </c:pt>
                <c:pt idx="75">
                  <c:v>-9.6671447618828496E-2</c:v>
                </c:pt>
                <c:pt idx="76">
                  <c:v>-0.185846547340243</c:v>
                </c:pt>
                <c:pt idx="77">
                  <c:v>-0.38873205247269899</c:v>
                </c:pt>
                <c:pt idx="78">
                  <c:v>-0.25984389169443201</c:v>
                </c:pt>
                <c:pt idx="79">
                  <c:v>0.26834896829902199</c:v>
                </c:pt>
                <c:pt idx="80">
                  <c:v>0.25549790268392197</c:v>
                </c:pt>
                <c:pt idx="81">
                  <c:v>5.48256399533599E-2</c:v>
                </c:pt>
                <c:pt idx="82">
                  <c:v>-6.53709044741764E-2</c:v>
                </c:pt>
                <c:pt idx="83">
                  <c:v>-0.157810323139839</c:v>
                </c:pt>
                <c:pt idx="84">
                  <c:v>-0.325586444372997</c:v>
                </c:pt>
                <c:pt idx="85">
                  <c:v>-5.5215321951070803E-2</c:v>
                </c:pt>
                <c:pt idx="86">
                  <c:v>7.6632205926153205E-2</c:v>
                </c:pt>
                <c:pt idx="87">
                  <c:v>0.127791353351699</c:v>
                </c:pt>
                <c:pt idx="88">
                  <c:v>0.141282550456196</c:v>
                </c:pt>
                <c:pt idx="89">
                  <c:v>-7.4965720381333797E-2</c:v>
                </c:pt>
                <c:pt idx="90">
                  <c:v>-5.0651137009391804E-3</c:v>
                </c:pt>
                <c:pt idx="91">
                  <c:v>0.28674856645088798</c:v>
                </c:pt>
                <c:pt idx="92">
                  <c:v>-0.13164981270940801</c:v>
                </c:pt>
                <c:pt idx="93">
                  <c:v>0.14722190795430801</c:v>
                </c:pt>
                <c:pt idx="94">
                  <c:v>-0.184726020792604</c:v>
                </c:pt>
                <c:pt idx="95">
                  <c:v>-8.2631005940000404E-2</c:v>
                </c:pt>
                <c:pt idx="96">
                  <c:v>0.22962866135295801</c:v>
                </c:pt>
                <c:pt idx="97">
                  <c:v>-0.112649327635816</c:v>
                </c:pt>
                <c:pt idx="98">
                  <c:v>0.29200222140217003</c:v>
                </c:pt>
                <c:pt idx="99">
                  <c:v>-0.18232003199328001</c:v>
                </c:pt>
                <c:pt idx="100">
                  <c:v>-7.2979693397798298E-3</c:v>
                </c:pt>
                <c:pt idx="101">
                  <c:v>7.03419267612038E-3</c:v>
                </c:pt>
                <c:pt idx="102">
                  <c:v>-9.1635191759117093E-2</c:v>
                </c:pt>
                <c:pt idx="103">
                  <c:v>8.7960831678525198E-2</c:v>
                </c:pt>
                <c:pt idx="104">
                  <c:v>-0.10574467851207101</c:v>
                </c:pt>
                <c:pt idx="105">
                  <c:v>-8.0609219915510302E-2</c:v>
                </c:pt>
                <c:pt idx="106">
                  <c:v>7.4035153453138394E-2</c:v>
                </c:pt>
                <c:pt idx="107">
                  <c:v>-4.9398467586124303E-2</c:v>
                </c:pt>
                <c:pt idx="108">
                  <c:v>-9.8028613946736995E-2</c:v>
                </c:pt>
                <c:pt idx="109">
                  <c:v>-0.25380746927062497</c:v>
                </c:pt>
                <c:pt idx="110">
                  <c:v>0.16654268549910001</c:v>
                </c:pt>
                <c:pt idx="111">
                  <c:v>-0.26945565888961498</c:v>
                </c:pt>
                <c:pt idx="112">
                  <c:v>5.9915060129249E-2</c:v>
                </c:pt>
                <c:pt idx="113">
                  <c:v>0.25960074487523099</c:v>
                </c:pt>
                <c:pt idx="114">
                  <c:v>-8.5588606974168799E-2</c:v>
                </c:pt>
                <c:pt idx="115">
                  <c:v>-0.22463769970061601</c:v>
                </c:pt>
                <c:pt idx="116">
                  <c:v>6.9948392333684203E-2</c:v>
                </c:pt>
                <c:pt idx="117">
                  <c:v>-0.155610183443637</c:v>
                </c:pt>
                <c:pt idx="118">
                  <c:v>0.15664895422726099</c:v>
                </c:pt>
                <c:pt idx="119">
                  <c:v>-4.0249483760717896E-3</c:v>
                </c:pt>
                <c:pt idx="120">
                  <c:v>-0.24183254398752599</c:v>
                </c:pt>
                <c:pt idx="121">
                  <c:v>-1.6620581133263999E-2</c:v>
                </c:pt>
                <c:pt idx="122">
                  <c:v>0.29751438495007598</c:v>
                </c:pt>
                <c:pt idx="123">
                  <c:v>0.18933797391611901</c:v>
                </c:pt>
                <c:pt idx="124">
                  <c:v>-0.18261368029281</c:v>
                </c:pt>
                <c:pt idx="125">
                  <c:v>0.28170987277836701</c:v>
                </c:pt>
                <c:pt idx="126">
                  <c:v>-0.26354784378194201</c:v>
                </c:pt>
                <c:pt idx="127">
                  <c:v>-2.5959951017985299E-2</c:v>
                </c:pt>
                <c:pt idx="128">
                  <c:v>0.285836479116713</c:v>
                </c:pt>
                <c:pt idx="129">
                  <c:v>-2.7058447070391799E-2</c:v>
                </c:pt>
                <c:pt idx="130">
                  <c:v>0.105171839205877</c:v>
                </c:pt>
                <c:pt idx="131">
                  <c:v>0.186190835613841</c:v>
                </c:pt>
                <c:pt idx="132">
                  <c:v>1.7248200750895101E-2</c:v>
                </c:pt>
                <c:pt idx="133">
                  <c:v>-0.181815883360534</c:v>
                </c:pt>
                <c:pt idx="134">
                  <c:v>-0.17587905188834399</c:v>
                </c:pt>
                <c:pt idx="135">
                  <c:v>-1.374245521327E-2</c:v>
                </c:pt>
                <c:pt idx="136">
                  <c:v>-7.6573293210380006E-2</c:v>
                </c:pt>
                <c:pt idx="137">
                  <c:v>-0.26528258229732099</c:v>
                </c:pt>
                <c:pt idx="138">
                  <c:v>-0.163623913076023</c:v>
                </c:pt>
                <c:pt idx="139">
                  <c:v>0.10357698030703601</c:v>
                </c:pt>
                <c:pt idx="140">
                  <c:v>-8.3806275045477704E-2</c:v>
                </c:pt>
                <c:pt idx="141">
                  <c:v>0.16127360746113101</c:v>
                </c:pt>
                <c:pt idx="142">
                  <c:v>-5.9563735759242099E-2</c:v>
                </c:pt>
                <c:pt idx="143">
                  <c:v>0.28867649578735899</c:v>
                </c:pt>
                <c:pt idx="144">
                  <c:v>6.7949535751103398E-3</c:v>
                </c:pt>
                <c:pt idx="145">
                  <c:v>0.21325267921708499</c:v>
                </c:pt>
                <c:pt idx="146">
                  <c:v>-0.116910255565671</c:v>
                </c:pt>
                <c:pt idx="147">
                  <c:v>0.16478613852913801</c:v>
                </c:pt>
                <c:pt idx="148">
                  <c:v>0.23969994575237899</c:v>
                </c:pt>
                <c:pt idx="149">
                  <c:v>0.200649784412197</c:v>
                </c:pt>
                <c:pt idx="150">
                  <c:v>9.0082026716079205E-2</c:v>
                </c:pt>
                <c:pt idx="151">
                  <c:v>8.9846650259193903E-2</c:v>
                </c:pt>
                <c:pt idx="152">
                  <c:v>7.9743661651422895E-2</c:v>
                </c:pt>
                <c:pt idx="153">
                  <c:v>2.0766478929296301E-2</c:v>
                </c:pt>
                <c:pt idx="154">
                  <c:v>-4.8042378339025497E-3</c:v>
                </c:pt>
                <c:pt idx="155">
                  <c:v>-9.4580429505303501E-2</c:v>
                </c:pt>
                <c:pt idx="156">
                  <c:v>0.13415316281331399</c:v>
                </c:pt>
                <c:pt idx="157">
                  <c:v>5.3196534690498301E-2</c:v>
                </c:pt>
                <c:pt idx="158">
                  <c:v>4.7202610001280003E-2</c:v>
                </c:pt>
                <c:pt idx="159">
                  <c:v>-0.106964382456903</c:v>
                </c:pt>
                <c:pt idx="160">
                  <c:v>-0.17609454801065</c:v>
                </c:pt>
                <c:pt idx="161">
                  <c:v>8.3659829884979803E-2</c:v>
                </c:pt>
                <c:pt idx="162">
                  <c:v>-5.5970261749314097E-2</c:v>
                </c:pt>
                <c:pt idx="163">
                  <c:v>3.7622698754026997E-2</c:v>
                </c:pt>
                <c:pt idx="164">
                  <c:v>0.16852526728895301</c:v>
                </c:pt>
                <c:pt idx="165">
                  <c:v>-0.24329195499192599</c:v>
                </c:pt>
                <c:pt idx="166">
                  <c:v>-3.26210554834723E-2</c:v>
                </c:pt>
                <c:pt idx="167">
                  <c:v>-0.19535642058706801</c:v>
                </c:pt>
                <c:pt idx="168">
                  <c:v>0.22118157072288799</c:v>
                </c:pt>
                <c:pt idx="169">
                  <c:v>0.109883057921784</c:v>
                </c:pt>
                <c:pt idx="170">
                  <c:v>0.33271991148271601</c:v>
                </c:pt>
                <c:pt idx="171">
                  <c:v>-4.86008276693553E-2</c:v>
                </c:pt>
                <c:pt idx="172">
                  <c:v>-9.2308916299669308E-3</c:v>
                </c:pt>
                <c:pt idx="173">
                  <c:v>0.23010352666872999</c:v>
                </c:pt>
                <c:pt idx="174">
                  <c:v>-4.2328113301863E-2</c:v>
                </c:pt>
                <c:pt idx="175">
                  <c:v>-7.84521458762487E-2</c:v>
                </c:pt>
                <c:pt idx="176">
                  <c:v>-1.07286713859515E-2</c:v>
                </c:pt>
                <c:pt idx="177">
                  <c:v>-0.164608012628391</c:v>
                </c:pt>
                <c:pt idx="178">
                  <c:v>-1.22668120214924E-2</c:v>
                </c:pt>
                <c:pt idx="179">
                  <c:v>-0.38405118877843902</c:v>
                </c:pt>
                <c:pt idx="180">
                  <c:v>-0.27620992519023702</c:v>
                </c:pt>
                <c:pt idx="181">
                  <c:v>0.135137104110962</c:v>
                </c:pt>
                <c:pt idx="182">
                  <c:v>0.30812159800778499</c:v>
                </c:pt>
                <c:pt idx="183">
                  <c:v>0.120688682886955</c:v>
                </c:pt>
                <c:pt idx="184">
                  <c:v>0.18004238591913299</c:v>
                </c:pt>
                <c:pt idx="185">
                  <c:v>-0.114157362031248</c:v>
                </c:pt>
                <c:pt idx="186">
                  <c:v>9.2661271135624196E-2</c:v>
                </c:pt>
                <c:pt idx="187">
                  <c:v>0.28160262113109202</c:v>
                </c:pt>
                <c:pt idx="188">
                  <c:v>-2.17583643821351E-2</c:v>
                </c:pt>
                <c:pt idx="189">
                  <c:v>0.12144731575269201</c:v>
                </c:pt>
                <c:pt idx="190">
                  <c:v>0.15726097150294699</c:v>
                </c:pt>
                <c:pt idx="191">
                  <c:v>0.28439458597716999</c:v>
                </c:pt>
                <c:pt idx="192">
                  <c:v>0.120939434224087</c:v>
                </c:pt>
                <c:pt idx="193">
                  <c:v>6.0569746067744103E-2</c:v>
                </c:pt>
                <c:pt idx="194">
                  <c:v>-9.2463435001234107E-2</c:v>
                </c:pt>
                <c:pt idx="195">
                  <c:v>-0.17435646380886399</c:v>
                </c:pt>
                <c:pt idx="196">
                  <c:v>0.141343025531698</c:v>
                </c:pt>
                <c:pt idx="197">
                  <c:v>-4.9734203323415799E-2</c:v>
                </c:pt>
                <c:pt idx="198">
                  <c:v>0.14697544563395701</c:v>
                </c:pt>
                <c:pt idx="199">
                  <c:v>7.6374656185325601E-2</c:v>
                </c:pt>
                <c:pt idx="200">
                  <c:v>-0.18442797283068901</c:v>
                </c:pt>
                <c:pt idx="201">
                  <c:v>1.34155660451938E-2</c:v>
                </c:pt>
                <c:pt idx="202">
                  <c:v>0.11593941554062399</c:v>
                </c:pt>
                <c:pt idx="203">
                  <c:v>-9.9913593975485895E-2</c:v>
                </c:pt>
                <c:pt idx="204">
                  <c:v>6.9149031127522798E-2</c:v>
                </c:pt>
                <c:pt idx="205">
                  <c:v>5.8280130690636797E-2</c:v>
                </c:pt>
                <c:pt idx="206">
                  <c:v>-0.20921565401377901</c:v>
                </c:pt>
                <c:pt idx="207">
                  <c:v>0.48943795361442399</c:v>
                </c:pt>
                <c:pt idx="208">
                  <c:v>0.13865915601259901</c:v>
                </c:pt>
                <c:pt idx="209">
                  <c:v>0.13768229763619999</c:v>
                </c:pt>
                <c:pt idx="210">
                  <c:v>-0.149890028286574</c:v>
                </c:pt>
                <c:pt idx="211">
                  <c:v>-0.19495940887469401</c:v>
                </c:pt>
                <c:pt idx="212">
                  <c:v>-0.23738057600887</c:v>
                </c:pt>
                <c:pt idx="213">
                  <c:v>7.9661024101938205E-2</c:v>
                </c:pt>
                <c:pt idx="214">
                  <c:v>-0.102456453218713</c:v>
                </c:pt>
                <c:pt idx="215">
                  <c:v>-0.119392041881064</c:v>
                </c:pt>
                <c:pt idx="216">
                  <c:v>-0.252589557725377</c:v>
                </c:pt>
                <c:pt idx="217">
                  <c:v>-6.9889714866058397E-2</c:v>
                </c:pt>
                <c:pt idx="218">
                  <c:v>-2.8954003124230798E-3</c:v>
                </c:pt>
                <c:pt idx="219">
                  <c:v>8.4686316266362999E-2</c:v>
                </c:pt>
                <c:pt idx="220">
                  <c:v>8.8073213497952302E-2</c:v>
                </c:pt>
                <c:pt idx="221">
                  <c:v>0.115687404826326</c:v>
                </c:pt>
                <c:pt idx="222">
                  <c:v>-0.13268959942120401</c:v>
                </c:pt>
                <c:pt idx="223">
                  <c:v>-4.1480217274942201E-2</c:v>
                </c:pt>
                <c:pt idx="224">
                  <c:v>0.25812928014328002</c:v>
                </c:pt>
                <c:pt idx="225">
                  <c:v>-0.15433021474167299</c:v>
                </c:pt>
                <c:pt idx="226">
                  <c:v>1.13886662341884E-2</c:v>
                </c:pt>
                <c:pt idx="227">
                  <c:v>0.122898519132282</c:v>
                </c:pt>
                <c:pt idx="228">
                  <c:v>-7.2290140601670397E-2</c:v>
                </c:pt>
                <c:pt idx="229">
                  <c:v>0.16867389606664099</c:v>
                </c:pt>
                <c:pt idx="230">
                  <c:v>3.47416616853913E-3</c:v>
                </c:pt>
                <c:pt idx="231">
                  <c:v>-8.9380974880684E-2</c:v>
                </c:pt>
                <c:pt idx="232">
                  <c:v>-0.160867939770722</c:v>
                </c:pt>
                <c:pt idx="233">
                  <c:v>-0.26559231709181003</c:v>
                </c:pt>
                <c:pt idx="234">
                  <c:v>0.35018391662359499</c:v>
                </c:pt>
                <c:pt idx="235">
                  <c:v>-0.18882659558814999</c:v>
                </c:pt>
                <c:pt idx="236">
                  <c:v>7.69718278349196E-3</c:v>
                </c:pt>
                <c:pt idx="237">
                  <c:v>7.8235862810670603E-2</c:v>
                </c:pt>
                <c:pt idx="238">
                  <c:v>0.27307881422108299</c:v>
                </c:pt>
                <c:pt idx="239">
                  <c:v>0.11713679153076</c:v>
                </c:pt>
                <c:pt idx="240">
                  <c:v>-2.8703022930104999E-3</c:v>
                </c:pt>
                <c:pt idx="241">
                  <c:v>2.18933080901073E-2</c:v>
                </c:pt>
                <c:pt idx="242">
                  <c:v>4.4445564246808601E-2</c:v>
                </c:pt>
                <c:pt idx="243">
                  <c:v>0.15157188965802301</c:v>
                </c:pt>
                <c:pt idx="244">
                  <c:v>-5.7025575184084798E-2</c:v>
                </c:pt>
                <c:pt idx="245">
                  <c:v>0.13383218984471101</c:v>
                </c:pt>
                <c:pt idx="246">
                  <c:v>0.19268642312691101</c:v>
                </c:pt>
                <c:pt idx="247">
                  <c:v>7.9933354844029497E-2</c:v>
                </c:pt>
                <c:pt idx="248">
                  <c:v>-5.0511385120056498E-2</c:v>
                </c:pt>
                <c:pt idx="249">
                  <c:v>9.6583983103217808E-3</c:v>
                </c:pt>
                <c:pt idx="250">
                  <c:v>3.5017296792265298E-2</c:v>
                </c:pt>
                <c:pt idx="251">
                  <c:v>-0.22623818222181399</c:v>
                </c:pt>
                <c:pt idx="252">
                  <c:v>0.20687540111656999</c:v>
                </c:pt>
                <c:pt idx="253">
                  <c:v>0.13750839258808001</c:v>
                </c:pt>
                <c:pt idx="254">
                  <c:v>-0.27567083851894703</c:v>
                </c:pt>
                <c:pt idx="255">
                  <c:v>0.266060083791613</c:v>
                </c:pt>
                <c:pt idx="256">
                  <c:v>0.26012267633414199</c:v>
                </c:pt>
                <c:pt idx="257">
                  <c:v>0.189821038685488</c:v>
                </c:pt>
                <c:pt idx="258">
                  <c:v>0.26685939335796099</c:v>
                </c:pt>
                <c:pt idx="259">
                  <c:v>-4.3020240937926703E-2</c:v>
                </c:pt>
                <c:pt idx="260">
                  <c:v>-1.12518779785932E-2</c:v>
                </c:pt>
                <c:pt idx="261">
                  <c:v>0.34692337070846302</c:v>
                </c:pt>
                <c:pt idx="262">
                  <c:v>0.32180856136869601</c:v>
                </c:pt>
                <c:pt idx="263">
                  <c:v>-0.18769688387869099</c:v>
                </c:pt>
                <c:pt idx="264">
                  <c:v>-0.13192484581354699</c:v>
                </c:pt>
                <c:pt idx="265">
                  <c:v>0.119559197882622</c:v>
                </c:pt>
                <c:pt idx="266">
                  <c:v>9.6049243901233594E-2</c:v>
                </c:pt>
                <c:pt idx="267">
                  <c:v>-3.3485927437571297E-2</c:v>
                </c:pt>
                <c:pt idx="268">
                  <c:v>0.15571802623420999</c:v>
                </c:pt>
                <c:pt idx="269">
                  <c:v>8.9091205503453494E-2</c:v>
                </c:pt>
                <c:pt idx="270">
                  <c:v>-2.59669990217175E-2</c:v>
                </c:pt>
                <c:pt idx="271">
                  <c:v>1.5686027011033402E-2</c:v>
                </c:pt>
                <c:pt idx="272">
                  <c:v>-0.24737587341404599</c:v>
                </c:pt>
                <c:pt idx="273">
                  <c:v>-6.7553830932480505E-2</c:v>
                </c:pt>
                <c:pt idx="274">
                  <c:v>-0.17446565881361401</c:v>
                </c:pt>
                <c:pt idx="275">
                  <c:v>-0.123928046716063</c:v>
                </c:pt>
                <c:pt idx="276">
                  <c:v>2.5926837422532999E-2</c:v>
                </c:pt>
                <c:pt idx="277">
                  <c:v>0.185965152255819</c:v>
                </c:pt>
                <c:pt idx="278">
                  <c:v>3.8672639820865003E-2</c:v>
                </c:pt>
                <c:pt idx="279">
                  <c:v>0.161629829122239</c:v>
                </c:pt>
                <c:pt idx="280">
                  <c:v>0.181524914930975</c:v>
                </c:pt>
                <c:pt idx="281">
                  <c:v>0.49712315112572802</c:v>
                </c:pt>
                <c:pt idx="282">
                  <c:v>-0.27087671908041999</c:v>
                </c:pt>
                <c:pt idx="283">
                  <c:v>0.31638312978410799</c:v>
                </c:pt>
                <c:pt idx="284">
                  <c:v>-0.12738887775091001</c:v>
                </c:pt>
                <c:pt idx="285">
                  <c:v>0.18644567534638701</c:v>
                </c:pt>
                <c:pt idx="286">
                  <c:v>-4.9206571330787999E-2</c:v>
                </c:pt>
                <c:pt idx="287">
                  <c:v>-8.42870497013819E-2</c:v>
                </c:pt>
                <c:pt idx="288">
                  <c:v>-9.2056441892993696E-2</c:v>
                </c:pt>
                <c:pt idx="289">
                  <c:v>-6.1382784805055199E-2</c:v>
                </c:pt>
                <c:pt idx="290">
                  <c:v>0.17855745746337501</c:v>
                </c:pt>
                <c:pt idx="291">
                  <c:v>0.14616219861145699</c:v>
                </c:pt>
                <c:pt idx="292">
                  <c:v>0.28498543038163199</c:v>
                </c:pt>
                <c:pt idx="293">
                  <c:v>0.13896373744627699</c:v>
                </c:pt>
                <c:pt idx="294">
                  <c:v>0.220632729750359</c:v>
                </c:pt>
                <c:pt idx="295">
                  <c:v>-9.06632201189774E-2</c:v>
                </c:pt>
                <c:pt idx="296">
                  <c:v>0.18827431151593699</c:v>
                </c:pt>
                <c:pt idx="297">
                  <c:v>-0.15501573390724999</c:v>
                </c:pt>
                <c:pt idx="298">
                  <c:v>4.8970841133938098E-2</c:v>
                </c:pt>
                <c:pt idx="299">
                  <c:v>0.139024536064734</c:v>
                </c:pt>
                <c:pt idx="300">
                  <c:v>-0.107716488256366</c:v>
                </c:pt>
                <c:pt idx="301">
                  <c:v>2.60204170431355E-3</c:v>
                </c:pt>
                <c:pt idx="302">
                  <c:v>3.5303454603131598E-2</c:v>
                </c:pt>
                <c:pt idx="303">
                  <c:v>-3.5526280840005302E-2</c:v>
                </c:pt>
                <c:pt idx="304">
                  <c:v>-0.30122070299822801</c:v>
                </c:pt>
                <c:pt idx="305">
                  <c:v>-6.1046959075856097E-2</c:v>
                </c:pt>
                <c:pt idx="306">
                  <c:v>0.135665248586229</c:v>
                </c:pt>
                <c:pt idx="307">
                  <c:v>6.24784084236365E-2</c:v>
                </c:pt>
                <c:pt idx="308">
                  <c:v>-0.36211814909087098</c:v>
                </c:pt>
                <c:pt idx="309">
                  <c:v>7.5918285435135305E-2</c:v>
                </c:pt>
                <c:pt idx="310">
                  <c:v>-6.6073496690774699E-3</c:v>
                </c:pt>
                <c:pt idx="311">
                  <c:v>-0.107773889690244</c:v>
                </c:pt>
                <c:pt idx="312">
                  <c:v>-9.4183486248207507E-2</c:v>
                </c:pt>
                <c:pt idx="313">
                  <c:v>0.20326797940053101</c:v>
                </c:pt>
                <c:pt idx="314">
                  <c:v>-9.3554268197010598E-2</c:v>
                </c:pt>
                <c:pt idx="315">
                  <c:v>0.20468548630394201</c:v>
                </c:pt>
                <c:pt idx="316">
                  <c:v>9.2223817939936406E-2</c:v>
                </c:pt>
                <c:pt idx="317">
                  <c:v>6.2768918114997102E-2</c:v>
                </c:pt>
                <c:pt idx="318">
                  <c:v>0.32067909310646298</c:v>
                </c:pt>
                <c:pt idx="319">
                  <c:v>-7.1692304962138506E-2</c:v>
                </c:pt>
                <c:pt idx="320">
                  <c:v>9.1301400982685604E-2</c:v>
                </c:pt>
                <c:pt idx="321">
                  <c:v>0.14281458116276</c:v>
                </c:pt>
                <c:pt idx="322">
                  <c:v>-6.2792385601452796E-2</c:v>
                </c:pt>
                <c:pt idx="323">
                  <c:v>0.12605523460465701</c:v>
                </c:pt>
                <c:pt idx="324">
                  <c:v>0.246677766768019</c:v>
                </c:pt>
                <c:pt idx="325">
                  <c:v>-8.6374362312044498E-2</c:v>
                </c:pt>
                <c:pt idx="326">
                  <c:v>-9.1093375239978402E-2</c:v>
                </c:pt>
                <c:pt idx="327">
                  <c:v>-0.17615887299550201</c:v>
                </c:pt>
                <c:pt idx="328">
                  <c:v>1.71029327940787E-2</c:v>
                </c:pt>
                <c:pt idx="329">
                  <c:v>5.8649367861908101E-2</c:v>
                </c:pt>
                <c:pt idx="330">
                  <c:v>-0.21779590092940301</c:v>
                </c:pt>
                <c:pt idx="331">
                  <c:v>0.190668657331305</c:v>
                </c:pt>
                <c:pt idx="332">
                  <c:v>5.1384685504230802E-2</c:v>
                </c:pt>
                <c:pt idx="333">
                  <c:v>-0.120831037734086</c:v>
                </c:pt>
                <c:pt idx="334">
                  <c:v>0.15747050507666899</c:v>
                </c:pt>
                <c:pt idx="335">
                  <c:v>-5.0526883177278901E-2</c:v>
                </c:pt>
                <c:pt idx="336">
                  <c:v>0.261598279881881</c:v>
                </c:pt>
                <c:pt idx="337">
                  <c:v>-4.4403144192075701E-2</c:v>
                </c:pt>
                <c:pt idx="338">
                  <c:v>-2.4426177754546599E-2</c:v>
                </c:pt>
                <c:pt idx="339">
                  <c:v>0.19576361000176701</c:v>
                </c:pt>
                <c:pt idx="340">
                  <c:v>-1.28401501545465E-2</c:v>
                </c:pt>
                <c:pt idx="341">
                  <c:v>-0.218543830464449</c:v>
                </c:pt>
                <c:pt idx="342">
                  <c:v>-7.1899837591149502E-3</c:v>
                </c:pt>
                <c:pt idx="343">
                  <c:v>5.07008655934394E-2</c:v>
                </c:pt>
                <c:pt idx="344">
                  <c:v>0.24069882414152499</c:v>
                </c:pt>
                <c:pt idx="345">
                  <c:v>-0.23315186117359299</c:v>
                </c:pt>
                <c:pt idx="346">
                  <c:v>0.16732166090991701</c:v>
                </c:pt>
                <c:pt idx="347">
                  <c:v>-3.2643316536823501E-2</c:v>
                </c:pt>
                <c:pt idx="348">
                  <c:v>0.161101040547596</c:v>
                </c:pt>
                <c:pt idx="349">
                  <c:v>-0.14393318645022399</c:v>
                </c:pt>
                <c:pt idx="350">
                  <c:v>0.19461747996010301</c:v>
                </c:pt>
                <c:pt idx="351">
                  <c:v>9.6616276125223402E-2</c:v>
                </c:pt>
                <c:pt idx="352">
                  <c:v>0.27090227546599299</c:v>
                </c:pt>
                <c:pt idx="353">
                  <c:v>-5.8201046093919696E-3</c:v>
                </c:pt>
                <c:pt idx="354">
                  <c:v>4.8762138228932897E-2</c:v>
                </c:pt>
                <c:pt idx="355">
                  <c:v>0.14975668990982499</c:v>
                </c:pt>
                <c:pt idx="356">
                  <c:v>-0.14176881642539901</c:v>
                </c:pt>
                <c:pt idx="357">
                  <c:v>0.14793948393627701</c:v>
                </c:pt>
                <c:pt idx="358">
                  <c:v>0.126923135581021</c:v>
                </c:pt>
                <c:pt idx="359">
                  <c:v>0.27145221796032198</c:v>
                </c:pt>
                <c:pt idx="360">
                  <c:v>-7.6870818937426796E-2</c:v>
                </c:pt>
                <c:pt idx="361">
                  <c:v>1.53747840552645E-2</c:v>
                </c:pt>
                <c:pt idx="362">
                  <c:v>2.2472214763119901E-2</c:v>
                </c:pt>
                <c:pt idx="363">
                  <c:v>0.22729809887137201</c:v>
                </c:pt>
                <c:pt idx="364">
                  <c:v>-6.5383351757159994E-2</c:v>
                </c:pt>
                <c:pt idx="365">
                  <c:v>-1.4958771370172499E-2</c:v>
                </c:pt>
                <c:pt idx="366">
                  <c:v>7.3323058037069205E-2</c:v>
                </c:pt>
                <c:pt idx="367">
                  <c:v>3.8904289911799499E-2</c:v>
                </c:pt>
                <c:pt idx="368">
                  <c:v>0.21139047203149899</c:v>
                </c:pt>
                <c:pt idx="369">
                  <c:v>-0.15911513589307599</c:v>
                </c:pt>
                <c:pt idx="370">
                  <c:v>-0.160605454536318</c:v>
                </c:pt>
                <c:pt idx="371">
                  <c:v>0.16642277432362501</c:v>
                </c:pt>
                <c:pt idx="372">
                  <c:v>0.20509405399748001</c:v>
                </c:pt>
                <c:pt idx="373">
                  <c:v>0.13551705880429399</c:v>
                </c:pt>
                <c:pt idx="374">
                  <c:v>-0.20716658523610301</c:v>
                </c:pt>
                <c:pt idx="375">
                  <c:v>7.2566465315539799E-2</c:v>
                </c:pt>
                <c:pt idx="376">
                  <c:v>0.14572595208300401</c:v>
                </c:pt>
                <c:pt idx="377">
                  <c:v>0.13775650556862001</c:v>
                </c:pt>
                <c:pt idx="378">
                  <c:v>7.3081551473670806E-2</c:v>
                </c:pt>
                <c:pt idx="379">
                  <c:v>-7.7590301210936005E-2</c:v>
                </c:pt>
                <c:pt idx="380">
                  <c:v>7.8924329812264701E-2</c:v>
                </c:pt>
                <c:pt idx="381">
                  <c:v>3.0857322592367001E-3</c:v>
                </c:pt>
                <c:pt idx="382">
                  <c:v>-1.19162667047393E-2</c:v>
                </c:pt>
                <c:pt idx="383">
                  <c:v>-4.4222009339001202E-2</c:v>
                </c:pt>
                <c:pt idx="384">
                  <c:v>-0.12353676852581499</c:v>
                </c:pt>
                <c:pt idx="385">
                  <c:v>-0.12039302512368601</c:v>
                </c:pt>
                <c:pt idx="386">
                  <c:v>0.14419799383940499</c:v>
                </c:pt>
                <c:pt idx="387">
                  <c:v>5.8762640919815902E-2</c:v>
                </c:pt>
                <c:pt idx="388">
                  <c:v>0.101991031177986</c:v>
                </c:pt>
                <c:pt idx="389">
                  <c:v>0.28046619613316498</c:v>
                </c:pt>
                <c:pt idx="390">
                  <c:v>-0.17378533132835899</c:v>
                </c:pt>
                <c:pt idx="391">
                  <c:v>-0.15467951617456199</c:v>
                </c:pt>
                <c:pt idx="392">
                  <c:v>7.7283938428869103E-2</c:v>
                </c:pt>
                <c:pt idx="393">
                  <c:v>-0.21588642153805301</c:v>
                </c:pt>
                <c:pt idx="394">
                  <c:v>-1.31632300727666E-2</c:v>
                </c:pt>
                <c:pt idx="395">
                  <c:v>2.41241049384395E-2</c:v>
                </c:pt>
                <c:pt idx="396">
                  <c:v>-0.19935449533557101</c:v>
                </c:pt>
                <c:pt idx="397">
                  <c:v>-5.1557878818663902E-2</c:v>
                </c:pt>
                <c:pt idx="398">
                  <c:v>-0.17813956423737201</c:v>
                </c:pt>
                <c:pt idx="399">
                  <c:v>0.39744471068554799</c:v>
                </c:pt>
                <c:pt idx="400">
                  <c:v>0.45313017898598101</c:v>
                </c:pt>
                <c:pt idx="401">
                  <c:v>0.22695620536002001</c:v>
                </c:pt>
                <c:pt idx="402">
                  <c:v>0.118373678241411</c:v>
                </c:pt>
                <c:pt idx="403">
                  <c:v>0.120367577414717</c:v>
                </c:pt>
                <c:pt idx="404">
                  <c:v>-9.2226409278551302E-2</c:v>
                </c:pt>
                <c:pt idx="405">
                  <c:v>7.0271285961847202E-2</c:v>
                </c:pt>
                <c:pt idx="406">
                  <c:v>-0.122696852491559</c:v>
                </c:pt>
                <c:pt idx="407">
                  <c:v>0.13464848390456</c:v>
                </c:pt>
                <c:pt idx="408">
                  <c:v>-5.9445827310488898E-2</c:v>
                </c:pt>
                <c:pt idx="409">
                  <c:v>0.12912818006625401</c:v>
                </c:pt>
                <c:pt idx="410">
                  <c:v>0.31955231153657199</c:v>
                </c:pt>
                <c:pt idx="411">
                  <c:v>-0.26651603217387898</c:v>
                </c:pt>
                <c:pt idx="412">
                  <c:v>0.12365502511899699</c:v>
                </c:pt>
                <c:pt idx="413">
                  <c:v>-1.85347931934593E-3</c:v>
                </c:pt>
                <c:pt idx="414">
                  <c:v>3.3137986188207798E-2</c:v>
                </c:pt>
                <c:pt idx="415">
                  <c:v>0.27798635782439701</c:v>
                </c:pt>
                <c:pt idx="416">
                  <c:v>0.47645765765235099</c:v>
                </c:pt>
                <c:pt idx="417">
                  <c:v>-9.6967123628792104E-2</c:v>
                </c:pt>
                <c:pt idx="418">
                  <c:v>-2.4060537348322E-2</c:v>
                </c:pt>
                <c:pt idx="419">
                  <c:v>-5.2221841264221497E-2</c:v>
                </c:pt>
                <c:pt idx="420">
                  <c:v>0.29108376472937603</c:v>
                </c:pt>
                <c:pt idx="421">
                  <c:v>-1.46537880407328E-2</c:v>
                </c:pt>
                <c:pt idx="422">
                  <c:v>9.5392212320229305E-2</c:v>
                </c:pt>
                <c:pt idx="423">
                  <c:v>-0.12146184333002</c:v>
                </c:pt>
                <c:pt idx="424">
                  <c:v>-6.5884451402988195E-2</c:v>
                </c:pt>
                <c:pt idx="425">
                  <c:v>-9.6737333422192304E-2</c:v>
                </c:pt>
                <c:pt idx="426">
                  <c:v>0.18448055891432999</c:v>
                </c:pt>
                <c:pt idx="427">
                  <c:v>8.9614353629207902E-2</c:v>
                </c:pt>
                <c:pt idx="428">
                  <c:v>-0.21370931740256999</c:v>
                </c:pt>
                <c:pt idx="429">
                  <c:v>3.2391877482752497E-2</c:v>
                </c:pt>
                <c:pt idx="430">
                  <c:v>0.34442690059252301</c:v>
                </c:pt>
                <c:pt idx="431">
                  <c:v>0.18556735370343799</c:v>
                </c:pt>
                <c:pt idx="432">
                  <c:v>0.113859083408945</c:v>
                </c:pt>
                <c:pt idx="433">
                  <c:v>1.9405666415328801E-2</c:v>
                </c:pt>
                <c:pt idx="434">
                  <c:v>4.7593740879710501E-2</c:v>
                </c:pt>
                <c:pt idx="435">
                  <c:v>0.51847527243681701</c:v>
                </c:pt>
                <c:pt idx="436">
                  <c:v>8.8858010287653805E-2</c:v>
                </c:pt>
                <c:pt idx="437">
                  <c:v>0.17361902017134001</c:v>
                </c:pt>
                <c:pt idx="438">
                  <c:v>9.0203432639546902E-2</c:v>
                </c:pt>
                <c:pt idx="439">
                  <c:v>9.8391594532010004E-2</c:v>
                </c:pt>
                <c:pt idx="440">
                  <c:v>-5.2507897535703498E-3</c:v>
                </c:pt>
                <c:pt idx="441">
                  <c:v>-3.10106185993257E-2</c:v>
                </c:pt>
                <c:pt idx="442">
                  <c:v>0.14326169676508199</c:v>
                </c:pt>
                <c:pt idx="443">
                  <c:v>0.27877230610849002</c:v>
                </c:pt>
                <c:pt idx="444">
                  <c:v>2.8018003614704998E-2</c:v>
                </c:pt>
                <c:pt idx="445">
                  <c:v>0.11631856499236801</c:v>
                </c:pt>
                <c:pt idx="446">
                  <c:v>-3.9072922501366403E-3</c:v>
                </c:pt>
                <c:pt idx="447">
                  <c:v>0.117620770804514</c:v>
                </c:pt>
                <c:pt idx="448">
                  <c:v>0.31369208901153001</c:v>
                </c:pt>
                <c:pt idx="449">
                  <c:v>7.8116384737156694E-2</c:v>
                </c:pt>
                <c:pt idx="450">
                  <c:v>-6.8596397349379307E-2</c:v>
                </c:pt>
                <c:pt idx="451">
                  <c:v>1.9787410085757799E-2</c:v>
                </c:pt>
                <c:pt idx="452">
                  <c:v>-6.9888509778218394E-2</c:v>
                </c:pt>
                <c:pt idx="453">
                  <c:v>0.106815820984257</c:v>
                </c:pt>
                <c:pt idx="454">
                  <c:v>-0.24646754874344601</c:v>
                </c:pt>
                <c:pt idx="455">
                  <c:v>0.275357426569659</c:v>
                </c:pt>
                <c:pt idx="456">
                  <c:v>0.312849430330636</c:v>
                </c:pt>
                <c:pt idx="457">
                  <c:v>-4.6336884694532503E-2</c:v>
                </c:pt>
                <c:pt idx="458">
                  <c:v>0.13211562149651701</c:v>
                </c:pt>
                <c:pt idx="459">
                  <c:v>-0.24706438931793501</c:v>
                </c:pt>
                <c:pt idx="460">
                  <c:v>-0.19470068080505701</c:v>
                </c:pt>
                <c:pt idx="461">
                  <c:v>3.8168666054831699E-2</c:v>
                </c:pt>
                <c:pt idx="462">
                  <c:v>-0.14091189671111301</c:v>
                </c:pt>
                <c:pt idx="463">
                  <c:v>0.35603191057125699</c:v>
                </c:pt>
                <c:pt idx="464">
                  <c:v>-0.19265724859453001</c:v>
                </c:pt>
                <c:pt idx="465">
                  <c:v>0.43952250148812799</c:v>
                </c:pt>
                <c:pt idx="466">
                  <c:v>0.26192520878754699</c:v>
                </c:pt>
                <c:pt idx="467">
                  <c:v>0.153422944209337</c:v>
                </c:pt>
                <c:pt idx="468">
                  <c:v>9.4819674564128195E-2</c:v>
                </c:pt>
                <c:pt idx="469">
                  <c:v>3.4969901391730597E-2</c:v>
                </c:pt>
                <c:pt idx="470">
                  <c:v>-0.19756776513636501</c:v>
                </c:pt>
                <c:pt idx="471">
                  <c:v>-0.24244390745585401</c:v>
                </c:pt>
                <c:pt idx="472">
                  <c:v>8.3370173672674998E-3</c:v>
                </c:pt>
                <c:pt idx="473">
                  <c:v>0.19203466241666001</c:v>
                </c:pt>
                <c:pt idx="474">
                  <c:v>4.1420987063407702E-2</c:v>
                </c:pt>
                <c:pt idx="475">
                  <c:v>-0.12810419647010801</c:v>
                </c:pt>
                <c:pt idx="476">
                  <c:v>-4.5411158594909601E-2</c:v>
                </c:pt>
                <c:pt idx="477">
                  <c:v>0.32054776931715501</c:v>
                </c:pt>
                <c:pt idx="478">
                  <c:v>0.26826625811576599</c:v>
                </c:pt>
                <c:pt idx="479">
                  <c:v>-0.352348792154214</c:v>
                </c:pt>
                <c:pt idx="480">
                  <c:v>-0.256697355539107</c:v>
                </c:pt>
                <c:pt idx="481">
                  <c:v>-0.25177458652531598</c:v>
                </c:pt>
                <c:pt idx="482">
                  <c:v>0.16080968561348899</c:v>
                </c:pt>
                <c:pt idx="483">
                  <c:v>0.360767866349118</c:v>
                </c:pt>
                <c:pt idx="484">
                  <c:v>-0.23868779267363299</c:v>
                </c:pt>
                <c:pt idx="485">
                  <c:v>0.20697913877639801</c:v>
                </c:pt>
                <c:pt idx="486">
                  <c:v>-0.174191849566315</c:v>
                </c:pt>
                <c:pt idx="487">
                  <c:v>-7.7533766841566806E-2</c:v>
                </c:pt>
                <c:pt idx="488">
                  <c:v>0.33860720711272202</c:v>
                </c:pt>
                <c:pt idx="489">
                  <c:v>4.36660637009572E-2</c:v>
                </c:pt>
                <c:pt idx="490">
                  <c:v>0.206332236792029</c:v>
                </c:pt>
                <c:pt idx="491">
                  <c:v>0.18400796366809499</c:v>
                </c:pt>
                <c:pt idx="492">
                  <c:v>7.2328990629461298E-2</c:v>
                </c:pt>
                <c:pt idx="493">
                  <c:v>0.217214952580881</c:v>
                </c:pt>
                <c:pt idx="494">
                  <c:v>0.28125729323490301</c:v>
                </c:pt>
                <c:pt idx="495">
                  <c:v>0.18979411339104901</c:v>
                </c:pt>
                <c:pt idx="496">
                  <c:v>-0.20011766643123699</c:v>
                </c:pt>
                <c:pt idx="497">
                  <c:v>1.47917093083263E-2</c:v>
                </c:pt>
                <c:pt idx="498">
                  <c:v>0.256991663542598</c:v>
                </c:pt>
                <c:pt idx="499">
                  <c:v>0.28159205449636099</c:v>
                </c:pt>
                <c:pt idx="500">
                  <c:v>0.13650790611823599</c:v>
                </c:pt>
                <c:pt idx="501">
                  <c:v>0.19506304793450399</c:v>
                </c:pt>
                <c:pt idx="502">
                  <c:v>-0.10426451430137899</c:v>
                </c:pt>
                <c:pt idx="503">
                  <c:v>1.8316217043488601E-2</c:v>
                </c:pt>
                <c:pt idx="504">
                  <c:v>-0.10507991867102</c:v>
                </c:pt>
                <c:pt idx="505">
                  <c:v>-0.24700431012239099</c:v>
                </c:pt>
                <c:pt idx="506">
                  <c:v>-0.14238267632567</c:v>
                </c:pt>
                <c:pt idx="507">
                  <c:v>-2.7659216988722E-2</c:v>
                </c:pt>
                <c:pt idx="508">
                  <c:v>-0.26566315941505603</c:v>
                </c:pt>
                <c:pt idx="509">
                  <c:v>-0.191331716121065</c:v>
                </c:pt>
                <c:pt idx="510">
                  <c:v>-4.2015429780168402E-2</c:v>
                </c:pt>
                <c:pt idx="511">
                  <c:v>-2.6497926871845798E-2</c:v>
                </c:pt>
                <c:pt idx="512">
                  <c:v>-0.11988552549258</c:v>
                </c:pt>
                <c:pt idx="513">
                  <c:v>1.1383731821459899E-2</c:v>
                </c:pt>
                <c:pt idx="514">
                  <c:v>8.3179816210577906E-3</c:v>
                </c:pt>
                <c:pt idx="515">
                  <c:v>-0.143254627401184</c:v>
                </c:pt>
                <c:pt idx="516">
                  <c:v>-5.5106445435576003E-2</c:v>
                </c:pt>
                <c:pt idx="517">
                  <c:v>0.18010606504603799</c:v>
                </c:pt>
                <c:pt idx="518">
                  <c:v>-1.0748388318363999E-2</c:v>
                </c:pt>
                <c:pt idx="519">
                  <c:v>5.1934021269443902E-2</c:v>
                </c:pt>
                <c:pt idx="520">
                  <c:v>5.7066818497883601E-2</c:v>
                </c:pt>
                <c:pt idx="521">
                  <c:v>0.11244211628419599</c:v>
                </c:pt>
                <c:pt idx="522">
                  <c:v>-0.22240393888524099</c:v>
                </c:pt>
                <c:pt idx="523">
                  <c:v>-0.14145558901568001</c:v>
                </c:pt>
                <c:pt idx="524">
                  <c:v>8.8017260331462205E-2</c:v>
                </c:pt>
                <c:pt idx="525">
                  <c:v>0.25472231905698201</c:v>
                </c:pt>
                <c:pt idx="526">
                  <c:v>-0.120336114167626</c:v>
                </c:pt>
                <c:pt idx="527">
                  <c:v>-5.1630115465251099E-2</c:v>
                </c:pt>
                <c:pt idx="528">
                  <c:v>-4.5830390351476298E-2</c:v>
                </c:pt>
                <c:pt idx="529">
                  <c:v>3.5984302047521503E-2</c:v>
                </c:pt>
                <c:pt idx="530">
                  <c:v>-0.29374554191638902</c:v>
                </c:pt>
                <c:pt idx="531">
                  <c:v>0.21434300045145599</c:v>
                </c:pt>
                <c:pt idx="532">
                  <c:v>8.4172769425590502E-2</c:v>
                </c:pt>
                <c:pt idx="533">
                  <c:v>0.18039147743683501</c:v>
                </c:pt>
                <c:pt idx="534">
                  <c:v>7.4495745738257804E-2</c:v>
                </c:pt>
                <c:pt idx="535">
                  <c:v>-4.32355698664489E-2</c:v>
                </c:pt>
                <c:pt idx="536">
                  <c:v>-0.15359460836650099</c:v>
                </c:pt>
                <c:pt idx="537">
                  <c:v>0.246617059139388</c:v>
                </c:pt>
                <c:pt idx="538">
                  <c:v>0.24982344004707899</c:v>
                </c:pt>
                <c:pt idx="539">
                  <c:v>0.14382866840462299</c:v>
                </c:pt>
                <c:pt idx="540">
                  <c:v>0.391276630844544</c:v>
                </c:pt>
                <c:pt idx="541">
                  <c:v>-0.21003784106390899</c:v>
                </c:pt>
                <c:pt idx="542">
                  <c:v>7.5110585898284593E-2</c:v>
                </c:pt>
                <c:pt idx="543">
                  <c:v>0.20698618309989</c:v>
                </c:pt>
                <c:pt idx="544">
                  <c:v>0.129580170253834</c:v>
                </c:pt>
                <c:pt idx="545">
                  <c:v>0.51064300869021195</c:v>
                </c:pt>
                <c:pt idx="546">
                  <c:v>-0.24424785908178401</c:v>
                </c:pt>
                <c:pt idx="547">
                  <c:v>-0.18370466673970401</c:v>
                </c:pt>
                <c:pt idx="548">
                  <c:v>2.3588911198404301E-2</c:v>
                </c:pt>
                <c:pt idx="549">
                  <c:v>0.25713292599249898</c:v>
                </c:pt>
                <c:pt idx="550">
                  <c:v>-6.0683894699209498E-2</c:v>
                </c:pt>
                <c:pt idx="551">
                  <c:v>-9.9502785967622104E-2</c:v>
                </c:pt>
                <c:pt idx="552">
                  <c:v>0.28719472947715002</c:v>
                </c:pt>
                <c:pt idx="553">
                  <c:v>0.14145904385115701</c:v>
                </c:pt>
                <c:pt idx="554">
                  <c:v>0.14497128444707399</c:v>
                </c:pt>
                <c:pt idx="555">
                  <c:v>0.20909227011870499</c:v>
                </c:pt>
                <c:pt idx="556">
                  <c:v>-0.13034832304733299</c:v>
                </c:pt>
                <c:pt idx="557">
                  <c:v>0.20653750533165999</c:v>
                </c:pt>
                <c:pt idx="558">
                  <c:v>-0.16228332712107399</c:v>
                </c:pt>
                <c:pt idx="559">
                  <c:v>0.107994699392976</c:v>
                </c:pt>
                <c:pt idx="560">
                  <c:v>-9.2433656066619699E-2</c:v>
                </c:pt>
                <c:pt idx="561">
                  <c:v>-0.37093116904809897</c:v>
                </c:pt>
                <c:pt idx="562">
                  <c:v>-0.30951881309868101</c:v>
                </c:pt>
                <c:pt idx="563">
                  <c:v>0.24436414351173</c:v>
                </c:pt>
                <c:pt idx="564">
                  <c:v>-2.0528164309470399E-2</c:v>
                </c:pt>
                <c:pt idx="565">
                  <c:v>-0.32012044294188502</c:v>
                </c:pt>
                <c:pt idx="566">
                  <c:v>-0.23466006409034401</c:v>
                </c:pt>
                <c:pt idx="567">
                  <c:v>0.300586757825964</c:v>
                </c:pt>
                <c:pt idx="568">
                  <c:v>-0.26816411801058399</c:v>
                </c:pt>
                <c:pt idx="569">
                  <c:v>0.2796693349478</c:v>
                </c:pt>
                <c:pt idx="570">
                  <c:v>0.107795664421365</c:v>
                </c:pt>
                <c:pt idx="571">
                  <c:v>0.169188572002654</c:v>
                </c:pt>
                <c:pt idx="572">
                  <c:v>0.102963792989235</c:v>
                </c:pt>
                <c:pt idx="573">
                  <c:v>-8.3976297770781597E-2</c:v>
                </c:pt>
                <c:pt idx="574">
                  <c:v>3.40348097001009E-2</c:v>
                </c:pt>
                <c:pt idx="575">
                  <c:v>-0.42565957928729897</c:v>
                </c:pt>
                <c:pt idx="576">
                  <c:v>0.32803184080546599</c:v>
                </c:pt>
                <c:pt idx="577">
                  <c:v>0.16272988207178399</c:v>
                </c:pt>
                <c:pt idx="578">
                  <c:v>-5.82394345505605E-2</c:v>
                </c:pt>
                <c:pt idx="579">
                  <c:v>0.13959029251722699</c:v>
                </c:pt>
                <c:pt idx="580">
                  <c:v>1.8293559555525699E-2</c:v>
                </c:pt>
                <c:pt idx="581">
                  <c:v>-9.2797792905792001E-2</c:v>
                </c:pt>
                <c:pt idx="582">
                  <c:v>0.25339185679262899</c:v>
                </c:pt>
                <c:pt idx="583">
                  <c:v>6.1169918192236399E-3</c:v>
                </c:pt>
                <c:pt idx="584">
                  <c:v>-0.194803761650892</c:v>
                </c:pt>
                <c:pt idx="585">
                  <c:v>8.6074231003225393E-2</c:v>
                </c:pt>
                <c:pt idx="586">
                  <c:v>-0.18087616107433499</c:v>
                </c:pt>
                <c:pt idx="587">
                  <c:v>0.20144083032892299</c:v>
                </c:pt>
                <c:pt idx="588">
                  <c:v>-9.7096352386114596E-2</c:v>
                </c:pt>
                <c:pt idx="589">
                  <c:v>7.9498681414540001E-2</c:v>
                </c:pt>
                <c:pt idx="590">
                  <c:v>0.23442844795537501</c:v>
                </c:pt>
                <c:pt idx="591">
                  <c:v>6.5832464935998106E-2</c:v>
                </c:pt>
                <c:pt idx="592">
                  <c:v>0.18602305401389199</c:v>
                </c:pt>
                <c:pt idx="593">
                  <c:v>-0.194270635898635</c:v>
                </c:pt>
                <c:pt idx="594">
                  <c:v>-0.25227488382883501</c:v>
                </c:pt>
                <c:pt idx="595">
                  <c:v>5.3116763696656098E-2</c:v>
                </c:pt>
                <c:pt idx="596">
                  <c:v>0.44479546348367699</c:v>
                </c:pt>
                <c:pt idx="597">
                  <c:v>-0.33980067851999002</c:v>
                </c:pt>
                <c:pt idx="598">
                  <c:v>0.16384682381875301</c:v>
                </c:pt>
                <c:pt idx="599">
                  <c:v>-0.17297426708228</c:v>
                </c:pt>
                <c:pt idx="600">
                  <c:v>-0.17058565425856201</c:v>
                </c:pt>
                <c:pt idx="601">
                  <c:v>5.7662689161092399E-2</c:v>
                </c:pt>
                <c:pt idx="602">
                  <c:v>0.31342348831748201</c:v>
                </c:pt>
                <c:pt idx="603">
                  <c:v>-0.12610084140738101</c:v>
                </c:pt>
                <c:pt idx="604">
                  <c:v>-0.298728866685814</c:v>
                </c:pt>
                <c:pt idx="605">
                  <c:v>0.106193185018831</c:v>
                </c:pt>
                <c:pt idx="606">
                  <c:v>5.9646219278049098E-2</c:v>
                </c:pt>
                <c:pt idx="607">
                  <c:v>-0.28672241746363403</c:v>
                </c:pt>
                <c:pt idx="608">
                  <c:v>-3.6086092618548303E-2</c:v>
                </c:pt>
                <c:pt idx="609">
                  <c:v>1.7272205983412E-2</c:v>
                </c:pt>
                <c:pt idx="610">
                  <c:v>0.22606904503966299</c:v>
                </c:pt>
                <c:pt idx="611">
                  <c:v>0.39393954217856902</c:v>
                </c:pt>
                <c:pt idx="612">
                  <c:v>8.1148646113202702E-2</c:v>
                </c:pt>
                <c:pt idx="613">
                  <c:v>-0.189138060809216</c:v>
                </c:pt>
                <c:pt idx="614">
                  <c:v>0.13287497252727301</c:v>
                </c:pt>
                <c:pt idx="615">
                  <c:v>0.10345222968564401</c:v>
                </c:pt>
                <c:pt idx="616">
                  <c:v>0.23723339735646401</c:v>
                </c:pt>
                <c:pt idx="617">
                  <c:v>-0.244274588040957</c:v>
                </c:pt>
                <c:pt idx="618">
                  <c:v>6.8864292722270503E-3</c:v>
                </c:pt>
                <c:pt idx="619">
                  <c:v>0.45047430093197599</c:v>
                </c:pt>
                <c:pt idx="620">
                  <c:v>4.1252980657196701E-2</c:v>
                </c:pt>
                <c:pt idx="621">
                  <c:v>-0.16962991793153301</c:v>
                </c:pt>
                <c:pt idx="622">
                  <c:v>-8.7596918385235298E-2</c:v>
                </c:pt>
                <c:pt idx="623">
                  <c:v>-8.7578180420547505E-2</c:v>
                </c:pt>
                <c:pt idx="624">
                  <c:v>-0.169014924188296</c:v>
                </c:pt>
                <c:pt idx="625">
                  <c:v>0.23427410567754001</c:v>
                </c:pt>
                <c:pt idx="626">
                  <c:v>0.14943633969047701</c:v>
                </c:pt>
                <c:pt idx="627">
                  <c:v>-6.4363189066337506E-2</c:v>
                </c:pt>
                <c:pt idx="628">
                  <c:v>6.4627207536161205E-2</c:v>
                </c:pt>
                <c:pt idx="629">
                  <c:v>-0.13199954798569899</c:v>
                </c:pt>
                <c:pt idx="630">
                  <c:v>-0.27763732995698898</c:v>
                </c:pt>
                <c:pt idx="631">
                  <c:v>0.2062460549507</c:v>
                </c:pt>
                <c:pt idx="632">
                  <c:v>-0.24944918636454699</c:v>
                </c:pt>
                <c:pt idx="633">
                  <c:v>-8.1831550531951402E-2</c:v>
                </c:pt>
                <c:pt idx="634">
                  <c:v>8.6146705151841793E-2</c:v>
                </c:pt>
                <c:pt idx="635">
                  <c:v>-9.6930770275880998E-2</c:v>
                </c:pt>
                <c:pt idx="636">
                  <c:v>-5.8380931476440301E-2</c:v>
                </c:pt>
                <c:pt idx="637">
                  <c:v>-9.1831893075070795E-2</c:v>
                </c:pt>
                <c:pt idx="638">
                  <c:v>0.24754978763319799</c:v>
                </c:pt>
                <c:pt idx="639">
                  <c:v>0.12428735480075</c:v>
                </c:pt>
                <c:pt idx="640">
                  <c:v>0.24212780717895599</c:v>
                </c:pt>
                <c:pt idx="641">
                  <c:v>-0.24234962428457399</c:v>
                </c:pt>
                <c:pt idx="642">
                  <c:v>-0.15753908082343299</c:v>
                </c:pt>
                <c:pt idx="643">
                  <c:v>-0.25430191802579</c:v>
                </c:pt>
                <c:pt idx="644">
                  <c:v>1.5548161581750101E-2</c:v>
                </c:pt>
                <c:pt idx="645">
                  <c:v>-7.2948671471278703E-2</c:v>
                </c:pt>
                <c:pt idx="646">
                  <c:v>0.150316814901407</c:v>
                </c:pt>
                <c:pt idx="647">
                  <c:v>0.17476766197828</c:v>
                </c:pt>
                <c:pt idx="648">
                  <c:v>7.5921413773242102E-2</c:v>
                </c:pt>
                <c:pt idx="649">
                  <c:v>7.5315944097811199E-2</c:v>
                </c:pt>
                <c:pt idx="650">
                  <c:v>-0.16271881396395099</c:v>
                </c:pt>
                <c:pt idx="651">
                  <c:v>-0.18004512959867</c:v>
                </c:pt>
                <c:pt idx="652">
                  <c:v>8.3955801054559603E-2</c:v>
                </c:pt>
                <c:pt idx="653">
                  <c:v>-0.117877941283156</c:v>
                </c:pt>
                <c:pt idx="654">
                  <c:v>-5.77568710365736E-2</c:v>
                </c:pt>
                <c:pt idx="655">
                  <c:v>3.8988593450469699E-3</c:v>
                </c:pt>
                <c:pt idx="656">
                  <c:v>-0.21033006746504501</c:v>
                </c:pt>
                <c:pt idx="657">
                  <c:v>0.20407682664155999</c:v>
                </c:pt>
                <c:pt idx="658">
                  <c:v>0.10835487341311401</c:v>
                </c:pt>
                <c:pt idx="659">
                  <c:v>-0.136473119742651</c:v>
                </c:pt>
                <c:pt idx="660">
                  <c:v>-0.23875652043000201</c:v>
                </c:pt>
                <c:pt idx="661">
                  <c:v>-0.36683453888178702</c:v>
                </c:pt>
                <c:pt idx="662">
                  <c:v>-3.0339293991154401E-2</c:v>
                </c:pt>
                <c:pt idx="663">
                  <c:v>-2.67479289788135E-2</c:v>
                </c:pt>
                <c:pt idx="664">
                  <c:v>0.20557784936832399</c:v>
                </c:pt>
                <c:pt idx="665">
                  <c:v>-0.106422834982067</c:v>
                </c:pt>
                <c:pt idx="666">
                  <c:v>-8.7463774444100195E-2</c:v>
                </c:pt>
                <c:pt idx="667">
                  <c:v>2.8469176050937E-2</c:v>
                </c:pt>
                <c:pt idx="668">
                  <c:v>0.15056554911682099</c:v>
                </c:pt>
                <c:pt idx="669">
                  <c:v>-0.19503778271863001</c:v>
                </c:pt>
                <c:pt idx="670">
                  <c:v>2.3867095440767101E-2</c:v>
                </c:pt>
                <c:pt idx="671">
                  <c:v>0.22553654295584599</c:v>
                </c:pt>
                <c:pt idx="672">
                  <c:v>-0.24849323767249701</c:v>
                </c:pt>
                <c:pt idx="673">
                  <c:v>-0.107457575870627</c:v>
                </c:pt>
                <c:pt idx="674">
                  <c:v>-0.172520744370496</c:v>
                </c:pt>
                <c:pt idx="675">
                  <c:v>8.45583143212503E-2</c:v>
                </c:pt>
                <c:pt idx="676">
                  <c:v>-0.213157851106725</c:v>
                </c:pt>
                <c:pt idx="677">
                  <c:v>0.23084778407144099</c:v>
                </c:pt>
                <c:pt idx="678">
                  <c:v>-0.11205520715119199</c:v>
                </c:pt>
                <c:pt idx="679">
                  <c:v>-9.0985435046571694E-2</c:v>
                </c:pt>
                <c:pt idx="680">
                  <c:v>0.25649715350010899</c:v>
                </c:pt>
                <c:pt idx="681">
                  <c:v>5.5230100556235603E-2</c:v>
                </c:pt>
                <c:pt idx="682">
                  <c:v>0.24234672500625101</c:v>
                </c:pt>
                <c:pt idx="683">
                  <c:v>-8.8197110870888495E-2</c:v>
                </c:pt>
                <c:pt idx="684">
                  <c:v>-0.13362622215287301</c:v>
                </c:pt>
                <c:pt idx="685">
                  <c:v>6.7652791391190598E-2</c:v>
                </c:pt>
                <c:pt idx="686">
                  <c:v>0.173511759811421</c:v>
                </c:pt>
                <c:pt idx="687">
                  <c:v>0.213554129947055</c:v>
                </c:pt>
                <c:pt idx="688">
                  <c:v>0.116140215612878</c:v>
                </c:pt>
                <c:pt idx="689">
                  <c:v>0.32662135583728102</c:v>
                </c:pt>
                <c:pt idx="690">
                  <c:v>-1.3201938224213601E-2</c:v>
                </c:pt>
                <c:pt idx="691">
                  <c:v>9.9389425228985501E-2</c:v>
                </c:pt>
                <c:pt idx="692">
                  <c:v>-0.11542744333143599</c:v>
                </c:pt>
                <c:pt idx="693">
                  <c:v>-0.102153548217758</c:v>
                </c:pt>
                <c:pt idx="694">
                  <c:v>0.22416016451290099</c:v>
                </c:pt>
                <c:pt idx="695">
                  <c:v>-8.2508576319042501E-2</c:v>
                </c:pt>
                <c:pt idx="696">
                  <c:v>-7.8161735695413598E-2</c:v>
                </c:pt>
                <c:pt idx="697">
                  <c:v>1.7499988618104E-2</c:v>
                </c:pt>
                <c:pt idx="698">
                  <c:v>6.8304694545664499E-2</c:v>
                </c:pt>
                <c:pt idx="699">
                  <c:v>0.19428784561635701</c:v>
                </c:pt>
                <c:pt idx="700">
                  <c:v>0.251701861219019</c:v>
                </c:pt>
                <c:pt idx="701">
                  <c:v>-0.39636044287953198</c:v>
                </c:pt>
                <c:pt idx="702">
                  <c:v>-0.19700332932199899</c:v>
                </c:pt>
                <c:pt idx="703">
                  <c:v>8.70894685569093E-2</c:v>
                </c:pt>
                <c:pt idx="704">
                  <c:v>-0.10524283933898</c:v>
                </c:pt>
                <c:pt idx="705">
                  <c:v>-0.179112037065281</c:v>
                </c:pt>
                <c:pt idx="706">
                  <c:v>0.19281714451121401</c:v>
                </c:pt>
                <c:pt idx="707">
                  <c:v>0.11504245565292801</c:v>
                </c:pt>
                <c:pt idx="708">
                  <c:v>-0.23569551231333399</c:v>
                </c:pt>
                <c:pt idx="709">
                  <c:v>0.29402161572048102</c:v>
                </c:pt>
                <c:pt idx="710">
                  <c:v>0.35795886236796898</c:v>
                </c:pt>
                <c:pt idx="711">
                  <c:v>9.2439528418005207E-2</c:v>
                </c:pt>
                <c:pt idx="712">
                  <c:v>-6.6167636554514603E-2</c:v>
                </c:pt>
                <c:pt idx="713">
                  <c:v>-0.26864666238066998</c:v>
                </c:pt>
                <c:pt idx="714">
                  <c:v>3.8754817621707197E-2</c:v>
                </c:pt>
                <c:pt idx="715">
                  <c:v>0.130207704081786</c:v>
                </c:pt>
                <c:pt idx="716">
                  <c:v>-8.9588026518220301E-2</c:v>
                </c:pt>
                <c:pt idx="717">
                  <c:v>-4.8357819654804901E-2</c:v>
                </c:pt>
                <c:pt idx="718">
                  <c:v>-2.8256650035037901E-2</c:v>
                </c:pt>
                <c:pt idx="719">
                  <c:v>-5.7385727553703199E-2</c:v>
                </c:pt>
                <c:pt idx="720">
                  <c:v>-0.22494761429028901</c:v>
                </c:pt>
                <c:pt idx="721">
                  <c:v>3.7488860920327001E-2</c:v>
                </c:pt>
                <c:pt idx="722">
                  <c:v>0.117685022580631</c:v>
                </c:pt>
                <c:pt idx="723">
                  <c:v>0.27906257440039201</c:v>
                </c:pt>
                <c:pt idx="724">
                  <c:v>-0.37721121807550401</c:v>
                </c:pt>
                <c:pt idx="725">
                  <c:v>2.4946743022098899E-2</c:v>
                </c:pt>
                <c:pt idx="726">
                  <c:v>0.24086677608187601</c:v>
                </c:pt>
                <c:pt idx="727">
                  <c:v>7.5941354437776302E-3</c:v>
                </c:pt>
                <c:pt idx="728">
                  <c:v>-0.16345025737871499</c:v>
                </c:pt>
                <c:pt idx="729">
                  <c:v>9.9931533312267701E-2</c:v>
                </c:pt>
                <c:pt idx="730">
                  <c:v>3.09536381726392E-2</c:v>
                </c:pt>
                <c:pt idx="731">
                  <c:v>8.4385690459644502E-2</c:v>
                </c:pt>
                <c:pt idx="732">
                  <c:v>0.153923276730872</c:v>
                </c:pt>
                <c:pt idx="733">
                  <c:v>0.32964156772015402</c:v>
                </c:pt>
                <c:pt idx="734">
                  <c:v>0.35024436036853701</c:v>
                </c:pt>
                <c:pt idx="735">
                  <c:v>0.36544319907072997</c:v>
                </c:pt>
                <c:pt idx="736">
                  <c:v>6.1039137523768001E-2</c:v>
                </c:pt>
                <c:pt idx="737">
                  <c:v>-0.20192572622122801</c:v>
                </c:pt>
                <c:pt idx="738">
                  <c:v>-9.1277343466618296E-2</c:v>
                </c:pt>
                <c:pt idx="739">
                  <c:v>-0.27062156437825702</c:v>
                </c:pt>
                <c:pt idx="740">
                  <c:v>0.31920586694286401</c:v>
                </c:pt>
                <c:pt idx="741">
                  <c:v>-3.6826961744519202E-2</c:v>
                </c:pt>
                <c:pt idx="742">
                  <c:v>-6.8285075406009504E-2</c:v>
                </c:pt>
                <c:pt idx="743">
                  <c:v>0.21248269480909701</c:v>
                </c:pt>
                <c:pt idx="744">
                  <c:v>-0.17046074676495099</c:v>
                </c:pt>
                <c:pt idx="745">
                  <c:v>0.26792827027164601</c:v>
                </c:pt>
                <c:pt idx="746">
                  <c:v>0.11098163411527801</c:v>
                </c:pt>
                <c:pt idx="747">
                  <c:v>5.1540412811490299E-2</c:v>
                </c:pt>
                <c:pt idx="748">
                  <c:v>0.209843849506235</c:v>
                </c:pt>
                <c:pt idx="749">
                  <c:v>-0.156880104787953</c:v>
                </c:pt>
                <c:pt idx="750">
                  <c:v>0.136009046581021</c:v>
                </c:pt>
                <c:pt idx="751">
                  <c:v>0.222091780545011</c:v>
                </c:pt>
                <c:pt idx="752">
                  <c:v>-2.4566212670015901E-2</c:v>
                </c:pt>
                <c:pt idx="753">
                  <c:v>0.32386073754608502</c:v>
                </c:pt>
                <c:pt idx="754">
                  <c:v>0.23385637907054199</c:v>
                </c:pt>
                <c:pt idx="755">
                  <c:v>0.154102432308764</c:v>
                </c:pt>
                <c:pt idx="756">
                  <c:v>-4.9644089862124298E-2</c:v>
                </c:pt>
                <c:pt idx="757">
                  <c:v>-0.225775671824515</c:v>
                </c:pt>
                <c:pt idx="758">
                  <c:v>4.64342712444515E-2</c:v>
                </c:pt>
                <c:pt idx="759">
                  <c:v>-0.113611624648619</c:v>
                </c:pt>
                <c:pt idx="760">
                  <c:v>0.31838002132394799</c:v>
                </c:pt>
                <c:pt idx="761">
                  <c:v>0.17010251723410899</c:v>
                </c:pt>
                <c:pt idx="762">
                  <c:v>1.4893019146269299E-2</c:v>
                </c:pt>
                <c:pt idx="763">
                  <c:v>0.245299091848385</c:v>
                </c:pt>
                <c:pt idx="764">
                  <c:v>-0.26313935175354602</c:v>
                </c:pt>
                <c:pt idx="765">
                  <c:v>7.6613887515230003E-2</c:v>
                </c:pt>
                <c:pt idx="766">
                  <c:v>-0.25169199635827799</c:v>
                </c:pt>
                <c:pt idx="767">
                  <c:v>-0.25655674628497899</c:v>
                </c:pt>
                <c:pt idx="768">
                  <c:v>0.17688017184163399</c:v>
                </c:pt>
                <c:pt idx="769">
                  <c:v>-1.41318608891764E-2</c:v>
                </c:pt>
                <c:pt idx="770">
                  <c:v>0.30727038772524701</c:v>
                </c:pt>
                <c:pt idx="771">
                  <c:v>-0.29503073576024402</c:v>
                </c:pt>
                <c:pt idx="772">
                  <c:v>-0.13491224463952201</c:v>
                </c:pt>
                <c:pt idx="773">
                  <c:v>0.106132651404841</c:v>
                </c:pt>
                <c:pt idx="774">
                  <c:v>0.19611113170311101</c:v>
                </c:pt>
                <c:pt idx="775">
                  <c:v>0.238056049507477</c:v>
                </c:pt>
                <c:pt idx="776">
                  <c:v>-0.16365156426220201</c:v>
                </c:pt>
                <c:pt idx="777">
                  <c:v>0.15750293500471901</c:v>
                </c:pt>
                <c:pt idx="778">
                  <c:v>0.176307427611121</c:v>
                </c:pt>
                <c:pt idx="779">
                  <c:v>2.9510526350456801E-2</c:v>
                </c:pt>
                <c:pt idx="780">
                  <c:v>0.26051063441600097</c:v>
                </c:pt>
                <c:pt idx="781">
                  <c:v>5.0783080929433698E-2</c:v>
                </c:pt>
                <c:pt idx="782">
                  <c:v>-5.4731665355114999E-2</c:v>
                </c:pt>
                <c:pt idx="783">
                  <c:v>7.19251899479387E-2</c:v>
                </c:pt>
                <c:pt idx="784">
                  <c:v>0.17155572681032699</c:v>
                </c:pt>
                <c:pt idx="785">
                  <c:v>0.268454115771942</c:v>
                </c:pt>
                <c:pt idx="786">
                  <c:v>-0.194240757178371</c:v>
                </c:pt>
                <c:pt idx="787">
                  <c:v>1.00250866330994E-2</c:v>
                </c:pt>
                <c:pt idx="788">
                  <c:v>0.18150053192174401</c:v>
                </c:pt>
                <c:pt idx="789">
                  <c:v>4.0304367825552898E-2</c:v>
                </c:pt>
                <c:pt idx="790">
                  <c:v>0.278487999965991</c:v>
                </c:pt>
                <c:pt idx="791">
                  <c:v>-0.38199301126842999</c:v>
                </c:pt>
                <c:pt idx="792">
                  <c:v>0.24008563108571901</c:v>
                </c:pt>
                <c:pt idx="793">
                  <c:v>0.16315608189554401</c:v>
                </c:pt>
                <c:pt idx="794">
                  <c:v>0.152731097729492</c:v>
                </c:pt>
                <c:pt idx="795">
                  <c:v>0.15869570679790801</c:v>
                </c:pt>
                <c:pt idx="796">
                  <c:v>-0.14638153532268</c:v>
                </c:pt>
                <c:pt idx="797">
                  <c:v>0.194762812901697</c:v>
                </c:pt>
                <c:pt idx="798">
                  <c:v>6.7263450140980605E-2</c:v>
                </c:pt>
                <c:pt idx="799">
                  <c:v>-7.7510442817328606E-2</c:v>
                </c:pt>
                <c:pt idx="800">
                  <c:v>4.5219895015181401E-2</c:v>
                </c:pt>
                <c:pt idx="801">
                  <c:v>9.1115048858129696E-2</c:v>
                </c:pt>
                <c:pt idx="802">
                  <c:v>0.197223769103262</c:v>
                </c:pt>
                <c:pt idx="803">
                  <c:v>0.12972353542047499</c:v>
                </c:pt>
                <c:pt idx="804">
                  <c:v>-0.15969961913589001</c:v>
                </c:pt>
                <c:pt idx="805">
                  <c:v>0.29143392920606598</c:v>
                </c:pt>
                <c:pt idx="806">
                  <c:v>-0.260894052781526</c:v>
                </c:pt>
                <c:pt idx="807">
                  <c:v>0.15698284018919401</c:v>
                </c:pt>
                <c:pt idx="808">
                  <c:v>7.0423779419121105E-2</c:v>
                </c:pt>
                <c:pt idx="809">
                  <c:v>0.28863814437683599</c:v>
                </c:pt>
                <c:pt idx="810">
                  <c:v>-5.4264608557209201E-2</c:v>
                </c:pt>
                <c:pt idx="811">
                  <c:v>5.6410765410876702E-2</c:v>
                </c:pt>
                <c:pt idx="812">
                  <c:v>0.116945156637645</c:v>
                </c:pt>
                <c:pt idx="813">
                  <c:v>-0.16611447333014101</c:v>
                </c:pt>
                <c:pt idx="814">
                  <c:v>-0.13403043874093301</c:v>
                </c:pt>
                <c:pt idx="815">
                  <c:v>-1.12558138268305E-2</c:v>
                </c:pt>
                <c:pt idx="816">
                  <c:v>8.1970078413073896E-2</c:v>
                </c:pt>
                <c:pt idx="817">
                  <c:v>-7.3159333051616302E-2</c:v>
                </c:pt>
                <c:pt idx="818">
                  <c:v>-4.7305481553164601E-2</c:v>
                </c:pt>
                <c:pt idx="819">
                  <c:v>1.19340020689374E-2</c:v>
                </c:pt>
                <c:pt idx="820">
                  <c:v>5.7404707857969098E-2</c:v>
                </c:pt>
                <c:pt idx="821">
                  <c:v>7.6183542832144693E-2</c:v>
                </c:pt>
                <c:pt idx="822">
                  <c:v>0.18888960854363801</c:v>
                </c:pt>
                <c:pt idx="823">
                  <c:v>0.13306147752186501</c:v>
                </c:pt>
                <c:pt idx="824">
                  <c:v>0.25101839690188099</c:v>
                </c:pt>
                <c:pt idx="825">
                  <c:v>0.17719142522414699</c:v>
                </c:pt>
                <c:pt idx="826">
                  <c:v>0.27783799334666398</c:v>
                </c:pt>
                <c:pt idx="827">
                  <c:v>-3.08418353993242E-2</c:v>
                </c:pt>
                <c:pt idx="828">
                  <c:v>-5.8466949702087503E-2</c:v>
                </c:pt>
                <c:pt idx="829">
                  <c:v>-5.9577054774606002E-2</c:v>
                </c:pt>
                <c:pt idx="830">
                  <c:v>3.2110398410549301E-2</c:v>
                </c:pt>
                <c:pt idx="831">
                  <c:v>-0.108771410345914</c:v>
                </c:pt>
                <c:pt idx="832">
                  <c:v>-0.18125223654334699</c:v>
                </c:pt>
                <c:pt idx="833">
                  <c:v>-0.26616349431823699</c:v>
                </c:pt>
                <c:pt idx="834">
                  <c:v>-8.1947486436983005E-2</c:v>
                </c:pt>
                <c:pt idx="835">
                  <c:v>-9.2647706832985094E-2</c:v>
                </c:pt>
                <c:pt idx="836">
                  <c:v>0.327969074227621</c:v>
                </c:pt>
                <c:pt idx="837">
                  <c:v>0.16223315119432299</c:v>
                </c:pt>
                <c:pt idx="838">
                  <c:v>-1.7721265342918902E-2</c:v>
                </c:pt>
                <c:pt idx="839">
                  <c:v>0.17560712696213701</c:v>
                </c:pt>
                <c:pt idx="840">
                  <c:v>0.43070214568678</c:v>
                </c:pt>
                <c:pt idx="841">
                  <c:v>1.0101135426919899E-2</c:v>
                </c:pt>
                <c:pt idx="842">
                  <c:v>-9.5970210679080195E-2</c:v>
                </c:pt>
                <c:pt idx="843">
                  <c:v>-1.22294853954351E-2</c:v>
                </c:pt>
                <c:pt idx="844">
                  <c:v>7.8814077604940996E-2</c:v>
                </c:pt>
                <c:pt idx="845">
                  <c:v>-5.6501103301360003E-2</c:v>
                </c:pt>
                <c:pt idx="846">
                  <c:v>9.7359680781095598E-3</c:v>
                </c:pt>
                <c:pt idx="847">
                  <c:v>9.8578338762672094E-2</c:v>
                </c:pt>
                <c:pt idx="848">
                  <c:v>-0.26317909122695299</c:v>
                </c:pt>
                <c:pt idx="849">
                  <c:v>0.40182055593521998</c:v>
                </c:pt>
                <c:pt idx="850">
                  <c:v>0.109076015261078</c:v>
                </c:pt>
                <c:pt idx="851">
                  <c:v>-0.29096592253071102</c:v>
                </c:pt>
                <c:pt idx="852">
                  <c:v>-0.14087844676467601</c:v>
                </c:pt>
                <c:pt idx="853">
                  <c:v>5.5149956447740303E-2</c:v>
                </c:pt>
                <c:pt idx="854">
                  <c:v>-5.5028221620792E-3</c:v>
                </c:pt>
                <c:pt idx="855">
                  <c:v>5.62138957676665E-2</c:v>
                </c:pt>
                <c:pt idx="856">
                  <c:v>-0.13714642075254699</c:v>
                </c:pt>
                <c:pt idx="857">
                  <c:v>5.4687874807888698E-2</c:v>
                </c:pt>
                <c:pt idx="858">
                  <c:v>0.19511608911141901</c:v>
                </c:pt>
                <c:pt idx="859">
                  <c:v>0.205744614571892</c:v>
                </c:pt>
                <c:pt idx="860">
                  <c:v>2.5259353839153901E-2</c:v>
                </c:pt>
                <c:pt idx="861">
                  <c:v>0.28092970981094301</c:v>
                </c:pt>
                <c:pt idx="862">
                  <c:v>-0.19533294379714899</c:v>
                </c:pt>
                <c:pt idx="863">
                  <c:v>0.235796214206833</c:v>
                </c:pt>
                <c:pt idx="864">
                  <c:v>0.40728530370376798</c:v>
                </c:pt>
                <c:pt idx="865">
                  <c:v>-0.144100494787127</c:v>
                </c:pt>
                <c:pt idx="866">
                  <c:v>-0.12888925452205499</c:v>
                </c:pt>
                <c:pt idx="867">
                  <c:v>-2.6629251182366399E-2</c:v>
                </c:pt>
                <c:pt idx="868">
                  <c:v>4.7006265242471597E-2</c:v>
                </c:pt>
                <c:pt idx="869">
                  <c:v>2.43040388941137E-2</c:v>
                </c:pt>
                <c:pt idx="870">
                  <c:v>0.122494211723504</c:v>
                </c:pt>
                <c:pt idx="871">
                  <c:v>1.5680028323269101E-2</c:v>
                </c:pt>
                <c:pt idx="872">
                  <c:v>-0.32170152180692402</c:v>
                </c:pt>
                <c:pt idx="873">
                  <c:v>-0.33361656478161</c:v>
                </c:pt>
                <c:pt idx="874">
                  <c:v>-0.130326052409687</c:v>
                </c:pt>
                <c:pt idx="875">
                  <c:v>-1.5033994701494901E-2</c:v>
                </c:pt>
                <c:pt idx="876">
                  <c:v>-0.21226020404760201</c:v>
                </c:pt>
                <c:pt idx="877">
                  <c:v>-0.18028876002175701</c:v>
                </c:pt>
                <c:pt idx="878">
                  <c:v>3.92876474253403E-2</c:v>
                </c:pt>
                <c:pt idx="879">
                  <c:v>1.5647185569531701E-3</c:v>
                </c:pt>
                <c:pt idx="880">
                  <c:v>-1.25985159239337E-2</c:v>
                </c:pt>
                <c:pt idx="881">
                  <c:v>5.5317220771797203E-2</c:v>
                </c:pt>
                <c:pt idx="882">
                  <c:v>-9.4554556748384894E-2</c:v>
                </c:pt>
                <c:pt idx="883">
                  <c:v>2.9396132404304401E-2</c:v>
                </c:pt>
                <c:pt idx="884">
                  <c:v>7.5699639257679599E-2</c:v>
                </c:pt>
                <c:pt idx="885">
                  <c:v>-1.8292586025977602E-2</c:v>
                </c:pt>
                <c:pt idx="886">
                  <c:v>4.0779349736952103E-2</c:v>
                </c:pt>
                <c:pt idx="887">
                  <c:v>-0.36861962544238902</c:v>
                </c:pt>
                <c:pt idx="888">
                  <c:v>5.8960777034871598E-2</c:v>
                </c:pt>
                <c:pt idx="889">
                  <c:v>0.104818736545054</c:v>
                </c:pt>
                <c:pt idx="890">
                  <c:v>0.42150399577877901</c:v>
                </c:pt>
                <c:pt idx="891">
                  <c:v>-0.270630534678234</c:v>
                </c:pt>
                <c:pt idx="892">
                  <c:v>0.25264700076991198</c:v>
                </c:pt>
                <c:pt idx="893">
                  <c:v>0.193345622831958</c:v>
                </c:pt>
                <c:pt idx="894">
                  <c:v>-0.29641703761361199</c:v>
                </c:pt>
                <c:pt idx="895">
                  <c:v>-2.6343983443423601E-2</c:v>
                </c:pt>
                <c:pt idx="896">
                  <c:v>4.5833976963307703E-2</c:v>
                </c:pt>
                <c:pt idx="897">
                  <c:v>2.2400650048613E-2</c:v>
                </c:pt>
                <c:pt idx="898">
                  <c:v>-0.101498830303033</c:v>
                </c:pt>
                <c:pt idx="899">
                  <c:v>-0.20824472033483299</c:v>
                </c:pt>
                <c:pt idx="900">
                  <c:v>0.16588910747955599</c:v>
                </c:pt>
                <c:pt idx="901">
                  <c:v>-0.119665008385846</c:v>
                </c:pt>
                <c:pt idx="902">
                  <c:v>7.5116640431124898E-2</c:v>
                </c:pt>
                <c:pt idx="903">
                  <c:v>-0.19034586702613601</c:v>
                </c:pt>
                <c:pt idx="904">
                  <c:v>0.195623682554843</c:v>
                </c:pt>
                <c:pt idx="905">
                  <c:v>-0.114434280657544</c:v>
                </c:pt>
                <c:pt idx="906">
                  <c:v>1.6430097571568401E-2</c:v>
                </c:pt>
                <c:pt idx="907">
                  <c:v>-0.120647119303349</c:v>
                </c:pt>
                <c:pt idx="908">
                  <c:v>-2.0155139193714099E-2</c:v>
                </c:pt>
                <c:pt idx="909">
                  <c:v>-0.19441620492252701</c:v>
                </c:pt>
                <c:pt idx="910">
                  <c:v>-0.11953623487718899</c:v>
                </c:pt>
                <c:pt idx="911">
                  <c:v>0.36941325887290899</c:v>
                </c:pt>
                <c:pt idx="912">
                  <c:v>0.23394663114199599</c:v>
                </c:pt>
                <c:pt idx="913">
                  <c:v>0.26014430878051897</c:v>
                </c:pt>
                <c:pt idx="914">
                  <c:v>9.0761265323753296E-2</c:v>
                </c:pt>
                <c:pt idx="915">
                  <c:v>0.37999585802078301</c:v>
                </c:pt>
                <c:pt idx="916">
                  <c:v>0.233570829940563</c:v>
                </c:pt>
                <c:pt idx="917">
                  <c:v>-0.148676420786028</c:v>
                </c:pt>
                <c:pt idx="918">
                  <c:v>0.43271002440261602</c:v>
                </c:pt>
                <c:pt idx="919">
                  <c:v>0.13022047405159801</c:v>
                </c:pt>
                <c:pt idx="920">
                  <c:v>-0.18735015704538399</c:v>
                </c:pt>
                <c:pt idx="921">
                  <c:v>0.42578350413717803</c:v>
                </c:pt>
                <c:pt idx="922">
                  <c:v>1.6716760834802301E-2</c:v>
                </c:pt>
                <c:pt idx="923">
                  <c:v>5.2804192229555597E-2</c:v>
                </c:pt>
                <c:pt idx="924">
                  <c:v>0.13951399084850599</c:v>
                </c:pt>
                <c:pt idx="925">
                  <c:v>3.1618853628560102E-2</c:v>
                </c:pt>
                <c:pt idx="926">
                  <c:v>0.29372026578813598</c:v>
                </c:pt>
                <c:pt idx="927">
                  <c:v>9.1695865062368695E-2</c:v>
                </c:pt>
                <c:pt idx="928">
                  <c:v>0.304100400950854</c:v>
                </c:pt>
                <c:pt idx="929">
                  <c:v>2.33113366886432E-2</c:v>
                </c:pt>
                <c:pt idx="930">
                  <c:v>8.1200005186669602E-2</c:v>
                </c:pt>
                <c:pt idx="931">
                  <c:v>-4.07890734461238E-2</c:v>
                </c:pt>
                <c:pt idx="932">
                  <c:v>5.4176818396278997E-2</c:v>
                </c:pt>
                <c:pt idx="933">
                  <c:v>-0.104735505451828</c:v>
                </c:pt>
                <c:pt idx="934">
                  <c:v>0.139777491232141</c:v>
                </c:pt>
                <c:pt idx="935">
                  <c:v>2.7795055272710999E-2</c:v>
                </c:pt>
                <c:pt idx="936">
                  <c:v>0.17123828889319401</c:v>
                </c:pt>
                <c:pt idx="937">
                  <c:v>-0.110988853570252</c:v>
                </c:pt>
                <c:pt idx="938">
                  <c:v>5.3768824830366699E-2</c:v>
                </c:pt>
                <c:pt idx="939">
                  <c:v>0.11839365354725</c:v>
                </c:pt>
                <c:pt idx="940">
                  <c:v>0.13234315694004201</c:v>
                </c:pt>
                <c:pt idx="941">
                  <c:v>0.12511420661401201</c:v>
                </c:pt>
                <c:pt idx="942">
                  <c:v>6.0655928827927003E-2</c:v>
                </c:pt>
                <c:pt idx="943">
                  <c:v>0.37817828525161801</c:v>
                </c:pt>
                <c:pt idx="944">
                  <c:v>0.153519930954719</c:v>
                </c:pt>
                <c:pt idx="945">
                  <c:v>0.20826048199469699</c:v>
                </c:pt>
                <c:pt idx="946">
                  <c:v>-0.30112907025767399</c:v>
                </c:pt>
                <c:pt idx="947">
                  <c:v>-8.1128029894647402E-2</c:v>
                </c:pt>
                <c:pt idx="948">
                  <c:v>0.13967229442923601</c:v>
                </c:pt>
                <c:pt idx="949">
                  <c:v>5.4850415940551803E-2</c:v>
                </c:pt>
                <c:pt idx="950">
                  <c:v>-0.190707277358835</c:v>
                </c:pt>
                <c:pt idx="951">
                  <c:v>-0.223521647804207</c:v>
                </c:pt>
                <c:pt idx="952">
                  <c:v>5.0645951417852803E-2</c:v>
                </c:pt>
                <c:pt idx="953">
                  <c:v>0.20641445905146499</c:v>
                </c:pt>
                <c:pt idx="954">
                  <c:v>-0.21285922158367401</c:v>
                </c:pt>
                <c:pt idx="955">
                  <c:v>9.7326951645220303E-2</c:v>
                </c:pt>
                <c:pt idx="956">
                  <c:v>-0.27175462295547997</c:v>
                </c:pt>
                <c:pt idx="957">
                  <c:v>-7.8927650682412601E-2</c:v>
                </c:pt>
                <c:pt idx="958">
                  <c:v>0.13417650554084301</c:v>
                </c:pt>
                <c:pt idx="959">
                  <c:v>-0.198479038725594</c:v>
                </c:pt>
                <c:pt idx="960">
                  <c:v>0.15680364882134401</c:v>
                </c:pt>
                <c:pt idx="961">
                  <c:v>-0.19181720156997301</c:v>
                </c:pt>
                <c:pt idx="962">
                  <c:v>-0.11380685567025201</c:v>
                </c:pt>
                <c:pt idx="963">
                  <c:v>-7.9727751007189707E-2</c:v>
                </c:pt>
                <c:pt idx="964">
                  <c:v>0.18929437687303899</c:v>
                </c:pt>
                <c:pt idx="965">
                  <c:v>-0.133295390125059</c:v>
                </c:pt>
                <c:pt idx="966">
                  <c:v>2.7657578988273701E-2</c:v>
                </c:pt>
                <c:pt idx="967">
                  <c:v>0.15403769899497699</c:v>
                </c:pt>
                <c:pt idx="968">
                  <c:v>0.11428046322748001</c:v>
                </c:pt>
                <c:pt idx="969">
                  <c:v>0.179538559980566</c:v>
                </c:pt>
                <c:pt idx="970">
                  <c:v>-0.40300147612169401</c:v>
                </c:pt>
                <c:pt idx="971">
                  <c:v>0.58972460430517004</c:v>
                </c:pt>
                <c:pt idx="972">
                  <c:v>-0.23038294797872</c:v>
                </c:pt>
                <c:pt idx="973">
                  <c:v>-0.260870638131462</c:v>
                </c:pt>
                <c:pt idx="974">
                  <c:v>-9.3654565034560003E-2</c:v>
                </c:pt>
                <c:pt idx="975">
                  <c:v>-0.261303819413923</c:v>
                </c:pt>
                <c:pt idx="976">
                  <c:v>0.48076025654175902</c:v>
                </c:pt>
                <c:pt idx="977">
                  <c:v>0.281868107184019</c:v>
                </c:pt>
                <c:pt idx="978">
                  <c:v>0.39298456051849301</c:v>
                </c:pt>
                <c:pt idx="979">
                  <c:v>-0.19918689063661801</c:v>
                </c:pt>
                <c:pt idx="980">
                  <c:v>3.1141974437719501E-3</c:v>
                </c:pt>
                <c:pt idx="981">
                  <c:v>-3.0384178966304E-2</c:v>
                </c:pt>
                <c:pt idx="982">
                  <c:v>0.111663416998653</c:v>
                </c:pt>
                <c:pt idx="983">
                  <c:v>-0.13981901956154699</c:v>
                </c:pt>
                <c:pt idx="984">
                  <c:v>-1.5022095665110501E-2</c:v>
                </c:pt>
                <c:pt idx="985">
                  <c:v>0.14332210774117701</c:v>
                </c:pt>
                <c:pt idx="986">
                  <c:v>-0.113885175200858</c:v>
                </c:pt>
                <c:pt idx="987">
                  <c:v>-0.24439724398754201</c:v>
                </c:pt>
                <c:pt idx="988">
                  <c:v>6.8724691822359199E-2</c:v>
                </c:pt>
                <c:pt idx="989">
                  <c:v>-0.191789159116907</c:v>
                </c:pt>
                <c:pt idx="990">
                  <c:v>-6.5333730002335097E-2</c:v>
                </c:pt>
                <c:pt idx="991">
                  <c:v>-3.8296096930120802E-2</c:v>
                </c:pt>
                <c:pt idx="992">
                  <c:v>-6.3853882251294304E-3</c:v>
                </c:pt>
                <c:pt idx="993">
                  <c:v>0.236420755257472</c:v>
                </c:pt>
                <c:pt idx="994">
                  <c:v>-0.34133371455122402</c:v>
                </c:pt>
                <c:pt idx="995">
                  <c:v>0.20885469078121099</c:v>
                </c:pt>
                <c:pt idx="996">
                  <c:v>0.114877656633424</c:v>
                </c:pt>
                <c:pt idx="997">
                  <c:v>-0.110248624743134</c:v>
                </c:pt>
                <c:pt idx="998">
                  <c:v>0.123544823243395</c:v>
                </c:pt>
                <c:pt idx="999">
                  <c:v>-0.15693083356521001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F-440F-A705-CBF9DF457F58}"/>
            </c:ext>
          </c:extLst>
        </c:ser>
        <c:ser>
          <c:idx val="1"/>
          <c:order val="1"/>
          <c:tx>
            <c:v>Minimum variance portfolio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0"/>
            <c:marker>
              <c:symbol val="circle"/>
              <c:size val="15"/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4F9F-440F-A705-CBF9DF457F58}"/>
              </c:ext>
            </c:extLst>
          </c:dPt>
          <c:xVal>
            <c:numRef>
              <c:f>'Feasible set'!$AH$99</c:f>
              <c:numCache>
                <c:formatCode>0.000%</c:formatCode>
                <c:ptCount val="1"/>
                <c:pt idx="0">
                  <c:v>0.122790190593718</c:v>
                </c:pt>
              </c:numCache>
            </c:numRef>
          </c:xVal>
          <c:yVal>
            <c:numRef>
              <c:f>'Feasible set'!$AG$99</c:f>
              <c:numCache>
                <c:formatCode>0.000%</c:formatCode>
                <c:ptCount val="1"/>
                <c:pt idx="0">
                  <c:v>7.2315309772311806E-2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9F-440F-A705-CBF9DF457F58}"/>
            </c:ext>
          </c:extLst>
        </c:ser>
        <c:ser>
          <c:idx val="2"/>
          <c:order val="2"/>
          <c:tx>
            <c:v>Maximum Sharpe portfolio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0"/>
            <c:marker>
              <c:symbol val="circle"/>
              <c:size val="15"/>
              <c:spPr>
                <a:solidFill>
                  <a:schemeClr val="accent4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4F9F-440F-A705-CBF9DF457F58}"/>
              </c:ext>
            </c:extLst>
          </c:dPt>
          <c:xVal>
            <c:numRef>
              <c:f>'Feasible set'!$AH$109</c:f>
              <c:numCache>
                <c:formatCode>0.000%</c:formatCode>
                <c:ptCount val="1"/>
                <c:pt idx="0">
                  <c:v>0.19451186052823599</c:v>
                </c:pt>
              </c:numCache>
            </c:numRef>
          </c:xVal>
          <c:yVal>
            <c:numRef>
              <c:f>'Feasible set'!$AG$109</c:f>
              <c:numCache>
                <c:formatCode>0.000%</c:formatCode>
                <c:ptCount val="1"/>
                <c:pt idx="0">
                  <c:v>0.181465921854328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9F-440F-A705-CBF9DF457F58}"/>
            </c:ext>
          </c:extLst>
        </c:ser>
        <c:ser>
          <c:idx val="3"/>
          <c:order val="3"/>
          <c:tx>
            <c:v>CAL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4F9F-440F-A705-CBF9DF457F58}"/>
              </c:ext>
            </c:extLst>
          </c:dPt>
          <c:xVal>
            <c:numRef>
              <c:f>'MM results'!$S$42:$S$43</c:f>
              <c:numCache>
                <c:formatCode>0.000%</c:formatCode>
                <c:ptCount val="2"/>
                <c:pt idx="0">
                  <c:v>0</c:v>
                </c:pt>
                <c:pt idx="1">
                  <c:v>0.97255930264117996</c:v>
                </c:pt>
              </c:numCache>
            </c:numRef>
          </c:xVal>
          <c:yVal>
            <c:numRef>
              <c:f>'MM results'!$R$42:$R$43</c:f>
              <c:numCache>
                <c:formatCode>0.000%</c:formatCode>
                <c:ptCount val="2"/>
                <c:pt idx="0">
                  <c:v>0</c:v>
                </c:pt>
                <c:pt idx="1">
                  <c:v>0.90732960927163997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9F-440F-A705-CBF9DF457F58}"/>
            </c:ext>
          </c:extLst>
        </c:ser>
        <c:ser>
          <c:idx val="4"/>
          <c:order val="4"/>
          <c:tx>
            <c:v>Minimum variance frontier constraint 3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'MM process'!$D$71:$D$271</c:f>
              <c:numCache>
                <c:formatCode>0.000%</c:formatCode>
                <c:ptCount val="201"/>
                <c:pt idx="0">
                  <c:v>0.66422920226681803</c:v>
                </c:pt>
                <c:pt idx="1">
                  <c:v>0.65743911920638498</c:v>
                </c:pt>
                <c:pt idx="2">
                  <c:v>0.65065156641831801</c:v>
                </c:pt>
                <c:pt idx="3">
                  <c:v>0.64386662986240595</c:v>
                </c:pt>
                <c:pt idx="4">
                  <c:v>0.63708435078870695</c:v>
                </c:pt>
                <c:pt idx="5">
                  <c:v>0.63030489675460799</c:v>
                </c:pt>
                <c:pt idx="6">
                  <c:v>0.62352831804775199</c:v>
                </c:pt>
                <c:pt idx="7">
                  <c:v>0.61675471009271798</c:v>
                </c:pt>
                <c:pt idx="8">
                  <c:v>0.60998417138443195</c:v>
                </c:pt>
                <c:pt idx="9">
                  <c:v>0.60321680806836098</c:v>
                </c:pt>
                <c:pt idx="10">
                  <c:v>0.59645268266056195</c:v>
                </c:pt>
                <c:pt idx="11">
                  <c:v>0.58969198970747405</c:v>
                </c:pt>
                <c:pt idx="12">
                  <c:v>0.58293481082790599</c:v>
                </c:pt>
                <c:pt idx="13">
                  <c:v>0.57618126672015002</c:v>
                </c:pt>
                <c:pt idx="14">
                  <c:v>0.569431486796526</c:v>
                </c:pt>
                <c:pt idx="15">
                  <c:v>0.56268560716242699</c:v>
                </c:pt>
                <c:pt idx="16">
                  <c:v>0.55594372883952203</c:v>
                </c:pt>
                <c:pt idx="17">
                  <c:v>0.54920608188161901</c:v>
                </c:pt>
                <c:pt idx="18">
                  <c:v>0.54247278269677801</c:v>
                </c:pt>
                <c:pt idx="19">
                  <c:v>0.53574399385733895</c:v>
                </c:pt>
                <c:pt idx="20">
                  <c:v>0.52901988792298005</c:v>
                </c:pt>
                <c:pt idx="21">
                  <c:v>0.52230064621076999</c:v>
                </c:pt>
                <c:pt idx="22">
                  <c:v>0.515586458189215</c:v>
                </c:pt>
                <c:pt idx="23">
                  <c:v>0.50887748481251305</c:v>
                </c:pt>
                <c:pt idx="24">
                  <c:v>0.50217401537676998</c:v>
                </c:pt>
                <c:pt idx="25">
                  <c:v>0.49547623335333302</c:v>
                </c:pt>
                <c:pt idx="26">
                  <c:v>0.48878437171698302</c:v>
                </c:pt>
                <c:pt idx="27">
                  <c:v>0.48209867691979802</c:v>
                </c:pt>
                <c:pt idx="28">
                  <c:v>0.475419409171499</c:v>
                </c:pt>
                <c:pt idx="29">
                  <c:v>0.46874680353610199</c:v>
                </c:pt>
                <c:pt idx="30">
                  <c:v>0.46208122978530902</c:v>
                </c:pt>
                <c:pt idx="31">
                  <c:v>0.45542295459676402</c:v>
                </c:pt>
                <c:pt idx="32">
                  <c:v>0.44877230435853899</c:v>
                </c:pt>
                <c:pt idx="33">
                  <c:v>0.44212962158883201</c:v>
                </c:pt>
                <c:pt idx="34">
                  <c:v>0.435495251887209</c:v>
                </c:pt>
                <c:pt idx="35">
                  <c:v>0.42886962115796301</c:v>
                </c:pt>
                <c:pt idx="36">
                  <c:v>0.42225312213730298</c:v>
                </c:pt>
                <c:pt idx="37">
                  <c:v>0.41564616846741398</c:v>
                </c:pt>
                <c:pt idx="38">
                  <c:v>0.40904926268594899</c:v>
                </c:pt>
                <c:pt idx="39">
                  <c:v>0.40246287970269401</c:v>
                </c:pt>
                <c:pt idx="40">
                  <c:v>0.39588754450290198</c:v>
                </c:pt>
                <c:pt idx="41">
                  <c:v>0.389323797268468</c:v>
                </c:pt>
                <c:pt idx="42">
                  <c:v>0.382772274008497</c:v>
                </c:pt>
                <c:pt idx="43">
                  <c:v>0.37623359316681099</c:v>
                </c:pt>
                <c:pt idx="44">
                  <c:v>0.36970841634108798</c:v>
                </c:pt>
                <c:pt idx="45">
                  <c:v>0.36319751131123101</c:v>
                </c:pt>
                <c:pt idx="46">
                  <c:v>0.35670163951459399</c:v>
                </c:pt>
                <c:pt idx="47">
                  <c:v>0.35022161729092299</c:v>
                </c:pt>
                <c:pt idx="48">
                  <c:v>0.34375838182743101</c:v>
                </c:pt>
                <c:pt idx="49">
                  <c:v>0.33731287722691999</c:v>
                </c:pt>
                <c:pt idx="50">
                  <c:v>0.33088611950116698</c:v>
                </c:pt>
                <c:pt idx="51">
                  <c:v>0.32447926376411901</c:v>
                </c:pt>
                <c:pt idx="52">
                  <c:v>0.31809349109763102</c:v>
                </c:pt>
                <c:pt idx="53">
                  <c:v>0.31173007813626902</c:v>
                </c:pt>
                <c:pt idx="54">
                  <c:v>0.30539046236770001</c:v>
                </c:pt>
                <c:pt idx="55">
                  <c:v>0.299076136551439</c:v>
                </c:pt>
                <c:pt idx="56">
                  <c:v>0.29278872750178903</c:v>
                </c:pt>
                <c:pt idx="57">
                  <c:v>0.28653001982426102</c:v>
                </c:pt>
                <c:pt idx="58">
                  <c:v>0.28030194009326798</c:v>
                </c:pt>
                <c:pt idx="59">
                  <c:v>0.27410655961040797</c:v>
                </c:pt>
                <c:pt idx="60">
                  <c:v>0.26794615652396397</c:v>
                </c:pt>
                <c:pt idx="61">
                  <c:v>0.26182320888406002</c:v>
                </c:pt>
                <c:pt idx="62">
                  <c:v>0.25574038804797899</c:v>
                </c:pt>
                <c:pt idx="63">
                  <c:v>0.24970064530749</c:v>
                </c:pt>
                <c:pt idx="64">
                  <c:v>0.24370716492376299</c:v>
                </c:pt>
                <c:pt idx="65">
                  <c:v>0.237763454990919</c:v>
                </c:pt>
                <c:pt idx="66">
                  <c:v>0.23187335173478299</c:v>
                </c:pt>
                <c:pt idx="67">
                  <c:v>0.22604102758779099</c:v>
                </c:pt>
                <c:pt idx="68">
                  <c:v>0.220271085907216</c:v>
                </c:pt>
                <c:pt idx="69">
                  <c:v>0.21456855467331501</c:v>
                </c:pt>
                <c:pt idx="70">
                  <c:v>0.20893894952401201</c:v>
                </c:pt>
                <c:pt idx="71">
                  <c:v>0.203388334222802</c:v>
                </c:pt>
                <c:pt idx="72">
                  <c:v>0.197923350333578</c:v>
                </c:pt>
                <c:pt idx="73">
                  <c:v>0.19255128901730201</c:v>
                </c:pt>
                <c:pt idx="74">
                  <c:v>0.187280144808643</c:v>
                </c:pt>
                <c:pt idx="75">
                  <c:v>0.18211868323873101</c:v>
                </c:pt>
                <c:pt idx="76">
                  <c:v>0.177076497256898</c:v>
                </c:pt>
                <c:pt idx="77">
                  <c:v>0.17216406380584101</c:v>
                </c:pt>
                <c:pt idx="78">
                  <c:v>0.167392807790788</c:v>
                </c:pt>
                <c:pt idx="79">
                  <c:v>0.16277514429746301</c:v>
                </c:pt>
                <c:pt idx="80">
                  <c:v>0.15832451450225801</c:v>
                </c:pt>
                <c:pt idx="81">
                  <c:v>0.154055392132039</c:v>
                </c:pt>
                <c:pt idx="82">
                  <c:v>0.14998327929377001</c:v>
                </c:pt>
                <c:pt idx="83">
                  <c:v>0.14612464726994701</c:v>
                </c:pt>
                <c:pt idx="84">
                  <c:v>0.142496839534025</c:v>
                </c:pt>
                <c:pt idx="85">
                  <c:v>0.13911791559211001</c:v>
                </c:pt>
                <c:pt idx="86">
                  <c:v>0.136006424548618</c:v>
                </c:pt>
                <c:pt idx="87">
                  <c:v>0.13318111312973299</c:v>
                </c:pt>
                <c:pt idx="88">
                  <c:v>0.13066054796352899</c:v>
                </c:pt>
                <c:pt idx="89">
                  <c:v>0.12846266738987</c:v>
                </c:pt>
                <c:pt idx="90">
                  <c:v>0.12660427818669601</c:v>
                </c:pt>
                <c:pt idx="91">
                  <c:v>0.12510050988833701</c:v>
                </c:pt>
                <c:pt idx="92">
                  <c:v>0.123964270787687</c:v>
                </c:pt>
                <c:pt idx="93">
                  <c:v>0.123205728406936</c:v>
                </c:pt>
                <c:pt idx="94">
                  <c:v>0.122831880152453</c:v>
                </c:pt>
                <c:pt idx="95">
                  <c:v>0.122846238603933</c:v>
                </c:pt>
                <c:pt idx="96">
                  <c:v>0.123248668107654</c:v>
                </c:pt>
                <c:pt idx="97">
                  <c:v>0.124035391743757</c:v>
                </c:pt>
                <c:pt idx="98">
                  <c:v>0.12519916332664</c:v>
                </c:pt>
                <c:pt idx="99">
                  <c:v>0.12672959911290799</c:v>
                </c:pt>
                <c:pt idx="100">
                  <c:v>0.12861360526252899</c:v>
                </c:pt>
                <c:pt idx="101">
                  <c:v>0.13083591557184199</c:v>
                </c:pt>
                <c:pt idx="102">
                  <c:v>0.133379618068282</c:v>
                </c:pt>
                <c:pt idx="103">
                  <c:v>0.13622670587918201</c:v>
                </c:pt>
                <c:pt idx="104">
                  <c:v>0.139358593873985</c:v>
                </c:pt>
                <c:pt idx="105">
                  <c:v>0.14275653523791401</c:v>
                </c:pt>
                <c:pt idx="106">
                  <c:v>0.146402000512456</c:v>
                </c:pt>
                <c:pt idx="107">
                  <c:v>0.150276981644892</c:v>
                </c:pt>
                <c:pt idx="108">
                  <c:v>0.15436420767679801</c:v>
                </c:pt>
                <c:pt idx="109">
                  <c:v>0.158647251877053</c:v>
                </c:pt>
                <c:pt idx="110">
                  <c:v>0.163110700206651</c:v>
                </c:pt>
                <c:pt idx="111">
                  <c:v>0.16774016603491901</c:v>
                </c:pt>
                <c:pt idx="112">
                  <c:v>0.172522258680671</c:v>
                </c:pt>
                <c:pt idx="113">
                  <c:v>0.17744465132170001</c:v>
                </c:pt>
                <c:pt idx="114">
                  <c:v>0.18249600664782001</c:v>
                </c:pt>
                <c:pt idx="115">
                  <c:v>0.18766588229808401</c:v>
                </c:pt>
                <c:pt idx="116">
                  <c:v>0.192944765206816</c:v>
                </c:pt>
                <c:pt idx="117">
                  <c:v>0.19832396717899001</c:v>
                </c:pt>
                <c:pt idx="118">
                  <c:v>0.20379551379736399</c:v>
                </c:pt>
                <c:pt idx="119">
                  <c:v>0.209352179377647</c:v>
                </c:pt>
                <c:pt idx="120">
                  <c:v>0.21498738085071201</c:v>
                </c:pt>
                <c:pt idx="121">
                  <c:v>0.22069506995246799</c:v>
                </c:pt>
                <c:pt idx="122">
                  <c:v>0.226469781626574</c:v>
                </c:pt>
                <c:pt idx="123">
                  <c:v>0.23230651768625199</c:v>
                </c:pt>
                <c:pt idx="124">
                  <c:v>0.23820073639051101</c:v>
                </c:pt>
                <c:pt idx="125">
                  <c:v>0.24414824068270799</c:v>
                </c:pt>
                <c:pt idx="126">
                  <c:v>0.25014524605615401</c:v>
                </c:pt>
                <c:pt idx="127">
                  <c:v>0.25618829434296297</c:v>
                </c:pt>
                <c:pt idx="128">
                  <c:v>0.26227416826310901</c:v>
                </c:pt>
                <c:pt idx="129">
                  <c:v>0.26839997114717401</c:v>
                </c:pt>
                <c:pt idx="130">
                  <c:v>0.27456304908553503</c:v>
                </c:pt>
                <c:pt idx="131">
                  <c:v>0.28076089328071802</c:v>
                </c:pt>
                <c:pt idx="132">
                  <c:v>0.28699134135640503</c:v>
                </c:pt>
                <c:pt idx="133">
                  <c:v>0.29325222619331298</c:v>
                </c:pt>
                <c:pt idx="134">
                  <c:v>0.29954167375573998</c:v>
                </c:pt>
                <c:pt idx="135">
                  <c:v>0.30585792221181102</c:v>
                </c:pt>
                <c:pt idx="136">
                  <c:v>0.312199344861043</c:v>
                </c:pt>
                <c:pt idx="137">
                  <c:v>0.31856443828939501</c:v>
                </c:pt>
                <c:pt idx="138">
                  <c:v>0.324951849719395</c:v>
                </c:pt>
                <c:pt idx="139">
                  <c:v>0.33136021454893499</c:v>
                </c:pt>
                <c:pt idx="140">
                  <c:v>0.33778837608650297</c:v>
                </c:pt>
                <c:pt idx="141">
                  <c:v>0.34423522266932999</c:v>
                </c:pt>
                <c:pt idx="142">
                  <c:v>0.35069972888682199</c:v>
                </c:pt>
                <c:pt idx="143">
                  <c:v>0.35718093358245401</c:v>
                </c:pt>
                <c:pt idx="144">
                  <c:v>0.36367798260956702</c:v>
                </c:pt>
                <c:pt idx="145">
                  <c:v>0.370189966241117</c:v>
                </c:pt>
                <c:pt idx="146">
                  <c:v>0.37671614691406702</c:v>
                </c:pt>
                <c:pt idx="147">
                  <c:v>0.38325579922299702</c:v>
                </c:pt>
                <c:pt idx="148">
                  <c:v>0.389808245266691</c:v>
                </c:pt>
                <c:pt idx="149">
                  <c:v>0.39637285042910397</c:v>
                </c:pt>
                <c:pt idx="150">
                  <c:v>0.40294902049961701</c:v>
                </c:pt>
                <c:pt idx="151">
                  <c:v>0.40953623765498998</c:v>
                </c:pt>
                <c:pt idx="152">
                  <c:v>0.41613390064247302</c:v>
                </c:pt>
                <c:pt idx="153">
                  <c:v>0.42274155768976002</c:v>
                </c:pt>
                <c:pt idx="154">
                  <c:v>0.42935874750830599</c:v>
                </c:pt>
                <c:pt idx="155">
                  <c:v>0.43598503596707799</c:v>
                </c:pt>
                <c:pt idx="156">
                  <c:v>0.44262001445664101</c:v>
                </c:pt>
                <c:pt idx="157">
                  <c:v>0.449263337603657</c:v>
                </c:pt>
                <c:pt idx="158">
                  <c:v>0.45591456308691902</c:v>
                </c:pt>
                <c:pt idx="159">
                  <c:v>0.462573387967121</c:v>
                </c:pt>
                <c:pt idx="160">
                  <c:v>0.46923948870951498</c:v>
                </c:pt>
                <c:pt idx="161">
                  <c:v>0.47591255689107198</c:v>
                </c:pt>
                <c:pt idx="162">
                  <c:v>0.48259230867134401</c:v>
                </c:pt>
                <c:pt idx="163">
                  <c:v>0.48927846759314603</c:v>
                </c:pt>
                <c:pt idx="164">
                  <c:v>0.49597081488363098</c:v>
                </c:pt>
                <c:pt idx="165">
                  <c:v>0.50266902486000198</c:v>
                </c:pt>
                <c:pt idx="166">
                  <c:v>0.50937290502142796</c:v>
                </c:pt>
                <c:pt idx="167">
                  <c:v>0.51608223355646399</c:v>
                </c:pt>
                <c:pt idx="168">
                  <c:v>0.52279680148957097</c:v>
                </c:pt>
                <c:pt idx="169">
                  <c:v>0.52951640871437899</c:v>
                </c:pt>
                <c:pt idx="170">
                  <c:v>0.536240906665713</c:v>
                </c:pt>
                <c:pt idx="171">
                  <c:v>0.54297003457333604</c:v>
                </c:pt>
                <c:pt idx="172">
                  <c:v>0.54970366099082502</c:v>
                </c:pt>
                <c:pt idx="173">
                  <c:v>0.55644162287488097</c:v>
                </c:pt>
                <c:pt idx="174">
                  <c:v>0.56318376424680905</c:v>
                </c:pt>
                <c:pt idx="175">
                  <c:v>0.56992993702359296</c:v>
                </c:pt>
                <c:pt idx="176">
                  <c:v>0.57667999970567696</c:v>
                </c:pt>
                <c:pt idx="177">
                  <c:v>0.58343385735347997</c:v>
                </c:pt>
                <c:pt idx="178">
                  <c:v>0.59019130080304305</c:v>
                </c:pt>
                <c:pt idx="179">
                  <c:v>0.59695224700838201</c:v>
                </c:pt>
                <c:pt idx="180">
                  <c:v>0.60371657838881199</c:v>
                </c:pt>
                <c:pt idx="181">
                  <c:v>0.61048422265733904</c:v>
                </c:pt>
                <c:pt idx="182">
                  <c:v>0.61725499152758501</c:v>
                </c:pt>
                <c:pt idx="183">
                  <c:v>0.62402881968975898</c:v>
                </c:pt>
                <c:pt idx="184">
                  <c:v>0.63080561375097099</c:v>
                </c:pt>
                <c:pt idx="185">
                  <c:v>0.63758527668562004</c:v>
                </c:pt>
                <c:pt idx="186">
                  <c:v>0.64436771786301505</c:v>
                </c:pt>
                <c:pt idx="187">
                  <c:v>0.65115285028246395</c:v>
                </c:pt>
                <c:pt idx="188">
                  <c:v>0.65794059098390101</c:v>
                </c:pt>
                <c:pt idx="189">
                  <c:v>0.66473085994551095</c:v>
                </c:pt>
                <c:pt idx="190">
                  <c:v>0.67152358046459104</c:v>
                </c:pt>
                <c:pt idx="191">
                  <c:v>0.67831867944172897</c:v>
                </c:pt>
                <c:pt idx="192">
                  <c:v>0.68511608503645804</c:v>
                </c:pt>
                <c:pt idx="193">
                  <c:v>0.69191581112079403</c:v>
                </c:pt>
                <c:pt idx="194">
                  <c:v>0.69871762974552099</c:v>
                </c:pt>
                <c:pt idx="195">
                  <c:v>0.705521559367702</c:v>
                </c:pt>
                <c:pt idx="196">
                  <c:v>0.71232753947545402</c:v>
                </c:pt>
                <c:pt idx="197">
                  <c:v>0.719135511849051</c:v>
                </c:pt>
                <c:pt idx="198">
                  <c:v>0.72594541996770701</c:v>
                </c:pt>
                <c:pt idx="199">
                  <c:v>0.73275721054160103</c:v>
                </c:pt>
                <c:pt idx="200">
                  <c:v>0.73957083165551896</c:v>
                </c:pt>
              </c:numCache>
            </c:numRef>
          </c:xVal>
          <c:yVal>
            <c:numRef>
              <c:f>'MM process'!$C$71:$C$271</c:f>
              <c:numCache>
                <c:formatCode>0.000%</c:formatCode>
                <c:ptCount val="201"/>
                <c:pt idx="0">
                  <c:v>-0.40000000596046398</c:v>
                </c:pt>
                <c:pt idx="1">
                  <c:v>-0.395000010728836</c:v>
                </c:pt>
                <c:pt idx="2">
                  <c:v>-0.39000001549720797</c:v>
                </c:pt>
                <c:pt idx="3">
                  <c:v>-0.385000020265579</c:v>
                </c:pt>
                <c:pt idx="4">
                  <c:v>-0.37999999523162797</c:v>
                </c:pt>
                <c:pt idx="5">
                  <c:v>-0.375</c:v>
                </c:pt>
                <c:pt idx="6">
                  <c:v>-0.37000000476837203</c:v>
                </c:pt>
                <c:pt idx="7">
                  <c:v>-0.365000009536743</c:v>
                </c:pt>
                <c:pt idx="8">
                  <c:v>-0.36000001430511502</c:v>
                </c:pt>
                <c:pt idx="9">
                  <c:v>-0.355000019073486</c:v>
                </c:pt>
                <c:pt idx="10">
                  <c:v>-0.34999999403953602</c:v>
                </c:pt>
                <c:pt idx="11">
                  <c:v>-0.34499999880790699</c:v>
                </c:pt>
                <c:pt idx="12">
                  <c:v>-0.34000000357627902</c:v>
                </c:pt>
                <c:pt idx="13">
                  <c:v>-0.33500000834464999</c:v>
                </c:pt>
                <c:pt idx="14">
                  <c:v>-0.33000001311302202</c:v>
                </c:pt>
                <c:pt idx="15">
                  <c:v>-0.32500001788139299</c:v>
                </c:pt>
                <c:pt idx="16">
                  <c:v>-0.31999999284744302</c:v>
                </c:pt>
                <c:pt idx="17">
                  <c:v>-0.31499999761581399</c:v>
                </c:pt>
                <c:pt idx="18">
                  <c:v>-0.31000000238418601</c:v>
                </c:pt>
                <c:pt idx="19">
                  <c:v>-0.30500000715255698</c:v>
                </c:pt>
                <c:pt idx="20">
                  <c:v>-0.30000001192092901</c:v>
                </c:pt>
                <c:pt idx="21">
                  <c:v>-0.29500001668930098</c:v>
                </c:pt>
                <c:pt idx="22">
                  <c:v>-0.29000002145767201</c:v>
                </c:pt>
                <c:pt idx="23">
                  <c:v>-0.28499999642372098</c:v>
                </c:pt>
                <c:pt idx="24">
                  <c:v>-0.28000000119209301</c:v>
                </c:pt>
                <c:pt idx="25">
                  <c:v>-0.27500000596046398</c:v>
                </c:pt>
                <c:pt idx="26">
                  <c:v>-0.270000010728836</c:v>
                </c:pt>
                <c:pt idx="27">
                  <c:v>-0.26500001549720797</c:v>
                </c:pt>
                <c:pt idx="28">
                  <c:v>-0.260000020265579</c:v>
                </c:pt>
                <c:pt idx="29">
                  <c:v>-0.25499999523162797</c:v>
                </c:pt>
                <c:pt idx="30">
                  <c:v>-0.25</c:v>
                </c:pt>
                <c:pt idx="31">
                  <c:v>-0.245000004768372</c:v>
                </c:pt>
                <c:pt idx="32">
                  <c:v>-0.240000009536743</c:v>
                </c:pt>
                <c:pt idx="33">
                  <c:v>-0.235000014305115</c:v>
                </c:pt>
                <c:pt idx="34">
                  <c:v>-0.230000004172325</c:v>
                </c:pt>
                <c:pt idx="35">
                  <c:v>-0.22500000894069699</c:v>
                </c:pt>
                <c:pt idx="36">
                  <c:v>-0.22000001370906799</c:v>
                </c:pt>
                <c:pt idx="37">
                  <c:v>-0.21500000357627899</c:v>
                </c:pt>
                <c:pt idx="38">
                  <c:v>-0.21000000834464999</c:v>
                </c:pt>
                <c:pt idx="39">
                  <c:v>-0.20500001311302199</c:v>
                </c:pt>
                <c:pt idx="40">
                  <c:v>-0.20000001788139299</c:v>
                </c:pt>
                <c:pt idx="41">
                  <c:v>-0.19500000774860399</c:v>
                </c:pt>
                <c:pt idx="42">
                  <c:v>-0.19000001251697499</c:v>
                </c:pt>
                <c:pt idx="43">
                  <c:v>-0.18500001728534701</c:v>
                </c:pt>
                <c:pt idx="44">
                  <c:v>-0.18000000715255701</c:v>
                </c:pt>
                <c:pt idx="45">
                  <c:v>-0.17500001192092901</c:v>
                </c:pt>
                <c:pt idx="46">
                  <c:v>-0.17000001668930101</c:v>
                </c:pt>
                <c:pt idx="47">
                  <c:v>-0.16500000655651101</c:v>
                </c:pt>
                <c:pt idx="48">
                  <c:v>-0.16000001132488301</c:v>
                </c:pt>
                <c:pt idx="49">
                  <c:v>-0.15500001609325401</c:v>
                </c:pt>
                <c:pt idx="50">
                  <c:v>-0.15000000596046401</c:v>
                </c:pt>
                <c:pt idx="51">
                  <c:v>-0.145000010728836</c:v>
                </c:pt>
                <c:pt idx="52">
                  <c:v>-0.140000015497208</c:v>
                </c:pt>
                <c:pt idx="53">
                  <c:v>-0.135000005364418</c:v>
                </c:pt>
                <c:pt idx="54">
                  <c:v>-0.13000001013279</c:v>
                </c:pt>
                <c:pt idx="55">
                  <c:v>-0.125000014901161</c:v>
                </c:pt>
                <c:pt idx="56">
                  <c:v>-0.120000012218952</c:v>
                </c:pt>
                <c:pt idx="57">
                  <c:v>-0.115000009536743</c:v>
                </c:pt>
                <c:pt idx="58">
                  <c:v>-0.110000014305115</c:v>
                </c:pt>
                <c:pt idx="59">
                  <c:v>-0.10500001162290599</c:v>
                </c:pt>
                <c:pt idx="60">
                  <c:v>-0.10000000894069699</c:v>
                </c:pt>
                <c:pt idx="61">
                  <c:v>-9.5000013709068298E-2</c:v>
                </c:pt>
                <c:pt idx="62">
                  <c:v>-9.0000011026859297E-2</c:v>
                </c:pt>
                <c:pt idx="63">
                  <c:v>-8.5000015795230893E-2</c:v>
                </c:pt>
                <c:pt idx="64">
                  <c:v>-8.0000013113021906E-2</c:v>
                </c:pt>
                <c:pt idx="65">
                  <c:v>-7.5000010430812794E-2</c:v>
                </c:pt>
                <c:pt idx="66">
                  <c:v>-7.0000015199184404E-2</c:v>
                </c:pt>
                <c:pt idx="67">
                  <c:v>-6.5000012516975403E-2</c:v>
                </c:pt>
                <c:pt idx="68">
                  <c:v>-6.00000135600567E-2</c:v>
                </c:pt>
                <c:pt idx="69">
                  <c:v>-5.5000014603137998E-2</c:v>
                </c:pt>
                <c:pt idx="70">
                  <c:v>-5.0000011920928997E-2</c:v>
                </c:pt>
                <c:pt idx="71">
                  <c:v>-4.5000012964010197E-2</c:v>
                </c:pt>
                <c:pt idx="72">
                  <c:v>-4.0000014007091501E-2</c:v>
                </c:pt>
                <c:pt idx="73">
                  <c:v>-3.5000015050172799E-2</c:v>
                </c:pt>
                <c:pt idx="74">
                  <c:v>-3.0000014230608898E-2</c:v>
                </c:pt>
                <c:pt idx="75">
                  <c:v>-2.5000013411045099E-2</c:v>
                </c:pt>
                <c:pt idx="76">
                  <c:v>-2.00000144541264E-2</c:v>
                </c:pt>
                <c:pt idx="77">
                  <c:v>-1.50000145658851E-2</c:v>
                </c:pt>
                <c:pt idx="78">
                  <c:v>-1.00000146776438E-2</c:v>
                </c:pt>
                <c:pt idx="79">
                  <c:v>-5.0000147894024797E-3</c:v>
                </c:pt>
                <c:pt idx="80">
                  <c:v>-1.4901161193847699E-8</c:v>
                </c:pt>
                <c:pt idx="81">
                  <c:v>4.9999849870800998E-3</c:v>
                </c:pt>
                <c:pt idx="82">
                  <c:v>9.99998487532139E-3</c:v>
                </c:pt>
                <c:pt idx="83">
                  <c:v>1.49999847635627E-2</c:v>
                </c:pt>
                <c:pt idx="84">
                  <c:v>1.9999984651804002E-2</c:v>
                </c:pt>
                <c:pt idx="85">
                  <c:v>2.4999983608722701E-2</c:v>
                </c:pt>
                <c:pt idx="86">
                  <c:v>2.9999984428286601E-2</c:v>
                </c:pt>
                <c:pt idx="87">
                  <c:v>3.4999985247850397E-2</c:v>
                </c:pt>
                <c:pt idx="88">
                  <c:v>3.99999842047691E-2</c:v>
                </c:pt>
                <c:pt idx="89">
                  <c:v>4.49999831616879E-2</c:v>
                </c:pt>
                <c:pt idx="90">
                  <c:v>4.9999982118606602E-2</c:v>
                </c:pt>
                <c:pt idx="91">
                  <c:v>5.4999984800815603E-2</c:v>
                </c:pt>
                <c:pt idx="92">
                  <c:v>5.9999983757734299E-2</c:v>
                </c:pt>
                <c:pt idx="93">
                  <c:v>6.4999982714653001E-2</c:v>
                </c:pt>
                <c:pt idx="94">
                  <c:v>6.9999985396862002E-2</c:v>
                </c:pt>
                <c:pt idx="95">
                  <c:v>7.4999980628490406E-2</c:v>
                </c:pt>
                <c:pt idx="96">
                  <c:v>7.9999983310699505E-2</c:v>
                </c:pt>
                <c:pt idx="97">
                  <c:v>8.4999985992908506E-2</c:v>
                </c:pt>
                <c:pt idx="98">
                  <c:v>8.9999981224536896E-2</c:v>
                </c:pt>
                <c:pt idx="99">
                  <c:v>9.4999983906745897E-2</c:v>
                </c:pt>
                <c:pt idx="100">
                  <c:v>9.9999979138374301E-2</c:v>
                </c:pt>
                <c:pt idx="101">
                  <c:v>0.104999981820583</c:v>
                </c:pt>
                <c:pt idx="102">
                  <c:v>0.109999984502792</c:v>
                </c:pt>
                <c:pt idx="103">
                  <c:v>0.114999979734421</c:v>
                </c:pt>
                <c:pt idx="104">
                  <c:v>0.11999998241663</c:v>
                </c:pt>
                <c:pt idx="105">
                  <c:v>0.124999985098839</c:v>
                </c:pt>
                <c:pt idx="106">
                  <c:v>0.129999980330467</c:v>
                </c:pt>
                <c:pt idx="107">
                  <c:v>0.134999975562096</c:v>
                </c:pt>
                <c:pt idx="108">
                  <c:v>0.139999985694885</c:v>
                </c:pt>
                <c:pt idx="109">
                  <c:v>0.144999980926514</c:v>
                </c:pt>
                <c:pt idx="110">
                  <c:v>0.14999997615814201</c:v>
                </c:pt>
                <c:pt idx="111">
                  <c:v>0.15499998629093201</c:v>
                </c:pt>
                <c:pt idx="112">
                  <c:v>0.15999998152256001</c:v>
                </c:pt>
                <c:pt idx="113">
                  <c:v>0.16499997675418901</c:v>
                </c:pt>
                <c:pt idx="114">
                  <c:v>0.16999998688697801</c:v>
                </c:pt>
                <c:pt idx="115">
                  <c:v>0.17499998211860701</c:v>
                </c:pt>
                <c:pt idx="116">
                  <c:v>0.17999997735023501</c:v>
                </c:pt>
                <c:pt idx="117">
                  <c:v>0.18499998748302501</c:v>
                </c:pt>
                <c:pt idx="118">
                  <c:v>0.18999998271465299</c:v>
                </c:pt>
                <c:pt idx="119">
                  <c:v>0.19499997794628099</c:v>
                </c:pt>
                <c:pt idx="120">
                  <c:v>0.19999998807907099</c:v>
                </c:pt>
                <c:pt idx="121">
                  <c:v>0.20499998331069899</c:v>
                </c:pt>
                <c:pt idx="122">
                  <c:v>0.20999997854232799</c:v>
                </c:pt>
                <c:pt idx="123">
                  <c:v>0.21499997377395599</c:v>
                </c:pt>
                <c:pt idx="124">
                  <c:v>0.21999998390674599</c:v>
                </c:pt>
                <c:pt idx="125">
                  <c:v>0.224999979138374</c:v>
                </c:pt>
                <c:pt idx="126">
                  <c:v>0.229999974370003</c:v>
                </c:pt>
                <c:pt idx="127">
                  <c:v>0.234999984502792</c:v>
                </c:pt>
                <c:pt idx="128">
                  <c:v>0.239999979734421</c:v>
                </c:pt>
                <c:pt idx="129">
                  <c:v>0.244999974966049</c:v>
                </c:pt>
                <c:pt idx="130">
                  <c:v>0.249999985098839</c:v>
                </c:pt>
                <c:pt idx="131">
                  <c:v>0.25499996542930597</c:v>
                </c:pt>
                <c:pt idx="132">
                  <c:v>0.259999990463257</c:v>
                </c:pt>
                <c:pt idx="133">
                  <c:v>0.26499998569488498</c:v>
                </c:pt>
                <c:pt idx="134">
                  <c:v>0.269999980926514</c:v>
                </c:pt>
                <c:pt idx="135">
                  <c:v>0.27499997615814198</c:v>
                </c:pt>
                <c:pt idx="136">
                  <c:v>0.27999997138977101</c:v>
                </c:pt>
                <c:pt idx="137">
                  <c:v>0.28499996662139898</c:v>
                </c:pt>
                <c:pt idx="138">
                  <c:v>0.28999999165535001</c:v>
                </c:pt>
                <c:pt idx="139">
                  <c:v>0.29499998688697798</c:v>
                </c:pt>
                <c:pt idx="140">
                  <c:v>0.29999998211860701</c:v>
                </c:pt>
                <c:pt idx="141">
                  <c:v>0.30499997735023499</c:v>
                </c:pt>
                <c:pt idx="142">
                  <c:v>0.30999997258186301</c:v>
                </c:pt>
                <c:pt idx="143">
                  <c:v>0.31499996781349199</c:v>
                </c:pt>
                <c:pt idx="144">
                  <c:v>0.31999999284744302</c:v>
                </c:pt>
                <c:pt idx="145">
                  <c:v>0.32499998807907099</c:v>
                </c:pt>
                <c:pt idx="146">
                  <c:v>0.32999998331069902</c:v>
                </c:pt>
                <c:pt idx="147">
                  <c:v>0.33499997854232799</c:v>
                </c:pt>
                <c:pt idx="148">
                  <c:v>0.33999997377395602</c:v>
                </c:pt>
                <c:pt idx="149">
                  <c:v>0.34499996900558499</c:v>
                </c:pt>
                <c:pt idx="150">
                  <c:v>0.34999996423721302</c:v>
                </c:pt>
                <c:pt idx="151">
                  <c:v>0.354999989271164</c:v>
                </c:pt>
                <c:pt idx="152">
                  <c:v>0.35999998450279203</c:v>
                </c:pt>
                <c:pt idx="153">
                  <c:v>0.364999979734421</c:v>
                </c:pt>
                <c:pt idx="154">
                  <c:v>0.36999997496604897</c:v>
                </c:pt>
                <c:pt idx="155">
                  <c:v>0.374999970197678</c:v>
                </c:pt>
                <c:pt idx="156">
                  <c:v>0.37999996542930597</c:v>
                </c:pt>
                <c:pt idx="157">
                  <c:v>0.384999990463257</c:v>
                </c:pt>
                <c:pt idx="158">
                  <c:v>0.38999998569488498</c:v>
                </c:pt>
                <c:pt idx="159">
                  <c:v>0.394999980926514</c:v>
                </c:pt>
                <c:pt idx="160">
                  <c:v>0.39999997615814198</c:v>
                </c:pt>
                <c:pt idx="161">
                  <c:v>0.40499997138977101</c:v>
                </c:pt>
                <c:pt idx="162">
                  <c:v>0.40999996662139898</c:v>
                </c:pt>
                <c:pt idx="163">
                  <c:v>0.41499996185302701</c:v>
                </c:pt>
                <c:pt idx="164">
                  <c:v>0.41999998688697798</c:v>
                </c:pt>
                <c:pt idx="165">
                  <c:v>0.42499998211860701</c:v>
                </c:pt>
                <c:pt idx="166">
                  <c:v>0.42999997735023499</c:v>
                </c:pt>
                <c:pt idx="167">
                  <c:v>0.43499997258186301</c:v>
                </c:pt>
                <c:pt idx="168">
                  <c:v>0.43999996781349199</c:v>
                </c:pt>
                <c:pt idx="169">
                  <c:v>0.44499996304512002</c:v>
                </c:pt>
                <c:pt idx="170">
                  <c:v>0.44999998807907099</c:v>
                </c:pt>
                <c:pt idx="171">
                  <c:v>0.45499998331069902</c:v>
                </c:pt>
                <c:pt idx="172">
                  <c:v>0.45999997854232799</c:v>
                </c:pt>
                <c:pt idx="173">
                  <c:v>0.46499997377395602</c:v>
                </c:pt>
                <c:pt idx="174">
                  <c:v>0.46999996900558499</c:v>
                </c:pt>
                <c:pt idx="175">
                  <c:v>0.47499996423721302</c:v>
                </c:pt>
                <c:pt idx="176">
                  <c:v>0.479999959468842</c:v>
                </c:pt>
                <c:pt idx="177">
                  <c:v>0.48499998450279203</c:v>
                </c:pt>
                <c:pt idx="178">
                  <c:v>0.489999979734421</c:v>
                </c:pt>
                <c:pt idx="179">
                  <c:v>0.49499997496604897</c:v>
                </c:pt>
                <c:pt idx="180">
                  <c:v>0.499999970197678</c:v>
                </c:pt>
                <c:pt idx="181">
                  <c:v>0.50499999523162797</c:v>
                </c:pt>
                <c:pt idx="182">
                  <c:v>0.50999999046325695</c:v>
                </c:pt>
                <c:pt idx="183">
                  <c:v>0.51499998569488503</c:v>
                </c:pt>
                <c:pt idx="184">
                  <c:v>0.519999980926514</c:v>
                </c:pt>
                <c:pt idx="185">
                  <c:v>0.52499997615814198</c:v>
                </c:pt>
                <c:pt idx="186">
                  <c:v>0.52999997138977095</c:v>
                </c:pt>
                <c:pt idx="187">
                  <c:v>0.53499996662139904</c:v>
                </c:pt>
                <c:pt idx="188">
                  <c:v>0.53999996185302701</c:v>
                </c:pt>
                <c:pt idx="189">
                  <c:v>0.54499995708465598</c:v>
                </c:pt>
                <c:pt idx="190">
                  <c:v>0.54999995231628396</c:v>
                </c:pt>
                <c:pt idx="191">
                  <c:v>0.55499994754791304</c:v>
                </c:pt>
                <c:pt idx="192">
                  <c:v>0.55999994277954102</c:v>
                </c:pt>
                <c:pt idx="193">
                  <c:v>0.56499999761581399</c:v>
                </c:pt>
                <c:pt idx="194">
                  <c:v>0.56999999284744296</c:v>
                </c:pt>
                <c:pt idx="195">
                  <c:v>0.57499998807907104</c:v>
                </c:pt>
                <c:pt idx="196">
                  <c:v>0.57999998331069902</c:v>
                </c:pt>
                <c:pt idx="197">
                  <c:v>0.58499997854232799</c:v>
                </c:pt>
                <c:pt idx="198">
                  <c:v>0.58999997377395597</c:v>
                </c:pt>
                <c:pt idx="199">
                  <c:v>0.59499996900558505</c:v>
                </c:pt>
                <c:pt idx="200">
                  <c:v>0.59999996423721302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9F-440F-A705-CBF9DF457F58}"/>
            </c:ext>
          </c:extLst>
        </c:ser>
        <c:ser>
          <c:idx val="5"/>
          <c:order val="5"/>
          <c:tx>
            <c:v>Efficient frontier constraint 3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E7E6E6">
                  <a:lumMod val="10000"/>
                </a:srgb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'MM process'!$H$71:$H$146</c:f>
              <c:numCache>
                <c:formatCode>0.000%</c:formatCode>
                <c:ptCount val="76"/>
                <c:pt idx="0">
                  <c:v>0.12300000462706299</c:v>
                </c:pt>
                <c:pt idx="1">
                  <c:v>0.12800000726104799</c:v>
                </c:pt>
                <c:pt idx="2">
                  <c:v>0.13300000247519</c:v>
                </c:pt>
                <c:pt idx="3">
                  <c:v>0.13799999665127699</c:v>
                </c:pt>
                <c:pt idx="4">
                  <c:v>0.14300000770097099</c:v>
                </c:pt>
                <c:pt idx="5">
                  <c:v>0.14800000289547199</c:v>
                </c:pt>
                <c:pt idx="6">
                  <c:v>0.152999997567279</c:v>
                </c:pt>
                <c:pt idx="7">
                  <c:v>0.158000008300198</c:v>
                </c:pt>
                <c:pt idx="8">
                  <c:v>0.163000003048035</c:v>
                </c:pt>
                <c:pt idx="9">
                  <c:v>0.16799999773472399</c:v>
                </c:pt>
                <c:pt idx="10">
                  <c:v>0.17300000821293901</c:v>
                </c:pt>
                <c:pt idx="11">
                  <c:v>0.17800000432236601</c:v>
                </c:pt>
                <c:pt idx="12">
                  <c:v>0.18299999873421099</c:v>
                </c:pt>
                <c:pt idx="13">
                  <c:v>0.18800000955805199</c:v>
                </c:pt>
                <c:pt idx="14">
                  <c:v>0.19300000399095901</c:v>
                </c:pt>
                <c:pt idx="15">
                  <c:v>0.197999999263969</c:v>
                </c:pt>
                <c:pt idx="16">
                  <c:v>0.203000010245832</c:v>
                </c:pt>
                <c:pt idx="17">
                  <c:v>0.20800000542184099</c:v>
                </c:pt>
                <c:pt idx="18">
                  <c:v>0.21300000060544699</c:v>
                </c:pt>
                <c:pt idx="19">
                  <c:v>0.21799999593458999</c:v>
                </c:pt>
                <c:pt idx="20">
                  <c:v>0.22300000527511099</c:v>
                </c:pt>
                <c:pt idx="21">
                  <c:v>0.228000000118285</c:v>
                </c:pt>
                <c:pt idx="22">
                  <c:v>0.23299999583379999</c:v>
                </c:pt>
                <c:pt idx="23">
                  <c:v>0.23800000654985801</c:v>
                </c:pt>
                <c:pt idx="24">
                  <c:v>0.24300000154603399</c:v>
                </c:pt>
                <c:pt idx="25">
                  <c:v>0.24799999594612401</c:v>
                </c:pt>
                <c:pt idx="26">
                  <c:v>0.25299999223837499</c:v>
                </c:pt>
                <c:pt idx="27">
                  <c:v>0.25799998677796698</c:v>
                </c:pt>
                <c:pt idx="28">
                  <c:v>0.26300001254279598</c:v>
                </c:pt>
                <c:pt idx="29">
                  <c:v>0.26800000789936101</c:v>
                </c:pt>
                <c:pt idx="30">
                  <c:v>0.27300000190888601</c:v>
                </c:pt>
                <c:pt idx="31">
                  <c:v>0.277999998277079</c:v>
                </c:pt>
                <c:pt idx="32">
                  <c:v>0.28299999290663902</c:v>
                </c:pt>
                <c:pt idx="33">
                  <c:v>0.28799998760196899</c:v>
                </c:pt>
                <c:pt idx="34">
                  <c:v>0.29300001373634199</c:v>
                </c:pt>
                <c:pt idx="35">
                  <c:v>0.298000009081902</c:v>
                </c:pt>
                <c:pt idx="36">
                  <c:v>0.30300000310508202</c:v>
                </c:pt>
                <c:pt idx="37">
                  <c:v>0.30799999916903498</c:v>
                </c:pt>
                <c:pt idx="38">
                  <c:v>0.312999994274057</c:v>
                </c:pt>
                <c:pt idx="39">
                  <c:v>0.317999989702971</c:v>
                </c:pt>
                <c:pt idx="40">
                  <c:v>0.323000014237672</c:v>
                </c:pt>
                <c:pt idx="41">
                  <c:v>0.32800001008760699</c:v>
                </c:pt>
                <c:pt idx="42">
                  <c:v>0.33300000552133802</c:v>
                </c:pt>
                <c:pt idx="43">
                  <c:v>0.33799999992398999</c:v>
                </c:pt>
                <c:pt idx="44">
                  <c:v>0.34299999579986701</c:v>
                </c:pt>
                <c:pt idx="45">
                  <c:v>0.34799999048626601</c:v>
                </c:pt>
                <c:pt idx="46">
                  <c:v>0.35299998585914</c:v>
                </c:pt>
                <c:pt idx="47">
                  <c:v>0.35800001102636397</c:v>
                </c:pt>
                <c:pt idx="48">
                  <c:v>0.36300000542614802</c:v>
                </c:pt>
                <c:pt idx="49">
                  <c:v>0.36800000149308199</c:v>
                </c:pt>
                <c:pt idx="50">
                  <c:v>0.37299999685590302</c:v>
                </c:pt>
                <c:pt idx="51">
                  <c:v>0.37799999201957701</c:v>
                </c:pt>
                <c:pt idx="52">
                  <c:v>0.38299998706105998</c:v>
                </c:pt>
                <c:pt idx="53">
                  <c:v>0.38800001144375401</c:v>
                </c:pt>
                <c:pt idx="54">
                  <c:v>0.39300000734288498</c:v>
                </c:pt>
                <c:pt idx="55">
                  <c:v>0.39800000222029103</c:v>
                </c:pt>
                <c:pt idx="56">
                  <c:v>0.40299999800217001</c:v>
                </c:pt>
                <c:pt idx="57">
                  <c:v>0.40799999271412202</c:v>
                </c:pt>
                <c:pt idx="58">
                  <c:v>0.41299998790989401</c:v>
                </c:pt>
                <c:pt idx="59">
                  <c:v>0.41799998349208101</c:v>
                </c:pt>
                <c:pt idx="60">
                  <c:v>0.42300000820280298</c:v>
                </c:pt>
                <c:pt idx="61">
                  <c:v>0.42800000394548898</c:v>
                </c:pt>
                <c:pt idx="62">
                  <c:v>0.432999998901059</c:v>
                </c:pt>
                <c:pt idx="63">
                  <c:v>0.43799999357119801</c:v>
                </c:pt>
                <c:pt idx="64">
                  <c:v>0.44299998879422697</c:v>
                </c:pt>
                <c:pt idx="65">
                  <c:v>0.44799998496177401</c:v>
                </c:pt>
                <c:pt idx="66">
                  <c:v>0.45300001019068897</c:v>
                </c:pt>
                <c:pt idx="67">
                  <c:v>0.45800000429244803</c:v>
                </c:pt>
                <c:pt idx="68">
                  <c:v>0.462999999523105</c:v>
                </c:pt>
                <c:pt idx="69">
                  <c:v>0.46799999588104602</c:v>
                </c:pt>
                <c:pt idx="70">
                  <c:v>0.47299999032685602</c:v>
                </c:pt>
                <c:pt idx="71">
                  <c:v>0.47799998604452898</c:v>
                </c:pt>
                <c:pt idx="72">
                  <c:v>0.48299998077032003</c:v>
                </c:pt>
                <c:pt idx="73">
                  <c:v>0.488000006541919</c:v>
                </c:pt>
                <c:pt idx="74">
                  <c:v>0.493000001610023</c:v>
                </c:pt>
                <c:pt idx="75">
                  <c:v>0.49799999695375202</c:v>
                </c:pt>
              </c:numCache>
            </c:numRef>
          </c:xVal>
          <c:yVal>
            <c:numRef>
              <c:f>'MM process'!$G$71:$G$146</c:f>
              <c:numCache>
                <c:formatCode>0.000%</c:formatCode>
                <c:ptCount val="76"/>
                <c:pt idx="0">
                  <c:v>7.74887529167987E-2</c:v>
                </c:pt>
                <c:pt idx="1">
                  <c:v>9.8468883345431593E-2</c:v>
                </c:pt>
                <c:pt idx="2">
                  <c:v>0.109269269939637</c:v>
                </c:pt>
                <c:pt idx="3">
                  <c:v>0.117884572331498</c:v>
                </c:pt>
                <c:pt idx="4">
                  <c:v>0.12534452586412401</c:v>
                </c:pt>
                <c:pt idx="5">
                  <c:v>0.13209667241551001</c:v>
                </c:pt>
                <c:pt idx="6">
                  <c:v>0.138358481056298</c:v>
                </c:pt>
                <c:pt idx="7">
                  <c:v>0.144258120202094</c:v>
                </c:pt>
                <c:pt idx="8">
                  <c:v>0.14987824294690899</c:v>
                </c:pt>
                <c:pt idx="9">
                  <c:v>0.15527569131684699</c:v>
                </c:pt>
                <c:pt idx="10">
                  <c:v>0.16049138201115901</c:v>
                </c:pt>
                <c:pt idx="11">
                  <c:v>0.16480817651150501</c:v>
                </c:pt>
                <c:pt idx="12">
                  <c:v>0.17049234980484801</c:v>
                </c:pt>
                <c:pt idx="13">
                  <c:v>0.17531945310732699</c:v>
                </c:pt>
                <c:pt idx="14">
                  <c:v>0.18005178644695899</c:v>
                </c:pt>
                <c:pt idx="15">
                  <c:v>0.184701337191989</c:v>
                </c:pt>
                <c:pt idx="16">
                  <c:v>0.18927799102999901</c:v>
                </c:pt>
                <c:pt idx="17">
                  <c:v>0.193789961883926</c:v>
                </c:pt>
                <c:pt idx="18">
                  <c:v>0.19824421442451901</c:v>
                </c:pt>
                <c:pt idx="19">
                  <c:v>0.202646667018091</c:v>
                </c:pt>
                <c:pt idx="20">
                  <c:v>0.20700241090189</c:v>
                </c:pt>
                <c:pt idx="21">
                  <c:v>0.21131581429976801</c:v>
                </c:pt>
                <c:pt idx="22">
                  <c:v>0.21559071275071001</c:v>
                </c:pt>
                <c:pt idx="23">
                  <c:v>0.21983046602103601</c:v>
                </c:pt>
                <c:pt idx="24">
                  <c:v>0.22403799634236499</c:v>
                </c:pt>
                <c:pt idx="25">
                  <c:v>0.224887046132693</c:v>
                </c:pt>
                <c:pt idx="26">
                  <c:v>0.23236656790675</c:v>
                </c:pt>
                <c:pt idx="27">
                  <c:v>0.23649199636571999</c:v>
                </c:pt>
                <c:pt idx="28">
                  <c:v>0.24059408986849901</c:v>
                </c:pt>
                <c:pt idx="29">
                  <c:v>0.24467446597498901</c:v>
                </c:pt>
                <c:pt idx="30">
                  <c:v>0.24873465408099499</c:v>
                </c:pt>
                <c:pt idx="31">
                  <c:v>0.25277601924252402</c:v>
                </c:pt>
                <c:pt idx="32">
                  <c:v>0.256799795142297</c:v>
                </c:pt>
                <c:pt idx="33">
                  <c:v>0.26080711058301598</c:v>
                </c:pt>
                <c:pt idx="34">
                  <c:v>0.264799017654689</c:v>
                </c:pt>
                <c:pt idx="35">
                  <c:v>0.26828190066748903</c:v>
                </c:pt>
                <c:pt idx="36">
                  <c:v>0.27274016755790897</c:v>
                </c:pt>
                <c:pt idx="37">
                  <c:v>0.276691092326382</c:v>
                </c:pt>
                <c:pt idx="38">
                  <c:v>0.28062990991800302</c:v>
                </c:pt>
                <c:pt idx="39">
                  <c:v>0.28455729578112998</c:v>
                </c:pt>
                <c:pt idx="40">
                  <c:v>0.28847389597905199</c:v>
                </c:pt>
                <c:pt idx="41">
                  <c:v>0.29238024121746098</c:v>
                </c:pt>
                <c:pt idx="42">
                  <c:v>0.29431747070341602</c:v>
                </c:pt>
                <c:pt idx="43">
                  <c:v>0.30016433927911801</c:v>
                </c:pt>
                <c:pt idx="44">
                  <c:v>0.30404305331953602</c:v>
                </c:pt>
                <c:pt idx="45">
                  <c:v>0.30791346188186203</c:v>
                </c:pt>
                <c:pt idx="46">
                  <c:v>0.311775968958244</c:v>
                </c:pt>
                <c:pt idx="47">
                  <c:v>0.31563097331319501</c:v>
                </c:pt>
                <c:pt idx="48">
                  <c:v>0.31947878111988598</c:v>
                </c:pt>
                <c:pt idx="49">
                  <c:v>0.32331974599504198</c:v>
                </c:pt>
                <c:pt idx="50">
                  <c:v>0.32715417678005998</c:v>
                </c:pt>
                <c:pt idx="51">
                  <c:v>0.33098236366538802</c:v>
                </c:pt>
                <c:pt idx="52">
                  <c:v>0.33480458024255599</c:v>
                </c:pt>
                <c:pt idx="53">
                  <c:v>0.338621106119528</c:v>
                </c:pt>
                <c:pt idx="54">
                  <c:v>0.34243213850742898</c:v>
                </c:pt>
                <c:pt idx="55">
                  <c:v>0.34623792802127101</c:v>
                </c:pt>
                <c:pt idx="56">
                  <c:v>0.35003869050036801</c:v>
                </c:pt>
                <c:pt idx="57">
                  <c:v>0.35383462916081099</c:v>
                </c:pt>
                <c:pt idx="58">
                  <c:v>0.35762593685202598</c:v>
                </c:pt>
                <c:pt idx="59">
                  <c:v>0.36141279577986601</c:v>
                </c:pt>
                <c:pt idx="60">
                  <c:v>0.365195400716115</c:v>
                </c:pt>
                <c:pt idx="61">
                  <c:v>0.36897387030277001</c:v>
                </c:pt>
                <c:pt idx="62">
                  <c:v>0.37274838286724699</c:v>
                </c:pt>
                <c:pt idx="63">
                  <c:v>0.37651908427589398</c:v>
                </c:pt>
                <c:pt idx="64">
                  <c:v>0.38028611611797097</c:v>
                </c:pt>
                <c:pt idx="65">
                  <c:v>0.38404961111320202</c:v>
                </c:pt>
                <c:pt idx="66">
                  <c:v>0.38780971722290802</c:v>
                </c:pt>
                <c:pt idx="67">
                  <c:v>0.39156651055631098</c:v>
                </c:pt>
                <c:pt idx="68">
                  <c:v>0.39532012894602298</c:v>
                </c:pt>
                <c:pt idx="69">
                  <c:v>0.39907068215271402</c:v>
                </c:pt>
                <c:pt idx="70">
                  <c:v>0.40281827264886</c:v>
                </c:pt>
                <c:pt idx="71">
                  <c:v>0.40656300189088301</c:v>
                </c:pt>
                <c:pt idx="72">
                  <c:v>0.41030496383267701</c:v>
                </c:pt>
                <c:pt idx="73">
                  <c:v>0.41404427259016402</c:v>
                </c:pt>
                <c:pt idx="74">
                  <c:v>0.41778097027662398</c:v>
                </c:pt>
                <c:pt idx="75">
                  <c:v>0.42151516154500401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9F-440F-A705-CBF9DF457F58}"/>
            </c:ext>
          </c:extLst>
        </c:ser>
        <c:ser>
          <c:idx val="6"/>
          <c:order val="6"/>
          <c:tx>
            <c:v>Inefficient frontier constraint 3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7030A0"/>
              </a:solidFill>
              <a:ln w="9525">
                <a:solidFill>
                  <a:srgbClr val="B90EC2"/>
                </a:solidFill>
              </a:ln>
              <a:effectLst/>
            </c:spPr>
          </c:marker>
          <c:xVal>
            <c:numRef>
              <c:f>'MM process'!$L$71:$L$146</c:f>
              <c:numCache>
                <c:formatCode>0.000%</c:formatCode>
                <c:ptCount val="76"/>
                <c:pt idx="0">
                  <c:v>0.123000003396195</c:v>
                </c:pt>
                <c:pt idx="1">
                  <c:v>0.12800000729477301</c:v>
                </c:pt>
                <c:pt idx="2">
                  <c:v>0.133000002527628</c:v>
                </c:pt>
                <c:pt idx="3">
                  <c:v>0.13799999772511801</c:v>
                </c:pt>
                <c:pt idx="4">
                  <c:v>0.14300000786813</c:v>
                </c:pt>
                <c:pt idx="5">
                  <c:v>0.14800000290211601</c:v>
                </c:pt>
                <c:pt idx="6">
                  <c:v>0.152999998167162</c:v>
                </c:pt>
                <c:pt idx="7">
                  <c:v>0.15800000813512199</c:v>
                </c:pt>
                <c:pt idx="8">
                  <c:v>0.16300000350365301</c:v>
                </c:pt>
                <c:pt idx="9">
                  <c:v>0.16799999861876</c:v>
                </c:pt>
                <c:pt idx="10">
                  <c:v>0.173000008448529</c:v>
                </c:pt>
                <c:pt idx="11">
                  <c:v>0.17800000351981299</c:v>
                </c:pt>
                <c:pt idx="12">
                  <c:v>0.18299999919207899</c:v>
                </c:pt>
                <c:pt idx="13">
                  <c:v>0.18800000952212401</c:v>
                </c:pt>
                <c:pt idx="14">
                  <c:v>0.193000004212182</c:v>
                </c:pt>
                <c:pt idx="15">
                  <c:v>0.19800000015264699</c:v>
                </c:pt>
                <c:pt idx="16">
                  <c:v>0.203000009060121</c:v>
                </c:pt>
                <c:pt idx="17">
                  <c:v>0.208000004768606</c:v>
                </c:pt>
                <c:pt idx="18">
                  <c:v>0.21300000065712399</c:v>
                </c:pt>
                <c:pt idx="19">
                  <c:v>0.217999994754212</c:v>
                </c:pt>
                <c:pt idx="20">
                  <c:v>0.22300000525600999</c:v>
                </c:pt>
                <c:pt idx="21">
                  <c:v>0.22800000074361801</c:v>
                </c:pt>
                <c:pt idx="22">
                  <c:v>0.23299999574373201</c:v>
                </c:pt>
                <c:pt idx="23">
                  <c:v>0.238000006338317</c:v>
                </c:pt>
                <c:pt idx="24">
                  <c:v>0.24300000184026199</c:v>
                </c:pt>
                <c:pt idx="25">
                  <c:v>0.24799999627993399</c:v>
                </c:pt>
                <c:pt idx="26">
                  <c:v>0.25299999175091697</c:v>
                </c:pt>
                <c:pt idx="27">
                  <c:v>0.25799998641016397</c:v>
                </c:pt>
                <c:pt idx="28">
                  <c:v>0.26300001144412</c:v>
                </c:pt>
                <c:pt idx="29">
                  <c:v>0.26800000701763499</c:v>
                </c:pt>
                <c:pt idx="30">
                  <c:v>0.27300000190739698</c:v>
                </c:pt>
                <c:pt idx="31">
                  <c:v>0.27799999778997198</c:v>
                </c:pt>
                <c:pt idx="32">
                  <c:v>0.28299999284532201</c:v>
                </c:pt>
                <c:pt idx="33">
                  <c:v>0.28799998799679899</c:v>
                </c:pt>
                <c:pt idx="34">
                  <c:v>0.29300001385443097</c:v>
                </c:pt>
                <c:pt idx="35">
                  <c:v>0.29800000839164098</c:v>
                </c:pt>
                <c:pt idx="36">
                  <c:v>0.303000003353459</c:v>
                </c:pt>
                <c:pt idx="37">
                  <c:v>0.30799999953516599</c:v>
                </c:pt>
                <c:pt idx="38">
                  <c:v>0.31299999356270097</c:v>
                </c:pt>
                <c:pt idx="39">
                  <c:v>0.31799998933920098</c:v>
                </c:pt>
                <c:pt idx="40">
                  <c:v>0.32300001429524999</c:v>
                </c:pt>
                <c:pt idx="41">
                  <c:v>0.328000010154049</c:v>
                </c:pt>
                <c:pt idx="42">
                  <c:v>0.33300000429173199</c:v>
                </c:pt>
                <c:pt idx="43">
                  <c:v>0.33799999952373699</c:v>
                </c:pt>
                <c:pt idx="44">
                  <c:v>0.34299999598388198</c:v>
                </c:pt>
                <c:pt idx="45">
                  <c:v>0.34799998998524501</c:v>
                </c:pt>
                <c:pt idx="46">
                  <c:v>0.35299998572491398</c:v>
                </c:pt>
                <c:pt idx="47">
                  <c:v>0.35800001072119297</c:v>
                </c:pt>
                <c:pt idx="48">
                  <c:v>0.36300000663461202</c:v>
                </c:pt>
                <c:pt idx="49">
                  <c:v>0.36800000190724103</c:v>
                </c:pt>
                <c:pt idx="50">
                  <c:v>0.37299999675727802</c:v>
                </c:pt>
                <c:pt idx="51">
                  <c:v>0.37799999226130399</c:v>
                </c:pt>
                <c:pt idx="52">
                  <c:v>0.38299998683368502</c:v>
                </c:pt>
                <c:pt idx="53">
                  <c:v>0.38800001243932303</c:v>
                </c:pt>
                <c:pt idx="54">
                  <c:v>0.39300000710399102</c:v>
                </c:pt>
                <c:pt idx="55">
                  <c:v>0.398000001907305</c:v>
                </c:pt>
                <c:pt idx="56">
                  <c:v>0.40299999753634203</c:v>
                </c:pt>
                <c:pt idx="57">
                  <c:v>0.40799999309670598</c:v>
                </c:pt>
                <c:pt idx="58">
                  <c:v>0.41299998804444599</c:v>
                </c:pt>
                <c:pt idx="59">
                  <c:v>0.41799998283393303</c:v>
                </c:pt>
                <c:pt idx="60">
                  <c:v>0.42300000820467198</c:v>
                </c:pt>
                <c:pt idx="61">
                  <c:v>0.428000003100168</c:v>
                </c:pt>
                <c:pt idx="62">
                  <c:v>0.43299999833034603</c:v>
                </c:pt>
                <c:pt idx="63">
                  <c:v>0.43799999410493301</c:v>
                </c:pt>
                <c:pt idx="64">
                  <c:v>0.44299998929532503</c:v>
                </c:pt>
                <c:pt idx="65">
                  <c:v>0.44799998470241298</c:v>
                </c:pt>
                <c:pt idx="66">
                  <c:v>0.45300000906008397</c:v>
                </c:pt>
                <c:pt idx="67">
                  <c:v>0.45800000477585301</c:v>
                </c:pt>
                <c:pt idx="68">
                  <c:v>0.46300000062164598</c:v>
                </c:pt>
                <c:pt idx="69">
                  <c:v>0.46799999597014702</c:v>
                </c:pt>
                <c:pt idx="70">
                  <c:v>0.47299999087598699</c:v>
                </c:pt>
                <c:pt idx="71">
                  <c:v>0.477999985542294</c:v>
                </c:pt>
                <c:pt idx="72">
                  <c:v>0.48299998156893797</c:v>
                </c:pt>
                <c:pt idx="73">
                  <c:v>0.48800000446307801</c:v>
                </c:pt>
                <c:pt idx="74">
                  <c:v>0.493000000714577</c:v>
                </c:pt>
                <c:pt idx="75">
                  <c:v>0.49799999594704902</c:v>
                </c:pt>
              </c:numCache>
            </c:numRef>
          </c:xVal>
          <c:yVal>
            <c:numRef>
              <c:f>'MM process'!$K$71:$K$146</c:f>
              <c:numCache>
                <c:formatCode>0.000%</c:formatCode>
                <c:ptCount val="76"/>
                <c:pt idx="0">
                  <c:v>6.7119385655156294E-2</c:v>
                </c:pt>
                <c:pt idx="1">
                  <c:v>4.6161736207037E-2</c:v>
                </c:pt>
                <c:pt idx="2">
                  <c:v>3.5339699131985002E-2</c:v>
                </c:pt>
                <c:pt idx="3">
                  <c:v>2.6751299545963302E-2</c:v>
                </c:pt>
                <c:pt idx="4">
                  <c:v>1.9286093126311799E-2</c:v>
                </c:pt>
                <c:pt idx="5">
                  <c:v>1.2533947030069799E-2</c:v>
                </c:pt>
                <c:pt idx="6">
                  <c:v>6.2721378931460299E-3</c:v>
                </c:pt>
                <c:pt idx="7">
                  <c:v>3.7249979696624098E-4</c:v>
                </c:pt>
                <c:pt idx="8">
                  <c:v>-5.2476235325534899E-3</c:v>
                </c:pt>
                <c:pt idx="9">
                  <c:v>-1.0645072552275399E-2</c:v>
                </c:pt>
                <c:pt idx="10">
                  <c:v>-1.5860762426456201E-2</c:v>
                </c:pt>
                <c:pt idx="11">
                  <c:v>-2.0925173080861999E-2</c:v>
                </c:pt>
                <c:pt idx="12">
                  <c:v>-2.5861730794099001E-2</c:v>
                </c:pt>
                <c:pt idx="13">
                  <c:v>-3.0688833403428199E-2</c:v>
                </c:pt>
                <c:pt idx="14">
                  <c:v>-3.5421166761585299E-2</c:v>
                </c:pt>
                <c:pt idx="15">
                  <c:v>-4.00707181720431E-2</c:v>
                </c:pt>
                <c:pt idx="16">
                  <c:v>-4.4647370713776897E-2</c:v>
                </c:pt>
                <c:pt idx="17">
                  <c:v>-4.9159341669234302E-2</c:v>
                </c:pt>
                <c:pt idx="18">
                  <c:v>-5.3613594206564502E-2</c:v>
                </c:pt>
                <c:pt idx="19">
                  <c:v>-5.8016046409683303E-2</c:v>
                </c:pt>
                <c:pt idx="20">
                  <c:v>-6.2371791332764E-2</c:v>
                </c:pt>
                <c:pt idx="21">
                  <c:v>-6.6685195253120999E-2</c:v>
                </c:pt>
                <c:pt idx="22">
                  <c:v>-7.0960093090019105E-2</c:v>
                </c:pt>
                <c:pt idx="23">
                  <c:v>-7.5199846769554199E-2</c:v>
                </c:pt>
                <c:pt idx="24">
                  <c:v>-7.9407377152174594E-2</c:v>
                </c:pt>
                <c:pt idx="25">
                  <c:v>-8.3585304156623505E-2</c:v>
                </c:pt>
                <c:pt idx="26">
                  <c:v>-8.7735947255502905E-2</c:v>
                </c:pt>
                <c:pt idx="27">
                  <c:v>-9.1861376564811498E-2</c:v>
                </c:pt>
                <c:pt idx="28">
                  <c:v>-9.5963469596342305E-2</c:v>
                </c:pt>
                <c:pt idx="29">
                  <c:v>-0.10004384587581699</c:v>
                </c:pt>
                <c:pt idx="30">
                  <c:v>-0.10410403453482001</c:v>
                </c:pt>
                <c:pt idx="31">
                  <c:v>-0.10814539911106</c:v>
                </c:pt>
                <c:pt idx="32">
                  <c:v>-0.112169175853275</c:v>
                </c:pt>
                <c:pt idx="33">
                  <c:v>-0.11617649116175301</c:v>
                </c:pt>
                <c:pt idx="34">
                  <c:v>-0.120168398055835</c:v>
                </c:pt>
                <c:pt idx="35">
                  <c:v>-0.124145787647744</c:v>
                </c:pt>
                <c:pt idx="36">
                  <c:v>-0.12810954802909999</c:v>
                </c:pt>
                <c:pt idx="37">
                  <c:v>-0.13129308079970101</c:v>
                </c:pt>
                <c:pt idx="38">
                  <c:v>-0.135999290113932</c:v>
                </c:pt>
                <c:pt idx="39">
                  <c:v>-0.13992667647556001</c:v>
                </c:pt>
                <c:pt idx="40">
                  <c:v>-0.14384327655610901</c:v>
                </c:pt>
                <c:pt idx="41">
                  <c:v>-0.147749622147268</c:v>
                </c:pt>
                <c:pt idx="42">
                  <c:v>-0.151646269838173</c:v>
                </c:pt>
                <c:pt idx="43">
                  <c:v>-0.15553371938403901</c:v>
                </c:pt>
                <c:pt idx="44">
                  <c:v>-0.15941243317238199</c:v>
                </c:pt>
                <c:pt idx="45">
                  <c:v>-0.16328284193328599</c:v>
                </c:pt>
                <c:pt idx="46">
                  <c:v>-0.167145349243292</c:v>
                </c:pt>
                <c:pt idx="47">
                  <c:v>-0.17100035372766401</c:v>
                </c:pt>
                <c:pt idx="48">
                  <c:v>-0.17484816208725401</c:v>
                </c:pt>
                <c:pt idx="49">
                  <c:v>-0.17868912701668299</c:v>
                </c:pt>
                <c:pt idx="50">
                  <c:v>-0.182523557237352</c:v>
                </c:pt>
                <c:pt idx="51">
                  <c:v>-0.18635174460559101</c:v>
                </c:pt>
                <c:pt idx="52">
                  <c:v>-0.19017396047370599</c:v>
                </c:pt>
                <c:pt idx="53">
                  <c:v>-0.193990487292379</c:v>
                </c:pt>
                <c:pt idx="54">
                  <c:v>-0.19780151911951099</c:v>
                </c:pt>
                <c:pt idx="55">
                  <c:v>-0.20160730833211399</c:v>
                </c:pt>
                <c:pt idx="56">
                  <c:v>-0.205408070861095</c:v>
                </c:pt>
                <c:pt idx="57">
                  <c:v>-0.20920400990299201</c:v>
                </c:pt>
                <c:pt idx="58">
                  <c:v>-0.21299531739088401</c:v>
                </c:pt>
                <c:pt idx="59">
                  <c:v>-0.216782175855462</c:v>
                </c:pt>
                <c:pt idx="60">
                  <c:v>-0.22056478101073701</c:v>
                </c:pt>
                <c:pt idx="61">
                  <c:v>-0.22434325065188601</c:v>
                </c:pt>
                <c:pt idx="62">
                  <c:v>-0.22811776272835299</c:v>
                </c:pt>
                <c:pt idx="63">
                  <c:v>-0.231888465039784</c:v>
                </c:pt>
                <c:pt idx="64">
                  <c:v>-0.23565549677410799</c:v>
                </c:pt>
                <c:pt idx="65">
                  <c:v>-0.23941899116837101</c:v>
                </c:pt>
                <c:pt idx="66">
                  <c:v>-0.243179097269209</c:v>
                </c:pt>
                <c:pt idx="67">
                  <c:v>-0.246935891139552</c:v>
                </c:pt>
                <c:pt idx="68">
                  <c:v>-0.25068951012041402</c:v>
                </c:pt>
                <c:pt idx="69">
                  <c:v>-0.254440062751152</c:v>
                </c:pt>
                <c:pt idx="70">
                  <c:v>-0.25818765302095198</c:v>
                </c:pt>
                <c:pt idx="71">
                  <c:v>-0.26193238211610698</c:v>
                </c:pt>
                <c:pt idx="72">
                  <c:v>-0.26567434467368101</c:v>
                </c:pt>
                <c:pt idx="73">
                  <c:v>-0.26941365178383803</c:v>
                </c:pt>
                <c:pt idx="74">
                  <c:v>-0.27315035017829298</c:v>
                </c:pt>
                <c:pt idx="75">
                  <c:v>-0.27627290922444098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9F-440F-A705-CBF9DF457F58}"/>
            </c:ext>
          </c:extLst>
        </c:ser>
        <c:ser>
          <c:idx val="7"/>
          <c:order val="7"/>
          <c:tx>
            <c:v>Minimum variance frontier constraint 5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'MM process'!$P$71:$P$271</c:f>
              <c:numCache>
                <c:formatCode>0.000%</c:formatCode>
                <c:ptCount val="201"/>
                <c:pt idx="0">
                  <c:v>0.85116211518552398</c:v>
                </c:pt>
                <c:pt idx="1">
                  <c:v>0.84251598622721602</c:v>
                </c:pt>
                <c:pt idx="2">
                  <c:v>0.83387184014561599</c:v>
                </c:pt>
                <c:pt idx="3">
                  <c:v>0.82522973632529695</c:v>
                </c:pt>
                <c:pt idx="4">
                  <c:v>0.81658969603394904</c:v>
                </c:pt>
                <c:pt idx="5">
                  <c:v>0.80795188280216601</c:v>
                </c:pt>
                <c:pt idx="6">
                  <c:v>0.79931631849159701</c:v>
                </c:pt>
                <c:pt idx="7">
                  <c:v>0.79068307806674598</c:v>
                </c:pt>
                <c:pt idx="8">
                  <c:v>0.78205223500592402</c:v>
                </c:pt>
                <c:pt idx="9">
                  <c:v>0.77342387128816303</c:v>
                </c:pt>
                <c:pt idx="10">
                  <c:v>0.76479801966337302</c:v>
                </c:pt>
                <c:pt idx="11">
                  <c:v>0.75617487056608501</c:v>
                </c:pt>
                <c:pt idx="12">
                  <c:v>0.74755446430342298</c:v>
                </c:pt>
                <c:pt idx="13">
                  <c:v>0.73893689458726497</c:v>
                </c:pt>
                <c:pt idx="14">
                  <c:v>0.73032226722640303</c:v>
                </c:pt>
                <c:pt idx="15">
                  <c:v>0.72171068338345001</c:v>
                </c:pt>
                <c:pt idx="16">
                  <c:v>0.71310220305630301</c:v>
                </c:pt>
                <c:pt idx="17">
                  <c:v>0.70449704494780196</c:v>
                </c:pt>
                <c:pt idx="18">
                  <c:v>0.69589527823229003</c:v>
                </c:pt>
                <c:pt idx="19">
                  <c:v>0.68729703071020798</c:v>
                </c:pt>
                <c:pt idx="20">
                  <c:v>0.67870243612149195</c:v>
                </c:pt>
                <c:pt idx="21">
                  <c:v>0.67011163504603299</c:v>
                </c:pt>
                <c:pt idx="22">
                  <c:v>0.66152477537030996</c:v>
                </c:pt>
                <c:pt idx="23">
                  <c:v>0.65294196129607496</c:v>
                </c:pt>
                <c:pt idx="24">
                  <c:v>0.64436345527510697</c:v>
                </c:pt>
                <c:pt idx="25">
                  <c:v>0.63578938682951402</c:v>
                </c:pt>
                <c:pt idx="26">
                  <c:v>0.62721993283337296</c:v>
                </c:pt>
                <c:pt idx="27">
                  <c:v>0.618655280648578</c:v>
                </c:pt>
                <c:pt idx="28">
                  <c:v>0.61009564039660702</c:v>
                </c:pt>
                <c:pt idx="29">
                  <c:v>0.60154117165166099</c:v>
                </c:pt>
                <c:pt idx="30">
                  <c:v>0.59299220418361898</c:v>
                </c:pt>
                <c:pt idx="31">
                  <c:v>0.58444892546774896</c:v>
                </c:pt>
                <c:pt idx="32">
                  <c:v>0.57591158268035603</c:v>
                </c:pt>
                <c:pt idx="33">
                  <c:v>0.56738045235164702</c:v>
                </c:pt>
                <c:pt idx="34">
                  <c:v>0.55885578888542298</c:v>
                </c:pt>
                <c:pt idx="35">
                  <c:v>0.55033794828590499</c:v>
                </c:pt>
                <c:pt idx="36">
                  <c:v>0.54182722134490302</c:v>
                </c:pt>
                <c:pt idx="37">
                  <c:v>0.53332392550687402</c:v>
                </c:pt>
                <c:pt idx="38">
                  <c:v>0.52482847383073705</c:v>
                </c:pt>
                <c:pt idx="39">
                  <c:v>0.51634122682021899</c:v>
                </c:pt>
                <c:pt idx="40">
                  <c:v>0.507862595944929</c:v>
                </c:pt>
                <c:pt idx="41">
                  <c:v>0.49939299470112603</c:v>
                </c:pt>
                <c:pt idx="42">
                  <c:v>0.49093294217760602</c:v>
                </c:pt>
                <c:pt idx="43">
                  <c:v>0.48248291412341499</c:v>
                </c:pt>
                <c:pt idx="44">
                  <c:v>0.47404342067559802</c:v>
                </c:pt>
                <c:pt idx="45">
                  <c:v>0.46561508784445699</c:v>
                </c:pt>
                <c:pt idx="46">
                  <c:v>0.45719850234538201</c:v>
                </c:pt>
                <c:pt idx="47">
                  <c:v>0.44879430986525398</c:v>
                </c:pt>
                <c:pt idx="48">
                  <c:v>0.44040326171257299</c:v>
                </c:pt>
                <c:pt idx="49">
                  <c:v>0.43202610065428498</c:v>
                </c:pt>
                <c:pt idx="50">
                  <c:v>0.42366362424926401</c:v>
                </c:pt>
                <c:pt idx="51">
                  <c:v>0.41531677049391802</c:v>
                </c:pt>
                <c:pt idx="52">
                  <c:v>0.40698647773632501</c:v>
                </c:pt>
                <c:pt idx="53">
                  <c:v>0.39867375972286401</c:v>
                </c:pt>
                <c:pt idx="54">
                  <c:v>0.39037978499905301</c:v>
                </c:pt>
                <c:pt idx="55">
                  <c:v>0.38210574798358199</c:v>
                </c:pt>
                <c:pt idx="56">
                  <c:v>0.37385296530986001</c:v>
                </c:pt>
                <c:pt idx="57">
                  <c:v>0.36562288915427599</c:v>
                </c:pt>
                <c:pt idx="58">
                  <c:v>0.35741709291191598</c:v>
                </c:pt>
                <c:pt idx="59">
                  <c:v>0.34923727137456501</c:v>
                </c:pt>
                <c:pt idx="60">
                  <c:v>0.34108530179297503</c:v>
                </c:pt>
                <c:pt idx="61">
                  <c:v>0.332963243317279</c:v>
                </c:pt>
                <c:pt idx="62">
                  <c:v>0.32487331297404198</c:v>
                </c:pt>
                <c:pt idx="63">
                  <c:v>0.31681799710998798</c:v>
                </c:pt>
                <c:pt idx="64">
                  <c:v>0.30879998117131702</c:v>
                </c:pt>
                <c:pt idx="65">
                  <c:v>0.30082226074017498</c:v>
                </c:pt>
                <c:pt idx="66">
                  <c:v>0.29288813888061899</c:v>
                </c:pt>
                <c:pt idx="67">
                  <c:v>0.28500123257929499</c:v>
                </c:pt>
                <c:pt idx="68">
                  <c:v>0.277165591620538</c:v>
                </c:pt>
                <c:pt idx="69">
                  <c:v>0.26938568188352502</c:v>
                </c:pt>
                <c:pt idx="70">
                  <c:v>0.26166646857661302</c:v>
                </c:pt>
                <c:pt idx="71">
                  <c:v>0.25401350084584001</c:v>
                </c:pt>
                <c:pt idx="72">
                  <c:v>0.246432941824868</c:v>
                </c:pt>
                <c:pt idx="73">
                  <c:v>0.238931683503354</c:v>
                </c:pt>
                <c:pt idx="74">
                  <c:v>0.231517431370653</c:v>
                </c:pt>
                <c:pt idx="75">
                  <c:v>0.22419882060459201</c:v>
                </c:pt>
                <c:pt idx="76">
                  <c:v>0.21698553072662599</c:v>
                </c:pt>
                <c:pt idx="77">
                  <c:v>0.20988841833451999</c:v>
                </c:pt>
                <c:pt idx="78">
                  <c:v>0.202919674218316</c:v>
                </c:pt>
                <c:pt idx="79">
                  <c:v>0.196092984708478</c:v>
                </c:pt>
                <c:pt idx="80">
                  <c:v>0.189423709139943</c:v>
                </c:pt>
                <c:pt idx="81">
                  <c:v>0.18292906497075001</c:v>
                </c:pt>
                <c:pt idx="82">
                  <c:v>0.17662831747642799</c:v>
                </c:pt>
                <c:pt idx="83">
                  <c:v>0.170542958435181</c:v>
                </c:pt>
                <c:pt idx="84">
                  <c:v>0.164696864678922</c:v>
                </c:pt>
                <c:pt idx="85">
                  <c:v>0.15911641192353601</c:v>
                </c:pt>
                <c:pt idx="86">
                  <c:v>0.15383050941922499</c:v>
                </c:pt>
                <c:pt idx="87">
                  <c:v>0.14887053836202399</c:v>
                </c:pt>
                <c:pt idx="88">
                  <c:v>0.144270120636146</c:v>
                </c:pt>
                <c:pt idx="89">
                  <c:v>0.14006468715478601</c:v>
                </c:pt>
                <c:pt idx="90">
                  <c:v>0.136290806120728</c:v>
                </c:pt>
                <c:pt idx="91">
                  <c:v>0.13298522037294599</c:v>
                </c:pt>
                <c:pt idx="92">
                  <c:v>0.13018361235176701</c:v>
                </c:pt>
                <c:pt idx="93">
                  <c:v>0.12791909700686599</c:v>
                </c:pt>
                <c:pt idx="94">
                  <c:v>0.126220584422332</c:v>
                </c:pt>
                <c:pt idx="95">
                  <c:v>0.12511113211560199</c:v>
                </c:pt>
                <c:pt idx="96">
                  <c:v>0.12460647210256</c:v>
                </c:pt>
                <c:pt idx="97">
                  <c:v>0.124713948669834</c:v>
                </c:pt>
                <c:pt idx="98">
                  <c:v>0.12543198677692499</c:v>
                </c:pt>
                <c:pt idx="99">
                  <c:v>0.126750212491435</c:v>
                </c:pt>
                <c:pt idx="100">
                  <c:v>0.12865017365960699</c:v>
                </c:pt>
                <c:pt idx="101">
                  <c:v>0.13110658717197399</c:v>
                </c:pt>
                <c:pt idx="102">
                  <c:v>0.13408887280381901</c:v>
                </c:pt>
                <c:pt idx="103">
                  <c:v>0.137562827436117</c:v>
                </c:pt>
                <c:pt idx="104">
                  <c:v>0.14149225088114101</c:v>
                </c:pt>
                <c:pt idx="105">
                  <c:v>0.14584032782200801</c:v>
                </c:pt>
                <c:pt idx="106">
                  <c:v>0.150570786566431</c:v>
                </c:pt>
                <c:pt idx="107">
                  <c:v>0.15564877273317901</c:v>
                </c:pt>
                <c:pt idx="108">
                  <c:v>0.161041433509373</c:v>
                </c:pt>
                <c:pt idx="109">
                  <c:v>0.16671820171747001</c:v>
                </c:pt>
                <c:pt idx="110">
                  <c:v>0.17265107123175599</c:v>
                </c:pt>
                <c:pt idx="111">
                  <c:v>0.178814571081961</c:v>
                </c:pt>
                <c:pt idx="112">
                  <c:v>0.18518563976626901</c:v>
                </c:pt>
                <c:pt idx="113">
                  <c:v>0.191743603947407</c:v>
                </c:pt>
                <c:pt idx="114">
                  <c:v>0.19846995823692701</c:v>
                </c:pt>
                <c:pt idx="115">
                  <c:v>0.20534811791677701</c:v>
                </c:pt>
                <c:pt idx="116">
                  <c:v>0.21236335107147</c:v>
                </c:pt>
                <c:pt idx="117">
                  <c:v>0.21950253706588099</c:v>
                </c:pt>
                <c:pt idx="118">
                  <c:v>0.22675392797965599</c:v>
                </c:pt>
                <c:pt idx="119">
                  <c:v>0.23410712095360101</c:v>
                </c:pt>
                <c:pt idx="120">
                  <c:v>0.24155282900470501</c:v>
                </c:pt>
                <c:pt idx="121">
                  <c:v>0.24908273256011301</c:v>
                </c:pt>
                <c:pt idx="122">
                  <c:v>0.256689433533836</c:v>
                </c:pt>
                <c:pt idx="123">
                  <c:v>0.264366277045814</c:v>
                </c:pt>
                <c:pt idx="124">
                  <c:v>0.27210739072788098</c:v>
                </c:pt>
                <c:pt idx="125">
                  <c:v>0.27990737457880799</c:v>
                </c:pt>
                <c:pt idx="126">
                  <c:v>0.287761474559242</c:v>
                </c:pt>
                <c:pt idx="127">
                  <c:v>0.295665392789277</c:v>
                </c:pt>
                <c:pt idx="128">
                  <c:v>0.30361519620461402</c:v>
                </c:pt>
                <c:pt idx="129">
                  <c:v>0.31160739461689602</c:v>
                </c:pt>
                <c:pt idx="130">
                  <c:v>0.31963883190710202</c:v>
                </c:pt>
                <c:pt idx="131">
                  <c:v>0.327706552897851</c:v>
                </c:pt>
                <c:pt idx="132">
                  <c:v>0.33580805935923302</c:v>
                </c:pt>
                <c:pt idx="133">
                  <c:v>0.34394084839901301</c:v>
                </c:pt>
                <c:pt idx="134">
                  <c:v>0.35210279721708398</c:v>
                </c:pt>
                <c:pt idx="135">
                  <c:v>0.360291924073533</c:v>
                </c:pt>
                <c:pt idx="136">
                  <c:v>0.36850641708038301</c:v>
                </c:pt>
                <c:pt idx="137">
                  <c:v>0.37674461700807899</c:v>
                </c:pt>
                <c:pt idx="138">
                  <c:v>0.38500505133999302</c:v>
                </c:pt>
                <c:pt idx="139">
                  <c:v>0.39328622040914102</c:v>
                </c:pt>
                <c:pt idx="140">
                  <c:v>0.40158689400967201</c:v>
                </c:pt>
                <c:pt idx="141">
                  <c:v>0.40990588747611501</c:v>
                </c:pt>
                <c:pt idx="142">
                  <c:v>0.41824210120633898</c:v>
                </c:pt>
                <c:pt idx="143">
                  <c:v>0.42659452876693599</c:v>
                </c:pt>
                <c:pt idx="144">
                  <c:v>0.43496228639609202</c:v>
                </c:pt>
                <c:pt idx="145">
                  <c:v>0.44334440810176201</c:v>
                </c:pt>
                <c:pt idx="146">
                  <c:v>0.45174014251021599</c:v>
                </c:pt>
                <c:pt idx="147">
                  <c:v>0.46014874404837702</c:v>
                </c:pt>
                <c:pt idx="148">
                  <c:v>0.46856951974323202</c:v>
                </c:pt>
                <c:pt idx="149">
                  <c:v>0.47700182545088499</c:v>
                </c:pt>
                <c:pt idx="150">
                  <c:v>0.48544505993376602</c:v>
                </c:pt>
                <c:pt idx="151">
                  <c:v>0.49389871319728501</c:v>
                </c:pt>
                <c:pt idx="152">
                  <c:v>0.50236216102160702</c:v>
                </c:pt>
                <c:pt idx="153">
                  <c:v>0.510834964400115</c:v>
                </c:pt>
                <c:pt idx="154">
                  <c:v>0.51931666481252103</c:v>
                </c:pt>
                <c:pt idx="155">
                  <c:v>0.52780683454550703</c:v>
                </c:pt>
                <c:pt idx="156">
                  <c:v>0.53630507077173895</c:v>
                </c:pt>
                <c:pt idx="157">
                  <c:v>0.54481104675632896</c:v>
                </c:pt>
                <c:pt idx="158">
                  <c:v>0.55332430656110099</c:v>
                </c:pt>
                <c:pt idx="159">
                  <c:v>0.56184456741919597</c:v>
                </c:pt>
                <c:pt idx="160">
                  <c:v>0.57037151554731602</c:v>
                </c:pt>
                <c:pt idx="161">
                  <c:v>0.57890485543507997</c:v>
                </c:pt>
                <c:pt idx="162">
                  <c:v>0.58744430859728103</c:v>
                </c:pt>
                <c:pt idx="163">
                  <c:v>0.59598961230504799</c:v>
                </c:pt>
                <c:pt idx="164">
                  <c:v>0.60454056936877099</c:v>
                </c:pt>
                <c:pt idx="165">
                  <c:v>0.61309684702940903</c:v>
                </c:pt>
                <c:pt idx="166">
                  <c:v>0.62165826726875495</c:v>
                </c:pt>
                <c:pt idx="167">
                  <c:v>0.63022462428225001</c:v>
                </c:pt>
                <c:pt idx="168">
                  <c:v>0.63879571918942102</c:v>
                </c:pt>
                <c:pt idx="169">
                  <c:v>0.64737136406795903</c:v>
                </c:pt>
                <c:pt idx="170">
                  <c:v>0.65595143140101597</c:v>
                </c:pt>
                <c:pt idx="171">
                  <c:v>0.66453564986134905</c:v>
                </c:pt>
                <c:pt idx="172">
                  <c:v>0.67312390963160196</c:v>
                </c:pt>
                <c:pt idx="173">
                  <c:v>0.68171605833388704</c:v>
                </c:pt>
                <c:pt idx="174">
                  <c:v>0.69031194892340997</c:v>
                </c:pt>
                <c:pt idx="175">
                  <c:v>0.69891144482668399</c:v>
                </c:pt>
                <c:pt idx="176">
                  <c:v>0.70751441532707404</c:v>
                </c:pt>
                <c:pt idx="177">
                  <c:v>0.71612078563938997</c:v>
                </c:pt>
                <c:pt idx="178">
                  <c:v>0.72473033397589903</c:v>
                </c:pt>
                <c:pt idx="179">
                  <c:v>0.733342997759312</c:v>
                </c:pt>
                <c:pt idx="180">
                  <c:v>0.741958668611298</c:v>
                </c:pt>
                <c:pt idx="181">
                  <c:v>0.75057729434300602</c:v>
                </c:pt>
                <c:pt idx="182">
                  <c:v>0.75919867327145196</c:v>
                </c:pt>
                <c:pt idx="183">
                  <c:v>0.76782276223555901</c:v>
                </c:pt>
                <c:pt idx="184">
                  <c:v>0.77644947101224604</c:v>
                </c:pt>
                <c:pt idx="185">
                  <c:v>0.78507871332325696</c:v>
                </c:pt>
                <c:pt idx="186">
                  <c:v>0.793710406421819</c:v>
                </c:pt>
                <c:pt idx="187">
                  <c:v>0.802344471229816</c:v>
                </c:pt>
                <c:pt idx="188">
                  <c:v>0.81098083063902304</c:v>
                </c:pt>
                <c:pt idx="189">
                  <c:v>0.81961941649512704</c:v>
                </c:pt>
                <c:pt idx="190">
                  <c:v>0.828260153498795</c:v>
                </c:pt>
                <c:pt idx="191">
                  <c:v>0.836902979508101</c:v>
                </c:pt>
                <c:pt idx="192">
                  <c:v>0.845547827260966</c:v>
                </c:pt>
                <c:pt idx="193">
                  <c:v>0.854194740115789</c:v>
                </c:pt>
                <c:pt idx="194">
                  <c:v>0.86284345292644804</c:v>
                </c:pt>
                <c:pt idx="195">
                  <c:v>0.87149401179550401</c:v>
                </c:pt>
                <c:pt idx="196">
                  <c:v>0.88014636539205804</c:v>
                </c:pt>
                <c:pt idx="197">
                  <c:v>0.88880045475449598</c:v>
                </c:pt>
                <c:pt idx="198">
                  <c:v>0.897456233226263</c:v>
                </c:pt>
                <c:pt idx="199">
                  <c:v>0.90611365246144304</c:v>
                </c:pt>
                <c:pt idx="200">
                  <c:v>0.91477266572054095</c:v>
                </c:pt>
              </c:numCache>
            </c:numRef>
          </c:xVal>
          <c:yVal>
            <c:numRef>
              <c:f>'MM process'!$O$71:$O$271</c:f>
              <c:numCache>
                <c:formatCode>0.000%</c:formatCode>
                <c:ptCount val="201"/>
                <c:pt idx="0">
                  <c:v>-0.40000000788923501</c:v>
                </c:pt>
                <c:pt idx="1">
                  <c:v>-0.395000012661125</c:v>
                </c:pt>
                <c:pt idx="2">
                  <c:v>-0.39000001739047102</c:v>
                </c:pt>
                <c:pt idx="3">
                  <c:v>-0.38500002038262299</c:v>
                </c:pt>
                <c:pt idx="4">
                  <c:v>-0.37999999636208798</c:v>
                </c:pt>
                <c:pt idx="5">
                  <c:v>-0.37500000078816598</c:v>
                </c:pt>
                <c:pt idx="6">
                  <c:v>-0.370000005455771</c:v>
                </c:pt>
                <c:pt idx="7">
                  <c:v>-0.36500001111368702</c:v>
                </c:pt>
                <c:pt idx="8">
                  <c:v>-0.36000001577732799</c:v>
                </c:pt>
                <c:pt idx="9">
                  <c:v>-0.35500002040972001</c:v>
                </c:pt>
                <c:pt idx="10">
                  <c:v>-0.349999995347134</c:v>
                </c:pt>
                <c:pt idx="11">
                  <c:v>-0.34500000012826698</c:v>
                </c:pt>
                <c:pt idx="12">
                  <c:v>-0.34000000494414501</c:v>
                </c:pt>
                <c:pt idx="13">
                  <c:v>-0.33500000847204903</c:v>
                </c:pt>
                <c:pt idx="14">
                  <c:v>-0.33000001379848498</c:v>
                </c:pt>
                <c:pt idx="15">
                  <c:v>-0.325000018550331</c:v>
                </c:pt>
                <c:pt idx="16">
                  <c:v>-0.31999999350560199</c:v>
                </c:pt>
                <c:pt idx="17">
                  <c:v>-0.314999998520896</c:v>
                </c:pt>
                <c:pt idx="18">
                  <c:v>-0.31000000331208599</c:v>
                </c:pt>
                <c:pt idx="19">
                  <c:v>-0.30500000814207801</c:v>
                </c:pt>
                <c:pt idx="20">
                  <c:v>-0.300000013006328</c:v>
                </c:pt>
                <c:pt idx="21">
                  <c:v>-0.29500001792163899</c:v>
                </c:pt>
                <c:pt idx="22">
                  <c:v>-0.29000002294518901</c:v>
                </c:pt>
                <c:pt idx="23">
                  <c:v>-0.28499999818941402</c:v>
                </c:pt>
                <c:pt idx="24">
                  <c:v>-0.28000000118056201</c:v>
                </c:pt>
                <c:pt idx="25">
                  <c:v>-0.27500000691878801</c:v>
                </c:pt>
                <c:pt idx="26">
                  <c:v>-0.270000012538749</c:v>
                </c:pt>
                <c:pt idx="27">
                  <c:v>-0.26500001547019197</c:v>
                </c:pt>
                <c:pt idx="28">
                  <c:v>-0.26000002020815199</c:v>
                </c:pt>
                <c:pt idx="29">
                  <c:v>-0.25499999503961701</c:v>
                </c:pt>
                <c:pt idx="30">
                  <c:v>-0.25000000060349498</c:v>
                </c:pt>
                <c:pt idx="31">
                  <c:v>-0.24500000673587</c:v>
                </c:pt>
                <c:pt idx="32">
                  <c:v>-0.24000000995346599</c:v>
                </c:pt>
                <c:pt idx="33">
                  <c:v>-0.235000015147174</c:v>
                </c:pt>
                <c:pt idx="34">
                  <c:v>-0.23000000474910001</c:v>
                </c:pt>
                <c:pt idx="35">
                  <c:v>-0.22500001058356101</c:v>
                </c:pt>
                <c:pt idx="36">
                  <c:v>-0.22000001524553001</c:v>
                </c:pt>
                <c:pt idx="37">
                  <c:v>-0.21500000507911299</c:v>
                </c:pt>
                <c:pt idx="38">
                  <c:v>-0.210000009859174</c:v>
                </c:pt>
                <c:pt idx="39">
                  <c:v>-0.20500001464210499</c:v>
                </c:pt>
                <c:pt idx="40">
                  <c:v>-0.200000019503423</c:v>
                </c:pt>
                <c:pt idx="41">
                  <c:v>-0.195000009470915</c:v>
                </c:pt>
                <c:pt idx="42">
                  <c:v>-0.19000001432448399</c:v>
                </c:pt>
                <c:pt idx="43">
                  <c:v>-0.18500001918511799</c:v>
                </c:pt>
                <c:pt idx="44">
                  <c:v>-0.18000000867816199</c:v>
                </c:pt>
                <c:pt idx="45">
                  <c:v>-0.17500001347275199</c:v>
                </c:pt>
                <c:pt idx="46">
                  <c:v>-0.17000001634064099</c:v>
                </c:pt>
                <c:pt idx="47">
                  <c:v>-0.16500000809441201</c:v>
                </c:pt>
                <c:pt idx="48">
                  <c:v>-0.16000001298483801</c:v>
                </c:pt>
                <c:pt idx="49">
                  <c:v>-0.15500001803174501</c:v>
                </c:pt>
                <c:pt idx="50">
                  <c:v>-0.15000000755589801</c:v>
                </c:pt>
                <c:pt idx="51">
                  <c:v>-0.14500001108666999</c:v>
                </c:pt>
                <c:pt idx="52">
                  <c:v>-0.140000015834398</c:v>
                </c:pt>
                <c:pt idx="53">
                  <c:v>-0.13500000720188499</c:v>
                </c:pt>
                <c:pt idx="54">
                  <c:v>-0.13000001190650801</c:v>
                </c:pt>
                <c:pt idx="55">
                  <c:v>-0.12500001512027101</c:v>
                </c:pt>
                <c:pt idx="56">
                  <c:v>-0.120000012400188</c:v>
                </c:pt>
                <c:pt idx="57">
                  <c:v>-0.115000011156891</c:v>
                </c:pt>
                <c:pt idx="58">
                  <c:v>-0.110000014456338</c:v>
                </c:pt>
                <c:pt idx="59">
                  <c:v>-0.105000012451266</c:v>
                </c:pt>
                <c:pt idx="60">
                  <c:v>-0.100000009919728</c:v>
                </c:pt>
                <c:pt idx="61">
                  <c:v>-9.5000015105425398E-2</c:v>
                </c:pt>
                <c:pt idx="62">
                  <c:v>-9.0000012346858602E-2</c:v>
                </c:pt>
                <c:pt idx="63">
                  <c:v>-8.5000016585306495E-2</c:v>
                </c:pt>
                <c:pt idx="64">
                  <c:v>-8.0000013834832906E-2</c:v>
                </c:pt>
                <c:pt idx="65">
                  <c:v>-7.5000011613127304E-2</c:v>
                </c:pt>
                <c:pt idx="66">
                  <c:v>-7.0000016497835604E-2</c:v>
                </c:pt>
                <c:pt idx="67">
                  <c:v>-6.5000013796431999E-2</c:v>
                </c:pt>
                <c:pt idx="68">
                  <c:v>-6.0000014946589499E-2</c:v>
                </c:pt>
                <c:pt idx="69">
                  <c:v>-5.5000015446221101E-2</c:v>
                </c:pt>
                <c:pt idx="70">
                  <c:v>-5.0000011404497502E-2</c:v>
                </c:pt>
                <c:pt idx="71">
                  <c:v>-4.5000012506872897E-2</c:v>
                </c:pt>
                <c:pt idx="72">
                  <c:v>-4.0000013615770401E-2</c:v>
                </c:pt>
                <c:pt idx="73">
                  <c:v>-3.5000014719255103E-2</c:v>
                </c:pt>
                <c:pt idx="74">
                  <c:v>-3.0000013941595401E-2</c:v>
                </c:pt>
                <c:pt idx="75">
                  <c:v>-2.50000131721268E-2</c:v>
                </c:pt>
                <c:pt idx="76">
                  <c:v>-2.0000013646602501E-2</c:v>
                </c:pt>
                <c:pt idx="77">
                  <c:v>-1.50000138139442E-2</c:v>
                </c:pt>
                <c:pt idx="78">
                  <c:v>-1.0000013991012E-2</c:v>
                </c:pt>
                <c:pt idx="79">
                  <c:v>-5.0000141898037297E-3</c:v>
                </c:pt>
                <c:pt idx="80">
                  <c:v>-1.44791116180043E-8</c:v>
                </c:pt>
                <c:pt idx="81">
                  <c:v>4.9999854887720499E-3</c:v>
                </c:pt>
                <c:pt idx="82">
                  <c:v>9.9999853052823908E-3</c:v>
                </c:pt>
                <c:pt idx="83">
                  <c:v>1.49999851400292E-2</c:v>
                </c:pt>
                <c:pt idx="84">
                  <c:v>1.9999984965104099E-2</c:v>
                </c:pt>
                <c:pt idx="85">
                  <c:v>2.4999983855915599E-2</c:v>
                </c:pt>
                <c:pt idx="86">
                  <c:v>2.9999984610797201E-2</c:v>
                </c:pt>
                <c:pt idx="87">
                  <c:v>3.49999853632698E-2</c:v>
                </c:pt>
                <c:pt idx="88">
                  <c:v>3.9999984253869199E-2</c:v>
                </c:pt>
                <c:pt idx="89">
                  <c:v>4.49999831506614E-2</c:v>
                </c:pt>
                <c:pt idx="90">
                  <c:v>4.9999982042932198E-2</c:v>
                </c:pt>
                <c:pt idx="91">
                  <c:v>5.4999984655201797E-2</c:v>
                </c:pt>
                <c:pt idx="92">
                  <c:v>5.9999983555652302E-2</c:v>
                </c:pt>
                <c:pt idx="93">
                  <c:v>6.4999982440809706E-2</c:v>
                </c:pt>
                <c:pt idx="94">
                  <c:v>6.9999985063054201E-2</c:v>
                </c:pt>
                <c:pt idx="95">
                  <c:v>7.4999980232186306E-2</c:v>
                </c:pt>
                <c:pt idx="96">
                  <c:v>7.9999982845796402E-2</c:v>
                </c:pt>
                <c:pt idx="97">
                  <c:v>8.4999985468241598E-2</c:v>
                </c:pt>
                <c:pt idx="98">
                  <c:v>8.9999980635784599E-2</c:v>
                </c:pt>
                <c:pt idx="99">
                  <c:v>9.4999983248697198E-2</c:v>
                </c:pt>
                <c:pt idx="100">
                  <c:v>9.99999784198531E-2</c:v>
                </c:pt>
                <c:pt idx="101">
                  <c:v>0.10499998103670299</c:v>
                </c:pt>
                <c:pt idx="102">
                  <c:v>0.109999983655202</c:v>
                </c:pt>
                <c:pt idx="103">
                  <c:v>0.114999978823617</c:v>
                </c:pt>
                <c:pt idx="104">
                  <c:v>0.11999998144207601</c:v>
                </c:pt>
                <c:pt idx="105">
                  <c:v>0.124999984061045</c:v>
                </c:pt>
                <c:pt idx="106">
                  <c:v>0.12999997922572801</c:v>
                </c:pt>
                <c:pt idx="107">
                  <c:v>0.13499997439422901</c:v>
                </c:pt>
                <c:pt idx="108">
                  <c:v>0.13999998646155501</c:v>
                </c:pt>
                <c:pt idx="109">
                  <c:v>0.14499998163099001</c:v>
                </c:pt>
                <c:pt idx="110">
                  <c:v>0.14999997679865601</c:v>
                </c:pt>
                <c:pt idx="111">
                  <c:v>0.15499998686633701</c:v>
                </c:pt>
                <c:pt idx="112">
                  <c:v>0.15999998203684901</c:v>
                </c:pt>
                <c:pt idx="113">
                  <c:v>0.16499997720238399</c:v>
                </c:pt>
                <c:pt idx="114">
                  <c:v>0.169999987272513</c:v>
                </c:pt>
                <c:pt idx="115">
                  <c:v>0.17499998243967799</c:v>
                </c:pt>
                <c:pt idx="116">
                  <c:v>0.179999977606732</c:v>
                </c:pt>
                <c:pt idx="117">
                  <c:v>0.18499998767564599</c:v>
                </c:pt>
                <c:pt idx="118">
                  <c:v>0.18999998284275099</c:v>
                </c:pt>
                <c:pt idx="119">
                  <c:v>0.1949999780103</c:v>
                </c:pt>
                <c:pt idx="120">
                  <c:v>0.19999998807907099</c:v>
                </c:pt>
                <c:pt idx="121">
                  <c:v>0.20499998524667801</c:v>
                </c:pt>
                <c:pt idx="122">
                  <c:v>0.20999997841436799</c:v>
                </c:pt>
                <c:pt idx="123">
                  <c:v>0.214999973581426</c:v>
                </c:pt>
                <c:pt idx="124">
                  <c:v>0.21999998564998599</c:v>
                </c:pt>
                <c:pt idx="125">
                  <c:v>0.22499997881792999</c:v>
                </c:pt>
                <c:pt idx="126">
                  <c:v>0.22999997598508401</c:v>
                </c:pt>
                <c:pt idx="127">
                  <c:v>0.23499998605451899</c:v>
                </c:pt>
                <c:pt idx="128">
                  <c:v>0.239999981221236</c:v>
                </c:pt>
                <c:pt idx="129">
                  <c:v>0.244999976391405</c:v>
                </c:pt>
                <c:pt idx="130">
                  <c:v>0.24999998645820401</c:v>
                </c:pt>
                <c:pt idx="131">
                  <c:v>0.25499996672565201</c:v>
                </c:pt>
                <c:pt idx="132">
                  <c:v>0.25999999169621302</c:v>
                </c:pt>
                <c:pt idx="133">
                  <c:v>0.26499998686088999</c:v>
                </c:pt>
                <c:pt idx="134">
                  <c:v>0.269999982031631</c:v>
                </c:pt>
                <c:pt idx="135">
                  <c:v>0.27499997719951202</c:v>
                </c:pt>
                <c:pt idx="136">
                  <c:v>0.27999997236347002</c:v>
                </c:pt>
                <c:pt idx="137">
                  <c:v>0.28499996752864298</c:v>
                </c:pt>
                <c:pt idx="138">
                  <c:v>0.28999999249609199</c:v>
                </c:pt>
                <c:pt idx="139">
                  <c:v>0.294999985672947</c:v>
                </c:pt>
                <c:pt idx="140">
                  <c:v>0.29999998083865498</c:v>
                </c:pt>
                <c:pt idx="141">
                  <c:v>0.30499997800641998</c:v>
                </c:pt>
                <c:pt idx="142">
                  <c:v>0.30999997318806299</c:v>
                </c:pt>
                <c:pt idx="143">
                  <c:v>0.31499996835609301</c:v>
                </c:pt>
                <c:pt idx="144">
                  <c:v>0.31999999353067399</c:v>
                </c:pt>
                <c:pt idx="145">
                  <c:v>0.32499998847322298</c:v>
                </c:pt>
                <c:pt idx="146">
                  <c:v>0.329999983698055</c:v>
                </c:pt>
                <c:pt idx="147">
                  <c:v>0.33499997891873001</c:v>
                </c:pt>
                <c:pt idx="148">
                  <c:v>0.33999997398027498</c:v>
                </c:pt>
                <c:pt idx="149">
                  <c:v>0.34499996925139897</c:v>
                </c:pt>
                <c:pt idx="150">
                  <c:v>0.34999996448361897</c:v>
                </c:pt>
                <c:pt idx="151">
                  <c:v>0.354999989524242</c:v>
                </c:pt>
                <c:pt idx="152">
                  <c:v>0.35999998475923001</c:v>
                </c:pt>
                <c:pt idx="153">
                  <c:v>0.36499997996988198</c:v>
                </c:pt>
                <c:pt idx="154">
                  <c:v>0.36999997480118402</c:v>
                </c:pt>
                <c:pt idx="155">
                  <c:v>0.37499996998162899</c:v>
                </c:pt>
                <c:pt idx="156">
                  <c:v>0.37999996514220502</c:v>
                </c:pt>
                <c:pt idx="157">
                  <c:v>0.384999990097459</c:v>
                </c:pt>
                <c:pt idx="158">
                  <c:v>0.38999998527777302</c:v>
                </c:pt>
                <c:pt idx="159">
                  <c:v>0.39499998046107698</c:v>
                </c:pt>
                <c:pt idx="160">
                  <c:v>0.39999997562595402</c:v>
                </c:pt>
                <c:pt idx="161">
                  <c:v>0.40499997076675898</c:v>
                </c:pt>
                <c:pt idx="162">
                  <c:v>0.40999996591905002</c:v>
                </c:pt>
                <c:pt idx="163">
                  <c:v>0.41499996111013499</c:v>
                </c:pt>
                <c:pt idx="164">
                  <c:v>0.41999998609540701</c:v>
                </c:pt>
                <c:pt idx="165">
                  <c:v>0.424999983366047</c:v>
                </c:pt>
                <c:pt idx="166">
                  <c:v>0.42999997844649501</c:v>
                </c:pt>
                <c:pt idx="167">
                  <c:v>0.434999973633519</c:v>
                </c:pt>
                <c:pt idx="168">
                  <c:v>0.43999996876425201</c:v>
                </c:pt>
                <c:pt idx="169">
                  <c:v>0.44499996399523001</c:v>
                </c:pt>
                <c:pt idx="170">
                  <c:v>0.44999998899827098</c:v>
                </c:pt>
                <c:pt idx="171">
                  <c:v>0.45499998432886002</c:v>
                </c:pt>
                <c:pt idx="172">
                  <c:v>0.45999997968300699</c:v>
                </c:pt>
                <c:pt idx="173">
                  <c:v>0.46499997526887199</c:v>
                </c:pt>
                <c:pt idx="174">
                  <c:v>0.46999997001270399</c:v>
                </c:pt>
                <c:pt idx="175">
                  <c:v>0.47499996481309797</c:v>
                </c:pt>
                <c:pt idx="176">
                  <c:v>0.47999996010134399</c:v>
                </c:pt>
                <c:pt idx="177">
                  <c:v>0.48499998515711801</c:v>
                </c:pt>
                <c:pt idx="178">
                  <c:v>0.48999998043555798</c:v>
                </c:pt>
                <c:pt idx="179">
                  <c:v>0.49499997566410803</c:v>
                </c:pt>
                <c:pt idx="180">
                  <c:v>0.49999997091075399</c:v>
                </c:pt>
                <c:pt idx="181">
                  <c:v>0.50499999596782696</c:v>
                </c:pt>
                <c:pt idx="182">
                  <c:v>0.50999999119697004</c:v>
                </c:pt>
                <c:pt idx="183">
                  <c:v>0.51499998637146904</c:v>
                </c:pt>
                <c:pt idx="184">
                  <c:v>0.51999998153879701</c:v>
                </c:pt>
                <c:pt idx="185">
                  <c:v>0.52499997674779098</c:v>
                </c:pt>
                <c:pt idx="186">
                  <c:v>0.52999997193172699</c:v>
                </c:pt>
                <c:pt idx="187">
                  <c:v>0.53499996710257403</c:v>
                </c:pt>
                <c:pt idx="188">
                  <c:v>0.53999996147501195</c:v>
                </c:pt>
                <c:pt idx="189">
                  <c:v>0.54499995761003295</c:v>
                </c:pt>
                <c:pt idx="190">
                  <c:v>0.54999995219077402</c:v>
                </c:pt>
                <c:pt idx="191">
                  <c:v>0.55499994786235995</c:v>
                </c:pt>
                <c:pt idx="192">
                  <c:v>0.55999994273805498</c:v>
                </c:pt>
                <c:pt idx="193">
                  <c:v>0.56499999740224105</c:v>
                </c:pt>
                <c:pt idx="194">
                  <c:v>0.56999999263789902</c:v>
                </c:pt>
                <c:pt idx="195">
                  <c:v>0.57499998786680195</c:v>
                </c:pt>
                <c:pt idx="196">
                  <c:v>0.57999998488114601</c:v>
                </c:pt>
                <c:pt idx="197">
                  <c:v>0.58499997984531904</c:v>
                </c:pt>
                <c:pt idx="198">
                  <c:v>0.58999997487427402</c:v>
                </c:pt>
                <c:pt idx="199">
                  <c:v>0.594999970001028</c:v>
                </c:pt>
                <c:pt idx="200">
                  <c:v>0.59999996513332299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F9F-440F-A705-CBF9DF457F58}"/>
            </c:ext>
          </c:extLst>
        </c:ser>
        <c:ser>
          <c:idx val="8"/>
          <c:order val="8"/>
          <c:tx>
            <c:v>Efficient frontier constraint 5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rgbClr val="FFC000">
                    <a:lumMod val="50000"/>
                  </a:srgbClr>
                </a:solidFill>
              </a:ln>
              <a:effectLst/>
            </c:spPr>
          </c:marker>
          <c:xVal>
            <c:numRef>
              <c:f>'MM process'!$T$71:$T$146</c:f>
              <c:numCache>
                <c:formatCode>0.000%</c:formatCode>
                <c:ptCount val="76"/>
                <c:pt idx="0">
                  <c:v>0.124999999999927</c:v>
                </c:pt>
                <c:pt idx="1">
                  <c:v>0.129999996356742</c:v>
                </c:pt>
                <c:pt idx="2">
                  <c:v>0.13499999170794999</c:v>
                </c:pt>
                <c:pt idx="3">
                  <c:v>0.14000000178205199</c:v>
                </c:pt>
                <c:pt idx="4">
                  <c:v>0.144999997055545</c:v>
                </c:pt>
                <c:pt idx="5">
                  <c:v>0.149999992222524</c:v>
                </c:pt>
                <c:pt idx="6">
                  <c:v>0.15500000242311901</c:v>
                </c:pt>
                <c:pt idx="7">
                  <c:v>0.159999997579757</c:v>
                </c:pt>
                <c:pt idx="8">
                  <c:v>0.16499999285646699</c:v>
                </c:pt>
                <c:pt idx="9">
                  <c:v>0.17000000292615999</c:v>
                </c:pt>
                <c:pt idx="10">
                  <c:v>0.17499999798148599</c:v>
                </c:pt>
                <c:pt idx="11">
                  <c:v>0.17999999344446899</c:v>
                </c:pt>
                <c:pt idx="12">
                  <c:v>0.185000003490711</c:v>
                </c:pt>
                <c:pt idx="13">
                  <c:v>0.189999998865019</c:v>
                </c:pt>
                <c:pt idx="14">
                  <c:v>0.19499999379433999</c:v>
                </c:pt>
                <c:pt idx="15">
                  <c:v>0.199999989313633</c:v>
                </c:pt>
                <c:pt idx="16">
                  <c:v>0.20499999936921301</c:v>
                </c:pt>
                <c:pt idx="17">
                  <c:v>0.20999999375183301</c:v>
                </c:pt>
                <c:pt idx="18">
                  <c:v>0.21499998981805099</c:v>
                </c:pt>
                <c:pt idx="19">
                  <c:v>0.21999999952941601</c:v>
                </c:pt>
                <c:pt idx="20">
                  <c:v>0.224999995203359</c:v>
                </c:pt>
                <c:pt idx="21">
                  <c:v>0.22999998981661701</c:v>
                </c:pt>
                <c:pt idx="22">
                  <c:v>0.23500000047047201</c:v>
                </c:pt>
                <c:pt idx="23">
                  <c:v>0.23999999494556001</c:v>
                </c:pt>
                <c:pt idx="24">
                  <c:v>0.24499999056623301</c:v>
                </c:pt>
                <c:pt idx="25">
                  <c:v>0.25000000050237298</c:v>
                </c:pt>
                <c:pt idx="26">
                  <c:v>0.25499999645194599</c:v>
                </c:pt>
                <c:pt idx="27">
                  <c:v>0.25999999098200199</c:v>
                </c:pt>
                <c:pt idx="28">
                  <c:v>0.26499998678234998</c:v>
                </c:pt>
                <c:pt idx="29">
                  <c:v>0.26999998186438401</c:v>
                </c:pt>
                <c:pt idx="30">
                  <c:v>0.27500000674351299</c:v>
                </c:pt>
                <c:pt idx="31">
                  <c:v>0.28000000192727298</c:v>
                </c:pt>
                <c:pt idx="32">
                  <c:v>0.28499999742391602</c:v>
                </c:pt>
                <c:pt idx="33">
                  <c:v>0.29000000311627799</c:v>
                </c:pt>
                <c:pt idx="34">
                  <c:v>0.29499998800245603</c:v>
                </c:pt>
                <c:pt idx="35">
                  <c:v>0.29999998251226501</c:v>
                </c:pt>
                <c:pt idx="36">
                  <c:v>0.30500000790964599</c:v>
                </c:pt>
                <c:pt idx="37">
                  <c:v>0.31000000345016199</c:v>
                </c:pt>
                <c:pt idx="38">
                  <c:v>0.31499999876889201</c:v>
                </c:pt>
                <c:pt idx="39">
                  <c:v>0.31999999392106898</c:v>
                </c:pt>
                <c:pt idx="40">
                  <c:v>0.32499998932171198</c:v>
                </c:pt>
                <c:pt idx="41">
                  <c:v>0.329999983655622</c:v>
                </c:pt>
                <c:pt idx="42">
                  <c:v>0.334999978960349</c:v>
                </c:pt>
                <c:pt idx="43">
                  <c:v>0.34000000472183201</c:v>
                </c:pt>
                <c:pt idx="44">
                  <c:v>0.34499999965943101</c:v>
                </c:pt>
                <c:pt idx="45">
                  <c:v>0.34999999442398599</c:v>
                </c:pt>
                <c:pt idx="46">
                  <c:v>0.354999990484758</c:v>
                </c:pt>
                <c:pt idx="47">
                  <c:v>0.35999998541105899</c:v>
                </c:pt>
                <c:pt idx="48">
                  <c:v>0.36499998089164998</c:v>
                </c:pt>
                <c:pt idx="49">
                  <c:v>0.370000005485212</c:v>
                </c:pt>
                <c:pt idx="50">
                  <c:v>0.37500000061524502</c:v>
                </c:pt>
                <c:pt idx="51">
                  <c:v>0.37999999632546999</c:v>
                </c:pt>
                <c:pt idx="52">
                  <c:v>0.38499999079019498</c:v>
                </c:pt>
                <c:pt idx="53">
                  <c:v>0.38999998606525399</c:v>
                </c:pt>
                <c:pt idx="54">
                  <c:v>0.394999981388027</c:v>
                </c:pt>
                <c:pt idx="55">
                  <c:v>0.39999997737064302</c:v>
                </c:pt>
                <c:pt idx="56">
                  <c:v>0.40500000200491298</c:v>
                </c:pt>
                <c:pt idx="57">
                  <c:v>0.40999999752411098</c:v>
                </c:pt>
                <c:pt idx="58">
                  <c:v>0.41499999224675499</c:v>
                </c:pt>
                <c:pt idx="59">
                  <c:v>0.41999998735245297</c:v>
                </c:pt>
                <c:pt idx="60">
                  <c:v>0.42499998243291098</c:v>
                </c:pt>
                <c:pt idx="61">
                  <c:v>0.429999978273575</c:v>
                </c:pt>
                <c:pt idx="62">
                  <c:v>0.43500000262747002</c:v>
                </c:pt>
                <c:pt idx="63">
                  <c:v>0.43999999880273299</c:v>
                </c:pt>
                <c:pt idx="64">
                  <c:v>0.44499999409249802</c:v>
                </c:pt>
                <c:pt idx="65">
                  <c:v>0.44999998847278899</c:v>
                </c:pt>
                <c:pt idx="66">
                  <c:v>0.45499998441559197</c:v>
                </c:pt>
                <c:pt idx="67">
                  <c:v>0.45999997968161499</c:v>
                </c:pt>
                <c:pt idx="68">
                  <c:v>0.46500000416005899</c:v>
                </c:pt>
                <c:pt idx="69">
                  <c:v>0.469999999476504</c:v>
                </c:pt>
                <c:pt idx="70">
                  <c:v>0.47499999501454399</c:v>
                </c:pt>
                <c:pt idx="71">
                  <c:v>0.47999998979612202</c:v>
                </c:pt>
                <c:pt idx="72">
                  <c:v>0.48499998547237</c:v>
                </c:pt>
                <c:pt idx="73">
                  <c:v>0.48999998098078001</c:v>
                </c:pt>
                <c:pt idx="74">
                  <c:v>0.494999976212814</c:v>
                </c:pt>
                <c:pt idx="75">
                  <c:v>0.500000000669651</c:v>
                </c:pt>
              </c:numCache>
            </c:numRef>
          </c:xVal>
          <c:yVal>
            <c:numRef>
              <c:f>'MM process'!$S$71:$S$146</c:f>
              <c:numCache>
                <c:formatCode>0.000%</c:formatCode>
                <c:ptCount val="76"/>
                <c:pt idx="0">
                  <c:v>8.7520161596607901E-2</c:v>
                </c:pt>
                <c:pt idx="1">
                  <c:v>0.102882015305804</c:v>
                </c:pt>
                <c:pt idx="2">
                  <c:v>0.11136947982651001</c:v>
                </c:pt>
                <c:pt idx="3">
                  <c:v>0.118165513173686</c:v>
                </c:pt>
                <c:pt idx="4">
                  <c:v>0.12406822811016199</c:v>
                </c:pt>
                <c:pt idx="5">
                  <c:v>0.12941628916810499</c:v>
                </c:pt>
                <c:pt idx="6">
                  <c:v>0.133904961763646</c:v>
                </c:pt>
                <c:pt idx="7">
                  <c:v>0.13905539046936999</c:v>
                </c:pt>
                <c:pt idx="8">
                  <c:v>0.14351126971681299</c:v>
                </c:pt>
                <c:pt idx="9">
                  <c:v>0.14779094663744799</c:v>
                </c:pt>
                <c:pt idx="10">
                  <c:v>0.15192658457790201</c:v>
                </c:pt>
                <c:pt idx="11">
                  <c:v>0.15594224420029101</c:v>
                </c:pt>
                <c:pt idx="12">
                  <c:v>0.159856414072508</c:v>
                </c:pt>
                <c:pt idx="13">
                  <c:v>0.163683597001306</c:v>
                </c:pt>
                <c:pt idx="14">
                  <c:v>0.167435441757979</c:v>
                </c:pt>
                <c:pt idx="15">
                  <c:v>0.17112142557673099</c:v>
                </c:pt>
                <c:pt idx="16">
                  <c:v>0.174587258427569</c:v>
                </c:pt>
                <c:pt idx="17">
                  <c:v>0.17832581078611201</c:v>
                </c:pt>
                <c:pt idx="18">
                  <c:v>0.181856249781848</c:v>
                </c:pt>
                <c:pt idx="19">
                  <c:v>0.18534540030456401</c:v>
                </c:pt>
                <c:pt idx="20">
                  <c:v>0.188797276453079</c:v>
                </c:pt>
                <c:pt idx="21">
                  <c:v>0.19221537681904799</c:v>
                </c:pt>
                <c:pt idx="22">
                  <c:v>0.195602751827711</c:v>
                </c:pt>
                <c:pt idx="23">
                  <c:v>0.198962041322647</c:v>
                </c:pt>
                <c:pt idx="24">
                  <c:v>0.20229560182481501</c:v>
                </c:pt>
                <c:pt idx="25">
                  <c:v>0.205605517130759</c:v>
                </c:pt>
                <c:pt idx="26">
                  <c:v>0.20879637508569801</c:v>
                </c:pt>
                <c:pt idx="27">
                  <c:v>0.21216155052239299</c:v>
                </c:pt>
                <c:pt idx="28">
                  <c:v>0.215410803843994</c:v>
                </c:pt>
                <c:pt idx="29">
                  <c:v>0.21864270199546099</c:v>
                </c:pt>
                <c:pt idx="30">
                  <c:v>0.22185846548553401</c:v>
                </c:pt>
                <c:pt idx="31">
                  <c:v>0.22505914198438401</c:v>
                </c:pt>
                <c:pt idx="32">
                  <c:v>0.228245737025568</c:v>
                </c:pt>
                <c:pt idx="33">
                  <c:v>0.23141915668889501</c:v>
                </c:pt>
                <c:pt idx="34">
                  <c:v>0.234580200945297</c:v>
                </c:pt>
                <c:pt idx="35">
                  <c:v>0.23772964036387501</c:v>
                </c:pt>
                <c:pt idx="36">
                  <c:v>0.240868177034434</c:v>
                </c:pt>
                <c:pt idx="37">
                  <c:v>0.24399640581742399</c:v>
                </c:pt>
                <c:pt idx="38">
                  <c:v>0.24711492988969699</c:v>
                </c:pt>
                <c:pt idx="39">
                  <c:v>0.25022428673354702</c:v>
                </c:pt>
                <c:pt idx="40">
                  <c:v>0.25332497500615497</c:v>
                </c:pt>
                <c:pt idx="41">
                  <c:v>0.25641745517851999</c:v>
                </c:pt>
                <c:pt idx="42">
                  <c:v>0.25950215655960701</c:v>
                </c:pt>
                <c:pt idx="43">
                  <c:v>0.26257949509371997</c:v>
                </c:pt>
                <c:pt idx="44">
                  <c:v>0.26564980392161403</c:v>
                </c:pt>
                <c:pt idx="45">
                  <c:v>0.26871344624666699</c:v>
                </c:pt>
                <c:pt idx="46">
                  <c:v>0.271738815537518</c:v>
                </c:pt>
                <c:pt idx="47">
                  <c:v>0.27482200172932097</c:v>
                </c:pt>
                <c:pt idx="48">
                  <c:v>0.27776416282531902</c:v>
                </c:pt>
                <c:pt idx="49">
                  <c:v>0.28090751354396598</c:v>
                </c:pt>
                <c:pt idx="50">
                  <c:v>0.28394226360679897</c:v>
                </c:pt>
                <c:pt idx="51">
                  <c:v>0.28697199740652901</c:v>
                </c:pt>
                <c:pt idx="52">
                  <c:v>0.28999693322104902</c:v>
                </c:pt>
                <c:pt idx="53">
                  <c:v>0.29301727793006199</c:v>
                </c:pt>
                <c:pt idx="54">
                  <c:v>0.296033225394219</c:v>
                </c:pt>
                <c:pt idx="55">
                  <c:v>0.29894704856277599</c:v>
                </c:pt>
                <c:pt idx="56">
                  <c:v>0.30205266759224703</c:v>
                </c:pt>
                <c:pt idx="57">
                  <c:v>0.30505648099405203</c:v>
                </c:pt>
                <c:pt idx="58">
                  <c:v>0.30805656913631202</c:v>
                </c:pt>
                <c:pt idx="59">
                  <c:v>0.31105307996530002</c:v>
                </c:pt>
                <c:pt idx="60">
                  <c:v>0.31404615099773697</c:v>
                </c:pt>
                <c:pt idx="61">
                  <c:v>0.31703591414452698</c:v>
                </c:pt>
                <c:pt idx="62">
                  <c:v>0.32002251016851802</c:v>
                </c:pt>
                <c:pt idx="63">
                  <c:v>0.32300602358645197</c:v>
                </c:pt>
                <c:pt idx="64">
                  <c:v>0.32553520452059898</c:v>
                </c:pt>
                <c:pt idx="65">
                  <c:v>0.32896429567512098</c:v>
                </c:pt>
                <c:pt idx="66">
                  <c:v>0.33193926394462803</c:v>
                </c:pt>
                <c:pt idx="67">
                  <c:v>0.33491158315203601</c:v>
                </c:pt>
                <c:pt idx="68">
                  <c:v>0.33788136358811199</c:v>
                </c:pt>
                <c:pt idx="69">
                  <c:v>0.34084865832765199</c:v>
                </c:pt>
                <c:pt idx="70">
                  <c:v>0.34381356859194001</c:v>
                </c:pt>
                <c:pt idx="71">
                  <c:v>0.34677617412815398</c:v>
                </c:pt>
                <c:pt idx="72">
                  <c:v>0.34973655196904202</c:v>
                </c:pt>
                <c:pt idx="73">
                  <c:v>0.352694773753358</c:v>
                </c:pt>
                <c:pt idx="74">
                  <c:v>0.35555268126834499</c:v>
                </c:pt>
                <c:pt idx="75">
                  <c:v>0.35860504659498599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F9F-440F-A705-CBF9DF457F58}"/>
            </c:ext>
          </c:extLst>
        </c:ser>
        <c:ser>
          <c:idx val="9"/>
          <c:order val="9"/>
          <c:tx>
            <c:v>Inefficient frontier constraint 5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ysClr val="windowText" lastClr="000000"/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'MM process'!$X$71:$X$146</c:f>
              <c:numCache>
                <c:formatCode>0.000%</c:formatCode>
                <c:ptCount val="76"/>
                <c:pt idx="0">
                  <c:v>0.125000004996382</c:v>
                </c:pt>
                <c:pt idx="1">
                  <c:v>0.13000000014784299</c:v>
                </c:pt>
                <c:pt idx="2">
                  <c:v>0.13499999533009999</c:v>
                </c:pt>
                <c:pt idx="3">
                  <c:v>0.14000000240975299</c:v>
                </c:pt>
                <c:pt idx="4">
                  <c:v>0.145000000812262</c:v>
                </c:pt>
                <c:pt idx="5">
                  <c:v>0.14999999517694701</c:v>
                </c:pt>
                <c:pt idx="6">
                  <c:v>0.15500000596702501</c:v>
                </c:pt>
                <c:pt idx="7">
                  <c:v>0.160000001168143</c:v>
                </c:pt>
                <c:pt idx="8">
                  <c:v>0.16499999573038099</c:v>
                </c:pt>
                <c:pt idx="9">
                  <c:v>0.17000000678500701</c:v>
                </c:pt>
                <c:pt idx="10">
                  <c:v>0.175000001883586</c:v>
                </c:pt>
                <c:pt idx="11">
                  <c:v>0.17999999687762999</c:v>
                </c:pt>
                <c:pt idx="12">
                  <c:v>0.18500000730240501</c:v>
                </c:pt>
                <c:pt idx="13">
                  <c:v>0.19000000249528401</c:v>
                </c:pt>
                <c:pt idx="14">
                  <c:v>0.194999997718832</c:v>
                </c:pt>
                <c:pt idx="15">
                  <c:v>0.199999993018324</c:v>
                </c:pt>
                <c:pt idx="16">
                  <c:v>0.20500000314293201</c:v>
                </c:pt>
                <c:pt idx="17">
                  <c:v>0.20999999843581399</c:v>
                </c:pt>
                <c:pt idx="18">
                  <c:v>0.214999993050421</c:v>
                </c:pt>
                <c:pt idx="19">
                  <c:v>0.22000000380488999</c:v>
                </c:pt>
                <c:pt idx="20">
                  <c:v>0.22499999837505599</c:v>
                </c:pt>
                <c:pt idx="21">
                  <c:v>0.22999999422743</c:v>
                </c:pt>
                <c:pt idx="22">
                  <c:v>0.23500000439775701</c:v>
                </c:pt>
                <c:pt idx="23">
                  <c:v>0.23999999961750901</c:v>
                </c:pt>
                <c:pt idx="24">
                  <c:v>0.24499999480109899</c:v>
                </c:pt>
                <c:pt idx="25">
                  <c:v>0.25000000491222901</c:v>
                </c:pt>
                <c:pt idx="26">
                  <c:v>0.25500000017431801</c:v>
                </c:pt>
                <c:pt idx="27">
                  <c:v>0.25999999543737401</c:v>
                </c:pt>
                <c:pt idx="28">
                  <c:v>0.26499998995867202</c:v>
                </c:pt>
                <c:pt idx="29">
                  <c:v>0.26999998561410699</c:v>
                </c:pt>
                <c:pt idx="30">
                  <c:v>0.275000010703632</c:v>
                </c:pt>
                <c:pt idx="31">
                  <c:v>0.28000000617165899</c:v>
                </c:pt>
                <c:pt idx="32">
                  <c:v>0.285000001415392</c:v>
                </c:pt>
                <c:pt idx="33">
                  <c:v>0.28999999565324203</c:v>
                </c:pt>
                <c:pt idx="34">
                  <c:v>0.29499999183389702</c:v>
                </c:pt>
                <c:pt idx="35">
                  <c:v>0.29999998706435399</c:v>
                </c:pt>
                <c:pt idx="36">
                  <c:v>0.30500001211370198</c:v>
                </c:pt>
                <c:pt idx="37">
                  <c:v>0.310000007271725</c:v>
                </c:pt>
                <c:pt idx="38">
                  <c:v>0.31500000246855903</c:v>
                </c:pt>
                <c:pt idx="39">
                  <c:v>0.31999999773236998</c:v>
                </c:pt>
                <c:pt idx="40">
                  <c:v>0.32499999305482902</c:v>
                </c:pt>
                <c:pt idx="41">
                  <c:v>0.32999998830383398</c:v>
                </c:pt>
                <c:pt idx="42">
                  <c:v>0.33499998346534798</c:v>
                </c:pt>
                <c:pt idx="43">
                  <c:v>0.34000000803782299</c:v>
                </c:pt>
                <c:pt idx="44">
                  <c:v>0.34500000378722301</c:v>
                </c:pt>
                <c:pt idx="45">
                  <c:v>0.34999999893797401</c:v>
                </c:pt>
                <c:pt idx="46">
                  <c:v>0.35499999411967098</c:v>
                </c:pt>
                <c:pt idx="47">
                  <c:v>0.359999989499665</c:v>
                </c:pt>
                <c:pt idx="48">
                  <c:v>0.36499998466753403</c:v>
                </c:pt>
                <c:pt idx="49">
                  <c:v>0.37000000964790403</c:v>
                </c:pt>
                <c:pt idx="50">
                  <c:v>0.37500000489809898</c:v>
                </c:pt>
                <c:pt idx="51">
                  <c:v>0.38000000023079</c:v>
                </c:pt>
                <c:pt idx="52">
                  <c:v>0.38499999542271601</c:v>
                </c:pt>
                <c:pt idx="53">
                  <c:v>0.38999999045519901</c:v>
                </c:pt>
                <c:pt idx="54">
                  <c:v>0.39499998588742502</c:v>
                </c:pt>
                <c:pt idx="55">
                  <c:v>0.39999998084717803</c:v>
                </c:pt>
                <c:pt idx="56">
                  <c:v>0.405000006176087</c:v>
                </c:pt>
                <c:pt idx="57">
                  <c:v>0.41000000140106702</c:v>
                </c:pt>
                <c:pt idx="58">
                  <c:v>0.414999996353348</c:v>
                </c:pt>
                <c:pt idx="59">
                  <c:v>0.41999999175324898</c:v>
                </c:pt>
                <c:pt idx="60">
                  <c:v>0.42499998711077402</c:v>
                </c:pt>
                <c:pt idx="61">
                  <c:v>0.42999998224698799</c:v>
                </c:pt>
                <c:pt idx="62">
                  <c:v>0.43500000732605099</c:v>
                </c:pt>
                <c:pt idx="63">
                  <c:v>0.44000000258250599</c:v>
                </c:pt>
                <c:pt idx="64">
                  <c:v>0.44499999759804398</c:v>
                </c:pt>
                <c:pt idx="65">
                  <c:v>0.44999999271879798</c:v>
                </c:pt>
                <c:pt idx="66">
                  <c:v>0.45499998823341598</c:v>
                </c:pt>
                <c:pt idx="67">
                  <c:v>0.45999998351093702</c:v>
                </c:pt>
                <c:pt idx="68">
                  <c:v>0.46500000841940198</c:v>
                </c:pt>
                <c:pt idx="69">
                  <c:v>0.47000000380625401</c:v>
                </c:pt>
                <c:pt idx="70">
                  <c:v>0.474999999029313</c:v>
                </c:pt>
                <c:pt idx="71">
                  <c:v>0.47999999386399</c:v>
                </c:pt>
                <c:pt idx="72">
                  <c:v>0.48499998950114498</c:v>
                </c:pt>
                <c:pt idx="73">
                  <c:v>0.48999998098186598</c:v>
                </c:pt>
                <c:pt idx="74">
                  <c:v>0.49499997948883101</c:v>
                </c:pt>
                <c:pt idx="75">
                  <c:v>0.5</c:v>
                </c:pt>
              </c:numCache>
            </c:numRef>
          </c:xVal>
          <c:yVal>
            <c:numRef>
              <c:f>'MM process'!$W$71:$W$146</c:f>
              <c:numCache>
                <c:formatCode>0.000%</c:formatCode>
                <c:ptCount val="76"/>
                <c:pt idx="0">
                  <c:v>7.5726313681646298E-2</c:v>
                </c:pt>
                <c:pt idx="1">
                  <c:v>6.0364489349043197E-2</c:v>
                </c:pt>
                <c:pt idx="2">
                  <c:v>5.1866644835292901E-2</c:v>
                </c:pt>
                <c:pt idx="3">
                  <c:v>4.5080995722539298E-2</c:v>
                </c:pt>
                <c:pt idx="4">
                  <c:v>3.9680341867630503E-2</c:v>
                </c:pt>
                <c:pt idx="5">
                  <c:v>3.3830217120016402E-2</c:v>
                </c:pt>
                <c:pt idx="6">
                  <c:v>2.8867841082315E-2</c:v>
                </c:pt>
                <c:pt idx="7">
                  <c:v>2.41911154996725E-2</c:v>
                </c:pt>
                <c:pt idx="8">
                  <c:v>1.9735237059258299E-2</c:v>
                </c:pt>
                <c:pt idx="9">
                  <c:v>1.54555591846312E-2</c:v>
                </c:pt>
                <c:pt idx="10">
                  <c:v>1.1319921374931E-2</c:v>
                </c:pt>
                <c:pt idx="11">
                  <c:v>7.3042622862471204E-3</c:v>
                </c:pt>
                <c:pt idx="12">
                  <c:v>3.3900920865523299E-3</c:v>
                </c:pt>
                <c:pt idx="13">
                  <c:v>-4.3709064088272997E-4</c:v>
                </c:pt>
                <c:pt idx="14">
                  <c:v>-4.1889360033648699E-3</c:v>
                </c:pt>
                <c:pt idx="15">
                  <c:v>-7.8749166603338198E-3</c:v>
                </c:pt>
                <c:pt idx="16">
                  <c:v>-1.1502869138342101E-2</c:v>
                </c:pt>
                <c:pt idx="17">
                  <c:v>-1.50793050014297E-2</c:v>
                </c:pt>
                <c:pt idx="18">
                  <c:v>-1.8609742345459701E-2</c:v>
                </c:pt>
                <c:pt idx="19">
                  <c:v>-2.20988941597915E-2</c:v>
                </c:pt>
                <c:pt idx="20">
                  <c:v>-2.5550769494394301E-2</c:v>
                </c:pt>
                <c:pt idx="21">
                  <c:v>-2.8968870818947098E-2</c:v>
                </c:pt>
                <c:pt idx="22">
                  <c:v>-3.23562454018285E-2</c:v>
                </c:pt>
                <c:pt idx="23">
                  <c:v>-3.5715535366780099E-2</c:v>
                </c:pt>
                <c:pt idx="24">
                  <c:v>-3.9049095527391997E-2</c:v>
                </c:pt>
                <c:pt idx="25">
                  <c:v>-4.2359011225858202E-2</c:v>
                </c:pt>
                <c:pt idx="26">
                  <c:v>-4.5647108026273003E-2</c:v>
                </c:pt>
                <c:pt idx="27">
                  <c:v>-4.8915044527566703E-2</c:v>
                </c:pt>
                <c:pt idx="28">
                  <c:v>-5.2164296808059597E-2</c:v>
                </c:pt>
                <c:pt idx="29">
                  <c:v>-5.5396195754021799E-2</c:v>
                </c:pt>
                <c:pt idx="30">
                  <c:v>-5.8611959089487797E-2</c:v>
                </c:pt>
                <c:pt idx="31">
                  <c:v>-6.18126349128576E-2</c:v>
                </c:pt>
                <c:pt idx="32">
                  <c:v>-6.4999230339047295E-2</c:v>
                </c:pt>
                <c:pt idx="33">
                  <c:v>-6.8172642642971404E-2</c:v>
                </c:pt>
                <c:pt idx="34">
                  <c:v>-7.1333692598534407E-2</c:v>
                </c:pt>
                <c:pt idx="35">
                  <c:v>-7.4483134106279006E-2</c:v>
                </c:pt>
                <c:pt idx="36">
                  <c:v>-7.7621670567510001E-2</c:v>
                </c:pt>
                <c:pt idx="37">
                  <c:v>-8.0749899452496304E-2</c:v>
                </c:pt>
                <c:pt idx="38">
                  <c:v>-8.3868422967116996E-2</c:v>
                </c:pt>
                <c:pt idx="39">
                  <c:v>-8.6977780046726794E-2</c:v>
                </c:pt>
                <c:pt idx="40">
                  <c:v>-9.0078468258059999E-2</c:v>
                </c:pt>
                <c:pt idx="41">
                  <c:v>-9.3170948614128904E-2</c:v>
                </c:pt>
                <c:pt idx="42">
                  <c:v>-9.6255650426441797E-2</c:v>
                </c:pt>
                <c:pt idx="43">
                  <c:v>-9.9332988363122196E-2</c:v>
                </c:pt>
                <c:pt idx="44">
                  <c:v>-0.10240329740727901</c:v>
                </c:pt>
                <c:pt idx="45">
                  <c:v>-0.105466939732784</c:v>
                </c:pt>
                <c:pt idx="46">
                  <c:v>-0.108524238790855</c:v>
                </c:pt>
                <c:pt idx="47">
                  <c:v>-0.111575495111297</c:v>
                </c:pt>
                <c:pt idx="48">
                  <c:v>-0.114620989995013</c:v>
                </c:pt>
                <c:pt idx="49">
                  <c:v>-0.117661007274919</c:v>
                </c:pt>
                <c:pt idx="50">
                  <c:v>-0.120695757066968</c:v>
                </c:pt>
                <c:pt idx="51">
                  <c:v>-0.123725490785315</c:v>
                </c:pt>
                <c:pt idx="52">
                  <c:v>-0.126750426982703</c:v>
                </c:pt>
                <c:pt idx="53">
                  <c:v>-0.12977077143122301</c:v>
                </c:pt>
                <c:pt idx="54">
                  <c:v>-0.13278671916134199</c:v>
                </c:pt>
                <c:pt idx="55">
                  <c:v>-0.13579845187987399</c:v>
                </c:pt>
                <c:pt idx="56">
                  <c:v>-0.138806161372588</c:v>
                </c:pt>
                <c:pt idx="57">
                  <c:v>-0.141809974195517</c:v>
                </c:pt>
                <c:pt idx="58">
                  <c:v>-0.14481006277754299</c:v>
                </c:pt>
                <c:pt idx="59">
                  <c:v>-0.14780657318523699</c:v>
                </c:pt>
                <c:pt idx="60">
                  <c:v>-0.15079964487929801</c:v>
                </c:pt>
                <c:pt idx="61">
                  <c:v>-0.15378940754263001</c:v>
                </c:pt>
                <c:pt idx="62">
                  <c:v>-0.15677600218649801</c:v>
                </c:pt>
                <c:pt idx="63">
                  <c:v>-0.15975951714537101</c:v>
                </c:pt>
                <c:pt idx="64">
                  <c:v>-0.16274007653619199</c:v>
                </c:pt>
                <c:pt idx="65">
                  <c:v>-0.16571778927478101</c:v>
                </c:pt>
                <c:pt idx="66">
                  <c:v>-0.168692757084038</c:v>
                </c:pt>
                <c:pt idx="67">
                  <c:v>-0.17166507652351001</c:v>
                </c:pt>
                <c:pt idx="68">
                  <c:v>-0.17463485701068601</c:v>
                </c:pt>
                <c:pt idx="69">
                  <c:v>-0.177602150274177</c:v>
                </c:pt>
                <c:pt idx="70">
                  <c:v>-0.18056706226107899</c:v>
                </c:pt>
                <c:pt idx="71">
                  <c:v>-0.18352902962098</c:v>
                </c:pt>
                <c:pt idx="72">
                  <c:v>-0.18649004534319299</c:v>
                </c:pt>
                <c:pt idx="73">
                  <c:v>-0.18944811097649999</c:v>
                </c:pt>
                <c:pt idx="74">
                  <c:v>-0.192404336247295</c:v>
                </c:pt>
                <c:pt idx="75">
                  <c:v>-0.19535853734206801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F9F-440F-A705-CBF9DF457F58}"/>
            </c:ext>
          </c:extLst>
        </c:ser>
        <c:ser>
          <c:idx val="10"/>
          <c:order val="10"/>
          <c:tx>
            <c:v>Minimum variance frontier constraint 4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'MM process'!$AB$71:$AB$116</c:f>
              <c:numCache>
                <c:formatCode>0.000%</c:formatCode>
                <c:ptCount val="46"/>
                <c:pt idx="0">
                  <c:v>0.20444575721889299</c:v>
                </c:pt>
                <c:pt idx="1">
                  <c:v>0.16610113269746701</c:v>
                </c:pt>
                <c:pt idx="2">
                  <c:v>0.14262133505834201</c:v>
                </c:pt>
                <c:pt idx="3">
                  <c:v>0.12886188528637099</c:v>
                </c:pt>
                <c:pt idx="4">
                  <c:v>0.124662586003669</c:v>
                </c:pt>
                <c:pt idx="5">
                  <c:v>0.12401147828017201</c:v>
                </c:pt>
                <c:pt idx="6">
                  <c:v>0.124178730237877</c:v>
                </c:pt>
                <c:pt idx="7">
                  <c:v>0.12502519822127101</c:v>
                </c:pt>
                <c:pt idx="8">
                  <c:v>0.12640775976653601</c:v>
                </c:pt>
                <c:pt idx="9">
                  <c:v>0.128224787270111</c:v>
                </c:pt>
                <c:pt idx="10">
                  <c:v>0.13057220463548599</c:v>
                </c:pt>
                <c:pt idx="11">
                  <c:v>0.133485756845896</c:v>
                </c:pt>
                <c:pt idx="12">
                  <c:v>0.137129747431077</c:v>
                </c:pt>
                <c:pt idx="13">
                  <c:v>0.141519169228707</c:v>
                </c:pt>
                <c:pt idx="14">
                  <c:v>0.14659712149573001</c:v>
                </c:pt>
                <c:pt idx="15">
                  <c:v>0.15233826193761801</c:v>
                </c:pt>
                <c:pt idx="16">
                  <c:v>0.15881634852947299</c:v>
                </c:pt>
                <c:pt idx="17">
                  <c:v>0.16595702671812901</c:v>
                </c:pt>
                <c:pt idx="18">
                  <c:v>0.17367861103607601</c:v>
                </c:pt>
                <c:pt idx="19">
                  <c:v>0.18230690942630901</c:v>
                </c:pt>
                <c:pt idx="20">
                  <c:v>0.192204964541074</c:v>
                </c:pt>
                <c:pt idx="21">
                  <c:v>0.20318928986076701</c:v>
                </c:pt>
                <c:pt idx="22">
                  <c:v>0.21522434154812101</c:v>
                </c:pt>
                <c:pt idx="23">
                  <c:v>0.22833481404793801</c:v>
                </c:pt>
                <c:pt idx="24">
                  <c:v>0.242402717926644</c:v>
                </c:pt>
                <c:pt idx="25">
                  <c:v>0.25727684655489702</c:v>
                </c:pt>
                <c:pt idx="26">
                  <c:v>0.27282528722879001</c:v>
                </c:pt>
                <c:pt idx="27">
                  <c:v>0.288939238139098</c:v>
                </c:pt>
                <c:pt idx="28">
                  <c:v>0.30552928554438002</c:v>
                </c:pt>
                <c:pt idx="29">
                  <c:v>0.322521877608343</c:v>
                </c:pt>
                <c:pt idx="30">
                  <c:v>0.339856680311453</c:v>
                </c:pt>
                <c:pt idx="31">
                  <c:v>0.35748391456876499</c:v>
                </c:pt>
                <c:pt idx="32">
                  <c:v>0.37536243799720798</c:v>
                </c:pt>
                <c:pt idx="33">
                  <c:v>0.39345789750444299</c:v>
                </c:pt>
                <c:pt idx="34">
                  <c:v>0.411741737942871</c:v>
                </c:pt>
                <c:pt idx="35">
                  <c:v>0.430190968267261</c:v>
                </c:pt>
                <c:pt idx="36">
                  <c:v>0.44881207687797497</c:v>
                </c:pt>
                <c:pt idx="37">
                  <c:v>0.46759651377370698</c:v>
                </c:pt>
                <c:pt idx="38">
                  <c:v>0.48652541792737403</c:v>
                </c:pt>
                <c:pt idx="39">
                  <c:v>0.50558245666866197</c:v>
                </c:pt>
                <c:pt idx="40">
                  <c:v>0.52475377749084995</c:v>
                </c:pt>
                <c:pt idx="41">
                  <c:v>0.54402719054625603</c:v>
                </c:pt>
                <c:pt idx="42">
                  <c:v>0.56339226945634002</c:v>
                </c:pt>
                <c:pt idx="43">
                  <c:v>0.58283987731715903</c:v>
                </c:pt>
                <c:pt idx="44">
                  <c:v>0.60236202869169297</c:v>
                </c:pt>
                <c:pt idx="45">
                  <c:v>0.6219516836747</c:v>
                </c:pt>
              </c:numCache>
            </c:numRef>
          </c:xVal>
          <c:yVal>
            <c:numRef>
              <c:f>'MM process'!$AA$71:$AA$116</c:f>
              <c:numCache>
                <c:formatCode>0.000%</c:formatCode>
                <c:ptCount val="46"/>
                <c:pt idx="0">
                  <c:v>5.3999999613176398E-2</c:v>
                </c:pt>
                <c:pt idx="1">
                  <c:v>5.9000000207888002E-2</c:v>
                </c:pt>
                <c:pt idx="2">
                  <c:v>6.4000002668585201E-2</c:v>
                </c:pt>
                <c:pt idx="3">
                  <c:v>6.8999997314695305E-2</c:v>
                </c:pt>
                <c:pt idx="4">
                  <c:v>7.4000000730443896E-2</c:v>
                </c:pt>
                <c:pt idx="5">
                  <c:v>7.9000003523792897E-2</c:v>
                </c:pt>
                <c:pt idx="6">
                  <c:v>8.3999998752692304E-2</c:v>
                </c:pt>
                <c:pt idx="7">
                  <c:v>8.9000001326939707E-2</c:v>
                </c:pt>
                <c:pt idx="8">
                  <c:v>9.3999996621988893E-2</c:v>
                </c:pt>
                <c:pt idx="9">
                  <c:v>9.8999999277745707E-2</c:v>
                </c:pt>
                <c:pt idx="10">
                  <c:v>0.10400000181952899</c:v>
                </c:pt>
                <c:pt idx="11">
                  <c:v>0.108999997035052</c:v>
                </c:pt>
                <c:pt idx="12">
                  <c:v>0.113999999836408</c:v>
                </c:pt>
                <c:pt idx="13">
                  <c:v>0.119000002019975</c:v>
                </c:pt>
                <c:pt idx="14">
                  <c:v>0.12399999667391701</c:v>
                </c:pt>
                <c:pt idx="15">
                  <c:v>0.12899999285866601</c:v>
                </c:pt>
                <c:pt idx="16">
                  <c:v>0.13400000302148901</c:v>
                </c:pt>
                <c:pt idx="17">
                  <c:v>0.13899999840060701</c:v>
                </c:pt>
                <c:pt idx="18">
                  <c:v>0.14399999378512199</c:v>
                </c:pt>
                <c:pt idx="19">
                  <c:v>0.14900000392721699</c:v>
                </c:pt>
                <c:pt idx="20">
                  <c:v>0.15399999915852899</c:v>
                </c:pt>
                <c:pt idx="21">
                  <c:v>0.15899999438950499</c:v>
                </c:pt>
                <c:pt idx="22">
                  <c:v>0.16400000449361299</c:v>
                </c:pt>
                <c:pt idx="23">
                  <c:v>0.16899999975570801</c:v>
                </c:pt>
                <c:pt idx="24">
                  <c:v>0.173999994988284</c:v>
                </c:pt>
                <c:pt idx="25">
                  <c:v>0.17900000512202099</c:v>
                </c:pt>
                <c:pt idx="26">
                  <c:v>0.18400000035459699</c:v>
                </c:pt>
                <c:pt idx="27">
                  <c:v>0.18899999558743699</c:v>
                </c:pt>
                <c:pt idx="28">
                  <c:v>0.194000005720909</c:v>
                </c:pt>
                <c:pt idx="29">
                  <c:v>0.199000000953485</c:v>
                </c:pt>
                <c:pt idx="30">
                  <c:v>0.20399999618579601</c:v>
                </c:pt>
                <c:pt idx="31">
                  <c:v>0.208999991418371</c:v>
                </c:pt>
                <c:pt idx="32">
                  <c:v>0.21400000155210799</c:v>
                </c:pt>
                <c:pt idx="33">
                  <c:v>0.21899999678468399</c:v>
                </c:pt>
                <c:pt idx="34">
                  <c:v>0.22399999201726001</c:v>
                </c:pt>
                <c:pt idx="35">
                  <c:v>0.229000002150792</c:v>
                </c:pt>
                <c:pt idx="36">
                  <c:v>0.233999997382419</c:v>
                </c:pt>
                <c:pt idx="37">
                  <c:v>0.238999992614046</c:v>
                </c:pt>
                <c:pt idx="38">
                  <c:v>0.24400000274683301</c:v>
                </c:pt>
                <c:pt idx="39">
                  <c:v>0.24899999797846001</c:v>
                </c:pt>
                <c:pt idx="40">
                  <c:v>0.25400000811124801</c:v>
                </c:pt>
                <c:pt idx="41">
                  <c:v>0.259000003343139</c:v>
                </c:pt>
                <c:pt idx="42">
                  <c:v>0.26399999857450102</c:v>
                </c:pt>
                <c:pt idx="43">
                  <c:v>0.26899999378593797</c:v>
                </c:pt>
                <c:pt idx="44">
                  <c:v>0.27399999102370798</c:v>
                </c:pt>
                <c:pt idx="45">
                  <c:v>0.27899998485050798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F9F-440F-A705-CBF9DF457F58}"/>
            </c:ext>
          </c:extLst>
        </c:ser>
        <c:ser>
          <c:idx val="11"/>
          <c:order val="11"/>
          <c:tx>
            <c:v>Efficient frontier constraint 4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'MM process'!$AF$71:$AF$127</c:f>
              <c:numCache>
                <c:formatCode>0.000%</c:formatCode>
                <c:ptCount val="57"/>
                <c:pt idx="0">
                  <c:v>0.123984135820791</c:v>
                </c:pt>
                <c:pt idx="1">
                  <c:v>0.12779000526040299</c:v>
                </c:pt>
                <c:pt idx="2">
                  <c:v>0.132790000481807</c:v>
                </c:pt>
                <c:pt idx="3">
                  <c:v>0.13778999569682199</c:v>
                </c:pt>
                <c:pt idx="4">
                  <c:v>0.14279000524081101</c:v>
                </c:pt>
                <c:pt idx="5">
                  <c:v>0.14778999984330399</c:v>
                </c:pt>
                <c:pt idx="6">
                  <c:v>0.15278999507646099</c:v>
                </c:pt>
                <c:pt idx="7">
                  <c:v>0.15779000642947499</c:v>
                </c:pt>
                <c:pt idx="8">
                  <c:v>0.16279000168869001</c:v>
                </c:pt>
                <c:pt idx="9">
                  <c:v>0.16778999686201701</c:v>
                </c:pt>
                <c:pt idx="10">
                  <c:v>0.172790006641724</c:v>
                </c:pt>
                <c:pt idx="11">
                  <c:v>0.17779000153043001</c:v>
                </c:pt>
                <c:pt idx="12">
                  <c:v>0.182789997501447</c:v>
                </c:pt>
                <c:pt idx="13">
                  <c:v>0.18779000694211101</c:v>
                </c:pt>
                <c:pt idx="14">
                  <c:v>0.19279000287803399</c:v>
                </c:pt>
                <c:pt idx="15">
                  <c:v>0.197789996862032</c:v>
                </c:pt>
                <c:pt idx="16">
                  <c:v>0.20278999330971501</c:v>
                </c:pt>
                <c:pt idx="17">
                  <c:v>0.207790003250162</c:v>
                </c:pt>
                <c:pt idx="18">
                  <c:v>0.212789998538428</c:v>
                </c:pt>
                <c:pt idx="19">
                  <c:v>0.217789992854032</c:v>
                </c:pt>
                <c:pt idx="20">
                  <c:v>0.22279000302456001</c:v>
                </c:pt>
                <c:pt idx="21">
                  <c:v>0.22778999909179301</c:v>
                </c:pt>
                <c:pt idx="22">
                  <c:v>0.232789993334509</c:v>
                </c:pt>
                <c:pt idx="23">
                  <c:v>0.23779000342908599</c:v>
                </c:pt>
                <c:pt idx="24">
                  <c:v>0.242789999627324</c:v>
                </c:pt>
                <c:pt idx="25">
                  <c:v>0.24778999391253601</c:v>
                </c:pt>
                <c:pt idx="26">
                  <c:v>0.25279000493237003</c:v>
                </c:pt>
                <c:pt idx="27">
                  <c:v>0.25778999971333</c:v>
                </c:pt>
                <c:pt idx="28">
                  <c:v>0.26278999493182698</c:v>
                </c:pt>
                <c:pt idx="29">
                  <c:v>0.26778998977186003</c:v>
                </c:pt>
                <c:pt idx="30">
                  <c:v>0.27278998516882402</c:v>
                </c:pt>
                <c:pt idx="31">
                  <c:v>0.27779001040937701</c:v>
                </c:pt>
                <c:pt idx="32">
                  <c:v>0.282790006153538</c:v>
                </c:pt>
                <c:pt idx="33">
                  <c:v>0.28779000055359899</c:v>
                </c:pt>
                <c:pt idx="34">
                  <c:v>0.29278999538268902</c:v>
                </c:pt>
                <c:pt idx="35">
                  <c:v>0.297789990902323</c:v>
                </c:pt>
                <c:pt idx="36">
                  <c:v>0.30278998622731401</c:v>
                </c:pt>
                <c:pt idx="37">
                  <c:v>0.307790011728307</c:v>
                </c:pt>
                <c:pt idx="38">
                  <c:v>0.312790006399289</c:v>
                </c:pt>
                <c:pt idx="39">
                  <c:v>0.317790002440131</c:v>
                </c:pt>
                <c:pt idx="40">
                  <c:v>0.322789997227312</c:v>
                </c:pt>
                <c:pt idx="41">
                  <c:v>0.327789992916804</c:v>
                </c:pt>
                <c:pt idx="42">
                  <c:v>0.33278998738529902</c:v>
                </c:pt>
                <c:pt idx="43">
                  <c:v>0.33778998266419602</c:v>
                </c:pt>
                <c:pt idx="44">
                  <c:v>0.34279000815976302</c:v>
                </c:pt>
                <c:pt idx="45">
                  <c:v>0.34779000318083803</c:v>
                </c:pt>
                <c:pt idx="46">
                  <c:v>0.35278999825694701</c:v>
                </c:pt>
                <c:pt idx="47">
                  <c:v>0.357789993381608</c:v>
                </c:pt>
                <c:pt idx="48">
                  <c:v>0.36278998854443101</c:v>
                </c:pt>
                <c:pt idx="49">
                  <c:v>0.36778998466179502</c:v>
                </c:pt>
                <c:pt idx="50">
                  <c:v>0.37279000987112598</c:v>
                </c:pt>
                <c:pt idx="51">
                  <c:v>0.37779000477888203</c:v>
                </c:pt>
                <c:pt idx="52">
                  <c:v>0.38278999971545102</c:v>
                </c:pt>
                <c:pt idx="53">
                  <c:v>0.38778999548216497</c:v>
                </c:pt>
                <c:pt idx="54">
                  <c:v>0.39278999021773803</c:v>
                </c:pt>
                <c:pt idx="55">
                  <c:v>0.39778998506829499</c:v>
                </c:pt>
                <c:pt idx="56">
                  <c:v>0.40279001046010299</c:v>
                </c:pt>
              </c:numCache>
            </c:numRef>
          </c:xVal>
          <c:yVal>
            <c:numRef>
              <c:f>'MM process'!$AE$71:$AE$127</c:f>
              <c:numCache>
                <c:formatCode>0.000%</c:formatCode>
                <c:ptCount val="57"/>
                <c:pt idx="0">
                  <c:v>8.02538264804952E-2</c:v>
                </c:pt>
                <c:pt idx="1">
                  <c:v>9.7916793624573006E-2</c:v>
                </c:pt>
                <c:pt idx="2">
                  <c:v>0.10790789202880301</c:v>
                </c:pt>
                <c:pt idx="3">
                  <c:v>0.11480850319654599</c:v>
                </c:pt>
                <c:pt idx="4">
                  <c:v>0.120314233406756</c:v>
                </c:pt>
                <c:pt idx="5">
                  <c:v>0.12509094347645899</c:v>
                </c:pt>
                <c:pt idx="6">
                  <c:v>0.12936753279028201</c:v>
                </c:pt>
                <c:pt idx="7">
                  <c:v>0.133242341765444</c:v>
                </c:pt>
                <c:pt idx="8">
                  <c:v>0.13418090671726199</c:v>
                </c:pt>
                <c:pt idx="9">
                  <c:v>0.14021938316972399</c:v>
                </c:pt>
                <c:pt idx="10">
                  <c:v>0.14344170852051299</c:v>
                </c:pt>
                <c:pt idx="11">
                  <c:v>0.146481132195109</c:v>
                </c:pt>
                <c:pt idx="12">
                  <c:v>0.14925896818325901</c:v>
                </c:pt>
                <c:pt idx="13">
                  <c:v>0.15184236918506999</c:v>
                </c:pt>
                <c:pt idx="14">
                  <c:v>0.15427857102317699</c:v>
                </c:pt>
                <c:pt idx="15">
                  <c:v>0.15659901500552201</c:v>
                </c:pt>
                <c:pt idx="16">
                  <c:v>0.15882579542304501</c:v>
                </c:pt>
                <c:pt idx="17">
                  <c:v>0.160966663688586</c:v>
                </c:pt>
                <c:pt idx="18">
                  <c:v>0.16302522107417</c:v>
                </c:pt>
                <c:pt idx="19">
                  <c:v>0.16501008745184201</c:v>
                </c:pt>
                <c:pt idx="20">
                  <c:v>0.16693267537402501</c:v>
                </c:pt>
                <c:pt idx="21">
                  <c:v>0.16879962821356201</c:v>
                </c:pt>
                <c:pt idx="22">
                  <c:v>0.17061804949617301</c:v>
                </c:pt>
                <c:pt idx="23">
                  <c:v>0.17239428350182701</c:v>
                </c:pt>
                <c:pt idx="24">
                  <c:v>0.174133487091055</c:v>
                </c:pt>
                <c:pt idx="25">
                  <c:v>0.17583993711413001</c:v>
                </c:pt>
                <c:pt idx="26">
                  <c:v>0.177517215103417</c:v>
                </c:pt>
                <c:pt idx="27">
                  <c:v>0.179168334366373</c:v>
                </c:pt>
                <c:pt idx="28">
                  <c:v>0.180795883051768</c:v>
                </c:pt>
                <c:pt idx="29">
                  <c:v>0.18240208293677301</c:v>
                </c:pt>
                <c:pt idx="30">
                  <c:v>0.18398886192192501</c:v>
                </c:pt>
                <c:pt idx="31">
                  <c:v>0.18555791208387101</c:v>
                </c:pt>
                <c:pt idx="32">
                  <c:v>0.18711069289792001</c:v>
                </c:pt>
                <c:pt idx="33">
                  <c:v>0.188648518978101</c:v>
                </c:pt>
                <c:pt idx="34">
                  <c:v>0.190172548910502</c:v>
                </c:pt>
                <c:pt idx="35">
                  <c:v>0.19168381594922199</c:v>
                </c:pt>
                <c:pt idx="36">
                  <c:v>0.193183244706363</c:v>
                </c:pt>
                <c:pt idx="37">
                  <c:v>0.19467167553435699</c:v>
                </c:pt>
                <c:pt idx="38">
                  <c:v>0.19614984068601701</c:v>
                </c:pt>
                <c:pt idx="39">
                  <c:v>0.197618428232539</c:v>
                </c:pt>
                <c:pt idx="40">
                  <c:v>0.19907805396725001</c:v>
                </c:pt>
                <c:pt idx="41">
                  <c:v>0.20052927984443999</c:v>
                </c:pt>
                <c:pt idx="42">
                  <c:v>0.20197261780144499</c:v>
                </c:pt>
                <c:pt idx="43">
                  <c:v>0.20340853764552699</c:v>
                </c:pt>
                <c:pt idx="44">
                  <c:v>0.20483747833850599</c:v>
                </c:pt>
                <c:pt idx="45">
                  <c:v>0.20625981857772199</c:v>
                </c:pt>
                <c:pt idx="46">
                  <c:v>0.20767593212655799</c:v>
                </c:pt>
                <c:pt idx="47">
                  <c:v>0.209086156117158</c:v>
                </c:pt>
                <c:pt idx="48">
                  <c:v>0.210490802515441</c:v>
                </c:pt>
                <c:pt idx="49">
                  <c:v>0.21189016078553899</c:v>
                </c:pt>
                <c:pt idx="50">
                  <c:v>0.213284507260777</c:v>
                </c:pt>
                <c:pt idx="51">
                  <c:v>0.214674075280996</c:v>
                </c:pt>
                <c:pt idx="52">
                  <c:v>0.21605910619285801</c:v>
                </c:pt>
                <c:pt idx="53">
                  <c:v>0.21743981716122901</c:v>
                </c:pt>
                <c:pt idx="54">
                  <c:v>0.21881641051527401</c:v>
                </c:pt>
                <c:pt idx="55">
                  <c:v>0.220189076604168</c:v>
                </c:pt>
                <c:pt idx="56">
                  <c:v>0.221558001514256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F9F-440F-A705-CBF9DF457F58}"/>
            </c:ext>
          </c:extLst>
        </c:ser>
        <c:ser>
          <c:idx val="12"/>
          <c:order val="12"/>
          <c:tx>
            <c:v>Inefficient frontier constraint 4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xVal>
            <c:numRef>
              <c:f>'MM process'!$AJ$71:$AJ$172</c:f>
              <c:numCache>
                <c:formatCode>0.000%</c:formatCode>
                <c:ptCount val="102"/>
                <c:pt idx="0">
                  <c:v>0.123984135820791</c:v>
                </c:pt>
                <c:pt idx="1">
                  <c:v>0.12779000801300699</c:v>
                </c:pt>
                <c:pt idx="2">
                  <c:v>0.13279000311308001</c:v>
                </c:pt>
                <c:pt idx="3">
                  <c:v>0.13778999775359699</c:v>
                </c:pt>
                <c:pt idx="4">
                  <c:v>0.14279000611120801</c:v>
                </c:pt>
                <c:pt idx="5">
                  <c:v>0.147790001731953</c:v>
                </c:pt>
                <c:pt idx="6">
                  <c:v>0.152789996563822</c:v>
                </c:pt>
                <c:pt idx="7">
                  <c:v>0.157790007331128</c:v>
                </c:pt>
                <c:pt idx="8">
                  <c:v>0.16279000021683401</c:v>
                </c:pt>
                <c:pt idx="9">
                  <c:v>0.16778999185392601</c:v>
                </c:pt>
                <c:pt idx="10">
                  <c:v>0.17279000418335699</c:v>
                </c:pt>
                <c:pt idx="11">
                  <c:v>0.17779000068422601</c:v>
                </c:pt>
                <c:pt idx="12">
                  <c:v>0.18278999564198001</c:v>
                </c:pt>
                <c:pt idx="13">
                  <c:v>0.18779000594894399</c:v>
                </c:pt>
                <c:pt idx="14">
                  <c:v>0.19279000140834701</c:v>
                </c:pt>
                <c:pt idx="15">
                  <c:v>0.197789996815807</c:v>
                </c:pt>
                <c:pt idx="16">
                  <c:v>0.20278999154108901</c:v>
                </c:pt>
                <c:pt idx="17">
                  <c:v>0.20779000006790899</c:v>
                </c:pt>
                <c:pt idx="18">
                  <c:v>0.21278999589248901</c:v>
                </c:pt>
                <c:pt idx="19">
                  <c:v>0.217789992080511</c:v>
                </c:pt>
                <c:pt idx="20">
                  <c:v>0.222790000374749</c:v>
                </c:pt>
                <c:pt idx="21">
                  <c:v>0.22778999696820601</c:v>
                </c:pt>
                <c:pt idx="22">
                  <c:v>0.23278999012079299</c:v>
                </c:pt>
                <c:pt idx="23">
                  <c:v>0.237790003094007</c:v>
                </c:pt>
                <c:pt idx="24">
                  <c:v>0.242789998463324</c:v>
                </c:pt>
                <c:pt idx="25">
                  <c:v>0.24778999071438099</c:v>
                </c:pt>
                <c:pt idx="26">
                  <c:v>0.25279000311916899</c:v>
                </c:pt>
                <c:pt idx="27">
                  <c:v>0.25778999811710801</c:v>
                </c:pt>
                <c:pt idx="28">
                  <c:v>0.26278999340803899</c:v>
                </c:pt>
                <c:pt idx="29">
                  <c:v>0.26778998915576102</c:v>
                </c:pt>
                <c:pt idx="30">
                  <c:v>0.27278998235914698</c:v>
                </c:pt>
                <c:pt idx="31">
                  <c:v>0.27779000864630798</c:v>
                </c:pt>
                <c:pt idx="32">
                  <c:v>0.28279000170159801</c:v>
                </c:pt>
                <c:pt idx="33">
                  <c:v>0.287789998664019</c:v>
                </c:pt>
                <c:pt idx="34">
                  <c:v>0.29278999481833201</c:v>
                </c:pt>
                <c:pt idx="35">
                  <c:v>0.29778998828604097</c:v>
                </c:pt>
                <c:pt idx="36">
                  <c:v>0.30278998497146498</c:v>
                </c:pt>
                <c:pt idx="37">
                  <c:v>0.30779000760872099</c:v>
                </c:pt>
                <c:pt idx="38">
                  <c:v>0.31279000540804902</c:v>
                </c:pt>
                <c:pt idx="39">
                  <c:v>0.31779000119503398</c:v>
                </c:pt>
                <c:pt idx="40">
                  <c:v>0.32278999548599002</c:v>
                </c:pt>
                <c:pt idx="41">
                  <c:v>0.327789990777415</c:v>
                </c:pt>
                <c:pt idx="42">
                  <c:v>0.33278998637354901</c:v>
                </c:pt>
                <c:pt idx="43">
                  <c:v>0.33778998197628402</c:v>
                </c:pt>
                <c:pt idx="44">
                  <c:v>0.34279000728797299</c:v>
                </c:pt>
                <c:pt idx="45">
                  <c:v>0.34779000051075898</c:v>
                </c:pt>
                <c:pt idx="46">
                  <c:v>0.352789997303319</c:v>
                </c:pt>
                <c:pt idx="47">
                  <c:v>0.35778999274019102</c:v>
                </c:pt>
                <c:pt idx="48">
                  <c:v>0.362789985928889</c:v>
                </c:pt>
                <c:pt idx="49">
                  <c:v>0.36778998175841898</c:v>
                </c:pt>
                <c:pt idx="50">
                  <c:v>0.37279000792467898</c:v>
                </c:pt>
                <c:pt idx="51">
                  <c:v>0.37779000111523903</c:v>
                </c:pt>
                <c:pt idx="52">
                  <c:v>0.38278999587319901</c:v>
                </c:pt>
                <c:pt idx="53">
                  <c:v>0.38778999375301398</c:v>
                </c:pt>
                <c:pt idx="54">
                  <c:v>0.39278998924803399</c:v>
                </c:pt>
                <c:pt idx="55">
                  <c:v>0.39778998491164203</c:v>
                </c:pt>
                <c:pt idx="56">
                  <c:v>0.40279000992571701</c:v>
                </c:pt>
                <c:pt idx="57">
                  <c:v>0.40779000480807298</c:v>
                </c:pt>
                <c:pt idx="58">
                  <c:v>0.41278999979109698</c:v>
                </c:pt>
                <c:pt idx="59">
                  <c:v>0.417789993628358</c:v>
                </c:pt>
                <c:pt idx="60">
                  <c:v>0.42278998925529998</c:v>
                </c:pt>
                <c:pt idx="61">
                  <c:v>0.42778998641661797</c:v>
                </c:pt>
                <c:pt idx="62">
                  <c:v>0.43278998193196799</c:v>
                </c:pt>
                <c:pt idx="63">
                  <c:v>0.43779000707531301</c:v>
                </c:pt>
                <c:pt idx="64">
                  <c:v>0.44279000192458801</c:v>
                </c:pt>
                <c:pt idx="65">
                  <c:v>0.44778999823256699</c:v>
                </c:pt>
                <c:pt idx="66">
                  <c:v>0.45278999586687302</c:v>
                </c:pt>
                <c:pt idx="67">
                  <c:v>0.45778998707471003</c:v>
                </c:pt>
                <c:pt idx="68">
                  <c:v>0.46278998218272799</c:v>
                </c:pt>
                <c:pt idx="69">
                  <c:v>0.467790007103006</c:v>
                </c:pt>
                <c:pt idx="70">
                  <c:v>0.472790002258211</c:v>
                </c:pt>
                <c:pt idx="71">
                  <c:v>0.47778999748554701</c:v>
                </c:pt>
                <c:pt idx="72">
                  <c:v>0.48278999282732499</c:v>
                </c:pt>
                <c:pt idx="73">
                  <c:v>0.48778999195322498</c:v>
                </c:pt>
                <c:pt idx="74">
                  <c:v>0.492789983330371</c:v>
                </c:pt>
                <c:pt idx="75">
                  <c:v>0.49778997772143302</c:v>
                </c:pt>
                <c:pt idx="76">
                  <c:v>0.502789972003168</c:v>
                </c:pt>
                <c:pt idx="77">
                  <c:v>0.50778996619860595</c:v>
                </c:pt>
                <c:pt idx="78">
                  <c:v>0.51278996495354801</c:v>
                </c:pt>
                <c:pt idx="79">
                  <c:v>0.51779001987147699</c:v>
                </c:pt>
                <c:pt idx="80">
                  <c:v>0.52279001518759805</c:v>
                </c:pt>
                <c:pt idx="81">
                  <c:v>0.52779001050337504</c:v>
                </c:pt>
                <c:pt idx="82">
                  <c:v>0.53279000581509495</c:v>
                </c:pt>
                <c:pt idx="83">
                  <c:v>0.53779000111853104</c:v>
                </c:pt>
                <c:pt idx="84">
                  <c:v>0.54278999640897396</c:v>
                </c:pt>
                <c:pt idx="85">
                  <c:v>0.54778999168126696</c:v>
                </c:pt>
                <c:pt idx="86">
                  <c:v>0.55278998692984105</c:v>
                </c:pt>
                <c:pt idx="87">
                  <c:v>0.55778998214875797</c:v>
                </c:pt>
                <c:pt idx="88">
                  <c:v>0.56278997733174196</c:v>
                </c:pt>
                <c:pt idx="89">
                  <c:v>0.56778997247223095</c:v>
                </c:pt>
                <c:pt idx="90">
                  <c:v>0.57278996756341005</c:v>
                </c:pt>
                <c:pt idx="91">
                  <c:v>0.57778995865382798</c:v>
                </c:pt>
                <c:pt idx="92">
                  <c:v>0.58279001658762697</c:v>
                </c:pt>
                <c:pt idx="93">
                  <c:v>0.58779000859105801</c:v>
                </c:pt>
                <c:pt idx="94">
                  <c:v>0.59279000832932205</c:v>
                </c:pt>
                <c:pt idx="95">
                  <c:v>0.59779000399582305</c:v>
                </c:pt>
                <c:pt idx="96">
                  <c:v>0.60278999968307201</c:v>
                </c:pt>
                <c:pt idx="97">
                  <c:v>0.60778999538776601</c:v>
                </c:pt>
                <c:pt idx="98">
                  <c:v>0.61278999110638699</c:v>
                </c:pt>
                <c:pt idx="99">
                  <c:v>0.61778998683523001</c:v>
                </c:pt>
                <c:pt idx="100">
                  <c:v>0.62278998257042795</c:v>
                </c:pt>
                <c:pt idx="101">
                  <c:v>0.62778997382111801</c:v>
                </c:pt>
              </c:numCache>
            </c:numRef>
          </c:xVal>
          <c:yVal>
            <c:numRef>
              <c:f>'MM process'!$AI$71:$AI$172</c:f>
              <c:numCache>
                <c:formatCode>0.000%</c:formatCode>
                <c:ptCount val="102"/>
                <c:pt idx="0">
                  <c:v>8.02538264804952E-2</c:v>
                </c:pt>
                <c:pt idx="1">
                  <c:v>6.9648755918714E-2</c:v>
                </c:pt>
                <c:pt idx="2">
                  <c:v>6.7181145369903994E-2</c:v>
                </c:pt>
                <c:pt idx="3">
                  <c:v>6.54230572130617E-2</c:v>
                </c:pt>
                <c:pt idx="4">
                  <c:v>6.3953939669489202E-2</c:v>
                </c:pt>
                <c:pt idx="5">
                  <c:v>6.2687603547806406E-2</c:v>
                </c:pt>
                <c:pt idx="6">
                  <c:v>6.1560782605215303E-2</c:v>
                </c:pt>
                <c:pt idx="7">
                  <c:v>6.0526937863202401E-2</c:v>
                </c:pt>
                <c:pt idx="8">
                  <c:v>5.9570686823937E-2</c:v>
                </c:pt>
                <c:pt idx="9">
                  <c:v>5.8724923214977499E-2</c:v>
                </c:pt>
                <c:pt idx="10">
                  <c:v>5.79593437102753E-2</c:v>
                </c:pt>
                <c:pt idx="11">
                  <c:v>5.7250089427921903E-2</c:v>
                </c:pt>
                <c:pt idx="12">
                  <c:v>5.6582872939393E-2</c:v>
                </c:pt>
                <c:pt idx="13">
                  <c:v>5.5948369905437403E-2</c:v>
                </c:pt>
                <c:pt idx="14">
                  <c:v>5.5340121473624597E-2</c:v>
                </c:pt>
                <c:pt idx="15">
                  <c:v>5.4753439997485803E-2</c:v>
                </c:pt>
                <c:pt idx="16">
                  <c:v>5.4184808468653999E-2</c:v>
                </c:pt>
                <c:pt idx="17">
                  <c:v>9.0600248783139298E-2</c:v>
                </c:pt>
                <c:pt idx="18">
                  <c:v>9.6565633565832296E-2</c:v>
                </c:pt>
                <c:pt idx="19">
                  <c:v>0.10144605125987601</c:v>
                </c:pt>
                <c:pt idx="20">
                  <c:v>0.10571613781869101</c:v>
                </c:pt>
                <c:pt idx="21">
                  <c:v>0.109584534106342</c:v>
                </c:pt>
                <c:pt idx="22">
                  <c:v>0.113164673572134</c:v>
                </c:pt>
                <c:pt idx="23">
                  <c:v>0.116526173141932</c:v>
                </c:pt>
                <c:pt idx="24">
                  <c:v>0.119715251144767</c:v>
                </c:pt>
                <c:pt idx="25">
                  <c:v>0.122764427440267</c:v>
                </c:pt>
                <c:pt idx="26">
                  <c:v>0.125697557631713</c:v>
                </c:pt>
                <c:pt idx="27">
                  <c:v>0.12853269015584901</c:v>
                </c:pt>
                <c:pt idx="28">
                  <c:v>0.13128389769472301</c:v>
                </c:pt>
                <c:pt idx="29">
                  <c:v>0.13396236224941299</c:v>
                </c:pt>
                <c:pt idx="30">
                  <c:v>0.13657713576766001</c:v>
                </c:pt>
                <c:pt idx="31">
                  <c:v>0.13913567956628001</c:v>
                </c:pt>
                <c:pt idx="32">
                  <c:v>0.14164415989783699</c:v>
                </c:pt>
                <c:pt idx="33">
                  <c:v>0.144107819771845</c:v>
                </c:pt>
                <c:pt idx="34">
                  <c:v>0.14653110241676301</c:v>
                </c:pt>
                <c:pt idx="35">
                  <c:v>0.14891782373687801</c:v>
                </c:pt>
                <c:pt idx="36">
                  <c:v>0.15127128930262501</c:v>
                </c:pt>
                <c:pt idx="37">
                  <c:v>0.15359438771529799</c:v>
                </c:pt>
                <c:pt idx="38">
                  <c:v>0.155889619504887</c:v>
                </c:pt>
                <c:pt idx="39">
                  <c:v>0.15815922178226399</c:v>
                </c:pt>
                <c:pt idx="40">
                  <c:v>0.16040516891621601</c:v>
                </c:pt>
                <c:pt idx="41">
                  <c:v>0.16262922083381101</c:v>
                </c:pt>
                <c:pt idx="42">
                  <c:v>0.16483295109759599</c:v>
                </c:pt>
                <c:pt idx="43">
                  <c:v>0.16701777368962201</c:v>
                </c:pt>
                <c:pt idx="44">
                  <c:v>0.16918497676556901</c:v>
                </c:pt>
                <c:pt idx="45">
                  <c:v>0.171335687723324</c:v>
                </c:pt>
                <c:pt idx="46">
                  <c:v>0.17347096993250499</c:v>
                </c:pt>
                <c:pt idx="47">
                  <c:v>0.17559177554248201</c:v>
                </c:pt>
                <c:pt idx="48">
                  <c:v>0.177698975639832</c:v>
                </c:pt>
                <c:pt idx="49">
                  <c:v>0.17979337020630701</c:v>
                </c:pt>
                <c:pt idx="50">
                  <c:v>0.181875703133558</c:v>
                </c:pt>
                <c:pt idx="51">
                  <c:v>0.18394662190657901</c:v>
                </c:pt>
                <c:pt idx="52">
                  <c:v>0.18600676225652299</c:v>
                </c:pt>
                <c:pt idx="53">
                  <c:v>0.18805669888222501</c:v>
                </c:pt>
                <c:pt idx="54">
                  <c:v>0.19009696098687401</c:v>
                </c:pt>
                <c:pt idx="55">
                  <c:v>0.192128042548221</c:v>
                </c:pt>
                <c:pt idx="56">
                  <c:v>0.19415041333932001</c:v>
                </c:pt>
                <c:pt idx="57">
                  <c:v>0.19616447555483399</c:v>
                </c:pt>
                <c:pt idx="58">
                  <c:v>0.19817063878441099</c:v>
                </c:pt>
                <c:pt idx="59">
                  <c:v>0.20016927347654001</c:v>
                </c:pt>
                <c:pt idx="60">
                  <c:v>0.20216072761374301</c:v>
                </c:pt>
                <c:pt idx="61">
                  <c:v>0.20414532578101599</c:v>
                </c:pt>
                <c:pt idx="62">
                  <c:v>0.20612337110527501</c:v>
                </c:pt>
                <c:pt idx="63">
                  <c:v>0.20809516162185701</c:v>
                </c:pt>
                <c:pt idx="64">
                  <c:v>0.21006094221424801</c:v>
                </c:pt>
                <c:pt idx="65">
                  <c:v>0.212020978056113</c:v>
                </c:pt>
                <c:pt idx="66">
                  <c:v>0.21397550705787699</c:v>
                </c:pt>
                <c:pt idx="67">
                  <c:v>0.215924750585685</c:v>
                </c:pt>
                <c:pt idx="68">
                  <c:v>0.217868924472366</c:v>
                </c:pt>
                <c:pt idx="69">
                  <c:v>0.21980823886611001</c:v>
                </c:pt>
                <c:pt idx="70">
                  <c:v>0.221742859925499</c:v>
                </c:pt>
                <c:pt idx="71">
                  <c:v>0.22367297840016601</c:v>
                </c:pt>
                <c:pt idx="72">
                  <c:v>0.2255987640563</c:v>
                </c:pt>
                <c:pt idx="73">
                  <c:v>0.22752037927227001</c:v>
                </c:pt>
                <c:pt idx="74">
                  <c:v>0.22943797239063099</c:v>
                </c:pt>
                <c:pt idx="75">
                  <c:v>0.23135169264873801</c:v>
                </c:pt>
                <c:pt idx="76">
                  <c:v>0.233261676777125</c:v>
                </c:pt>
                <c:pt idx="77">
                  <c:v>0.23516805599247501</c:v>
                </c:pt>
                <c:pt idx="78">
                  <c:v>0.237070956965582</c:v>
                </c:pt>
                <c:pt idx="79">
                  <c:v>0.238970518261958</c:v>
                </c:pt>
                <c:pt idx="80">
                  <c:v>0.240866809333561</c:v>
                </c:pt>
                <c:pt idx="81">
                  <c:v>0.24275996104213399</c:v>
                </c:pt>
                <c:pt idx="82">
                  <c:v>0.24465007666389299</c:v>
                </c:pt>
                <c:pt idx="83">
                  <c:v>0.246537254838819</c:v>
                </c:pt>
                <c:pt idx="84">
                  <c:v>0.248421589835744</c:v>
                </c:pt>
                <c:pt idx="85">
                  <c:v>0.25030317179898498</c:v>
                </c:pt>
                <c:pt idx="86">
                  <c:v>0.25218208697804001</c:v>
                </c:pt>
                <c:pt idx="87">
                  <c:v>0.25405841794172401</c:v>
                </c:pt>
                <c:pt idx="88">
                  <c:v>0.25593224377797302</c:v>
                </c:pt>
                <c:pt idx="89">
                  <c:v>0.25780364028046798</c:v>
                </c:pt>
                <c:pt idx="90">
                  <c:v>0.25967268012307299</c:v>
                </c:pt>
                <c:pt idx="91">
                  <c:v>0.261539431551291</c:v>
                </c:pt>
                <c:pt idx="92">
                  <c:v>0.26340398788934499</c:v>
                </c:pt>
                <c:pt idx="93">
                  <c:v>0.265266363880579</c:v>
                </c:pt>
                <c:pt idx="94">
                  <c:v>0.26712664873092301</c:v>
                </c:pt>
                <c:pt idx="95">
                  <c:v>0.26898489737477599</c:v>
                </c:pt>
                <c:pt idx="96">
                  <c:v>0.27084116838337402</c:v>
                </c:pt>
                <c:pt idx="97">
                  <c:v>0.272695516632947</c:v>
                </c:pt>
                <c:pt idx="98">
                  <c:v>0.27454799493409598</c:v>
                </c:pt>
                <c:pt idx="99">
                  <c:v>0.27639865413041398</c:v>
                </c:pt>
                <c:pt idx="100">
                  <c:v>0.27824754319137901</c:v>
                </c:pt>
                <c:pt idx="101">
                  <c:v>0.28009470764308902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F9F-440F-A705-CBF9DF457F58}"/>
            </c:ext>
          </c:extLst>
        </c:ser>
        <c:ser>
          <c:idx val="13"/>
          <c:order val="13"/>
          <c:tx>
            <c:v>Minimum variance frontier constraint 2</c:v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'MM process'!$AN$71:$AN$239</c:f>
              <c:numCache>
                <c:formatCode>0.000%</c:formatCode>
                <c:ptCount val="169"/>
                <c:pt idx="0">
                  <c:v>0.86538461539103595</c:v>
                </c:pt>
                <c:pt idx="1">
                  <c:v>0.83189051420197901</c:v>
                </c:pt>
                <c:pt idx="2">
                  <c:v>0.80518942134127103</c:v>
                </c:pt>
                <c:pt idx="3">
                  <c:v>0.78611226412534896</c:v>
                </c:pt>
                <c:pt idx="4">
                  <c:v>0.77136607306241001</c:v>
                </c:pt>
                <c:pt idx="5">
                  <c:v>0.75675092362018304</c:v>
                </c:pt>
                <c:pt idx="6">
                  <c:v>0.74221823489806205</c:v>
                </c:pt>
                <c:pt idx="7">
                  <c:v>0.72777024324906403</c:v>
                </c:pt>
                <c:pt idx="8">
                  <c:v>0.71341209300908803</c:v>
                </c:pt>
                <c:pt idx="9">
                  <c:v>0.69914931796579904</c:v>
                </c:pt>
                <c:pt idx="10">
                  <c:v>0.68498787945112305</c:v>
                </c:pt>
                <c:pt idx="11">
                  <c:v>0.67093304470874005</c:v>
                </c:pt>
                <c:pt idx="12">
                  <c:v>0.65697027448073497</c:v>
                </c:pt>
                <c:pt idx="13">
                  <c:v>0.643096918399233</c:v>
                </c:pt>
                <c:pt idx="14">
                  <c:v>0.62931887935555297</c:v>
                </c:pt>
                <c:pt idx="15">
                  <c:v>0.61564256022444297</c:v>
                </c:pt>
                <c:pt idx="16">
                  <c:v>0.60207485550371098</c:v>
                </c:pt>
                <c:pt idx="17">
                  <c:v>0.58862335911639896</c:v>
                </c:pt>
                <c:pt idx="18">
                  <c:v>0.57529617772756003</c:v>
                </c:pt>
                <c:pt idx="19">
                  <c:v>0.56210211617759098</c:v>
                </c:pt>
                <c:pt idx="20">
                  <c:v>0.54905085006469001</c:v>
                </c:pt>
                <c:pt idx="21">
                  <c:v>0.53615276703674197</c:v>
                </c:pt>
                <c:pt idx="22">
                  <c:v>0.523419190341186</c:v>
                </c:pt>
                <c:pt idx="23">
                  <c:v>0.51086222940213299</c:v>
                </c:pt>
                <c:pt idx="24">
                  <c:v>0.49846770945401803</c:v>
                </c:pt>
                <c:pt idx="25">
                  <c:v>0.48622730069092202</c:v>
                </c:pt>
                <c:pt idx="26">
                  <c:v>0.47415290210927702</c:v>
                </c:pt>
                <c:pt idx="27">
                  <c:v>0.462257596188</c:v>
                </c:pt>
                <c:pt idx="28">
                  <c:v>0.45054663738725897</c:v>
                </c:pt>
                <c:pt idx="29">
                  <c:v>0.43895740504836001</c:v>
                </c:pt>
                <c:pt idx="30">
                  <c:v>0.427481847367292</c:v>
                </c:pt>
                <c:pt idx="31">
                  <c:v>0.41612932988937701</c:v>
                </c:pt>
                <c:pt idx="32">
                  <c:v>0.404910168080377</c:v>
                </c:pt>
                <c:pt idx="33">
                  <c:v>0.39383582516426402</c:v>
                </c:pt>
                <c:pt idx="34">
                  <c:v>0.38291883567191098</c:v>
                </c:pt>
                <c:pt idx="35">
                  <c:v>0.37217301035132999</c:v>
                </c:pt>
                <c:pt idx="36">
                  <c:v>0.36161367747202899</c:v>
                </c:pt>
                <c:pt idx="37">
                  <c:v>0.35125762047777298</c:v>
                </c:pt>
                <c:pt idx="38">
                  <c:v>0.34112333961417601</c:v>
                </c:pt>
                <c:pt idx="39">
                  <c:v>0.33120226732240199</c:v>
                </c:pt>
                <c:pt idx="40">
                  <c:v>0.32149639949937298</c:v>
                </c:pt>
                <c:pt idx="41">
                  <c:v>0.31202545687294903</c:v>
                </c:pt>
                <c:pt idx="42">
                  <c:v>0.30281150107309202</c:v>
                </c:pt>
                <c:pt idx="43">
                  <c:v>0.29387570288315201</c:v>
                </c:pt>
                <c:pt idx="44">
                  <c:v>0.28511883487112999</c:v>
                </c:pt>
                <c:pt idx="45">
                  <c:v>0.27649081556229899</c:v>
                </c:pt>
                <c:pt idx="46">
                  <c:v>0.26800403211401702</c:v>
                </c:pt>
                <c:pt idx="47">
                  <c:v>0.25967235398028898</c:v>
                </c:pt>
                <c:pt idx="48">
                  <c:v>0.25151120629861901</c:v>
                </c:pt>
                <c:pt idx="49">
                  <c:v>0.24353770825398599</c:v>
                </c:pt>
                <c:pt idx="50">
                  <c:v>0.235770917786184</c:v>
                </c:pt>
                <c:pt idx="51">
                  <c:v>0.228231931898466</c:v>
                </c:pt>
                <c:pt idx="52">
                  <c:v>0.22094406548533099</c:v>
                </c:pt>
                <c:pt idx="53">
                  <c:v>0.21392989571239601</c:v>
                </c:pt>
                <c:pt idx="54">
                  <c:v>0.20710215121470099</c:v>
                </c:pt>
                <c:pt idx="55">
                  <c:v>0.200423366574939</c:v>
                </c:pt>
                <c:pt idx="56">
                  <c:v>0.19390865781948499</c:v>
                </c:pt>
                <c:pt idx="57">
                  <c:v>0.187575126208193</c:v>
                </c:pt>
                <c:pt idx="58">
                  <c:v>0.18144174563583801</c:v>
                </c:pt>
                <c:pt idx="59">
                  <c:v>0.17552949787740299</c:v>
                </c:pt>
                <c:pt idx="60">
                  <c:v>0.16986147465419199</c:v>
                </c:pt>
                <c:pt idx="61">
                  <c:v>0.16446292882097199</c:v>
                </c:pt>
                <c:pt idx="62">
                  <c:v>0.15936124922504999</c:v>
                </c:pt>
                <c:pt idx="63">
                  <c:v>0.15458583111912799</c:v>
                </c:pt>
                <c:pt idx="64">
                  <c:v>0.150167801039405</c:v>
                </c:pt>
                <c:pt idx="65">
                  <c:v>0.146139579554315</c:v>
                </c:pt>
                <c:pt idx="66">
                  <c:v>0.142496838633456</c:v>
                </c:pt>
                <c:pt idx="67">
                  <c:v>0.13911791501365001</c:v>
                </c:pt>
                <c:pt idx="68">
                  <c:v>0.13600642432515</c:v>
                </c:pt>
                <c:pt idx="69">
                  <c:v>0.133181112704849</c:v>
                </c:pt>
                <c:pt idx="70">
                  <c:v>0.130660547621683</c:v>
                </c:pt>
                <c:pt idx="71">
                  <c:v>0.128462667225545</c:v>
                </c:pt>
                <c:pt idx="72">
                  <c:v>0.126604278119921</c:v>
                </c:pt>
                <c:pt idx="73">
                  <c:v>0.125100509906996</c:v>
                </c:pt>
                <c:pt idx="74">
                  <c:v>0.123964270793865</c:v>
                </c:pt>
                <c:pt idx="75">
                  <c:v>0.12320572840951501</c:v>
                </c:pt>
                <c:pt idx="76">
                  <c:v>0.12283188018352</c:v>
                </c:pt>
                <c:pt idx="77">
                  <c:v>0.122846238576353</c:v>
                </c:pt>
                <c:pt idx="78">
                  <c:v>0.123248668057304</c:v>
                </c:pt>
                <c:pt idx="79">
                  <c:v>0.12403539162639</c:v>
                </c:pt>
                <c:pt idx="80">
                  <c:v>0.12519916305852999</c:v>
                </c:pt>
                <c:pt idx="81">
                  <c:v>0.12672959881531701</c:v>
                </c:pt>
                <c:pt idx="82">
                  <c:v>0.12861360572046501</c:v>
                </c:pt>
                <c:pt idx="83">
                  <c:v>0.13083591611512599</c:v>
                </c:pt>
                <c:pt idx="84">
                  <c:v>0.13337961867843001</c:v>
                </c:pt>
                <c:pt idx="85">
                  <c:v>0.136226706526657</c:v>
                </c:pt>
                <c:pt idx="86">
                  <c:v>0.139358594649058</c:v>
                </c:pt>
                <c:pt idx="87">
                  <c:v>0.14275653610078201</c:v>
                </c:pt>
                <c:pt idx="88">
                  <c:v>0.146402001218848</c:v>
                </c:pt>
                <c:pt idx="89">
                  <c:v>0.15027698239201601</c:v>
                </c:pt>
                <c:pt idx="90">
                  <c:v>0.15436420852135199</c:v>
                </c:pt>
                <c:pt idx="91">
                  <c:v>0.15864725263899099</c:v>
                </c:pt>
                <c:pt idx="92">
                  <c:v>0.16311070098753999</c:v>
                </c:pt>
                <c:pt idx="93">
                  <c:v>0.16774016688156401</c:v>
                </c:pt>
                <c:pt idx="94">
                  <c:v>0.172522259425755</c:v>
                </c:pt>
                <c:pt idx="95">
                  <c:v>0.177444651984797</c:v>
                </c:pt>
                <c:pt idx="96">
                  <c:v>0.18249600729241799</c:v>
                </c:pt>
                <c:pt idx="97">
                  <c:v>0.18766588299380599</c:v>
                </c:pt>
                <c:pt idx="98">
                  <c:v>0.19296611525400101</c:v>
                </c:pt>
                <c:pt idx="99">
                  <c:v>0.19849438466074701</c:v>
                </c:pt>
                <c:pt idx="100">
                  <c:v>0.20424723196071501</c:v>
                </c:pt>
                <c:pt idx="101">
                  <c:v>0.21020623426365101</c:v>
                </c:pt>
                <c:pt idx="102">
                  <c:v>0.21635437408303901</c:v>
                </c:pt>
                <c:pt idx="103">
                  <c:v>0.222675960301357</c:v>
                </c:pt>
                <c:pt idx="104">
                  <c:v>0.22915664377514</c:v>
                </c:pt>
                <c:pt idx="105">
                  <c:v>0.23578331072005701</c:v>
                </c:pt>
                <c:pt idx="106">
                  <c:v>0.242544013613328</c:v>
                </c:pt>
                <c:pt idx="107">
                  <c:v>0.24942782031031799</c:v>
                </c:pt>
                <c:pt idx="108">
                  <c:v>0.25642483241601299</c:v>
                </c:pt>
                <c:pt idx="109">
                  <c:v>0.26352605411073798</c:v>
                </c:pt>
                <c:pt idx="110">
                  <c:v>0.270727397945004</c:v>
                </c:pt>
                <c:pt idx="111">
                  <c:v>0.27809306505749098</c:v>
                </c:pt>
                <c:pt idx="112">
                  <c:v>0.28563616806379399</c:v>
                </c:pt>
                <c:pt idx="113">
                  <c:v>0.29334322322842898</c:v>
                </c:pt>
                <c:pt idx="114">
                  <c:v>0.30131547248617302</c:v>
                </c:pt>
                <c:pt idx="115">
                  <c:v>0.30962351202892102</c:v>
                </c:pt>
                <c:pt idx="116">
                  <c:v>0.31824109227345898</c:v>
                </c:pt>
                <c:pt idx="117">
                  <c:v>0.327143750161552</c:v>
                </c:pt>
                <c:pt idx="118">
                  <c:v>0.33630884699507801</c:v>
                </c:pt>
                <c:pt idx="119">
                  <c:v>0.34571551119451999</c:v>
                </c:pt>
                <c:pt idx="120">
                  <c:v>0.35534461704975601</c:v>
                </c:pt>
                <c:pt idx="121">
                  <c:v>0.36517845851270597</c:v>
                </c:pt>
                <c:pt idx="122">
                  <c:v>0.37520099047841698</c:v>
                </c:pt>
                <c:pt idx="123">
                  <c:v>0.385397491741238</c:v>
                </c:pt>
                <c:pt idx="124">
                  <c:v>0.39575451603351702</c:v>
                </c:pt>
                <c:pt idx="125">
                  <c:v>0.40625978649079902</c:v>
                </c:pt>
                <c:pt idx="126">
                  <c:v>0.416902160552999</c:v>
                </c:pt>
                <c:pt idx="127">
                  <c:v>0.42767131384284501</c:v>
                </c:pt>
                <c:pt idx="128">
                  <c:v>0.43855788481291202</c:v>
                </c:pt>
                <c:pt idx="129">
                  <c:v>0.44955340255492598</c:v>
                </c:pt>
                <c:pt idx="130">
                  <c:v>0.46065076602919702</c:v>
                </c:pt>
                <c:pt idx="131">
                  <c:v>0.47185192406545301</c:v>
                </c:pt>
                <c:pt idx="132">
                  <c:v>0.48320913921548098</c:v>
                </c:pt>
                <c:pt idx="133">
                  <c:v>0.49471917104677299</c:v>
                </c:pt>
                <c:pt idx="134">
                  <c:v>0.50637146643509301</c:v>
                </c:pt>
                <c:pt idx="135">
                  <c:v>0.51815649119331397</c:v>
                </c:pt>
                <c:pt idx="136">
                  <c:v>0.53006539236796102</c:v>
                </c:pt>
                <c:pt idx="137">
                  <c:v>0.54209000594987999</c:v>
                </c:pt>
                <c:pt idx="138">
                  <c:v>0.55422651731661698</c:v>
                </c:pt>
                <c:pt idx="139">
                  <c:v>0.56645689761276896</c:v>
                </c:pt>
                <c:pt idx="140">
                  <c:v>0.57878874806790404</c:v>
                </c:pt>
                <c:pt idx="141">
                  <c:v>0.59120718685673501</c:v>
                </c:pt>
                <c:pt idx="142">
                  <c:v>0.60373511396747803</c:v>
                </c:pt>
                <c:pt idx="143">
                  <c:v>0.61636585023193502</c:v>
                </c:pt>
                <c:pt idx="144">
                  <c:v>0.62909320053859896</c:v>
                </c:pt>
                <c:pt idx="145">
                  <c:v>0.64191142208339103</c:v>
                </c:pt>
                <c:pt idx="146">
                  <c:v>0.65481525698569898</c:v>
                </c:pt>
                <c:pt idx="147">
                  <c:v>0.66779958315248</c:v>
                </c:pt>
                <c:pt idx="148">
                  <c:v>0.68085987890879296</c:v>
                </c:pt>
                <c:pt idx="149">
                  <c:v>0.69399185091678395</c:v>
                </c:pt>
                <c:pt idx="150">
                  <c:v>0.70719150641316497</c:v>
                </c:pt>
                <c:pt idx="151">
                  <c:v>0.72045512621362895</c:v>
                </c:pt>
                <c:pt idx="152">
                  <c:v>0.73377932039548699</c:v>
                </c:pt>
                <c:pt idx="153">
                  <c:v>0.74716069497670801</c:v>
                </c:pt>
                <c:pt idx="154">
                  <c:v>0.76059630559534896</c:v>
                </c:pt>
                <c:pt idx="155">
                  <c:v>0.77408975718061801</c:v>
                </c:pt>
                <c:pt idx="156">
                  <c:v>0.78764573339537003</c:v>
                </c:pt>
                <c:pt idx="157">
                  <c:v>0.80126109440765503</c:v>
                </c:pt>
                <c:pt idx="158">
                  <c:v>0.81493285905047497</c:v>
                </c:pt>
                <c:pt idx="159">
                  <c:v>0.82865831643272603</c:v>
                </c:pt>
                <c:pt idx="160">
                  <c:v>0.84263688269582604</c:v>
                </c:pt>
                <c:pt idx="161">
                  <c:v>0.85733322899979902</c:v>
                </c:pt>
                <c:pt idx="162">
                  <c:v>0.87273155014061898</c:v>
                </c:pt>
                <c:pt idx="163">
                  <c:v>0.88879546104626905</c:v>
                </c:pt>
                <c:pt idx="164">
                  <c:v>0.90548935390206298</c:v>
                </c:pt>
                <c:pt idx="165">
                  <c:v>0.92295771407204996</c:v>
                </c:pt>
                <c:pt idx="166">
                  <c:v>0.94175869169950399</c:v>
                </c:pt>
                <c:pt idx="167">
                  <c:v>0.96271756910818296</c:v>
                </c:pt>
                <c:pt idx="168">
                  <c:v>0.98757742252920799</c:v>
                </c:pt>
              </c:numCache>
            </c:numRef>
          </c:xVal>
          <c:yVal>
            <c:numRef>
              <c:f>'MM process'!$AM$71:$AM$239</c:f>
              <c:numCache>
                <c:formatCode>0.000%</c:formatCode>
                <c:ptCount val="169"/>
                <c:pt idx="0">
                  <c:v>-0.31000000243748999</c:v>
                </c:pt>
                <c:pt idx="1">
                  <c:v>-0.30500000755814199</c:v>
                </c:pt>
                <c:pt idx="2">
                  <c:v>-0.30000001251700398</c:v>
                </c:pt>
                <c:pt idx="3">
                  <c:v>-0.29500001672503401</c:v>
                </c:pt>
                <c:pt idx="4">
                  <c:v>-0.29000002180728901</c:v>
                </c:pt>
                <c:pt idx="5">
                  <c:v>-0.284999996370012</c:v>
                </c:pt>
                <c:pt idx="6">
                  <c:v>-0.280000001087511</c:v>
                </c:pt>
                <c:pt idx="7">
                  <c:v>-0.27500000608411201</c:v>
                </c:pt>
                <c:pt idx="8">
                  <c:v>-0.27000001106357402</c:v>
                </c:pt>
                <c:pt idx="9">
                  <c:v>-0.26500001529620998</c:v>
                </c:pt>
                <c:pt idx="10">
                  <c:v>-0.26000001997318201</c:v>
                </c:pt>
                <c:pt idx="11">
                  <c:v>-0.25499999520827699</c:v>
                </c:pt>
                <c:pt idx="12">
                  <c:v>-0.24999999948919699</c:v>
                </c:pt>
                <c:pt idx="13">
                  <c:v>-0.24500000573806099</c:v>
                </c:pt>
                <c:pt idx="14">
                  <c:v>-0.24000001036097199</c:v>
                </c:pt>
                <c:pt idx="15">
                  <c:v>-0.23500001432797499</c:v>
                </c:pt>
                <c:pt idx="16">
                  <c:v>-0.23000000336757401</c:v>
                </c:pt>
                <c:pt idx="17">
                  <c:v>-0.22500000888966001</c:v>
                </c:pt>
                <c:pt idx="18">
                  <c:v>-0.220000013638537</c:v>
                </c:pt>
                <c:pt idx="19">
                  <c:v>-0.21500000364702701</c:v>
                </c:pt>
                <c:pt idx="20">
                  <c:v>-0.21000000838487201</c:v>
                </c:pt>
                <c:pt idx="21">
                  <c:v>-0.20500001311857799</c:v>
                </c:pt>
                <c:pt idx="22">
                  <c:v>-0.200000017673998</c:v>
                </c:pt>
                <c:pt idx="23">
                  <c:v>-0.19500000778106399</c:v>
                </c:pt>
                <c:pt idx="24">
                  <c:v>-0.19000001239773001</c:v>
                </c:pt>
                <c:pt idx="25">
                  <c:v>-0.18500001728163801</c:v>
                </c:pt>
                <c:pt idx="26">
                  <c:v>-0.180000007280711</c:v>
                </c:pt>
                <c:pt idx="27">
                  <c:v>-0.175000011927154</c:v>
                </c:pt>
                <c:pt idx="28">
                  <c:v>-0.17000001660719899</c:v>
                </c:pt>
                <c:pt idx="29">
                  <c:v>-0.16500000644434001</c:v>
                </c:pt>
                <c:pt idx="30">
                  <c:v>-0.16000001108977699</c:v>
                </c:pt>
                <c:pt idx="31">
                  <c:v>-0.15500001612004399</c:v>
                </c:pt>
                <c:pt idx="32">
                  <c:v>-0.150000005905251</c:v>
                </c:pt>
                <c:pt idx="33">
                  <c:v>-0.14500001050113401</c:v>
                </c:pt>
                <c:pt idx="34">
                  <c:v>-0.140000015507738</c:v>
                </c:pt>
                <c:pt idx="35">
                  <c:v>-0.13500000531403</c:v>
                </c:pt>
                <c:pt idx="36">
                  <c:v>-0.130000010288951</c:v>
                </c:pt>
                <c:pt idx="37">
                  <c:v>-0.12500001504573899</c:v>
                </c:pt>
                <c:pt idx="38">
                  <c:v>-0.12000001236052001</c:v>
                </c:pt>
                <c:pt idx="39">
                  <c:v>-0.115000009749939</c:v>
                </c:pt>
                <c:pt idx="40">
                  <c:v>-0.110000014531908</c:v>
                </c:pt>
                <c:pt idx="41">
                  <c:v>-0.10500001159771701</c:v>
                </c:pt>
                <c:pt idx="42">
                  <c:v>-0.10000000936072501</c:v>
                </c:pt>
                <c:pt idx="43">
                  <c:v>-9.5000013878568101E-2</c:v>
                </c:pt>
                <c:pt idx="44">
                  <c:v>-9.0000009691127203E-2</c:v>
                </c:pt>
                <c:pt idx="45">
                  <c:v>-8.5000016569432901E-2</c:v>
                </c:pt>
                <c:pt idx="46">
                  <c:v>-8.0000013058739897E-2</c:v>
                </c:pt>
                <c:pt idx="47">
                  <c:v>-7.5000010370526601E-2</c:v>
                </c:pt>
                <c:pt idx="48">
                  <c:v>-7.0000015078695896E-2</c:v>
                </c:pt>
                <c:pt idx="49">
                  <c:v>-6.5000012440680696E-2</c:v>
                </c:pt>
                <c:pt idx="50">
                  <c:v>-6.0000013423051397E-2</c:v>
                </c:pt>
                <c:pt idx="51">
                  <c:v>-5.5000014091387002E-2</c:v>
                </c:pt>
                <c:pt idx="52">
                  <c:v>-5.0000010485485101E-2</c:v>
                </c:pt>
                <c:pt idx="53">
                  <c:v>-4.5000012580387501E-2</c:v>
                </c:pt>
                <c:pt idx="54">
                  <c:v>-4.0000013315819601E-2</c:v>
                </c:pt>
                <c:pt idx="55">
                  <c:v>-3.50000153862777E-2</c:v>
                </c:pt>
                <c:pt idx="56">
                  <c:v>-3.0000014589741601E-2</c:v>
                </c:pt>
                <c:pt idx="57">
                  <c:v>-2.5000014232191899E-2</c:v>
                </c:pt>
                <c:pt idx="58">
                  <c:v>-2.0000014419719499E-2</c:v>
                </c:pt>
                <c:pt idx="59">
                  <c:v>-1.50000147483012E-2</c:v>
                </c:pt>
                <c:pt idx="60">
                  <c:v>-1.0000014993280499E-2</c:v>
                </c:pt>
                <c:pt idx="61">
                  <c:v>-5.0000152978930401E-3</c:v>
                </c:pt>
                <c:pt idx="62">
                  <c:v>-1.56015834210099E-8</c:v>
                </c:pt>
                <c:pt idx="63">
                  <c:v>4.9999833351122604E-3</c:v>
                </c:pt>
                <c:pt idx="64">
                  <c:v>9.9999842774748295E-3</c:v>
                </c:pt>
                <c:pt idx="65">
                  <c:v>1.4999983129544E-2</c:v>
                </c:pt>
                <c:pt idx="66">
                  <c:v>1.9999984808522199E-2</c:v>
                </c:pt>
                <c:pt idx="67">
                  <c:v>2.49999834598909E-2</c:v>
                </c:pt>
                <c:pt idx="68">
                  <c:v>2.9999983869157601E-2</c:v>
                </c:pt>
                <c:pt idx="69">
                  <c:v>3.49999851936195E-2</c:v>
                </c:pt>
                <c:pt idx="70">
                  <c:v>3.9999984162119903E-2</c:v>
                </c:pt>
                <c:pt idx="71">
                  <c:v>4.4999982906762201E-2</c:v>
                </c:pt>
                <c:pt idx="72">
                  <c:v>4.99999817550041E-2</c:v>
                </c:pt>
                <c:pt idx="73">
                  <c:v>5.4999984250900698E-2</c:v>
                </c:pt>
                <c:pt idx="74">
                  <c:v>5.9999983347421001E-2</c:v>
                </c:pt>
                <c:pt idx="75">
                  <c:v>6.4999982405911094E-2</c:v>
                </c:pt>
                <c:pt idx="76">
                  <c:v>6.9999984341538396E-2</c:v>
                </c:pt>
                <c:pt idx="77">
                  <c:v>7.4999979845985207E-2</c:v>
                </c:pt>
                <c:pt idx="78">
                  <c:v>7.9999982703819195E-2</c:v>
                </c:pt>
                <c:pt idx="79">
                  <c:v>8.4999985249342505E-2</c:v>
                </c:pt>
                <c:pt idx="80">
                  <c:v>8.9999980407772601E-2</c:v>
                </c:pt>
                <c:pt idx="81">
                  <c:v>9.4999983149621395E-2</c:v>
                </c:pt>
                <c:pt idx="82">
                  <c:v>9.9999978440889606E-2</c:v>
                </c:pt>
                <c:pt idx="83">
                  <c:v>0.104999981181516</c:v>
                </c:pt>
                <c:pt idx="84">
                  <c:v>0.109999983927003</c:v>
                </c:pt>
                <c:pt idx="85">
                  <c:v>0.114999979288143</c:v>
                </c:pt>
                <c:pt idx="86">
                  <c:v>0.11999998210342799</c:v>
                </c:pt>
                <c:pt idx="87">
                  <c:v>0.124999984916064</c:v>
                </c:pt>
                <c:pt idx="88">
                  <c:v>0.12999998000798499</c:v>
                </c:pt>
                <c:pt idx="89">
                  <c:v>0.13499997528209001</c:v>
                </c:pt>
                <c:pt idx="90">
                  <c:v>0.13999998556791801</c:v>
                </c:pt>
                <c:pt idx="91">
                  <c:v>0.144999980766197</c:v>
                </c:pt>
                <c:pt idx="92">
                  <c:v>0.14999997607991</c:v>
                </c:pt>
                <c:pt idx="93">
                  <c:v>0.15499998634423301</c:v>
                </c:pt>
                <c:pt idx="94">
                  <c:v>0.15999998154075301</c:v>
                </c:pt>
                <c:pt idx="95">
                  <c:v>0.164999976832676</c:v>
                </c:pt>
                <c:pt idx="96">
                  <c:v>0.16999998702445099</c:v>
                </c:pt>
                <c:pt idx="97">
                  <c:v>0.174999982315719</c:v>
                </c:pt>
                <c:pt idx="98">
                  <c:v>0.17999997754843799</c:v>
                </c:pt>
                <c:pt idx="99">
                  <c:v>0.18499998763167699</c:v>
                </c:pt>
                <c:pt idx="100">
                  <c:v>0.18999998281375399</c:v>
                </c:pt>
                <c:pt idx="101">
                  <c:v>0.19499997799583199</c:v>
                </c:pt>
                <c:pt idx="102">
                  <c:v>0.19999998607907099</c:v>
                </c:pt>
                <c:pt idx="103">
                  <c:v>0.20499998526114799</c:v>
                </c:pt>
                <c:pt idx="104">
                  <c:v>0.20999998044343901</c:v>
                </c:pt>
                <c:pt idx="105">
                  <c:v>0.21499997562530401</c:v>
                </c:pt>
                <c:pt idx="106">
                  <c:v>0.21999998373649199</c:v>
                </c:pt>
                <c:pt idx="107">
                  <c:v>0.224999979071802</c:v>
                </c:pt>
                <c:pt idx="108">
                  <c:v>0.22999997438282899</c:v>
                </c:pt>
                <c:pt idx="109">
                  <c:v>0.23499998459952501</c:v>
                </c:pt>
                <c:pt idx="110">
                  <c:v>0.239999979898953</c:v>
                </c:pt>
                <c:pt idx="111">
                  <c:v>0.24499997513917601</c:v>
                </c:pt>
                <c:pt idx="112">
                  <c:v>0.24999998506004201</c:v>
                </c:pt>
                <c:pt idx="113">
                  <c:v>0.254999967152302</c:v>
                </c:pt>
                <c:pt idx="114">
                  <c:v>0.25999999217021003</c:v>
                </c:pt>
                <c:pt idx="115">
                  <c:v>0.26499998589436102</c:v>
                </c:pt>
                <c:pt idx="116">
                  <c:v>0.26999998109852302</c:v>
                </c:pt>
                <c:pt idx="117">
                  <c:v>0.27499997631469297</c:v>
                </c:pt>
                <c:pt idx="118">
                  <c:v>0.279999971531673</c:v>
                </c:pt>
                <c:pt idx="119">
                  <c:v>0.28499996680061901</c:v>
                </c:pt>
                <c:pt idx="120">
                  <c:v>0.289999991705152</c:v>
                </c:pt>
                <c:pt idx="121">
                  <c:v>0.29499998689331303</c:v>
                </c:pt>
                <c:pt idx="122">
                  <c:v>0.29999998217901103</c:v>
                </c:pt>
                <c:pt idx="123">
                  <c:v>0.30499997739482698</c:v>
                </c:pt>
                <c:pt idx="124">
                  <c:v>0.30999997265662199</c:v>
                </c:pt>
                <c:pt idx="125">
                  <c:v>0.314999967914176</c:v>
                </c:pt>
                <c:pt idx="126">
                  <c:v>0.31999999286418401</c:v>
                </c:pt>
                <c:pt idx="127">
                  <c:v>0.32499998797037299</c:v>
                </c:pt>
                <c:pt idx="128">
                  <c:v>0.32999998320768098</c:v>
                </c:pt>
                <c:pt idx="129">
                  <c:v>0.33499997891007599</c:v>
                </c:pt>
                <c:pt idx="130">
                  <c:v>0.33999997426022799</c:v>
                </c:pt>
                <c:pt idx="131">
                  <c:v>0.34499996902808699</c:v>
                </c:pt>
                <c:pt idx="132">
                  <c:v>0.34999996423663898</c:v>
                </c:pt>
                <c:pt idx="133">
                  <c:v>0.35499998920362802</c:v>
                </c:pt>
                <c:pt idx="134">
                  <c:v>0.359999984494075</c:v>
                </c:pt>
                <c:pt idx="135">
                  <c:v>0.36499997970689502</c:v>
                </c:pt>
                <c:pt idx="136">
                  <c:v>0.36999997494660503</c:v>
                </c:pt>
                <c:pt idx="137">
                  <c:v>0.37499997018640802</c:v>
                </c:pt>
                <c:pt idx="138">
                  <c:v>0.37999996543158399</c:v>
                </c:pt>
                <c:pt idx="139">
                  <c:v>0.38499999047186201</c:v>
                </c:pt>
                <c:pt idx="140">
                  <c:v>0.38999998558086602</c:v>
                </c:pt>
                <c:pt idx="141">
                  <c:v>0.39499998080910598</c:v>
                </c:pt>
                <c:pt idx="142">
                  <c:v>0.39999997634722201</c:v>
                </c:pt>
                <c:pt idx="143">
                  <c:v>0.40499997137975102</c:v>
                </c:pt>
                <c:pt idx="144">
                  <c:v>0.40999996735632299</c:v>
                </c:pt>
                <c:pt idx="145">
                  <c:v>0.41499996183078702</c:v>
                </c:pt>
                <c:pt idx="146">
                  <c:v>0.41999998758217999</c:v>
                </c:pt>
                <c:pt idx="147">
                  <c:v>0.424999982806816</c:v>
                </c:pt>
                <c:pt idx="148">
                  <c:v>0.429999978053064</c:v>
                </c:pt>
                <c:pt idx="149">
                  <c:v>0.43499997296334902</c:v>
                </c:pt>
                <c:pt idx="150">
                  <c:v>0.43999996781120798</c:v>
                </c:pt>
                <c:pt idx="151">
                  <c:v>0.44499996314012202</c:v>
                </c:pt>
                <c:pt idx="152">
                  <c:v>0.449999988014815</c:v>
                </c:pt>
                <c:pt idx="153">
                  <c:v>0.454999983377256</c:v>
                </c:pt>
                <c:pt idx="154">
                  <c:v>0.45999997856131403</c:v>
                </c:pt>
                <c:pt idx="155">
                  <c:v>0.46499997437920798</c:v>
                </c:pt>
                <c:pt idx="156">
                  <c:v>0.46999996976254799</c:v>
                </c:pt>
                <c:pt idx="157">
                  <c:v>0.47499996503020497</c:v>
                </c:pt>
                <c:pt idx="158">
                  <c:v>0.479999960115853</c:v>
                </c:pt>
                <c:pt idx="159">
                  <c:v>0.48499998474417499</c:v>
                </c:pt>
                <c:pt idx="160">
                  <c:v>0.48999998008530299</c:v>
                </c:pt>
                <c:pt idx="161">
                  <c:v>0.49499997558691899</c:v>
                </c:pt>
                <c:pt idx="162">
                  <c:v>0.499999970668565</c:v>
                </c:pt>
                <c:pt idx="163">
                  <c:v>0.504999995316608</c:v>
                </c:pt>
                <c:pt idx="164">
                  <c:v>0.50999999042209698</c:v>
                </c:pt>
                <c:pt idx="165">
                  <c:v>0.51499998462952601</c:v>
                </c:pt>
                <c:pt idx="166">
                  <c:v>0.51999998008681703</c:v>
                </c:pt>
                <c:pt idx="167">
                  <c:v>0.52499997562996703</c:v>
                </c:pt>
                <c:pt idx="168">
                  <c:v>0.52999997254388098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F9F-440F-A705-CBF9DF457F58}"/>
            </c:ext>
          </c:extLst>
        </c:ser>
        <c:ser>
          <c:idx val="15"/>
          <c:order val="14"/>
          <c:tx>
            <c:v>Efficient frontier constraint 2</c:v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xVal>
            <c:numRef>
              <c:f>'MM process'!$AR$71:$AR$166</c:f>
              <c:numCache>
                <c:formatCode>0.000%</c:formatCode>
                <c:ptCount val="96"/>
                <c:pt idx="0">
                  <c:v>0.12300000462746501</c:v>
                </c:pt>
                <c:pt idx="1">
                  <c:v>0.128000007283121</c:v>
                </c:pt>
                <c:pt idx="2">
                  <c:v>0.133000002521317</c:v>
                </c:pt>
                <c:pt idx="3">
                  <c:v>0.13799999777254601</c:v>
                </c:pt>
                <c:pt idx="4">
                  <c:v>0.143000007900347</c:v>
                </c:pt>
                <c:pt idx="5">
                  <c:v>0.148000001906472</c:v>
                </c:pt>
                <c:pt idx="6">
                  <c:v>0.152999998335727</c:v>
                </c:pt>
                <c:pt idx="7">
                  <c:v>0.15800000758080701</c:v>
                </c:pt>
                <c:pt idx="8">
                  <c:v>0.16300000288466501</c:v>
                </c:pt>
                <c:pt idx="9">
                  <c:v>0.167999998474544</c:v>
                </c:pt>
                <c:pt idx="10">
                  <c:v>0.17300000906424701</c:v>
                </c:pt>
                <c:pt idx="11">
                  <c:v>0.178000004314875</c:v>
                </c:pt>
                <c:pt idx="12">
                  <c:v>0.182999999405242</c:v>
                </c:pt>
                <c:pt idx="13">
                  <c:v>0.18800000967692501</c:v>
                </c:pt>
                <c:pt idx="14">
                  <c:v>0.19300000333247899</c:v>
                </c:pt>
                <c:pt idx="15">
                  <c:v>0.19799999968335699</c:v>
                </c:pt>
                <c:pt idx="16">
                  <c:v>0.20300001024677</c:v>
                </c:pt>
                <c:pt idx="17">
                  <c:v>0.20800000550390499</c:v>
                </c:pt>
                <c:pt idx="18">
                  <c:v>0.21299999996381899</c:v>
                </c:pt>
                <c:pt idx="19">
                  <c:v>0.21799999475513601</c:v>
                </c:pt>
                <c:pt idx="20">
                  <c:v>0.223000005251307</c:v>
                </c:pt>
                <c:pt idx="21">
                  <c:v>0.22800000009889401</c:v>
                </c:pt>
                <c:pt idx="22">
                  <c:v>0.23299999578089001</c:v>
                </c:pt>
                <c:pt idx="23">
                  <c:v>0.23800000604697799</c:v>
                </c:pt>
                <c:pt idx="24">
                  <c:v>0.24300000073736</c:v>
                </c:pt>
                <c:pt idx="25">
                  <c:v>0.247999997110677</c:v>
                </c:pt>
                <c:pt idx="26">
                  <c:v>0.25299999117833599</c:v>
                </c:pt>
                <c:pt idx="27">
                  <c:v>0.25799998640830002</c:v>
                </c:pt>
                <c:pt idx="28">
                  <c:v>0.26300001144894802</c:v>
                </c:pt>
                <c:pt idx="29">
                  <c:v>0.26800000780486999</c:v>
                </c:pt>
                <c:pt idx="30">
                  <c:v>0.27300000259010399</c:v>
                </c:pt>
                <c:pt idx="31">
                  <c:v>0.277999997824246</c:v>
                </c:pt>
                <c:pt idx="32">
                  <c:v>0.28299999314595298</c:v>
                </c:pt>
                <c:pt idx="33">
                  <c:v>0.287999987620913</c:v>
                </c:pt>
                <c:pt idx="34">
                  <c:v>0.29300001310822299</c:v>
                </c:pt>
                <c:pt idx="35">
                  <c:v>0.29800000787286701</c:v>
                </c:pt>
                <c:pt idx="36">
                  <c:v>0.30300000393860699</c:v>
                </c:pt>
                <c:pt idx="37">
                  <c:v>0.307999999277838</c:v>
                </c:pt>
                <c:pt idx="38">
                  <c:v>0.31299999399378697</c:v>
                </c:pt>
                <c:pt idx="39">
                  <c:v>0.317999989994316</c:v>
                </c:pt>
                <c:pt idx="40">
                  <c:v>0.323000013828316</c:v>
                </c:pt>
                <c:pt idx="41">
                  <c:v>0.32800000957204201</c:v>
                </c:pt>
                <c:pt idx="42">
                  <c:v>0.33300000457946699</c:v>
                </c:pt>
                <c:pt idx="43">
                  <c:v>0.33800000060318403</c:v>
                </c:pt>
                <c:pt idx="44">
                  <c:v>0.342999994756997</c:v>
                </c:pt>
                <c:pt idx="45">
                  <c:v>0.34799999085098399</c:v>
                </c:pt>
                <c:pt idx="46">
                  <c:v>0.35299998522632398</c:v>
                </c:pt>
                <c:pt idx="47">
                  <c:v>0.35800001025220102</c:v>
                </c:pt>
                <c:pt idx="48">
                  <c:v>0.36300000670402199</c:v>
                </c:pt>
                <c:pt idx="49">
                  <c:v>0.36800000144379702</c:v>
                </c:pt>
                <c:pt idx="50">
                  <c:v>0.37299999594776201</c:v>
                </c:pt>
                <c:pt idx="51">
                  <c:v>0.37799999148787</c:v>
                </c:pt>
                <c:pt idx="52">
                  <c:v>0.38299998717332601</c:v>
                </c:pt>
                <c:pt idx="53">
                  <c:v>0.38800001199659101</c:v>
                </c:pt>
                <c:pt idx="54">
                  <c:v>0.39300000701916499</c:v>
                </c:pt>
                <c:pt idx="55">
                  <c:v>0.398000001907377</c:v>
                </c:pt>
                <c:pt idx="56">
                  <c:v>0.40299999791276098</c:v>
                </c:pt>
                <c:pt idx="57">
                  <c:v>0.40799999349725202</c:v>
                </c:pt>
                <c:pt idx="58">
                  <c:v>0.412999988167571</c:v>
                </c:pt>
                <c:pt idx="59">
                  <c:v>0.41799998363893898</c:v>
                </c:pt>
                <c:pt idx="60">
                  <c:v>0.42300000902283302</c:v>
                </c:pt>
                <c:pt idx="61">
                  <c:v>0.42800000346163802</c:v>
                </c:pt>
                <c:pt idx="62">
                  <c:v>0.43299999896848002</c:v>
                </c:pt>
                <c:pt idx="63">
                  <c:v>0.437999993987987</c:v>
                </c:pt>
                <c:pt idx="64">
                  <c:v>0.44299998905856902</c:v>
                </c:pt>
                <c:pt idx="65">
                  <c:v>0.44799998514316902</c:v>
                </c:pt>
                <c:pt idx="66">
                  <c:v>0.45300000906369597</c:v>
                </c:pt>
                <c:pt idx="67">
                  <c:v>0.45800000421806097</c:v>
                </c:pt>
                <c:pt idx="68">
                  <c:v>0.462999999467544</c:v>
                </c:pt>
                <c:pt idx="69">
                  <c:v>0.467999994754142</c:v>
                </c:pt>
                <c:pt idx="70">
                  <c:v>0.47299998998955101</c:v>
                </c:pt>
                <c:pt idx="71">
                  <c:v>0.47799998520138298</c:v>
                </c:pt>
                <c:pt idx="72">
                  <c:v>0.48299998043388798</c:v>
                </c:pt>
                <c:pt idx="73">
                  <c:v>0.48800000525505299</c:v>
                </c:pt>
                <c:pt idx="74">
                  <c:v>0.49300000071399303</c:v>
                </c:pt>
                <c:pt idx="75">
                  <c:v>0.49799999594460398</c:v>
                </c:pt>
                <c:pt idx="76">
                  <c:v>0.50300002096688301</c:v>
                </c:pt>
                <c:pt idx="77">
                  <c:v>0.50800001621745705</c:v>
                </c:pt>
                <c:pt idx="78">
                  <c:v>0.513000011443279</c:v>
                </c:pt>
                <c:pt idx="79">
                  <c:v>0.51800000668394197</c:v>
                </c:pt>
                <c:pt idx="80">
                  <c:v>0.52300000190599805</c:v>
                </c:pt>
                <c:pt idx="81">
                  <c:v>0.52799999715352897</c:v>
                </c:pt>
                <c:pt idx="82">
                  <c:v>0.53299999237918405</c:v>
                </c:pt>
                <c:pt idx="83">
                  <c:v>0.53799998778950098</c:v>
                </c:pt>
                <c:pt idx="84">
                  <c:v>0.54299998286370998</c:v>
                </c:pt>
                <c:pt idx="85">
                  <c:v>0.54799997833234704</c:v>
                </c:pt>
                <c:pt idx="86">
                  <c:v>0.55299997330533301</c:v>
                </c:pt>
                <c:pt idx="87">
                  <c:v>0.55799996854546496</c:v>
                </c:pt>
                <c:pt idx="88">
                  <c:v>0.562999963195421</c:v>
                </c:pt>
                <c:pt idx="89">
                  <c:v>0.56800001859248195</c:v>
                </c:pt>
                <c:pt idx="90">
                  <c:v>0.57300001382926802</c:v>
                </c:pt>
                <c:pt idx="91">
                  <c:v>0.57800000905586302</c:v>
                </c:pt>
                <c:pt idx="92">
                  <c:v>0.58300000429052401</c:v>
                </c:pt>
                <c:pt idx="93">
                  <c:v>0.587999999425452</c:v>
                </c:pt>
                <c:pt idx="94">
                  <c:v>0.59299999474323595</c:v>
                </c:pt>
                <c:pt idx="95">
                  <c:v>0.59799999021763495</c:v>
                </c:pt>
              </c:numCache>
            </c:numRef>
          </c:xVal>
          <c:yVal>
            <c:numRef>
              <c:f>'MM process'!$AQ$71:$AQ$166</c:f>
              <c:numCache>
                <c:formatCode>0.000%</c:formatCode>
                <c:ptCount val="96"/>
                <c:pt idx="0">
                  <c:v>7.7254308947041203E-2</c:v>
                </c:pt>
                <c:pt idx="1">
                  <c:v>9.8468883066890403E-2</c:v>
                </c:pt>
                <c:pt idx="2">
                  <c:v>0.10929092038247</c:v>
                </c:pt>
                <c:pt idx="3">
                  <c:v>0.117884574112166</c:v>
                </c:pt>
                <c:pt idx="4">
                  <c:v>0.12534452557009201</c:v>
                </c:pt>
                <c:pt idx="5">
                  <c:v>0.13209667135056899</c:v>
                </c:pt>
                <c:pt idx="6">
                  <c:v>0.13835848210075199</c:v>
                </c:pt>
                <c:pt idx="7">
                  <c:v>0.144258119381422</c:v>
                </c:pt>
                <c:pt idx="8">
                  <c:v>0.14987824271307801</c:v>
                </c:pt>
                <c:pt idx="9">
                  <c:v>0.15527569163466101</c:v>
                </c:pt>
                <c:pt idx="10">
                  <c:v>0.16049138312987701</c:v>
                </c:pt>
                <c:pt idx="11">
                  <c:v>0.165555793078833</c:v>
                </c:pt>
                <c:pt idx="12">
                  <c:v>0.170492350557368</c:v>
                </c:pt>
                <c:pt idx="13">
                  <c:v>0.17531734573715199</c:v>
                </c:pt>
                <c:pt idx="14">
                  <c:v>0.17994400683009301</c:v>
                </c:pt>
                <c:pt idx="15">
                  <c:v>0.18456122641591399</c:v>
                </c:pt>
                <c:pt idx="16">
                  <c:v>0.18893155878432999</c:v>
                </c:pt>
                <c:pt idx="17">
                  <c:v>0.19316795368616399</c:v>
                </c:pt>
                <c:pt idx="18">
                  <c:v>0.19729031944872399</c:v>
                </c:pt>
                <c:pt idx="19">
                  <c:v>0.20131438563961701</c:v>
                </c:pt>
                <c:pt idx="20">
                  <c:v>0.20525285125724099</c:v>
                </c:pt>
                <c:pt idx="21">
                  <c:v>0.2089170168268</c:v>
                </c:pt>
                <c:pt idx="22">
                  <c:v>0.21291268615249401</c:v>
                </c:pt>
                <c:pt idx="23">
                  <c:v>0.21664992164636701</c:v>
                </c:pt>
                <c:pt idx="24">
                  <c:v>0.22027752548846799</c:v>
                </c:pt>
                <c:pt idx="25">
                  <c:v>0.223969843653229</c:v>
                </c:pt>
                <c:pt idx="26">
                  <c:v>0.22755792737904701</c:v>
                </c:pt>
                <c:pt idx="27">
                  <c:v>0.231102731263755</c:v>
                </c:pt>
                <c:pt idx="28">
                  <c:v>0.23463052052486</c:v>
                </c:pt>
                <c:pt idx="29">
                  <c:v>0.23811552536849201</c:v>
                </c:pt>
                <c:pt idx="30">
                  <c:v>0.241556180676676</c:v>
                </c:pt>
                <c:pt idx="31">
                  <c:v>0.2449375611871</c:v>
                </c:pt>
                <c:pt idx="32">
                  <c:v>0.24825522307178499</c:v>
                </c:pt>
                <c:pt idx="33">
                  <c:v>0.25154149114186097</c:v>
                </c:pt>
                <c:pt idx="34">
                  <c:v>0.25477959438893899</c:v>
                </c:pt>
                <c:pt idx="35">
                  <c:v>0.25794706841711101</c:v>
                </c:pt>
                <c:pt idx="36">
                  <c:v>0.26102977723839799</c:v>
                </c:pt>
                <c:pt idx="37">
                  <c:v>0.264037861306609</c:v>
                </c:pt>
                <c:pt idx="38">
                  <c:v>0.26697971386970099</c:v>
                </c:pt>
                <c:pt idx="39">
                  <c:v>0.26986236756076099</c:v>
                </c:pt>
                <c:pt idx="40">
                  <c:v>0.27269179284728301</c:v>
                </c:pt>
                <c:pt idx="41">
                  <c:v>0.27547305370390301</c:v>
                </c:pt>
                <c:pt idx="42">
                  <c:v>0.278210555435984</c:v>
                </c:pt>
                <c:pt idx="43">
                  <c:v>0.28090811548949202</c:v>
                </c:pt>
                <c:pt idx="44">
                  <c:v>0.28356907146622801</c:v>
                </c:pt>
                <c:pt idx="45">
                  <c:v>0.28619636193345299</c:v>
                </c:pt>
                <c:pt idx="46">
                  <c:v>0.28879258631531002</c:v>
                </c:pt>
                <c:pt idx="47">
                  <c:v>0.29136007301398698</c:v>
                </c:pt>
                <c:pt idx="48">
                  <c:v>0.29386158773306198</c:v>
                </c:pt>
                <c:pt idx="49">
                  <c:v>0.29641681178707702</c:v>
                </c:pt>
                <c:pt idx="50">
                  <c:v>0.29866150243453499</c:v>
                </c:pt>
                <c:pt idx="51">
                  <c:v>0.30138074579253599</c:v>
                </c:pt>
                <c:pt idx="52">
                  <c:v>0.30383160859729502</c:v>
                </c:pt>
                <c:pt idx="53">
                  <c:v>0.306263453609948</c:v>
                </c:pt>
                <c:pt idx="54">
                  <c:v>0.30867739066968503</c:v>
                </c:pt>
                <c:pt idx="55">
                  <c:v>0.31107447664092303</c:v>
                </c:pt>
                <c:pt idx="56">
                  <c:v>0.31345566787985302</c:v>
                </c:pt>
                <c:pt idx="57">
                  <c:v>0.31582184425517301</c:v>
                </c:pt>
                <c:pt idx="58">
                  <c:v>0.31817381560562003</c:v>
                </c:pt>
                <c:pt idx="59">
                  <c:v>0.320512332095159</c:v>
                </c:pt>
                <c:pt idx="60">
                  <c:v>0.32283810098246501</c:v>
                </c:pt>
                <c:pt idx="61">
                  <c:v>0.32515173716288198</c:v>
                </c:pt>
                <c:pt idx="62">
                  <c:v>0.32745385325253201</c:v>
                </c:pt>
                <c:pt idx="63">
                  <c:v>0.329745005006433</c:v>
                </c:pt>
                <c:pt idx="64">
                  <c:v>0.33202571110108098</c:v>
                </c:pt>
                <c:pt idx="65">
                  <c:v>0.33429645690292598</c:v>
                </c:pt>
                <c:pt idx="66">
                  <c:v>0.33653289066304998</c:v>
                </c:pt>
                <c:pt idx="67">
                  <c:v>0.33880081604767498</c:v>
                </c:pt>
                <c:pt idx="68">
                  <c:v>0.341052150047221</c:v>
                </c:pt>
                <c:pt idx="69">
                  <c:v>0.34328781223228999</c:v>
                </c:pt>
                <c:pt idx="70">
                  <c:v>0.34550856627028798</c:v>
                </c:pt>
                <c:pt idx="71">
                  <c:v>0.34771524048035402</c:v>
                </c:pt>
                <c:pt idx="72">
                  <c:v>0.34990847638365502</c:v>
                </c:pt>
                <c:pt idx="73">
                  <c:v>0.35208893640396099</c:v>
                </c:pt>
                <c:pt idx="74">
                  <c:v>0.354257187529393</c:v>
                </c:pt>
                <c:pt idx="75">
                  <c:v>0.35641379814664897</c:v>
                </c:pt>
                <c:pt idx="76">
                  <c:v>0.35855929645033802</c:v>
                </c:pt>
                <c:pt idx="77">
                  <c:v>0.36069420226024701</c:v>
                </c:pt>
                <c:pt idx="78">
                  <c:v>0.36281893313857599</c:v>
                </c:pt>
                <c:pt idx="79">
                  <c:v>0.36493393689745601</c:v>
                </c:pt>
                <c:pt idx="80">
                  <c:v>0.36703960834903998</c:v>
                </c:pt>
                <c:pt idx="81">
                  <c:v>0.36913637447812297</c:v>
                </c:pt>
                <c:pt idx="82">
                  <c:v>0.371224523601552</c:v>
                </c:pt>
                <c:pt idx="83">
                  <c:v>0.373304475186513</c:v>
                </c:pt>
                <c:pt idx="84">
                  <c:v>0.37537649209505702</c:v>
                </c:pt>
                <c:pt idx="85">
                  <c:v>0.37744088782274898</c:v>
                </c:pt>
                <c:pt idx="86">
                  <c:v>0.37949796094337201</c:v>
                </c:pt>
                <c:pt idx="87">
                  <c:v>0.38154795668185199</c:v>
                </c:pt>
                <c:pt idx="88">
                  <c:v>0.38359116431276602</c:v>
                </c:pt>
                <c:pt idx="89">
                  <c:v>0.38562784309105402</c:v>
                </c:pt>
                <c:pt idx="90">
                  <c:v>0.38719017883178303</c:v>
                </c:pt>
                <c:pt idx="91">
                  <c:v>0.389682413626946</c:v>
                </c:pt>
                <c:pt idx="92">
                  <c:v>0.39170076149223798</c:v>
                </c:pt>
                <c:pt idx="93">
                  <c:v>0.39371300686273297</c:v>
                </c:pt>
                <c:pt idx="94">
                  <c:v>0.39571812748872098</c:v>
                </c:pt>
                <c:pt idx="95">
                  <c:v>0.39771628951192201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F9F-440F-A705-CBF9DF457F58}"/>
            </c:ext>
          </c:extLst>
        </c:ser>
        <c:ser>
          <c:idx val="16"/>
          <c:order val="15"/>
          <c:tx>
            <c:v>Inefficient frontier constraint 2</c:v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E7E6E6"/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'MM process'!$AV$71:$AV$166</c:f>
              <c:numCache>
                <c:formatCode>0.000%</c:formatCode>
                <c:ptCount val="96"/>
                <c:pt idx="0">
                  <c:v>0.12300000462746501</c:v>
                </c:pt>
                <c:pt idx="1">
                  <c:v>0.12800000730785499</c:v>
                </c:pt>
                <c:pt idx="2">
                  <c:v>0.13300000250618499</c:v>
                </c:pt>
                <c:pt idx="3">
                  <c:v>0.13799999772019</c:v>
                </c:pt>
                <c:pt idx="4">
                  <c:v>0.14300000778760399</c:v>
                </c:pt>
                <c:pt idx="5">
                  <c:v>0.148000003038151</c:v>
                </c:pt>
                <c:pt idx="6">
                  <c:v>0.15299999793985899</c:v>
                </c:pt>
                <c:pt idx="7">
                  <c:v>0.15800000824304</c:v>
                </c:pt>
                <c:pt idx="8">
                  <c:v>0.16300000295654299</c:v>
                </c:pt>
                <c:pt idx="9">
                  <c:v>0.16799999894624201</c:v>
                </c:pt>
                <c:pt idx="10">
                  <c:v>0.173000008866177</c:v>
                </c:pt>
                <c:pt idx="11">
                  <c:v>0.17800000360819801</c:v>
                </c:pt>
                <c:pt idx="12">
                  <c:v>0.182999999558426</c:v>
                </c:pt>
                <c:pt idx="13">
                  <c:v>0.18800000846367099</c:v>
                </c:pt>
                <c:pt idx="14">
                  <c:v>0.19300000478260801</c:v>
                </c:pt>
                <c:pt idx="15">
                  <c:v>0.197999999850477</c:v>
                </c:pt>
                <c:pt idx="16">
                  <c:v>0.20300000995262901</c:v>
                </c:pt>
                <c:pt idx="17">
                  <c:v>0.208000004634774</c:v>
                </c:pt>
                <c:pt idx="18">
                  <c:v>0.21299999951930701</c:v>
                </c:pt>
                <c:pt idx="19">
                  <c:v>0.21799999523784799</c:v>
                </c:pt>
                <c:pt idx="20">
                  <c:v>0.22300000534274</c:v>
                </c:pt>
                <c:pt idx="21">
                  <c:v>0.22800000110023999</c:v>
                </c:pt>
                <c:pt idx="22">
                  <c:v>0.23299999656793999</c:v>
                </c:pt>
                <c:pt idx="23">
                  <c:v>0.23800000608907801</c:v>
                </c:pt>
                <c:pt idx="24">
                  <c:v>0.24300000183703099</c:v>
                </c:pt>
                <c:pt idx="25">
                  <c:v>0.24799999645338999</c:v>
                </c:pt>
                <c:pt idx="26">
                  <c:v>0.25299999052458499</c:v>
                </c:pt>
                <c:pt idx="27">
                  <c:v>0.25799998682517</c:v>
                </c:pt>
                <c:pt idx="28">
                  <c:v>0.26300001260476502</c:v>
                </c:pt>
                <c:pt idx="29">
                  <c:v>0.26800000704183302</c:v>
                </c:pt>
                <c:pt idx="30">
                  <c:v>0.27300000191187002</c:v>
                </c:pt>
                <c:pt idx="31">
                  <c:v>0.27799999714429502</c:v>
                </c:pt>
                <c:pt idx="32">
                  <c:v>0.28299999237198797</c:v>
                </c:pt>
                <c:pt idx="33">
                  <c:v>0.28799998791338299</c:v>
                </c:pt>
                <c:pt idx="34">
                  <c:v>0.29300001264118503</c:v>
                </c:pt>
                <c:pt idx="35">
                  <c:v>0.29800000899106399</c:v>
                </c:pt>
                <c:pt idx="36">
                  <c:v>0.30300000309985797</c:v>
                </c:pt>
                <c:pt idx="37">
                  <c:v>0.307999999130326</c:v>
                </c:pt>
                <c:pt idx="38">
                  <c:v>0.31299999478428597</c:v>
                </c:pt>
                <c:pt idx="39">
                  <c:v>0.31799998941381202</c:v>
                </c:pt>
                <c:pt idx="40">
                  <c:v>0.323000014364143</c:v>
                </c:pt>
                <c:pt idx="41">
                  <c:v>0.32800000937832802</c:v>
                </c:pt>
                <c:pt idx="42">
                  <c:v>0.33300000530970802</c:v>
                </c:pt>
                <c:pt idx="43">
                  <c:v>0.33799999952550802</c:v>
                </c:pt>
                <c:pt idx="44">
                  <c:v>0.34299999478470999</c:v>
                </c:pt>
                <c:pt idx="45">
                  <c:v>0.34799999004617199</c:v>
                </c:pt>
                <c:pt idx="46">
                  <c:v>0.35299998521943299</c:v>
                </c:pt>
                <c:pt idx="47">
                  <c:v>0.35800001123860198</c:v>
                </c:pt>
                <c:pt idx="48">
                  <c:v>0.363000006045408</c:v>
                </c:pt>
                <c:pt idx="49">
                  <c:v>0.368000001661274</c:v>
                </c:pt>
                <c:pt idx="50">
                  <c:v>0.37299999594671701</c:v>
                </c:pt>
                <c:pt idx="51">
                  <c:v>0.37799999207337398</c:v>
                </c:pt>
                <c:pt idx="52">
                  <c:v>0.38299998738615698</c:v>
                </c:pt>
                <c:pt idx="53">
                  <c:v>0.388000012513599</c:v>
                </c:pt>
                <c:pt idx="54">
                  <c:v>0.39300000760123499</c:v>
                </c:pt>
                <c:pt idx="55">
                  <c:v>0.39800000309731098</c:v>
                </c:pt>
                <c:pt idx="56">
                  <c:v>0.403000002051979</c:v>
                </c:pt>
                <c:pt idx="57">
                  <c:v>0.40799999700807599</c:v>
                </c:pt>
                <c:pt idx="58">
                  <c:v>0.41299999233865597</c:v>
                </c:pt>
                <c:pt idx="59">
                  <c:v>0.41799998775979003</c:v>
                </c:pt>
                <c:pt idx="60">
                  <c:v>0.42300001192988601</c:v>
                </c:pt>
                <c:pt idx="61">
                  <c:v>0.42800000797855597</c:v>
                </c:pt>
                <c:pt idx="62">
                  <c:v>0.43300000319368998</c:v>
                </c:pt>
                <c:pt idx="63">
                  <c:v>0.43799999772126502</c:v>
                </c:pt>
                <c:pt idx="64">
                  <c:v>0.44299999370374699</c:v>
                </c:pt>
                <c:pt idx="65">
                  <c:v>0.44799998824217802</c:v>
                </c:pt>
                <c:pt idx="66">
                  <c:v>0.45300001392761202</c:v>
                </c:pt>
                <c:pt idx="67">
                  <c:v>0.458000009159304</c:v>
                </c:pt>
                <c:pt idx="68">
                  <c:v>0.46300000438869798</c:v>
                </c:pt>
                <c:pt idx="69">
                  <c:v>0.46799999934155601</c:v>
                </c:pt>
                <c:pt idx="70">
                  <c:v>0.472999994681499</c:v>
                </c:pt>
                <c:pt idx="71">
                  <c:v>0.47799998999047699</c:v>
                </c:pt>
                <c:pt idx="72">
                  <c:v>0.48299998528076699</c:v>
                </c:pt>
                <c:pt idx="73">
                  <c:v>0.48800000993069198</c:v>
                </c:pt>
                <c:pt idx="74">
                  <c:v>0.49300000436048302</c:v>
                </c:pt>
                <c:pt idx="75">
                  <c:v>0.49800000032467201</c:v>
                </c:pt>
                <c:pt idx="76">
                  <c:v>0.50300002558451096</c:v>
                </c:pt>
                <c:pt idx="77">
                  <c:v>0.50800002106018105</c:v>
                </c:pt>
                <c:pt idx="78">
                  <c:v>0.51300001617941104</c:v>
                </c:pt>
                <c:pt idx="79">
                  <c:v>0.51800001107823401</c:v>
                </c:pt>
                <c:pt idx="80">
                  <c:v>0.52300000589023699</c:v>
                </c:pt>
                <c:pt idx="81">
                  <c:v>0.52800000156500204</c:v>
                </c:pt>
                <c:pt idx="82">
                  <c:v>0.53299999729344005</c:v>
                </c:pt>
                <c:pt idx="83">
                  <c:v>0.53799999247422503</c:v>
                </c:pt>
                <c:pt idx="84">
                  <c:v>0.54299998737680399</c:v>
                </c:pt>
                <c:pt idx="85">
                  <c:v>0.54799998250900805</c:v>
                </c:pt>
                <c:pt idx="86">
                  <c:v>0.55299997816819402</c:v>
                </c:pt>
                <c:pt idx="87">
                  <c:v>0.55799997307713101</c:v>
                </c:pt>
                <c:pt idx="88">
                  <c:v>0.56299996825897503</c:v>
                </c:pt>
                <c:pt idx="89">
                  <c:v>0.56800002328310195</c:v>
                </c:pt>
                <c:pt idx="90">
                  <c:v>0.57300001873404705</c:v>
                </c:pt>
                <c:pt idx="91">
                  <c:v>0.57800001396142597</c:v>
                </c:pt>
                <c:pt idx="92">
                  <c:v>0.58300000899834103</c:v>
                </c:pt>
                <c:pt idx="93">
                  <c:v>0.58800000331158497</c:v>
                </c:pt>
                <c:pt idx="94">
                  <c:v>0.59299999965615202</c:v>
                </c:pt>
                <c:pt idx="95">
                  <c:v>0.59799999488556599</c:v>
                </c:pt>
              </c:numCache>
            </c:numRef>
          </c:xVal>
          <c:yVal>
            <c:numRef>
              <c:f>'MM process'!$AU$71:$AU$166</c:f>
              <c:numCache>
                <c:formatCode>0.000%</c:formatCode>
                <c:ptCount val="96"/>
                <c:pt idx="0">
                  <c:v>6.7677729871084294E-2</c:v>
                </c:pt>
                <c:pt idx="1">
                  <c:v>4.6161736107453902E-2</c:v>
                </c:pt>
                <c:pt idx="2">
                  <c:v>3.5339699200008699E-2</c:v>
                </c:pt>
                <c:pt idx="3">
                  <c:v>2.6746045708872401E-2</c:v>
                </c:pt>
                <c:pt idx="4">
                  <c:v>1.92860931421012E-2</c:v>
                </c:pt>
                <c:pt idx="5">
                  <c:v>1.2627830402772501E-2</c:v>
                </c:pt>
                <c:pt idx="6">
                  <c:v>6.7468908847647399E-3</c:v>
                </c:pt>
                <c:pt idx="7">
                  <c:v>1.3896031768865799E-3</c:v>
                </c:pt>
                <c:pt idx="8">
                  <c:v>-3.5968214901735702E-3</c:v>
                </c:pt>
                <c:pt idx="9">
                  <c:v>-8.30515212697161E-3</c:v>
                </c:pt>
                <c:pt idx="10">
                  <c:v>-1.2796472683543799E-2</c:v>
                </c:pt>
                <c:pt idx="11">
                  <c:v>-1.7113354782234701E-2</c:v>
                </c:pt>
                <c:pt idx="12">
                  <c:v>-2.12868326274641E-2</c:v>
                </c:pt>
                <c:pt idx="13">
                  <c:v>-2.5340270041524299E-2</c:v>
                </c:pt>
                <c:pt idx="14">
                  <c:v>-2.9291705109718499E-2</c:v>
                </c:pt>
                <c:pt idx="15">
                  <c:v>-3.31554220666537E-2</c:v>
                </c:pt>
                <c:pt idx="16">
                  <c:v>-3.69429228203993E-2</c:v>
                </c:pt>
                <c:pt idx="17">
                  <c:v>-4.0663577261692702E-2</c:v>
                </c:pt>
                <c:pt idx="18">
                  <c:v>-4.4324650918783702E-2</c:v>
                </c:pt>
                <c:pt idx="19">
                  <c:v>-4.7925490367370899E-2</c:v>
                </c:pt>
                <c:pt idx="20">
                  <c:v>-5.1429114396579503E-2</c:v>
                </c:pt>
                <c:pt idx="21">
                  <c:v>-5.48435905000033E-2</c:v>
                </c:pt>
                <c:pt idx="22">
                  <c:v>-5.8180552788039901E-2</c:v>
                </c:pt>
                <c:pt idx="23">
                  <c:v>-6.14494928717517E-2</c:v>
                </c:pt>
                <c:pt idx="24">
                  <c:v>-6.46582386471488E-2</c:v>
                </c:pt>
                <c:pt idx="25">
                  <c:v>-6.7813367691452797E-2</c:v>
                </c:pt>
                <c:pt idx="26">
                  <c:v>-7.0622730972980802E-2</c:v>
                </c:pt>
                <c:pt idx="27">
                  <c:v>-7.3984201488355703E-2</c:v>
                </c:pt>
                <c:pt idx="28">
                  <c:v>-7.7008759156874301E-2</c:v>
                </c:pt>
                <c:pt idx="29">
                  <c:v>-7.9997620279854104E-2</c:v>
                </c:pt>
                <c:pt idx="30">
                  <c:v>-8.2874582627186097E-2</c:v>
                </c:pt>
                <c:pt idx="31">
                  <c:v>-8.5857252863345501E-2</c:v>
                </c:pt>
                <c:pt idx="32">
                  <c:v>-8.8750707746898694E-2</c:v>
                </c:pt>
                <c:pt idx="33">
                  <c:v>-9.1646455225235096E-2</c:v>
                </c:pt>
                <c:pt idx="34">
                  <c:v>-9.4503048282858701E-2</c:v>
                </c:pt>
                <c:pt idx="35">
                  <c:v>-9.7327336135269296E-2</c:v>
                </c:pt>
                <c:pt idx="36">
                  <c:v>-0.100103804319971</c:v>
                </c:pt>
                <c:pt idx="37">
                  <c:v>-0.10283343940701101</c:v>
                </c:pt>
                <c:pt idx="38">
                  <c:v>-0.10552061914150999</c:v>
                </c:pt>
                <c:pt idx="39">
                  <c:v>-0.108169136510621</c:v>
                </c:pt>
                <c:pt idx="40">
                  <c:v>-0.11078231665442501</c:v>
                </c:pt>
                <c:pt idx="41">
                  <c:v>-0.112213852022508</c:v>
                </c:pt>
                <c:pt idx="42">
                  <c:v>-0.11591386357037201</c:v>
                </c:pt>
                <c:pt idx="43">
                  <c:v>-0.118349073750872</c:v>
                </c:pt>
                <c:pt idx="44">
                  <c:v>-0.120931104581967</c:v>
                </c:pt>
                <c:pt idx="45">
                  <c:v>-0.122823531939215</c:v>
                </c:pt>
                <c:pt idx="46">
                  <c:v>-0.12516598729522899</c:v>
                </c:pt>
                <c:pt idx="47">
                  <c:v>-0.12826685060833301</c:v>
                </c:pt>
                <c:pt idx="48">
                  <c:v>-0.13066180319911699</c:v>
                </c:pt>
                <c:pt idx="49">
                  <c:v>-0.133034981147029</c:v>
                </c:pt>
                <c:pt idx="50">
                  <c:v>-0.13538780823059501</c:v>
                </c:pt>
                <c:pt idx="51">
                  <c:v>-0.137721578294319</c:v>
                </c:pt>
                <c:pt idx="52">
                  <c:v>-0.14003746642600801</c:v>
                </c:pt>
                <c:pt idx="53">
                  <c:v>-0.14233655968078801</c:v>
                </c:pt>
                <c:pt idx="54">
                  <c:v>-0.144619812684087</c:v>
                </c:pt>
                <c:pt idx="55">
                  <c:v>-0.146888140755041</c:v>
                </c:pt>
                <c:pt idx="56">
                  <c:v>-0.14914237325010701</c:v>
                </c:pt>
                <c:pt idx="57">
                  <c:v>-0.151383271966331</c:v>
                </c:pt>
                <c:pt idx="58">
                  <c:v>-0.15361154301468499</c:v>
                </c:pt>
                <c:pt idx="59">
                  <c:v>-0.15582783975448</c:v>
                </c:pt>
                <c:pt idx="60">
                  <c:v>-0.158032782912856</c:v>
                </c:pt>
                <c:pt idx="61">
                  <c:v>-0.16022690484889601</c:v>
                </c:pt>
                <c:pt idx="62">
                  <c:v>-0.162410747951868</c:v>
                </c:pt>
                <c:pt idx="63">
                  <c:v>-0.164584794931638</c:v>
                </c:pt>
                <c:pt idx="64">
                  <c:v>-0.166749504273383</c:v>
                </c:pt>
                <c:pt idx="65">
                  <c:v>-0.16890530089355801</c:v>
                </c:pt>
                <c:pt idx="66">
                  <c:v>-0.17105259793525199</c:v>
                </c:pt>
                <c:pt idx="67">
                  <c:v>-0.173190720079305</c:v>
                </c:pt>
                <c:pt idx="68">
                  <c:v>-0.17531439915997399</c:v>
                </c:pt>
                <c:pt idx="69">
                  <c:v>-0.17742349942121799</c:v>
                </c:pt>
                <c:pt idx="70">
                  <c:v>-0.17951876589822</c:v>
                </c:pt>
                <c:pt idx="71">
                  <c:v>-0.18160088908088201</c:v>
                </c:pt>
                <c:pt idx="72">
                  <c:v>-0.18367051013799399</c:v>
                </c:pt>
                <c:pt idx="73">
                  <c:v>-0.18572818835014801</c:v>
                </c:pt>
                <c:pt idx="74">
                  <c:v>-0.187774603567406</c:v>
                </c:pt>
                <c:pt idx="75">
                  <c:v>-0.18981013945140901</c:v>
                </c:pt>
                <c:pt idx="76">
                  <c:v>-0.19183534531864599</c:v>
                </c:pt>
                <c:pt idx="77">
                  <c:v>-0.193850633817056</c:v>
                </c:pt>
                <c:pt idx="78">
                  <c:v>-0.19585641437937101</c:v>
                </c:pt>
                <c:pt idx="79">
                  <c:v>-0.19785107486627901</c:v>
                </c:pt>
                <c:pt idx="80">
                  <c:v>-0.19983425768829799</c:v>
                </c:pt>
                <c:pt idx="81">
                  <c:v>-0.20180647839279001</c:v>
                </c:pt>
                <c:pt idx="82">
                  <c:v>-0.20376821554664901</c:v>
                </c:pt>
                <c:pt idx="83">
                  <c:v>-0.20571992065355499</c:v>
                </c:pt>
                <c:pt idx="84">
                  <c:v>-0.20766201630734801</c:v>
                </c:pt>
                <c:pt idx="85">
                  <c:v>-0.20959489934289499</c:v>
                </c:pt>
                <c:pt idx="86">
                  <c:v>-0.211518951432875</c:v>
                </c:pt>
                <c:pt idx="87">
                  <c:v>-0.21343446994579099</c:v>
                </c:pt>
                <c:pt idx="88">
                  <c:v>-0.215341933572919</c:v>
                </c:pt>
                <c:pt idx="89">
                  <c:v>-0.21724153554223299</c:v>
                </c:pt>
                <c:pt idx="90">
                  <c:v>-0.219133575977809</c:v>
                </c:pt>
                <c:pt idx="91">
                  <c:v>-0.22101835850325699</c:v>
                </c:pt>
                <c:pt idx="92">
                  <c:v>-0.22289614982294501</c:v>
                </c:pt>
                <c:pt idx="93">
                  <c:v>-0.224767202374135</c:v>
                </c:pt>
                <c:pt idx="94">
                  <c:v>-0.22663175738485</c:v>
                </c:pt>
                <c:pt idx="95">
                  <c:v>-0.228490040672089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F9F-440F-A705-CBF9DF457F58}"/>
            </c:ext>
          </c:extLst>
        </c:ser>
        <c:ser>
          <c:idx val="14"/>
          <c:order val="16"/>
          <c:tx>
            <c:v>Minimum variance frontier constraint 1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'MM process'!$AZ$71:$AZ$136</c:f>
              <c:numCache>
                <c:formatCode>0.000%</c:formatCode>
                <c:ptCount val="66"/>
                <c:pt idx="0">
                  <c:v>0.28490283617531498</c:v>
                </c:pt>
                <c:pt idx="1">
                  <c:v>0.267061361167792</c:v>
                </c:pt>
                <c:pt idx="2">
                  <c:v>0.25174572817039498</c:v>
                </c:pt>
                <c:pt idx="3">
                  <c:v>0.236222852220834</c:v>
                </c:pt>
                <c:pt idx="4">
                  <c:v>0.221360630347715</c:v>
                </c:pt>
                <c:pt idx="5">
                  <c:v>0.20650396237825999</c:v>
                </c:pt>
                <c:pt idx="6">
                  <c:v>0.19291510704290801</c:v>
                </c:pt>
                <c:pt idx="7">
                  <c:v>0.18032572149019899</c:v>
                </c:pt>
                <c:pt idx="8">
                  <c:v>0.16842160323720501</c:v>
                </c:pt>
                <c:pt idx="9">
                  <c:v>0.15791240451065999</c:v>
                </c:pt>
                <c:pt idx="10">
                  <c:v>0.14854040083230699</c:v>
                </c:pt>
                <c:pt idx="11">
                  <c:v>0.141111061755922</c:v>
                </c:pt>
                <c:pt idx="12">
                  <c:v>0.13548981028155899</c:v>
                </c:pt>
                <c:pt idx="13">
                  <c:v>0.132005320802772</c:v>
                </c:pt>
                <c:pt idx="14">
                  <c:v>0.12846266027469699</c:v>
                </c:pt>
                <c:pt idx="15">
                  <c:v>0.126604271966511</c:v>
                </c:pt>
                <c:pt idx="16">
                  <c:v>0.12510050581478399</c:v>
                </c:pt>
                <c:pt idx="17">
                  <c:v>0.123964267883024</c:v>
                </c:pt>
                <c:pt idx="18">
                  <c:v>0.123205726679096</c:v>
                </c:pt>
                <c:pt idx="19">
                  <c:v>0.122831879605848</c:v>
                </c:pt>
                <c:pt idx="20">
                  <c:v>0.12284623923410801</c:v>
                </c:pt>
                <c:pt idx="21">
                  <c:v>0.12324866990197</c:v>
                </c:pt>
                <c:pt idx="22">
                  <c:v>0.124035394704717</c:v>
                </c:pt>
                <c:pt idx="23">
                  <c:v>0.12519916734545899</c:v>
                </c:pt>
                <c:pt idx="24">
                  <c:v>0.126729604272286</c:v>
                </c:pt>
                <c:pt idx="25">
                  <c:v>0.12861361219137599</c:v>
                </c:pt>
                <c:pt idx="26">
                  <c:v>0.13083592354781101</c:v>
                </c:pt>
                <c:pt idx="27">
                  <c:v>0.13337962713657101</c:v>
                </c:pt>
                <c:pt idx="28">
                  <c:v>0.136226715864043</c:v>
                </c:pt>
                <c:pt idx="29">
                  <c:v>0.139358604824146</c:v>
                </c:pt>
                <c:pt idx="30">
                  <c:v>0.14275654695116499</c:v>
                </c:pt>
                <c:pt idx="31">
                  <c:v>0.146402013986629</c:v>
                </c:pt>
                <c:pt idx="32">
                  <c:v>0.15039667526831901</c:v>
                </c:pt>
                <c:pt idx="33">
                  <c:v>0.15499797447937599</c:v>
                </c:pt>
                <c:pt idx="34">
                  <c:v>0.160166151842869</c:v>
                </c:pt>
                <c:pt idx="35">
                  <c:v>0.165848232086999</c:v>
                </c:pt>
                <c:pt idx="36">
                  <c:v>0.17199843340054199</c:v>
                </c:pt>
                <c:pt idx="37">
                  <c:v>0.17876971684904899</c:v>
                </c:pt>
                <c:pt idx="38">
                  <c:v>0.18618604633510399</c:v>
                </c:pt>
                <c:pt idx="39">
                  <c:v>0.19388669912578599</c:v>
                </c:pt>
                <c:pt idx="40">
                  <c:v>0.20184353137474201</c:v>
                </c:pt>
                <c:pt idx="41">
                  <c:v>0.21082437311104099</c:v>
                </c:pt>
                <c:pt idx="42">
                  <c:v>0.221490029979279</c:v>
                </c:pt>
                <c:pt idx="43">
                  <c:v>0.23260430316410199</c:v>
                </c:pt>
                <c:pt idx="44">
                  <c:v>0.24266717740041499</c:v>
                </c:pt>
                <c:pt idx="45">
                  <c:v>0.25397610720414898</c:v>
                </c:pt>
                <c:pt idx="46">
                  <c:v>0.26680284541914101</c:v>
                </c:pt>
                <c:pt idx="47">
                  <c:v>0.28034043384819801</c:v>
                </c:pt>
                <c:pt idx="48">
                  <c:v>0.29447289451516401</c:v>
                </c:pt>
                <c:pt idx="49">
                  <c:v>0.309894962190566</c:v>
                </c:pt>
                <c:pt idx="50">
                  <c:v>0.325520714789933</c:v>
                </c:pt>
                <c:pt idx="51">
                  <c:v>0.34161766906761498</c:v>
                </c:pt>
                <c:pt idx="52">
                  <c:v>0.35816723816542501</c:v>
                </c:pt>
                <c:pt idx="53">
                  <c:v>0.37511058971678701</c:v>
                </c:pt>
                <c:pt idx="54">
                  <c:v>0.388789534634849</c:v>
                </c:pt>
                <c:pt idx="55">
                  <c:v>0.40299191831147702</c:v>
                </c:pt>
                <c:pt idx="56">
                  <c:v>0.41967073616956202</c:v>
                </c:pt>
                <c:pt idx="57">
                  <c:v>0.43659344347741003</c:v>
                </c:pt>
                <c:pt idx="58">
                  <c:v>0.45386303878522899</c:v>
                </c:pt>
                <c:pt idx="59">
                  <c:v>0.47123602965702199</c:v>
                </c:pt>
                <c:pt idx="60">
                  <c:v>0.48882083131946102</c:v>
                </c:pt>
                <c:pt idx="61">
                  <c:v>0.50663017247237496</c:v>
                </c:pt>
                <c:pt idx="62">
                  <c:v>0.52476077174618996</c:v>
                </c:pt>
                <c:pt idx="63">
                  <c:v>0.54299772255160905</c:v>
                </c:pt>
                <c:pt idx="64">
                  <c:v>0.56161264259595101</c:v>
                </c:pt>
                <c:pt idx="65">
                  <c:v>0.57939163119156101</c:v>
                </c:pt>
              </c:numCache>
            </c:numRef>
          </c:xVal>
          <c:yVal>
            <c:numRef>
              <c:f>'MM process'!$AY$71:$AY$136</c:f>
              <c:numCache>
                <c:formatCode>0.000%</c:formatCode>
                <c:ptCount val="66"/>
                <c:pt idx="0">
                  <c:v>-2.5000000000239699E-2</c:v>
                </c:pt>
                <c:pt idx="1">
                  <c:v>-1.99999999993558E-2</c:v>
                </c:pt>
                <c:pt idx="2">
                  <c:v>-1.49999996650626E-2</c:v>
                </c:pt>
                <c:pt idx="3">
                  <c:v>-9.9999997767861795E-3</c:v>
                </c:pt>
                <c:pt idx="4">
                  <c:v>-4.9999998884149299E-3</c:v>
                </c:pt>
                <c:pt idx="5">
                  <c:v>1.21838303335231E-14</c:v>
                </c:pt>
                <c:pt idx="6">
                  <c:v>4.99999993824127E-3</c:v>
                </c:pt>
                <c:pt idx="7">
                  <c:v>9.9999997641495395E-3</c:v>
                </c:pt>
                <c:pt idx="8">
                  <c:v>1.49999999996492E-2</c:v>
                </c:pt>
                <c:pt idx="9">
                  <c:v>2.00000000000141E-2</c:v>
                </c:pt>
                <c:pt idx="10">
                  <c:v>2.5000000000002898E-2</c:v>
                </c:pt>
                <c:pt idx="11">
                  <c:v>3.0000000000061498E-2</c:v>
                </c:pt>
                <c:pt idx="12">
                  <c:v>3.5000000000020702E-2</c:v>
                </c:pt>
                <c:pt idx="13">
                  <c:v>4.0000000149687097E-2</c:v>
                </c:pt>
                <c:pt idx="14">
                  <c:v>4.5000000020209902E-2</c:v>
                </c:pt>
                <c:pt idx="15">
                  <c:v>5.0000000031384502E-2</c:v>
                </c:pt>
                <c:pt idx="16">
                  <c:v>5.4999999728935198E-2</c:v>
                </c:pt>
                <c:pt idx="17">
                  <c:v>5.9999998686469901E-2</c:v>
                </c:pt>
                <c:pt idx="18">
                  <c:v>6.4999997663224895E-2</c:v>
                </c:pt>
                <c:pt idx="19">
                  <c:v>7.0000000385477004E-2</c:v>
                </c:pt>
                <c:pt idx="20">
                  <c:v>7.4999995602598499E-2</c:v>
                </c:pt>
                <c:pt idx="21">
                  <c:v>7.9999998192542804E-2</c:v>
                </c:pt>
                <c:pt idx="22">
                  <c:v>8.5000001007660697E-2</c:v>
                </c:pt>
                <c:pt idx="23">
                  <c:v>8.9999996296152907E-2</c:v>
                </c:pt>
                <c:pt idx="24">
                  <c:v>9.4999999109366295E-2</c:v>
                </c:pt>
                <c:pt idx="25">
                  <c:v>9.9999994178615104E-2</c:v>
                </c:pt>
                <c:pt idx="26">
                  <c:v>0.104999996757575</c:v>
                </c:pt>
                <c:pt idx="27">
                  <c:v>0.109999999599155</c:v>
                </c:pt>
                <c:pt idx="28">
                  <c:v>0.114999994888864</c:v>
                </c:pt>
                <c:pt idx="29">
                  <c:v>0.11999999767104599</c:v>
                </c:pt>
                <c:pt idx="30">
                  <c:v>0.125000000307736</c:v>
                </c:pt>
                <c:pt idx="31">
                  <c:v>0.129999995411261</c:v>
                </c:pt>
                <c:pt idx="32">
                  <c:v>0.13499999077354299</c:v>
                </c:pt>
                <c:pt idx="33">
                  <c:v>0.14000000064590501</c:v>
                </c:pt>
                <c:pt idx="34">
                  <c:v>0.14499999594407301</c:v>
                </c:pt>
                <c:pt idx="35">
                  <c:v>0.149999991370073</c:v>
                </c:pt>
                <c:pt idx="36">
                  <c:v>0.155</c:v>
                </c:pt>
                <c:pt idx="37">
                  <c:v>0.16000000000001599</c:v>
                </c:pt>
                <c:pt idx="38">
                  <c:v>0.16499999164808701</c:v>
                </c:pt>
                <c:pt idx="39">
                  <c:v>0.17000000178210301</c:v>
                </c:pt>
                <c:pt idx="40">
                  <c:v>0.174999997015123</c:v>
                </c:pt>
                <c:pt idx="41">
                  <c:v>0.179999992250928</c:v>
                </c:pt>
                <c:pt idx="42">
                  <c:v>0.18500000238366099</c:v>
                </c:pt>
                <c:pt idx="43">
                  <c:v>0.18999999761581399</c:v>
                </c:pt>
                <c:pt idx="44">
                  <c:v>0.19500000000000001</c:v>
                </c:pt>
                <c:pt idx="45">
                  <c:v>0.19999999999999399</c:v>
                </c:pt>
                <c:pt idx="46">
                  <c:v>0.20499999821185999</c:v>
                </c:pt>
                <c:pt idx="47">
                  <c:v>0.20999999344172801</c:v>
                </c:pt>
                <c:pt idx="48">
                  <c:v>0.21500000357593799</c:v>
                </c:pt>
                <c:pt idx="49">
                  <c:v>0.21999999880753399</c:v>
                </c:pt>
                <c:pt idx="50">
                  <c:v>0.224999994038941</c:v>
                </c:pt>
                <c:pt idx="51">
                  <c:v>0.23000000417168701</c:v>
                </c:pt>
                <c:pt idx="52">
                  <c:v>0.234999999403951</c:v>
                </c:pt>
                <c:pt idx="53">
                  <c:v>0.239999994635548</c:v>
                </c:pt>
                <c:pt idx="54">
                  <c:v>0.24500000476772599</c:v>
                </c:pt>
                <c:pt idx="55">
                  <c:v>0.24999999999994399</c:v>
                </c:pt>
                <c:pt idx="56">
                  <c:v>0.25499999999999301</c:v>
                </c:pt>
                <c:pt idx="57">
                  <c:v>0.26</c:v>
                </c:pt>
                <c:pt idx="58">
                  <c:v>0.26500000000000001</c:v>
                </c:pt>
                <c:pt idx="59">
                  <c:v>0.26999999999998497</c:v>
                </c:pt>
                <c:pt idx="60">
                  <c:v>0.27499999999999702</c:v>
                </c:pt>
                <c:pt idx="61">
                  <c:v>0.28000000000000003</c:v>
                </c:pt>
                <c:pt idx="62">
                  <c:v>0.28500000000000097</c:v>
                </c:pt>
                <c:pt idx="63">
                  <c:v>0.28999999999991199</c:v>
                </c:pt>
                <c:pt idx="64">
                  <c:v>0.29500000000000098</c:v>
                </c:pt>
                <c:pt idx="65">
                  <c:v>0.30000000000000199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F9F-440F-A705-CBF9DF457F58}"/>
            </c:ext>
          </c:extLst>
        </c:ser>
        <c:ser>
          <c:idx val="17"/>
          <c:order val="17"/>
          <c:tx>
            <c:v>Efficient frontier constraint 1</c:v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rgbClr val="FFC000">
                    <a:lumMod val="75000"/>
                  </a:srgbClr>
                </a:solidFill>
              </a:ln>
              <a:effectLst/>
            </c:spPr>
          </c:marker>
          <c:xVal>
            <c:numRef>
              <c:f>'MM process'!$BD$71:$BD$127</c:f>
              <c:numCache>
                <c:formatCode>0.000%</c:formatCode>
                <c:ptCount val="57"/>
                <c:pt idx="0">
                  <c:v>0.12500000153412999</c:v>
                </c:pt>
                <c:pt idx="1">
                  <c:v>0.129999996680045</c:v>
                </c:pt>
                <c:pt idx="2">
                  <c:v>0.13500000667860601</c:v>
                </c:pt>
                <c:pt idx="3">
                  <c:v>0.14000000212083299</c:v>
                </c:pt>
                <c:pt idx="4">
                  <c:v>0.14499999725592599</c:v>
                </c:pt>
                <c:pt idx="5">
                  <c:v>0.15000000741466499</c:v>
                </c:pt>
                <c:pt idx="6">
                  <c:v>0.15500000272836201</c:v>
                </c:pt>
                <c:pt idx="7">
                  <c:v>0.159999997886977</c:v>
                </c:pt>
                <c:pt idx="8">
                  <c:v>0.16500000795356101</c:v>
                </c:pt>
                <c:pt idx="9">
                  <c:v>0.17000000329437401</c:v>
                </c:pt>
                <c:pt idx="10">
                  <c:v>0.174999997358219</c:v>
                </c:pt>
                <c:pt idx="11">
                  <c:v>0.180000007155384</c:v>
                </c:pt>
                <c:pt idx="12">
                  <c:v>0.18500000238882</c:v>
                </c:pt>
                <c:pt idx="13">
                  <c:v>0.18999999858830599</c:v>
                </c:pt>
                <c:pt idx="14">
                  <c:v>0.19499999323379399</c:v>
                </c:pt>
                <c:pt idx="15">
                  <c:v>0.20000000298022699</c:v>
                </c:pt>
                <c:pt idx="16">
                  <c:v>0.20499999848251901</c:v>
                </c:pt>
                <c:pt idx="17">
                  <c:v>0.20999999369713901</c:v>
                </c:pt>
                <c:pt idx="18">
                  <c:v>0.215000003576338</c:v>
                </c:pt>
                <c:pt idx="19">
                  <c:v>0.21999999958007699</c:v>
                </c:pt>
                <c:pt idx="20">
                  <c:v>0.22499999408726001</c:v>
                </c:pt>
                <c:pt idx="21">
                  <c:v>0.23000000553326699</c:v>
                </c:pt>
                <c:pt idx="22">
                  <c:v>0.23500000071185001</c:v>
                </c:pt>
                <c:pt idx="23">
                  <c:v>0.239999994635577</c:v>
                </c:pt>
                <c:pt idx="24">
                  <c:v>0.24500000487287699</c:v>
                </c:pt>
                <c:pt idx="25">
                  <c:v>0.25000000057662503</c:v>
                </c:pt>
                <c:pt idx="26">
                  <c:v>0.25499999524674399</c:v>
                </c:pt>
                <c:pt idx="27">
                  <c:v>0.25999999047037498</c:v>
                </c:pt>
                <c:pt idx="28">
                  <c:v>0.26499998637677202</c:v>
                </c:pt>
                <c:pt idx="29">
                  <c:v>0.27000001005107499</c:v>
                </c:pt>
                <c:pt idx="30">
                  <c:v>0.27500000616172998</c:v>
                </c:pt>
                <c:pt idx="31">
                  <c:v>0.28000000168525802</c:v>
                </c:pt>
                <c:pt idx="32">
                  <c:v>0.28499999744439197</c:v>
                </c:pt>
                <c:pt idx="33">
                  <c:v>0.289999991655357</c:v>
                </c:pt>
                <c:pt idx="34">
                  <c:v>0.29499998709255998</c:v>
                </c:pt>
                <c:pt idx="35">
                  <c:v>0.30000001171448398</c:v>
                </c:pt>
                <c:pt idx="36">
                  <c:v>0.30500000723516901</c:v>
                </c:pt>
                <c:pt idx="37">
                  <c:v>0.31000000238417902</c:v>
                </c:pt>
                <c:pt idx="38">
                  <c:v>0.31499999794459799</c:v>
                </c:pt>
                <c:pt idx="39">
                  <c:v>0.31999999279432301</c:v>
                </c:pt>
                <c:pt idx="40">
                  <c:v>0.32499998807907199</c:v>
                </c:pt>
                <c:pt idx="41">
                  <c:v>0.32999998331070801</c:v>
                </c:pt>
                <c:pt idx="42">
                  <c:v>0.33500000835344401</c:v>
                </c:pt>
                <c:pt idx="43">
                  <c:v>0.34000000468820302</c:v>
                </c:pt>
                <c:pt idx="44">
                  <c:v>0.34500000031823103</c:v>
                </c:pt>
                <c:pt idx="45">
                  <c:v>0.34999999544437799</c:v>
                </c:pt>
                <c:pt idx="46">
                  <c:v>0.35499999056120701</c:v>
                </c:pt>
                <c:pt idx="47">
                  <c:v>0.35999998443604903</c:v>
                </c:pt>
                <c:pt idx="48">
                  <c:v>0.36500000954505601</c:v>
                </c:pt>
                <c:pt idx="49">
                  <c:v>0.37000000476845402</c:v>
                </c:pt>
                <c:pt idx="50">
                  <c:v>0.37499999999996703</c:v>
                </c:pt>
                <c:pt idx="51">
                  <c:v>0.37999999523161099</c:v>
                </c:pt>
                <c:pt idx="52">
                  <c:v>0.38499999054457201</c:v>
                </c:pt>
                <c:pt idx="53">
                  <c:v>0.389999986877692</c:v>
                </c:pt>
                <c:pt idx="54">
                  <c:v>0.39499998092650801</c:v>
                </c:pt>
                <c:pt idx="55">
                  <c:v>0.400000007436833</c:v>
                </c:pt>
                <c:pt idx="56">
                  <c:v>0.405000001357112</c:v>
                </c:pt>
              </c:numCache>
            </c:numRef>
          </c:xVal>
          <c:yVal>
            <c:numRef>
              <c:f>'MM process'!$BC$71:$BC$127</c:f>
              <c:numCache>
                <c:formatCode>0.000%</c:formatCode>
                <c:ptCount val="57"/>
                <c:pt idx="0">
                  <c:v>8.8937483870848405E-2</c:v>
                </c:pt>
                <c:pt idx="1">
                  <c:v>0.103204493790229</c:v>
                </c:pt>
                <c:pt idx="2">
                  <c:v>0.112908417280715</c:v>
                </c:pt>
                <c:pt idx="3">
                  <c:v>0.12097363680003401</c:v>
                </c:pt>
                <c:pt idx="4">
                  <c:v>0.128115317338727</c:v>
                </c:pt>
                <c:pt idx="5">
                  <c:v>0.134535625277141</c:v>
                </c:pt>
                <c:pt idx="6">
                  <c:v>0.14000207268885601</c:v>
                </c:pt>
                <c:pt idx="7">
                  <c:v>0.14484688554557201</c:v>
                </c:pt>
                <c:pt idx="8">
                  <c:v>0.149279730130991</c:v>
                </c:pt>
                <c:pt idx="9">
                  <c:v>0.15341646194456801</c:v>
                </c:pt>
                <c:pt idx="10">
                  <c:v>0.15730359506689201</c:v>
                </c:pt>
                <c:pt idx="11">
                  <c:v>0.16097096164014599</c:v>
                </c:pt>
                <c:pt idx="12">
                  <c:v>0.16444825283216899</c:v>
                </c:pt>
                <c:pt idx="13">
                  <c:v>0.167770591439174</c:v>
                </c:pt>
                <c:pt idx="14">
                  <c:v>0.17096709362048401</c:v>
                </c:pt>
                <c:pt idx="15">
                  <c:v>0.174058937361208</c:v>
                </c:pt>
                <c:pt idx="16">
                  <c:v>0.177060879867976</c:v>
                </c:pt>
                <c:pt idx="17">
                  <c:v>0.17989561384806699</c:v>
                </c:pt>
                <c:pt idx="18">
                  <c:v>0.182552916190548</c:v>
                </c:pt>
                <c:pt idx="19">
                  <c:v>0.18507174864789</c:v>
                </c:pt>
                <c:pt idx="20">
                  <c:v>0.18747924052439799</c:v>
                </c:pt>
                <c:pt idx="21">
                  <c:v>0.18979494321846699</c:v>
                </c:pt>
                <c:pt idx="22">
                  <c:v>0.192033614947106</c:v>
                </c:pt>
                <c:pt idx="23">
                  <c:v>0.19420664933222201</c:v>
                </c:pt>
                <c:pt idx="24">
                  <c:v>0.19632305983718601</c:v>
                </c:pt>
                <c:pt idx="25">
                  <c:v>0.19839007096722799</c:v>
                </c:pt>
                <c:pt idx="26">
                  <c:v>0.20041363356903799</c:v>
                </c:pt>
                <c:pt idx="27">
                  <c:v>0.20239794435355599</c:v>
                </c:pt>
                <c:pt idx="28">
                  <c:v>0.20434760303460001</c:v>
                </c:pt>
                <c:pt idx="29">
                  <c:v>0.206201570519012</c:v>
                </c:pt>
                <c:pt idx="30">
                  <c:v>0.20813283553127601</c:v>
                </c:pt>
                <c:pt idx="31">
                  <c:v>0.20997662918245399</c:v>
                </c:pt>
                <c:pt idx="32">
                  <c:v>0.21179195889807401</c:v>
                </c:pt>
                <c:pt idx="33">
                  <c:v>0.213581424989427</c:v>
                </c:pt>
                <c:pt idx="34">
                  <c:v>0.215347415831914</c:v>
                </c:pt>
                <c:pt idx="35">
                  <c:v>0.21706296354934199</c:v>
                </c:pt>
                <c:pt idx="36">
                  <c:v>0.21881666225470101</c:v>
                </c:pt>
                <c:pt idx="37">
                  <c:v>0.22052229628164399</c:v>
                </c:pt>
                <c:pt idx="38">
                  <c:v>0.222210183414977</c:v>
                </c:pt>
                <c:pt idx="39">
                  <c:v>0.22388139131283299</c:v>
                </c:pt>
                <c:pt idx="40">
                  <c:v>0.22553769223679701</c:v>
                </c:pt>
                <c:pt idx="41">
                  <c:v>0.227175906930317</c:v>
                </c:pt>
                <c:pt idx="42">
                  <c:v>0.228663045613131</c:v>
                </c:pt>
                <c:pt idx="43">
                  <c:v>0.23042529134137299</c:v>
                </c:pt>
                <c:pt idx="44">
                  <c:v>0.23203077535191599</c:v>
                </c:pt>
                <c:pt idx="45">
                  <c:v>0.23362523716904399</c:v>
                </c:pt>
                <c:pt idx="46">
                  <c:v>0.235209466942113</c:v>
                </c:pt>
                <c:pt idx="47">
                  <c:v>0.23667743216374501</c:v>
                </c:pt>
                <c:pt idx="48">
                  <c:v>0.23834872895086001</c:v>
                </c:pt>
                <c:pt idx="49">
                  <c:v>0.239876637749148</c:v>
                </c:pt>
                <c:pt idx="50">
                  <c:v>0.24145629337576999</c:v>
                </c:pt>
                <c:pt idx="51">
                  <c:v>0.24298132661175401</c:v>
                </c:pt>
                <c:pt idx="52">
                  <c:v>0.24453161719880701</c:v>
                </c:pt>
                <c:pt idx="53">
                  <c:v>0.24599779938330099</c:v>
                </c:pt>
                <c:pt idx="54">
                  <c:v>0.24757820414708601</c:v>
                </c:pt>
                <c:pt idx="55">
                  <c:v>0.24905144890266401</c:v>
                </c:pt>
                <c:pt idx="56">
                  <c:v>0.25060579375505498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F9F-440F-A705-CBF9DF457F58}"/>
            </c:ext>
          </c:extLst>
        </c:ser>
        <c:ser>
          <c:idx val="18"/>
          <c:order val="18"/>
          <c:tx>
            <c:v>Inefficient frontier constraint 1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'MM process'!$BH$71:$BH$98</c:f>
              <c:numCache>
                <c:formatCode>0.000%</c:formatCode>
                <c:ptCount val="28"/>
                <c:pt idx="0">
                  <c:v>0.12500000199995401</c:v>
                </c:pt>
                <c:pt idx="1">
                  <c:v>0.12550000108984599</c:v>
                </c:pt>
                <c:pt idx="2">
                  <c:v>0.127500000865854</c:v>
                </c:pt>
                <c:pt idx="3">
                  <c:v>0.13100000123956601</c:v>
                </c:pt>
                <c:pt idx="4">
                  <c:v>0.135000007346223</c:v>
                </c:pt>
                <c:pt idx="5">
                  <c:v>0.14000000255507</c:v>
                </c:pt>
                <c:pt idx="6">
                  <c:v>0.14499999588103599</c:v>
                </c:pt>
                <c:pt idx="7">
                  <c:v>0.150000001115215</c:v>
                </c:pt>
                <c:pt idx="8">
                  <c:v>0.15500000014137699</c:v>
                </c:pt>
                <c:pt idx="9">
                  <c:v>0.159999997033233</c:v>
                </c:pt>
                <c:pt idx="10">
                  <c:v>0.165000000627226</c:v>
                </c:pt>
                <c:pt idx="11">
                  <c:v>0.17000000000724799</c:v>
                </c:pt>
                <c:pt idx="12">
                  <c:v>0.17500000004126301</c:v>
                </c:pt>
                <c:pt idx="13">
                  <c:v>0.18000000094788501</c:v>
                </c:pt>
                <c:pt idx="14">
                  <c:v>0.18500000065285399</c:v>
                </c:pt>
                <c:pt idx="15">
                  <c:v>0.18999999761861699</c:v>
                </c:pt>
                <c:pt idx="16">
                  <c:v>0.194999993184163</c:v>
                </c:pt>
                <c:pt idx="17">
                  <c:v>0.200000004980188</c:v>
                </c:pt>
                <c:pt idx="18">
                  <c:v>0.204999998334053</c:v>
                </c:pt>
                <c:pt idx="19">
                  <c:v>0.20999999540020101</c:v>
                </c:pt>
                <c:pt idx="20">
                  <c:v>0.21500000456976801</c:v>
                </c:pt>
                <c:pt idx="21">
                  <c:v>0.22000000034207801</c:v>
                </c:pt>
                <c:pt idx="22">
                  <c:v>0.22500000114823299</c:v>
                </c:pt>
                <c:pt idx="23">
                  <c:v>0.23000000024923301</c:v>
                </c:pt>
                <c:pt idx="24">
                  <c:v>0.235000000026547</c:v>
                </c:pt>
                <c:pt idx="25">
                  <c:v>0.24000000042803499</c:v>
                </c:pt>
                <c:pt idx="26">
                  <c:v>0.24500000002625499</c:v>
                </c:pt>
                <c:pt idx="27">
                  <c:v>0.25000000002202599</c:v>
                </c:pt>
              </c:numCache>
            </c:numRef>
          </c:xVal>
          <c:yVal>
            <c:numRef>
              <c:f>'MM process'!$BG$71:$BG$98</c:f>
              <c:numCache>
                <c:formatCode>0.000%</c:formatCode>
                <c:ptCount val="28"/>
                <c:pt idx="0">
                  <c:v>6.0528192587959398E-2</c:v>
                </c:pt>
                <c:pt idx="1">
                  <c:v>5.3547492005167702E-2</c:v>
                </c:pt>
                <c:pt idx="2">
                  <c:v>4.7473218100951599E-2</c:v>
                </c:pt>
                <c:pt idx="3">
                  <c:v>4.0287834134739797E-2</c:v>
                </c:pt>
                <c:pt idx="4">
                  <c:v>3.5460709757946601E-2</c:v>
                </c:pt>
                <c:pt idx="5">
                  <c:v>3.0883852211075299E-2</c:v>
                </c:pt>
                <c:pt idx="6">
                  <c:v>2.7226910654896099E-2</c:v>
                </c:pt>
                <c:pt idx="7">
                  <c:v>2.4140655857167501E-2</c:v>
                </c:pt>
                <c:pt idx="8">
                  <c:v>2.1521457750367502E-2</c:v>
                </c:pt>
                <c:pt idx="9">
                  <c:v>1.88870305293137E-2</c:v>
                </c:pt>
                <c:pt idx="10">
                  <c:v>1.6499153099076399E-2</c:v>
                </c:pt>
                <c:pt idx="11">
                  <c:v>1.42588590750783E-2</c:v>
                </c:pt>
                <c:pt idx="12">
                  <c:v>1.2217741201396799E-2</c:v>
                </c:pt>
                <c:pt idx="13">
                  <c:v>1.01903109801403E-2</c:v>
                </c:pt>
                <c:pt idx="14">
                  <c:v>8.2428388134383797E-3</c:v>
                </c:pt>
                <c:pt idx="15">
                  <c:v>6.1107013257598103E-3</c:v>
                </c:pt>
                <c:pt idx="16">
                  <c:v>4.3635528777448201E-3</c:v>
                </c:pt>
                <c:pt idx="17">
                  <c:v>2.3585017556191998E-3</c:v>
                </c:pt>
                <c:pt idx="18">
                  <c:v>5.38028996274551E-4</c:v>
                </c:pt>
                <c:pt idx="19">
                  <c:v>-1.2498553064467701E-3</c:v>
                </c:pt>
                <c:pt idx="20">
                  <c:v>-3.0052801521885599E-3</c:v>
                </c:pt>
                <c:pt idx="21">
                  <c:v>-3.9714724232656996E-3</c:v>
                </c:pt>
                <c:pt idx="22">
                  <c:v>-5.6296726785221201E-3</c:v>
                </c:pt>
                <c:pt idx="23">
                  <c:v>-7.2907693295713796E-3</c:v>
                </c:pt>
                <c:pt idx="24">
                  <c:v>-8.9209776370000396E-3</c:v>
                </c:pt>
                <c:pt idx="25">
                  <c:v>-1.0570707097947701E-2</c:v>
                </c:pt>
                <c:pt idx="26">
                  <c:v>-1.27607876599961E-2</c:v>
                </c:pt>
                <c:pt idx="27">
                  <c:v>-1.4346363425373199E-2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F9F-440F-A705-CBF9DF457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97615"/>
        <c:axId val="487565235"/>
      </c:scatterChart>
      <c:valAx>
        <c:axId val="200797615"/>
        <c:scaling>
          <c:orientation val="minMax"/>
          <c:max val="1.3"/>
          <c:min val="-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565235"/>
        <c:crosses val="autoZero"/>
        <c:crossBetween val="midCat"/>
      </c:valAx>
      <c:valAx>
        <c:axId val="487565235"/>
        <c:scaling>
          <c:orientation val="minMax"/>
          <c:max val="0.6"/>
          <c:min val="-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79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0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accent5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accent5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2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accent5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3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4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5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6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7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8"/>
        <c:txPr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7.2383184401021497E-2"/>
          <c:y val="0.938512442629163"/>
          <c:w val="0.85541279197642195"/>
          <c:h val="5.80497705166532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45715823703803E-2"/>
          <c:y val="0.104229113237918"/>
          <c:w val="0.88802345500521296"/>
          <c:h val="0.80985190099287296"/>
        </c:manualLayout>
      </c:layout>
      <c:scatterChart>
        <c:scatterStyle val="lineMarker"/>
        <c:varyColors val="0"/>
        <c:ser>
          <c:idx val="0"/>
          <c:order val="0"/>
          <c:tx>
            <c:v>Feasible set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'Feasible set'!$Q$38:$Q$1037</c:f>
              <c:numCache>
                <c:formatCode>0.000%</c:formatCode>
                <c:ptCount val="1000"/>
                <c:pt idx="0">
                  <c:v>1.6003249401422399</c:v>
                </c:pt>
                <c:pt idx="1">
                  <c:v>1.9837094472750501</c:v>
                </c:pt>
                <c:pt idx="2">
                  <c:v>1.2785562919239599</c:v>
                </c:pt>
                <c:pt idx="3">
                  <c:v>1.24041828471251</c:v>
                </c:pt>
                <c:pt idx="4">
                  <c:v>1.03901402216627</c:v>
                </c:pt>
                <c:pt idx="5">
                  <c:v>1.1562418321522501</c:v>
                </c:pt>
                <c:pt idx="6">
                  <c:v>0.65809162951885602</c:v>
                </c:pt>
                <c:pt idx="7">
                  <c:v>0.97035727566352603</c:v>
                </c:pt>
                <c:pt idx="8">
                  <c:v>1.38896280067353</c:v>
                </c:pt>
                <c:pt idx="9">
                  <c:v>1.31486680956441</c:v>
                </c:pt>
                <c:pt idx="10">
                  <c:v>0.929333486953693</c:v>
                </c:pt>
                <c:pt idx="11">
                  <c:v>1.3572049017637799</c:v>
                </c:pt>
                <c:pt idx="12">
                  <c:v>1.1683676035598001</c:v>
                </c:pt>
                <c:pt idx="13">
                  <c:v>0.95986778670003203</c:v>
                </c:pt>
                <c:pt idx="14">
                  <c:v>1.3339650732877999</c:v>
                </c:pt>
                <c:pt idx="15">
                  <c:v>0.827589047237697</c:v>
                </c:pt>
                <c:pt idx="16">
                  <c:v>1.1289838225547399</c:v>
                </c:pt>
                <c:pt idx="17">
                  <c:v>0.69888530659700199</c:v>
                </c:pt>
                <c:pt idx="18">
                  <c:v>1.12190944628959</c:v>
                </c:pt>
                <c:pt idx="19">
                  <c:v>1.3427361629193999</c:v>
                </c:pt>
                <c:pt idx="20">
                  <c:v>1.27791421335797</c:v>
                </c:pt>
                <c:pt idx="21">
                  <c:v>0.912943119065598</c:v>
                </c:pt>
                <c:pt idx="22">
                  <c:v>1.4739554477769099</c:v>
                </c:pt>
                <c:pt idx="23">
                  <c:v>0.88604891330937197</c:v>
                </c:pt>
                <c:pt idx="24">
                  <c:v>1.4754856990637599</c:v>
                </c:pt>
                <c:pt idx="25">
                  <c:v>1.0961097387048899</c:v>
                </c:pt>
                <c:pt idx="26">
                  <c:v>0.91262681486682695</c:v>
                </c:pt>
                <c:pt idx="27">
                  <c:v>0.50774830714526398</c:v>
                </c:pt>
                <c:pt idx="28">
                  <c:v>1.66023074773638</c:v>
                </c:pt>
                <c:pt idx="29">
                  <c:v>1.03264342248867</c:v>
                </c:pt>
                <c:pt idx="30">
                  <c:v>1.4127297676248201</c:v>
                </c:pt>
                <c:pt idx="31">
                  <c:v>0.42171565908419101</c:v>
                </c:pt>
                <c:pt idx="32">
                  <c:v>1.25822811299244</c:v>
                </c:pt>
                <c:pt idx="33">
                  <c:v>0.85380953394472203</c:v>
                </c:pt>
                <c:pt idx="34">
                  <c:v>1.0335517953689499</c:v>
                </c:pt>
                <c:pt idx="35">
                  <c:v>2.01836420579136</c:v>
                </c:pt>
                <c:pt idx="36">
                  <c:v>0.98789180858406</c:v>
                </c:pt>
                <c:pt idx="37">
                  <c:v>1.64903949677274</c:v>
                </c:pt>
                <c:pt idx="38">
                  <c:v>0.75996353408501605</c:v>
                </c:pt>
                <c:pt idx="39">
                  <c:v>0.53457030117614301</c:v>
                </c:pt>
                <c:pt idx="40">
                  <c:v>1.36349583757519</c:v>
                </c:pt>
                <c:pt idx="41">
                  <c:v>1.18745858127805</c:v>
                </c:pt>
                <c:pt idx="42">
                  <c:v>0.84484851008022899</c:v>
                </c:pt>
                <c:pt idx="43">
                  <c:v>0.74331912273904999</c:v>
                </c:pt>
                <c:pt idx="44">
                  <c:v>1.5966464954986399</c:v>
                </c:pt>
                <c:pt idx="45">
                  <c:v>1.1395558432533299</c:v>
                </c:pt>
                <c:pt idx="46">
                  <c:v>0.48796929350988899</c:v>
                </c:pt>
                <c:pt idx="47">
                  <c:v>1.1966704280190701</c:v>
                </c:pt>
                <c:pt idx="48">
                  <c:v>0.63542990675800703</c:v>
                </c:pt>
                <c:pt idx="49">
                  <c:v>1.2633162802330999</c:v>
                </c:pt>
                <c:pt idx="50">
                  <c:v>1.07295200407944</c:v>
                </c:pt>
                <c:pt idx="51">
                  <c:v>1.0906797257129</c:v>
                </c:pt>
                <c:pt idx="52">
                  <c:v>0.74446015708222701</c:v>
                </c:pt>
                <c:pt idx="53">
                  <c:v>0.78616332538732303</c:v>
                </c:pt>
                <c:pt idx="54">
                  <c:v>1.0830079269897499</c:v>
                </c:pt>
                <c:pt idx="55">
                  <c:v>1.2172006098751</c:v>
                </c:pt>
                <c:pt idx="56">
                  <c:v>1.2000408252894299</c:v>
                </c:pt>
                <c:pt idx="57">
                  <c:v>1.0487375955992499</c:v>
                </c:pt>
                <c:pt idx="58">
                  <c:v>0.62010082747036899</c:v>
                </c:pt>
                <c:pt idx="59">
                  <c:v>0.812280126041109</c:v>
                </c:pt>
                <c:pt idx="60">
                  <c:v>1.01527007058528</c:v>
                </c:pt>
                <c:pt idx="61">
                  <c:v>0.83943767328808205</c:v>
                </c:pt>
                <c:pt idx="62">
                  <c:v>2.1549617243836798</c:v>
                </c:pt>
                <c:pt idx="63">
                  <c:v>1.1758557452496601</c:v>
                </c:pt>
                <c:pt idx="64">
                  <c:v>1.0492566404455901</c:v>
                </c:pt>
                <c:pt idx="65">
                  <c:v>1.47935375699303</c:v>
                </c:pt>
                <c:pt idx="66">
                  <c:v>0.75453359258024799</c:v>
                </c:pt>
                <c:pt idx="67">
                  <c:v>1.22718297979473</c:v>
                </c:pt>
                <c:pt idx="68">
                  <c:v>1.1872250641934099</c:v>
                </c:pt>
                <c:pt idx="69">
                  <c:v>0.88217729780427401</c:v>
                </c:pt>
                <c:pt idx="70">
                  <c:v>1.3723392690676901</c:v>
                </c:pt>
                <c:pt idx="71">
                  <c:v>1.6388541137416299</c:v>
                </c:pt>
                <c:pt idx="72">
                  <c:v>1.0621676940554201</c:v>
                </c:pt>
                <c:pt idx="73">
                  <c:v>1.1509049569434999</c:v>
                </c:pt>
                <c:pt idx="74">
                  <c:v>1.41247770673175</c:v>
                </c:pt>
                <c:pt idx="75">
                  <c:v>1.1795516797512899</c:v>
                </c:pt>
                <c:pt idx="76">
                  <c:v>1.4170533324835599</c:v>
                </c:pt>
                <c:pt idx="77">
                  <c:v>1.70146755602432</c:v>
                </c:pt>
                <c:pt idx="78">
                  <c:v>0.86873786086753702</c:v>
                </c:pt>
                <c:pt idx="79">
                  <c:v>1.2201718584846499</c:v>
                </c:pt>
                <c:pt idx="80">
                  <c:v>0.96051676142262798</c:v>
                </c:pt>
                <c:pt idx="81">
                  <c:v>0.986930412690462</c:v>
                </c:pt>
                <c:pt idx="82">
                  <c:v>0.95240078305245801</c:v>
                </c:pt>
                <c:pt idx="83">
                  <c:v>1.5892069471499</c:v>
                </c:pt>
                <c:pt idx="84">
                  <c:v>1.9596413026589801</c:v>
                </c:pt>
                <c:pt idx="85">
                  <c:v>0.93641739214196396</c:v>
                </c:pt>
                <c:pt idx="86">
                  <c:v>1.1648008126662199</c:v>
                </c:pt>
                <c:pt idx="87">
                  <c:v>1.5311358896820999</c:v>
                </c:pt>
                <c:pt idx="88">
                  <c:v>1.6244465882677299</c:v>
                </c:pt>
                <c:pt idx="89">
                  <c:v>1.1470592396678001</c:v>
                </c:pt>
                <c:pt idx="90">
                  <c:v>0.74991615008400703</c:v>
                </c:pt>
                <c:pt idx="91">
                  <c:v>1.0470474850245499</c:v>
                </c:pt>
                <c:pt idx="92">
                  <c:v>1.60070826955015</c:v>
                </c:pt>
                <c:pt idx="93">
                  <c:v>0.89548069083154902</c:v>
                </c:pt>
                <c:pt idx="94">
                  <c:v>0.83790260241668801</c:v>
                </c:pt>
                <c:pt idx="95">
                  <c:v>1.2461830586138301</c:v>
                </c:pt>
                <c:pt idx="96">
                  <c:v>1.19164159093533</c:v>
                </c:pt>
                <c:pt idx="97">
                  <c:v>1.3770617105923899</c:v>
                </c:pt>
                <c:pt idx="98">
                  <c:v>1.0629422681129399</c:v>
                </c:pt>
                <c:pt idx="99">
                  <c:v>0.79912139511437297</c:v>
                </c:pt>
                <c:pt idx="100">
                  <c:v>0.77848292017246201</c:v>
                </c:pt>
                <c:pt idx="101">
                  <c:v>0.63049000991126503</c:v>
                </c:pt>
                <c:pt idx="102">
                  <c:v>0.96935784972065298</c:v>
                </c:pt>
                <c:pt idx="103">
                  <c:v>1.8587239972324301</c:v>
                </c:pt>
                <c:pt idx="104">
                  <c:v>1.2169780159008901</c:v>
                </c:pt>
                <c:pt idx="105">
                  <c:v>0.85814989834987498</c:v>
                </c:pt>
                <c:pt idx="106">
                  <c:v>0.99902343137393101</c:v>
                </c:pt>
                <c:pt idx="107">
                  <c:v>1.75579464656038</c:v>
                </c:pt>
                <c:pt idx="108">
                  <c:v>0.988381892946532</c:v>
                </c:pt>
                <c:pt idx="109">
                  <c:v>0.98064181065713196</c:v>
                </c:pt>
                <c:pt idx="110">
                  <c:v>0.82401091865283904</c:v>
                </c:pt>
                <c:pt idx="111">
                  <c:v>0.95017322014545602</c:v>
                </c:pt>
                <c:pt idx="112">
                  <c:v>0.86145692889908798</c:v>
                </c:pt>
                <c:pt idx="113">
                  <c:v>1.8501925710531899</c:v>
                </c:pt>
                <c:pt idx="114">
                  <c:v>0.97472214579321803</c:v>
                </c:pt>
                <c:pt idx="115">
                  <c:v>1.3211226295986001</c:v>
                </c:pt>
                <c:pt idx="116">
                  <c:v>1.33611807114253</c:v>
                </c:pt>
                <c:pt idx="117">
                  <c:v>0.73856369528722599</c:v>
                </c:pt>
                <c:pt idx="118">
                  <c:v>1.34089711477272</c:v>
                </c:pt>
                <c:pt idx="119">
                  <c:v>0.56878688692055002</c:v>
                </c:pt>
                <c:pt idx="120">
                  <c:v>1.8751730902611501</c:v>
                </c:pt>
                <c:pt idx="121">
                  <c:v>0.74150915410248697</c:v>
                </c:pt>
                <c:pt idx="122">
                  <c:v>1.82705789067821</c:v>
                </c:pt>
                <c:pt idx="123">
                  <c:v>0.72919832116718497</c:v>
                </c:pt>
                <c:pt idx="124">
                  <c:v>1.15530369160458</c:v>
                </c:pt>
                <c:pt idx="125">
                  <c:v>1.4868450175116401</c:v>
                </c:pt>
                <c:pt idx="126">
                  <c:v>0.89843705176550803</c:v>
                </c:pt>
                <c:pt idx="127">
                  <c:v>2.2074491959609501</c:v>
                </c:pt>
                <c:pt idx="128">
                  <c:v>1.4402018890871999</c:v>
                </c:pt>
                <c:pt idx="129">
                  <c:v>1.38811362260269</c:v>
                </c:pt>
                <c:pt idx="130">
                  <c:v>0.62133019370863796</c:v>
                </c:pt>
                <c:pt idx="131">
                  <c:v>1.4366522401672299</c:v>
                </c:pt>
                <c:pt idx="132">
                  <c:v>1.1307920512637499</c:v>
                </c:pt>
                <c:pt idx="133">
                  <c:v>1.70969733636044</c:v>
                </c:pt>
                <c:pt idx="134">
                  <c:v>1.54993060396391</c:v>
                </c:pt>
                <c:pt idx="135">
                  <c:v>1.1823333662844999</c:v>
                </c:pt>
                <c:pt idx="136">
                  <c:v>0.56190439191084296</c:v>
                </c:pt>
                <c:pt idx="137">
                  <c:v>1.02403795270233</c:v>
                </c:pt>
                <c:pt idx="138">
                  <c:v>0.66857272126828404</c:v>
                </c:pt>
                <c:pt idx="139">
                  <c:v>1.0007942961638201</c:v>
                </c:pt>
                <c:pt idx="140">
                  <c:v>0.60333403341318304</c:v>
                </c:pt>
                <c:pt idx="141">
                  <c:v>0.88042972190591096</c:v>
                </c:pt>
                <c:pt idx="142">
                  <c:v>1.14163130161153</c:v>
                </c:pt>
                <c:pt idx="143">
                  <c:v>1.5428015476878301</c:v>
                </c:pt>
                <c:pt idx="144">
                  <c:v>0.858808779033577</c:v>
                </c:pt>
                <c:pt idx="145">
                  <c:v>1.2634567810905999</c:v>
                </c:pt>
                <c:pt idx="146">
                  <c:v>0.723824097979342</c:v>
                </c:pt>
                <c:pt idx="147">
                  <c:v>1.7734310506797</c:v>
                </c:pt>
                <c:pt idx="148">
                  <c:v>1.7509364303031301</c:v>
                </c:pt>
                <c:pt idx="149">
                  <c:v>0.72164038102239803</c:v>
                </c:pt>
                <c:pt idx="150">
                  <c:v>1.5408257726541901</c:v>
                </c:pt>
                <c:pt idx="151">
                  <c:v>0.59889626298087195</c:v>
                </c:pt>
                <c:pt idx="152">
                  <c:v>0.60368384952038101</c:v>
                </c:pt>
                <c:pt idx="153">
                  <c:v>1.70832346456364</c:v>
                </c:pt>
                <c:pt idx="154">
                  <c:v>0.544441138016589</c:v>
                </c:pt>
                <c:pt idx="155">
                  <c:v>0.61445358662276095</c:v>
                </c:pt>
                <c:pt idx="156">
                  <c:v>0.47697374464647602</c:v>
                </c:pt>
                <c:pt idx="157">
                  <c:v>0.77440827424881697</c:v>
                </c:pt>
                <c:pt idx="158">
                  <c:v>0.89774486612102899</c:v>
                </c:pt>
                <c:pt idx="159">
                  <c:v>1.18679836107382</c:v>
                </c:pt>
                <c:pt idx="160">
                  <c:v>1.0250394406538399</c:v>
                </c:pt>
                <c:pt idx="161">
                  <c:v>0.876773714351474</c:v>
                </c:pt>
                <c:pt idx="162">
                  <c:v>1.72767251698107</c:v>
                </c:pt>
                <c:pt idx="163">
                  <c:v>0.57473264419223902</c:v>
                </c:pt>
                <c:pt idx="164">
                  <c:v>0.58851986929647104</c:v>
                </c:pt>
                <c:pt idx="165">
                  <c:v>1.07277857137308</c:v>
                </c:pt>
                <c:pt idx="166">
                  <c:v>1.12816209928908</c:v>
                </c:pt>
                <c:pt idx="167">
                  <c:v>1.1992882870274399</c:v>
                </c:pt>
                <c:pt idx="168">
                  <c:v>1.1865669858102399</c:v>
                </c:pt>
                <c:pt idx="169">
                  <c:v>1.3276852317158701</c:v>
                </c:pt>
                <c:pt idx="170">
                  <c:v>0.70284227807847799</c:v>
                </c:pt>
                <c:pt idx="171">
                  <c:v>0.63178969293106502</c:v>
                </c:pt>
                <c:pt idx="172">
                  <c:v>0.86440062583018096</c:v>
                </c:pt>
                <c:pt idx="173">
                  <c:v>1.10638688844008</c:v>
                </c:pt>
                <c:pt idx="174">
                  <c:v>0.92758919368712101</c:v>
                </c:pt>
                <c:pt idx="175">
                  <c:v>0.88048800401665295</c:v>
                </c:pt>
                <c:pt idx="176">
                  <c:v>1.1388109468991401</c:v>
                </c:pt>
                <c:pt idx="177">
                  <c:v>1.06103648746195</c:v>
                </c:pt>
                <c:pt idx="178">
                  <c:v>1.25988069656886</c:v>
                </c:pt>
                <c:pt idx="179">
                  <c:v>1.2062804191268699</c:v>
                </c:pt>
                <c:pt idx="180">
                  <c:v>1.3397359619493201</c:v>
                </c:pt>
                <c:pt idx="181">
                  <c:v>0.90330693798219497</c:v>
                </c:pt>
                <c:pt idx="182">
                  <c:v>1.23141767808769</c:v>
                </c:pt>
                <c:pt idx="183">
                  <c:v>1.3550342523736001</c:v>
                </c:pt>
                <c:pt idx="184">
                  <c:v>1.0553219526377899</c:v>
                </c:pt>
                <c:pt idx="185">
                  <c:v>1.20111312382601</c:v>
                </c:pt>
                <c:pt idx="186">
                  <c:v>1.1581359121900401</c:v>
                </c:pt>
                <c:pt idx="187">
                  <c:v>0.91084072615445499</c:v>
                </c:pt>
                <c:pt idx="188">
                  <c:v>1.57740445691431</c:v>
                </c:pt>
                <c:pt idx="189">
                  <c:v>0.96477548326175999</c:v>
                </c:pt>
                <c:pt idx="190">
                  <c:v>0.58008616667289503</c:v>
                </c:pt>
                <c:pt idx="191">
                  <c:v>1.5209134811548599</c:v>
                </c:pt>
                <c:pt idx="192">
                  <c:v>1.4292189258093499</c:v>
                </c:pt>
                <c:pt idx="193">
                  <c:v>0.67196444811276901</c:v>
                </c:pt>
                <c:pt idx="194">
                  <c:v>0.67372847074308095</c:v>
                </c:pt>
                <c:pt idx="195">
                  <c:v>0.73935672932518304</c:v>
                </c:pt>
                <c:pt idx="196">
                  <c:v>1.62673496207191</c:v>
                </c:pt>
                <c:pt idx="197">
                  <c:v>1.0111715377414201</c:v>
                </c:pt>
                <c:pt idx="198">
                  <c:v>0.51693785706874495</c:v>
                </c:pt>
                <c:pt idx="199">
                  <c:v>1.1475259735908201</c:v>
                </c:pt>
                <c:pt idx="200">
                  <c:v>1.1082453057791299</c:v>
                </c:pt>
                <c:pt idx="201">
                  <c:v>0.56217746956733305</c:v>
                </c:pt>
                <c:pt idx="202">
                  <c:v>1.33281797428876</c:v>
                </c:pt>
                <c:pt idx="203">
                  <c:v>0.86876345880217298</c:v>
                </c:pt>
                <c:pt idx="204">
                  <c:v>0.99826738985560604</c:v>
                </c:pt>
                <c:pt idx="205">
                  <c:v>1.46891684203091</c:v>
                </c:pt>
                <c:pt idx="206">
                  <c:v>0.80002525484744802</c:v>
                </c:pt>
                <c:pt idx="207">
                  <c:v>1.2920564389942299</c:v>
                </c:pt>
                <c:pt idx="208">
                  <c:v>2.0303259986520801</c:v>
                </c:pt>
                <c:pt idx="209">
                  <c:v>1.1207554185978701</c:v>
                </c:pt>
                <c:pt idx="210">
                  <c:v>0.77031501949456105</c:v>
                </c:pt>
                <c:pt idx="211">
                  <c:v>0.83282022777960496</c:v>
                </c:pt>
                <c:pt idx="212">
                  <c:v>2.4445566333881699</c:v>
                </c:pt>
                <c:pt idx="213">
                  <c:v>1.3449066184868801</c:v>
                </c:pt>
                <c:pt idx="214">
                  <c:v>1.30010116214729</c:v>
                </c:pt>
                <c:pt idx="215">
                  <c:v>1.1462890663730101</c:v>
                </c:pt>
                <c:pt idx="216">
                  <c:v>1.1008778637630501</c:v>
                </c:pt>
                <c:pt idx="217">
                  <c:v>2.2766549719753399</c:v>
                </c:pt>
                <c:pt idx="218">
                  <c:v>1.6908335593235799</c:v>
                </c:pt>
                <c:pt idx="219">
                  <c:v>1.1073508311284099</c:v>
                </c:pt>
                <c:pt idx="220">
                  <c:v>0.88400057288792699</c:v>
                </c:pt>
                <c:pt idx="221">
                  <c:v>1.2086374362794601</c:v>
                </c:pt>
                <c:pt idx="222">
                  <c:v>0.89436531490565596</c:v>
                </c:pt>
                <c:pt idx="223">
                  <c:v>0.88637424179167701</c:v>
                </c:pt>
                <c:pt idx="224">
                  <c:v>1.3638512699890999</c:v>
                </c:pt>
                <c:pt idx="225">
                  <c:v>0.74282487091073301</c:v>
                </c:pt>
                <c:pt idx="226">
                  <c:v>0.55766341215441295</c:v>
                </c:pt>
                <c:pt idx="227">
                  <c:v>0.553951838799004</c:v>
                </c:pt>
                <c:pt idx="228">
                  <c:v>1.0004140219336199</c:v>
                </c:pt>
                <c:pt idx="229">
                  <c:v>0.82524376290139501</c:v>
                </c:pt>
                <c:pt idx="230">
                  <c:v>1.00986542696894</c:v>
                </c:pt>
                <c:pt idx="231">
                  <c:v>0.62060243577347096</c:v>
                </c:pt>
                <c:pt idx="232">
                  <c:v>1.75486347646888</c:v>
                </c:pt>
                <c:pt idx="233">
                  <c:v>1.49273301677548</c:v>
                </c:pt>
                <c:pt idx="234">
                  <c:v>1.2841982478463301</c:v>
                </c:pt>
                <c:pt idx="235">
                  <c:v>0.72224250232205101</c:v>
                </c:pt>
                <c:pt idx="236">
                  <c:v>0.78814432716795602</c:v>
                </c:pt>
                <c:pt idx="237">
                  <c:v>1.1889810461460999</c:v>
                </c:pt>
                <c:pt idx="238">
                  <c:v>1.5533063891824099</c:v>
                </c:pt>
                <c:pt idx="239">
                  <c:v>0.98009031547129499</c:v>
                </c:pt>
                <c:pt idx="240">
                  <c:v>0.73506492738437901</c:v>
                </c:pt>
                <c:pt idx="241">
                  <c:v>0.98424903953457399</c:v>
                </c:pt>
                <c:pt idx="242">
                  <c:v>0.72621394856538102</c:v>
                </c:pt>
                <c:pt idx="243">
                  <c:v>1.70266379978761</c:v>
                </c:pt>
                <c:pt idx="244">
                  <c:v>0.53886038631566402</c:v>
                </c:pt>
                <c:pt idx="245">
                  <c:v>1.7807581982445999</c:v>
                </c:pt>
                <c:pt idx="246">
                  <c:v>1.76891695298333</c:v>
                </c:pt>
                <c:pt idx="247">
                  <c:v>0.56080400184842705</c:v>
                </c:pt>
                <c:pt idx="248">
                  <c:v>0.838677237975754</c:v>
                </c:pt>
                <c:pt idx="249">
                  <c:v>1.1127153391140501</c:v>
                </c:pt>
                <c:pt idx="250">
                  <c:v>1.2571871851495</c:v>
                </c:pt>
                <c:pt idx="251">
                  <c:v>1.1998661866487399</c:v>
                </c:pt>
                <c:pt idx="252">
                  <c:v>1.5032270772525</c:v>
                </c:pt>
                <c:pt idx="253">
                  <c:v>1.0208169799403399</c:v>
                </c:pt>
                <c:pt idx="254">
                  <c:v>0.88635418189344795</c:v>
                </c:pt>
                <c:pt idx="255">
                  <c:v>1.1069665068365599</c:v>
                </c:pt>
                <c:pt idx="256">
                  <c:v>1.7030849860580499</c:v>
                </c:pt>
                <c:pt idx="257">
                  <c:v>0.65008979463683902</c:v>
                </c:pt>
                <c:pt idx="258">
                  <c:v>1.1366437730766801</c:v>
                </c:pt>
                <c:pt idx="259">
                  <c:v>1.25947279327623</c:v>
                </c:pt>
                <c:pt idx="260">
                  <c:v>0.85471470225062596</c:v>
                </c:pt>
                <c:pt idx="261">
                  <c:v>1.3444166777117299</c:v>
                </c:pt>
                <c:pt idx="262">
                  <c:v>1.69288360747501</c:v>
                </c:pt>
                <c:pt idx="263">
                  <c:v>1.07518746455348</c:v>
                </c:pt>
                <c:pt idx="264">
                  <c:v>0.82147647829435799</c:v>
                </c:pt>
                <c:pt idx="265">
                  <c:v>1.5715331939696799</c:v>
                </c:pt>
                <c:pt idx="266">
                  <c:v>1.4319337732367401</c:v>
                </c:pt>
                <c:pt idx="267">
                  <c:v>0.95604490940714404</c:v>
                </c:pt>
                <c:pt idx="268">
                  <c:v>1.35724494242414</c:v>
                </c:pt>
                <c:pt idx="269">
                  <c:v>0.91700424713718298</c:v>
                </c:pt>
                <c:pt idx="270">
                  <c:v>0.88843716258415095</c:v>
                </c:pt>
                <c:pt idx="271">
                  <c:v>1.1667724622562601</c:v>
                </c:pt>
                <c:pt idx="272">
                  <c:v>1.21016183181892</c:v>
                </c:pt>
                <c:pt idx="273">
                  <c:v>0.65232593848321496</c:v>
                </c:pt>
                <c:pt idx="274">
                  <c:v>1.7358114975538901</c:v>
                </c:pt>
                <c:pt idx="275">
                  <c:v>0.70121976296392596</c:v>
                </c:pt>
                <c:pt idx="276">
                  <c:v>0.83610770678023605</c:v>
                </c:pt>
                <c:pt idx="277">
                  <c:v>1.08561922070082</c:v>
                </c:pt>
                <c:pt idx="278">
                  <c:v>0.54500063679236599</c:v>
                </c:pt>
                <c:pt idx="279">
                  <c:v>1.14758204750057</c:v>
                </c:pt>
                <c:pt idx="280">
                  <c:v>1.5341346016458499</c:v>
                </c:pt>
                <c:pt idx="281">
                  <c:v>1.34214726909277</c:v>
                </c:pt>
                <c:pt idx="282">
                  <c:v>1.03084412779245</c:v>
                </c:pt>
                <c:pt idx="283">
                  <c:v>1.52768380372332</c:v>
                </c:pt>
                <c:pt idx="284">
                  <c:v>0.79537424059898199</c:v>
                </c:pt>
                <c:pt idx="285">
                  <c:v>0.68792900843285598</c:v>
                </c:pt>
                <c:pt idx="286">
                  <c:v>0.53765343811856803</c:v>
                </c:pt>
                <c:pt idx="287">
                  <c:v>1.3196893812599499</c:v>
                </c:pt>
                <c:pt idx="288">
                  <c:v>0.96028946412470495</c:v>
                </c:pt>
                <c:pt idx="289">
                  <c:v>1.1737437544290601</c:v>
                </c:pt>
                <c:pt idx="290">
                  <c:v>1.88409457842089</c:v>
                </c:pt>
                <c:pt idx="291">
                  <c:v>1.5932818908875299</c:v>
                </c:pt>
                <c:pt idx="292">
                  <c:v>1.4221373094601999</c:v>
                </c:pt>
                <c:pt idx="293">
                  <c:v>0.87026779466397597</c:v>
                </c:pt>
                <c:pt idx="294">
                  <c:v>1.6425871878957099</c:v>
                </c:pt>
                <c:pt idx="295">
                  <c:v>1.59027511699665</c:v>
                </c:pt>
                <c:pt idx="296">
                  <c:v>1.50560621191556</c:v>
                </c:pt>
                <c:pt idx="297">
                  <c:v>1.4542059821990001</c:v>
                </c:pt>
                <c:pt idx="298">
                  <c:v>0.87962848306644104</c:v>
                </c:pt>
                <c:pt idx="299">
                  <c:v>1.92843532555885</c:v>
                </c:pt>
                <c:pt idx="300">
                  <c:v>0.78753772914472597</c:v>
                </c:pt>
                <c:pt idx="301">
                  <c:v>1.24510084721414</c:v>
                </c:pt>
                <c:pt idx="302">
                  <c:v>0.56139481935733304</c:v>
                </c:pt>
                <c:pt idx="303">
                  <c:v>0.82542613643161</c:v>
                </c:pt>
                <c:pt idx="304">
                  <c:v>1.61273849811875</c:v>
                </c:pt>
                <c:pt idx="305">
                  <c:v>0.59279253553142797</c:v>
                </c:pt>
                <c:pt idx="306">
                  <c:v>0.98358681418780602</c:v>
                </c:pt>
                <c:pt idx="307">
                  <c:v>0.76522465389030303</c:v>
                </c:pt>
                <c:pt idx="308">
                  <c:v>0.94988939464660205</c:v>
                </c:pt>
                <c:pt idx="309">
                  <c:v>1.3821541360770899</c:v>
                </c:pt>
                <c:pt idx="310">
                  <c:v>0.46663187570730102</c:v>
                </c:pt>
                <c:pt idx="311">
                  <c:v>0.71842847707553803</c:v>
                </c:pt>
                <c:pt idx="312">
                  <c:v>0.79782012096806698</c:v>
                </c:pt>
                <c:pt idx="313">
                  <c:v>0.74884472702633598</c:v>
                </c:pt>
                <c:pt idx="314">
                  <c:v>0.99570244144176501</c:v>
                </c:pt>
                <c:pt idx="315">
                  <c:v>1.3433021193025301</c:v>
                </c:pt>
                <c:pt idx="316">
                  <c:v>1.4428429887893199</c:v>
                </c:pt>
                <c:pt idx="317">
                  <c:v>0.74292634629877496</c:v>
                </c:pt>
                <c:pt idx="318">
                  <c:v>0.70245676567772897</c:v>
                </c:pt>
                <c:pt idx="319">
                  <c:v>0.62548615461345203</c:v>
                </c:pt>
                <c:pt idx="320">
                  <c:v>0.924068262437585</c:v>
                </c:pt>
                <c:pt idx="321">
                  <c:v>1.1924651062106</c:v>
                </c:pt>
                <c:pt idx="322">
                  <c:v>0.46311932587415899</c:v>
                </c:pt>
                <c:pt idx="323">
                  <c:v>1.2290016898432099</c:v>
                </c:pt>
                <c:pt idx="324">
                  <c:v>1.1978452508177599</c:v>
                </c:pt>
                <c:pt idx="325">
                  <c:v>1.7331902828224901</c:v>
                </c:pt>
                <c:pt idx="326">
                  <c:v>0.81422905746749996</c:v>
                </c:pt>
                <c:pt idx="327">
                  <c:v>1.3357944498916701</c:v>
                </c:pt>
                <c:pt idx="328">
                  <c:v>0.98954241915252705</c:v>
                </c:pt>
                <c:pt idx="329">
                  <c:v>1.1851989108109799</c:v>
                </c:pt>
                <c:pt idx="330">
                  <c:v>1.17518465960834</c:v>
                </c:pt>
                <c:pt idx="331">
                  <c:v>1.1659728763571799</c:v>
                </c:pt>
                <c:pt idx="332">
                  <c:v>1.0471345478287699</c:v>
                </c:pt>
                <c:pt idx="333">
                  <c:v>0.96927608248785202</c:v>
                </c:pt>
                <c:pt idx="334">
                  <c:v>1.03269776816036</c:v>
                </c:pt>
                <c:pt idx="335">
                  <c:v>0.93055787448097205</c:v>
                </c:pt>
                <c:pt idx="336">
                  <c:v>1.2881353310164401</c:v>
                </c:pt>
                <c:pt idx="337">
                  <c:v>1.3838803805098701</c:v>
                </c:pt>
                <c:pt idx="338">
                  <c:v>1.44233852516198</c:v>
                </c:pt>
                <c:pt idx="339">
                  <c:v>1.089670859153</c:v>
                </c:pt>
                <c:pt idx="340">
                  <c:v>1.13327040724131</c:v>
                </c:pt>
                <c:pt idx="341">
                  <c:v>1.1816427047750799</c:v>
                </c:pt>
                <c:pt idx="342">
                  <c:v>0.99634145909866301</c:v>
                </c:pt>
                <c:pt idx="343">
                  <c:v>0.68965270739475004</c:v>
                </c:pt>
                <c:pt idx="344">
                  <c:v>0.73365812305477895</c:v>
                </c:pt>
                <c:pt idx="345">
                  <c:v>0.66562922027458804</c:v>
                </c:pt>
                <c:pt idx="346">
                  <c:v>1.62636284411802</c:v>
                </c:pt>
                <c:pt idx="347">
                  <c:v>0.62119108038493698</c:v>
                </c:pt>
                <c:pt idx="348">
                  <c:v>1.5021548751646301</c:v>
                </c:pt>
                <c:pt idx="349">
                  <c:v>1.26635787319916</c:v>
                </c:pt>
                <c:pt idx="350">
                  <c:v>1.66128422691179</c:v>
                </c:pt>
                <c:pt idx="351">
                  <c:v>1.23571736108839</c:v>
                </c:pt>
                <c:pt idx="352">
                  <c:v>1.2420955439217001</c:v>
                </c:pt>
                <c:pt idx="353">
                  <c:v>1.04538098811191</c:v>
                </c:pt>
                <c:pt idx="354">
                  <c:v>1.7053943408836201</c:v>
                </c:pt>
                <c:pt idx="355">
                  <c:v>0.42393671084226198</c:v>
                </c:pt>
                <c:pt idx="356">
                  <c:v>0.63074330928647104</c:v>
                </c:pt>
                <c:pt idx="357">
                  <c:v>1.93385174887864</c:v>
                </c:pt>
                <c:pt idx="358">
                  <c:v>1.7538201526547099</c:v>
                </c:pt>
                <c:pt idx="359">
                  <c:v>1.08766946136697</c:v>
                </c:pt>
                <c:pt idx="360">
                  <c:v>1.79639761322513</c:v>
                </c:pt>
                <c:pt idx="361">
                  <c:v>1.1745740167819601</c:v>
                </c:pt>
                <c:pt idx="362">
                  <c:v>1.5212032526093799</c:v>
                </c:pt>
                <c:pt idx="363">
                  <c:v>1.37191856143169</c:v>
                </c:pt>
                <c:pt idx="364">
                  <c:v>0.61865007110813697</c:v>
                </c:pt>
                <c:pt idx="365">
                  <c:v>1.377040092313</c:v>
                </c:pt>
                <c:pt idx="366">
                  <c:v>0.92561282470589201</c:v>
                </c:pt>
                <c:pt idx="367">
                  <c:v>0.80633242674082894</c:v>
                </c:pt>
                <c:pt idx="368">
                  <c:v>1.77635219607719</c:v>
                </c:pt>
                <c:pt idx="369">
                  <c:v>1.57863713759264</c:v>
                </c:pt>
                <c:pt idx="370">
                  <c:v>0.96997265302818902</c:v>
                </c:pt>
                <c:pt idx="371">
                  <c:v>1.0801483502878699</c:v>
                </c:pt>
                <c:pt idx="372">
                  <c:v>1.6263042066169699</c:v>
                </c:pt>
                <c:pt idx="373">
                  <c:v>1.4637351404786401</c:v>
                </c:pt>
                <c:pt idx="374">
                  <c:v>0.98074515169285204</c:v>
                </c:pt>
                <c:pt idx="375">
                  <c:v>2.4762267797561499</c:v>
                </c:pt>
                <c:pt idx="376">
                  <c:v>1.2586589049514501</c:v>
                </c:pt>
                <c:pt idx="377">
                  <c:v>1.53313258406869</c:v>
                </c:pt>
                <c:pt idx="378">
                  <c:v>0.96854920696077196</c:v>
                </c:pt>
                <c:pt idx="379">
                  <c:v>0.84198777985338402</c:v>
                </c:pt>
                <c:pt idx="380">
                  <c:v>0.60950813985164398</c:v>
                </c:pt>
                <c:pt idx="381">
                  <c:v>0.81701842482995002</c:v>
                </c:pt>
                <c:pt idx="382">
                  <c:v>0.99848617131471396</c:v>
                </c:pt>
                <c:pt idx="383">
                  <c:v>0.98346391164690905</c:v>
                </c:pt>
                <c:pt idx="384">
                  <c:v>0.93151280104997702</c:v>
                </c:pt>
                <c:pt idx="385">
                  <c:v>0.98524218082722603</c:v>
                </c:pt>
                <c:pt idx="386">
                  <c:v>0.783223569260316</c:v>
                </c:pt>
                <c:pt idx="387">
                  <c:v>0.83448029217807895</c:v>
                </c:pt>
                <c:pt idx="388">
                  <c:v>0.96212630813736899</c:v>
                </c:pt>
                <c:pt idx="389">
                  <c:v>1.4558482229030001</c:v>
                </c:pt>
                <c:pt idx="390">
                  <c:v>1.2908889049110801</c:v>
                </c:pt>
                <c:pt idx="391">
                  <c:v>0.92514376375298402</c:v>
                </c:pt>
                <c:pt idx="392">
                  <c:v>0.66319491929535601</c:v>
                </c:pt>
                <c:pt idx="393">
                  <c:v>0.75588062758472396</c:v>
                </c:pt>
                <c:pt idx="394">
                  <c:v>0.416638378142415</c:v>
                </c:pt>
                <c:pt idx="395">
                  <c:v>1.1938897285690899</c:v>
                </c:pt>
                <c:pt idx="396">
                  <c:v>1.0608388794511601</c:v>
                </c:pt>
                <c:pt idx="397">
                  <c:v>0.73422176228571601</c:v>
                </c:pt>
                <c:pt idx="398">
                  <c:v>1.16572791629679</c:v>
                </c:pt>
                <c:pt idx="399">
                  <c:v>1.3306843700766799</c:v>
                </c:pt>
                <c:pt idx="400">
                  <c:v>1.2940206245998001</c:v>
                </c:pt>
                <c:pt idx="401">
                  <c:v>1.15731072139469</c:v>
                </c:pt>
                <c:pt idx="402">
                  <c:v>1.3774939921181699</c:v>
                </c:pt>
                <c:pt idx="403">
                  <c:v>1.4785771374568699</c:v>
                </c:pt>
                <c:pt idx="404">
                  <c:v>1.18978444174017</c:v>
                </c:pt>
                <c:pt idx="405">
                  <c:v>1.0382614426241601</c:v>
                </c:pt>
                <c:pt idx="406">
                  <c:v>1.18098392817072</c:v>
                </c:pt>
                <c:pt idx="407">
                  <c:v>1.13520020699173</c:v>
                </c:pt>
                <c:pt idx="408">
                  <c:v>1.01581713451753</c:v>
                </c:pt>
                <c:pt idx="409">
                  <c:v>1.15052203436246</c:v>
                </c:pt>
                <c:pt idx="410">
                  <c:v>0.69835777253797005</c:v>
                </c:pt>
                <c:pt idx="411">
                  <c:v>1.0028220914286501</c:v>
                </c:pt>
                <c:pt idx="412">
                  <c:v>1.2607466509120999</c:v>
                </c:pt>
                <c:pt idx="413">
                  <c:v>0.60060688783384197</c:v>
                </c:pt>
                <c:pt idx="414">
                  <c:v>1.41037164799235</c:v>
                </c:pt>
                <c:pt idx="415">
                  <c:v>1.1159046382239199</c:v>
                </c:pt>
                <c:pt idx="416">
                  <c:v>1.2884269940127799</c:v>
                </c:pt>
                <c:pt idx="417">
                  <c:v>0.96745301480677703</c:v>
                </c:pt>
                <c:pt idx="418">
                  <c:v>2.36743744374813</c:v>
                </c:pt>
                <c:pt idx="419">
                  <c:v>0.75329380836383297</c:v>
                </c:pt>
                <c:pt idx="420">
                  <c:v>1.1672660516697899</c:v>
                </c:pt>
                <c:pt idx="421">
                  <c:v>1.0920981115073001</c:v>
                </c:pt>
                <c:pt idx="422">
                  <c:v>0.96699620006662002</c:v>
                </c:pt>
                <c:pt idx="423">
                  <c:v>0.88315922914004497</c:v>
                </c:pt>
                <c:pt idx="424">
                  <c:v>1.2077718471011001</c:v>
                </c:pt>
                <c:pt idx="425">
                  <c:v>1.26766828824627</c:v>
                </c:pt>
                <c:pt idx="426">
                  <c:v>1.40368786611176</c:v>
                </c:pt>
                <c:pt idx="427">
                  <c:v>0.59537627155366202</c:v>
                </c:pt>
                <c:pt idx="428">
                  <c:v>0.98866350527114699</c:v>
                </c:pt>
                <c:pt idx="429">
                  <c:v>1.97955257818013</c:v>
                </c:pt>
                <c:pt idx="430">
                  <c:v>1.44311996794129</c:v>
                </c:pt>
                <c:pt idx="431">
                  <c:v>1.20052962227325</c:v>
                </c:pt>
                <c:pt idx="432">
                  <c:v>1.0814456711362099</c:v>
                </c:pt>
                <c:pt idx="433">
                  <c:v>1.2759202618680401</c:v>
                </c:pt>
                <c:pt idx="434">
                  <c:v>0.66474111413814096</c:v>
                </c:pt>
                <c:pt idx="435">
                  <c:v>1.17065888852558</c:v>
                </c:pt>
                <c:pt idx="436">
                  <c:v>0.84687417579896596</c:v>
                </c:pt>
                <c:pt idx="437">
                  <c:v>0.539954248647322</c:v>
                </c:pt>
                <c:pt idx="438">
                  <c:v>0.42397402238555498</c:v>
                </c:pt>
                <c:pt idx="439">
                  <c:v>0.45628263923974599</c:v>
                </c:pt>
                <c:pt idx="440">
                  <c:v>0.61835681274564902</c:v>
                </c:pt>
                <c:pt idx="441">
                  <c:v>1.76893867503172</c:v>
                </c:pt>
                <c:pt idx="442">
                  <c:v>0.75433949617304097</c:v>
                </c:pt>
                <c:pt idx="443">
                  <c:v>1.1988720893639999</c:v>
                </c:pt>
                <c:pt idx="444">
                  <c:v>1.0180741760637499</c:v>
                </c:pt>
                <c:pt idx="445">
                  <c:v>1.7710092899010099</c:v>
                </c:pt>
                <c:pt idx="446">
                  <c:v>1.9814728449952199</c:v>
                </c:pt>
                <c:pt idx="447">
                  <c:v>0.55189120807123104</c:v>
                </c:pt>
                <c:pt idx="448">
                  <c:v>0.65764222409412898</c:v>
                </c:pt>
                <c:pt idx="449">
                  <c:v>0.47046462533904199</c:v>
                </c:pt>
                <c:pt idx="450">
                  <c:v>1.3530565988004</c:v>
                </c:pt>
                <c:pt idx="451">
                  <c:v>0.75914850710208204</c:v>
                </c:pt>
                <c:pt idx="452">
                  <c:v>0.65541045393015696</c:v>
                </c:pt>
                <c:pt idx="453">
                  <c:v>1.7210974726791799</c:v>
                </c:pt>
                <c:pt idx="454">
                  <c:v>1.4111894582665401</c:v>
                </c:pt>
                <c:pt idx="455">
                  <c:v>1.5158890241716001</c:v>
                </c:pt>
                <c:pt idx="456">
                  <c:v>1.07200709454358</c:v>
                </c:pt>
                <c:pt idx="457">
                  <c:v>1.02853439812653</c:v>
                </c:pt>
                <c:pt idx="458">
                  <c:v>1.3101175261012401</c:v>
                </c:pt>
                <c:pt idx="459">
                  <c:v>0.99598406413181795</c:v>
                </c:pt>
                <c:pt idx="460">
                  <c:v>1.2383487585283399</c:v>
                </c:pt>
                <c:pt idx="461">
                  <c:v>0.41862917010454798</c:v>
                </c:pt>
                <c:pt idx="462">
                  <c:v>1.0307551036440299</c:v>
                </c:pt>
                <c:pt idx="463">
                  <c:v>0.87881730221560495</c:v>
                </c:pt>
                <c:pt idx="464">
                  <c:v>1.20879752941465</c:v>
                </c:pt>
                <c:pt idx="465">
                  <c:v>0.95951990006954202</c:v>
                </c:pt>
                <c:pt idx="466">
                  <c:v>0.85727547632758105</c:v>
                </c:pt>
                <c:pt idx="467">
                  <c:v>1.0512114223729601</c:v>
                </c:pt>
                <c:pt idx="468">
                  <c:v>1.21232225714566</c:v>
                </c:pt>
                <c:pt idx="469">
                  <c:v>1.17938907170722</c:v>
                </c:pt>
                <c:pt idx="470">
                  <c:v>1.0829736232662801</c:v>
                </c:pt>
                <c:pt idx="471">
                  <c:v>1.3611473337361699</c:v>
                </c:pt>
                <c:pt idx="472">
                  <c:v>0.73764781897310705</c:v>
                </c:pt>
                <c:pt idx="473">
                  <c:v>1.6505734318621299</c:v>
                </c:pt>
                <c:pt idx="474">
                  <c:v>0.58608284873036998</c:v>
                </c:pt>
                <c:pt idx="475">
                  <c:v>1.0451009730968801</c:v>
                </c:pt>
                <c:pt idx="476">
                  <c:v>0.95762440664820603</c:v>
                </c:pt>
                <c:pt idx="477">
                  <c:v>1.46694525662203</c:v>
                </c:pt>
                <c:pt idx="478">
                  <c:v>0.99948193473347502</c:v>
                </c:pt>
                <c:pt idx="479">
                  <c:v>1.1903180782501599</c:v>
                </c:pt>
                <c:pt idx="480">
                  <c:v>1.0621116555544701</c:v>
                </c:pt>
                <c:pt idx="481">
                  <c:v>1.9149171396926401</c:v>
                </c:pt>
                <c:pt idx="482">
                  <c:v>1.9384706946805901</c:v>
                </c:pt>
                <c:pt idx="483">
                  <c:v>0.916684924500758</c:v>
                </c:pt>
                <c:pt idx="484">
                  <c:v>1.2382095537407001</c:v>
                </c:pt>
                <c:pt idx="485">
                  <c:v>0.62590762428017999</c:v>
                </c:pt>
                <c:pt idx="486">
                  <c:v>0.63164811215031302</c:v>
                </c:pt>
                <c:pt idx="487">
                  <c:v>1.95671776876106</c:v>
                </c:pt>
                <c:pt idx="488">
                  <c:v>1.09076974497083</c:v>
                </c:pt>
                <c:pt idx="489">
                  <c:v>2.1224886657397701</c:v>
                </c:pt>
                <c:pt idx="490">
                  <c:v>1.2537617181787599</c:v>
                </c:pt>
                <c:pt idx="491">
                  <c:v>0.82310197482208303</c:v>
                </c:pt>
                <c:pt idx="492">
                  <c:v>0.59801191282302302</c:v>
                </c:pt>
                <c:pt idx="493">
                  <c:v>1.17433478255049</c:v>
                </c:pt>
                <c:pt idx="494">
                  <c:v>0.64292962273754295</c:v>
                </c:pt>
                <c:pt idx="495">
                  <c:v>1.1702912353366699</c:v>
                </c:pt>
                <c:pt idx="496">
                  <c:v>1.0525083543593801</c:v>
                </c:pt>
                <c:pt idx="497">
                  <c:v>0.43659488522762302</c:v>
                </c:pt>
                <c:pt idx="498">
                  <c:v>0.86384779531709999</c:v>
                </c:pt>
                <c:pt idx="499">
                  <c:v>1.12718190359793</c:v>
                </c:pt>
                <c:pt idx="500">
                  <c:v>0.69586737956238498</c:v>
                </c:pt>
                <c:pt idx="501">
                  <c:v>1.1382408756612801</c:v>
                </c:pt>
                <c:pt idx="502">
                  <c:v>0.60168518132604698</c:v>
                </c:pt>
                <c:pt idx="503">
                  <c:v>1.12061588225121</c:v>
                </c:pt>
                <c:pt idx="504">
                  <c:v>0.73357066908850099</c:v>
                </c:pt>
                <c:pt idx="505">
                  <c:v>0.79661727560784101</c:v>
                </c:pt>
                <c:pt idx="506">
                  <c:v>0.96941611327331101</c:v>
                </c:pt>
                <c:pt idx="507">
                  <c:v>0.77328317811999703</c:v>
                </c:pt>
                <c:pt idx="508">
                  <c:v>0.89093131526777603</c:v>
                </c:pt>
                <c:pt idx="509">
                  <c:v>0.89263457943283298</c:v>
                </c:pt>
                <c:pt idx="510">
                  <c:v>0.72514764331763804</c:v>
                </c:pt>
                <c:pt idx="511">
                  <c:v>0.59633459752363804</c:v>
                </c:pt>
                <c:pt idx="512">
                  <c:v>0.84461633960998705</c:v>
                </c:pt>
                <c:pt idx="513">
                  <c:v>1.13688711699873</c:v>
                </c:pt>
                <c:pt idx="514">
                  <c:v>1.11180908491023</c:v>
                </c:pt>
                <c:pt idx="515">
                  <c:v>1.16605135178746</c:v>
                </c:pt>
                <c:pt idx="516">
                  <c:v>0.62139287680861599</c:v>
                </c:pt>
                <c:pt idx="517">
                  <c:v>0.86798715498298995</c:v>
                </c:pt>
                <c:pt idx="518">
                  <c:v>1.15919360835531</c:v>
                </c:pt>
                <c:pt idx="519">
                  <c:v>1.1746113642146001</c:v>
                </c:pt>
                <c:pt idx="520">
                  <c:v>1.16864699329289</c:v>
                </c:pt>
                <c:pt idx="521">
                  <c:v>1.2925232490793599</c:v>
                </c:pt>
                <c:pt idx="522">
                  <c:v>1.4316924100239501</c:v>
                </c:pt>
                <c:pt idx="523">
                  <c:v>1.07368322085886</c:v>
                </c:pt>
                <c:pt idx="524">
                  <c:v>1.63850341448351</c:v>
                </c:pt>
                <c:pt idx="525">
                  <c:v>1.2731464900681</c:v>
                </c:pt>
                <c:pt idx="526">
                  <c:v>1.08268048327485</c:v>
                </c:pt>
                <c:pt idx="527">
                  <c:v>0.60061638205672796</c:v>
                </c:pt>
                <c:pt idx="528">
                  <c:v>2.0452673522328002</c:v>
                </c:pt>
                <c:pt idx="529">
                  <c:v>0.74826758216657996</c:v>
                </c:pt>
                <c:pt idx="530">
                  <c:v>1.55954884646924</c:v>
                </c:pt>
                <c:pt idx="531">
                  <c:v>1.2508721243580601</c:v>
                </c:pt>
                <c:pt idx="532">
                  <c:v>0.99942758740973603</c:v>
                </c:pt>
                <c:pt idx="533">
                  <c:v>0.99874054100883203</c:v>
                </c:pt>
                <c:pt idx="534">
                  <c:v>1.7598973381091501</c:v>
                </c:pt>
                <c:pt idx="535">
                  <c:v>1.04802618342694</c:v>
                </c:pt>
                <c:pt idx="536">
                  <c:v>0.88577500256084296</c:v>
                </c:pt>
                <c:pt idx="537">
                  <c:v>0.67013899251261799</c:v>
                </c:pt>
                <c:pt idx="538">
                  <c:v>0.94881960932868903</c:v>
                </c:pt>
                <c:pt idx="539">
                  <c:v>1.7187520618921599</c:v>
                </c:pt>
                <c:pt idx="540">
                  <c:v>0.867157341311796</c:v>
                </c:pt>
                <c:pt idx="541">
                  <c:v>0.877840757793237</c:v>
                </c:pt>
                <c:pt idx="542">
                  <c:v>1.6399825022119501</c:v>
                </c:pt>
                <c:pt idx="543">
                  <c:v>0.59260610905285105</c:v>
                </c:pt>
                <c:pt idx="544">
                  <c:v>0.870668013041903</c:v>
                </c:pt>
                <c:pt idx="545">
                  <c:v>1.2362578092874701</c:v>
                </c:pt>
                <c:pt idx="546">
                  <c:v>1.22070615046651</c:v>
                </c:pt>
                <c:pt idx="547">
                  <c:v>0.67592518520224798</c:v>
                </c:pt>
                <c:pt idx="548">
                  <c:v>0.62311264429825397</c:v>
                </c:pt>
                <c:pt idx="549">
                  <c:v>0.69661360613877699</c:v>
                </c:pt>
                <c:pt idx="550">
                  <c:v>0.62958461904095697</c:v>
                </c:pt>
                <c:pt idx="551">
                  <c:v>0.77539619538394899</c:v>
                </c:pt>
                <c:pt idx="552">
                  <c:v>1.1977575892255901</c:v>
                </c:pt>
                <c:pt idx="553">
                  <c:v>1.0831448621008699</c:v>
                </c:pt>
                <c:pt idx="554">
                  <c:v>0.67419489610300298</c:v>
                </c:pt>
                <c:pt idx="555">
                  <c:v>1.1803328717725099</c:v>
                </c:pt>
                <c:pt idx="556">
                  <c:v>1.4937649136618201</c:v>
                </c:pt>
                <c:pt idx="557">
                  <c:v>1.0225831789448201</c:v>
                </c:pt>
                <c:pt idx="558">
                  <c:v>1.3151711220367199</c:v>
                </c:pt>
                <c:pt idx="559">
                  <c:v>1.14835195351132</c:v>
                </c:pt>
                <c:pt idx="560">
                  <c:v>0.66125594416875699</c:v>
                </c:pt>
                <c:pt idx="561">
                  <c:v>1.64401736084526</c:v>
                </c:pt>
                <c:pt idx="562">
                  <c:v>1.01672282664678</c:v>
                </c:pt>
                <c:pt idx="563">
                  <c:v>1.18847975698726</c:v>
                </c:pt>
                <c:pt idx="564">
                  <c:v>0.98956713558133602</c:v>
                </c:pt>
                <c:pt idx="565">
                  <c:v>0.80931949151031501</c:v>
                </c:pt>
                <c:pt idx="566">
                  <c:v>0.88700220170238597</c:v>
                </c:pt>
                <c:pt idx="567">
                  <c:v>0.84873527683897099</c:v>
                </c:pt>
                <c:pt idx="568">
                  <c:v>1.10531992778259</c:v>
                </c:pt>
                <c:pt idx="569">
                  <c:v>1.22605077202663</c:v>
                </c:pt>
                <c:pt idx="570">
                  <c:v>0.55220519487606101</c:v>
                </c:pt>
                <c:pt idx="571">
                  <c:v>1.6306172841973501</c:v>
                </c:pt>
                <c:pt idx="572">
                  <c:v>1.81132244593598</c:v>
                </c:pt>
                <c:pt idx="573">
                  <c:v>0.96935708918688301</c:v>
                </c:pt>
                <c:pt idx="574">
                  <c:v>0.68605035098359302</c:v>
                </c:pt>
                <c:pt idx="575">
                  <c:v>1.2368719036868401</c:v>
                </c:pt>
                <c:pt idx="576">
                  <c:v>1.1664425048699001</c:v>
                </c:pt>
                <c:pt idx="577">
                  <c:v>1.1754456915765199</c:v>
                </c:pt>
                <c:pt idx="578">
                  <c:v>0.78243068286035899</c:v>
                </c:pt>
                <c:pt idx="579">
                  <c:v>0.961484088411663</c:v>
                </c:pt>
                <c:pt idx="580">
                  <c:v>0.51687550929413595</c:v>
                </c:pt>
                <c:pt idx="581">
                  <c:v>0.96554426016762596</c:v>
                </c:pt>
                <c:pt idx="582">
                  <c:v>1.1544169466827701</c:v>
                </c:pt>
                <c:pt idx="583">
                  <c:v>0.69513448137302802</c:v>
                </c:pt>
                <c:pt idx="584">
                  <c:v>0.93070152335860801</c:v>
                </c:pt>
                <c:pt idx="585">
                  <c:v>1.85271451072224</c:v>
                </c:pt>
                <c:pt idx="586">
                  <c:v>1.41536007750679</c:v>
                </c:pt>
                <c:pt idx="587">
                  <c:v>1.2822220874888799</c:v>
                </c:pt>
                <c:pt idx="588">
                  <c:v>0.78101545654566396</c:v>
                </c:pt>
                <c:pt idx="589">
                  <c:v>1.9722881589091901</c:v>
                </c:pt>
                <c:pt idx="590">
                  <c:v>0.684498442602683</c:v>
                </c:pt>
                <c:pt idx="591">
                  <c:v>1.01089097622952</c:v>
                </c:pt>
                <c:pt idx="592">
                  <c:v>1.7686650976209699</c:v>
                </c:pt>
                <c:pt idx="593">
                  <c:v>0.97842578327097196</c:v>
                </c:pt>
                <c:pt idx="594">
                  <c:v>1.34153486297328</c:v>
                </c:pt>
                <c:pt idx="595">
                  <c:v>0.93187362458556999</c:v>
                </c:pt>
                <c:pt idx="596">
                  <c:v>1.2127738962586501</c:v>
                </c:pt>
                <c:pt idx="597">
                  <c:v>1.2286849993465301</c:v>
                </c:pt>
                <c:pt idx="598">
                  <c:v>1.59480781274837</c:v>
                </c:pt>
                <c:pt idx="599">
                  <c:v>1.1581611239059599</c:v>
                </c:pt>
                <c:pt idx="600">
                  <c:v>0.86888995745297204</c:v>
                </c:pt>
                <c:pt idx="601">
                  <c:v>1.2645994416350499</c:v>
                </c:pt>
                <c:pt idx="602">
                  <c:v>0.73178935837599102</c:v>
                </c:pt>
                <c:pt idx="603">
                  <c:v>0.96833242155576804</c:v>
                </c:pt>
                <c:pt idx="604">
                  <c:v>1.6177399090358</c:v>
                </c:pt>
                <c:pt idx="605">
                  <c:v>1.9975643825537801</c:v>
                </c:pt>
                <c:pt idx="606">
                  <c:v>1.8066535132659001</c:v>
                </c:pt>
                <c:pt idx="607">
                  <c:v>1.60904623810659</c:v>
                </c:pt>
                <c:pt idx="608">
                  <c:v>0.81580271819948003</c:v>
                </c:pt>
                <c:pt idx="609">
                  <c:v>0.55661143727792906</c:v>
                </c:pt>
                <c:pt idx="610">
                  <c:v>1.5549464656149701</c:v>
                </c:pt>
                <c:pt idx="611">
                  <c:v>1.2540061356881</c:v>
                </c:pt>
                <c:pt idx="612">
                  <c:v>0.94821644452323595</c:v>
                </c:pt>
                <c:pt idx="613">
                  <c:v>1.2078310747090999</c:v>
                </c:pt>
                <c:pt idx="614">
                  <c:v>1.4464296239690499</c:v>
                </c:pt>
                <c:pt idx="615">
                  <c:v>1.3645760581261599</c:v>
                </c:pt>
                <c:pt idx="616">
                  <c:v>0.53589120433972204</c:v>
                </c:pt>
                <c:pt idx="617">
                  <c:v>0.73954839409282502</c:v>
                </c:pt>
                <c:pt idx="618">
                  <c:v>1.77091500793229</c:v>
                </c:pt>
                <c:pt idx="619">
                  <c:v>1.07237366615978</c:v>
                </c:pt>
                <c:pt idx="620">
                  <c:v>0.652776030617509</c:v>
                </c:pt>
                <c:pt idx="621">
                  <c:v>0.83797617713241201</c:v>
                </c:pt>
                <c:pt idx="622">
                  <c:v>0.62009399300082901</c:v>
                </c:pt>
                <c:pt idx="623">
                  <c:v>0.89327143190416503</c:v>
                </c:pt>
                <c:pt idx="624">
                  <c:v>0.70222218957072202</c:v>
                </c:pt>
                <c:pt idx="625">
                  <c:v>1.4144651048105901</c:v>
                </c:pt>
                <c:pt idx="626">
                  <c:v>0.71240064314297202</c:v>
                </c:pt>
                <c:pt idx="627">
                  <c:v>0.97080894651483995</c:v>
                </c:pt>
                <c:pt idx="628">
                  <c:v>1.5691397538470999</c:v>
                </c:pt>
                <c:pt idx="629">
                  <c:v>1.35651281303377</c:v>
                </c:pt>
                <c:pt idx="630">
                  <c:v>1.49414518670462</c:v>
                </c:pt>
                <c:pt idx="631">
                  <c:v>1.13552436504917</c:v>
                </c:pt>
                <c:pt idx="632">
                  <c:v>0.87883116866087496</c:v>
                </c:pt>
                <c:pt idx="633">
                  <c:v>0.70002591304138595</c:v>
                </c:pt>
                <c:pt idx="634">
                  <c:v>1.5779573379053899</c:v>
                </c:pt>
                <c:pt idx="635">
                  <c:v>0.76765418622481396</c:v>
                </c:pt>
                <c:pt idx="636">
                  <c:v>1.0717271970118201</c:v>
                </c:pt>
                <c:pt idx="637">
                  <c:v>0.918848573888424</c:v>
                </c:pt>
                <c:pt idx="638">
                  <c:v>1.81145371576682</c:v>
                </c:pt>
                <c:pt idx="639">
                  <c:v>0.470344331148354</c:v>
                </c:pt>
                <c:pt idx="640">
                  <c:v>1.07893879354952</c:v>
                </c:pt>
                <c:pt idx="641">
                  <c:v>1.4951729323741401</c:v>
                </c:pt>
                <c:pt idx="642">
                  <c:v>0.91131538082928798</c:v>
                </c:pt>
                <c:pt idx="643">
                  <c:v>1.02401628979285</c:v>
                </c:pt>
                <c:pt idx="644">
                  <c:v>1.3685168012317399</c:v>
                </c:pt>
                <c:pt idx="645">
                  <c:v>1.2326300670900201</c:v>
                </c:pt>
                <c:pt idx="646">
                  <c:v>1.16847806831887</c:v>
                </c:pt>
                <c:pt idx="647">
                  <c:v>0.96950033891873699</c:v>
                </c:pt>
                <c:pt idx="648">
                  <c:v>0.84774535458585698</c:v>
                </c:pt>
                <c:pt idx="649">
                  <c:v>1.5923234296220801</c:v>
                </c:pt>
                <c:pt idx="650">
                  <c:v>0.830168388466343</c:v>
                </c:pt>
                <c:pt idx="651">
                  <c:v>1.0784774920415101</c:v>
                </c:pt>
                <c:pt idx="652">
                  <c:v>1.53217235756632</c:v>
                </c:pt>
                <c:pt idx="653">
                  <c:v>0.79130456826960205</c:v>
                </c:pt>
                <c:pt idx="654">
                  <c:v>0.63440450054578201</c:v>
                </c:pt>
                <c:pt idx="655">
                  <c:v>1.08834692057729</c:v>
                </c:pt>
                <c:pt idx="656">
                  <c:v>0.75027015958118803</c:v>
                </c:pt>
                <c:pt idx="657">
                  <c:v>1.49716684481163</c:v>
                </c:pt>
                <c:pt idx="658">
                  <c:v>0.77888324923045804</c:v>
                </c:pt>
                <c:pt idx="659">
                  <c:v>0.80215940244322204</c:v>
                </c:pt>
                <c:pt idx="660">
                  <c:v>1.3780778885671401</c:v>
                </c:pt>
                <c:pt idx="661">
                  <c:v>1.5591394801312</c:v>
                </c:pt>
                <c:pt idx="662">
                  <c:v>1.6288253879010499</c:v>
                </c:pt>
                <c:pt idx="663">
                  <c:v>2.0727891984221301</c:v>
                </c:pt>
                <c:pt idx="664">
                  <c:v>1.7279701845871001</c:v>
                </c:pt>
                <c:pt idx="665">
                  <c:v>1.12993127041502</c:v>
                </c:pt>
                <c:pt idx="666">
                  <c:v>0.64723794673142798</c:v>
                </c:pt>
                <c:pt idx="667">
                  <c:v>0.72281105321553196</c:v>
                </c:pt>
                <c:pt idx="668">
                  <c:v>1.9504780458825499</c:v>
                </c:pt>
                <c:pt idx="669">
                  <c:v>0.72333107339824398</c:v>
                </c:pt>
                <c:pt idx="670">
                  <c:v>1.2848596189085699</c:v>
                </c:pt>
                <c:pt idx="671">
                  <c:v>1.3375891849600501</c:v>
                </c:pt>
                <c:pt idx="672">
                  <c:v>1.50041105529427</c:v>
                </c:pt>
                <c:pt idx="673">
                  <c:v>0.57579515895345901</c:v>
                </c:pt>
                <c:pt idx="674">
                  <c:v>1.7770269181568099</c:v>
                </c:pt>
                <c:pt idx="675">
                  <c:v>1.41710822696461</c:v>
                </c:pt>
                <c:pt idx="676">
                  <c:v>1.2442238517053399</c:v>
                </c:pt>
                <c:pt idx="677">
                  <c:v>0.89410408407478104</c:v>
                </c:pt>
                <c:pt idx="678">
                  <c:v>0.762114348245854</c:v>
                </c:pt>
                <c:pt idx="679">
                  <c:v>0.63299678819733596</c:v>
                </c:pt>
                <c:pt idx="680">
                  <c:v>1.6504938057957299</c:v>
                </c:pt>
                <c:pt idx="681">
                  <c:v>0.67982048532802297</c:v>
                </c:pt>
                <c:pt idx="682">
                  <c:v>1.26225829231237</c:v>
                </c:pt>
                <c:pt idx="683">
                  <c:v>1.04758533132823</c:v>
                </c:pt>
                <c:pt idx="684">
                  <c:v>0.76910319362687296</c:v>
                </c:pt>
                <c:pt idx="685">
                  <c:v>0.98764619582031199</c:v>
                </c:pt>
                <c:pt idx="686">
                  <c:v>1.87922393648403</c:v>
                </c:pt>
                <c:pt idx="687">
                  <c:v>0.90896058863631601</c:v>
                </c:pt>
                <c:pt idx="688">
                  <c:v>0.95938162648315894</c:v>
                </c:pt>
                <c:pt idx="689">
                  <c:v>1.2583564272843499</c:v>
                </c:pt>
                <c:pt idx="690">
                  <c:v>1.08889425837318</c:v>
                </c:pt>
                <c:pt idx="691">
                  <c:v>1.9655595250849101</c:v>
                </c:pt>
                <c:pt idx="692">
                  <c:v>0.77723923744190504</c:v>
                </c:pt>
                <c:pt idx="693">
                  <c:v>2.0675192380555401</c:v>
                </c:pt>
                <c:pt idx="694">
                  <c:v>1.4853953533796</c:v>
                </c:pt>
                <c:pt idx="695">
                  <c:v>0.96692071921325295</c:v>
                </c:pt>
                <c:pt idx="696">
                  <c:v>2.49076675712059</c:v>
                </c:pt>
                <c:pt idx="697">
                  <c:v>0.475349495377002</c:v>
                </c:pt>
                <c:pt idx="698">
                  <c:v>1.99829016020374</c:v>
                </c:pt>
                <c:pt idx="699">
                  <c:v>1.01091189075098</c:v>
                </c:pt>
                <c:pt idx="700">
                  <c:v>1.45530865865682</c:v>
                </c:pt>
                <c:pt idx="701">
                  <c:v>1.2735497199605801</c:v>
                </c:pt>
                <c:pt idx="702">
                  <c:v>0.717805532746565</c:v>
                </c:pt>
                <c:pt idx="703">
                  <c:v>0.776778996835636</c:v>
                </c:pt>
                <c:pt idx="704">
                  <c:v>0.87118819371321599</c:v>
                </c:pt>
                <c:pt idx="705">
                  <c:v>0.6364990007104</c:v>
                </c:pt>
                <c:pt idx="706">
                  <c:v>1.5772878538103501</c:v>
                </c:pt>
                <c:pt idx="707">
                  <c:v>0.65531534226557497</c:v>
                </c:pt>
                <c:pt idx="708">
                  <c:v>0.94116821035389797</c:v>
                </c:pt>
                <c:pt idx="709">
                  <c:v>0.68580157405026998</c:v>
                </c:pt>
                <c:pt idx="710">
                  <c:v>0.92424001208752904</c:v>
                </c:pt>
                <c:pt idx="711">
                  <c:v>1.0027013762880701</c:v>
                </c:pt>
                <c:pt idx="712">
                  <c:v>1.53356450564553</c:v>
                </c:pt>
                <c:pt idx="713">
                  <c:v>1.19661463917238</c:v>
                </c:pt>
                <c:pt idx="714">
                  <c:v>1.6031925124075199</c:v>
                </c:pt>
                <c:pt idx="715">
                  <c:v>1.52679506549694</c:v>
                </c:pt>
                <c:pt idx="716">
                  <c:v>1.5288358976551599</c:v>
                </c:pt>
                <c:pt idx="717">
                  <c:v>0.70796752600990898</c:v>
                </c:pt>
                <c:pt idx="718">
                  <c:v>0.923695851147881</c:v>
                </c:pt>
                <c:pt idx="719">
                  <c:v>0.96695267167885302</c:v>
                </c:pt>
                <c:pt idx="720">
                  <c:v>1.0829656315516101</c:v>
                </c:pt>
                <c:pt idx="721">
                  <c:v>1.21651986252773</c:v>
                </c:pt>
                <c:pt idx="722">
                  <c:v>1.3584818389701601</c:v>
                </c:pt>
                <c:pt idx="723">
                  <c:v>0.67533307051403901</c:v>
                </c:pt>
                <c:pt idx="724">
                  <c:v>1.73982674268839</c:v>
                </c:pt>
                <c:pt idx="725">
                  <c:v>1.38066457650253</c:v>
                </c:pt>
                <c:pt idx="726">
                  <c:v>0.81563315451489204</c:v>
                </c:pt>
                <c:pt idx="727">
                  <c:v>1.4545839946641299</c:v>
                </c:pt>
                <c:pt idx="728">
                  <c:v>1.7116894119144199</c:v>
                </c:pt>
                <c:pt idx="729">
                  <c:v>1.47592158357291</c:v>
                </c:pt>
                <c:pt idx="730">
                  <c:v>1.59946841803123</c:v>
                </c:pt>
                <c:pt idx="731">
                  <c:v>1.07837837004864</c:v>
                </c:pt>
                <c:pt idx="732">
                  <c:v>1.71451257532344</c:v>
                </c:pt>
                <c:pt idx="733">
                  <c:v>1.8017554024467399</c:v>
                </c:pt>
                <c:pt idx="734">
                  <c:v>1.1594849596788701</c:v>
                </c:pt>
                <c:pt idx="735">
                  <c:v>1.4228309752717401</c:v>
                </c:pt>
                <c:pt idx="736">
                  <c:v>1.2494836935963101</c:v>
                </c:pt>
                <c:pt idx="737">
                  <c:v>1.39557916612535</c:v>
                </c:pt>
                <c:pt idx="738">
                  <c:v>0.81735474465546298</c:v>
                </c:pt>
                <c:pt idx="739">
                  <c:v>0.72425479818620597</c:v>
                </c:pt>
                <c:pt idx="740">
                  <c:v>1.12423086635694</c:v>
                </c:pt>
                <c:pt idx="741">
                  <c:v>1.6706270210146399</c:v>
                </c:pt>
                <c:pt idx="742">
                  <c:v>0.905142842335801</c:v>
                </c:pt>
                <c:pt idx="743">
                  <c:v>1.6296751438355199</c:v>
                </c:pt>
                <c:pt idx="744">
                  <c:v>1.17081758018505</c:v>
                </c:pt>
                <c:pt idx="745">
                  <c:v>0.87736117222149101</c:v>
                </c:pt>
                <c:pt idx="746">
                  <c:v>0.75536362708716098</c:v>
                </c:pt>
                <c:pt idx="747">
                  <c:v>0.48791302181256002</c:v>
                </c:pt>
                <c:pt idx="748">
                  <c:v>0.98775624470816703</c:v>
                </c:pt>
                <c:pt idx="749">
                  <c:v>1.3946224065261901</c:v>
                </c:pt>
                <c:pt idx="750">
                  <c:v>0.32828112538524501</c:v>
                </c:pt>
                <c:pt idx="751">
                  <c:v>0.98866734659290201</c:v>
                </c:pt>
                <c:pt idx="752">
                  <c:v>1.1667478249076999</c:v>
                </c:pt>
                <c:pt idx="753">
                  <c:v>1.3637084888089299</c:v>
                </c:pt>
                <c:pt idx="754">
                  <c:v>1.73617928183823</c:v>
                </c:pt>
                <c:pt idx="755">
                  <c:v>1.04851512857431</c:v>
                </c:pt>
                <c:pt idx="756">
                  <c:v>1.0839763685799</c:v>
                </c:pt>
                <c:pt idx="757">
                  <c:v>1.5704518127160101</c:v>
                </c:pt>
                <c:pt idx="758">
                  <c:v>0.49418478145201999</c:v>
                </c:pt>
                <c:pt idx="759">
                  <c:v>1.1063607263517701</c:v>
                </c:pt>
                <c:pt idx="760">
                  <c:v>1.2026780464600899</c:v>
                </c:pt>
                <c:pt idx="761">
                  <c:v>0.73842742984819398</c:v>
                </c:pt>
                <c:pt idx="762">
                  <c:v>1.5928984427387101</c:v>
                </c:pt>
                <c:pt idx="763">
                  <c:v>1.1771130433488599</c:v>
                </c:pt>
                <c:pt idx="764">
                  <c:v>0.94296121001185396</c:v>
                </c:pt>
                <c:pt idx="765">
                  <c:v>0.66417787842573195</c:v>
                </c:pt>
                <c:pt idx="766">
                  <c:v>0.82218995572170905</c:v>
                </c:pt>
                <c:pt idx="767">
                  <c:v>0.90496725269329803</c:v>
                </c:pt>
                <c:pt idx="768">
                  <c:v>1.32130389555479</c:v>
                </c:pt>
                <c:pt idx="769">
                  <c:v>1.5283337804314601</c:v>
                </c:pt>
                <c:pt idx="770">
                  <c:v>1.19746712201407</c:v>
                </c:pt>
                <c:pt idx="771">
                  <c:v>1.4097031661464801</c:v>
                </c:pt>
                <c:pt idx="772">
                  <c:v>0.88190820700054495</c:v>
                </c:pt>
                <c:pt idx="773">
                  <c:v>0.82371446305102602</c:v>
                </c:pt>
                <c:pt idx="774">
                  <c:v>0.96829863984376996</c:v>
                </c:pt>
                <c:pt idx="775">
                  <c:v>1.7910094178073801</c:v>
                </c:pt>
                <c:pt idx="776">
                  <c:v>1.11002759842708</c:v>
                </c:pt>
                <c:pt idx="777">
                  <c:v>1.3998260484851901</c:v>
                </c:pt>
                <c:pt idx="778">
                  <c:v>0.640335742719497</c:v>
                </c:pt>
                <c:pt idx="779">
                  <c:v>0.69000535589245404</c:v>
                </c:pt>
                <c:pt idx="780">
                  <c:v>1.3548725132027399</c:v>
                </c:pt>
                <c:pt idx="781">
                  <c:v>0.89507641949540595</c:v>
                </c:pt>
                <c:pt idx="782">
                  <c:v>0.99799449529401196</c:v>
                </c:pt>
                <c:pt idx="783">
                  <c:v>1.62230708850379</c:v>
                </c:pt>
                <c:pt idx="784">
                  <c:v>1.0872050363986001</c:v>
                </c:pt>
                <c:pt idx="785">
                  <c:v>1.02262173567699</c:v>
                </c:pt>
                <c:pt idx="786">
                  <c:v>1.3346830099750799</c:v>
                </c:pt>
                <c:pt idx="787">
                  <c:v>1.02307824911405</c:v>
                </c:pt>
                <c:pt idx="788">
                  <c:v>1.22908121773242</c:v>
                </c:pt>
                <c:pt idx="789">
                  <c:v>0.90362876659965796</c:v>
                </c:pt>
                <c:pt idx="790">
                  <c:v>1.48477165978259</c:v>
                </c:pt>
                <c:pt idx="791">
                  <c:v>1.3693172439411401</c:v>
                </c:pt>
                <c:pt idx="792">
                  <c:v>0.78095438845984599</c:v>
                </c:pt>
                <c:pt idx="793">
                  <c:v>0.69126297516131496</c:v>
                </c:pt>
                <c:pt idx="794">
                  <c:v>1.65215948798957</c:v>
                </c:pt>
                <c:pt idx="795">
                  <c:v>1.50647908416301</c:v>
                </c:pt>
                <c:pt idx="796">
                  <c:v>0.80093637584960597</c:v>
                </c:pt>
                <c:pt idx="797">
                  <c:v>0.54093205378926101</c:v>
                </c:pt>
                <c:pt idx="798">
                  <c:v>0.82024110977016196</c:v>
                </c:pt>
                <c:pt idx="799">
                  <c:v>1.6690667858799899</c:v>
                </c:pt>
                <c:pt idx="800">
                  <c:v>2.0000032734895501</c:v>
                </c:pt>
                <c:pt idx="801">
                  <c:v>0.74360028962160596</c:v>
                </c:pt>
                <c:pt idx="802">
                  <c:v>1.0131722612971099</c:v>
                </c:pt>
                <c:pt idx="803">
                  <c:v>0.667808467310257</c:v>
                </c:pt>
                <c:pt idx="804">
                  <c:v>1.65169576703374</c:v>
                </c:pt>
                <c:pt idx="805">
                  <c:v>1.8184297975399899</c:v>
                </c:pt>
                <c:pt idx="806">
                  <c:v>1.2780252193814601</c:v>
                </c:pt>
                <c:pt idx="807">
                  <c:v>0.45765295011176299</c:v>
                </c:pt>
                <c:pt idx="808">
                  <c:v>0.873851182703834</c:v>
                </c:pt>
                <c:pt idx="809">
                  <c:v>0.96057873986788</c:v>
                </c:pt>
                <c:pt idx="810">
                  <c:v>1.0642642765590999</c:v>
                </c:pt>
                <c:pt idx="811">
                  <c:v>0.745540641610278</c:v>
                </c:pt>
                <c:pt idx="812">
                  <c:v>0.48350024978342299</c:v>
                </c:pt>
                <c:pt idx="813">
                  <c:v>1.6014095736642799</c:v>
                </c:pt>
                <c:pt idx="814">
                  <c:v>0.78165695668446999</c:v>
                </c:pt>
                <c:pt idx="815">
                  <c:v>0.94147855649985401</c:v>
                </c:pt>
                <c:pt idx="816">
                  <c:v>0.67545955619698805</c:v>
                </c:pt>
                <c:pt idx="817">
                  <c:v>0.79627543196515105</c:v>
                </c:pt>
                <c:pt idx="818">
                  <c:v>0.58737448390027203</c:v>
                </c:pt>
                <c:pt idx="819">
                  <c:v>0.58904108385806897</c:v>
                </c:pt>
                <c:pt idx="820">
                  <c:v>0.456637740350119</c:v>
                </c:pt>
                <c:pt idx="821">
                  <c:v>0.87216656970255002</c:v>
                </c:pt>
                <c:pt idx="822">
                  <c:v>1.3597322310944999</c:v>
                </c:pt>
                <c:pt idx="823">
                  <c:v>0.70853604509697399</c:v>
                </c:pt>
                <c:pt idx="824">
                  <c:v>1.7473046299727499</c:v>
                </c:pt>
                <c:pt idx="825">
                  <c:v>0.668674231726063</c:v>
                </c:pt>
                <c:pt idx="826">
                  <c:v>1.00087655031538</c:v>
                </c:pt>
                <c:pt idx="827">
                  <c:v>1.1806307851925</c:v>
                </c:pt>
                <c:pt idx="828">
                  <c:v>1.19296530072818</c:v>
                </c:pt>
                <c:pt idx="829">
                  <c:v>0.78199189954759996</c:v>
                </c:pt>
                <c:pt idx="830">
                  <c:v>1.7038365817691901</c:v>
                </c:pt>
                <c:pt idx="831">
                  <c:v>0.83258066818264398</c:v>
                </c:pt>
                <c:pt idx="832">
                  <c:v>1.1817896407158299</c:v>
                </c:pt>
                <c:pt idx="833">
                  <c:v>1.1509539332211201</c:v>
                </c:pt>
                <c:pt idx="834">
                  <c:v>1.3957415575266301</c:v>
                </c:pt>
                <c:pt idx="835">
                  <c:v>0.49805019736388301</c:v>
                </c:pt>
                <c:pt idx="836">
                  <c:v>1.2515239004713601</c:v>
                </c:pt>
                <c:pt idx="837">
                  <c:v>0.93950973240792801</c:v>
                </c:pt>
                <c:pt idx="838">
                  <c:v>0.74705500944831504</c:v>
                </c:pt>
                <c:pt idx="839">
                  <c:v>0.49862783559653701</c:v>
                </c:pt>
                <c:pt idx="840">
                  <c:v>1.17667266254462</c:v>
                </c:pt>
                <c:pt idx="841">
                  <c:v>1.5742339726340999</c:v>
                </c:pt>
                <c:pt idx="842">
                  <c:v>0.92642191580376299</c:v>
                </c:pt>
                <c:pt idx="843">
                  <c:v>1.02016940345665</c:v>
                </c:pt>
                <c:pt idx="844">
                  <c:v>0.96358366967014597</c:v>
                </c:pt>
                <c:pt idx="845">
                  <c:v>1.56500481695245</c:v>
                </c:pt>
                <c:pt idx="846">
                  <c:v>0.61027816546407598</c:v>
                </c:pt>
                <c:pt idx="847">
                  <c:v>1.30199265961606</c:v>
                </c:pt>
                <c:pt idx="848">
                  <c:v>1.1511433858612199</c:v>
                </c:pt>
                <c:pt idx="849">
                  <c:v>1.2525503083137399</c:v>
                </c:pt>
                <c:pt idx="850">
                  <c:v>1.5511219810785599</c:v>
                </c:pt>
                <c:pt idx="851">
                  <c:v>1.33878469185493</c:v>
                </c:pt>
                <c:pt idx="852">
                  <c:v>0.65592640355342402</c:v>
                </c:pt>
                <c:pt idx="853">
                  <c:v>1.53200451147096</c:v>
                </c:pt>
                <c:pt idx="854">
                  <c:v>1.75522280605854</c:v>
                </c:pt>
                <c:pt idx="855">
                  <c:v>0.69988662872257301</c:v>
                </c:pt>
                <c:pt idx="856">
                  <c:v>0.94534811719815703</c:v>
                </c:pt>
                <c:pt idx="857">
                  <c:v>1.2834507984073</c:v>
                </c:pt>
                <c:pt idx="858">
                  <c:v>1.21166703761893</c:v>
                </c:pt>
                <c:pt idx="859">
                  <c:v>1.37816553945374</c:v>
                </c:pt>
                <c:pt idx="860">
                  <c:v>1.7453488272135</c:v>
                </c:pt>
                <c:pt idx="861">
                  <c:v>1.6594059467257001</c:v>
                </c:pt>
                <c:pt idx="862">
                  <c:v>1.38132940317008</c:v>
                </c:pt>
                <c:pt idx="863">
                  <c:v>0.66211988551274503</c:v>
                </c:pt>
                <c:pt idx="864">
                  <c:v>1.1709973239184499</c:v>
                </c:pt>
                <c:pt idx="865">
                  <c:v>0.89028317876595897</c:v>
                </c:pt>
                <c:pt idx="866">
                  <c:v>1.1586354500415299</c:v>
                </c:pt>
                <c:pt idx="867">
                  <c:v>0.98674419295924998</c:v>
                </c:pt>
                <c:pt idx="868">
                  <c:v>1.7996435236753301</c:v>
                </c:pt>
                <c:pt idx="869">
                  <c:v>0.64130562922551304</c:v>
                </c:pt>
                <c:pt idx="870">
                  <c:v>1.01280506192196</c:v>
                </c:pt>
                <c:pt idx="871">
                  <c:v>0.84384856609539904</c:v>
                </c:pt>
                <c:pt idx="872">
                  <c:v>1.28282619676434</c:v>
                </c:pt>
                <c:pt idx="873">
                  <c:v>1.1392340649695001</c:v>
                </c:pt>
                <c:pt idx="874">
                  <c:v>0.72670325963749705</c:v>
                </c:pt>
                <c:pt idx="875">
                  <c:v>0.56203380800740799</c:v>
                </c:pt>
                <c:pt idx="876">
                  <c:v>1.0625834937010901</c:v>
                </c:pt>
                <c:pt idx="877">
                  <c:v>1.33129686270797</c:v>
                </c:pt>
                <c:pt idx="878">
                  <c:v>1.2363026473302501</c:v>
                </c:pt>
                <c:pt idx="879">
                  <c:v>1.86955599526</c:v>
                </c:pt>
                <c:pt idx="880">
                  <c:v>0.62318815136913897</c:v>
                </c:pt>
                <c:pt idx="881">
                  <c:v>1.0468853090108501</c:v>
                </c:pt>
                <c:pt idx="882">
                  <c:v>0.90369797153076503</c:v>
                </c:pt>
                <c:pt idx="883">
                  <c:v>0.60119834068585598</c:v>
                </c:pt>
                <c:pt idx="884">
                  <c:v>0.77048618941952796</c:v>
                </c:pt>
                <c:pt idx="885">
                  <c:v>0.53179589144121797</c:v>
                </c:pt>
                <c:pt idx="886">
                  <c:v>0.98559167199338404</c:v>
                </c:pt>
                <c:pt idx="887">
                  <c:v>1.2279629685379601</c:v>
                </c:pt>
                <c:pt idx="888">
                  <c:v>0.52193966294418503</c:v>
                </c:pt>
                <c:pt idx="889">
                  <c:v>0.90129359560636901</c:v>
                </c:pt>
                <c:pt idx="890">
                  <c:v>1.23121583186212</c:v>
                </c:pt>
                <c:pt idx="891">
                  <c:v>1.02968879205053</c:v>
                </c:pt>
                <c:pt idx="892">
                  <c:v>1.45723527950154</c:v>
                </c:pt>
                <c:pt idx="893">
                  <c:v>0.65740014396996205</c:v>
                </c:pt>
                <c:pt idx="894">
                  <c:v>1.3791389630864099</c:v>
                </c:pt>
                <c:pt idx="895">
                  <c:v>0.71542656472991695</c:v>
                </c:pt>
                <c:pt idx="896">
                  <c:v>0.64694510397984495</c:v>
                </c:pt>
                <c:pt idx="897">
                  <c:v>0.89231354180909195</c:v>
                </c:pt>
                <c:pt idx="898">
                  <c:v>0.62727742604505399</c:v>
                </c:pt>
                <c:pt idx="899">
                  <c:v>0.89936442559429697</c:v>
                </c:pt>
                <c:pt idx="900">
                  <c:v>0.81098864967917905</c:v>
                </c:pt>
                <c:pt idx="901">
                  <c:v>0.83127829581963497</c:v>
                </c:pt>
                <c:pt idx="902">
                  <c:v>1.44274939400422</c:v>
                </c:pt>
                <c:pt idx="903">
                  <c:v>1.1296382951453201</c:v>
                </c:pt>
                <c:pt idx="904">
                  <c:v>1.50442083673642</c:v>
                </c:pt>
                <c:pt idx="905">
                  <c:v>0.89481823273544703</c:v>
                </c:pt>
                <c:pt idx="906">
                  <c:v>0.65355048272877803</c:v>
                </c:pt>
                <c:pt idx="907">
                  <c:v>1.10768953777589</c:v>
                </c:pt>
                <c:pt idx="908">
                  <c:v>0.967210671076975</c:v>
                </c:pt>
                <c:pt idx="909">
                  <c:v>1.2769792690223001</c:v>
                </c:pt>
                <c:pt idx="910">
                  <c:v>2.1930484646430801</c:v>
                </c:pt>
                <c:pt idx="911">
                  <c:v>1.38593108260586</c:v>
                </c:pt>
                <c:pt idx="912">
                  <c:v>0.92237599030106399</c:v>
                </c:pt>
                <c:pt idx="913">
                  <c:v>1.46977595256979</c:v>
                </c:pt>
                <c:pt idx="914">
                  <c:v>2.0682849049405001</c:v>
                </c:pt>
                <c:pt idx="915">
                  <c:v>1.35468813991738</c:v>
                </c:pt>
                <c:pt idx="916">
                  <c:v>1.4104055073710899</c:v>
                </c:pt>
                <c:pt idx="917">
                  <c:v>0.82760082545429203</c:v>
                </c:pt>
                <c:pt idx="918">
                  <c:v>0.92197231366795596</c:v>
                </c:pt>
                <c:pt idx="919">
                  <c:v>0.98931406450779502</c:v>
                </c:pt>
                <c:pt idx="920">
                  <c:v>1.11794272125609</c:v>
                </c:pt>
                <c:pt idx="921">
                  <c:v>1.31280417298833</c:v>
                </c:pt>
                <c:pt idx="922">
                  <c:v>0.96387527371778403</c:v>
                </c:pt>
                <c:pt idx="923">
                  <c:v>0.87243351504342403</c:v>
                </c:pt>
                <c:pt idx="924">
                  <c:v>0.66965222749245101</c:v>
                </c:pt>
                <c:pt idx="925">
                  <c:v>1.3207620654644501</c:v>
                </c:pt>
                <c:pt idx="926">
                  <c:v>0.91663417271429204</c:v>
                </c:pt>
                <c:pt idx="927">
                  <c:v>1.1014731221681899</c:v>
                </c:pt>
                <c:pt idx="928">
                  <c:v>1.5078780342418401</c:v>
                </c:pt>
                <c:pt idx="929">
                  <c:v>0.55614826522456395</c:v>
                </c:pt>
                <c:pt idx="930">
                  <c:v>0.48021466445124</c:v>
                </c:pt>
                <c:pt idx="931">
                  <c:v>1.9236094938864601</c:v>
                </c:pt>
                <c:pt idx="932">
                  <c:v>0.77750207126918303</c:v>
                </c:pt>
                <c:pt idx="933">
                  <c:v>0.55355768954185003</c:v>
                </c:pt>
                <c:pt idx="934">
                  <c:v>0.48631268784010401</c:v>
                </c:pt>
                <c:pt idx="935">
                  <c:v>1.4784420923753501</c:v>
                </c:pt>
                <c:pt idx="936">
                  <c:v>1.9494639204961099</c:v>
                </c:pt>
                <c:pt idx="937">
                  <c:v>0.68584644591839405</c:v>
                </c:pt>
                <c:pt idx="938">
                  <c:v>1.9408956060460301</c:v>
                </c:pt>
                <c:pt idx="939">
                  <c:v>1.7776222200754299</c:v>
                </c:pt>
                <c:pt idx="940">
                  <c:v>0.81485478143227597</c:v>
                </c:pt>
                <c:pt idx="941">
                  <c:v>0.74219454066095703</c:v>
                </c:pt>
                <c:pt idx="942">
                  <c:v>0.75224322709136504</c:v>
                </c:pt>
                <c:pt idx="943">
                  <c:v>1.0658192783684399</c:v>
                </c:pt>
                <c:pt idx="944">
                  <c:v>1.0182730927239401</c:v>
                </c:pt>
                <c:pt idx="945">
                  <c:v>1.5051442871404901</c:v>
                </c:pt>
                <c:pt idx="946">
                  <c:v>1.88980486380051</c:v>
                </c:pt>
                <c:pt idx="947">
                  <c:v>1.3120071998814899</c:v>
                </c:pt>
                <c:pt idx="948">
                  <c:v>1.66477391444171</c:v>
                </c:pt>
                <c:pt idx="949">
                  <c:v>1.1390916009357199</c:v>
                </c:pt>
                <c:pt idx="950">
                  <c:v>1.13811405723016</c:v>
                </c:pt>
                <c:pt idx="951">
                  <c:v>1.67123610806142</c:v>
                </c:pt>
                <c:pt idx="952">
                  <c:v>1.56637409120905</c:v>
                </c:pt>
                <c:pt idx="953">
                  <c:v>1.2097991454064601</c:v>
                </c:pt>
                <c:pt idx="954">
                  <c:v>1.1251771186270501</c:v>
                </c:pt>
                <c:pt idx="955">
                  <c:v>1.1113781053484899</c:v>
                </c:pt>
                <c:pt idx="956">
                  <c:v>1.2994567026564201</c:v>
                </c:pt>
                <c:pt idx="957">
                  <c:v>0.91667325781986897</c:v>
                </c:pt>
                <c:pt idx="958">
                  <c:v>0.84348729098127595</c:v>
                </c:pt>
                <c:pt idx="959">
                  <c:v>0.82374182449517896</c:v>
                </c:pt>
                <c:pt idx="960">
                  <c:v>0.66347869105827795</c:v>
                </c:pt>
                <c:pt idx="961">
                  <c:v>1.2675955428351899</c:v>
                </c:pt>
                <c:pt idx="962">
                  <c:v>0.53905268878693202</c:v>
                </c:pt>
                <c:pt idx="963">
                  <c:v>1.6763983683367201</c:v>
                </c:pt>
                <c:pt idx="964">
                  <c:v>0.81541921822179997</c:v>
                </c:pt>
                <c:pt idx="965">
                  <c:v>1.09617276812271</c:v>
                </c:pt>
                <c:pt idx="966">
                  <c:v>0.55703340093720199</c:v>
                </c:pt>
                <c:pt idx="967">
                  <c:v>1.73276821113811</c:v>
                </c:pt>
                <c:pt idx="968">
                  <c:v>1.4777426725895499</c:v>
                </c:pt>
                <c:pt idx="969">
                  <c:v>1.03830728828772</c:v>
                </c:pt>
                <c:pt idx="970">
                  <c:v>1.2609518617412001</c:v>
                </c:pt>
                <c:pt idx="971">
                  <c:v>1.3948847332701</c:v>
                </c:pt>
                <c:pt idx="972">
                  <c:v>0.85426295215890002</c:v>
                </c:pt>
                <c:pt idx="973">
                  <c:v>0.70221051209958996</c:v>
                </c:pt>
                <c:pt idx="974">
                  <c:v>0.71570692680878301</c:v>
                </c:pt>
                <c:pt idx="975">
                  <c:v>1.3458272652085299</c:v>
                </c:pt>
                <c:pt idx="976">
                  <c:v>1.5877408770850501</c:v>
                </c:pt>
                <c:pt idx="977">
                  <c:v>0.57718539223114795</c:v>
                </c:pt>
                <c:pt idx="978">
                  <c:v>1.13541479113569</c:v>
                </c:pt>
                <c:pt idx="979">
                  <c:v>1.57760138848994</c:v>
                </c:pt>
                <c:pt idx="980">
                  <c:v>0.75237801262880399</c:v>
                </c:pt>
                <c:pt idx="981">
                  <c:v>0.95716774029868001</c:v>
                </c:pt>
                <c:pt idx="982">
                  <c:v>1.5771913381681799</c:v>
                </c:pt>
                <c:pt idx="983">
                  <c:v>0.93240661249636303</c:v>
                </c:pt>
                <c:pt idx="984">
                  <c:v>0.95301773075983898</c:v>
                </c:pt>
                <c:pt idx="985">
                  <c:v>1.31801479460281</c:v>
                </c:pt>
                <c:pt idx="986">
                  <c:v>0.60704440603601695</c:v>
                </c:pt>
                <c:pt idx="987">
                  <c:v>1.54872265862998</c:v>
                </c:pt>
                <c:pt idx="988">
                  <c:v>1.0481206915482899</c:v>
                </c:pt>
                <c:pt idx="989">
                  <c:v>1.3077089609489401</c:v>
                </c:pt>
                <c:pt idx="990">
                  <c:v>1.88157746064078</c:v>
                </c:pt>
                <c:pt idx="991">
                  <c:v>0.74568664206103796</c:v>
                </c:pt>
                <c:pt idx="992">
                  <c:v>0.812919823657138</c:v>
                </c:pt>
                <c:pt idx="993">
                  <c:v>1.92172309949284</c:v>
                </c:pt>
                <c:pt idx="994">
                  <c:v>1.2539056671870099</c:v>
                </c:pt>
                <c:pt idx="995">
                  <c:v>1.68815208381239</c:v>
                </c:pt>
                <c:pt idx="996">
                  <c:v>0.47498580391564799</c:v>
                </c:pt>
                <c:pt idx="997">
                  <c:v>0.70623530493985898</c:v>
                </c:pt>
                <c:pt idx="998">
                  <c:v>1.37986658666298</c:v>
                </c:pt>
                <c:pt idx="999">
                  <c:v>0.85886589147042103</c:v>
                </c:pt>
              </c:numCache>
            </c:numRef>
          </c:xVal>
          <c:yVal>
            <c:numRef>
              <c:f>'Feasible set'!$P$38:$P$1037</c:f>
              <c:numCache>
                <c:formatCode>0.000%</c:formatCode>
                <c:ptCount val="1000"/>
                <c:pt idx="0">
                  <c:v>0.16776445308510299</c:v>
                </c:pt>
                <c:pt idx="1">
                  <c:v>4.5939262806684603E-2</c:v>
                </c:pt>
                <c:pt idx="2">
                  <c:v>2.13352839365878E-2</c:v>
                </c:pt>
                <c:pt idx="3">
                  <c:v>0.39996040131917399</c:v>
                </c:pt>
                <c:pt idx="4">
                  <c:v>0.14327424899920799</c:v>
                </c:pt>
                <c:pt idx="5">
                  <c:v>1.9737520457347901E-2</c:v>
                </c:pt>
                <c:pt idx="6">
                  <c:v>0.155362514257912</c:v>
                </c:pt>
                <c:pt idx="7">
                  <c:v>-0.26075198036233599</c:v>
                </c:pt>
                <c:pt idx="8">
                  <c:v>0.221485147849248</c:v>
                </c:pt>
                <c:pt idx="9">
                  <c:v>-8.8093217236891605E-2</c:v>
                </c:pt>
                <c:pt idx="10">
                  <c:v>0.26210806283689397</c:v>
                </c:pt>
                <c:pt idx="11">
                  <c:v>-0.25176566215143897</c:v>
                </c:pt>
                <c:pt idx="12">
                  <c:v>-0.12722826335316101</c:v>
                </c:pt>
                <c:pt idx="13">
                  <c:v>-0.231347355513528</c:v>
                </c:pt>
                <c:pt idx="14">
                  <c:v>-0.12717657568874099</c:v>
                </c:pt>
                <c:pt idx="15">
                  <c:v>0.114252289229859</c:v>
                </c:pt>
                <c:pt idx="16">
                  <c:v>-2.1914743251653102E-2</c:v>
                </c:pt>
                <c:pt idx="17">
                  <c:v>6.69194619577307E-2</c:v>
                </c:pt>
                <c:pt idx="18">
                  <c:v>9.0607648074601796E-2</c:v>
                </c:pt>
                <c:pt idx="19">
                  <c:v>-0.27410482386078799</c:v>
                </c:pt>
                <c:pt idx="20">
                  <c:v>9.0113673085054601E-3</c:v>
                </c:pt>
                <c:pt idx="21">
                  <c:v>-9.1350688806459204E-2</c:v>
                </c:pt>
                <c:pt idx="22">
                  <c:v>-0.11635354802379901</c:v>
                </c:pt>
                <c:pt idx="23">
                  <c:v>-0.108422585969993</c:v>
                </c:pt>
                <c:pt idx="24">
                  <c:v>-5.7054896701376798E-2</c:v>
                </c:pt>
                <c:pt idx="25">
                  <c:v>-0.149219957940499</c:v>
                </c:pt>
                <c:pt idx="26">
                  <c:v>0.25968520810637602</c:v>
                </c:pt>
                <c:pt idx="27">
                  <c:v>-6.7891637545271902E-2</c:v>
                </c:pt>
                <c:pt idx="28">
                  <c:v>0.160608448463153</c:v>
                </c:pt>
                <c:pt idx="29">
                  <c:v>0.29081711532309901</c:v>
                </c:pt>
                <c:pt idx="30">
                  <c:v>-0.15288008736688499</c:v>
                </c:pt>
                <c:pt idx="31">
                  <c:v>3.0115211040515101E-2</c:v>
                </c:pt>
                <c:pt idx="32">
                  <c:v>2.4438199216222301E-2</c:v>
                </c:pt>
                <c:pt idx="33">
                  <c:v>2.7537144035831001E-2</c:v>
                </c:pt>
                <c:pt idx="34">
                  <c:v>-8.1592209279360603E-2</c:v>
                </c:pt>
                <c:pt idx="35">
                  <c:v>0.25801752512609</c:v>
                </c:pt>
                <c:pt idx="36">
                  <c:v>9.6127400855639603E-2</c:v>
                </c:pt>
                <c:pt idx="37">
                  <c:v>8.4234237359134795E-2</c:v>
                </c:pt>
                <c:pt idx="38">
                  <c:v>-8.7098712746353807E-2</c:v>
                </c:pt>
                <c:pt idx="39">
                  <c:v>-4.7077410235532399E-2</c:v>
                </c:pt>
                <c:pt idx="40">
                  <c:v>-0.37942517401609799</c:v>
                </c:pt>
                <c:pt idx="41">
                  <c:v>0.10518350595268899</c:v>
                </c:pt>
                <c:pt idx="42">
                  <c:v>-7.3104284638458902E-2</c:v>
                </c:pt>
                <c:pt idx="43">
                  <c:v>-9.8800484669952192E-3</c:v>
                </c:pt>
                <c:pt idx="44">
                  <c:v>-1.0168560396367E-2</c:v>
                </c:pt>
                <c:pt idx="45">
                  <c:v>0.15524263698822</c:v>
                </c:pt>
                <c:pt idx="46">
                  <c:v>0.112161971919311</c:v>
                </c:pt>
                <c:pt idx="47">
                  <c:v>0.43150868947450999</c:v>
                </c:pt>
                <c:pt idx="48">
                  <c:v>-2.2282200959728202E-2</c:v>
                </c:pt>
                <c:pt idx="49">
                  <c:v>-7.1401195236614496E-3</c:v>
                </c:pt>
                <c:pt idx="50">
                  <c:v>-0.181720679748021</c:v>
                </c:pt>
                <c:pt idx="51">
                  <c:v>0.33711747784244001</c:v>
                </c:pt>
                <c:pt idx="52">
                  <c:v>7.8903933850421507E-2</c:v>
                </c:pt>
                <c:pt idx="53">
                  <c:v>6.0743905620434198E-2</c:v>
                </c:pt>
                <c:pt idx="54">
                  <c:v>0.35318971095463397</c:v>
                </c:pt>
                <c:pt idx="55">
                  <c:v>0.212277326652732</c:v>
                </c:pt>
                <c:pt idx="56">
                  <c:v>6.6082535278548196E-2</c:v>
                </c:pt>
                <c:pt idx="57">
                  <c:v>-0.16535917967480099</c:v>
                </c:pt>
                <c:pt idx="58">
                  <c:v>9.0442270448557696E-2</c:v>
                </c:pt>
                <c:pt idx="59">
                  <c:v>2.9226053335435199E-2</c:v>
                </c:pt>
                <c:pt idx="60">
                  <c:v>0.25814565529113398</c:v>
                </c:pt>
                <c:pt idx="61">
                  <c:v>0.29652514314579598</c:v>
                </c:pt>
                <c:pt idx="62">
                  <c:v>-3.7646410320275499E-2</c:v>
                </c:pt>
                <c:pt idx="63">
                  <c:v>0.246582484357</c:v>
                </c:pt>
                <c:pt idx="64">
                  <c:v>-0.23904736882437699</c:v>
                </c:pt>
                <c:pt idx="65">
                  <c:v>-0.32200467247882397</c:v>
                </c:pt>
                <c:pt idx="66">
                  <c:v>6.3209893183391701E-3</c:v>
                </c:pt>
                <c:pt idx="67">
                  <c:v>-1.0328891275641299E-2</c:v>
                </c:pt>
                <c:pt idx="68">
                  <c:v>0.241078882518628</c:v>
                </c:pt>
                <c:pt idx="69">
                  <c:v>2.30457132843148E-2</c:v>
                </c:pt>
                <c:pt idx="70">
                  <c:v>9.9562914073482403E-2</c:v>
                </c:pt>
                <c:pt idx="71">
                  <c:v>0.16076660982813501</c:v>
                </c:pt>
                <c:pt idx="72">
                  <c:v>-0.14414555353501901</c:v>
                </c:pt>
                <c:pt idx="73">
                  <c:v>3.7397218369176699E-2</c:v>
                </c:pt>
                <c:pt idx="74">
                  <c:v>0.24383548988294501</c:v>
                </c:pt>
                <c:pt idx="75">
                  <c:v>-9.6671447618830397E-2</c:v>
                </c:pt>
                <c:pt idx="76">
                  <c:v>-0.185846547340245</c:v>
                </c:pt>
                <c:pt idx="77">
                  <c:v>-0.38873205247270298</c:v>
                </c:pt>
                <c:pt idx="78">
                  <c:v>-0.259843891694435</c:v>
                </c:pt>
                <c:pt idx="79">
                  <c:v>0.268348968299021</c:v>
                </c:pt>
                <c:pt idx="80">
                  <c:v>0.25549790268392097</c:v>
                </c:pt>
                <c:pt idx="81">
                  <c:v>5.48256399533575E-2</c:v>
                </c:pt>
                <c:pt idx="82">
                  <c:v>-6.5370904474179606E-2</c:v>
                </c:pt>
                <c:pt idx="83">
                  <c:v>-0.157810323139842</c:v>
                </c:pt>
                <c:pt idx="84">
                  <c:v>-0.32558644437300199</c:v>
                </c:pt>
                <c:pt idx="85">
                  <c:v>-5.5215321951074203E-2</c:v>
                </c:pt>
                <c:pt idx="86">
                  <c:v>7.6632205926152094E-2</c:v>
                </c:pt>
                <c:pt idx="87">
                  <c:v>0.127791353351698</c:v>
                </c:pt>
                <c:pt idx="88">
                  <c:v>0.14128255045619501</c:v>
                </c:pt>
                <c:pt idx="89">
                  <c:v>-7.4965720381337003E-2</c:v>
                </c:pt>
                <c:pt idx="90">
                  <c:v>-5.06511370093866E-3</c:v>
                </c:pt>
                <c:pt idx="91">
                  <c:v>0.28674856645088798</c:v>
                </c:pt>
                <c:pt idx="92">
                  <c:v>-0.13164981270941201</c:v>
                </c:pt>
                <c:pt idx="93">
                  <c:v>0.14722190795430801</c:v>
                </c:pt>
                <c:pt idx="94">
                  <c:v>-0.184726020792606</c:v>
                </c:pt>
                <c:pt idx="95">
                  <c:v>-8.2631005940002E-2</c:v>
                </c:pt>
                <c:pt idx="96">
                  <c:v>0.22962866135295701</c:v>
                </c:pt>
                <c:pt idx="97">
                  <c:v>-0.112649327635817</c:v>
                </c:pt>
                <c:pt idx="98">
                  <c:v>0.29200222140216803</c:v>
                </c:pt>
                <c:pt idx="99">
                  <c:v>-0.18232003199328201</c:v>
                </c:pt>
                <c:pt idx="100">
                  <c:v>-7.2979693397816599E-3</c:v>
                </c:pt>
                <c:pt idx="101">
                  <c:v>7.0341926761193201E-3</c:v>
                </c:pt>
                <c:pt idx="102">
                  <c:v>-9.1635191759118606E-2</c:v>
                </c:pt>
                <c:pt idx="103">
                  <c:v>8.7960831678521895E-2</c:v>
                </c:pt>
                <c:pt idx="104">
                  <c:v>-0.105744678512076</c:v>
                </c:pt>
                <c:pt idx="105">
                  <c:v>-8.0609219915512495E-2</c:v>
                </c:pt>
                <c:pt idx="106">
                  <c:v>7.4035153453136798E-2</c:v>
                </c:pt>
                <c:pt idx="107">
                  <c:v>-4.9398467586128703E-2</c:v>
                </c:pt>
                <c:pt idx="108">
                  <c:v>-9.8028613946737703E-2</c:v>
                </c:pt>
                <c:pt idx="109">
                  <c:v>-0.25380746927062398</c:v>
                </c:pt>
                <c:pt idx="110">
                  <c:v>0.16654268549909901</c:v>
                </c:pt>
                <c:pt idx="111">
                  <c:v>-0.26945565888961898</c:v>
                </c:pt>
                <c:pt idx="112">
                  <c:v>5.9915060129246397E-2</c:v>
                </c:pt>
                <c:pt idx="113">
                  <c:v>0.259600744875228</c:v>
                </c:pt>
                <c:pt idx="114">
                  <c:v>-8.5588606974171505E-2</c:v>
                </c:pt>
                <c:pt idx="115">
                  <c:v>-0.224637699700619</c:v>
                </c:pt>
                <c:pt idx="116">
                  <c:v>6.9948392333681303E-2</c:v>
                </c:pt>
                <c:pt idx="117">
                  <c:v>-0.155610183443639</c:v>
                </c:pt>
                <c:pt idx="118">
                  <c:v>0.156648954227259</c:v>
                </c:pt>
                <c:pt idx="119">
                  <c:v>-4.0249483760717696E-3</c:v>
                </c:pt>
                <c:pt idx="120">
                  <c:v>-0.24183254398753101</c:v>
                </c:pt>
                <c:pt idx="121">
                  <c:v>-1.6620581133265401E-2</c:v>
                </c:pt>
                <c:pt idx="122">
                  <c:v>0.29751438495007299</c:v>
                </c:pt>
                <c:pt idx="123">
                  <c:v>0.18933797391612101</c:v>
                </c:pt>
                <c:pt idx="124">
                  <c:v>-0.182613680292814</c:v>
                </c:pt>
                <c:pt idx="125">
                  <c:v>0.28170987277836501</c:v>
                </c:pt>
                <c:pt idx="126">
                  <c:v>-0.26354784378194301</c:v>
                </c:pt>
                <c:pt idx="127">
                  <c:v>-2.5959951017989501E-2</c:v>
                </c:pt>
                <c:pt idx="128">
                  <c:v>0.28583647911671201</c:v>
                </c:pt>
                <c:pt idx="129">
                  <c:v>-2.7058447070393898E-2</c:v>
                </c:pt>
                <c:pt idx="130">
                  <c:v>0.105171839205878</c:v>
                </c:pt>
                <c:pt idx="131">
                  <c:v>0.186190835613841</c:v>
                </c:pt>
                <c:pt idx="132">
                  <c:v>1.7248200750893301E-2</c:v>
                </c:pt>
                <c:pt idx="133">
                  <c:v>-0.181815883360538</c:v>
                </c:pt>
                <c:pt idx="134">
                  <c:v>-0.17587905188834899</c:v>
                </c:pt>
                <c:pt idx="135">
                  <c:v>-1.3742455213271601E-2</c:v>
                </c:pt>
                <c:pt idx="136">
                  <c:v>-7.6573293210380797E-2</c:v>
                </c:pt>
                <c:pt idx="137">
                  <c:v>-0.26528258229732199</c:v>
                </c:pt>
                <c:pt idx="138">
                  <c:v>-0.163623913076025</c:v>
                </c:pt>
                <c:pt idx="139">
                  <c:v>0.10357698030703499</c:v>
                </c:pt>
                <c:pt idx="140">
                  <c:v>-8.3806275045477996E-2</c:v>
                </c:pt>
                <c:pt idx="141">
                  <c:v>0.16127360746113101</c:v>
                </c:pt>
                <c:pt idx="142">
                  <c:v>-5.9563735759245499E-2</c:v>
                </c:pt>
                <c:pt idx="143">
                  <c:v>0.28867649578735899</c:v>
                </c:pt>
                <c:pt idx="144">
                  <c:v>6.7949535751110502E-3</c:v>
                </c:pt>
                <c:pt idx="145">
                  <c:v>0.21325267921708399</c:v>
                </c:pt>
                <c:pt idx="146">
                  <c:v>-0.116910255565671</c:v>
                </c:pt>
                <c:pt idx="147">
                  <c:v>0.16478613852913701</c:v>
                </c:pt>
                <c:pt idx="148">
                  <c:v>0.23969994575237599</c:v>
                </c:pt>
                <c:pt idx="149">
                  <c:v>0.20064978441219899</c:v>
                </c:pt>
                <c:pt idx="150">
                  <c:v>9.0082026716076805E-2</c:v>
                </c:pt>
                <c:pt idx="151">
                  <c:v>8.9846650259195499E-2</c:v>
                </c:pt>
                <c:pt idx="152">
                  <c:v>7.97436616514237E-2</c:v>
                </c:pt>
                <c:pt idx="153">
                  <c:v>2.07664789292927E-2</c:v>
                </c:pt>
                <c:pt idx="154">
                  <c:v>-4.8042378339026902E-3</c:v>
                </c:pt>
                <c:pt idx="155">
                  <c:v>-9.4580429505305097E-2</c:v>
                </c:pt>
                <c:pt idx="156">
                  <c:v>0.13415316281331599</c:v>
                </c:pt>
                <c:pt idx="157">
                  <c:v>5.3196534690499203E-2</c:v>
                </c:pt>
                <c:pt idx="158">
                  <c:v>4.7202610001276797E-2</c:v>
                </c:pt>
                <c:pt idx="159">
                  <c:v>-0.106964382456906</c:v>
                </c:pt>
                <c:pt idx="160">
                  <c:v>-0.176094548010652</c:v>
                </c:pt>
                <c:pt idx="161">
                  <c:v>8.3659829884978096E-2</c:v>
                </c:pt>
                <c:pt idx="162">
                  <c:v>-5.5970261749317102E-2</c:v>
                </c:pt>
                <c:pt idx="163">
                  <c:v>3.7622698754025997E-2</c:v>
                </c:pt>
                <c:pt idx="164">
                  <c:v>0.16852526728895401</c:v>
                </c:pt>
                <c:pt idx="165">
                  <c:v>-0.24329195499192799</c:v>
                </c:pt>
                <c:pt idx="166">
                  <c:v>-3.26210554834752E-2</c:v>
                </c:pt>
                <c:pt idx="167">
                  <c:v>-0.19535642058706801</c:v>
                </c:pt>
                <c:pt idx="168">
                  <c:v>0.221181570722885</c:v>
                </c:pt>
                <c:pt idx="169">
                  <c:v>0.109883057921781</c:v>
                </c:pt>
                <c:pt idx="170">
                  <c:v>0.33271991148271701</c:v>
                </c:pt>
                <c:pt idx="171">
                  <c:v>-4.8600827669356E-2</c:v>
                </c:pt>
                <c:pt idx="172">
                  <c:v>-9.2308916299682093E-3</c:v>
                </c:pt>
                <c:pt idx="173">
                  <c:v>0.23010352666872799</c:v>
                </c:pt>
                <c:pt idx="174">
                  <c:v>-4.2328113301864402E-2</c:v>
                </c:pt>
                <c:pt idx="175">
                  <c:v>-7.8452145876250406E-2</c:v>
                </c:pt>
                <c:pt idx="176">
                  <c:v>-1.07286713859526E-2</c:v>
                </c:pt>
                <c:pt idx="177">
                  <c:v>-0.164608012628394</c:v>
                </c:pt>
                <c:pt idx="178">
                  <c:v>-1.22668120214929E-2</c:v>
                </c:pt>
                <c:pt idx="179">
                  <c:v>-0.38405118877844002</c:v>
                </c:pt>
                <c:pt idx="180">
                  <c:v>-0.27620992519023901</c:v>
                </c:pt>
                <c:pt idx="181">
                  <c:v>0.135137104110961</c:v>
                </c:pt>
                <c:pt idx="182">
                  <c:v>0.30812159800778399</c:v>
                </c:pt>
                <c:pt idx="183">
                  <c:v>0.120688682886953</c:v>
                </c:pt>
                <c:pt idx="184">
                  <c:v>0.18004238591913099</c:v>
                </c:pt>
                <c:pt idx="185">
                  <c:v>-0.11415736203125</c:v>
                </c:pt>
                <c:pt idx="186">
                  <c:v>9.2661271135621601E-2</c:v>
                </c:pt>
                <c:pt idx="187">
                  <c:v>0.28160262113109202</c:v>
                </c:pt>
                <c:pt idx="188">
                  <c:v>-2.1758364382139499E-2</c:v>
                </c:pt>
                <c:pt idx="189">
                  <c:v>0.12144731575269101</c:v>
                </c:pt>
                <c:pt idx="190">
                  <c:v>0.15726097150294699</c:v>
                </c:pt>
                <c:pt idx="191">
                  <c:v>0.28439458597717099</c:v>
                </c:pt>
                <c:pt idx="192">
                  <c:v>0.120939434224085</c:v>
                </c:pt>
                <c:pt idx="193">
                  <c:v>6.0569746067742097E-2</c:v>
                </c:pt>
                <c:pt idx="194">
                  <c:v>-9.2463435001235994E-2</c:v>
                </c:pt>
                <c:pt idx="195">
                  <c:v>-0.17435646380886499</c:v>
                </c:pt>
                <c:pt idx="196">
                  <c:v>0.141343025531696</c:v>
                </c:pt>
                <c:pt idx="197">
                  <c:v>-4.9734203323419497E-2</c:v>
                </c:pt>
                <c:pt idx="198">
                  <c:v>0.14697544563395801</c:v>
                </c:pt>
                <c:pt idx="199">
                  <c:v>7.6374656185323103E-2</c:v>
                </c:pt>
                <c:pt idx="200">
                  <c:v>-0.18442797283069301</c:v>
                </c:pt>
                <c:pt idx="201">
                  <c:v>1.34155660451941E-2</c:v>
                </c:pt>
                <c:pt idx="202">
                  <c:v>0.11593941554062</c:v>
                </c:pt>
                <c:pt idx="203">
                  <c:v>-9.9913593975489504E-2</c:v>
                </c:pt>
                <c:pt idx="204">
                  <c:v>6.9149031127520605E-2</c:v>
                </c:pt>
                <c:pt idx="205">
                  <c:v>5.8280130690633203E-2</c:v>
                </c:pt>
                <c:pt idx="206">
                  <c:v>-0.20921565401378101</c:v>
                </c:pt>
                <c:pt idx="207">
                  <c:v>0.48943795361442499</c:v>
                </c:pt>
                <c:pt idx="208">
                  <c:v>0.13865915601259701</c:v>
                </c:pt>
                <c:pt idx="209">
                  <c:v>0.13768229763619699</c:v>
                </c:pt>
                <c:pt idx="210">
                  <c:v>-0.14989002828657599</c:v>
                </c:pt>
                <c:pt idx="211">
                  <c:v>-0.19495940887469601</c:v>
                </c:pt>
                <c:pt idx="212">
                  <c:v>-0.23738057600887599</c:v>
                </c:pt>
                <c:pt idx="213">
                  <c:v>7.9661024101936206E-2</c:v>
                </c:pt>
                <c:pt idx="214">
                  <c:v>-0.10245645321871399</c:v>
                </c:pt>
                <c:pt idx="215">
                  <c:v>-0.119392041881065</c:v>
                </c:pt>
                <c:pt idx="216">
                  <c:v>-0.25258955772538</c:v>
                </c:pt>
                <c:pt idx="217">
                  <c:v>-6.9889714866062796E-2</c:v>
                </c:pt>
                <c:pt idx="218">
                  <c:v>-2.8954003124284102E-3</c:v>
                </c:pt>
                <c:pt idx="219">
                  <c:v>8.4686316266361805E-2</c:v>
                </c:pt>
                <c:pt idx="220">
                  <c:v>8.8073213497951899E-2</c:v>
                </c:pt>
                <c:pt idx="221">
                  <c:v>0.115687404826323</c:v>
                </c:pt>
                <c:pt idx="222">
                  <c:v>-0.13268959942120501</c:v>
                </c:pt>
                <c:pt idx="223">
                  <c:v>-4.1480217274944303E-2</c:v>
                </c:pt>
                <c:pt idx="224">
                  <c:v>0.25812928014327902</c:v>
                </c:pt>
                <c:pt idx="225">
                  <c:v>-0.15433021474167599</c:v>
                </c:pt>
                <c:pt idx="226">
                  <c:v>1.1388666234189901E-2</c:v>
                </c:pt>
                <c:pt idx="227">
                  <c:v>0.122898519132282</c:v>
                </c:pt>
                <c:pt idx="228">
                  <c:v>-7.2290140601673006E-2</c:v>
                </c:pt>
                <c:pt idx="229">
                  <c:v>0.16867389606663999</c:v>
                </c:pt>
                <c:pt idx="230">
                  <c:v>3.4741661685384101E-3</c:v>
                </c:pt>
                <c:pt idx="231">
                  <c:v>-8.9380974880686498E-2</c:v>
                </c:pt>
                <c:pt idx="232">
                  <c:v>-0.160867939770727</c:v>
                </c:pt>
                <c:pt idx="233">
                  <c:v>-0.26559231709181202</c:v>
                </c:pt>
                <c:pt idx="234">
                  <c:v>0.35018391662359399</c:v>
                </c:pt>
                <c:pt idx="235">
                  <c:v>-0.18882659558815201</c:v>
                </c:pt>
                <c:pt idx="236">
                  <c:v>7.6971827834908203E-3</c:v>
                </c:pt>
                <c:pt idx="237">
                  <c:v>7.8235862810669396E-2</c:v>
                </c:pt>
                <c:pt idx="238">
                  <c:v>0.27307881422108199</c:v>
                </c:pt>
                <c:pt idx="239">
                  <c:v>0.11713679153076099</c:v>
                </c:pt>
                <c:pt idx="240">
                  <c:v>-2.8703022930097201E-3</c:v>
                </c:pt>
                <c:pt idx="241">
                  <c:v>2.1893308090104299E-2</c:v>
                </c:pt>
                <c:pt idx="242">
                  <c:v>4.44455642468062E-2</c:v>
                </c:pt>
                <c:pt idx="243">
                  <c:v>0.15157188965802301</c:v>
                </c:pt>
                <c:pt idx="244">
                  <c:v>-5.70255751840852E-2</c:v>
                </c:pt>
                <c:pt idx="245">
                  <c:v>0.13383218984470799</c:v>
                </c:pt>
                <c:pt idx="246">
                  <c:v>0.19268642312690901</c:v>
                </c:pt>
                <c:pt idx="247">
                  <c:v>7.9933354844029497E-2</c:v>
                </c:pt>
                <c:pt idx="248">
                  <c:v>-5.05113851200591E-2</c:v>
                </c:pt>
                <c:pt idx="249">
                  <c:v>9.6583983103209203E-3</c:v>
                </c:pt>
                <c:pt idx="250">
                  <c:v>3.50172967922645E-2</c:v>
                </c:pt>
                <c:pt idx="251">
                  <c:v>-0.22623818222181899</c:v>
                </c:pt>
                <c:pt idx="252">
                  <c:v>0.20687540111656799</c:v>
                </c:pt>
                <c:pt idx="253">
                  <c:v>0.13750839258808201</c:v>
                </c:pt>
                <c:pt idx="254">
                  <c:v>-0.27567083851895002</c:v>
                </c:pt>
                <c:pt idx="255">
                  <c:v>0.266060083791612</c:v>
                </c:pt>
                <c:pt idx="256">
                  <c:v>0.26012267633414199</c:v>
                </c:pt>
                <c:pt idx="257">
                  <c:v>0.18982103868549</c:v>
                </c:pt>
                <c:pt idx="258">
                  <c:v>0.266859393357959</c:v>
                </c:pt>
                <c:pt idx="259">
                  <c:v>-4.30202409379285E-2</c:v>
                </c:pt>
                <c:pt idx="260">
                  <c:v>-1.12518779785949E-2</c:v>
                </c:pt>
                <c:pt idx="261">
                  <c:v>0.34692337070846102</c:v>
                </c:pt>
                <c:pt idx="262">
                  <c:v>0.32180856136869301</c:v>
                </c:pt>
                <c:pt idx="263">
                  <c:v>-0.18769688387869399</c:v>
                </c:pt>
                <c:pt idx="264">
                  <c:v>-0.13192484581354899</c:v>
                </c:pt>
                <c:pt idx="265">
                  <c:v>0.119559197882619</c:v>
                </c:pt>
                <c:pt idx="266">
                  <c:v>9.6049243901231401E-2</c:v>
                </c:pt>
                <c:pt idx="267">
                  <c:v>-3.3485927437571998E-2</c:v>
                </c:pt>
                <c:pt idx="268">
                  <c:v>0.155718026234208</c:v>
                </c:pt>
                <c:pt idx="269">
                  <c:v>8.9091205503453993E-2</c:v>
                </c:pt>
                <c:pt idx="270">
                  <c:v>-2.5966999021716199E-2</c:v>
                </c:pt>
                <c:pt idx="271">
                  <c:v>1.5686027011032201E-2</c:v>
                </c:pt>
                <c:pt idx="272">
                  <c:v>-0.24737587341404901</c:v>
                </c:pt>
                <c:pt idx="273">
                  <c:v>-6.7553830932483197E-2</c:v>
                </c:pt>
                <c:pt idx="274">
                  <c:v>-0.174465658813617</c:v>
                </c:pt>
                <c:pt idx="275">
                  <c:v>-0.123928046716064</c:v>
                </c:pt>
                <c:pt idx="276">
                  <c:v>2.5926837422532802E-2</c:v>
                </c:pt>
                <c:pt idx="277">
                  <c:v>0.185965152255816</c:v>
                </c:pt>
                <c:pt idx="278">
                  <c:v>3.8672639820865398E-2</c:v>
                </c:pt>
                <c:pt idx="279">
                  <c:v>0.161629829122237</c:v>
                </c:pt>
                <c:pt idx="280">
                  <c:v>0.181524914930973</c:v>
                </c:pt>
                <c:pt idx="281">
                  <c:v>0.49712315112572703</c:v>
                </c:pt>
                <c:pt idx="282">
                  <c:v>-0.27087671908042299</c:v>
                </c:pt>
                <c:pt idx="283">
                  <c:v>0.31638312978410799</c:v>
                </c:pt>
                <c:pt idx="284">
                  <c:v>-0.12738887775091201</c:v>
                </c:pt>
                <c:pt idx="285">
                  <c:v>0.18644567534639001</c:v>
                </c:pt>
                <c:pt idx="286">
                  <c:v>-4.9206571330788901E-2</c:v>
                </c:pt>
                <c:pt idx="287">
                  <c:v>-8.4287049701385106E-2</c:v>
                </c:pt>
                <c:pt idx="288">
                  <c:v>-9.2056441892996194E-2</c:v>
                </c:pt>
                <c:pt idx="289">
                  <c:v>-6.1382784805056399E-2</c:v>
                </c:pt>
                <c:pt idx="290">
                  <c:v>0.17855745746337301</c:v>
                </c:pt>
                <c:pt idx="291">
                  <c:v>0.14616219861145599</c:v>
                </c:pt>
                <c:pt idx="292">
                  <c:v>0.28498543038162999</c:v>
                </c:pt>
                <c:pt idx="293">
                  <c:v>0.13896373744627799</c:v>
                </c:pt>
                <c:pt idx="294">
                  <c:v>0.220632729750356</c:v>
                </c:pt>
                <c:pt idx="295">
                  <c:v>-9.0663220118983104E-2</c:v>
                </c:pt>
                <c:pt idx="296">
                  <c:v>0.18827431151593499</c:v>
                </c:pt>
                <c:pt idx="297">
                  <c:v>-0.15501573390725301</c:v>
                </c:pt>
                <c:pt idx="298">
                  <c:v>4.8970841133935197E-2</c:v>
                </c:pt>
                <c:pt idx="299">
                  <c:v>0.13902453606473</c:v>
                </c:pt>
                <c:pt idx="300">
                  <c:v>-0.10771648825636899</c:v>
                </c:pt>
                <c:pt idx="301">
                  <c:v>2.6020417043095801E-3</c:v>
                </c:pt>
                <c:pt idx="302">
                  <c:v>3.5303454603133402E-2</c:v>
                </c:pt>
                <c:pt idx="303">
                  <c:v>-3.5526280840004601E-2</c:v>
                </c:pt>
                <c:pt idx="304">
                  <c:v>-0.301220702998231</c:v>
                </c:pt>
                <c:pt idx="305">
                  <c:v>-6.1046959075856701E-2</c:v>
                </c:pt>
                <c:pt idx="306">
                  <c:v>0.135665248586229</c:v>
                </c:pt>
                <c:pt idx="307">
                  <c:v>6.2478408423637499E-2</c:v>
                </c:pt>
                <c:pt idx="308">
                  <c:v>-0.36211814909087198</c:v>
                </c:pt>
                <c:pt idx="309">
                  <c:v>7.5918285435134597E-2</c:v>
                </c:pt>
                <c:pt idx="310">
                  <c:v>-6.6073496690780302E-3</c:v>
                </c:pt>
                <c:pt idx="311">
                  <c:v>-0.107773889690245</c:v>
                </c:pt>
                <c:pt idx="312">
                  <c:v>-9.4183486248206799E-2</c:v>
                </c:pt>
                <c:pt idx="313">
                  <c:v>0.20326797940053001</c:v>
                </c:pt>
                <c:pt idx="314">
                  <c:v>-9.3554268197013304E-2</c:v>
                </c:pt>
                <c:pt idx="315">
                  <c:v>0.20468548630394001</c:v>
                </c:pt>
                <c:pt idx="316">
                  <c:v>9.2223817939933603E-2</c:v>
                </c:pt>
                <c:pt idx="317">
                  <c:v>6.2768918114995895E-2</c:v>
                </c:pt>
                <c:pt idx="318">
                  <c:v>0.32067909310646298</c:v>
                </c:pt>
                <c:pt idx="319">
                  <c:v>-7.1692304962140199E-2</c:v>
                </c:pt>
                <c:pt idx="320">
                  <c:v>9.1301400982685202E-2</c:v>
                </c:pt>
                <c:pt idx="321">
                  <c:v>0.142814581162759</c:v>
                </c:pt>
                <c:pt idx="322">
                  <c:v>-6.2792385601453601E-2</c:v>
                </c:pt>
                <c:pt idx="323">
                  <c:v>0.12605523460465401</c:v>
                </c:pt>
                <c:pt idx="324">
                  <c:v>0.246677766768017</c:v>
                </c:pt>
                <c:pt idx="325">
                  <c:v>-8.6374362312046898E-2</c:v>
                </c:pt>
                <c:pt idx="326">
                  <c:v>-9.1093375239978194E-2</c:v>
                </c:pt>
                <c:pt idx="327">
                  <c:v>-0.17615887299550501</c:v>
                </c:pt>
                <c:pt idx="328">
                  <c:v>1.71029327940782E-2</c:v>
                </c:pt>
                <c:pt idx="329">
                  <c:v>5.8649367861907199E-2</c:v>
                </c:pt>
                <c:pt idx="330">
                  <c:v>-0.21779590092940501</c:v>
                </c:pt>
                <c:pt idx="331">
                  <c:v>0.190668657331303</c:v>
                </c:pt>
                <c:pt idx="332">
                  <c:v>5.1384685504227597E-2</c:v>
                </c:pt>
                <c:pt idx="333">
                  <c:v>-0.12083103773409</c:v>
                </c:pt>
                <c:pt idx="334">
                  <c:v>0.15747050507666699</c:v>
                </c:pt>
                <c:pt idx="335">
                  <c:v>-5.0526883177281399E-2</c:v>
                </c:pt>
                <c:pt idx="336">
                  <c:v>0.261598279881881</c:v>
                </c:pt>
                <c:pt idx="337">
                  <c:v>-4.4403144192079101E-2</c:v>
                </c:pt>
                <c:pt idx="338">
                  <c:v>-2.4426177754548601E-2</c:v>
                </c:pt>
                <c:pt idx="339">
                  <c:v>0.19576361000176601</c:v>
                </c:pt>
                <c:pt idx="340">
                  <c:v>-1.2840150154547999E-2</c:v>
                </c:pt>
                <c:pt idx="341">
                  <c:v>-0.218543830464451</c:v>
                </c:pt>
                <c:pt idx="342">
                  <c:v>-7.1899837591175297E-3</c:v>
                </c:pt>
                <c:pt idx="343">
                  <c:v>5.0700865593439198E-2</c:v>
                </c:pt>
                <c:pt idx="344">
                  <c:v>0.24069882414152599</c:v>
                </c:pt>
                <c:pt idx="345">
                  <c:v>-0.23315186117359399</c:v>
                </c:pt>
                <c:pt idx="346">
                  <c:v>0.16732166090991199</c:v>
                </c:pt>
                <c:pt idx="347">
                  <c:v>-3.2643316536825999E-2</c:v>
                </c:pt>
                <c:pt idx="348">
                  <c:v>0.161101040547594</c:v>
                </c:pt>
                <c:pt idx="349">
                  <c:v>-0.14393318645022499</c:v>
                </c:pt>
                <c:pt idx="350">
                  <c:v>0.19461747996010201</c:v>
                </c:pt>
                <c:pt idx="351">
                  <c:v>9.6616276125220502E-2</c:v>
                </c:pt>
                <c:pt idx="352">
                  <c:v>0.27090227546599299</c:v>
                </c:pt>
                <c:pt idx="353">
                  <c:v>-5.8201046093950297E-3</c:v>
                </c:pt>
                <c:pt idx="354">
                  <c:v>4.8762138228929601E-2</c:v>
                </c:pt>
                <c:pt idx="355">
                  <c:v>0.14975668990982599</c:v>
                </c:pt>
                <c:pt idx="356">
                  <c:v>-0.14176881642540001</c:v>
                </c:pt>
                <c:pt idx="357">
                  <c:v>0.14793948393627099</c:v>
                </c:pt>
                <c:pt idx="358">
                  <c:v>0.126923135581019</c:v>
                </c:pt>
                <c:pt idx="359">
                  <c:v>0.27145221796032198</c:v>
                </c:pt>
                <c:pt idx="360">
                  <c:v>-7.6870818937432306E-2</c:v>
                </c:pt>
                <c:pt idx="361">
                  <c:v>1.5374784055263701E-2</c:v>
                </c:pt>
                <c:pt idx="362">
                  <c:v>2.24722147631151E-2</c:v>
                </c:pt>
                <c:pt idx="363">
                  <c:v>0.22729809887137101</c:v>
                </c:pt>
                <c:pt idx="364">
                  <c:v>-6.5383351757162103E-2</c:v>
                </c:pt>
                <c:pt idx="365">
                  <c:v>-1.4958771370176401E-2</c:v>
                </c:pt>
                <c:pt idx="366">
                  <c:v>7.3323058037068095E-2</c:v>
                </c:pt>
                <c:pt idx="367">
                  <c:v>3.89042899117975E-2</c:v>
                </c:pt>
                <c:pt idx="368">
                  <c:v>0.211390472031496</c:v>
                </c:pt>
                <c:pt idx="369">
                  <c:v>-0.15911513589307899</c:v>
                </c:pt>
                <c:pt idx="370">
                  <c:v>-0.160605454536319</c:v>
                </c:pt>
                <c:pt idx="371">
                  <c:v>0.16642277432362401</c:v>
                </c:pt>
                <c:pt idx="372">
                  <c:v>0.20509405399747899</c:v>
                </c:pt>
                <c:pt idx="373">
                  <c:v>0.13551705880429199</c:v>
                </c:pt>
                <c:pt idx="374">
                  <c:v>-0.20716658523610501</c:v>
                </c:pt>
                <c:pt idx="375">
                  <c:v>7.2566465315534803E-2</c:v>
                </c:pt>
                <c:pt idx="376">
                  <c:v>0.14572595208300201</c:v>
                </c:pt>
                <c:pt idx="377">
                  <c:v>0.13775650556861699</c:v>
                </c:pt>
                <c:pt idx="378">
                  <c:v>7.3081551473668294E-2</c:v>
                </c:pt>
                <c:pt idx="379">
                  <c:v>-7.7590301210936005E-2</c:v>
                </c:pt>
                <c:pt idx="380">
                  <c:v>7.8924329812264202E-2</c:v>
                </c:pt>
                <c:pt idx="381">
                  <c:v>3.0857322592351402E-3</c:v>
                </c:pt>
                <c:pt idx="382">
                  <c:v>-1.1916266704740001E-2</c:v>
                </c:pt>
                <c:pt idx="383">
                  <c:v>-4.4222009339003603E-2</c:v>
                </c:pt>
                <c:pt idx="384">
                  <c:v>-0.12353676852581599</c:v>
                </c:pt>
                <c:pt idx="385">
                  <c:v>-0.12039302512368701</c:v>
                </c:pt>
                <c:pt idx="386">
                  <c:v>0.14419799383940499</c:v>
                </c:pt>
                <c:pt idx="387">
                  <c:v>5.8762640919814098E-2</c:v>
                </c:pt>
                <c:pt idx="388">
                  <c:v>0.101991031177986</c:v>
                </c:pt>
                <c:pt idx="389">
                  <c:v>0.28046619613316298</c:v>
                </c:pt>
                <c:pt idx="390">
                  <c:v>-0.17378533132835999</c:v>
                </c:pt>
                <c:pt idx="391">
                  <c:v>-0.15467951617456599</c:v>
                </c:pt>
                <c:pt idx="392">
                  <c:v>7.7283938428866994E-2</c:v>
                </c:pt>
                <c:pt idx="393">
                  <c:v>-0.21588642153805501</c:v>
                </c:pt>
                <c:pt idx="394">
                  <c:v>-1.3163230072767099E-2</c:v>
                </c:pt>
                <c:pt idx="395">
                  <c:v>2.4124104938438501E-2</c:v>
                </c:pt>
                <c:pt idx="396">
                  <c:v>-0.19935449533557201</c:v>
                </c:pt>
                <c:pt idx="397">
                  <c:v>-5.1557878818661397E-2</c:v>
                </c:pt>
                <c:pt idx="398">
                  <c:v>-0.17813956423737601</c:v>
                </c:pt>
                <c:pt idx="399">
                  <c:v>0.39744471068554799</c:v>
                </c:pt>
                <c:pt idx="400">
                  <c:v>0.45313017898597902</c:v>
                </c:pt>
                <c:pt idx="401">
                  <c:v>0.22695620536001901</c:v>
                </c:pt>
                <c:pt idx="402">
                  <c:v>0.118373678241407</c:v>
                </c:pt>
                <c:pt idx="403">
                  <c:v>0.120367577414715</c:v>
                </c:pt>
                <c:pt idx="404">
                  <c:v>-9.2226409278552496E-2</c:v>
                </c:pt>
                <c:pt idx="405">
                  <c:v>7.0271285961845301E-2</c:v>
                </c:pt>
                <c:pt idx="406">
                  <c:v>-0.12269685249156299</c:v>
                </c:pt>
                <c:pt idx="407">
                  <c:v>0.134648483904558</c:v>
                </c:pt>
                <c:pt idx="408">
                  <c:v>-5.9445827310489703E-2</c:v>
                </c:pt>
                <c:pt idx="409">
                  <c:v>0.12912818006625301</c:v>
                </c:pt>
                <c:pt idx="410">
                  <c:v>0.31955231153657399</c:v>
                </c:pt>
                <c:pt idx="411">
                  <c:v>-0.26651603217388298</c:v>
                </c:pt>
                <c:pt idx="412">
                  <c:v>0.123655025118996</c:v>
                </c:pt>
                <c:pt idx="413">
                  <c:v>-1.8534793193458799E-3</c:v>
                </c:pt>
                <c:pt idx="414">
                  <c:v>3.31379861882053E-2</c:v>
                </c:pt>
                <c:pt idx="415">
                  <c:v>0.27798635782439601</c:v>
                </c:pt>
                <c:pt idx="416">
                  <c:v>0.47645765765235099</c:v>
                </c:pt>
                <c:pt idx="417">
                  <c:v>-9.6967123628795102E-2</c:v>
                </c:pt>
                <c:pt idx="418">
                  <c:v>-2.4060537348327599E-2</c:v>
                </c:pt>
                <c:pt idx="419">
                  <c:v>-5.2221841264221303E-2</c:v>
                </c:pt>
                <c:pt idx="420">
                  <c:v>0.29108376472937503</c:v>
                </c:pt>
                <c:pt idx="421">
                  <c:v>-1.4653788040736001E-2</c:v>
                </c:pt>
                <c:pt idx="422">
                  <c:v>9.5392212320227598E-2</c:v>
                </c:pt>
                <c:pt idx="423">
                  <c:v>-0.121461843330022</c:v>
                </c:pt>
                <c:pt idx="424">
                  <c:v>-6.5884451402990804E-2</c:v>
                </c:pt>
                <c:pt idx="425">
                  <c:v>-9.6737333422195398E-2</c:v>
                </c:pt>
                <c:pt idx="426">
                  <c:v>0.18448055891432899</c:v>
                </c:pt>
                <c:pt idx="427">
                  <c:v>8.9614353629207E-2</c:v>
                </c:pt>
                <c:pt idx="428">
                  <c:v>-0.21370931740257201</c:v>
                </c:pt>
                <c:pt idx="429">
                  <c:v>3.23918774827485E-2</c:v>
                </c:pt>
                <c:pt idx="430">
                  <c:v>0.34442690059252201</c:v>
                </c:pt>
                <c:pt idx="431">
                  <c:v>0.185567353703435</c:v>
                </c:pt>
                <c:pt idx="432">
                  <c:v>0.113859083408943</c:v>
                </c:pt>
                <c:pt idx="433">
                  <c:v>1.9405666415326501E-2</c:v>
                </c:pt>
                <c:pt idx="434">
                  <c:v>4.7593740879710002E-2</c:v>
                </c:pt>
                <c:pt idx="435">
                  <c:v>0.51847527243681801</c:v>
                </c:pt>
                <c:pt idx="436">
                  <c:v>8.8858010287650696E-2</c:v>
                </c:pt>
                <c:pt idx="437">
                  <c:v>0.17361902017134101</c:v>
                </c:pt>
                <c:pt idx="438">
                  <c:v>9.0203432639546596E-2</c:v>
                </c:pt>
                <c:pt idx="439">
                  <c:v>9.8391594532008894E-2</c:v>
                </c:pt>
                <c:pt idx="440">
                  <c:v>-5.2507897535715598E-3</c:v>
                </c:pt>
                <c:pt idx="441">
                  <c:v>-3.1010618599331401E-2</c:v>
                </c:pt>
                <c:pt idx="442">
                  <c:v>0.14326169676508099</c:v>
                </c:pt>
                <c:pt idx="443">
                  <c:v>0.27877230610848902</c:v>
                </c:pt>
                <c:pt idx="444">
                  <c:v>2.8018003614706199E-2</c:v>
                </c:pt>
                <c:pt idx="445">
                  <c:v>0.116318564992364</c:v>
                </c:pt>
                <c:pt idx="446">
                  <c:v>-3.9072922501411896E-3</c:v>
                </c:pt>
                <c:pt idx="447">
                  <c:v>0.117620770804513</c:v>
                </c:pt>
                <c:pt idx="448">
                  <c:v>0.31369208901153001</c:v>
                </c:pt>
                <c:pt idx="449">
                  <c:v>7.81163847371555E-2</c:v>
                </c:pt>
                <c:pt idx="450">
                  <c:v>-6.8596397349382096E-2</c:v>
                </c:pt>
                <c:pt idx="451">
                  <c:v>1.9787410085759499E-2</c:v>
                </c:pt>
                <c:pt idx="452">
                  <c:v>-6.9888509778219698E-2</c:v>
                </c:pt>
                <c:pt idx="453">
                  <c:v>0.106815820984255</c:v>
                </c:pt>
                <c:pt idx="454">
                  <c:v>-0.24646754874345</c:v>
                </c:pt>
                <c:pt idx="455">
                  <c:v>0.275357426569659</c:v>
                </c:pt>
                <c:pt idx="456">
                  <c:v>0.312849430330635</c:v>
                </c:pt>
                <c:pt idx="457">
                  <c:v>-4.63368846945355E-2</c:v>
                </c:pt>
                <c:pt idx="458">
                  <c:v>0.13211562149651401</c:v>
                </c:pt>
                <c:pt idx="459">
                  <c:v>-0.24706438931793701</c:v>
                </c:pt>
                <c:pt idx="460">
                  <c:v>-0.194700680805061</c:v>
                </c:pt>
                <c:pt idx="461">
                  <c:v>3.8168666054830901E-2</c:v>
                </c:pt>
                <c:pt idx="462">
                  <c:v>-0.14091189671111401</c:v>
                </c:pt>
                <c:pt idx="463">
                  <c:v>0.35603191057125599</c:v>
                </c:pt>
                <c:pt idx="464">
                  <c:v>-0.19265724859453301</c:v>
                </c:pt>
                <c:pt idx="465">
                  <c:v>0.43952250148812799</c:v>
                </c:pt>
                <c:pt idx="466">
                  <c:v>0.26192520878754499</c:v>
                </c:pt>
                <c:pt idx="467">
                  <c:v>0.153422944209335</c:v>
                </c:pt>
                <c:pt idx="468">
                  <c:v>9.4819674564126197E-2</c:v>
                </c:pt>
                <c:pt idx="469">
                  <c:v>3.49699013917283E-2</c:v>
                </c:pt>
                <c:pt idx="470">
                  <c:v>-0.19756776513636901</c:v>
                </c:pt>
                <c:pt idx="471">
                  <c:v>-0.24244390745585601</c:v>
                </c:pt>
                <c:pt idx="472">
                  <c:v>8.3370173672659802E-3</c:v>
                </c:pt>
                <c:pt idx="473">
                  <c:v>0.19203466241665901</c:v>
                </c:pt>
                <c:pt idx="474">
                  <c:v>4.1420987063406203E-2</c:v>
                </c:pt>
                <c:pt idx="475">
                  <c:v>-0.12810419647010801</c:v>
                </c:pt>
                <c:pt idx="476">
                  <c:v>-4.5411158594910801E-2</c:v>
                </c:pt>
                <c:pt idx="477">
                  <c:v>0.32054776931715301</c:v>
                </c:pt>
                <c:pt idx="478">
                  <c:v>0.26826625811576599</c:v>
                </c:pt>
                <c:pt idx="479">
                  <c:v>-0.35234879215421699</c:v>
                </c:pt>
                <c:pt idx="480">
                  <c:v>-0.25669735553910999</c:v>
                </c:pt>
                <c:pt idx="481">
                  <c:v>-0.25177458652531898</c:v>
                </c:pt>
                <c:pt idx="482">
                  <c:v>0.16080968561348499</c:v>
                </c:pt>
                <c:pt idx="483">
                  <c:v>0.36076786634911701</c:v>
                </c:pt>
                <c:pt idx="484">
                  <c:v>-0.23868779267363599</c:v>
                </c:pt>
                <c:pt idx="485">
                  <c:v>0.20697913877639701</c:v>
                </c:pt>
                <c:pt idx="486">
                  <c:v>-0.174191849566316</c:v>
                </c:pt>
                <c:pt idx="487">
                  <c:v>-7.7533766841571594E-2</c:v>
                </c:pt>
                <c:pt idx="488">
                  <c:v>0.33860720711272102</c:v>
                </c:pt>
                <c:pt idx="489">
                  <c:v>4.3666063700954799E-2</c:v>
                </c:pt>
                <c:pt idx="490">
                  <c:v>0.206332236792029</c:v>
                </c:pt>
                <c:pt idx="491">
                  <c:v>0.18400796366809299</c:v>
                </c:pt>
                <c:pt idx="492">
                  <c:v>7.2328990629460702E-2</c:v>
                </c:pt>
                <c:pt idx="493">
                  <c:v>0.217214952580879</c:v>
                </c:pt>
                <c:pt idx="494">
                  <c:v>0.281257293234904</c:v>
                </c:pt>
                <c:pt idx="495">
                  <c:v>0.18979411339104801</c:v>
                </c:pt>
                <c:pt idx="496">
                  <c:v>-0.20011766643123799</c:v>
                </c:pt>
                <c:pt idx="497">
                  <c:v>1.4791709308325501E-2</c:v>
                </c:pt>
                <c:pt idx="498">
                  <c:v>0.256991663542597</c:v>
                </c:pt>
                <c:pt idx="499">
                  <c:v>0.28159205449636399</c:v>
                </c:pt>
                <c:pt idx="500">
                  <c:v>0.13650790611823399</c:v>
                </c:pt>
                <c:pt idx="501">
                  <c:v>0.19506304793450199</c:v>
                </c:pt>
                <c:pt idx="502">
                  <c:v>-0.10426451430138101</c:v>
                </c:pt>
                <c:pt idx="503">
                  <c:v>1.83162170434867E-2</c:v>
                </c:pt>
                <c:pt idx="504">
                  <c:v>-0.105079918671021</c:v>
                </c:pt>
                <c:pt idx="505">
                  <c:v>-0.24700431012239099</c:v>
                </c:pt>
                <c:pt idx="506">
                  <c:v>-0.142382676325673</c:v>
                </c:pt>
                <c:pt idx="507">
                  <c:v>-2.7659216988723999E-2</c:v>
                </c:pt>
                <c:pt idx="508">
                  <c:v>-0.26566315941505902</c:v>
                </c:pt>
                <c:pt idx="509">
                  <c:v>-0.191331716121069</c:v>
                </c:pt>
                <c:pt idx="510">
                  <c:v>-4.2015429780170602E-2</c:v>
                </c:pt>
                <c:pt idx="511">
                  <c:v>-2.6497926871847599E-2</c:v>
                </c:pt>
                <c:pt idx="512">
                  <c:v>-0.119885525492582</c:v>
                </c:pt>
                <c:pt idx="513">
                  <c:v>1.13837318214575E-2</c:v>
                </c:pt>
                <c:pt idx="514">
                  <c:v>8.3179816210565104E-3</c:v>
                </c:pt>
                <c:pt idx="515">
                  <c:v>-0.143254627401187</c:v>
                </c:pt>
                <c:pt idx="516">
                  <c:v>-5.5106445435577599E-2</c:v>
                </c:pt>
                <c:pt idx="517">
                  <c:v>0.18010606504603599</c:v>
                </c:pt>
                <c:pt idx="518">
                  <c:v>-1.07483883183655E-2</c:v>
                </c:pt>
                <c:pt idx="519">
                  <c:v>5.1934021269444498E-2</c:v>
                </c:pt>
                <c:pt idx="520">
                  <c:v>5.7066818497881498E-2</c:v>
                </c:pt>
                <c:pt idx="521">
                  <c:v>0.112442116284193</c:v>
                </c:pt>
                <c:pt idx="522">
                  <c:v>-0.22240393888524199</c:v>
                </c:pt>
                <c:pt idx="523">
                  <c:v>-0.141455589015684</c:v>
                </c:pt>
                <c:pt idx="524">
                  <c:v>8.8017260331460304E-2</c:v>
                </c:pt>
                <c:pt idx="525">
                  <c:v>0.25472231905698101</c:v>
                </c:pt>
                <c:pt idx="526">
                  <c:v>-0.120336114167629</c:v>
                </c:pt>
                <c:pt idx="527">
                  <c:v>-5.16301154652535E-2</c:v>
                </c:pt>
                <c:pt idx="528">
                  <c:v>-4.5830390351479303E-2</c:v>
                </c:pt>
                <c:pt idx="529">
                  <c:v>3.5984302047519401E-2</c:v>
                </c:pt>
                <c:pt idx="530">
                  <c:v>-0.29374554191639202</c:v>
                </c:pt>
                <c:pt idx="531">
                  <c:v>0.21434300045145499</c:v>
                </c:pt>
                <c:pt idx="532">
                  <c:v>8.4172769425587601E-2</c:v>
                </c:pt>
                <c:pt idx="533">
                  <c:v>0.18039147743683601</c:v>
                </c:pt>
                <c:pt idx="534">
                  <c:v>7.4495745738253794E-2</c:v>
                </c:pt>
                <c:pt idx="535">
                  <c:v>-4.3235569866452897E-2</c:v>
                </c:pt>
                <c:pt idx="536">
                  <c:v>-0.15359460836650299</c:v>
                </c:pt>
                <c:pt idx="537">
                  <c:v>0.246617059139388</c:v>
                </c:pt>
                <c:pt idx="538">
                  <c:v>0.24982344004707799</c:v>
                </c:pt>
                <c:pt idx="539">
                  <c:v>0.143828668404619</c:v>
                </c:pt>
                <c:pt idx="540">
                  <c:v>0.391276630844545</c:v>
                </c:pt>
                <c:pt idx="541">
                  <c:v>-0.21003784106391199</c:v>
                </c:pt>
                <c:pt idx="542">
                  <c:v>7.5110585898282303E-2</c:v>
                </c:pt>
                <c:pt idx="543">
                  <c:v>0.206986183099891</c:v>
                </c:pt>
                <c:pt idx="544">
                  <c:v>0.129580170253833</c:v>
                </c:pt>
                <c:pt idx="545">
                  <c:v>0.51064300869021195</c:v>
                </c:pt>
                <c:pt idx="546">
                  <c:v>-0.244247859081788</c:v>
                </c:pt>
                <c:pt idx="547">
                  <c:v>-0.18370466673970501</c:v>
                </c:pt>
                <c:pt idx="548">
                  <c:v>2.3588911198405099E-2</c:v>
                </c:pt>
                <c:pt idx="549">
                  <c:v>0.25713292599249998</c:v>
                </c:pt>
                <c:pt idx="550">
                  <c:v>-6.0683894699209602E-2</c:v>
                </c:pt>
                <c:pt idx="551">
                  <c:v>-9.9502785967622395E-2</c:v>
                </c:pt>
                <c:pt idx="552">
                  <c:v>0.28719472947715002</c:v>
                </c:pt>
                <c:pt idx="553">
                  <c:v>0.14145904385115601</c:v>
                </c:pt>
                <c:pt idx="554">
                  <c:v>0.144971284447073</c:v>
                </c:pt>
                <c:pt idx="555">
                  <c:v>0.20909227011870399</c:v>
                </c:pt>
                <c:pt idx="556">
                  <c:v>-0.13034832304733601</c:v>
                </c:pt>
                <c:pt idx="557">
                  <c:v>0.20653750533165999</c:v>
                </c:pt>
                <c:pt idx="558">
                  <c:v>-0.16228332712107499</c:v>
                </c:pt>
                <c:pt idx="559">
                  <c:v>0.107994699392975</c:v>
                </c:pt>
                <c:pt idx="560">
                  <c:v>-9.2433656066620795E-2</c:v>
                </c:pt>
                <c:pt idx="561">
                  <c:v>-0.37093116904810502</c:v>
                </c:pt>
                <c:pt idx="562">
                  <c:v>-0.30951881309868301</c:v>
                </c:pt>
                <c:pt idx="563">
                  <c:v>0.244364143511727</c:v>
                </c:pt>
                <c:pt idx="564">
                  <c:v>-2.0528164309470898E-2</c:v>
                </c:pt>
                <c:pt idx="565">
                  <c:v>-0.32012044294188702</c:v>
                </c:pt>
                <c:pt idx="566">
                  <c:v>-0.23466006409034701</c:v>
                </c:pt>
                <c:pt idx="567">
                  <c:v>0.300586757825964</c:v>
                </c:pt>
                <c:pt idx="568">
                  <c:v>-0.26816411801058698</c:v>
                </c:pt>
                <c:pt idx="569">
                  <c:v>0.279669334947797</c:v>
                </c:pt>
                <c:pt idx="570">
                  <c:v>0.107795664421365</c:v>
                </c:pt>
                <c:pt idx="571">
                  <c:v>0.169188572002651</c:v>
                </c:pt>
                <c:pt idx="572">
                  <c:v>0.102963792989232</c:v>
                </c:pt>
                <c:pt idx="573">
                  <c:v>-8.3976297770782096E-2</c:v>
                </c:pt>
                <c:pt idx="574">
                  <c:v>3.4034809700098999E-2</c:v>
                </c:pt>
                <c:pt idx="575">
                  <c:v>-0.42565957928730203</c:v>
                </c:pt>
                <c:pt idx="576">
                  <c:v>0.32803184080546499</c:v>
                </c:pt>
                <c:pt idx="577">
                  <c:v>0.16272988207178099</c:v>
                </c:pt>
                <c:pt idx="578">
                  <c:v>-5.8239434550561603E-2</c:v>
                </c:pt>
                <c:pt idx="579">
                  <c:v>0.13959029251722499</c:v>
                </c:pt>
                <c:pt idx="580">
                  <c:v>1.8293559555526299E-2</c:v>
                </c:pt>
                <c:pt idx="581">
                  <c:v>-9.2797792905793097E-2</c:v>
                </c:pt>
                <c:pt idx="582">
                  <c:v>0.25339185679262799</c:v>
                </c:pt>
                <c:pt idx="583">
                  <c:v>6.1169918192253902E-3</c:v>
                </c:pt>
                <c:pt idx="584">
                  <c:v>-0.194803761650893</c:v>
                </c:pt>
                <c:pt idx="585">
                  <c:v>8.6074231003223006E-2</c:v>
                </c:pt>
                <c:pt idx="586">
                  <c:v>-0.18087616107433799</c:v>
                </c:pt>
                <c:pt idx="587">
                  <c:v>0.20144083032892299</c:v>
                </c:pt>
                <c:pt idx="588">
                  <c:v>-9.7096352386116705E-2</c:v>
                </c:pt>
                <c:pt idx="589">
                  <c:v>7.9498681414534797E-2</c:v>
                </c:pt>
                <c:pt idx="590">
                  <c:v>0.23442844795537399</c:v>
                </c:pt>
                <c:pt idx="591">
                  <c:v>6.5832464935996204E-2</c:v>
                </c:pt>
                <c:pt idx="592">
                  <c:v>0.18602305401388999</c:v>
                </c:pt>
                <c:pt idx="593">
                  <c:v>-0.194270635898636</c:v>
                </c:pt>
                <c:pt idx="594">
                  <c:v>-0.252274883828838</c:v>
                </c:pt>
                <c:pt idx="595">
                  <c:v>5.31167636966536E-2</c:v>
                </c:pt>
                <c:pt idx="596">
                  <c:v>0.44479546348367699</c:v>
                </c:pt>
                <c:pt idx="597">
                  <c:v>-0.33980067851999302</c:v>
                </c:pt>
                <c:pt idx="598">
                  <c:v>0.16384682381874899</c:v>
                </c:pt>
                <c:pt idx="599">
                  <c:v>-0.172974267082282</c:v>
                </c:pt>
                <c:pt idx="600">
                  <c:v>-0.17058565425856201</c:v>
                </c:pt>
                <c:pt idx="601">
                  <c:v>5.7662689161088597E-2</c:v>
                </c:pt>
                <c:pt idx="602">
                  <c:v>0.31342348831748401</c:v>
                </c:pt>
                <c:pt idx="603">
                  <c:v>-0.12610084140738201</c:v>
                </c:pt>
                <c:pt idx="604">
                  <c:v>-0.298728866685817</c:v>
                </c:pt>
                <c:pt idx="605">
                  <c:v>0.106193185018829</c:v>
                </c:pt>
                <c:pt idx="606">
                  <c:v>5.9646219278045802E-2</c:v>
                </c:pt>
                <c:pt idx="607">
                  <c:v>-0.28672241746363902</c:v>
                </c:pt>
                <c:pt idx="608">
                  <c:v>-3.60860926185506E-2</c:v>
                </c:pt>
                <c:pt idx="609">
                  <c:v>1.7272205983411299E-2</c:v>
                </c:pt>
                <c:pt idx="610">
                  <c:v>0.22606904503966099</c:v>
                </c:pt>
                <c:pt idx="611">
                  <c:v>0.39393954217856703</c:v>
                </c:pt>
                <c:pt idx="612">
                  <c:v>8.11486461132013E-2</c:v>
                </c:pt>
                <c:pt idx="613">
                  <c:v>-0.18913806080921899</c:v>
                </c:pt>
                <c:pt idx="614">
                  <c:v>0.13287497252727101</c:v>
                </c:pt>
                <c:pt idx="615">
                  <c:v>0.10345222968564199</c:v>
                </c:pt>
                <c:pt idx="616">
                  <c:v>0.23723339735646401</c:v>
                </c:pt>
                <c:pt idx="617">
                  <c:v>-0.244274588040957</c:v>
                </c:pt>
                <c:pt idx="618">
                  <c:v>6.8864292722231003E-3</c:v>
                </c:pt>
                <c:pt idx="619">
                  <c:v>0.45047430093197499</c:v>
                </c:pt>
                <c:pt idx="620">
                  <c:v>4.1252980657196903E-2</c:v>
                </c:pt>
                <c:pt idx="621">
                  <c:v>-0.16962991793153501</c:v>
                </c:pt>
                <c:pt idx="622">
                  <c:v>-8.7596918385234507E-2</c:v>
                </c:pt>
                <c:pt idx="623">
                  <c:v>-8.7578180420549004E-2</c:v>
                </c:pt>
                <c:pt idx="624">
                  <c:v>-0.169014924188297</c:v>
                </c:pt>
                <c:pt idx="625">
                  <c:v>0.23427410567753901</c:v>
                </c:pt>
                <c:pt idx="626">
                  <c:v>0.14943633969047701</c:v>
                </c:pt>
                <c:pt idx="627">
                  <c:v>-6.43631890663382E-2</c:v>
                </c:pt>
                <c:pt idx="628">
                  <c:v>6.4627207536159595E-2</c:v>
                </c:pt>
                <c:pt idx="629">
                  <c:v>-0.13199954798570099</c:v>
                </c:pt>
                <c:pt idx="630">
                  <c:v>-0.27763732995699197</c:v>
                </c:pt>
                <c:pt idx="631">
                  <c:v>0.2062460549507</c:v>
                </c:pt>
                <c:pt idx="632">
                  <c:v>-0.24944918636454999</c:v>
                </c:pt>
                <c:pt idx="633">
                  <c:v>-8.1831550531951902E-2</c:v>
                </c:pt>
                <c:pt idx="634">
                  <c:v>8.6146705151837102E-2</c:v>
                </c:pt>
                <c:pt idx="635">
                  <c:v>-9.6930770275881498E-2</c:v>
                </c:pt>
                <c:pt idx="636">
                  <c:v>-5.8380931476441501E-2</c:v>
                </c:pt>
                <c:pt idx="637">
                  <c:v>-9.1831893075070101E-2</c:v>
                </c:pt>
                <c:pt idx="638">
                  <c:v>0.24754978763319599</c:v>
                </c:pt>
                <c:pt idx="639">
                  <c:v>0.12428735480075</c:v>
                </c:pt>
                <c:pt idx="640">
                  <c:v>0.24212780717895699</c:v>
                </c:pt>
                <c:pt idx="641">
                  <c:v>-0.24234962428457599</c:v>
                </c:pt>
                <c:pt idx="642">
                  <c:v>-0.15753908082343701</c:v>
                </c:pt>
                <c:pt idx="643">
                  <c:v>-0.25430191802579299</c:v>
                </c:pt>
                <c:pt idx="644">
                  <c:v>1.55481615817469E-2</c:v>
                </c:pt>
                <c:pt idx="645">
                  <c:v>-7.2948671471282006E-2</c:v>
                </c:pt>
                <c:pt idx="646">
                  <c:v>0.150316814901405</c:v>
                </c:pt>
                <c:pt idx="647">
                  <c:v>0.17476766197828</c:v>
                </c:pt>
                <c:pt idx="648">
                  <c:v>7.5921413773239202E-2</c:v>
                </c:pt>
                <c:pt idx="649">
                  <c:v>7.5315944097810797E-2</c:v>
                </c:pt>
                <c:pt idx="650">
                  <c:v>-0.16271881396395299</c:v>
                </c:pt>
                <c:pt idx="651">
                  <c:v>-0.180045129598671</c:v>
                </c:pt>
                <c:pt idx="652">
                  <c:v>8.3955801054555995E-2</c:v>
                </c:pt>
                <c:pt idx="653">
                  <c:v>-0.117877941283159</c:v>
                </c:pt>
                <c:pt idx="654">
                  <c:v>-5.7756871036572899E-2</c:v>
                </c:pt>
                <c:pt idx="655">
                  <c:v>3.89885934504455E-3</c:v>
                </c:pt>
                <c:pt idx="656">
                  <c:v>-0.21033006746504701</c:v>
                </c:pt>
                <c:pt idx="657">
                  <c:v>0.20407682664155699</c:v>
                </c:pt>
                <c:pt idx="658">
                  <c:v>0.10835487341311199</c:v>
                </c:pt>
                <c:pt idx="659">
                  <c:v>-0.136473119742653</c:v>
                </c:pt>
                <c:pt idx="660">
                  <c:v>-0.238756520430005</c:v>
                </c:pt>
                <c:pt idx="661">
                  <c:v>-0.36683453888179202</c:v>
                </c:pt>
                <c:pt idx="662">
                  <c:v>-3.03392939911582E-2</c:v>
                </c:pt>
                <c:pt idx="663">
                  <c:v>-2.6747928978818499E-2</c:v>
                </c:pt>
                <c:pt idx="664">
                  <c:v>0.20557784936832099</c:v>
                </c:pt>
                <c:pt idx="665">
                  <c:v>-0.106422834982069</c:v>
                </c:pt>
                <c:pt idx="666">
                  <c:v>-8.7463774444100501E-2</c:v>
                </c:pt>
                <c:pt idx="667">
                  <c:v>2.8469176050936199E-2</c:v>
                </c:pt>
                <c:pt idx="668">
                  <c:v>0.15056554911681799</c:v>
                </c:pt>
                <c:pt idx="669">
                  <c:v>-0.19503778271863201</c:v>
                </c:pt>
                <c:pt idx="670">
                  <c:v>2.38670954407652E-2</c:v>
                </c:pt>
                <c:pt idx="671">
                  <c:v>0.22553654295584599</c:v>
                </c:pt>
                <c:pt idx="672">
                  <c:v>-0.24849323767250001</c:v>
                </c:pt>
                <c:pt idx="673">
                  <c:v>-0.107457575870626</c:v>
                </c:pt>
                <c:pt idx="674">
                  <c:v>-0.1725207443705</c:v>
                </c:pt>
                <c:pt idx="675">
                  <c:v>8.4558314321247302E-2</c:v>
                </c:pt>
                <c:pt idx="676">
                  <c:v>-0.213157851106727</c:v>
                </c:pt>
                <c:pt idx="677">
                  <c:v>0.23084778407144099</c:v>
                </c:pt>
                <c:pt idx="678">
                  <c:v>-0.11205520715119401</c:v>
                </c:pt>
                <c:pt idx="679">
                  <c:v>-9.0985435046572499E-2</c:v>
                </c:pt>
                <c:pt idx="680">
                  <c:v>0.25649715350010599</c:v>
                </c:pt>
                <c:pt idx="681">
                  <c:v>5.5230100556235E-2</c:v>
                </c:pt>
                <c:pt idx="682">
                  <c:v>0.24234672500625001</c:v>
                </c:pt>
                <c:pt idx="683">
                  <c:v>-8.8197110870892007E-2</c:v>
                </c:pt>
                <c:pt idx="684">
                  <c:v>-0.13362622215287601</c:v>
                </c:pt>
                <c:pt idx="685">
                  <c:v>6.76527913911876E-2</c:v>
                </c:pt>
                <c:pt idx="686">
                  <c:v>0.173511759811418</c:v>
                </c:pt>
                <c:pt idx="687">
                  <c:v>0.213554129947057</c:v>
                </c:pt>
                <c:pt idx="688">
                  <c:v>0.116140215612877</c:v>
                </c:pt>
                <c:pt idx="689">
                  <c:v>0.32662135583728102</c:v>
                </c:pt>
                <c:pt idx="690">
                  <c:v>-1.32019382242144E-2</c:v>
                </c:pt>
                <c:pt idx="691">
                  <c:v>9.9389425228983003E-2</c:v>
                </c:pt>
                <c:pt idx="692">
                  <c:v>-0.11542744333143599</c:v>
                </c:pt>
                <c:pt idx="693">
                  <c:v>-0.102153548217761</c:v>
                </c:pt>
                <c:pt idx="694">
                  <c:v>0.2241601645129</c:v>
                </c:pt>
                <c:pt idx="695">
                  <c:v>-8.2508576319044402E-2</c:v>
                </c:pt>
                <c:pt idx="696">
                  <c:v>-7.8161735695418594E-2</c:v>
                </c:pt>
                <c:pt idx="697">
                  <c:v>1.7499988618104201E-2</c:v>
                </c:pt>
                <c:pt idx="698">
                  <c:v>6.8304694545659503E-2</c:v>
                </c:pt>
                <c:pt idx="699">
                  <c:v>0.19428784561635701</c:v>
                </c:pt>
                <c:pt idx="700">
                  <c:v>0.251701861219017</c:v>
                </c:pt>
                <c:pt idx="701">
                  <c:v>-0.39636044287953598</c:v>
                </c:pt>
                <c:pt idx="702">
                  <c:v>-0.19700332932200201</c:v>
                </c:pt>
                <c:pt idx="703">
                  <c:v>8.7089468556910299E-2</c:v>
                </c:pt>
                <c:pt idx="704">
                  <c:v>-0.10524283933898</c:v>
                </c:pt>
                <c:pt idx="705">
                  <c:v>-0.179112037065283</c:v>
                </c:pt>
                <c:pt idx="706">
                  <c:v>0.19281714451121401</c:v>
                </c:pt>
                <c:pt idx="707">
                  <c:v>0.11504245565292601</c:v>
                </c:pt>
                <c:pt idx="708">
                  <c:v>-0.23569551231333699</c:v>
                </c:pt>
                <c:pt idx="709">
                  <c:v>0.29402161572048402</c:v>
                </c:pt>
                <c:pt idx="710">
                  <c:v>0.35795886236797098</c:v>
                </c:pt>
                <c:pt idx="711">
                  <c:v>9.2439528418003097E-2</c:v>
                </c:pt>
                <c:pt idx="712">
                  <c:v>-6.6167636554516504E-2</c:v>
                </c:pt>
                <c:pt idx="713">
                  <c:v>-0.26864666238067197</c:v>
                </c:pt>
                <c:pt idx="714">
                  <c:v>3.8754817621704803E-2</c:v>
                </c:pt>
                <c:pt idx="715">
                  <c:v>0.13020770408178201</c:v>
                </c:pt>
                <c:pt idx="716">
                  <c:v>-8.9588026518223299E-2</c:v>
                </c:pt>
                <c:pt idx="717">
                  <c:v>-4.8357819654804103E-2</c:v>
                </c:pt>
                <c:pt idx="718">
                  <c:v>-2.8256650035040499E-2</c:v>
                </c:pt>
                <c:pt idx="719">
                  <c:v>-5.7385727553703803E-2</c:v>
                </c:pt>
                <c:pt idx="720">
                  <c:v>-0.224947614290291</c:v>
                </c:pt>
                <c:pt idx="721">
                  <c:v>3.7488860920326002E-2</c:v>
                </c:pt>
                <c:pt idx="722">
                  <c:v>0.11768502258062701</c:v>
                </c:pt>
                <c:pt idx="723">
                  <c:v>0.279062574400393</c:v>
                </c:pt>
                <c:pt idx="724">
                  <c:v>-0.377211218075508</c:v>
                </c:pt>
                <c:pt idx="725">
                  <c:v>2.4946743022097699E-2</c:v>
                </c:pt>
                <c:pt idx="726">
                  <c:v>0.24086677608187701</c:v>
                </c:pt>
                <c:pt idx="727">
                  <c:v>7.59413544377482E-3</c:v>
                </c:pt>
                <c:pt idx="728">
                  <c:v>-0.16345025737872099</c:v>
                </c:pt>
                <c:pt idx="729">
                  <c:v>9.9931533312266202E-2</c:v>
                </c:pt>
                <c:pt idx="730">
                  <c:v>3.09536381726346E-2</c:v>
                </c:pt>
                <c:pt idx="731">
                  <c:v>8.4385690459644405E-2</c:v>
                </c:pt>
                <c:pt idx="732">
                  <c:v>0.153923276730871</c:v>
                </c:pt>
                <c:pt idx="733">
                  <c:v>0.32964156772015202</c:v>
                </c:pt>
                <c:pt idx="734">
                  <c:v>0.35024436036853801</c:v>
                </c:pt>
                <c:pt idx="735">
                  <c:v>0.36544319907072897</c:v>
                </c:pt>
                <c:pt idx="736">
                  <c:v>6.1039137523767099E-2</c:v>
                </c:pt>
                <c:pt idx="737">
                  <c:v>-0.201925726221233</c:v>
                </c:pt>
                <c:pt idx="738">
                  <c:v>-9.1277343466621697E-2</c:v>
                </c:pt>
                <c:pt idx="739">
                  <c:v>-0.27062156437825802</c:v>
                </c:pt>
                <c:pt idx="740">
                  <c:v>0.31920586694286501</c:v>
                </c:pt>
                <c:pt idx="741">
                  <c:v>-3.6826961744523601E-2</c:v>
                </c:pt>
                <c:pt idx="742">
                  <c:v>-6.8285075406011794E-2</c:v>
                </c:pt>
                <c:pt idx="743">
                  <c:v>0.21248269480909601</c:v>
                </c:pt>
                <c:pt idx="744">
                  <c:v>-0.17046074676495601</c:v>
                </c:pt>
                <c:pt idx="745">
                  <c:v>0.267928270271649</c:v>
                </c:pt>
                <c:pt idx="746">
                  <c:v>0.110981634115279</c:v>
                </c:pt>
                <c:pt idx="747">
                  <c:v>5.1540412811490202E-2</c:v>
                </c:pt>
                <c:pt idx="748">
                  <c:v>0.209843849506235</c:v>
                </c:pt>
                <c:pt idx="749">
                  <c:v>-0.156880104787955</c:v>
                </c:pt>
                <c:pt idx="750">
                  <c:v>0.136009046581021</c:v>
                </c:pt>
                <c:pt idx="751">
                  <c:v>0.222091780545011</c:v>
                </c:pt>
                <c:pt idx="752">
                  <c:v>-2.4566212670018801E-2</c:v>
                </c:pt>
                <c:pt idx="753">
                  <c:v>0.32386073754608402</c:v>
                </c:pt>
                <c:pt idx="754">
                  <c:v>0.23385637907053999</c:v>
                </c:pt>
                <c:pt idx="755">
                  <c:v>0.154102432308763</c:v>
                </c:pt>
                <c:pt idx="756">
                  <c:v>-4.9644089862126997E-2</c:v>
                </c:pt>
                <c:pt idx="757">
                  <c:v>-0.22577567182451699</c:v>
                </c:pt>
                <c:pt idx="758">
                  <c:v>4.6434271244451597E-2</c:v>
                </c:pt>
                <c:pt idx="759">
                  <c:v>-0.11361162464862</c:v>
                </c:pt>
                <c:pt idx="760">
                  <c:v>0.31838002132394699</c:v>
                </c:pt>
                <c:pt idx="761">
                  <c:v>0.17010251723411099</c:v>
                </c:pt>
                <c:pt idx="762">
                  <c:v>1.4893019146268E-2</c:v>
                </c:pt>
                <c:pt idx="763">
                  <c:v>0.245299091848384</c:v>
                </c:pt>
                <c:pt idx="764">
                  <c:v>-0.26313935175354802</c:v>
                </c:pt>
                <c:pt idx="765">
                  <c:v>7.6613887515228296E-2</c:v>
                </c:pt>
                <c:pt idx="766">
                  <c:v>-0.25169199635827899</c:v>
                </c:pt>
                <c:pt idx="767">
                  <c:v>-0.25655674628497899</c:v>
                </c:pt>
                <c:pt idx="768">
                  <c:v>0.17688017184163399</c:v>
                </c:pt>
                <c:pt idx="769">
                  <c:v>-1.4131860889180101E-2</c:v>
                </c:pt>
                <c:pt idx="770">
                  <c:v>0.30727038772524501</c:v>
                </c:pt>
                <c:pt idx="771">
                  <c:v>-0.29503073576024702</c:v>
                </c:pt>
                <c:pt idx="772">
                  <c:v>-0.134912244639523</c:v>
                </c:pt>
                <c:pt idx="773">
                  <c:v>0.106132651404838</c:v>
                </c:pt>
                <c:pt idx="774">
                  <c:v>0.19611113170311201</c:v>
                </c:pt>
                <c:pt idx="775">
                  <c:v>0.238056049507475</c:v>
                </c:pt>
                <c:pt idx="776">
                  <c:v>-0.16365156426220301</c:v>
                </c:pt>
                <c:pt idx="777">
                  <c:v>0.15750293500471901</c:v>
                </c:pt>
                <c:pt idx="778">
                  <c:v>0.17630742761112</c:v>
                </c:pt>
                <c:pt idx="779">
                  <c:v>2.9510526350457499E-2</c:v>
                </c:pt>
                <c:pt idx="780">
                  <c:v>0.26051063441599998</c:v>
                </c:pt>
                <c:pt idx="781">
                  <c:v>5.0783080929431998E-2</c:v>
                </c:pt>
                <c:pt idx="782">
                  <c:v>-5.4731665355115103E-2</c:v>
                </c:pt>
                <c:pt idx="783">
                  <c:v>7.1925189947934801E-2</c:v>
                </c:pt>
                <c:pt idx="784">
                  <c:v>0.17155572681032499</c:v>
                </c:pt>
                <c:pt idx="785">
                  <c:v>0.26845411577194001</c:v>
                </c:pt>
                <c:pt idx="786">
                  <c:v>-0.194240757178374</c:v>
                </c:pt>
                <c:pt idx="787">
                  <c:v>1.00250866330968E-2</c:v>
                </c:pt>
                <c:pt idx="788">
                  <c:v>0.18150053192174201</c:v>
                </c:pt>
                <c:pt idx="789">
                  <c:v>4.0304367825552197E-2</c:v>
                </c:pt>
                <c:pt idx="790">
                  <c:v>0.278487999965989</c:v>
                </c:pt>
                <c:pt idx="791">
                  <c:v>-0.38199301126843299</c:v>
                </c:pt>
                <c:pt idx="792">
                  <c:v>0.24008563108571901</c:v>
                </c:pt>
                <c:pt idx="793">
                  <c:v>0.16315608189554401</c:v>
                </c:pt>
                <c:pt idx="794">
                  <c:v>0.15273109772949101</c:v>
                </c:pt>
                <c:pt idx="795">
                  <c:v>0.15869570679790501</c:v>
                </c:pt>
                <c:pt idx="796">
                  <c:v>-0.146381535322682</c:v>
                </c:pt>
                <c:pt idx="797">
                  <c:v>0.194762812901698</c:v>
                </c:pt>
                <c:pt idx="798">
                  <c:v>6.7263450140978898E-2</c:v>
                </c:pt>
                <c:pt idx="799">
                  <c:v>-7.7510442817331895E-2</c:v>
                </c:pt>
                <c:pt idx="800">
                  <c:v>4.5219895015177397E-2</c:v>
                </c:pt>
                <c:pt idx="801">
                  <c:v>9.1115048858130598E-2</c:v>
                </c:pt>
                <c:pt idx="802">
                  <c:v>0.19722376910326</c:v>
                </c:pt>
                <c:pt idx="803">
                  <c:v>0.12972353542047499</c:v>
                </c:pt>
                <c:pt idx="804">
                  <c:v>-0.15969961913589401</c:v>
                </c:pt>
                <c:pt idx="805">
                  <c:v>0.29143392920606398</c:v>
                </c:pt>
                <c:pt idx="806">
                  <c:v>-0.260894052781529</c:v>
                </c:pt>
                <c:pt idx="807">
                  <c:v>0.15698284018919401</c:v>
                </c:pt>
                <c:pt idx="808">
                  <c:v>7.0423779419119495E-2</c:v>
                </c:pt>
                <c:pt idx="809">
                  <c:v>0.28863814437683799</c:v>
                </c:pt>
                <c:pt idx="810">
                  <c:v>-5.4264608557211103E-2</c:v>
                </c:pt>
                <c:pt idx="811">
                  <c:v>5.6410765410875301E-2</c:v>
                </c:pt>
                <c:pt idx="812">
                  <c:v>0.116945156637644</c:v>
                </c:pt>
                <c:pt idx="813">
                  <c:v>-0.16611447333014601</c:v>
                </c:pt>
                <c:pt idx="814">
                  <c:v>-0.13403043874093301</c:v>
                </c:pt>
                <c:pt idx="815">
                  <c:v>-1.12558138268314E-2</c:v>
                </c:pt>
                <c:pt idx="816">
                  <c:v>8.1970078413072897E-2</c:v>
                </c:pt>
                <c:pt idx="817">
                  <c:v>-7.3159333051618494E-2</c:v>
                </c:pt>
                <c:pt idx="818">
                  <c:v>-4.7305481553166898E-2</c:v>
                </c:pt>
                <c:pt idx="819">
                  <c:v>1.19340020689368E-2</c:v>
                </c:pt>
                <c:pt idx="820">
                  <c:v>5.74047078579678E-2</c:v>
                </c:pt>
                <c:pt idx="821">
                  <c:v>7.6183542832144097E-2</c:v>
                </c:pt>
                <c:pt idx="822">
                  <c:v>0.18888960854363701</c:v>
                </c:pt>
                <c:pt idx="823">
                  <c:v>0.13306147752186501</c:v>
                </c:pt>
                <c:pt idx="824">
                  <c:v>0.25101839690187699</c:v>
                </c:pt>
                <c:pt idx="825">
                  <c:v>0.17719142522414499</c:v>
                </c:pt>
                <c:pt idx="826">
                  <c:v>0.27783799334666498</c:v>
                </c:pt>
                <c:pt idx="827">
                  <c:v>-3.0841835399326001E-2</c:v>
                </c:pt>
                <c:pt idx="828">
                  <c:v>-5.84669497020903E-2</c:v>
                </c:pt>
                <c:pt idx="829">
                  <c:v>-5.9577054774608403E-2</c:v>
                </c:pt>
                <c:pt idx="830">
                  <c:v>3.21103984105452E-2</c:v>
                </c:pt>
                <c:pt idx="831">
                  <c:v>-0.10877141034591301</c:v>
                </c:pt>
                <c:pt idx="832">
                  <c:v>-0.18125223654335099</c:v>
                </c:pt>
                <c:pt idx="833">
                  <c:v>-0.26616349431823999</c:v>
                </c:pt>
                <c:pt idx="834">
                  <c:v>-8.1947486436987405E-2</c:v>
                </c:pt>
                <c:pt idx="835">
                  <c:v>-9.2647706832985594E-2</c:v>
                </c:pt>
                <c:pt idx="836">
                  <c:v>0.327969074227621</c:v>
                </c:pt>
                <c:pt idx="837">
                  <c:v>0.16223315119432399</c:v>
                </c:pt>
                <c:pt idx="838">
                  <c:v>-1.7721265342920602E-2</c:v>
                </c:pt>
                <c:pt idx="839">
                  <c:v>0.17560712696213801</c:v>
                </c:pt>
                <c:pt idx="840">
                  <c:v>0.430702145686782</c:v>
                </c:pt>
                <c:pt idx="841">
                  <c:v>1.0101135426916701E-2</c:v>
                </c:pt>
                <c:pt idx="842">
                  <c:v>-9.5970210679080903E-2</c:v>
                </c:pt>
                <c:pt idx="843">
                  <c:v>-1.2229485395437899E-2</c:v>
                </c:pt>
                <c:pt idx="844">
                  <c:v>7.8814077604937804E-2</c:v>
                </c:pt>
                <c:pt idx="845">
                  <c:v>-5.6501103301363299E-2</c:v>
                </c:pt>
                <c:pt idx="846">
                  <c:v>9.7359680781106094E-3</c:v>
                </c:pt>
                <c:pt idx="847">
                  <c:v>9.8578338762669901E-2</c:v>
                </c:pt>
                <c:pt idx="848">
                  <c:v>-0.26317909122695698</c:v>
                </c:pt>
                <c:pt idx="849">
                  <c:v>0.40182055593521898</c:v>
                </c:pt>
                <c:pt idx="850">
                  <c:v>0.10907601526107601</c:v>
                </c:pt>
                <c:pt idx="851">
                  <c:v>-0.29096592253071202</c:v>
                </c:pt>
                <c:pt idx="852">
                  <c:v>-0.14087844676467701</c:v>
                </c:pt>
                <c:pt idx="853">
                  <c:v>5.5149956447737097E-2</c:v>
                </c:pt>
                <c:pt idx="854">
                  <c:v>-5.5028221620829799E-3</c:v>
                </c:pt>
                <c:pt idx="855">
                  <c:v>5.6213895767665403E-2</c:v>
                </c:pt>
                <c:pt idx="856">
                  <c:v>-0.13714642075254899</c:v>
                </c:pt>
                <c:pt idx="857">
                  <c:v>5.4687874807886602E-2</c:v>
                </c:pt>
                <c:pt idx="858">
                  <c:v>0.19511608911142</c:v>
                </c:pt>
                <c:pt idx="859">
                  <c:v>0.20574461457189</c:v>
                </c:pt>
                <c:pt idx="860">
                  <c:v>2.5259353839150098E-2</c:v>
                </c:pt>
                <c:pt idx="861">
                  <c:v>0.28092970981094101</c:v>
                </c:pt>
                <c:pt idx="862">
                  <c:v>-0.19533294379715499</c:v>
                </c:pt>
                <c:pt idx="863">
                  <c:v>0.235796214206832</c:v>
                </c:pt>
                <c:pt idx="864">
                  <c:v>0.40728530370376698</c:v>
                </c:pt>
                <c:pt idx="865">
                  <c:v>-0.144100494787129</c:v>
                </c:pt>
                <c:pt idx="866">
                  <c:v>-0.12888925452205699</c:v>
                </c:pt>
                <c:pt idx="867">
                  <c:v>-2.6629251182368901E-2</c:v>
                </c:pt>
                <c:pt idx="868">
                  <c:v>4.7006265242466497E-2</c:v>
                </c:pt>
                <c:pt idx="869">
                  <c:v>2.43040388941126E-2</c:v>
                </c:pt>
                <c:pt idx="870">
                  <c:v>0.122494211723502</c:v>
                </c:pt>
                <c:pt idx="871">
                  <c:v>1.5680028323268799E-2</c:v>
                </c:pt>
                <c:pt idx="872">
                  <c:v>-0.32170152180692602</c:v>
                </c:pt>
                <c:pt idx="873">
                  <c:v>-0.333616564781613</c:v>
                </c:pt>
                <c:pt idx="874">
                  <c:v>-0.130326052409689</c:v>
                </c:pt>
                <c:pt idx="875">
                  <c:v>-1.5033994701497201E-2</c:v>
                </c:pt>
                <c:pt idx="876">
                  <c:v>-0.21226020404760501</c:v>
                </c:pt>
                <c:pt idx="877">
                  <c:v>-0.180288760021758</c:v>
                </c:pt>
                <c:pt idx="878">
                  <c:v>3.9287647425340001E-2</c:v>
                </c:pt>
                <c:pt idx="879">
                  <c:v>1.5647185569493999E-3</c:v>
                </c:pt>
                <c:pt idx="880">
                  <c:v>-1.25985159239346E-2</c:v>
                </c:pt>
                <c:pt idx="881">
                  <c:v>5.5317220771794101E-2</c:v>
                </c:pt>
                <c:pt idx="882">
                  <c:v>-9.45545567483871E-2</c:v>
                </c:pt>
                <c:pt idx="883">
                  <c:v>2.9396132404302701E-2</c:v>
                </c:pt>
                <c:pt idx="884">
                  <c:v>7.5699639257678294E-2</c:v>
                </c:pt>
                <c:pt idx="885">
                  <c:v>-1.8292586025979E-2</c:v>
                </c:pt>
                <c:pt idx="886">
                  <c:v>4.0779349736951097E-2</c:v>
                </c:pt>
                <c:pt idx="887">
                  <c:v>-0.36861962544239202</c:v>
                </c:pt>
                <c:pt idx="888">
                  <c:v>5.8960777034871799E-2</c:v>
                </c:pt>
                <c:pt idx="889">
                  <c:v>0.104818736545053</c:v>
                </c:pt>
                <c:pt idx="890">
                  <c:v>0.42150399577877901</c:v>
                </c:pt>
                <c:pt idx="891">
                  <c:v>-0.270630534678238</c:v>
                </c:pt>
                <c:pt idx="892">
                  <c:v>0.25264700076991198</c:v>
                </c:pt>
                <c:pt idx="893">
                  <c:v>0.193345622831958</c:v>
                </c:pt>
                <c:pt idx="894">
                  <c:v>-0.29641703761361698</c:v>
                </c:pt>
                <c:pt idx="895">
                  <c:v>-2.6343983443424101E-2</c:v>
                </c:pt>
                <c:pt idx="896">
                  <c:v>4.5833976963308397E-2</c:v>
                </c:pt>
                <c:pt idx="897">
                  <c:v>2.2400650048612199E-2</c:v>
                </c:pt>
                <c:pt idx="898">
                  <c:v>-0.101498830303035</c:v>
                </c:pt>
                <c:pt idx="899">
                  <c:v>-0.20824472033483399</c:v>
                </c:pt>
                <c:pt idx="900">
                  <c:v>0.16588910747955599</c:v>
                </c:pt>
                <c:pt idx="901">
                  <c:v>-0.11966500838584899</c:v>
                </c:pt>
                <c:pt idx="902">
                  <c:v>7.5116640431121803E-2</c:v>
                </c:pt>
                <c:pt idx="903">
                  <c:v>-0.19034586702613901</c:v>
                </c:pt>
                <c:pt idx="904">
                  <c:v>0.195623682554841</c:v>
                </c:pt>
                <c:pt idx="905">
                  <c:v>-0.114434280657545</c:v>
                </c:pt>
                <c:pt idx="906">
                  <c:v>1.6430097571567E-2</c:v>
                </c:pt>
                <c:pt idx="907">
                  <c:v>-0.120647119303349</c:v>
                </c:pt>
                <c:pt idx="908">
                  <c:v>-2.0155139193716101E-2</c:v>
                </c:pt>
                <c:pt idx="909">
                  <c:v>-0.19441620492252801</c:v>
                </c:pt>
                <c:pt idx="910">
                  <c:v>-0.119536234877193</c:v>
                </c:pt>
                <c:pt idx="911">
                  <c:v>0.36941325887290899</c:v>
                </c:pt>
                <c:pt idx="912">
                  <c:v>0.23394663114199701</c:v>
                </c:pt>
                <c:pt idx="913">
                  <c:v>0.26014430878051698</c:v>
                </c:pt>
                <c:pt idx="914">
                  <c:v>9.0761265323749798E-2</c:v>
                </c:pt>
                <c:pt idx="915">
                  <c:v>0.37999585802078101</c:v>
                </c:pt>
                <c:pt idx="916">
                  <c:v>0.233570829940561</c:v>
                </c:pt>
                <c:pt idx="917">
                  <c:v>-0.148676420786028</c:v>
                </c:pt>
                <c:pt idx="918">
                  <c:v>0.43271002440261602</c:v>
                </c:pt>
                <c:pt idx="919">
                  <c:v>0.13022047405159801</c:v>
                </c:pt>
                <c:pt idx="920">
                  <c:v>-0.18735015704538599</c:v>
                </c:pt>
                <c:pt idx="921">
                  <c:v>0.42578350413718002</c:v>
                </c:pt>
                <c:pt idx="922">
                  <c:v>1.6716760834802599E-2</c:v>
                </c:pt>
                <c:pt idx="923">
                  <c:v>5.2804192229555999E-2</c:v>
                </c:pt>
                <c:pt idx="924">
                  <c:v>0.13951399084850899</c:v>
                </c:pt>
                <c:pt idx="925">
                  <c:v>3.1618853628559603E-2</c:v>
                </c:pt>
                <c:pt idx="926">
                  <c:v>0.29372026578813698</c:v>
                </c:pt>
                <c:pt idx="927">
                  <c:v>9.1695865062367196E-2</c:v>
                </c:pt>
                <c:pt idx="928">
                  <c:v>0.304100400950852</c:v>
                </c:pt>
                <c:pt idx="929">
                  <c:v>2.3311336688642301E-2</c:v>
                </c:pt>
                <c:pt idx="930">
                  <c:v>8.1200005186669005E-2</c:v>
                </c:pt>
                <c:pt idx="931">
                  <c:v>-4.0789073446126298E-2</c:v>
                </c:pt>
                <c:pt idx="932">
                  <c:v>5.4176818396277401E-2</c:v>
                </c:pt>
                <c:pt idx="933">
                  <c:v>-0.104735505451829</c:v>
                </c:pt>
                <c:pt idx="934">
                  <c:v>0.13977749123213901</c:v>
                </c:pt>
                <c:pt idx="935">
                  <c:v>2.7795055272709299E-2</c:v>
                </c:pt>
                <c:pt idx="936">
                  <c:v>0.17123828889319101</c:v>
                </c:pt>
                <c:pt idx="937">
                  <c:v>-0.110988853570254</c:v>
                </c:pt>
                <c:pt idx="938">
                  <c:v>5.37688248303647E-2</c:v>
                </c:pt>
                <c:pt idx="939">
                  <c:v>0.118393653547249</c:v>
                </c:pt>
                <c:pt idx="940">
                  <c:v>0.13234315694004201</c:v>
                </c:pt>
                <c:pt idx="941">
                  <c:v>0.12511420661401301</c:v>
                </c:pt>
                <c:pt idx="942">
                  <c:v>6.0655928827925303E-2</c:v>
                </c:pt>
                <c:pt idx="943">
                  <c:v>0.37817828525161701</c:v>
                </c:pt>
                <c:pt idx="944">
                  <c:v>0.15351993095472</c:v>
                </c:pt>
                <c:pt idx="945">
                  <c:v>0.20826048199469599</c:v>
                </c:pt>
                <c:pt idx="946">
                  <c:v>-0.30112907025767799</c:v>
                </c:pt>
                <c:pt idx="947">
                  <c:v>-8.1128029894651399E-2</c:v>
                </c:pt>
                <c:pt idx="948">
                  <c:v>0.13967229442923301</c:v>
                </c:pt>
                <c:pt idx="949">
                  <c:v>5.4850415940550797E-2</c:v>
                </c:pt>
                <c:pt idx="950">
                  <c:v>-0.190707277358837</c:v>
                </c:pt>
                <c:pt idx="951">
                  <c:v>-0.22352164780421299</c:v>
                </c:pt>
                <c:pt idx="952">
                  <c:v>5.0645951417847702E-2</c:v>
                </c:pt>
                <c:pt idx="953">
                  <c:v>0.206414459051463</c:v>
                </c:pt>
                <c:pt idx="954">
                  <c:v>-0.21285922158367701</c:v>
                </c:pt>
                <c:pt idx="955">
                  <c:v>9.7326951645220303E-2</c:v>
                </c:pt>
                <c:pt idx="956">
                  <c:v>-0.27175462295548303</c:v>
                </c:pt>
                <c:pt idx="957">
                  <c:v>-7.8927650682413003E-2</c:v>
                </c:pt>
                <c:pt idx="958">
                  <c:v>0.13417650554084201</c:v>
                </c:pt>
                <c:pt idx="959">
                  <c:v>-0.198479038725595</c:v>
                </c:pt>
                <c:pt idx="960">
                  <c:v>0.15680364882134301</c:v>
                </c:pt>
                <c:pt idx="961">
                  <c:v>-0.191817201569975</c:v>
                </c:pt>
                <c:pt idx="962">
                  <c:v>-0.113806855670253</c:v>
                </c:pt>
                <c:pt idx="963">
                  <c:v>-7.9727751007194703E-2</c:v>
                </c:pt>
                <c:pt idx="964">
                  <c:v>0.18929437687303799</c:v>
                </c:pt>
                <c:pt idx="965">
                  <c:v>-0.133295390125059</c:v>
                </c:pt>
                <c:pt idx="966">
                  <c:v>2.7657578988273299E-2</c:v>
                </c:pt>
                <c:pt idx="967">
                  <c:v>0.15403769899497399</c:v>
                </c:pt>
                <c:pt idx="968">
                  <c:v>0.11428046322747901</c:v>
                </c:pt>
                <c:pt idx="969">
                  <c:v>0.179538559980565</c:v>
                </c:pt>
                <c:pt idx="970">
                  <c:v>-0.40300147612169801</c:v>
                </c:pt>
                <c:pt idx="971">
                  <c:v>0.58972460430517104</c:v>
                </c:pt>
                <c:pt idx="972">
                  <c:v>-0.230382947978722</c:v>
                </c:pt>
                <c:pt idx="973">
                  <c:v>-0.26087063813146499</c:v>
                </c:pt>
                <c:pt idx="974">
                  <c:v>-9.36545650345606E-2</c:v>
                </c:pt>
                <c:pt idx="975">
                  <c:v>-0.261303819413927</c:v>
                </c:pt>
                <c:pt idx="976">
                  <c:v>0.48076025654175802</c:v>
                </c:pt>
                <c:pt idx="977">
                  <c:v>0.28186810718402</c:v>
                </c:pt>
                <c:pt idx="978">
                  <c:v>0.39298456051849401</c:v>
                </c:pt>
                <c:pt idx="979">
                  <c:v>-0.19918689063662201</c:v>
                </c:pt>
                <c:pt idx="980">
                  <c:v>3.1141974437694101E-3</c:v>
                </c:pt>
                <c:pt idx="981">
                  <c:v>-3.03841789663051E-2</c:v>
                </c:pt>
                <c:pt idx="982">
                  <c:v>0.111663416998648</c:v>
                </c:pt>
                <c:pt idx="983">
                  <c:v>-0.13981901956154799</c:v>
                </c:pt>
                <c:pt idx="984">
                  <c:v>-1.50220956651123E-2</c:v>
                </c:pt>
                <c:pt idx="985">
                  <c:v>0.14332210774117499</c:v>
                </c:pt>
                <c:pt idx="986">
                  <c:v>-0.113885175200858</c:v>
                </c:pt>
                <c:pt idx="987">
                  <c:v>-0.244397243987546</c:v>
                </c:pt>
                <c:pt idx="988">
                  <c:v>6.8724691822358394E-2</c:v>
                </c:pt>
                <c:pt idx="989">
                  <c:v>-0.191789159116909</c:v>
                </c:pt>
                <c:pt idx="990">
                  <c:v>-6.5333730002339996E-2</c:v>
                </c:pt>
                <c:pt idx="991">
                  <c:v>-3.8296096930122002E-2</c:v>
                </c:pt>
                <c:pt idx="992">
                  <c:v>-6.3853882251273097E-3</c:v>
                </c:pt>
                <c:pt idx="993">
                  <c:v>0.236420755257469</c:v>
                </c:pt>
                <c:pt idx="994">
                  <c:v>-0.34133371455122602</c:v>
                </c:pt>
                <c:pt idx="995">
                  <c:v>0.208854690781208</c:v>
                </c:pt>
                <c:pt idx="996">
                  <c:v>0.114877656633425</c:v>
                </c:pt>
                <c:pt idx="997">
                  <c:v>-0.110248624743135</c:v>
                </c:pt>
                <c:pt idx="998">
                  <c:v>0.123544823243395</c:v>
                </c:pt>
                <c:pt idx="999">
                  <c:v>-0.15693083356521101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B3-47CB-BCE4-236866FA5389}"/>
            </c:ext>
          </c:extLst>
        </c:ser>
        <c:ser>
          <c:idx val="1"/>
          <c:order val="1"/>
          <c:tx>
            <c:v>Minimum variance portfolio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'Feasible set'!$AH$103</c:f>
              <c:numCache>
                <c:formatCode>0.000%</c:formatCode>
                <c:ptCount val="1"/>
                <c:pt idx="0">
                  <c:v>0.113644542570805</c:v>
                </c:pt>
              </c:numCache>
            </c:numRef>
          </c:xVal>
          <c:yVal>
            <c:numRef>
              <c:f>'Feasible set'!$AG$103</c:f>
              <c:numCache>
                <c:formatCode>0.000%</c:formatCode>
                <c:ptCount val="1"/>
                <c:pt idx="0">
                  <c:v>7.5426267691313997E-2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B3-47CB-BCE4-236866FA5389}"/>
            </c:ext>
          </c:extLst>
        </c:ser>
        <c:ser>
          <c:idx val="2"/>
          <c:order val="2"/>
          <c:tx>
            <c:v>Maximum Sharpe portfolio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'Feasible set'!$AH$113</c:f>
              <c:numCache>
                <c:formatCode>0.000%</c:formatCode>
                <c:ptCount val="1"/>
                <c:pt idx="0">
                  <c:v>0.163217504826284</c:v>
                </c:pt>
              </c:numCache>
            </c:numRef>
          </c:xVal>
          <c:yVal>
            <c:numRef>
              <c:f>'Feasible set'!$AG$113</c:f>
              <c:numCache>
                <c:formatCode>0.000%</c:formatCode>
                <c:ptCount val="1"/>
                <c:pt idx="0">
                  <c:v>0.15558182404084001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B3-47CB-BCE4-236866FA5389}"/>
            </c:ext>
          </c:extLst>
        </c:ser>
        <c:ser>
          <c:idx val="3"/>
          <c:order val="3"/>
          <c:tx>
            <c:v>CAL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'IM process'!$R$60:$R$61</c:f>
              <c:numCache>
                <c:formatCode>General</c:formatCode>
                <c:ptCount val="2"/>
                <c:pt idx="0">
                  <c:v>0</c:v>
                </c:pt>
                <c:pt idx="1">
                  <c:v>0.81608752413142005</c:v>
                </c:pt>
              </c:numCache>
            </c:numRef>
          </c:xVal>
          <c:yVal>
            <c:numRef>
              <c:f>'IM process'!$Q$60:$Q$61</c:f>
              <c:numCache>
                <c:formatCode>General</c:formatCode>
                <c:ptCount val="2"/>
                <c:pt idx="0">
                  <c:v>0</c:v>
                </c:pt>
                <c:pt idx="1">
                  <c:v>0.7779091202042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B3-47CB-BCE4-236866FA5389}"/>
            </c:ext>
          </c:extLst>
        </c:ser>
        <c:ser>
          <c:idx val="4"/>
          <c:order val="4"/>
          <c:tx>
            <c:v>Minimum variance frontier constraint 3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'IM process'!$D$69:$D$269</c:f>
              <c:numCache>
                <c:formatCode>0.000%</c:formatCode>
                <c:ptCount val="201"/>
                <c:pt idx="0">
                  <c:v>0.70410194549576499</c:v>
                </c:pt>
                <c:pt idx="1">
                  <c:v>0.69689090348473604</c:v>
                </c:pt>
                <c:pt idx="2">
                  <c:v>0.68968189900678301</c:v>
                </c:pt>
                <c:pt idx="3">
                  <c:v>0.68247499847576099</c:v>
                </c:pt>
                <c:pt idx="4">
                  <c:v>0.67527022385838498</c:v>
                </c:pt>
                <c:pt idx="5">
                  <c:v>0.66806773301870903</c:v>
                </c:pt>
                <c:pt idx="6">
                  <c:v>0.66086755608744197</c:v>
                </c:pt>
                <c:pt idx="7">
                  <c:v>0.65366976894095696</c:v>
                </c:pt>
                <c:pt idx="8">
                  <c:v>0.64647445123069203</c:v>
                </c:pt>
                <c:pt idx="9">
                  <c:v>0.63928168637149896</c:v>
                </c:pt>
                <c:pt idx="10">
                  <c:v>0.63209151980733003</c:v>
                </c:pt>
                <c:pt idx="11">
                  <c:v>0.62490412657790495</c:v>
                </c:pt>
                <c:pt idx="12">
                  <c:v>0.61771958371319402</c:v>
                </c:pt>
                <c:pt idx="13">
                  <c:v>0.61053794608912504</c:v>
                </c:pt>
                <c:pt idx="14">
                  <c:v>0.603359335139524</c:v>
                </c:pt>
                <c:pt idx="15">
                  <c:v>0.59618386910127996</c:v>
                </c:pt>
                <c:pt idx="16">
                  <c:v>0.58901159026041405</c:v>
                </c:pt>
                <c:pt idx="17">
                  <c:v>0.58184275327759405</c:v>
                </c:pt>
                <c:pt idx="18">
                  <c:v>0.57467741917395498</c:v>
                </c:pt>
                <c:pt idx="19">
                  <c:v>0.56751571929672295</c:v>
                </c:pt>
                <c:pt idx="20">
                  <c:v>0.56035779347242898</c:v>
                </c:pt>
                <c:pt idx="21">
                  <c:v>0.55320378848595197</c:v>
                </c:pt>
                <c:pt idx="22">
                  <c:v>0.54605385818568897</c:v>
                </c:pt>
                <c:pt idx="23">
                  <c:v>0.538908121949636</c:v>
                </c:pt>
                <c:pt idx="24">
                  <c:v>0.53176683600225205</c:v>
                </c:pt>
                <c:pt idx="25">
                  <c:v>0.52463013796839197</c:v>
                </c:pt>
                <c:pt idx="26">
                  <c:v>0.51749821702850896</c:v>
                </c:pt>
                <c:pt idx="27">
                  <c:v>0.51037127406521599</c:v>
                </c:pt>
                <c:pt idx="28">
                  <c:v>0.50324951763528003</c:v>
                </c:pt>
                <c:pt idx="29">
                  <c:v>0.49613313402773601</c:v>
                </c:pt>
                <c:pt idx="30">
                  <c:v>0.489022444644788</c:v>
                </c:pt>
                <c:pt idx="31">
                  <c:v>0.48191765121293001</c:v>
                </c:pt>
                <c:pt idx="32">
                  <c:v>0.47481904038819001</c:v>
                </c:pt>
                <c:pt idx="33">
                  <c:v>0.46772683481106098</c:v>
                </c:pt>
                <c:pt idx="34">
                  <c:v>0.46064137140740902</c:v>
                </c:pt>
                <c:pt idx="35">
                  <c:v>0.45356298690204999</c:v>
                </c:pt>
                <c:pt idx="36">
                  <c:v>0.44649199639106901</c:v>
                </c:pt>
                <c:pt idx="37">
                  <c:v>0.43942873531682902</c:v>
                </c:pt>
                <c:pt idx="38">
                  <c:v>0.43237362615178199</c:v>
                </c:pt>
                <c:pt idx="39">
                  <c:v>0.42532705208973098</c:v>
                </c:pt>
                <c:pt idx="40">
                  <c:v>0.41828944440482202</c:v>
                </c:pt>
                <c:pt idx="41">
                  <c:v>0.41126124297678002</c:v>
                </c:pt>
                <c:pt idx="42">
                  <c:v>0.404242980887978</c:v>
                </c:pt>
                <c:pt idx="43">
                  <c:v>0.397235162653722</c:v>
                </c:pt>
                <c:pt idx="44">
                  <c:v>0.39023833132716301</c:v>
                </c:pt>
                <c:pt idx="45">
                  <c:v>0.38325313010211598</c:v>
                </c:pt>
                <c:pt idx="46">
                  <c:v>0.37628020252794098</c:v>
                </c:pt>
                <c:pt idx="47">
                  <c:v>0.36932017055428301</c:v>
                </c:pt>
                <c:pt idx="48">
                  <c:v>0.36237387316144098</c:v>
                </c:pt>
                <c:pt idx="49">
                  <c:v>0.35544207554996099</c:v>
                </c:pt>
                <c:pt idx="50">
                  <c:v>0.34852562222286698</c:v>
                </c:pt>
                <c:pt idx="51">
                  <c:v>0.341625487769946</c:v>
                </c:pt>
                <c:pt idx="52">
                  <c:v>0.33474266218150001</c:v>
                </c:pt>
                <c:pt idx="53">
                  <c:v>0.32787820650025301</c:v>
                </c:pt>
                <c:pt idx="54">
                  <c:v>0.32103334937059302</c:v>
                </c:pt>
                <c:pt idx="55">
                  <c:v>0.314209348829322</c:v>
                </c:pt>
                <c:pt idx="56">
                  <c:v>0.30740758157605802</c:v>
                </c:pt>
                <c:pt idx="57">
                  <c:v>0.30062956854603301</c:v>
                </c:pt>
                <c:pt idx="58">
                  <c:v>0.29387696340477198</c:v>
                </c:pt>
                <c:pt idx="59">
                  <c:v>0.28715154027885298</c:v>
                </c:pt>
                <c:pt idx="60">
                  <c:v>0.28045525704485202</c:v>
                </c:pt>
                <c:pt idx="61">
                  <c:v>0.27379027051343802</c:v>
                </c:pt>
                <c:pt idx="62">
                  <c:v>0.26715890193463598</c:v>
                </c:pt>
                <c:pt idx="63">
                  <c:v>0.260563733456251</c:v>
                </c:pt>
                <c:pt idx="64">
                  <c:v>0.25400756428219001</c:v>
                </c:pt>
                <c:pt idx="65">
                  <c:v>0.247493509847139</c:v>
                </c:pt>
                <c:pt idx="66">
                  <c:v>0.24102499450710599</c:v>
                </c:pt>
                <c:pt idx="67">
                  <c:v>0.23460575925862401</c:v>
                </c:pt>
                <c:pt idx="68">
                  <c:v>0.228239980291257</c:v>
                </c:pt>
                <c:pt idx="69">
                  <c:v>0.22193225236696901</c:v>
                </c:pt>
                <c:pt idx="70">
                  <c:v>0.215687661495647</c:v>
                </c:pt>
                <c:pt idx="71">
                  <c:v>0.209511868120796</c:v>
                </c:pt>
                <c:pt idx="72">
                  <c:v>0.20341113086388499</c:v>
                </c:pt>
                <c:pt idx="73">
                  <c:v>0.197392411569631</c:v>
                </c:pt>
                <c:pt idx="74">
                  <c:v>0.19146343535718899</c:v>
                </c:pt>
                <c:pt idx="75">
                  <c:v>0.18563281388243399</c:v>
                </c:pt>
                <c:pt idx="76">
                  <c:v>0.17991010471983401</c:v>
                </c:pt>
                <c:pt idx="77">
                  <c:v>0.17430593373313499</c:v>
                </c:pt>
                <c:pt idx="78">
                  <c:v>0.16883211360780301</c:v>
                </c:pt>
                <c:pt idx="79">
                  <c:v>0.163501729698426</c:v>
                </c:pt>
                <c:pt idx="80">
                  <c:v>0.15832927203997099</c:v>
                </c:pt>
                <c:pt idx="81">
                  <c:v>0.15333072401119599</c:v>
                </c:pt>
                <c:pt idx="82">
                  <c:v>0.148523645092588</c:v>
                </c:pt>
                <c:pt idx="83">
                  <c:v>0.14392722203083699</c:v>
                </c:pt>
                <c:pt idx="84">
                  <c:v>0.139562269349501</c:v>
                </c:pt>
                <c:pt idx="85">
                  <c:v>0.13545116744484101</c:v>
                </c:pt>
                <c:pt idx="86">
                  <c:v>0.13161770339943801</c:v>
                </c:pt>
                <c:pt idx="87">
                  <c:v>0.128086809332493</c:v>
                </c:pt>
                <c:pt idx="88">
                  <c:v>0.12488415300183101</c:v>
                </c:pt>
                <c:pt idx="89">
                  <c:v>0.122035578143113</c:v>
                </c:pt>
                <c:pt idx="90">
                  <c:v>0.119566394558382</c:v>
                </c:pt>
                <c:pt idx="91">
                  <c:v>0.11750052113102499</c:v>
                </c:pt>
                <c:pt idx="92">
                  <c:v>0.11585953711455001</c:v>
                </c:pt>
                <c:pt idx="93">
                  <c:v>0.114661684646693</c:v>
                </c:pt>
                <c:pt idx="94">
                  <c:v>0.11392094248236199</c:v>
                </c:pt>
                <c:pt idx="95">
                  <c:v>0.113646250404978</c:v>
                </c:pt>
                <c:pt idx="96">
                  <c:v>0.11384098130014</c:v>
                </c:pt>
                <c:pt idx="97">
                  <c:v>0.11450274131172999</c:v>
                </c:pt>
                <c:pt idx="98">
                  <c:v>0.11562350866210799</c:v>
                </c:pt>
                <c:pt idx="99">
                  <c:v>0.11719011903645001</c:v>
                </c:pt>
                <c:pt idx="100">
                  <c:v>0.11918498786672301</c:v>
                </c:pt>
                <c:pt idx="101">
                  <c:v>0.12158704458658399</c:v>
                </c:pt>
                <c:pt idx="102">
                  <c:v>0.124372694554035</c:v>
                </c:pt>
                <c:pt idx="103">
                  <c:v>0.12751679693556001</c:v>
                </c:pt>
                <c:pt idx="104">
                  <c:v>0.13099355259616899</c:v>
                </c:pt>
                <c:pt idx="105">
                  <c:v>0.134777217700219</c:v>
                </c:pt>
                <c:pt idx="106">
                  <c:v>0.138842691108646</c:v>
                </c:pt>
                <c:pt idx="107">
                  <c:v>0.14316598134657901</c:v>
                </c:pt>
                <c:pt idx="108">
                  <c:v>0.14772446227670299</c:v>
                </c:pt>
                <c:pt idx="109">
                  <c:v>0.15249702058467701</c:v>
                </c:pt>
                <c:pt idx="110">
                  <c:v>0.15746420037098699</c:v>
                </c:pt>
                <c:pt idx="111">
                  <c:v>0.16260818975576899</c:v>
                </c:pt>
                <c:pt idx="112">
                  <c:v>0.167912705444833</c:v>
                </c:pt>
                <c:pt idx="113">
                  <c:v>0.17336302799640799</c:v>
                </c:pt>
                <c:pt idx="114">
                  <c:v>0.17894585179710201</c:v>
                </c:pt>
                <c:pt idx="115">
                  <c:v>0.18464912721573401</c:v>
                </c:pt>
                <c:pt idx="116">
                  <c:v>0.190462046263674</c:v>
                </c:pt>
                <c:pt idx="117">
                  <c:v>0.19637489725503501</c:v>
                </c:pt>
                <c:pt idx="118">
                  <c:v>0.202378881011511</c:v>
                </c:pt>
                <c:pt idx="119">
                  <c:v>0.20846613929890101</c:v>
                </c:pt>
                <c:pt idx="120">
                  <c:v>0.21462960990395599</c:v>
                </c:pt>
                <c:pt idx="121">
                  <c:v>0.220862880131352</c:v>
                </c:pt>
                <c:pt idx="122">
                  <c:v>0.22716021132888001</c:v>
                </c:pt>
                <c:pt idx="123">
                  <c:v>0.23351642545403201</c:v>
                </c:pt>
                <c:pt idx="124">
                  <c:v>0.23992686197312099</c:v>
                </c:pt>
                <c:pt idx="125">
                  <c:v>0.24638725187177599</c:v>
                </c:pt>
                <c:pt idx="126">
                  <c:v>0.25289378449274402</c:v>
                </c:pt>
                <c:pt idx="127">
                  <c:v>0.25944300494006201</c:v>
                </c:pt>
                <c:pt idx="128">
                  <c:v>0.26603172839368</c:v>
                </c:pt>
                <c:pt idx="129">
                  <c:v>0.27265710657136599</c:v>
                </c:pt>
                <c:pt idx="130">
                  <c:v>0.27931655103473402</c:v>
                </c:pt>
                <c:pt idx="131">
                  <c:v>0.28600762389152601</c:v>
                </c:pt>
                <c:pt idx="132">
                  <c:v>0.292728253795635</c:v>
                </c:pt>
                <c:pt idx="133">
                  <c:v>0.29947635370857401</c:v>
                </c:pt>
                <c:pt idx="134">
                  <c:v>0.30625014625256802</c:v>
                </c:pt>
                <c:pt idx="135">
                  <c:v>0.31304796320712902</c:v>
                </c:pt>
                <c:pt idx="136">
                  <c:v>0.31986827567348097</c:v>
                </c:pt>
                <c:pt idx="137">
                  <c:v>0.326709666737732</c:v>
                </c:pt>
                <c:pt idx="138">
                  <c:v>0.33357088829599302</c:v>
                </c:pt>
                <c:pt idx="139">
                  <c:v>0.34045065951614201</c:v>
                </c:pt>
                <c:pt idx="140">
                  <c:v>0.34734791806968102</c:v>
                </c:pt>
                <c:pt idx="141">
                  <c:v>0.35426163821676498</c:v>
                </c:pt>
                <c:pt idx="142">
                  <c:v>0.36119087892298102</c:v>
                </c:pt>
                <c:pt idx="143">
                  <c:v>0.36813476237897202</c:v>
                </c:pt>
                <c:pt idx="144">
                  <c:v>0.37509251685486</c:v>
                </c:pt>
                <c:pt idx="145">
                  <c:v>0.38206330548803202</c:v>
                </c:pt>
                <c:pt idx="146">
                  <c:v>0.38904646221681399</c:v>
                </c:pt>
                <c:pt idx="147">
                  <c:v>0.39604133731651697</c:v>
                </c:pt>
                <c:pt idx="148">
                  <c:v>0.403047322015811</c:v>
                </c:pt>
                <c:pt idx="149">
                  <c:v>0.41006383852842399</c:v>
                </c:pt>
                <c:pt idx="150">
                  <c:v>0.41709036368191998</c:v>
                </c:pt>
                <c:pt idx="151">
                  <c:v>0.42412643914542703</c:v>
                </c:pt>
                <c:pt idx="152">
                  <c:v>0.43117151565176498</c:v>
                </c:pt>
                <c:pt idx="153">
                  <c:v>0.43822519887485001</c:v>
                </c:pt>
                <c:pt idx="154">
                  <c:v>0.44528707989670402</c:v>
                </c:pt>
                <c:pt idx="155">
                  <c:v>0.45235677477420999</c:v>
                </c:pt>
                <c:pt idx="156">
                  <c:v>0.45943392276792699</c:v>
                </c:pt>
                <c:pt idx="157">
                  <c:v>0.46651822689712602</c:v>
                </c:pt>
                <c:pt idx="158">
                  <c:v>0.47360928355231502</c:v>
                </c:pt>
                <c:pt idx="159">
                  <c:v>0.48070683426646499</c:v>
                </c:pt>
                <c:pt idx="160">
                  <c:v>0.48781059827791601</c:v>
                </c:pt>
                <c:pt idx="161">
                  <c:v>0.49492030387612601</c:v>
                </c:pt>
                <c:pt idx="162">
                  <c:v>0.50203569467388798</c:v>
                </c:pt>
                <c:pt idx="163">
                  <c:v>0.50915654176969505</c:v>
                </c:pt>
                <c:pt idx="164">
                  <c:v>0.51628265771541204</c:v>
                </c:pt>
                <c:pt idx="165">
                  <c:v>0.52341374419116204</c:v>
                </c:pt>
                <c:pt idx="166">
                  <c:v>0.530549641512022</c:v>
                </c:pt>
                <c:pt idx="167">
                  <c:v>0.53769016093515898</c:v>
                </c:pt>
                <c:pt idx="168">
                  <c:v>0.54483511244197602</c:v>
                </c:pt>
                <c:pt idx="169">
                  <c:v>0.55198433213476095</c:v>
                </c:pt>
                <c:pt idx="170">
                  <c:v>0.55913770149812703</c:v>
                </c:pt>
                <c:pt idx="171">
                  <c:v>0.56629496976392002</c:v>
                </c:pt>
                <c:pt idx="172">
                  <c:v>0.57345603640090503</c:v>
                </c:pt>
                <c:pt idx="173">
                  <c:v>0.58062075460116203</c:v>
                </c:pt>
                <c:pt idx="174">
                  <c:v>0.58778900945704904</c:v>
                </c:pt>
                <c:pt idx="175">
                  <c:v>0.59496065524046005</c:v>
                </c:pt>
                <c:pt idx="176">
                  <c:v>0.60213557903882298</c:v>
                </c:pt>
                <c:pt idx="177">
                  <c:v>0.60931369994085605</c:v>
                </c:pt>
                <c:pt idx="178">
                  <c:v>0.61649483018394302</c:v>
                </c:pt>
                <c:pt idx="179">
                  <c:v>0.62367890443283702</c:v>
                </c:pt>
                <c:pt idx="180">
                  <c:v>0.63086582233298305</c:v>
                </c:pt>
                <c:pt idx="181">
                  <c:v>0.63805553053723796</c:v>
                </c:pt>
                <c:pt idx="182">
                  <c:v>0.64524785118068395</c:v>
                </c:pt>
                <c:pt idx="183">
                  <c:v>0.65244273960810295</c:v>
                </c:pt>
                <c:pt idx="184">
                  <c:v>0.65964010356488001</c:v>
                </c:pt>
                <c:pt idx="185">
                  <c:v>0.66683987894135299</c:v>
                </c:pt>
                <c:pt idx="186">
                  <c:v>0.67404198059333198</c:v>
                </c:pt>
                <c:pt idx="187">
                  <c:v>0.68124633438995796</c:v>
                </c:pt>
                <c:pt idx="188">
                  <c:v>0.68845287060365701</c:v>
                </c:pt>
                <c:pt idx="189">
                  <c:v>0.69566152015409799</c:v>
                </c:pt>
                <c:pt idx="190">
                  <c:v>0.70287221963889601</c:v>
                </c:pt>
                <c:pt idx="191">
                  <c:v>0.71008490487279097</c:v>
                </c:pt>
                <c:pt idx="192">
                  <c:v>0.71729951686292803</c:v>
                </c:pt>
                <c:pt idx="193">
                  <c:v>0.72451608344755603</c:v>
                </c:pt>
                <c:pt idx="194">
                  <c:v>0.73173437880051195</c:v>
                </c:pt>
                <c:pt idx="195">
                  <c:v>0.73895443412652795</c:v>
                </c:pt>
                <c:pt idx="196">
                  <c:v>0.74617620140185503</c:v>
                </c:pt>
                <c:pt idx="197">
                  <c:v>0.75339962429348795</c:v>
                </c:pt>
                <c:pt idx="198">
                  <c:v>0.76062466247648097</c:v>
                </c:pt>
                <c:pt idx="199">
                  <c:v>0.76785126816774596</c:v>
                </c:pt>
                <c:pt idx="200">
                  <c:v>0.77507939999323505</c:v>
                </c:pt>
              </c:numCache>
            </c:numRef>
          </c:xVal>
          <c:yVal>
            <c:numRef>
              <c:f>'IM process'!$C$69:$C$269</c:f>
              <c:numCache>
                <c:formatCode>0.000%</c:formatCode>
                <c:ptCount val="201"/>
                <c:pt idx="0">
                  <c:v>-0.40000000554027598</c:v>
                </c:pt>
                <c:pt idx="1">
                  <c:v>-0.39500001028385701</c:v>
                </c:pt>
                <c:pt idx="2">
                  <c:v>-0.39000001462255002</c:v>
                </c:pt>
                <c:pt idx="3">
                  <c:v>-0.38500001982426102</c:v>
                </c:pt>
                <c:pt idx="4">
                  <c:v>-0.37999999440750798</c:v>
                </c:pt>
                <c:pt idx="5">
                  <c:v>-0.37499999920441901</c:v>
                </c:pt>
                <c:pt idx="6">
                  <c:v>-0.37000000429844099</c:v>
                </c:pt>
                <c:pt idx="7">
                  <c:v>-0.36500000929201198</c:v>
                </c:pt>
                <c:pt idx="8">
                  <c:v>-0.36000001406247101</c:v>
                </c:pt>
                <c:pt idx="9">
                  <c:v>-0.35500001862429198</c:v>
                </c:pt>
                <c:pt idx="10">
                  <c:v>-0.34999999396304299</c:v>
                </c:pt>
                <c:pt idx="11">
                  <c:v>-0.34499999842343299</c:v>
                </c:pt>
                <c:pt idx="12">
                  <c:v>-0.34000000200606101</c:v>
                </c:pt>
                <c:pt idx="13">
                  <c:v>-0.33500000816337899</c:v>
                </c:pt>
                <c:pt idx="14">
                  <c:v>-0.33000001124804301</c:v>
                </c:pt>
                <c:pt idx="15">
                  <c:v>-0.32500001733858602</c:v>
                </c:pt>
                <c:pt idx="16">
                  <c:v>-0.319999992635978</c:v>
                </c:pt>
                <c:pt idx="17">
                  <c:v>-0.31499999714527899</c:v>
                </c:pt>
                <c:pt idx="18">
                  <c:v>-0.31000000221457402</c:v>
                </c:pt>
                <c:pt idx="19">
                  <c:v>-0.30500000693530599</c:v>
                </c:pt>
                <c:pt idx="20">
                  <c:v>-0.30000001163166501</c:v>
                </c:pt>
                <c:pt idx="21">
                  <c:v>-0.29500001650330099</c:v>
                </c:pt>
                <c:pt idx="22">
                  <c:v>-0.29000002137860098</c:v>
                </c:pt>
                <c:pt idx="23">
                  <c:v>-0.28499999629775202</c:v>
                </c:pt>
                <c:pt idx="24">
                  <c:v>-0.28000000103307399</c:v>
                </c:pt>
                <c:pt idx="25">
                  <c:v>-0.27500000594865598</c:v>
                </c:pt>
                <c:pt idx="26">
                  <c:v>-0.27000001060900097</c:v>
                </c:pt>
                <c:pt idx="27">
                  <c:v>-0.26500001543618701</c:v>
                </c:pt>
                <c:pt idx="28">
                  <c:v>-0.26000001837609998</c:v>
                </c:pt>
                <c:pt idx="29">
                  <c:v>-0.25499999329304601</c:v>
                </c:pt>
                <c:pt idx="30">
                  <c:v>-0.249999999984579</c:v>
                </c:pt>
                <c:pt idx="31">
                  <c:v>-0.245000004504555</c:v>
                </c:pt>
                <c:pt idx="32">
                  <c:v>-0.240000007727283</c:v>
                </c:pt>
                <c:pt idx="33">
                  <c:v>-0.23500001233238199</c:v>
                </c:pt>
                <c:pt idx="34">
                  <c:v>-0.23000000240578899</c:v>
                </c:pt>
                <c:pt idx="35">
                  <c:v>-0.22500000712996299</c:v>
                </c:pt>
                <c:pt idx="36">
                  <c:v>-0.22000001198363001</c:v>
                </c:pt>
                <c:pt idx="37">
                  <c:v>-0.215000001748576</c:v>
                </c:pt>
                <c:pt idx="38">
                  <c:v>-0.210000006597825</c:v>
                </c:pt>
                <c:pt idx="39">
                  <c:v>-0.20500001138749899</c:v>
                </c:pt>
                <c:pt idx="40">
                  <c:v>-0.20000001605933301</c:v>
                </c:pt>
                <c:pt idx="41">
                  <c:v>-0.19500000606568699</c:v>
                </c:pt>
                <c:pt idx="42">
                  <c:v>-0.190000010855361</c:v>
                </c:pt>
                <c:pt idx="43">
                  <c:v>-0.185000015354568</c:v>
                </c:pt>
                <c:pt idx="44">
                  <c:v>-0.180000005533548</c:v>
                </c:pt>
                <c:pt idx="45">
                  <c:v>-0.17500001022879999</c:v>
                </c:pt>
                <c:pt idx="46">
                  <c:v>-0.17000001500449299</c:v>
                </c:pt>
                <c:pt idx="47">
                  <c:v>-0.16500000500140999</c:v>
                </c:pt>
                <c:pt idx="48">
                  <c:v>-0.160000009791084</c:v>
                </c:pt>
                <c:pt idx="49">
                  <c:v>-0.15500001457805199</c:v>
                </c:pt>
                <c:pt idx="50">
                  <c:v>-0.15000000441457401</c:v>
                </c:pt>
                <c:pt idx="51">
                  <c:v>-0.145000009204859</c:v>
                </c:pt>
                <c:pt idx="52">
                  <c:v>-0.14000001604862</c:v>
                </c:pt>
                <c:pt idx="53">
                  <c:v>-0.13500000393713399</c:v>
                </c:pt>
                <c:pt idx="54">
                  <c:v>-0.13000000825864499</c:v>
                </c:pt>
                <c:pt idx="55">
                  <c:v>-0.12500001351585799</c:v>
                </c:pt>
                <c:pt idx="56">
                  <c:v>-0.120000010751988</c:v>
                </c:pt>
                <c:pt idx="57">
                  <c:v>-0.11500000808669</c:v>
                </c:pt>
                <c:pt idx="58">
                  <c:v>-0.110000012984344</c:v>
                </c:pt>
                <c:pt idx="59">
                  <c:v>-0.105000012409038</c:v>
                </c:pt>
                <c:pt idx="60">
                  <c:v>-0.100000007662532</c:v>
                </c:pt>
                <c:pt idx="61">
                  <c:v>-9.5000012453645893E-2</c:v>
                </c:pt>
                <c:pt idx="62">
                  <c:v>-9.0000011697387403E-2</c:v>
                </c:pt>
                <c:pt idx="63">
                  <c:v>-8.5000016580974003E-2</c:v>
                </c:pt>
                <c:pt idx="64">
                  <c:v>-8.0000011920067504E-2</c:v>
                </c:pt>
                <c:pt idx="65">
                  <c:v>-7.5000009170040502E-2</c:v>
                </c:pt>
                <c:pt idx="66">
                  <c:v>-7.0000016048835906E-2</c:v>
                </c:pt>
                <c:pt idx="67">
                  <c:v>-6.5000013387929406E-2</c:v>
                </c:pt>
                <c:pt idx="68">
                  <c:v>-6.0000014452313503E-2</c:v>
                </c:pt>
                <c:pt idx="69">
                  <c:v>-5.5000015516697399E-2</c:v>
                </c:pt>
                <c:pt idx="70">
                  <c:v>-5.0000010856145E-2</c:v>
                </c:pt>
                <c:pt idx="71">
                  <c:v>-4.5000011881304598E-2</c:v>
                </c:pt>
                <c:pt idx="72">
                  <c:v>-4.00000129082752E-2</c:v>
                </c:pt>
                <c:pt idx="73">
                  <c:v>-3.5000016048943101E-2</c:v>
                </c:pt>
                <c:pt idx="74">
                  <c:v>-3.0000013250682099E-2</c:v>
                </c:pt>
                <c:pt idx="75">
                  <c:v>-2.5000014417646502E-2</c:v>
                </c:pt>
                <c:pt idx="76">
                  <c:v>-2.0000015516805001E-2</c:v>
                </c:pt>
                <c:pt idx="77">
                  <c:v>-1.5000013649866599E-2</c:v>
                </c:pt>
                <c:pt idx="78">
                  <c:v>-1.0000015782927999E-2</c:v>
                </c:pt>
                <c:pt idx="79">
                  <c:v>-5.0000159159892896E-3</c:v>
                </c:pt>
                <c:pt idx="80">
                  <c:v>-1.6018505175075001E-8</c:v>
                </c:pt>
                <c:pt idx="81">
                  <c:v>4.9999838178877397E-3</c:v>
                </c:pt>
                <c:pt idx="82">
                  <c:v>9.9999838870605002E-3</c:v>
                </c:pt>
                <c:pt idx="83">
                  <c:v>1.49999835517647E-2</c:v>
                </c:pt>
                <c:pt idx="84">
                  <c:v>1.99999834187032E-2</c:v>
                </c:pt>
                <c:pt idx="85">
                  <c:v>2.4999982354319199E-2</c:v>
                </c:pt>
                <c:pt idx="86">
                  <c:v>2.9999983152580401E-2</c:v>
                </c:pt>
                <c:pt idx="87">
                  <c:v>3.4999983950841501E-2</c:v>
                </c:pt>
                <c:pt idx="88">
                  <c:v>3.99999829103313E-2</c:v>
                </c:pt>
                <c:pt idx="89">
                  <c:v>4.4999981843447202E-2</c:v>
                </c:pt>
                <c:pt idx="90">
                  <c:v>4.99999807576893E-2</c:v>
                </c:pt>
                <c:pt idx="91">
                  <c:v>5.4999983418595397E-2</c:v>
                </c:pt>
                <c:pt idx="92">
                  <c:v>5.9999982354211397E-2</c:v>
                </c:pt>
                <c:pt idx="93">
                  <c:v>6.4999981289827494E-2</c:v>
                </c:pt>
                <c:pt idx="94">
                  <c:v>6.9999983971798893E-2</c:v>
                </c:pt>
                <c:pt idx="95">
                  <c:v>7.4999979161059396E-2</c:v>
                </c:pt>
                <c:pt idx="96">
                  <c:v>7.9999981821965604E-2</c:v>
                </c:pt>
                <c:pt idx="97">
                  <c:v>8.49999864828722E-2</c:v>
                </c:pt>
                <c:pt idx="98">
                  <c:v>8.9999979693197604E-2</c:v>
                </c:pt>
                <c:pt idx="99">
                  <c:v>9.4999982354104007E-2</c:v>
                </c:pt>
                <c:pt idx="100">
                  <c:v>9.9999977567855197E-2</c:v>
                </c:pt>
                <c:pt idx="101">
                  <c:v>0.10499998222533601</c:v>
                </c:pt>
                <c:pt idx="102">
                  <c:v>0.10999998488624201</c:v>
                </c:pt>
                <c:pt idx="103">
                  <c:v>0.11499998009656801</c:v>
                </c:pt>
                <c:pt idx="104">
                  <c:v>0.11999998275747401</c:v>
                </c:pt>
                <c:pt idx="105">
                  <c:v>0.12499998541865</c:v>
                </c:pt>
                <c:pt idx="106">
                  <c:v>0.12999997863975099</c:v>
                </c:pt>
                <c:pt idx="107">
                  <c:v>0.134999975839032</c:v>
                </c:pt>
                <c:pt idx="108">
                  <c:v>0.13999998595051799</c:v>
                </c:pt>
                <c:pt idx="109">
                  <c:v>0.14499998116101701</c:v>
                </c:pt>
                <c:pt idx="110">
                  <c:v>0.14999997437125401</c:v>
                </c:pt>
                <c:pt idx="111">
                  <c:v>0.154999986482657</c:v>
                </c:pt>
                <c:pt idx="112">
                  <c:v>0.15999998169298199</c:v>
                </c:pt>
                <c:pt idx="113">
                  <c:v>0.164999976903308</c:v>
                </c:pt>
                <c:pt idx="114">
                  <c:v>0.16999998701479499</c:v>
                </c:pt>
                <c:pt idx="115">
                  <c:v>0.17499998222522101</c:v>
                </c:pt>
                <c:pt idx="116">
                  <c:v>0.17999997543551599</c:v>
                </c:pt>
                <c:pt idx="117">
                  <c:v>0.18499998754698899</c:v>
                </c:pt>
                <c:pt idx="118">
                  <c:v>0.18999998275727001</c:v>
                </c:pt>
                <c:pt idx="119">
                  <c:v>0.19499997596760599</c:v>
                </c:pt>
                <c:pt idx="120">
                  <c:v>0.19999998607907099</c:v>
                </c:pt>
                <c:pt idx="121">
                  <c:v>0.20499998528937499</c:v>
                </c:pt>
                <c:pt idx="122">
                  <c:v>0.209999980499599</c:v>
                </c:pt>
                <c:pt idx="123">
                  <c:v>0.214999975710046</c:v>
                </c:pt>
                <c:pt idx="124">
                  <c:v>0.219999985821455</c:v>
                </c:pt>
                <c:pt idx="125">
                  <c:v>0.224999981031758</c:v>
                </c:pt>
                <c:pt idx="126">
                  <c:v>0.22999997624202401</c:v>
                </c:pt>
                <c:pt idx="127">
                  <c:v>0.234999984353673</c:v>
                </c:pt>
                <c:pt idx="128">
                  <c:v>0.23999997956407099</c:v>
                </c:pt>
                <c:pt idx="129">
                  <c:v>0.24499997477421001</c:v>
                </c:pt>
                <c:pt idx="130">
                  <c:v>0.24999998488581099</c:v>
                </c:pt>
                <c:pt idx="131">
                  <c:v>0.25499996519497597</c:v>
                </c:pt>
                <c:pt idx="132">
                  <c:v>0.25999999020749398</c:v>
                </c:pt>
                <c:pt idx="133">
                  <c:v>0.26499998541795</c:v>
                </c:pt>
                <c:pt idx="134">
                  <c:v>0.26999998062827502</c:v>
                </c:pt>
                <c:pt idx="135">
                  <c:v>0.27499997582353197</c:v>
                </c:pt>
                <c:pt idx="136">
                  <c:v>0.279999973048836</c:v>
                </c:pt>
                <c:pt idx="137">
                  <c:v>0.284999966259252</c:v>
                </c:pt>
                <c:pt idx="138">
                  <c:v>0.28999999127190002</c:v>
                </c:pt>
                <c:pt idx="139">
                  <c:v>0.29499998648222597</c:v>
                </c:pt>
                <c:pt idx="140">
                  <c:v>0.29999998169212</c:v>
                </c:pt>
                <c:pt idx="141">
                  <c:v>0.30499997690071301</c:v>
                </c:pt>
                <c:pt idx="142">
                  <c:v>0.309999972113435</c:v>
                </c:pt>
                <c:pt idx="143">
                  <c:v>0.31499996732352797</c:v>
                </c:pt>
                <c:pt idx="144">
                  <c:v>0.31999999231779302</c:v>
                </c:pt>
                <c:pt idx="145">
                  <c:v>0.32499998752682602</c:v>
                </c:pt>
                <c:pt idx="146">
                  <c:v>0.32999998275682801</c:v>
                </c:pt>
                <c:pt idx="147">
                  <c:v>0.33499997796715397</c:v>
                </c:pt>
                <c:pt idx="148">
                  <c:v>0.33999997518435798</c:v>
                </c:pt>
                <c:pt idx="149">
                  <c:v>0.34499996834331598</c:v>
                </c:pt>
                <c:pt idx="150">
                  <c:v>0.34999996359813101</c:v>
                </c:pt>
                <c:pt idx="151">
                  <c:v>0.35499998861077903</c:v>
                </c:pt>
                <c:pt idx="152">
                  <c:v>0.359999983845748</c:v>
                </c:pt>
                <c:pt idx="153">
                  <c:v>0.36499997903143</c:v>
                </c:pt>
                <c:pt idx="154">
                  <c:v>0.36999997423578301</c:v>
                </c:pt>
                <c:pt idx="155">
                  <c:v>0.37499996945208097</c:v>
                </c:pt>
                <c:pt idx="156">
                  <c:v>0.37999996466240799</c:v>
                </c:pt>
                <c:pt idx="157">
                  <c:v>0.384999989646511</c:v>
                </c:pt>
                <c:pt idx="158">
                  <c:v>0.38999998485209098</c:v>
                </c:pt>
                <c:pt idx="159">
                  <c:v>0.39499998009570603</c:v>
                </c:pt>
                <c:pt idx="160">
                  <c:v>0.39999997727532899</c:v>
                </c:pt>
                <c:pt idx="161">
                  <c:v>0.40499997032927798</c:v>
                </c:pt>
                <c:pt idx="162">
                  <c:v>0.40999996566163699</c:v>
                </c:pt>
                <c:pt idx="163">
                  <c:v>0.41499996093693398</c:v>
                </c:pt>
                <c:pt idx="164">
                  <c:v>0.41999998594807902</c:v>
                </c:pt>
                <c:pt idx="165">
                  <c:v>0.424999981159983</c:v>
                </c:pt>
                <c:pt idx="166">
                  <c:v>0.42999997637030801</c:v>
                </c:pt>
                <c:pt idx="167">
                  <c:v>0.43499997353703002</c:v>
                </c:pt>
                <c:pt idx="168">
                  <c:v>0.43999996678075298</c:v>
                </c:pt>
                <c:pt idx="169">
                  <c:v>0.444999962001285</c:v>
                </c:pt>
                <c:pt idx="170">
                  <c:v>0.44999998675506298</c:v>
                </c:pt>
                <c:pt idx="171">
                  <c:v>0.45499998210674297</c:v>
                </c:pt>
                <c:pt idx="172">
                  <c:v>0.45999997743348098</c:v>
                </c:pt>
                <c:pt idx="173">
                  <c:v>0.464999972644911</c:v>
                </c:pt>
                <c:pt idx="174">
                  <c:v>0.46999996772453301</c:v>
                </c:pt>
                <c:pt idx="175">
                  <c:v>0.474999963064069</c:v>
                </c:pt>
                <c:pt idx="176">
                  <c:v>0.47999996018357499</c:v>
                </c:pt>
                <c:pt idx="177">
                  <c:v>0.48499998329003502</c:v>
                </c:pt>
                <c:pt idx="178">
                  <c:v>0.48999997848890298</c:v>
                </c:pt>
                <c:pt idx="179">
                  <c:v>0.49499997365176601</c:v>
                </c:pt>
                <c:pt idx="180">
                  <c:v>0.49999996892401399</c:v>
                </c:pt>
                <c:pt idx="181">
                  <c:v>0.50499999403000695</c:v>
                </c:pt>
                <c:pt idx="182">
                  <c:v>0.50999998914128597</c:v>
                </c:pt>
                <c:pt idx="183">
                  <c:v>0.51499998435370398</c:v>
                </c:pt>
                <c:pt idx="184">
                  <c:v>0.51999997950226495</c:v>
                </c:pt>
                <c:pt idx="185">
                  <c:v>0.52499997472098503</c:v>
                </c:pt>
                <c:pt idx="186">
                  <c:v>0.52999996993339304</c:v>
                </c:pt>
                <c:pt idx="187">
                  <c:v>0.53499996489609203</c:v>
                </c:pt>
                <c:pt idx="188">
                  <c:v>0.53999996029385799</c:v>
                </c:pt>
                <c:pt idx="189">
                  <c:v>0.54499995524196898</c:v>
                </c:pt>
                <c:pt idx="190">
                  <c:v>0.54999995087828502</c:v>
                </c:pt>
                <c:pt idx="191">
                  <c:v>0.55499994597810998</c:v>
                </c:pt>
                <c:pt idx="192">
                  <c:v>0.55999994118811003</c:v>
                </c:pt>
                <c:pt idx="193">
                  <c:v>0.56499999566552805</c:v>
                </c:pt>
                <c:pt idx="194">
                  <c:v>0.56999999125910705</c:v>
                </c:pt>
                <c:pt idx="195">
                  <c:v>0.57499998642342498</c:v>
                </c:pt>
                <c:pt idx="196">
                  <c:v>0.57999998329314795</c:v>
                </c:pt>
                <c:pt idx="197">
                  <c:v>0.58499997690201599</c:v>
                </c:pt>
                <c:pt idx="198">
                  <c:v>0.58999997208067501</c:v>
                </c:pt>
                <c:pt idx="199">
                  <c:v>0.59499996727135696</c:v>
                </c:pt>
                <c:pt idx="200">
                  <c:v>0.59999996418274404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B3-47CB-BCE4-236866FA5389}"/>
            </c:ext>
          </c:extLst>
        </c:ser>
        <c:ser>
          <c:idx val="5"/>
          <c:order val="5"/>
          <c:tx>
            <c:v>Efficient frontier constraint 3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'IM process'!$H$69:$H$146</c:f>
              <c:numCache>
                <c:formatCode>0.000%</c:formatCode>
                <c:ptCount val="78"/>
                <c:pt idx="0">
                  <c:v>0.114000001254331</c:v>
                </c:pt>
                <c:pt idx="1">
                  <c:v>0.119000003926007</c:v>
                </c:pt>
                <c:pt idx="2">
                  <c:v>0.123999999182914</c:v>
                </c:pt>
                <c:pt idx="3">
                  <c:v>0.12899999443499299</c:v>
                </c:pt>
                <c:pt idx="4">
                  <c:v>0.13400000456712299</c:v>
                </c:pt>
                <c:pt idx="5">
                  <c:v>0.138999999781174</c:v>
                </c:pt>
                <c:pt idx="6">
                  <c:v>0.14399999473097999</c:v>
                </c:pt>
                <c:pt idx="7">
                  <c:v>0.149000004906536</c:v>
                </c:pt>
                <c:pt idx="8">
                  <c:v>0.15400000036047401</c:v>
                </c:pt>
                <c:pt idx="9">
                  <c:v>0.158999995348515</c:v>
                </c:pt>
                <c:pt idx="10">
                  <c:v>0.16400000573727699</c:v>
                </c:pt>
                <c:pt idx="11">
                  <c:v>0.16900000096623499</c:v>
                </c:pt>
                <c:pt idx="12">
                  <c:v>0.17399999620708301</c:v>
                </c:pt>
                <c:pt idx="13">
                  <c:v>0.179000006289008</c:v>
                </c:pt>
                <c:pt idx="14">
                  <c:v>0.18400000154360699</c:v>
                </c:pt>
                <c:pt idx="15">
                  <c:v>0.18899999643113499</c:v>
                </c:pt>
                <c:pt idx="16">
                  <c:v>0.194000006864606</c:v>
                </c:pt>
                <c:pt idx="17">
                  <c:v>0.19900000210759999</c:v>
                </c:pt>
                <c:pt idx="18">
                  <c:v>0.20399999733395199</c:v>
                </c:pt>
                <c:pt idx="19">
                  <c:v>0.20899999254283799</c:v>
                </c:pt>
                <c:pt idx="20">
                  <c:v>0.21400000199897601</c:v>
                </c:pt>
                <c:pt idx="21">
                  <c:v>0.218999997991151</c:v>
                </c:pt>
                <c:pt idx="22">
                  <c:v>0.223999992363838</c:v>
                </c:pt>
                <c:pt idx="23">
                  <c:v>0.229000003345496</c:v>
                </c:pt>
                <c:pt idx="24">
                  <c:v>0.233999997376969</c:v>
                </c:pt>
                <c:pt idx="25">
                  <c:v>0.23899999300894401</c:v>
                </c:pt>
                <c:pt idx="26">
                  <c:v>0.244000003481256</c:v>
                </c:pt>
                <c:pt idx="27">
                  <c:v>0.248999998298777</c:v>
                </c:pt>
                <c:pt idx="28">
                  <c:v>0.254000008473099</c:v>
                </c:pt>
                <c:pt idx="29">
                  <c:v>0.25900000453136701</c:v>
                </c:pt>
                <c:pt idx="30">
                  <c:v>0.26399999963332599</c:v>
                </c:pt>
                <c:pt idx="31">
                  <c:v>0.26899999498748201</c:v>
                </c:pt>
                <c:pt idx="32">
                  <c:v>0.27399998969539902</c:v>
                </c:pt>
                <c:pt idx="33">
                  <c:v>0.27899998540920801</c:v>
                </c:pt>
                <c:pt idx="34">
                  <c:v>0.28400000976831002</c:v>
                </c:pt>
                <c:pt idx="35">
                  <c:v>0.28900000570404999</c:v>
                </c:pt>
                <c:pt idx="36">
                  <c:v>0.29400000008814398</c:v>
                </c:pt>
                <c:pt idx="37">
                  <c:v>0.29899999560559098</c:v>
                </c:pt>
                <c:pt idx="38">
                  <c:v>0.30399999062881999</c:v>
                </c:pt>
                <c:pt idx="39">
                  <c:v>0.30899998605804002</c:v>
                </c:pt>
                <c:pt idx="40">
                  <c:v>0.31400001101582797</c:v>
                </c:pt>
                <c:pt idx="41">
                  <c:v>0.319000005720805</c:v>
                </c:pt>
                <c:pt idx="42">
                  <c:v>0.32400000156257303</c:v>
                </c:pt>
                <c:pt idx="43">
                  <c:v>0.32899999655706902</c:v>
                </c:pt>
                <c:pt idx="44">
                  <c:v>0.33399999254001</c:v>
                </c:pt>
                <c:pt idx="45">
                  <c:v>0.33899998723397301</c:v>
                </c:pt>
                <c:pt idx="46">
                  <c:v>0.34399998227758699</c:v>
                </c:pt>
                <c:pt idx="47">
                  <c:v>0.34900000737459802</c:v>
                </c:pt>
                <c:pt idx="48">
                  <c:v>0.35400000258408398</c:v>
                </c:pt>
                <c:pt idx="49">
                  <c:v>0.35899999849026998</c:v>
                </c:pt>
                <c:pt idx="50">
                  <c:v>0.36399999370838798</c:v>
                </c:pt>
                <c:pt idx="51">
                  <c:v>0.368999987950967</c:v>
                </c:pt>
                <c:pt idx="52">
                  <c:v>0.37399998350396002</c:v>
                </c:pt>
                <c:pt idx="53">
                  <c:v>0.37900000847460202</c:v>
                </c:pt>
                <c:pt idx="54">
                  <c:v>0.38400000363112402</c:v>
                </c:pt>
                <c:pt idx="55">
                  <c:v>0.38899999973582999</c:v>
                </c:pt>
                <c:pt idx="56">
                  <c:v>0.39399999469520502</c:v>
                </c:pt>
                <c:pt idx="57">
                  <c:v>0.39899998958769101</c:v>
                </c:pt>
                <c:pt idx="58">
                  <c:v>0.40399998495665601</c:v>
                </c:pt>
                <c:pt idx="59">
                  <c:v>0.40899998067082599</c:v>
                </c:pt>
                <c:pt idx="60">
                  <c:v>0.41400000523555502</c:v>
                </c:pt>
                <c:pt idx="61">
                  <c:v>0.41899999976168401</c:v>
                </c:pt>
                <c:pt idx="62">
                  <c:v>0.42399999579421899</c:v>
                </c:pt>
                <c:pt idx="63">
                  <c:v>0.42899999119649401</c:v>
                </c:pt>
                <c:pt idx="64">
                  <c:v>0.43399998618707197</c:v>
                </c:pt>
                <c:pt idx="65">
                  <c:v>0.43899998190109002</c:v>
                </c:pt>
                <c:pt idx="66">
                  <c:v>0.44400000670277101</c:v>
                </c:pt>
                <c:pt idx="67">
                  <c:v>0.44900000163751402</c:v>
                </c:pt>
                <c:pt idx="68">
                  <c:v>0.453999997381281</c:v>
                </c:pt>
                <c:pt idx="69">
                  <c:v>0.45899999249877399</c:v>
                </c:pt>
                <c:pt idx="70">
                  <c:v>0.46399998774106599</c:v>
                </c:pt>
                <c:pt idx="71">
                  <c:v>0.468999982759152</c:v>
                </c:pt>
                <c:pt idx="72">
                  <c:v>0.473999977432285</c:v>
                </c:pt>
                <c:pt idx="73">
                  <c:v>0.47900000314646701</c:v>
                </c:pt>
                <c:pt idx="74">
                  <c:v>0.48399999844104702</c:v>
                </c:pt>
                <c:pt idx="75">
                  <c:v>0.48899999320938498</c:v>
                </c:pt>
                <c:pt idx="76">
                  <c:v>0.49399998888791002</c:v>
                </c:pt>
                <c:pt idx="77">
                  <c:v>0.49899998418477698</c:v>
                </c:pt>
              </c:numCache>
            </c:numRef>
          </c:xVal>
          <c:yVal>
            <c:numRef>
              <c:f>'IM process'!$G$69:$G$146</c:f>
              <c:numCache>
                <c:formatCode>0.000%</c:formatCode>
                <c:ptCount val="78"/>
                <c:pt idx="0">
                  <c:v>8.1580898494233306E-2</c:v>
                </c:pt>
                <c:pt idx="1">
                  <c:v>9.9576662762351206E-2</c:v>
                </c:pt>
                <c:pt idx="2">
                  <c:v>0.10936752748211501</c:v>
                </c:pt>
                <c:pt idx="3">
                  <c:v>0.117189681489156</c:v>
                </c:pt>
                <c:pt idx="4">
                  <c:v>0.124003672754449</c:v>
                </c:pt>
                <c:pt idx="5">
                  <c:v>0.13018711279841599</c:v>
                </c:pt>
                <c:pt idx="6">
                  <c:v>0.13593363896639199</c:v>
                </c:pt>
                <c:pt idx="7">
                  <c:v>0.14135761139167399</c:v>
                </c:pt>
                <c:pt idx="8">
                  <c:v>0.14648800726229499</c:v>
                </c:pt>
                <c:pt idx="9">
                  <c:v>0.15151014398099699</c:v>
                </c:pt>
                <c:pt idx="10">
                  <c:v>0.156326049951901</c:v>
                </c:pt>
                <c:pt idx="11">
                  <c:v>0.16100779171638799</c:v>
                </c:pt>
                <c:pt idx="12">
                  <c:v>0.16557628512657899</c:v>
                </c:pt>
                <c:pt idx="13">
                  <c:v>0.17004794901224801</c:v>
                </c:pt>
                <c:pt idx="14">
                  <c:v>0.174435879562787</c:v>
                </c:pt>
                <c:pt idx="15">
                  <c:v>0.17875075546916699</c:v>
                </c:pt>
                <c:pt idx="16">
                  <c:v>0.18300138243389</c:v>
                </c:pt>
                <c:pt idx="17">
                  <c:v>0.18719506549019499</c:v>
                </c:pt>
                <c:pt idx="18">
                  <c:v>0.19133799729888701</c:v>
                </c:pt>
                <c:pt idx="19">
                  <c:v>0.195435434076079</c:v>
                </c:pt>
                <c:pt idx="20">
                  <c:v>0.199491894960491</c:v>
                </c:pt>
                <c:pt idx="21">
                  <c:v>0.20351125181444901</c:v>
                </c:pt>
                <c:pt idx="22">
                  <c:v>0.207496900894697</c:v>
                </c:pt>
                <c:pt idx="23">
                  <c:v>0.21145181984925501</c:v>
                </c:pt>
                <c:pt idx="24">
                  <c:v>0.215378588019983</c:v>
                </c:pt>
                <c:pt idx="25">
                  <c:v>0.2192795244256</c:v>
                </c:pt>
                <c:pt idx="26">
                  <c:v>0.22315668561469301</c:v>
                </c:pt>
                <c:pt idx="27">
                  <c:v>0.22701187367258899</c:v>
                </c:pt>
                <c:pt idx="28">
                  <c:v>0.23084674630934801</c:v>
                </c:pt>
                <c:pt idx="29">
                  <c:v>0.23466274975057699</c:v>
                </c:pt>
                <c:pt idx="30">
                  <c:v>0.23846121774423701</c:v>
                </c:pt>
                <c:pt idx="31">
                  <c:v>0.24224335013291601</c:v>
                </c:pt>
                <c:pt idx="32">
                  <c:v>0.24601023166585001</c:v>
                </c:pt>
                <c:pt idx="33">
                  <c:v>0.249762853245203</c:v>
                </c:pt>
                <c:pt idx="34">
                  <c:v>0.25350213608767502</c:v>
                </c:pt>
                <c:pt idx="35">
                  <c:v>0.25722886214047103</c:v>
                </c:pt>
                <c:pt idx="36">
                  <c:v>0.260943807170752</c:v>
                </c:pt>
                <c:pt idx="37">
                  <c:v>0.26464766709211601</c:v>
                </c:pt>
                <c:pt idx="38">
                  <c:v>0.26834107887783398</c:v>
                </c:pt>
                <c:pt idx="39">
                  <c:v>0.27202463230433799</c:v>
                </c:pt>
                <c:pt idx="40">
                  <c:v>0.275698892447726</c:v>
                </c:pt>
                <c:pt idx="41">
                  <c:v>0.27936431932032801</c:v>
                </c:pt>
                <c:pt idx="42">
                  <c:v>0.28302140204582399</c:v>
                </c:pt>
                <c:pt idx="43">
                  <c:v>0.28667057339042101</c:v>
                </c:pt>
                <c:pt idx="44">
                  <c:v>0.29031223721796801</c:v>
                </c:pt>
                <c:pt idx="45">
                  <c:v>0.293946767092092</c:v>
                </c:pt>
                <c:pt idx="46">
                  <c:v>0.29757451468648499</c:v>
                </c:pt>
                <c:pt idx="47">
                  <c:v>0.30119582836427999</c:v>
                </c:pt>
                <c:pt idx="48">
                  <c:v>0.30481097033402799</c:v>
                </c:pt>
                <c:pt idx="49">
                  <c:v>0.30842024865761503</c:v>
                </c:pt>
                <c:pt idx="50">
                  <c:v>0.31181481375266201</c:v>
                </c:pt>
                <c:pt idx="51">
                  <c:v>0.31562227094204798</c:v>
                </c:pt>
                <c:pt idx="52">
                  <c:v>0.31921550389730402</c:v>
                </c:pt>
                <c:pt idx="53">
                  <c:v>0.32280387337296601</c:v>
                </c:pt>
                <c:pt idx="54">
                  <c:v>0.32638754680165299</c:v>
                </c:pt>
                <c:pt idx="55">
                  <c:v>0.329966742989941</c:v>
                </c:pt>
                <c:pt idx="56">
                  <c:v>0.33354164797128</c:v>
                </c:pt>
                <c:pt idx="57">
                  <c:v>0.33711243735493701</c:v>
                </c:pt>
                <c:pt idx="58">
                  <c:v>0.340679277800916</c:v>
                </c:pt>
                <c:pt idx="59">
                  <c:v>0.34424232686016698</c:v>
                </c:pt>
                <c:pt idx="60">
                  <c:v>0.34780175322782497</c:v>
                </c:pt>
                <c:pt idx="61">
                  <c:v>0.35135765652537199</c:v>
                </c:pt>
                <c:pt idx="62">
                  <c:v>0.35491019217796599</c:v>
                </c:pt>
                <c:pt idx="63">
                  <c:v>0.35845948520993198</c:v>
                </c:pt>
                <c:pt idx="64">
                  <c:v>0.36200565801692702</c:v>
                </c:pt>
                <c:pt idx="65">
                  <c:v>0.36554663132852599</c:v>
                </c:pt>
                <c:pt idx="66">
                  <c:v>0.369089112752292</c:v>
                </c:pt>
                <c:pt idx="67">
                  <c:v>0.37262658619477501</c:v>
                </c:pt>
                <c:pt idx="68">
                  <c:v>0.37608539251018802</c:v>
                </c:pt>
                <c:pt idx="69">
                  <c:v>0.37948991082752498</c:v>
                </c:pt>
                <c:pt idx="70">
                  <c:v>0.383223204410722</c:v>
                </c:pt>
                <c:pt idx="71">
                  <c:v>0.38675044121185398</c:v>
                </c:pt>
                <c:pt idx="72">
                  <c:v>0.39027533322195401</c:v>
                </c:pt>
                <c:pt idx="73">
                  <c:v>0.39379797909509001</c:v>
                </c:pt>
                <c:pt idx="74">
                  <c:v>0.397318410954487</c:v>
                </c:pt>
                <c:pt idx="75">
                  <c:v>0.40083672150840599</c:v>
                </c:pt>
                <c:pt idx="76">
                  <c:v>0.40435297800421099</c:v>
                </c:pt>
                <c:pt idx="77">
                  <c:v>0.407867246494303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B3-47CB-BCE4-236866FA5389}"/>
            </c:ext>
          </c:extLst>
        </c:ser>
        <c:ser>
          <c:idx val="6"/>
          <c:order val="6"/>
          <c:tx>
            <c:v>Inefficient frontier constraint 3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'IM process'!$L$69:$L$146</c:f>
              <c:numCache>
                <c:formatCode>0.000%</c:formatCode>
                <c:ptCount val="78"/>
                <c:pt idx="0">
                  <c:v>0.114000001189508</c:v>
                </c:pt>
                <c:pt idx="1">
                  <c:v>0.11900000351177099</c:v>
                </c:pt>
                <c:pt idx="2">
                  <c:v>0.12399999912200101</c:v>
                </c:pt>
                <c:pt idx="3">
                  <c:v>0.12899999438562301</c:v>
                </c:pt>
                <c:pt idx="4">
                  <c:v>0.134000004494776</c:v>
                </c:pt>
                <c:pt idx="5">
                  <c:v>0.13899999857524101</c:v>
                </c:pt>
                <c:pt idx="6">
                  <c:v>0.14399999502161201</c:v>
                </c:pt>
                <c:pt idx="7">
                  <c:v>0.14900000489421</c:v>
                </c:pt>
                <c:pt idx="8">
                  <c:v>0.154000000196128</c:v>
                </c:pt>
                <c:pt idx="9">
                  <c:v>0.15899999474915699</c:v>
                </c:pt>
                <c:pt idx="10">
                  <c:v>0.164000004834636</c:v>
                </c:pt>
                <c:pt idx="11">
                  <c:v>0.169000000769298</c:v>
                </c:pt>
                <c:pt idx="12">
                  <c:v>0.17399999602448599</c:v>
                </c:pt>
                <c:pt idx="13">
                  <c:v>0.17900000555987799</c:v>
                </c:pt>
                <c:pt idx="14">
                  <c:v>0.184000001585954</c:v>
                </c:pt>
                <c:pt idx="15">
                  <c:v>0.18899999558928801</c:v>
                </c:pt>
                <c:pt idx="16">
                  <c:v>0.194000005722262</c:v>
                </c:pt>
                <c:pt idx="17">
                  <c:v>0.19900000209965801</c:v>
                </c:pt>
                <c:pt idx="18">
                  <c:v>0.203999997197545</c:v>
                </c:pt>
                <c:pt idx="19">
                  <c:v>0.20899999236361599</c:v>
                </c:pt>
                <c:pt idx="20">
                  <c:v>0.21400000226044</c:v>
                </c:pt>
                <c:pt idx="21">
                  <c:v>0.218999997583918</c:v>
                </c:pt>
                <c:pt idx="22">
                  <c:v>0.223999992472352</c:v>
                </c:pt>
                <c:pt idx="23">
                  <c:v>0.22900000310159499</c:v>
                </c:pt>
                <c:pt idx="24">
                  <c:v>0.23399999814606301</c:v>
                </c:pt>
                <c:pt idx="25">
                  <c:v>0.23899999375509601</c:v>
                </c:pt>
                <c:pt idx="26">
                  <c:v>0.244000003740836</c:v>
                </c:pt>
                <c:pt idx="27">
                  <c:v>0.24899999894314001</c:v>
                </c:pt>
                <c:pt idx="28">
                  <c:v>0.25400000933326</c:v>
                </c:pt>
                <c:pt idx="29">
                  <c:v>0.25900000406936702</c:v>
                </c:pt>
                <c:pt idx="30">
                  <c:v>0.26399999899652699</c:v>
                </c:pt>
                <c:pt idx="31">
                  <c:v>0.26899999503049199</c:v>
                </c:pt>
                <c:pt idx="32">
                  <c:v>0.27399999016643301</c:v>
                </c:pt>
                <c:pt idx="33">
                  <c:v>0.27899998484727601</c:v>
                </c:pt>
                <c:pt idx="34">
                  <c:v>0.284000010037599</c:v>
                </c:pt>
                <c:pt idx="35">
                  <c:v>0.28900000494220901</c:v>
                </c:pt>
                <c:pt idx="36">
                  <c:v>0.29400000021499401</c:v>
                </c:pt>
                <c:pt idx="37">
                  <c:v>0.29899999601942501</c:v>
                </c:pt>
                <c:pt idx="38">
                  <c:v>0.30399999092983698</c:v>
                </c:pt>
                <c:pt idx="39">
                  <c:v>0.30899998620591801</c:v>
                </c:pt>
                <c:pt idx="40">
                  <c:v>0.31400001171930397</c:v>
                </c:pt>
                <c:pt idx="41">
                  <c:v>0.31900000620653002</c:v>
                </c:pt>
                <c:pt idx="42">
                  <c:v>0.32400000217608999</c:v>
                </c:pt>
                <c:pt idx="43">
                  <c:v>0.328999997203201</c:v>
                </c:pt>
                <c:pt idx="44">
                  <c:v>0.33399999243476203</c:v>
                </c:pt>
                <c:pt idx="45">
                  <c:v>0.33899998787763702</c:v>
                </c:pt>
                <c:pt idx="46">
                  <c:v>0.34399998226532702</c:v>
                </c:pt>
                <c:pt idx="47">
                  <c:v>0.349000007645347</c:v>
                </c:pt>
                <c:pt idx="48">
                  <c:v>0.35400000303732099</c:v>
                </c:pt>
                <c:pt idx="49">
                  <c:v>0.35899999793530202</c:v>
                </c:pt>
                <c:pt idx="50">
                  <c:v>0.36399999353920098</c:v>
                </c:pt>
                <c:pt idx="51">
                  <c:v>0.36899998905140702</c:v>
                </c:pt>
                <c:pt idx="52">
                  <c:v>0.373999984027376</c:v>
                </c:pt>
                <c:pt idx="53">
                  <c:v>0.37900000870474299</c:v>
                </c:pt>
                <c:pt idx="54">
                  <c:v>0.38400000369021497</c:v>
                </c:pt>
                <c:pt idx="55">
                  <c:v>0.38899999898340398</c:v>
                </c:pt>
                <c:pt idx="56">
                  <c:v>0.39399999470337199</c:v>
                </c:pt>
                <c:pt idx="57">
                  <c:v>0.39899998903289002</c:v>
                </c:pt>
                <c:pt idx="58">
                  <c:v>0.40399998529441999</c:v>
                </c:pt>
                <c:pt idx="59">
                  <c:v>0.40899998072270699</c:v>
                </c:pt>
                <c:pt idx="60">
                  <c:v>0.41400000558223599</c:v>
                </c:pt>
                <c:pt idx="61">
                  <c:v>0.41900000074612298</c:v>
                </c:pt>
                <c:pt idx="62">
                  <c:v>0.42399999496837998</c:v>
                </c:pt>
                <c:pt idx="63">
                  <c:v>0.42899999092750701</c:v>
                </c:pt>
                <c:pt idx="64">
                  <c:v>0.43399998603023698</c:v>
                </c:pt>
                <c:pt idx="65">
                  <c:v>0.43899998182102601</c:v>
                </c:pt>
                <c:pt idx="66">
                  <c:v>0.44400000604276901</c:v>
                </c:pt>
                <c:pt idx="67">
                  <c:v>0.44900000218171598</c:v>
                </c:pt>
                <c:pt idx="68">
                  <c:v>0.45399999660025098</c:v>
                </c:pt>
                <c:pt idx="69">
                  <c:v>0.45899999191163598</c:v>
                </c:pt>
                <c:pt idx="70">
                  <c:v>0.46399998787533703</c:v>
                </c:pt>
                <c:pt idx="71">
                  <c:v>0.46899998188058201</c:v>
                </c:pt>
                <c:pt idx="72">
                  <c:v>0.47399997808751299</c:v>
                </c:pt>
                <c:pt idx="73">
                  <c:v>0.47900000336197801</c:v>
                </c:pt>
                <c:pt idx="74">
                  <c:v>0.48399999782372599</c:v>
                </c:pt>
                <c:pt idx="75">
                  <c:v>0.48899999308609099</c:v>
                </c:pt>
                <c:pt idx="76">
                  <c:v>0.493999989053161</c:v>
                </c:pt>
                <c:pt idx="77">
                  <c:v>0.49899998309563298</c:v>
                </c:pt>
              </c:numCache>
            </c:numRef>
          </c:xVal>
          <c:yVal>
            <c:numRef>
              <c:f>'IM process'!$K$69:$K$146</c:f>
              <c:numCache>
                <c:formatCode>0.000%</c:formatCode>
                <c:ptCount val="78"/>
                <c:pt idx="0">
                  <c:v>6.9271617183257306E-2</c:v>
                </c:pt>
                <c:pt idx="1">
                  <c:v>5.1275853274653102E-2</c:v>
                </c:pt>
                <c:pt idx="2">
                  <c:v>4.1484987744417501E-2</c:v>
                </c:pt>
                <c:pt idx="3">
                  <c:v>3.3662833503308398E-2</c:v>
                </c:pt>
                <c:pt idx="4">
                  <c:v>2.6848842196521401E-2</c:v>
                </c:pt>
                <c:pt idx="5">
                  <c:v>2.0665403686626501E-2</c:v>
                </c:pt>
                <c:pt idx="6">
                  <c:v>1.49188759793974E-2</c:v>
                </c:pt>
                <c:pt idx="7">
                  <c:v>9.4949036571015891E-3</c:v>
                </c:pt>
                <c:pt idx="8">
                  <c:v>4.3196641900876496E-3</c:v>
                </c:pt>
                <c:pt idx="9">
                  <c:v>-6.57629020435278E-4</c:v>
                </c:pt>
                <c:pt idx="10">
                  <c:v>-5.4735346547346098E-3</c:v>
                </c:pt>
                <c:pt idx="11">
                  <c:v>-1.0155275951446999E-2</c:v>
                </c:pt>
                <c:pt idx="12">
                  <c:v>-1.4723769892421201E-2</c:v>
                </c:pt>
                <c:pt idx="13">
                  <c:v>-1.9195433432834998E-2</c:v>
                </c:pt>
                <c:pt idx="14">
                  <c:v>-2.35650405520299E-2</c:v>
                </c:pt>
                <c:pt idx="15">
                  <c:v>-2.78982399828074E-2</c:v>
                </c:pt>
                <c:pt idx="16">
                  <c:v>-3.2148866402771502E-2</c:v>
                </c:pt>
                <c:pt idx="17">
                  <c:v>-3.6327672370914298E-2</c:v>
                </c:pt>
                <c:pt idx="18">
                  <c:v>-4.0485481991665399E-2</c:v>
                </c:pt>
                <c:pt idx="19">
                  <c:v>-4.4582918723870102E-2</c:v>
                </c:pt>
                <c:pt idx="20">
                  <c:v>-4.8639379963309699E-2</c:v>
                </c:pt>
                <c:pt idx="21">
                  <c:v>-5.2658736504486298E-2</c:v>
                </c:pt>
                <c:pt idx="22">
                  <c:v>-5.6644385844133199E-2</c:v>
                </c:pt>
                <c:pt idx="23">
                  <c:v>-6.0242964227277797E-2</c:v>
                </c:pt>
                <c:pt idx="24">
                  <c:v>-6.4526073093778502E-2</c:v>
                </c:pt>
                <c:pt idx="25">
                  <c:v>-6.8425923372871497E-2</c:v>
                </c:pt>
                <c:pt idx="26">
                  <c:v>-7.2304171051745206E-2</c:v>
                </c:pt>
                <c:pt idx="27">
                  <c:v>-7.6159358841001806E-2</c:v>
                </c:pt>
                <c:pt idx="28">
                  <c:v>-7.9518620619177902E-2</c:v>
                </c:pt>
                <c:pt idx="29">
                  <c:v>-8.3810233914734703E-2</c:v>
                </c:pt>
                <c:pt idx="30">
                  <c:v>-8.7608702443589107E-2</c:v>
                </c:pt>
                <c:pt idx="31">
                  <c:v>-9.1375718966420702E-2</c:v>
                </c:pt>
                <c:pt idx="32">
                  <c:v>-9.5157716815135504E-2</c:v>
                </c:pt>
                <c:pt idx="33">
                  <c:v>-9.8910337733730203E-2</c:v>
                </c:pt>
                <c:pt idx="34">
                  <c:v>-0.102649621190291</c:v>
                </c:pt>
                <c:pt idx="35">
                  <c:v>-0.106376346406635</c:v>
                </c:pt>
                <c:pt idx="36">
                  <c:v>-0.110091292052132</c:v>
                </c:pt>
                <c:pt idx="37">
                  <c:v>-0.11368349138832</c:v>
                </c:pt>
                <c:pt idx="38">
                  <c:v>-0.117488563907653</c:v>
                </c:pt>
                <c:pt idx="39">
                  <c:v>-0.121172117003255</c:v>
                </c:pt>
                <c:pt idx="40">
                  <c:v>-0.12484637802601301</c:v>
                </c:pt>
                <c:pt idx="41">
                  <c:v>-0.12851180428303899</c:v>
                </c:pt>
                <c:pt idx="42">
                  <c:v>-0.13206441863683899</c:v>
                </c:pt>
                <c:pt idx="43">
                  <c:v>-0.13581805830778801</c:v>
                </c:pt>
                <c:pt idx="44">
                  <c:v>-0.13945972187449701</c:v>
                </c:pt>
                <c:pt idx="45">
                  <c:v>-0.14286416191717699</c:v>
                </c:pt>
                <c:pt idx="46">
                  <c:v>-0.14672199966493599</c:v>
                </c:pt>
                <c:pt idx="47">
                  <c:v>-0.15034331336776299</c:v>
                </c:pt>
                <c:pt idx="48">
                  <c:v>-0.15395845568913299</c:v>
                </c:pt>
                <c:pt idx="49">
                  <c:v>-0.15756773366178101</c:v>
                </c:pt>
                <c:pt idx="50">
                  <c:v>-0.161171416629455</c:v>
                </c:pt>
                <c:pt idx="51">
                  <c:v>-0.164769756750443</c:v>
                </c:pt>
                <c:pt idx="52">
                  <c:v>-0.16836298872338101</c:v>
                </c:pt>
                <c:pt idx="53">
                  <c:v>-0.17195135828699501</c:v>
                </c:pt>
                <c:pt idx="54">
                  <c:v>-0.17553503166127099</c:v>
                </c:pt>
                <c:pt idx="55">
                  <c:v>-0.179114227752696</c:v>
                </c:pt>
                <c:pt idx="56">
                  <c:v>-0.18268913283877899</c:v>
                </c:pt>
                <c:pt idx="57">
                  <c:v>-0.186259921978538</c:v>
                </c:pt>
                <c:pt idx="58">
                  <c:v>-0.18982676317771999</c:v>
                </c:pt>
                <c:pt idx="59">
                  <c:v>-0.192987029820162</c:v>
                </c:pt>
                <c:pt idx="60">
                  <c:v>-0.196949238694135</c:v>
                </c:pt>
                <c:pt idx="61">
                  <c:v>-0.200505142138443</c:v>
                </c:pt>
                <c:pt idx="62">
                  <c:v>-0.204057676330928</c:v>
                </c:pt>
                <c:pt idx="63">
                  <c:v>-0.207606970532806</c:v>
                </c:pt>
                <c:pt idx="64">
                  <c:v>-0.21115314282568801</c:v>
                </c:pt>
                <c:pt idx="65">
                  <c:v>-0.214619962033162</c:v>
                </c:pt>
                <c:pt idx="66">
                  <c:v>-0.21823659724243699</c:v>
                </c:pt>
                <c:pt idx="67">
                  <c:v>-0.221774070860255</c:v>
                </c:pt>
                <c:pt idx="68">
                  <c:v>-0.225308848596461</c:v>
                </c:pt>
                <c:pt idx="69">
                  <c:v>-0.22884102484836699</c:v>
                </c:pt>
                <c:pt idx="70">
                  <c:v>-0.232156292323588</c:v>
                </c:pt>
                <c:pt idx="71">
                  <c:v>-0.23589792581635</c:v>
                </c:pt>
                <c:pt idx="72">
                  <c:v>-0.23942281820011699</c:v>
                </c:pt>
                <c:pt idx="73">
                  <c:v>-0.242526763053865</c:v>
                </c:pt>
                <c:pt idx="74">
                  <c:v>-0.24646589582204101</c:v>
                </c:pt>
                <c:pt idx="75">
                  <c:v>-0.249984206254181</c:v>
                </c:pt>
                <c:pt idx="76">
                  <c:v>-0.25350046293370299</c:v>
                </c:pt>
                <c:pt idx="77">
                  <c:v>-0.25701473107593997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B3-47CB-BCE4-236866FA5389}"/>
            </c:ext>
          </c:extLst>
        </c:ser>
        <c:ser>
          <c:idx val="7"/>
          <c:order val="7"/>
          <c:tx>
            <c:v>Minimum variance frontier constraint 5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'IM process'!$P$69:$P$269</c:f>
              <c:numCache>
                <c:formatCode>0.000%</c:formatCode>
                <c:ptCount val="201"/>
                <c:pt idx="0">
                  <c:v>0.85116210878529497</c:v>
                </c:pt>
                <c:pt idx="1">
                  <c:v>0.84251598223345503</c:v>
                </c:pt>
                <c:pt idx="2">
                  <c:v>0.83387183353029903</c:v>
                </c:pt>
                <c:pt idx="3">
                  <c:v>0.82522973698781898</c:v>
                </c:pt>
                <c:pt idx="4">
                  <c:v>0.81658969095081502</c:v>
                </c:pt>
                <c:pt idx="5">
                  <c:v>0.807951878138085</c:v>
                </c:pt>
                <c:pt idx="6">
                  <c:v>0.79931631702191797</c:v>
                </c:pt>
                <c:pt idx="7">
                  <c:v>0.79068307205868404</c:v>
                </c:pt>
                <c:pt idx="8">
                  <c:v>0.78205222936207797</c:v>
                </c:pt>
                <c:pt idx="9">
                  <c:v>0.77342386596455104</c:v>
                </c:pt>
                <c:pt idx="10">
                  <c:v>0.76479801483287302</c:v>
                </c:pt>
                <c:pt idx="11">
                  <c:v>0.75617486567550296</c:v>
                </c:pt>
                <c:pt idx="12">
                  <c:v>0.74755445951000798</c:v>
                </c:pt>
                <c:pt idx="13">
                  <c:v>0.73893689145570196</c:v>
                </c:pt>
                <c:pt idx="14">
                  <c:v>0.73032226337103601</c:v>
                </c:pt>
                <c:pt idx="15">
                  <c:v>0.72171067962782198</c:v>
                </c:pt>
                <c:pt idx="16">
                  <c:v>0.71310219932504804</c:v>
                </c:pt>
                <c:pt idx="17">
                  <c:v>0.70449704065679797</c:v>
                </c:pt>
                <c:pt idx="18">
                  <c:v>0.69589527410651597</c:v>
                </c:pt>
                <c:pt idx="19">
                  <c:v>0.68729702650107605</c:v>
                </c:pt>
                <c:pt idx="20">
                  <c:v>0.67870243190372304</c:v>
                </c:pt>
                <c:pt idx="21">
                  <c:v>0.67011163061710399</c:v>
                </c:pt>
                <c:pt idx="22">
                  <c:v>0.66152477065269</c:v>
                </c:pt>
                <c:pt idx="23">
                  <c:v>0.65294195633361896</c:v>
                </c:pt>
                <c:pt idx="24">
                  <c:v>0.64436345328600397</c:v>
                </c:pt>
                <c:pt idx="25">
                  <c:v>0.63578938309333799</c:v>
                </c:pt>
                <c:pt idx="26">
                  <c:v>0.62721992757971401</c:v>
                </c:pt>
                <c:pt idx="27">
                  <c:v>0.61865527887208205</c:v>
                </c:pt>
                <c:pt idx="28">
                  <c:v>0.61009563858957805</c:v>
                </c:pt>
                <c:pt idx="29">
                  <c:v>0.60154117025586196</c:v>
                </c:pt>
                <c:pt idx="30">
                  <c:v>0.59299220130293395</c:v>
                </c:pt>
                <c:pt idx="31">
                  <c:v>0.58444892031121898</c:v>
                </c:pt>
                <c:pt idx="32">
                  <c:v>0.57591158026431399</c:v>
                </c:pt>
                <c:pt idx="33">
                  <c:v>0.56738044947976196</c:v>
                </c:pt>
                <c:pt idx="34">
                  <c:v>0.55885578660066204</c:v>
                </c:pt>
                <c:pt idx="35">
                  <c:v>0.55033794422550697</c:v>
                </c:pt>
                <c:pt idx="36">
                  <c:v>0.54182721745018403</c:v>
                </c:pt>
                <c:pt idx="37">
                  <c:v>0.53332392115085603</c:v>
                </c:pt>
                <c:pt idx="38">
                  <c:v>0.52482847006812505</c:v>
                </c:pt>
                <c:pt idx="39">
                  <c:v>0.51634122294566098</c:v>
                </c:pt>
                <c:pt idx="40">
                  <c:v>0.507862592028412</c:v>
                </c:pt>
                <c:pt idx="41">
                  <c:v>0.49939299059230102</c:v>
                </c:pt>
                <c:pt idx="42">
                  <c:v>0.49093293783699798</c:v>
                </c:pt>
                <c:pt idx="43">
                  <c:v>0.48248291041381303</c:v>
                </c:pt>
                <c:pt idx="44">
                  <c:v>0.474043417268594</c:v>
                </c:pt>
                <c:pt idx="45">
                  <c:v>0.46561508434506099</c:v>
                </c:pt>
                <c:pt idx="46">
                  <c:v>0.457198501710667</c:v>
                </c:pt>
                <c:pt idx="47">
                  <c:v>0.44879430643595197</c:v>
                </c:pt>
                <c:pt idx="48">
                  <c:v>0.44040325823850202</c:v>
                </c:pt>
                <c:pt idx="49">
                  <c:v>0.43202609652021701</c:v>
                </c:pt>
                <c:pt idx="50">
                  <c:v>0.423663620978314</c:v>
                </c:pt>
                <c:pt idx="51">
                  <c:v>0.415316769533359</c:v>
                </c:pt>
                <c:pt idx="52">
                  <c:v>0.40698647623807899</c:v>
                </c:pt>
                <c:pt idx="53">
                  <c:v>0.39867375628103402</c:v>
                </c:pt>
                <c:pt idx="54">
                  <c:v>0.39037978167708798</c:v>
                </c:pt>
                <c:pt idx="55">
                  <c:v>0.38210574733091801</c:v>
                </c:pt>
                <c:pt idx="56">
                  <c:v>0.373852964747937</c:v>
                </c:pt>
                <c:pt idx="57">
                  <c:v>0.36562288644171198</c:v>
                </c:pt>
                <c:pt idx="58">
                  <c:v>0.35741709252541898</c:v>
                </c:pt>
                <c:pt idx="59">
                  <c:v>0.34923726992437898</c:v>
                </c:pt>
                <c:pt idx="60">
                  <c:v>0.34108530017119798</c:v>
                </c:pt>
                <c:pt idx="61">
                  <c:v>0.33296324107547198</c:v>
                </c:pt>
                <c:pt idx="62">
                  <c:v>0.32487331088565102</c:v>
                </c:pt>
                <c:pt idx="63">
                  <c:v>0.31681799274781702</c:v>
                </c:pt>
                <c:pt idx="64">
                  <c:v>0.30879997695563899</c:v>
                </c:pt>
                <c:pt idx="65">
                  <c:v>0.30082225589844702</c:v>
                </c:pt>
                <c:pt idx="66">
                  <c:v>0.29288813395794699</c:v>
                </c:pt>
                <c:pt idx="67">
                  <c:v>0.28500123088167101</c:v>
                </c:pt>
                <c:pt idx="68">
                  <c:v>0.27716558669721603</c:v>
                </c:pt>
                <c:pt idx="69">
                  <c:v>0.26938568101628102</c:v>
                </c:pt>
                <c:pt idx="70">
                  <c:v>0.26166646982678499</c:v>
                </c:pt>
                <c:pt idx="71">
                  <c:v>0.25401350206830797</c:v>
                </c:pt>
                <c:pt idx="72">
                  <c:v>0.246432942984666</c:v>
                </c:pt>
                <c:pt idx="73">
                  <c:v>0.23893168163157</c:v>
                </c:pt>
                <c:pt idx="74">
                  <c:v>0.23151743244433401</c:v>
                </c:pt>
                <c:pt idx="75">
                  <c:v>0.224198818730627</c:v>
                </c:pt>
                <c:pt idx="76">
                  <c:v>0.21698552966441001</c:v>
                </c:pt>
                <c:pt idx="77">
                  <c:v>0.20988841733346</c:v>
                </c:pt>
                <c:pt idx="78">
                  <c:v>0.202919675969539</c:v>
                </c:pt>
                <c:pt idx="79">
                  <c:v>0.19609298634105801</c:v>
                </c:pt>
                <c:pt idx="80">
                  <c:v>0.18942371055559601</c:v>
                </c:pt>
                <c:pt idx="81">
                  <c:v>0.18292906391959801</c:v>
                </c:pt>
                <c:pt idx="82">
                  <c:v>0.17662831640802501</c:v>
                </c:pt>
                <c:pt idx="83">
                  <c:v>0.170542959775591</c:v>
                </c:pt>
                <c:pt idx="84">
                  <c:v>0.16469686593201799</c:v>
                </c:pt>
                <c:pt idx="85">
                  <c:v>0.159116413075821</c:v>
                </c:pt>
                <c:pt idx="86">
                  <c:v>0.15383051047321</c:v>
                </c:pt>
                <c:pt idx="87">
                  <c:v>0.14887053931467301</c:v>
                </c:pt>
                <c:pt idx="88">
                  <c:v>0.14427012148801099</c:v>
                </c:pt>
                <c:pt idx="89">
                  <c:v>0.14006468790273199</c:v>
                </c:pt>
                <c:pt idx="90">
                  <c:v>0.13629080676577399</c:v>
                </c:pt>
                <c:pt idx="91">
                  <c:v>0.13298522090767001</c:v>
                </c:pt>
                <c:pt idx="92">
                  <c:v>0.130183612782487</c:v>
                </c:pt>
                <c:pt idx="93">
                  <c:v>0.127919097328419</c:v>
                </c:pt>
                <c:pt idx="94">
                  <c:v>0.12622058464414601</c:v>
                </c:pt>
                <c:pt idx="95">
                  <c:v>0.12511113223770601</c:v>
                </c:pt>
                <c:pt idx="96">
                  <c:v>0.124606472131359</c:v>
                </c:pt>
                <c:pt idx="97">
                  <c:v>0.124713948611869</c:v>
                </c:pt>
                <c:pt idx="98">
                  <c:v>0.125431986640551</c:v>
                </c:pt>
                <c:pt idx="99">
                  <c:v>0.12675021228731301</c:v>
                </c:pt>
                <c:pt idx="100">
                  <c:v>0.12865017339476201</c:v>
                </c:pt>
                <c:pt idx="101">
                  <c:v>0.131106586858593</c:v>
                </c:pt>
                <c:pt idx="102">
                  <c:v>0.13408887245196399</c:v>
                </c:pt>
                <c:pt idx="103">
                  <c:v>0.137562827053407</c:v>
                </c:pt>
                <c:pt idx="104">
                  <c:v>0.14149225213927</c:v>
                </c:pt>
                <c:pt idx="105">
                  <c:v>0.14584032741126399</c:v>
                </c:pt>
                <c:pt idx="106">
                  <c:v>0.15057078615377401</c:v>
                </c:pt>
                <c:pt idx="107">
                  <c:v>0.15564877441911501</c:v>
                </c:pt>
                <c:pt idx="108">
                  <c:v>0.16104143310935501</c:v>
                </c:pt>
                <c:pt idx="109">
                  <c:v>0.16671820133063101</c:v>
                </c:pt>
                <c:pt idx="110">
                  <c:v>0.17265107086779599</c:v>
                </c:pt>
                <c:pt idx="111">
                  <c:v>0.178814568233468</c:v>
                </c:pt>
                <c:pt idx="112">
                  <c:v>0.18518563686269901</c:v>
                </c:pt>
                <c:pt idx="113">
                  <c:v>0.191743601009812</c:v>
                </c:pt>
                <c:pt idx="114">
                  <c:v>0.19846995526536301</c:v>
                </c:pt>
                <c:pt idx="115">
                  <c:v>0.20534811492479699</c:v>
                </c:pt>
                <c:pt idx="116">
                  <c:v>0.21236335090087699</c:v>
                </c:pt>
                <c:pt idx="117">
                  <c:v>0.21950253693380201</c:v>
                </c:pt>
                <c:pt idx="118">
                  <c:v>0.22675394556174</c:v>
                </c:pt>
                <c:pt idx="119">
                  <c:v>0.23410711773259801</c:v>
                </c:pt>
                <c:pt idx="120">
                  <c:v>0.24155283102213401</c:v>
                </c:pt>
                <c:pt idx="121">
                  <c:v>0.249082728573539</c:v>
                </c:pt>
                <c:pt idx="122">
                  <c:v>0.25668943495552998</c:v>
                </c:pt>
                <c:pt idx="123">
                  <c:v>0.26436628026876502</c:v>
                </c:pt>
                <c:pt idx="124">
                  <c:v>0.27210738780800597</c:v>
                </c:pt>
                <c:pt idx="125">
                  <c:v>0.27990737481310002</c:v>
                </c:pt>
                <c:pt idx="126">
                  <c:v>0.287761474842887</c:v>
                </c:pt>
                <c:pt idx="127">
                  <c:v>0.295665393121466</c:v>
                </c:pt>
                <c:pt idx="128">
                  <c:v>0.30361519659276898</c:v>
                </c:pt>
                <c:pt idx="129">
                  <c:v>0.31160739504679502</c:v>
                </c:pt>
                <c:pt idx="130">
                  <c:v>0.31963883239332902</c:v>
                </c:pt>
                <c:pt idx="131">
                  <c:v>0.327706553429715</c:v>
                </c:pt>
                <c:pt idx="132">
                  <c:v>0.33580805993917801</c:v>
                </c:pt>
                <c:pt idx="133">
                  <c:v>0.34394084903822397</c:v>
                </c:pt>
                <c:pt idx="134">
                  <c:v>0.35210279790618398</c:v>
                </c:pt>
                <c:pt idx="135">
                  <c:v>0.36029192152642298</c:v>
                </c:pt>
                <c:pt idx="136">
                  <c:v>0.36850641787079402</c:v>
                </c:pt>
                <c:pt idx="137">
                  <c:v>0.37674461786172803</c:v>
                </c:pt>
                <c:pt idx="138">
                  <c:v>0.385005052242478</c:v>
                </c:pt>
                <c:pt idx="139">
                  <c:v>0.39328622466965801</c:v>
                </c:pt>
                <c:pt idx="140">
                  <c:v>0.40158689500978501</c:v>
                </c:pt>
                <c:pt idx="141">
                  <c:v>0.40990588519631399</c:v>
                </c:pt>
                <c:pt idx="142">
                  <c:v>0.41824210227193498</c:v>
                </c:pt>
                <c:pt idx="143">
                  <c:v>0.426594529900928</c:v>
                </c:pt>
                <c:pt idx="144">
                  <c:v>0.43496228724163899</c:v>
                </c:pt>
                <c:pt idx="145">
                  <c:v>0.44334440936539299</c:v>
                </c:pt>
                <c:pt idx="146">
                  <c:v>0.45174014374197502</c:v>
                </c:pt>
                <c:pt idx="147">
                  <c:v>0.46014874524309102</c:v>
                </c:pt>
                <c:pt idx="148">
                  <c:v>0.46856952114668499</c:v>
                </c:pt>
                <c:pt idx="149">
                  <c:v>0.47700182675212</c:v>
                </c:pt>
                <c:pt idx="150">
                  <c:v>0.48544506116549802</c:v>
                </c:pt>
                <c:pt idx="151">
                  <c:v>0.49389871436329802</c:v>
                </c:pt>
                <c:pt idx="152">
                  <c:v>0.502362162142452</c:v>
                </c:pt>
                <c:pt idx="153">
                  <c:v>0.51083496548945495</c:v>
                </c:pt>
                <c:pt idx="154">
                  <c:v>0.51931666292935696</c:v>
                </c:pt>
                <c:pt idx="155">
                  <c:v>0.527806836297388</c:v>
                </c:pt>
                <c:pt idx="156">
                  <c:v>0.53630507256682702</c:v>
                </c:pt>
                <c:pt idx="157">
                  <c:v>0.54481104526587099</c:v>
                </c:pt>
                <c:pt idx="158">
                  <c:v>0.55332430506360997</c:v>
                </c:pt>
                <c:pt idx="159">
                  <c:v>0.56184456938018301</c:v>
                </c:pt>
                <c:pt idx="160">
                  <c:v>0.57037151415232101</c:v>
                </c:pt>
                <c:pt idx="161">
                  <c:v>0.57890485411000203</c:v>
                </c:pt>
                <c:pt idx="162">
                  <c:v>0.58744430738126097</c:v>
                </c:pt>
                <c:pt idx="163">
                  <c:v>0.59598961108363002</c:v>
                </c:pt>
                <c:pt idx="164">
                  <c:v>0.604540571602179</c:v>
                </c:pt>
                <c:pt idx="165">
                  <c:v>0.61309684569712797</c:v>
                </c:pt>
                <c:pt idx="166">
                  <c:v>0.62165826584250705</c:v>
                </c:pt>
                <c:pt idx="167">
                  <c:v>0.630224619802352</c:v>
                </c:pt>
                <c:pt idx="168">
                  <c:v>0.63879571815342395</c:v>
                </c:pt>
                <c:pt idx="169">
                  <c:v>0.64737136301063902</c:v>
                </c:pt>
                <c:pt idx="170">
                  <c:v>0.655951430012921</c:v>
                </c:pt>
                <c:pt idx="171">
                  <c:v>0.66453564862583603</c:v>
                </c:pt>
                <c:pt idx="172">
                  <c:v>0.67312390468582395</c:v>
                </c:pt>
                <c:pt idx="173">
                  <c:v>0.68171605615126796</c:v>
                </c:pt>
                <c:pt idx="174">
                  <c:v>0.69031194405663299</c:v>
                </c:pt>
                <c:pt idx="175">
                  <c:v>0.69891144367543101</c:v>
                </c:pt>
                <c:pt idx="176">
                  <c:v>0.70751441450201902</c:v>
                </c:pt>
                <c:pt idx="177">
                  <c:v>0.71612078449322603</c:v>
                </c:pt>
                <c:pt idx="178">
                  <c:v>0.72473033033879397</c:v>
                </c:pt>
                <c:pt idx="179">
                  <c:v>0.73334299405091496</c:v>
                </c:pt>
                <c:pt idx="180">
                  <c:v>0.741958667375477</c:v>
                </c:pt>
                <c:pt idx="181">
                  <c:v>0.750577293083736</c:v>
                </c:pt>
                <c:pt idx="182">
                  <c:v>0.75919867184821999</c:v>
                </c:pt>
                <c:pt idx="183">
                  <c:v>0.76782276089672796</c:v>
                </c:pt>
                <c:pt idx="184">
                  <c:v>0.77644946967595596</c:v>
                </c:pt>
                <c:pt idx="185">
                  <c:v>0.78507870952009895</c:v>
                </c:pt>
                <c:pt idx="186">
                  <c:v>0.79371040505771795</c:v>
                </c:pt>
                <c:pt idx="187">
                  <c:v>0.80234446995181097</c:v>
                </c:pt>
                <c:pt idx="188">
                  <c:v>0.81098083078631999</c:v>
                </c:pt>
                <c:pt idx="189">
                  <c:v>0.81961941497754098</c:v>
                </c:pt>
                <c:pt idx="190">
                  <c:v>0.82826015282981702</c:v>
                </c:pt>
                <c:pt idx="191">
                  <c:v>0.83690297788692203</c:v>
                </c:pt>
                <c:pt idx="192">
                  <c:v>0.84554782657827299</c:v>
                </c:pt>
                <c:pt idx="193">
                  <c:v>0.85419473968331805</c:v>
                </c:pt>
                <c:pt idx="194">
                  <c:v>0.86284345254623895</c:v>
                </c:pt>
                <c:pt idx="195">
                  <c:v>0.87149401118853598</c:v>
                </c:pt>
                <c:pt idx="196">
                  <c:v>0.880146361202651</c:v>
                </c:pt>
                <c:pt idx="197">
                  <c:v>0.88880045099778904</c:v>
                </c:pt>
                <c:pt idx="198">
                  <c:v>0.89745623033472999</c:v>
                </c:pt>
                <c:pt idx="199">
                  <c:v>0.90611364973067898</c:v>
                </c:pt>
                <c:pt idx="200">
                  <c:v>0.91477266313494299</c:v>
                </c:pt>
              </c:numCache>
            </c:numRef>
          </c:xVal>
          <c:yVal>
            <c:numRef>
              <c:f>'IM process'!$O$69:$O$269</c:f>
              <c:numCache>
                <c:formatCode>0.000%</c:formatCode>
                <c:ptCount val="201"/>
                <c:pt idx="0">
                  <c:v>-0.400000004188445</c:v>
                </c:pt>
                <c:pt idx="1">
                  <c:v>-0.395000010351298</c:v>
                </c:pt>
                <c:pt idx="2">
                  <c:v>-0.39000001356355402</c:v>
                </c:pt>
                <c:pt idx="3">
                  <c:v>-0.385000020765981</c:v>
                </c:pt>
                <c:pt idx="4">
                  <c:v>-0.379999993420093</c:v>
                </c:pt>
                <c:pt idx="5">
                  <c:v>-0.37499999808801798</c:v>
                </c:pt>
                <c:pt idx="6">
                  <c:v>-0.37000000460471499</c:v>
                </c:pt>
                <c:pt idx="7">
                  <c:v>-0.36500000763360302</c:v>
                </c:pt>
                <c:pt idx="8">
                  <c:v>-0.36000001250728803</c:v>
                </c:pt>
                <c:pt idx="9">
                  <c:v>-0.35500001732432301</c:v>
                </c:pt>
                <c:pt idx="10">
                  <c:v>-0.34999999254668102</c:v>
                </c:pt>
                <c:pt idx="11">
                  <c:v>-0.34499999729209502</c:v>
                </c:pt>
                <c:pt idx="12">
                  <c:v>-0.34000000216342302</c:v>
                </c:pt>
                <c:pt idx="13">
                  <c:v>-0.33500000665478002</c:v>
                </c:pt>
                <c:pt idx="14">
                  <c:v>-0.33000001156040898</c:v>
                </c:pt>
                <c:pt idx="15">
                  <c:v>-0.32500001636937098</c:v>
                </c:pt>
                <c:pt idx="16">
                  <c:v>-0.31999999133798701</c:v>
                </c:pt>
                <c:pt idx="17">
                  <c:v>-0.31499999602713902</c:v>
                </c:pt>
                <c:pt idx="18">
                  <c:v>-0.31000000091338997</c:v>
                </c:pt>
                <c:pt idx="19">
                  <c:v>-0.30500000569389801</c:v>
                </c:pt>
                <c:pt idx="20">
                  <c:v>-0.30000001055206399</c:v>
                </c:pt>
                <c:pt idx="21">
                  <c:v>-0.29500001534334203</c:v>
                </c:pt>
                <c:pt idx="22">
                  <c:v>-0.29000002019754501</c:v>
                </c:pt>
                <c:pt idx="23">
                  <c:v>-0.28499999529776499</c:v>
                </c:pt>
                <c:pt idx="24">
                  <c:v>-0.28000000002091502</c:v>
                </c:pt>
                <c:pt idx="25">
                  <c:v>-0.27500000473944702</c:v>
                </c:pt>
                <c:pt idx="26">
                  <c:v>-0.27000000947256397</c:v>
                </c:pt>
                <c:pt idx="27">
                  <c:v>-0.26500001443278398</c:v>
                </c:pt>
                <c:pt idx="28">
                  <c:v>-0.26000001915228399</c:v>
                </c:pt>
                <c:pt idx="29">
                  <c:v>-0.25499999422352698</c:v>
                </c:pt>
                <c:pt idx="30">
                  <c:v>-0.24999999891812999</c:v>
                </c:pt>
                <c:pt idx="31">
                  <c:v>-0.24500000371695199</c:v>
                </c:pt>
                <c:pt idx="32">
                  <c:v>-0.24000000853797601</c:v>
                </c:pt>
                <c:pt idx="33">
                  <c:v>-0.23500001346336399</c:v>
                </c:pt>
                <c:pt idx="34">
                  <c:v>-0.23000000340848301</c:v>
                </c:pt>
                <c:pt idx="35">
                  <c:v>-0.225000008199118</c:v>
                </c:pt>
                <c:pt idx="36">
                  <c:v>-0.22000001295642199</c:v>
                </c:pt>
                <c:pt idx="37">
                  <c:v>-0.215000002516578</c:v>
                </c:pt>
                <c:pt idx="38">
                  <c:v>-0.21000000764363799</c:v>
                </c:pt>
                <c:pt idx="39">
                  <c:v>-0.20500001235839199</c:v>
                </c:pt>
                <c:pt idx="40">
                  <c:v>-0.20000001719257199</c:v>
                </c:pt>
                <c:pt idx="41">
                  <c:v>-0.19500000704393899</c:v>
                </c:pt>
                <c:pt idx="42">
                  <c:v>-0.19000001175763701</c:v>
                </c:pt>
                <c:pt idx="43">
                  <c:v>-0.18500001698874899</c:v>
                </c:pt>
                <c:pt idx="44">
                  <c:v>-0.18000000665836099</c:v>
                </c:pt>
                <c:pt idx="45">
                  <c:v>-0.175000011395361</c:v>
                </c:pt>
                <c:pt idx="46">
                  <c:v>-0.17000001596330699</c:v>
                </c:pt>
                <c:pt idx="47">
                  <c:v>-0.165000006052612</c:v>
                </c:pt>
                <c:pt idx="48">
                  <c:v>-0.16000001091305299</c:v>
                </c:pt>
                <c:pt idx="49">
                  <c:v>-0.15500001556215801</c:v>
                </c:pt>
                <c:pt idx="50">
                  <c:v>-0.15000000559837401</c:v>
                </c:pt>
                <c:pt idx="51">
                  <c:v>-0.14500001051070899</c:v>
                </c:pt>
                <c:pt idx="52">
                  <c:v>-0.14000001493419201</c:v>
                </c:pt>
                <c:pt idx="53">
                  <c:v>-0.13500000512937799</c:v>
                </c:pt>
                <c:pt idx="54">
                  <c:v>-0.130000009901514</c:v>
                </c:pt>
                <c:pt idx="55">
                  <c:v>-0.12500001472537001</c:v>
                </c:pt>
                <c:pt idx="56">
                  <c:v>-0.120000012059285</c:v>
                </c:pt>
                <c:pt idx="57">
                  <c:v>-0.11500000950655399</c:v>
                </c:pt>
                <c:pt idx="58">
                  <c:v>-0.11000001422047199</c:v>
                </c:pt>
                <c:pt idx="59">
                  <c:v>-0.105000011563292</c:v>
                </c:pt>
                <c:pt idx="60">
                  <c:v>-0.10000000892322899</c:v>
                </c:pt>
                <c:pt idx="61">
                  <c:v>-9.5000013722684504E-2</c:v>
                </c:pt>
                <c:pt idx="62">
                  <c:v>-9.00000110534247E-2</c:v>
                </c:pt>
                <c:pt idx="63">
                  <c:v>-8.5000013871548402E-2</c:v>
                </c:pt>
                <c:pt idx="64">
                  <c:v>-8.0000011199502299E-2</c:v>
                </c:pt>
                <c:pt idx="65">
                  <c:v>-7.5000008570503401E-2</c:v>
                </c:pt>
                <c:pt idx="66">
                  <c:v>-7.00000133866132E-2</c:v>
                </c:pt>
                <c:pt idx="67">
                  <c:v>-6.5000012716790706E-2</c:v>
                </c:pt>
                <c:pt idx="68">
                  <c:v>-6.0000011794074402E-2</c:v>
                </c:pt>
                <c:pt idx="69">
                  <c:v>-5.5000014886739598E-2</c:v>
                </c:pt>
                <c:pt idx="70">
                  <c:v>-5.0000012217664397E-2</c:v>
                </c:pt>
                <c:pt idx="71">
                  <c:v>-4.5000013309243699E-2</c:v>
                </c:pt>
                <c:pt idx="72">
                  <c:v>-4.0000014384650402E-2</c:v>
                </c:pt>
                <c:pt idx="73">
                  <c:v>-3.5000013464558798E-2</c:v>
                </c:pt>
                <c:pt idx="74">
                  <c:v>-3.0000014670210799E-2</c:v>
                </c:pt>
                <c:pt idx="75">
                  <c:v>-2.5000011882877801E-2</c:v>
                </c:pt>
                <c:pt idx="76">
                  <c:v>-2.0000012904532499E-2</c:v>
                </c:pt>
                <c:pt idx="77">
                  <c:v>-1.5000013102467E-2</c:v>
                </c:pt>
                <c:pt idx="78">
                  <c:v>-1.0000015259990501E-2</c:v>
                </c:pt>
                <c:pt idx="79">
                  <c:v>-5.0000153989986397E-3</c:v>
                </c:pt>
                <c:pt idx="80">
                  <c:v>-1.5554019447416899E-8</c:v>
                </c:pt>
                <c:pt idx="81">
                  <c:v>4.9999863098446097E-3</c:v>
                </c:pt>
                <c:pt idx="82">
                  <c:v>9.9999861673384996E-3</c:v>
                </c:pt>
                <c:pt idx="83">
                  <c:v>1.4999984017390999E-2</c:v>
                </c:pt>
                <c:pt idx="84">
                  <c:v>1.9999983869334801E-2</c:v>
                </c:pt>
                <c:pt idx="85">
                  <c:v>2.4999982796480701E-2</c:v>
                </c:pt>
                <c:pt idx="86">
                  <c:v>2.99999835831933E-2</c:v>
                </c:pt>
                <c:pt idx="87">
                  <c:v>3.4999984368016698E-2</c:v>
                </c:pt>
                <c:pt idx="88">
                  <c:v>3.9999983287806601E-2</c:v>
                </c:pt>
                <c:pt idx="89">
                  <c:v>4.4999982214747103E-2</c:v>
                </c:pt>
                <c:pt idx="90">
                  <c:v>4.9999981133344099E-2</c:v>
                </c:pt>
                <c:pt idx="91">
                  <c:v>5.499998378129E-2</c:v>
                </c:pt>
                <c:pt idx="92">
                  <c:v>5.9999982707204198E-2</c:v>
                </c:pt>
                <c:pt idx="93">
                  <c:v>6.4999981631218798E-2</c:v>
                </c:pt>
                <c:pt idx="94">
                  <c:v>6.9999984274946497E-2</c:v>
                </c:pt>
                <c:pt idx="95">
                  <c:v>7.4999979477535506E-2</c:v>
                </c:pt>
                <c:pt idx="96">
                  <c:v>7.9999982122489002E-2</c:v>
                </c:pt>
                <c:pt idx="97">
                  <c:v>8.4999984767786793E-2</c:v>
                </c:pt>
                <c:pt idx="98">
                  <c:v>8.9999979967660002E-2</c:v>
                </c:pt>
                <c:pt idx="99">
                  <c:v>9.4999982615874098E-2</c:v>
                </c:pt>
                <c:pt idx="100">
                  <c:v>9.99999778132179E-2</c:v>
                </c:pt>
                <c:pt idx="101">
                  <c:v>0.10499998046165</c:v>
                </c:pt>
                <c:pt idx="102">
                  <c:v>0.10999998311121501</c:v>
                </c:pt>
                <c:pt idx="103">
                  <c:v>0.114999978307532</c:v>
                </c:pt>
                <c:pt idx="104">
                  <c:v>0.119999982959771</c:v>
                </c:pt>
                <c:pt idx="105">
                  <c:v>0.124999983609204</c:v>
                </c:pt>
                <c:pt idx="106">
                  <c:v>0.12999997880549699</c:v>
                </c:pt>
                <c:pt idx="107">
                  <c:v>0.13499997600275901</c:v>
                </c:pt>
                <c:pt idx="108">
                  <c:v>0.13999998610050099</c:v>
                </c:pt>
                <c:pt idx="109">
                  <c:v>0.14499998129804101</c:v>
                </c:pt>
                <c:pt idx="110">
                  <c:v>0.149999976497973</c:v>
                </c:pt>
                <c:pt idx="111">
                  <c:v>0.154999984595144</c:v>
                </c:pt>
                <c:pt idx="112">
                  <c:v>0.15999997979220901</c:v>
                </c:pt>
                <c:pt idx="113">
                  <c:v>0.16499997499202701</c:v>
                </c:pt>
                <c:pt idx="114">
                  <c:v>0.169999985089099</c:v>
                </c:pt>
                <c:pt idx="115">
                  <c:v>0.174999980286872</c:v>
                </c:pt>
                <c:pt idx="116">
                  <c:v>0.17999997748624399</c:v>
                </c:pt>
                <c:pt idx="117">
                  <c:v>0.184999987583888</c:v>
                </c:pt>
                <c:pt idx="118">
                  <c:v>0.18999998278206701</c:v>
                </c:pt>
                <c:pt idx="119">
                  <c:v>0.194999975979713</c:v>
                </c:pt>
                <c:pt idx="120">
                  <c:v>0.19999998807907099</c:v>
                </c:pt>
                <c:pt idx="121">
                  <c:v>0.20499998527639199</c:v>
                </c:pt>
                <c:pt idx="122">
                  <c:v>0.209999978474053</c:v>
                </c:pt>
                <c:pt idx="123">
                  <c:v>0.21499997567155901</c:v>
                </c:pt>
                <c:pt idx="124">
                  <c:v>0.219999983771379</c:v>
                </c:pt>
                <c:pt idx="125">
                  <c:v>0.224999978967583</c:v>
                </c:pt>
                <c:pt idx="126">
                  <c:v>0.22999997616507001</c:v>
                </c:pt>
                <c:pt idx="127">
                  <c:v>0.23499998626403701</c:v>
                </c:pt>
                <c:pt idx="128">
                  <c:v>0.239999981464697</c:v>
                </c:pt>
                <c:pt idx="129">
                  <c:v>0.24499997665967899</c:v>
                </c:pt>
                <c:pt idx="130">
                  <c:v>0.24999998676020699</c:v>
                </c:pt>
                <c:pt idx="131">
                  <c:v>0.25499996705457201</c:v>
                </c:pt>
                <c:pt idx="132">
                  <c:v>0.25999999205343199</c:v>
                </c:pt>
                <c:pt idx="133">
                  <c:v>0.26499998725315399</c:v>
                </c:pt>
                <c:pt idx="134">
                  <c:v>0.26999998245305501</c:v>
                </c:pt>
                <c:pt idx="135">
                  <c:v>0.27499997564679601</c:v>
                </c:pt>
                <c:pt idx="136">
                  <c:v>0.27999997284386802</c:v>
                </c:pt>
                <c:pt idx="137">
                  <c:v>0.284999968046034</c:v>
                </c:pt>
                <c:pt idx="138">
                  <c:v>0.28999999304166302</c:v>
                </c:pt>
                <c:pt idx="139">
                  <c:v>0.29499998824226698</c:v>
                </c:pt>
                <c:pt idx="140">
                  <c:v>0.29999998144040602</c:v>
                </c:pt>
                <c:pt idx="141">
                  <c:v>0.30499997663762801</c:v>
                </c:pt>
                <c:pt idx="142">
                  <c:v>0.30999997382656602</c:v>
                </c:pt>
                <c:pt idx="143">
                  <c:v>0.314999969034299</c:v>
                </c:pt>
                <c:pt idx="144">
                  <c:v>0.31999999403547402</c:v>
                </c:pt>
                <c:pt idx="145">
                  <c:v>0.32499998922636503</c:v>
                </c:pt>
                <c:pt idx="146">
                  <c:v>0.329999984431045</c:v>
                </c:pt>
                <c:pt idx="147">
                  <c:v>0.33499997962861799</c:v>
                </c:pt>
                <c:pt idx="148">
                  <c:v>0.33999997481302202</c:v>
                </c:pt>
                <c:pt idx="149">
                  <c:v>0.34499997002246602</c:v>
                </c:pt>
                <c:pt idx="150">
                  <c:v>0.34999996521258298</c:v>
                </c:pt>
                <c:pt idx="151">
                  <c:v>0.35499999021348699</c:v>
                </c:pt>
                <c:pt idx="152">
                  <c:v>0.35999998542102501</c:v>
                </c:pt>
                <c:pt idx="153">
                  <c:v>0.36499998061238298</c:v>
                </c:pt>
                <c:pt idx="154">
                  <c:v>0.36999997369161503</c:v>
                </c:pt>
                <c:pt idx="155">
                  <c:v>0.37499997101284199</c:v>
                </c:pt>
                <c:pt idx="156">
                  <c:v>0.37999996619787202</c:v>
                </c:pt>
                <c:pt idx="157">
                  <c:v>0.38499998922171402</c:v>
                </c:pt>
                <c:pt idx="158">
                  <c:v>0.38999998439863698</c:v>
                </c:pt>
                <c:pt idx="159">
                  <c:v>0.39499998161139699</c:v>
                </c:pt>
                <c:pt idx="160">
                  <c:v>0.39999997480827398</c:v>
                </c:pt>
                <c:pt idx="161">
                  <c:v>0.40499996999063098</c:v>
                </c:pt>
                <c:pt idx="162">
                  <c:v>0.40999996520729698</c:v>
                </c:pt>
                <c:pt idx="163">
                  <c:v>0.41499996039570097</c:v>
                </c:pt>
                <c:pt idx="164">
                  <c:v>0.41999998740093702</c:v>
                </c:pt>
                <c:pt idx="165">
                  <c:v>0.42499998258774402</c:v>
                </c:pt>
                <c:pt idx="166">
                  <c:v>0.429999977613789</c:v>
                </c:pt>
                <c:pt idx="167">
                  <c:v>0.434999971019433</c:v>
                </c:pt>
                <c:pt idx="168">
                  <c:v>0.43999996816005998</c:v>
                </c:pt>
                <c:pt idx="169">
                  <c:v>0.444999963378923</c:v>
                </c:pt>
                <c:pt idx="170">
                  <c:v>0.449999988189561</c:v>
                </c:pt>
                <c:pt idx="171">
                  <c:v>0.45499998360939198</c:v>
                </c:pt>
                <c:pt idx="172">
                  <c:v>0.459999976804287</c:v>
                </c:pt>
                <c:pt idx="173">
                  <c:v>0.46499997399902898</c:v>
                </c:pt>
                <c:pt idx="174">
                  <c:v>0.46999996718243398</c:v>
                </c:pt>
                <c:pt idx="175">
                  <c:v>0.47499996414386297</c:v>
                </c:pt>
                <c:pt idx="176">
                  <c:v>0.47999995962192199</c:v>
                </c:pt>
                <c:pt idx="177">
                  <c:v>0.484999984491361</c:v>
                </c:pt>
                <c:pt idx="178">
                  <c:v>0.48999997832369602</c:v>
                </c:pt>
                <c:pt idx="179">
                  <c:v>0.49499997351161801</c:v>
                </c:pt>
                <c:pt idx="180">
                  <c:v>0.49999997019368397</c:v>
                </c:pt>
                <c:pt idx="181">
                  <c:v>0.50499999523739303</c:v>
                </c:pt>
                <c:pt idx="182">
                  <c:v>0.50999999037169397</c:v>
                </c:pt>
                <c:pt idx="183">
                  <c:v>0.51499998559537397</c:v>
                </c:pt>
                <c:pt idx="184">
                  <c:v>0.51999998076440601</c:v>
                </c:pt>
                <c:pt idx="185">
                  <c:v>0.52499997454446601</c:v>
                </c:pt>
                <c:pt idx="186">
                  <c:v>0.52999997114166697</c:v>
                </c:pt>
                <c:pt idx="187">
                  <c:v>0.53499996636258096</c:v>
                </c:pt>
                <c:pt idx="188">
                  <c:v>0.53999996156027896</c:v>
                </c:pt>
                <c:pt idx="189">
                  <c:v>0.54499995673176904</c:v>
                </c:pt>
                <c:pt idx="190">
                  <c:v>0.54999995180371797</c:v>
                </c:pt>
                <c:pt idx="191">
                  <c:v>0.55499994692459798</c:v>
                </c:pt>
                <c:pt idx="192">
                  <c:v>0.55999994234324502</c:v>
                </c:pt>
                <c:pt idx="193">
                  <c:v>0.56499999715219495</c:v>
                </c:pt>
                <c:pt idx="194">
                  <c:v>0.56999999241811605</c:v>
                </c:pt>
                <c:pt idx="195">
                  <c:v>0.574999987516013</c:v>
                </c:pt>
                <c:pt idx="196">
                  <c:v>0.57999998246043205</c:v>
                </c:pt>
                <c:pt idx="197">
                  <c:v>0.58499997767505396</c:v>
                </c:pt>
                <c:pt idx="198">
                  <c:v>0.58999997320414499</c:v>
                </c:pt>
                <c:pt idx="199">
                  <c:v>0.59499996842405301</c:v>
                </c:pt>
                <c:pt idx="200">
                  <c:v>0.59999996364045005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B3-47CB-BCE4-236866FA5389}"/>
            </c:ext>
          </c:extLst>
        </c:ser>
        <c:ser>
          <c:idx val="8"/>
          <c:order val="8"/>
          <c:tx>
            <c:v>Efficient frontier constraint 5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'IM process'!$T$69:$T$145</c:f>
              <c:numCache>
                <c:formatCode>0.000%</c:formatCode>
                <c:ptCount val="77"/>
                <c:pt idx="0">
                  <c:v>0.124606472131359</c:v>
                </c:pt>
                <c:pt idx="1">
                  <c:v>0.125000001248147</c:v>
                </c:pt>
                <c:pt idx="2">
                  <c:v>0.128999999999999</c:v>
                </c:pt>
                <c:pt idx="3">
                  <c:v>0.134000001339698</c:v>
                </c:pt>
                <c:pt idx="4">
                  <c:v>0.13900000137088001</c:v>
                </c:pt>
                <c:pt idx="5">
                  <c:v>0.14399999454597101</c:v>
                </c:pt>
                <c:pt idx="6">
                  <c:v>0.14900000622107101</c:v>
                </c:pt>
                <c:pt idx="7">
                  <c:v>0.15400000161196001</c:v>
                </c:pt>
                <c:pt idx="8">
                  <c:v>0.158999997178493</c:v>
                </c:pt>
                <c:pt idx="9">
                  <c:v>0.16400000588862301</c:v>
                </c:pt>
                <c:pt idx="10">
                  <c:v>0.16900000251987399</c:v>
                </c:pt>
                <c:pt idx="11">
                  <c:v>0.17399999774935501</c:v>
                </c:pt>
                <c:pt idx="12">
                  <c:v>0.179000007848439</c:v>
                </c:pt>
                <c:pt idx="13">
                  <c:v>0.18400000314985401</c:v>
                </c:pt>
                <c:pt idx="14">
                  <c:v>0.18899999847429499</c:v>
                </c:pt>
                <c:pt idx="15">
                  <c:v>0.19400000854136601</c:v>
                </c:pt>
                <c:pt idx="16">
                  <c:v>0.199000003495238</c:v>
                </c:pt>
                <c:pt idx="17">
                  <c:v>0.20399999907662</c:v>
                </c:pt>
                <c:pt idx="18">
                  <c:v>0.20899999423038501</c:v>
                </c:pt>
                <c:pt idx="19">
                  <c:v>0.21400000444009501</c:v>
                </c:pt>
                <c:pt idx="20">
                  <c:v>0.21899999966862899</c:v>
                </c:pt>
                <c:pt idx="21">
                  <c:v>0.22399999489688299</c:v>
                </c:pt>
                <c:pt idx="22">
                  <c:v>0.229000004883122</c:v>
                </c:pt>
                <c:pt idx="23">
                  <c:v>0.23400000022419501</c:v>
                </c:pt>
                <c:pt idx="24">
                  <c:v>0.23899999547251</c:v>
                </c:pt>
                <c:pt idx="25">
                  <c:v>0.24400000544522599</c:v>
                </c:pt>
                <c:pt idx="26">
                  <c:v>0.24900000079475301</c:v>
                </c:pt>
                <c:pt idx="27">
                  <c:v>0.25400001080367102</c:v>
                </c:pt>
                <c:pt idx="28">
                  <c:v>0.25900000623748098</c:v>
                </c:pt>
                <c:pt idx="29">
                  <c:v>0.26400000145900299</c:v>
                </c:pt>
                <c:pt idx="30">
                  <c:v>0.26899999669910202</c:v>
                </c:pt>
                <c:pt idx="31">
                  <c:v>0.273999991477548</c:v>
                </c:pt>
                <c:pt idx="32">
                  <c:v>0.27899998708732698</c:v>
                </c:pt>
                <c:pt idx="33">
                  <c:v>0.28400001213679998</c:v>
                </c:pt>
                <c:pt idx="34">
                  <c:v>0.28900000710372098</c:v>
                </c:pt>
                <c:pt idx="35">
                  <c:v>0.29400000193353498</c:v>
                </c:pt>
                <c:pt idx="36">
                  <c:v>0.29899999788881498</c:v>
                </c:pt>
                <c:pt idx="37">
                  <c:v>0.30399999309278702</c:v>
                </c:pt>
                <c:pt idx="38">
                  <c:v>0.30899998835557402</c:v>
                </c:pt>
                <c:pt idx="39">
                  <c:v>0.31400001338759997</c:v>
                </c:pt>
                <c:pt idx="40">
                  <c:v>0.31900000858837702</c:v>
                </c:pt>
                <c:pt idx="41">
                  <c:v>0.32400000384926297</c:v>
                </c:pt>
                <c:pt idx="42">
                  <c:v>0.32899999906517802</c:v>
                </c:pt>
                <c:pt idx="43">
                  <c:v>0.33399999423279297</c:v>
                </c:pt>
                <c:pt idx="44">
                  <c:v>0.338999989454908</c:v>
                </c:pt>
                <c:pt idx="45">
                  <c:v>0.34399998475174698</c:v>
                </c:pt>
                <c:pt idx="46">
                  <c:v>0.34900000977470502</c:v>
                </c:pt>
                <c:pt idx="47">
                  <c:v>0.35400000502300899</c:v>
                </c:pt>
                <c:pt idx="48">
                  <c:v>0.35900000027596501</c:v>
                </c:pt>
                <c:pt idx="49">
                  <c:v>0.36399999530004701</c:v>
                </c:pt>
                <c:pt idx="50">
                  <c:v>0.36899999051985199</c:v>
                </c:pt>
                <c:pt idx="51">
                  <c:v>0.37399998595949402</c:v>
                </c:pt>
                <c:pt idx="52">
                  <c:v>0.37900001073628198</c:v>
                </c:pt>
                <c:pt idx="53">
                  <c:v>0.384000006189751</c:v>
                </c:pt>
                <c:pt idx="54">
                  <c:v>0.38900000107097799</c:v>
                </c:pt>
                <c:pt idx="55">
                  <c:v>0.39399999668720598</c:v>
                </c:pt>
                <c:pt idx="56">
                  <c:v>0.398999991053749</c:v>
                </c:pt>
                <c:pt idx="57">
                  <c:v>0.40399998710264401</c:v>
                </c:pt>
                <c:pt idx="58">
                  <c:v>0.40899998238310498</c:v>
                </c:pt>
                <c:pt idx="59">
                  <c:v>0.41400000742716497</c:v>
                </c:pt>
                <c:pt idx="60">
                  <c:v>0.41900000253562097</c:v>
                </c:pt>
                <c:pt idx="61">
                  <c:v>0.42399999711900299</c:v>
                </c:pt>
                <c:pt idx="62">
                  <c:v>0.428999993083301</c:v>
                </c:pt>
                <c:pt idx="63">
                  <c:v>0.43399998773208198</c:v>
                </c:pt>
                <c:pt idx="64">
                  <c:v>0.43899998357630399</c:v>
                </c:pt>
                <c:pt idx="65">
                  <c:v>0.44400000774946802</c:v>
                </c:pt>
                <c:pt idx="66">
                  <c:v>0.44900000373820498</c:v>
                </c:pt>
                <c:pt idx="67">
                  <c:v>0.453999999043041</c:v>
                </c:pt>
                <c:pt idx="68">
                  <c:v>0.45899999430249699</c:v>
                </c:pt>
                <c:pt idx="69">
                  <c:v>0.46399998937851999</c:v>
                </c:pt>
                <c:pt idx="70">
                  <c:v>0.46899998477472998</c:v>
                </c:pt>
                <c:pt idx="71">
                  <c:v>0.47399998001065402</c:v>
                </c:pt>
                <c:pt idx="72">
                  <c:v>0.479000005039383</c:v>
                </c:pt>
                <c:pt idx="73">
                  <c:v>0.48400000004980898</c:v>
                </c:pt>
                <c:pt idx="74">
                  <c:v>0.48899999526958599</c:v>
                </c:pt>
                <c:pt idx="75">
                  <c:v>0.49399999073578099</c:v>
                </c:pt>
                <c:pt idx="76">
                  <c:v>0.49899998390392503</c:v>
                </c:pt>
              </c:numCache>
            </c:numRef>
          </c:xVal>
          <c:yVal>
            <c:numRef>
              <c:f>'IM process'!$S$69:$S$145</c:f>
              <c:numCache>
                <c:formatCode>0.000%</c:formatCode>
                <c:ptCount val="77"/>
                <c:pt idx="0">
                  <c:v>7.9999982122489002E-2</c:v>
                </c:pt>
                <c:pt idx="1">
                  <c:v>8.7520169895347402E-2</c:v>
                </c:pt>
                <c:pt idx="2">
                  <c:v>0.10078556490050999</c:v>
                </c:pt>
                <c:pt idx="3">
                  <c:v>0.10986229505591499</c:v>
                </c:pt>
                <c:pt idx="4">
                  <c:v>0.116894373671348</c:v>
                </c:pt>
                <c:pt idx="5">
                  <c:v>0.122939339989331</c:v>
                </c:pt>
                <c:pt idx="6">
                  <c:v>0.128381643054893</c:v>
                </c:pt>
                <c:pt idx="7">
                  <c:v>0.13341160128128399</c:v>
                </c:pt>
                <c:pt idx="8">
                  <c:v>0.13813942876551599</c:v>
                </c:pt>
                <c:pt idx="9">
                  <c:v>0.142635415152089</c:v>
                </c:pt>
                <c:pt idx="10">
                  <c:v>0.14694742704560301</c:v>
                </c:pt>
                <c:pt idx="11">
                  <c:v>0.15110973080415699</c:v>
                </c:pt>
                <c:pt idx="12">
                  <c:v>0.15514776920883599</c:v>
                </c:pt>
                <c:pt idx="13">
                  <c:v>0.159080957174695</c:v>
                </c:pt>
                <c:pt idx="14">
                  <c:v>0.162924523498858</c:v>
                </c:pt>
                <c:pt idx="15">
                  <c:v>0.16669062905762599</c:v>
                </c:pt>
                <c:pt idx="16">
                  <c:v>0.170389110676436</c:v>
                </c:pt>
                <c:pt idx="17">
                  <c:v>0.17402810253832901</c:v>
                </c:pt>
                <c:pt idx="18">
                  <c:v>0.177614366930574</c:v>
                </c:pt>
                <c:pt idx="19">
                  <c:v>0.18115361547607201</c:v>
                </c:pt>
                <c:pt idx="20">
                  <c:v>0.18465067336953001</c:v>
                </c:pt>
                <c:pt idx="21">
                  <c:v>0.188109707097455</c:v>
                </c:pt>
                <c:pt idx="22">
                  <c:v>0.19153431667585799</c:v>
                </c:pt>
                <c:pt idx="23">
                  <c:v>0.194927604194605</c:v>
                </c:pt>
                <c:pt idx="24">
                  <c:v>0.19829231229463201</c:v>
                </c:pt>
                <c:pt idx="25">
                  <c:v>0.201630853568283</c:v>
                </c:pt>
                <c:pt idx="26">
                  <c:v>0.20494533653779701</c:v>
                </c:pt>
                <c:pt idx="27">
                  <c:v>0.20823766723898601</c:v>
                </c:pt>
                <c:pt idx="28">
                  <c:v>0.211509512477562</c:v>
                </c:pt>
                <c:pt idx="29">
                  <c:v>0.21476239111647399</c:v>
                </c:pt>
                <c:pt idx="30">
                  <c:v>0.21799766046685501</c:v>
                </c:pt>
                <c:pt idx="31">
                  <c:v>0.22121654487400899</c:v>
                </c:pt>
                <c:pt idx="32">
                  <c:v>0.224420153142563</c:v>
                </c:pt>
                <c:pt idx="33">
                  <c:v>0.22760818198496699</c:v>
                </c:pt>
                <c:pt idx="34">
                  <c:v>0.23078545464984199</c:v>
                </c:pt>
                <c:pt idx="35">
                  <c:v>0.23394838600703599</c:v>
                </c:pt>
                <c:pt idx="36">
                  <c:v>0.23710065646624001</c:v>
                </c:pt>
                <c:pt idx="37">
                  <c:v>0.240241306226365</c:v>
                </c:pt>
                <c:pt idx="38">
                  <c:v>0.243371544779558</c:v>
                </c:pt>
                <c:pt idx="39">
                  <c:v>0.24649198359845401</c:v>
                </c:pt>
                <c:pt idx="40">
                  <c:v>0.249603132785125</c:v>
                </c:pt>
                <c:pt idx="41">
                  <c:v>0.252705516593065</c:v>
                </c:pt>
                <c:pt idx="42">
                  <c:v>0.25579960366432403</c:v>
                </c:pt>
                <c:pt idx="43">
                  <c:v>0.258885828155621</c:v>
                </c:pt>
                <c:pt idx="44">
                  <c:v>0.26196459389826898</c:v>
                </c:pt>
                <c:pt idx="45">
                  <c:v>0.265036276492644</c:v>
                </c:pt>
                <c:pt idx="46">
                  <c:v>0.26810124394151003</c:v>
                </c:pt>
                <c:pt idx="47">
                  <c:v>0.27115978693516901</c:v>
                </c:pt>
                <c:pt idx="48">
                  <c:v>0.27421222755512797</c:v>
                </c:pt>
                <c:pt idx="49">
                  <c:v>0.27725885433311598</c:v>
                </c:pt>
                <c:pt idx="50">
                  <c:v>0.28029993205862003</c:v>
                </c:pt>
                <c:pt idx="51">
                  <c:v>0.28333571268416702</c:v>
                </c:pt>
                <c:pt idx="52">
                  <c:v>0.286366448363985</c:v>
                </c:pt>
                <c:pt idx="53">
                  <c:v>0.28939232849158297</c:v>
                </c:pt>
                <c:pt idx="54">
                  <c:v>0.29241357526263401</c:v>
                </c:pt>
                <c:pt idx="55">
                  <c:v>0.29543038746590999</c:v>
                </c:pt>
                <c:pt idx="56">
                  <c:v>0.29844294818117201</c:v>
                </c:pt>
                <c:pt idx="57">
                  <c:v>0.30145143477298503</c:v>
                </c:pt>
                <c:pt idx="58">
                  <c:v>0.30445601150190099</c:v>
                </c:pt>
                <c:pt idx="59">
                  <c:v>0.307456851015112</c:v>
                </c:pt>
                <c:pt idx="60">
                  <c:v>0.310454065975655</c:v>
                </c:pt>
                <c:pt idx="61">
                  <c:v>0.31344781377584702</c:v>
                </c:pt>
                <c:pt idx="62">
                  <c:v>0.31643822859720899</c:v>
                </c:pt>
                <c:pt idx="63">
                  <c:v>0.319425434107595</c:v>
                </c:pt>
                <c:pt idx="64">
                  <c:v>0.32240955145191202</c:v>
                </c:pt>
                <c:pt idx="65">
                  <c:v>0.32539071027128103</c:v>
                </c:pt>
                <c:pt idx="66">
                  <c:v>0.32836898396183301</c:v>
                </c:pt>
                <c:pt idx="67">
                  <c:v>0.33134449351449602</c:v>
                </c:pt>
                <c:pt idx="68">
                  <c:v>0.33431733424870202</c:v>
                </c:pt>
                <c:pt idx="69">
                  <c:v>0.33728760204750402</c:v>
                </c:pt>
                <c:pt idx="70">
                  <c:v>0.34025538381988402</c:v>
                </c:pt>
                <c:pt idx="71">
                  <c:v>0.34322076431765902</c:v>
                </c:pt>
                <c:pt idx="72">
                  <c:v>0.34618384232023303</c:v>
                </c:pt>
                <c:pt idx="73">
                  <c:v>0.34914465903136099</c:v>
                </c:pt>
                <c:pt idx="74">
                  <c:v>0.35210330693186298</c:v>
                </c:pt>
                <c:pt idx="75">
                  <c:v>0.35505985535193801</c:v>
                </c:pt>
                <c:pt idx="76">
                  <c:v>0.35801437103070599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B3-47CB-BCE4-236866FA5389}"/>
            </c:ext>
          </c:extLst>
        </c:ser>
        <c:ser>
          <c:idx val="9"/>
          <c:order val="9"/>
          <c:tx>
            <c:v>Inefficient frontier constraint 5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'IM process'!$X$69:$X$145</c:f>
              <c:numCache>
                <c:formatCode>0.000%</c:formatCode>
                <c:ptCount val="77"/>
                <c:pt idx="0">
                  <c:v>0.12511113223770601</c:v>
                </c:pt>
                <c:pt idx="1">
                  <c:v>0.12600000127250199</c:v>
                </c:pt>
                <c:pt idx="2">
                  <c:v>0.12999999645577701</c:v>
                </c:pt>
                <c:pt idx="3">
                  <c:v>0.135000005791578</c:v>
                </c:pt>
                <c:pt idx="4">
                  <c:v>0.140000001822528</c:v>
                </c:pt>
                <c:pt idx="5">
                  <c:v>0.14499999704560401</c:v>
                </c:pt>
                <c:pt idx="6">
                  <c:v>0.15000000718478201</c:v>
                </c:pt>
                <c:pt idx="7">
                  <c:v>0.15500000241109199</c:v>
                </c:pt>
                <c:pt idx="8">
                  <c:v>0.159999997386579</c:v>
                </c:pt>
                <c:pt idx="9">
                  <c:v>0.16499999218883701</c:v>
                </c:pt>
                <c:pt idx="10">
                  <c:v>0.170000002987483</c:v>
                </c:pt>
                <c:pt idx="11">
                  <c:v>0.174999997933421</c:v>
                </c:pt>
                <c:pt idx="12">
                  <c:v>0.17999999346123399</c:v>
                </c:pt>
                <c:pt idx="13">
                  <c:v>0.18500000358680499</c:v>
                </c:pt>
                <c:pt idx="14">
                  <c:v>0.189999997877353</c:v>
                </c:pt>
                <c:pt idx="15">
                  <c:v>0.19499999348005601</c:v>
                </c:pt>
                <c:pt idx="16">
                  <c:v>0.20000000414027999</c:v>
                </c:pt>
                <c:pt idx="17">
                  <c:v>0.204999999105972</c:v>
                </c:pt>
                <c:pt idx="18">
                  <c:v>0.209999993879986</c:v>
                </c:pt>
                <c:pt idx="19">
                  <c:v>0.21500000467723701</c:v>
                </c:pt>
                <c:pt idx="20">
                  <c:v>0.21999999957251101</c:v>
                </c:pt>
                <c:pt idx="21">
                  <c:v>0.22499999509098001</c:v>
                </c:pt>
                <c:pt idx="22">
                  <c:v>0.23000000513199301</c:v>
                </c:pt>
                <c:pt idx="23">
                  <c:v>0.23499999993673801</c:v>
                </c:pt>
                <c:pt idx="24">
                  <c:v>0.239999995527508</c:v>
                </c:pt>
                <c:pt idx="25">
                  <c:v>0.245000006009362</c:v>
                </c:pt>
                <c:pt idx="26">
                  <c:v>0.25000000112918602</c:v>
                </c:pt>
                <c:pt idx="27">
                  <c:v>0.25499999620471703</c:v>
                </c:pt>
                <c:pt idx="28">
                  <c:v>0.259999991127567</c:v>
                </c:pt>
                <c:pt idx="29">
                  <c:v>0.26499998655463503</c:v>
                </c:pt>
                <c:pt idx="30">
                  <c:v>0.27000001126408901</c:v>
                </c:pt>
                <c:pt idx="31">
                  <c:v>0.27500000636841498</c:v>
                </c:pt>
                <c:pt idx="32">
                  <c:v>0.28000000215999998</c:v>
                </c:pt>
                <c:pt idx="33">
                  <c:v>0.28499999754646799</c:v>
                </c:pt>
                <c:pt idx="34">
                  <c:v>0.28999999250592201</c:v>
                </c:pt>
                <c:pt idx="35">
                  <c:v>0.294999987341176</c:v>
                </c:pt>
                <c:pt idx="36">
                  <c:v>0.29999998322255</c:v>
                </c:pt>
                <c:pt idx="37">
                  <c:v>0.30500000715239201</c:v>
                </c:pt>
                <c:pt idx="38">
                  <c:v>0.310000002822931</c:v>
                </c:pt>
                <c:pt idx="39">
                  <c:v>0.314999998052161</c:v>
                </c:pt>
                <c:pt idx="40">
                  <c:v>0.31999999404701002</c:v>
                </c:pt>
                <c:pt idx="41">
                  <c:v>0.32499998852919099</c:v>
                </c:pt>
                <c:pt idx="42">
                  <c:v>0.32999998365051098</c:v>
                </c:pt>
                <c:pt idx="43">
                  <c:v>0.33500000886479397</c:v>
                </c:pt>
                <c:pt idx="44">
                  <c:v>0.34000000465937502</c:v>
                </c:pt>
                <c:pt idx="45">
                  <c:v>0.345000000373681</c:v>
                </c:pt>
                <c:pt idx="46">
                  <c:v>0.34999999523352798</c:v>
                </c:pt>
                <c:pt idx="47">
                  <c:v>0.35499999035577001</c:v>
                </c:pt>
                <c:pt idx="48">
                  <c:v>0.35999998480367301</c:v>
                </c:pt>
                <c:pt idx="49">
                  <c:v>0.36500001044352098</c:v>
                </c:pt>
                <c:pt idx="50">
                  <c:v>0.37000000519545301</c:v>
                </c:pt>
                <c:pt idx="51">
                  <c:v>0.37499999999987499</c:v>
                </c:pt>
                <c:pt idx="52">
                  <c:v>0.37999999643021098</c:v>
                </c:pt>
                <c:pt idx="53">
                  <c:v>0.38499999076795699</c:v>
                </c:pt>
                <c:pt idx="54">
                  <c:v>0.38999998692673998</c:v>
                </c:pt>
                <c:pt idx="55">
                  <c:v>0.394999982119834</c:v>
                </c:pt>
                <c:pt idx="56">
                  <c:v>0.40000000645935901</c:v>
                </c:pt>
                <c:pt idx="57">
                  <c:v>0.40500000177066497</c:v>
                </c:pt>
                <c:pt idx="58">
                  <c:v>0.40999999720577202</c:v>
                </c:pt>
                <c:pt idx="59">
                  <c:v>0.41499999213128502</c:v>
                </c:pt>
                <c:pt idx="60">
                  <c:v>0.41999998811773798</c:v>
                </c:pt>
                <c:pt idx="61">
                  <c:v>0.42499998253277999</c:v>
                </c:pt>
                <c:pt idx="62">
                  <c:v>0.43000000811252898</c:v>
                </c:pt>
                <c:pt idx="63">
                  <c:v>0.43500000298792302</c:v>
                </c:pt>
                <c:pt idx="64">
                  <c:v>0.43999999823934099</c:v>
                </c:pt>
                <c:pt idx="65">
                  <c:v>0.444999993555316</c:v>
                </c:pt>
                <c:pt idx="66">
                  <c:v>0.44999998916302902</c:v>
                </c:pt>
                <c:pt idx="67">
                  <c:v>0.45499998398996699</c:v>
                </c:pt>
                <c:pt idx="68">
                  <c:v>0.45999997946890703</c:v>
                </c:pt>
                <c:pt idx="69">
                  <c:v>0.46500000393676799</c:v>
                </c:pt>
                <c:pt idx="70">
                  <c:v>0.46999999942024701</c:v>
                </c:pt>
                <c:pt idx="71">
                  <c:v>0.47499999445934099</c:v>
                </c:pt>
                <c:pt idx="72">
                  <c:v>0.47999998965913498</c:v>
                </c:pt>
                <c:pt idx="73">
                  <c:v>0.48499998506798703</c:v>
                </c:pt>
                <c:pt idx="74">
                  <c:v>0.48999998042057202</c:v>
                </c:pt>
                <c:pt idx="75">
                  <c:v>0.49500000512560399</c:v>
                </c:pt>
                <c:pt idx="76">
                  <c:v>0.50000000066476402</c:v>
                </c:pt>
              </c:numCache>
            </c:numRef>
          </c:xVal>
          <c:yVal>
            <c:numRef>
              <c:f>'IM process'!$W$69:$W$145</c:f>
              <c:numCache>
                <c:formatCode>0.000%</c:formatCode>
                <c:ptCount val="77"/>
                <c:pt idx="0">
                  <c:v>7.4999979477535506E-2</c:v>
                </c:pt>
                <c:pt idx="1">
                  <c:v>7.0811352829530397E-2</c:v>
                </c:pt>
                <c:pt idx="2">
                  <c:v>6.0963470479592899E-2</c:v>
                </c:pt>
                <c:pt idx="3">
                  <c:v>5.1866629520363E-2</c:v>
                </c:pt>
                <c:pt idx="4">
                  <c:v>4.50809956291192E-2</c:v>
                </c:pt>
                <c:pt idx="5">
                  <c:v>3.91782806612452E-2</c:v>
                </c:pt>
                <c:pt idx="6">
                  <c:v>3.3830204373592E-2</c:v>
                </c:pt>
                <c:pt idx="7">
                  <c:v>2.8867844304288199E-2</c:v>
                </c:pt>
                <c:pt idx="8">
                  <c:v>2.41911187934419E-2</c:v>
                </c:pt>
                <c:pt idx="9">
                  <c:v>1.9735239957322199E-2</c:v>
                </c:pt>
                <c:pt idx="10">
                  <c:v>1.54555622097057E-2</c:v>
                </c:pt>
                <c:pt idx="11">
                  <c:v>1.1319924562815E-2</c:v>
                </c:pt>
                <c:pt idx="12">
                  <c:v>7.3042649304119796E-3</c:v>
                </c:pt>
                <c:pt idx="13">
                  <c:v>3.3900949669250099E-3</c:v>
                </c:pt>
                <c:pt idx="14">
                  <c:v>-4.3708709453399398E-4</c:v>
                </c:pt>
                <c:pt idx="15">
                  <c:v>-4.1889328854846902E-3</c:v>
                </c:pt>
                <c:pt idx="16">
                  <c:v>-7.8749273646493596E-3</c:v>
                </c:pt>
                <c:pt idx="17">
                  <c:v>-1.15028689254646E-2</c:v>
                </c:pt>
                <c:pt idx="18">
                  <c:v>-1.50793016157233E-2</c:v>
                </c:pt>
                <c:pt idx="19">
                  <c:v>-1.86097511451398E-2</c:v>
                </c:pt>
                <c:pt idx="20">
                  <c:v>-2.2098891040171601E-2</c:v>
                </c:pt>
                <c:pt idx="21">
                  <c:v>-2.5550767325961801E-2</c:v>
                </c:pt>
                <c:pt idx="22">
                  <c:v>-2.89688782552367E-2</c:v>
                </c:pt>
                <c:pt idx="23">
                  <c:v>-3.2356242296716201E-2</c:v>
                </c:pt>
                <c:pt idx="24">
                  <c:v>-3.5715532618043402E-2</c:v>
                </c:pt>
                <c:pt idx="25">
                  <c:v>-3.9049102987764497E-2</c:v>
                </c:pt>
                <c:pt idx="26">
                  <c:v>-4.2359008633801501E-2</c:v>
                </c:pt>
                <c:pt idx="27">
                  <c:v>-4.5647105640242498E-2</c:v>
                </c:pt>
                <c:pt idx="28">
                  <c:v>-4.8915041620698298E-2</c:v>
                </c:pt>
                <c:pt idx="29">
                  <c:v>-5.21642946039386E-2</c:v>
                </c:pt>
                <c:pt idx="30">
                  <c:v>-5.53962122462891E-2</c:v>
                </c:pt>
                <c:pt idx="31">
                  <c:v>-5.86119562444367E-2</c:v>
                </c:pt>
                <c:pt idx="32">
                  <c:v>-6.1812632930335697E-2</c:v>
                </c:pt>
                <c:pt idx="33">
                  <c:v>-6.4999228300123807E-2</c:v>
                </c:pt>
                <c:pt idx="34">
                  <c:v>-6.8172640927621694E-2</c:v>
                </c:pt>
                <c:pt idx="35">
                  <c:v>-7.1333691325678794E-2</c:v>
                </c:pt>
                <c:pt idx="36">
                  <c:v>-7.4483131663036606E-2</c:v>
                </c:pt>
                <c:pt idx="37">
                  <c:v>-7.7621667470669606E-2</c:v>
                </c:pt>
                <c:pt idx="38">
                  <c:v>-8.0749896487600906E-2</c:v>
                </c:pt>
                <c:pt idx="39">
                  <c:v>-8.3868420154670595E-2</c:v>
                </c:pt>
                <c:pt idx="40">
                  <c:v>-8.6977777112340102E-2</c:v>
                </c:pt>
                <c:pt idx="41">
                  <c:v>-9.0078465248642395E-2</c:v>
                </c:pt>
                <c:pt idx="42">
                  <c:v>-9.31709460898133E-2</c:v>
                </c:pt>
                <c:pt idx="43">
                  <c:v>-9.6255665866142204E-2</c:v>
                </c:pt>
                <c:pt idx="44">
                  <c:v>-9.9332985835916904E-2</c:v>
                </c:pt>
                <c:pt idx="45">
                  <c:v>-0.10240329515997</c:v>
                </c:pt>
                <c:pt idx="46">
                  <c:v>-0.10546693708030901</c:v>
                </c:pt>
                <c:pt idx="47">
                  <c:v>-0.108524236544491</c:v>
                </c:pt>
                <c:pt idx="48">
                  <c:v>-0.11157549214184299</c:v>
                </c:pt>
                <c:pt idx="49">
                  <c:v>-0.114621006086519</c:v>
                </c:pt>
                <c:pt idx="50">
                  <c:v>-0.11766100440192299</c:v>
                </c:pt>
                <c:pt idx="51">
                  <c:v>-0.120695754134692</c:v>
                </c:pt>
                <c:pt idx="52">
                  <c:v>-0.123725488482659</c:v>
                </c:pt>
                <c:pt idx="53">
                  <c:v>-0.126750424022231</c:v>
                </c:pt>
                <c:pt idx="54">
                  <c:v>-0.129049718994139</c:v>
                </c:pt>
                <c:pt idx="55">
                  <c:v>-0.13278671678323101</c:v>
                </c:pt>
                <c:pt idx="56">
                  <c:v>-0.13579846717928001</c:v>
                </c:pt>
                <c:pt idx="57">
                  <c:v>-0.138806158577816</c:v>
                </c:pt>
                <c:pt idx="58">
                  <c:v>-0.141809971347436</c:v>
                </c:pt>
                <c:pt idx="59">
                  <c:v>-0.144810060128236</c:v>
                </c:pt>
                <c:pt idx="60">
                  <c:v>-0.14780657111220499</c:v>
                </c:pt>
                <c:pt idx="61">
                  <c:v>-0.15079964191813899</c:v>
                </c:pt>
                <c:pt idx="62">
                  <c:v>-0.15378942298536599</c:v>
                </c:pt>
                <c:pt idx="63">
                  <c:v>-0.15677600152313001</c:v>
                </c:pt>
                <c:pt idx="64">
                  <c:v>-0.15975951454442699</c:v>
                </c:pt>
                <c:pt idx="65">
                  <c:v>-0.162740074134191</c:v>
                </c:pt>
                <c:pt idx="66">
                  <c:v>-0.16571778707382001</c:v>
                </c:pt>
                <c:pt idx="67">
                  <c:v>-0.16869275436585099</c:v>
                </c:pt>
                <c:pt idx="68">
                  <c:v>-0.17166507392369301</c:v>
                </c:pt>
                <c:pt idx="69">
                  <c:v>-0.174634854532661</c:v>
                </c:pt>
                <c:pt idx="70">
                  <c:v>-0.177602149370372</c:v>
                </c:pt>
                <c:pt idx="71">
                  <c:v>-0.18056705938892001</c:v>
                </c:pt>
                <c:pt idx="72">
                  <c:v>-0.183529665021956</c:v>
                </c:pt>
                <c:pt idx="73">
                  <c:v>-0.18649004252926701</c:v>
                </c:pt>
                <c:pt idx="74">
                  <c:v>-0.18944826505089199</c:v>
                </c:pt>
                <c:pt idx="75">
                  <c:v>-0.192404419355406</c:v>
                </c:pt>
                <c:pt idx="76">
                  <c:v>-0.195358537582109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B3-47CB-BCE4-236866FA5389}"/>
            </c:ext>
          </c:extLst>
        </c:ser>
        <c:ser>
          <c:idx val="10"/>
          <c:order val="10"/>
          <c:tx>
            <c:v>Minimum variance frontier constraint 4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'IM process'!$AB$69:$AB$114</c:f>
              <c:numCache>
                <c:formatCode>0.000%</c:formatCode>
                <c:ptCount val="46"/>
                <c:pt idx="0">
                  <c:v>0.207135660501237</c:v>
                </c:pt>
                <c:pt idx="1">
                  <c:v>0.16544799838492699</c:v>
                </c:pt>
                <c:pt idx="2">
                  <c:v>0.139069778269265</c:v>
                </c:pt>
                <c:pt idx="3">
                  <c:v>0.123119883522416</c:v>
                </c:pt>
                <c:pt idx="4">
                  <c:v>0.118049575616288</c:v>
                </c:pt>
                <c:pt idx="5">
                  <c:v>0.115992291619389</c:v>
                </c:pt>
                <c:pt idx="6">
                  <c:v>0.115270839605949</c:v>
                </c:pt>
                <c:pt idx="7">
                  <c:v>0.115733339044416</c:v>
                </c:pt>
                <c:pt idx="8">
                  <c:v>0.117227639568345</c:v>
                </c:pt>
                <c:pt idx="9">
                  <c:v>0.119573533093667</c:v>
                </c:pt>
                <c:pt idx="10">
                  <c:v>0.122601761557441</c:v>
                </c:pt>
                <c:pt idx="11">
                  <c:v>0.126409614849645</c:v>
                </c:pt>
                <c:pt idx="12">
                  <c:v>0.13095718135256501</c:v>
                </c:pt>
                <c:pt idx="13">
                  <c:v>0.136186189127804</c:v>
                </c:pt>
                <c:pt idx="14">
                  <c:v>0.14201857207042401</c:v>
                </c:pt>
                <c:pt idx="15">
                  <c:v>0.148383391211135</c:v>
                </c:pt>
                <c:pt idx="16">
                  <c:v>0.15521516659689299</c:v>
                </c:pt>
                <c:pt idx="17">
                  <c:v>0.162455012697693</c:v>
                </c:pt>
                <c:pt idx="18">
                  <c:v>0.170131619484264</c:v>
                </c:pt>
                <c:pt idx="19">
                  <c:v>0.178315678695772</c:v>
                </c:pt>
                <c:pt idx="20">
                  <c:v>0.187010852498039</c:v>
                </c:pt>
                <c:pt idx="21">
                  <c:v>0.19702505795134501</c:v>
                </c:pt>
                <c:pt idx="22">
                  <c:v>0.20851096850549999</c:v>
                </c:pt>
                <c:pt idx="23">
                  <c:v>0.22123953487046699</c:v>
                </c:pt>
                <c:pt idx="24">
                  <c:v>0.235026534201564</c:v>
                </c:pt>
                <c:pt idx="25">
                  <c:v>0.249715760667367</c:v>
                </c:pt>
                <c:pt idx="26">
                  <c:v>0.265157364326988</c:v>
                </c:pt>
                <c:pt idx="27">
                  <c:v>0.28122743788142901</c:v>
                </c:pt>
                <c:pt idx="28">
                  <c:v>0.29782431565558398</c:v>
                </c:pt>
                <c:pt idx="29">
                  <c:v>0.31486461229048901</c:v>
                </c:pt>
                <c:pt idx="30">
                  <c:v>0.33228015654521398</c:v>
                </c:pt>
                <c:pt idx="31">
                  <c:v>0.35001499764014798</c:v>
                </c:pt>
                <c:pt idx="32">
                  <c:v>0.36806494395139999</c:v>
                </c:pt>
                <c:pt idx="33">
                  <c:v>0.38642435216583798</c:v>
                </c:pt>
                <c:pt idx="34">
                  <c:v>0.405051200195019</c:v>
                </c:pt>
                <c:pt idx="35">
                  <c:v>0.42391013150281698</c:v>
                </c:pt>
                <c:pt idx="36">
                  <c:v>0.44297155325144899</c:v>
                </c:pt>
                <c:pt idx="37">
                  <c:v>0.462210471759604</c:v>
                </c:pt>
                <c:pt idx="38">
                  <c:v>0.481605508101699</c:v>
                </c:pt>
                <c:pt idx="39">
                  <c:v>0.50113858691476898</c:v>
                </c:pt>
                <c:pt idx="40">
                  <c:v>0.52079417594913302</c:v>
                </c:pt>
                <c:pt idx="41">
                  <c:v>0.54055891924023602</c:v>
                </c:pt>
                <c:pt idx="42">
                  <c:v>0.56042137191957098</c:v>
                </c:pt>
                <c:pt idx="43">
                  <c:v>0.580371276649983</c:v>
                </c:pt>
                <c:pt idx="44">
                  <c:v>0.60040003728809799</c:v>
                </c:pt>
                <c:pt idx="45">
                  <c:v>0.62050001320824899</c:v>
                </c:pt>
              </c:numCache>
            </c:numRef>
          </c:xVal>
          <c:yVal>
            <c:numRef>
              <c:f>'IM process'!$AA$69:$AA$114</c:f>
              <c:numCache>
                <c:formatCode>0.000%</c:formatCode>
                <c:ptCount val="46"/>
                <c:pt idx="0">
                  <c:v>5.3700000046181098E-2</c:v>
                </c:pt>
                <c:pt idx="1">
                  <c:v>5.8699998924467499E-2</c:v>
                </c:pt>
                <c:pt idx="2">
                  <c:v>6.3699996402145007E-2</c:v>
                </c:pt>
                <c:pt idx="3">
                  <c:v>6.8699999737669507E-2</c:v>
                </c:pt>
                <c:pt idx="4">
                  <c:v>7.3699995358270001E-2</c:v>
                </c:pt>
                <c:pt idx="5">
                  <c:v>7.8699997855241205E-2</c:v>
                </c:pt>
                <c:pt idx="6">
                  <c:v>8.3700000573874694E-2</c:v>
                </c:pt>
                <c:pt idx="7">
                  <c:v>8.8699995834605402E-2</c:v>
                </c:pt>
                <c:pt idx="8">
                  <c:v>9.3699998672617593E-2</c:v>
                </c:pt>
                <c:pt idx="9">
                  <c:v>9.8700001275883895E-2</c:v>
                </c:pt>
                <c:pt idx="10">
                  <c:v>0.10369999636124901</c:v>
                </c:pt>
                <c:pt idx="11">
                  <c:v>0.108699998992556</c:v>
                </c:pt>
                <c:pt idx="12">
                  <c:v>0.113700001644782</c:v>
                </c:pt>
                <c:pt idx="13">
                  <c:v>0.118699996862424</c:v>
                </c:pt>
                <c:pt idx="14">
                  <c:v>0.12370000042423999</c:v>
                </c:pt>
                <c:pt idx="15">
                  <c:v>0.12870000273525001</c:v>
                </c:pt>
                <c:pt idx="16">
                  <c:v>0.13369999802962501</c:v>
                </c:pt>
                <c:pt idx="17">
                  <c:v>0.138699992836325</c:v>
                </c:pt>
                <c:pt idx="18">
                  <c:v>0.143700003212307</c:v>
                </c:pt>
                <c:pt idx="19">
                  <c:v>0.148699998619331</c:v>
                </c:pt>
                <c:pt idx="20">
                  <c:v>0.153699994083452</c:v>
                </c:pt>
                <c:pt idx="21">
                  <c:v>0.15870000421733799</c:v>
                </c:pt>
                <c:pt idx="22">
                  <c:v>0.16369999944984301</c:v>
                </c:pt>
                <c:pt idx="23">
                  <c:v>0.16869999464081301</c:v>
                </c:pt>
                <c:pt idx="24">
                  <c:v>0.173700004815319</c:v>
                </c:pt>
                <c:pt idx="25">
                  <c:v>0.17870000001900499</c:v>
                </c:pt>
                <c:pt idx="26">
                  <c:v>0.18369999527884801</c:v>
                </c:pt>
                <c:pt idx="27">
                  <c:v>0.188699990495412</c:v>
                </c:pt>
                <c:pt idx="28">
                  <c:v>0.193700000635667</c:v>
                </c:pt>
                <c:pt idx="29">
                  <c:v>0.19869999587533399</c:v>
                </c:pt>
                <c:pt idx="30">
                  <c:v>0.20369999110708001</c:v>
                </c:pt>
                <c:pt idx="31">
                  <c:v>0.20870000124001101</c:v>
                </c:pt>
                <c:pt idx="32">
                  <c:v>0.213699996471651</c:v>
                </c:pt>
                <c:pt idx="33">
                  <c:v>0.21869999170326701</c:v>
                </c:pt>
                <c:pt idx="34">
                  <c:v>0.22370000183605701</c:v>
                </c:pt>
                <c:pt idx="35">
                  <c:v>0.228699997067698</c:v>
                </c:pt>
                <c:pt idx="36">
                  <c:v>0.233699992299326</c:v>
                </c:pt>
                <c:pt idx="37">
                  <c:v>0.23870000243210299</c:v>
                </c:pt>
                <c:pt idx="38">
                  <c:v>0.24369999766373199</c:v>
                </c:pt>
                <c:pt idx="39">
                  <c:v>0.24869999290640399</c:v>
                </c:pt>
                <c:pt idx="40">
                  <c:v>0.25369998813803102</c:v>
                </c:pt>
                <c:pt idx="41">
                  <c:v>0.258699985347006</c:v>
                </c:pt>
                <c:pt idx="42">
                  <c:v>0.26370001038095903</c:v>
                </c:pt>
                <c:pt idx="43">
                  <c:v>0.268700003635233</c:v>
                </c:pt>
                <c:pt idx="44">
                  <c:v>0.27369999885582402</c:v>
                </c:pt>
                <c:pt idx="45">
                  <c:v>0.27869999468008999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B3-47CB-BCE4-236866FA5389}"/>
            </c:ext>
          </c:extLst>
        </c:ser>
        <c:ser>
          <c:idx val="11"/>
          <c:order val="11"/>
          <c:tx>
            <c:v>Efficient frontier constraint 4</c:v>
          </c:tx>
          <c:spPr>
            <a:ln w="19050" cap="rnd">
              <a:solidFill>
                <a:srgbClr val="7A1EB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7030A0"/>
              </a:solidFill>
              <a:ln w="9525">
                <a:solidFill>
                  <a:srgbClr val="B90EC2"/>
                </a:solidFill>
              </a:ln>
              <a:effectLst/>
            </c:spPr>
          </c:marker>
          <c:xVal>
            <c:numRef>
              <c:f>'IM process'!$AF$69:$AF$129</c:f>
              <c:numCache>
                <c:formatCode>0.000%</c:formatCode>
                <c:ptCount val="61"/>
                <c:pt idx="0">
                  <c:v>0.11600000113963101</c:v>
                </c:pt>
                <c:pt idx="1">
                  <c:v>0.119000003917955</c:v>
                </c:pt>
                <c:pt idx="2">
                  <c:v>0.123999999190433</c:v>
                </c:pt>
                <c:pt idx="3">
                  <c:v>0.12899999441381699</c:v>
                </c:pt>
                <c:pt idx="4">
                  <c:v>0.13400000422220801</c:v>
                </c:pt>
                <c:pt idx="5">
                  <c:v>0.13899999919917699</c:v>
                </c:pt>
                <c:pt idx="6">
                  <c:v>0.143999994706104</c:v>
                </c:pt>
                <c:pt idx="7">
                  <c:v>0.14900000499972099</c:v>
                </c:pt>
                <c:pt idx="8">
                  <c:v>0.154000000346524</c:v>
                </c:pt>
                <c:pt idx="9">
                  <c:v>0.15899999560727801</c:v>
                </c:pt>
                <c:pt idx="10">
                  <c:v>0.16400000531641701</c:v>
                </c:pt>
                <c:pt idx="11">
                  <c:v>0.169000000812042</c:v>
                </c:pt>
                <c:pt idx="12">
                  <c:v>0.173999995607478</c:v>
                </c:pt>
                <c:pt idx="13">
                  <c:v>0.17900000630055701</c:v>
                </c:pt>
                <c:pt idx="14">
                  <c:v>0.18400000156413901</c:v>
                </c:pt>
                <c:pt idx="15">
                  <c:v>0.184000002849045</c:v>
                </c:pt>
                <c:pt idx="16">
                  <c:v>0.18899999781047999</c:v>
                </c:pt>
                <c:pt idx="17">
                  <c:v>0.19400000642340601</c:v>
                </c:pt>
                <c:pt idx="18">
                  <c:v>0.19900000296162901</c:v>
                </c:pt>
                <c:pt idx="19">
                  <c:v>0.20399999824755</c:v>
                </c:pt>
                <c:pt idx="20">
                  <c:v>0.20900000801167201</c:v>
                </c:pt>
                <c:pt idx="21">
                  <c:v>0.21400000404224701</c:v>
                </c:pt>
                <c:pt idx="22">
                  <c:v>0.218999998958987</c:v>
                </c:pt>
                <c:pt idx="23">
                  <c:v>0.224000009413897</c:v>
                </c:pt>
                <c:pt idx="24">
                  <c:v>0.22900000463322101</c:v>
                </c:pt>
                <c:pt idx="25">
                  <c:v>0.23399999987485701</c:v>
                </c:pt>
                <c:pt idx="26">
                  <c:v>0.23899999486717</c:v>
                </c:pt>
                <c:pt idx="27">
                  <c:v>0.244000005151322</c:v>
                </c:pt>
                <c:pt idx="28">
                  <c:v>0.24900000047092599</c:v>
                </c:pt>
                <c:pt idx="29">
                  <c:v>0.25400001044674603</c:v>
                </c:pt>
                <c:pt idx="30">
                  <c:v>0.25900000581153398</c:v>
                </c:pt>
                <c:pt idx="31">
                  <c:v>0.26400000106289501</c:v>
                </c:pt>
                <c:pt idx="32">
                  <c:v>0.26899999630078097</c:v>
                </c:pt>
                <c:pt idx="33">
                  <c:v>0.27399999152398902</c:v>
                </c:pt>
                <c:pt idx="34">
                  <c:v>0.27899998675391202</c:v>
                </c:pt>
                <c:pt idx="35">
                  <c:v>0.28400001166565902</c:v>
                </c:pt>
                <c:pt idx="36">
                  <c:v>0.28900000684590998</c:v>
                </c:pt>
                <c:pt idx="37">
                  <c:v>0.29400000192353198</c:v>
                </c:pt>
                <c:pt idx="38">
                  <c:v>0.298999997375614</c:v>
                </c:pt>
                <c:pt idx="39">
                  <c:v>0.30399999264142002</c:v>
                </c:pt>
                <c:pt idx="40">
                  <c:v>0.30899998770940901</c:v>
                </c:pt>
                <c:pt idx="41">
                  <c:v>0.31400001284113499</c:v>
                </c:pt>
                <c:pt idx="42">
                  <c:v>0.31900000817410201</c:v>
                </c:pt>
                <c:pt idx="43">
                  <c:v>0.32400000335351697</c:v>
                </c:pt>
                <c:pt idx="44">
                  <c:v>0.32899999798934898</c:v>
                </c:pt>
                <c:pt idx="45">
                  <c:v>0.33399999386183399</c:v>
                </c:pt>
                <c:pt idx="46">
                  <c:v>0.33899998895768801</c:v>
                </c:pt>
                <c:pt idx="47">
                  <c:v>0.34399998382126501</c:v>
                </c:pt>
                <c:pt idx="48">
                  <c:v>0.34900000922711399</c:v>
                </c:pt>
                <c:pt idx="49">
                  <c:v>0.35400000029661</c:v>
                </c:pt>
                <c:pt idx="50">
                  <c:v>0.35899999575477198</c:v>
                </c:pt>
                <c:pt idx="51">
                  <c:v>0.36399999118103898</c:v>
                </c:pt>
                <c:pt idx="52">
                  <c:v>0.36899998658043998</c:v>
                </c:pt>
                <c:pt idx="53">
                  <c:v>0.37399998195720302</c:v>
                </c:pt>
                <c:pt idx="54">
                  <c:v>0.37900000711707899</c:v>
                </c:pt>
                <c:pt idx="55">
                  <c:v>0.38400000245831001</c:v>
                </c:pt>
                <c:pt idx="56">
                  <c:v>0.38899999778560002</c:v>
                </c:pt>
                <c:pt idx="57">
                  <c:v>0.39399999310095601</c:v>
                </c:pt>
                <c:pt idx="58">
                  <c:v>0.398999988424733</c:v>
                </c:pt>
                <c:pt idx="59">
                  <c:v>0.40399998370658002</c:v>
                </c:pt>
                <c:pt idx="60">
                  <c:v>0.40900000914930801</c:v>
                </c:pt>
              </c:numCache>
            </c:numRef>
          </c:xVal>
          <c:yVal>
            <c:numRef>
              <c:f>'IM process'!$AE$69:$AE$129</c:f>
              <c:numCache>
                <c:formatCode>0.000%</c:formatCode>
                <c:ptCount val="61"/>
                <c:pt idx="0">
                  <c:v>8.9905951063167094E-2</c:v>
                </c:pt>
                <c:pt idx="1">
                  <c:v>9.7597745187524801E-2</c:v>
                </c:pt>
                <c:pt idx="2">
                  <c:v>0.10565558470618699</c:v>
                </c:pt>
                <c:pt idx="3">
                  <c:v>0.111644268640629</c:v>
                </c:pt>
                <c:pt idx="4">
                  <c:v>0.116682958778624</c:v>
                </c:pt>
                <c:pt idx="5">
                  <c:v>0.12117283925853101</c:v>
                </c:pt>
                <c:pt idx="6">
                  <c:v>0.12529913096944201</c:v>
                </c:pt>
                <c:pt idx="7">
                  <c:v>0.12916452356080599</c:v>
                </c:pt>
                <c:pt idx="8">
                  <c:v>0.13283261551699199</c:v>
                </c:pt>
                <c:pt idx="9">
                  <c:v>0.13634591813094701</c:v>
                </c:pt>
                <c:pt idx="10">
                  <c:v>0.139733987213807</c:v>
                </c:pt>
                <c:pt idx="11">
                  <c:v>0.142984078956336</c:v>
                </c:pt>
                <c:pt idx="12">
                  <c:v>0.14609807925786999</c:v>
                </c:pt>
                <c:pt idx="13">
                  <c:v>0.14910571012985999</c:v>
                </c:pt>
                <c:pt idx="14">
                  <c:v>0.15201879417633599</c:v>
                </c:pt>
                <c:pt idx="15">
                  <c:v>0.152020789596372</c:v>
                </c:pt>
                <c:pt idx="16">
                  <c:v>0.15476063091755299</c:v>
                </c:pt>
                <c:pt idx="17">
                  <c:v>0.157269942302185</c:v>
                </c:pt>
                <c:pt idx="18">
                  <c:v>0.15960413398713999</c:v>
                </c:pt>
                <c:pt idx="19">
                  <c:v>0.161805119466401</c:v>
                </c:pt>
                <c:pt idx="20">
                  <c:v>0.16390094924715101</c:v>
                </c:pt>
                <c:pt idx="21">
                  <c:v>0.16591142073147</c:v>
                </c:pt>
                <c:pt idx="22">
                  <c:v>0.16785111537984301</c:v>
                </c:pt>
                <c:pt idx="23">
                  <c:v>0.16973089855145701</c:v>
                </c:pt>
                <c:pt idx="24">
                  <c:v>0.17155801112500599</c:v>
                </c:pt>
                <c:pt idx="25">
                  <c:v>0.173339382861601</c:v>
                </c:pt>
                <c:pt idx="26">
                  <c:v>0.17508086521409899</c:v>
                </c:pt>
                <c:pt idx="27">
                  <c:v>0.17678725683126001</c:v>
                </c:pt>
                <c:pt idx="28">
                  <c:v>0.17846252551788699</c:v>
                </c:pt>
                <c:pt idx="29">
                  <c:v>0.18011002300694601</c:v>
                </c:pt>
                <c:pt idx="30">
                  <c:v>0.18173257422414199</c:v>
                </c:pt>
                <c:pt idx="31">
                  <c:v>0.183332611072621</c:v>
                </c:pt>
                <c:pt idx="32">
                  <c:v>0.18491222757127301</c:v>
                </c:pt>
                <c:pt idx="33">
                  <c:v>0.186473243755687</c:v>
                </c:pt>
                <c:pt idx="34">
                  <c:v>0.18801725175577499</c:v>
                </c:pt>
                <c:pt idx="35">
                  <c:v>0.18954566140694101</c:v>
                </c:pt>
                <c:pt idx="36">
                  <c:v>0.19105969362525599</c:v>
                </c:pt>
                <c:pt idx="37">
                  <c:v>0.19256045879068601</c:v>
                </c:pt>
                <c:pt idx="38">
                  <c:v>0.19404894068238199</c:v>
                </c:pt>
                <c:pt idx="39">
                  <c:v>0.19552602041105299</c:v>
                </c:pt>
                <c:pt idx="40">
                  <c:v>0.196992491348323</c:v>
                </c:pt>
                <c:pt idx="41">
                  <c:v>0.19844907871935399</c:v>
                </c:pt>
                <c:pt idx="42">
                  <c:v>0.199896414330166</c:v>
                </c:pt>
                <c:pt idx="43">
                  <c:v>0.20133509666716601</c:v>
                </c:pt>
                <c:pt idx="44">
                  <c:v>0.202765663328902</c:v>
                </c:pt>
                <c:pt idx="45">
                  <c:v>0.20418860610687001</c:v>
                </c:pt>
                <c:pt idx="46">
                  <c:v>0.20560437481145899</c:v>
                </c:pt>
                <c:pt idx="47">
                  <c:v>0.207013382762822</c:v>
                </c:pt>
                <c:pt idx="48">
                  <c:v>0.208416019109842</c:v>
                </c:pt>
                <c:pt idx="49">
                  <c:v>0.20981196998260099</c:v>
                </c:pt>
                <c:pt idx="50">
                  <c:v>0.21120045415380201</c:v>
                </c:pt>
                <c:pt idx="51">
                  <c:v>0.21258186504125301</c:v>
                </c:pt>
                <c:pt idx="52">
                  <c:v>0.213956590811268</c:v>
                </c:pt>
                <c:pt idx="53">
                  <c:v>0.215324990055134</c:v>
                </c:pt>
                <c:pt idx="54">
                  <c:v>0.21668740278922499</c:v>
                </c:pt>
                <c:pt idx="55">
                  <c:v>0.21804412055910299</c:v>
                </c:pt>
                <c:pt idx="56">
                  <c:v>0.219395437412929</c:v>
                </c:pt>
                <c:pt idx="57">
                  <c:v>0.220741619381666</c:v>
                </c:pt>
                <c:pt idx="58">
                  <c:v>0.22208291439585401</c:v>
                </c:pt>
                <c:pt idx="59">
                  <c:v>0.22341955384225001</c:v>
                </c:pt>
                <c:pt idx="60">
                  <c:v>0.224751762042703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6B3-47CB-BCE4-236866FA5389}"/>
            </c:ext>
          </c:extLst>
        </c:ser>
        <c:ser>
          <c:idx val="12"/>
          <c:order val="12"/>
          <c:tx>
            <c:v>Inefficient frontier constraint 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'IM process'!$AJ$69:$AJ$169</c:f>
              <c:numCache>
                <c:formatCode>0.000%</c:formatCode>
                <c:ptCount val="101"/>
                <c:pt idx="0">
                  <c:v>0.115999999157055</c:v>
                </c:pt>
                <c:pt idx="1">
                  <c:v>0.121000001396523</c:v>
                </c:pt>
                <c:pt idx="2">
                  <c:v>0.12600000334207101</c:v>
                </c:pt>
                <c:pt idx="3">
                  <c:v>0.13099999929242301</c:v>
                </c:pt>
                <c:pt idx="4">
                  <c:v>0.13599999400280799</c:v>
                </c:pt>
                <c:pt idx="5">
                  <c:v>0.14100000439531299</c:v>
                </c:pt>
                <c:pt idx="6">
                  <c:v>0.14599999857565901</c:v>
                </c:pt>
                <c:pt idx="7">
                  <c:v>0.150999994589054</c:v>
                </c:pt>
                <c:pt idx="8">
                  <c:v>0.15599998941256699</c:v>
                </c:pt>
                <c:pt idx="9">
                  <c:v>0.160999999420914</c:v>
                </c:pt>
                <c:pt idx="10">
                  <c:v>0.16599999280983599</c:v>
                </c:pt>
                <c:pt idx="11">
                  <c:v>0.17099998679904299</c:v>
                </c:pt>
                <c:pt idx="12">
                  <c:v>0.175999998701589</c:v>
                </c:pt>
                <c:pt idx="13">
                  <c:v>0.18099999313703199</c:v>
                </c:pt>
                <c:pt idx="14">
                  <c:v>0.18599998755285299</c:v>
                </c:pt>
                <c:pt idx="15">
                  <c:v>0.19099999841122001</c:v>
                </c:pt>
                <c:pt idx="16">
                  <c:v>0.19599999437489601</c:v>
                </c:pt>
                <c:pt idx="17">
                  <c:v>0.20099999004539101</c:v>
                </c:pt>
                <c:pt idx="18">
                  <c:v>0.206000000145588</c:v>
                </c:pt>
                <c:pt idx="19">
                  <c:v>0.21099999507418399</c:v>
                </c:pt>
                <c:pt idx="20">
                  <c:v>0.21599998927748701</c:v>
                </c:pt>
                <c:pt idx="21">
                  <c:v>0.220999998936945</c:v>
                </c:pt>
                <c:pt idx="22">
                  <c:v>0.22599999527964501</c:v>
                </c:pt>
                <c:pt idx="23">
                  <c:v>0.230999990498861</c:v>
                </c:pt>
                <c:pt idx="24">
                  <c:v>0.23599999973590499</c:v>
                </c:pt>
                <c:pt idx="25">
                  <c:v>0.240999995722747</c:v>
                </c:pt>
                <c:pt idx="26">
                  <c:v>0.24599999099784101</c:v>
                </c:pt>
                <c:pt idx="27">
                  <c:v>0.250999986060994</c:v>
                </c:pt>
                <c:pt idx="28">
                  <c:v>0.25599998420716003</c:v>
                </c:pt>
                <c:pt idx="29">
                  <c:v>0.26100000550314401</c:v>
                </c:pt>
                <c:pt idx="30">
                  <c:v>0.26600000425836501</c:v>
                </c:pt>
                <c:pt idx="31">
                  <c:v>0.27099999729927698</c:v>
                </c:pt>
                <c:pt idx="32">
                  <c:v>0.27599999420517801</c:v>
                </c:pt>
                <c:pt idx="33">
                  <c:v>0.28099998758873401</c:v>
                </c:pt>
                <c:pt idx="34">
                  <c:v>0.28599998214721101</c:v>
                </c:pt>
                <c:pt idx="35">
                  <c:v>0.290999978105839</c:v>
                </c:pt>
                <c:pt idx="36">
                  <c:v>0.29600000555499201</c:v>
                </c:pt>
                <c:pt idx="37">
                  <c:v>0.30099999920342502</c:v>
                </c:pt>
                <c:pt idx="38">
                  <c:v>0.30599999579394799</c:v>
                </c:pt>
                <c:pt idx="39">
                  <c:v>0.31099998915396698</c:v>
                </c:pt>
                <c:pt idx="40">
                  <c:v>0.31599998303527199</c:v>
                </c:pt>
                <c:pt idx="41">
                  <c:v>0.32099998018888298</c:v>
                </c:pt>
                <c:pt idx="42">
                  <c:v>0.32600000715205502</c:v>
                </c:pt>
                <c:pt idx="43">
                  <c:v>0.331000001570735</c:v>
                </c:pt>
                <c:pt idx="44">
                  <c:v>0.33599999506941303</c:v>
                </c:pt>
                <c:pt idx="45">
                  <c:v>0.34099998990122099</c:v>
                </c:pt>
                <c:pt idx="46">
                  <c:v>0.34599998462611198</c:v>
                </c:pt>
                <c:pt idx="47">
                  <c:v>0.35099998122451698</c:v>
                </c:pt>
                <c:pt idx="48">
                  <c:v>0.35600000638405099</c:v>
                </c:pt>
                <c:pt idx="49">
                  <c:v>0.36100000202654497</c:v>
                </c:pt>
                <c:pt idx="50">
                  <c:v>0.365999996962453</c:v>
                </c:pt>
                <c:pt idx="51">
                  <c:v>0.37099999169042502</c:v>
                </c:pt>
                <c:pt idx="52">
                  <c:v>0.37599998663071799</c:v>
                </c:pt>
                <c:pt idx="53">
                  <c:v>0.38099998160787402</c:v>
                </c:pt>
                <c:pt idx="54">
                  <c:v>0.38599997691247401</c:v>
                </c:pt>
                <c:pt idx="55">
                  <c:v>0.39100000230759302</c:v>
                </c:pt>
                <c:pt idx="56">
                  <c:v>0.395999998071276</c:v>
                </c:pt>
                <c:pt idx="57">
                  <c:v>0.40099999359640998</c:v>
                </c:pt>
                <c:pt idx="58">
                  <c:v>0.40599998921394198</c:v>
                </c:pt>
                <c:pt idx="59">
                  <c:v>0.41099998489859502</c:v>
                </c:pt>
                <c:pt idx="60">
                  <c:v>0.41599998059954102</c:v>
                </c:pt>
                <c:pt idx="61">
                  <c:v>0.42100000603744098</c:v>
                </c:pt>
                <c:pt idx="62">
                  <c:v>0.42600000148991302</c:v>
                </c:pt>
                <c:pt idx="63">
                  <c:v>0.43099999660030403</c:v>
                </c:pt>
                <c:pt idx="64">
                  <c:v>0.43599999116321603</c:v>
                </c:pt>
                <c:pt idx="65">
                  <c:v>0.44099998319126898</c:v>
                </c:pt>
                <c:pt idx="66">
                  <c:v>0.44599997962410898</c:v>
                </c:pt>
                <c:pt idx="67">
                  <c:v>0.45099997435494898</c:v>
                </c:pt>
                <c:pt idx="68">
                  <c:v>0.45600000019162401</c:v>
                </c:pt>
                <c:pt idx="69">
                  <c:v>0.46099999484751403</c:v>
                </c:pt>
                <c:pt idx="70">
                  <c:v>0.46599998925999597</c:v>
                </c:pt>
                <c:pt idx="71">
                  <c:v>0.47099998523854703</c:v>
                </c:pt>
                <c:pt idx="72">
                  <c:v>0.47599998120612602</c:v>
                </c:pt>
                <c:pt idx="73">
                  <c:v>0.48099997650740001</c:v>
                </c:pt>
                <c:pt idx="74">
                  <c:v>0.486000001572298</c:v>
                </c:pt>
                <c:pt idx="75">
                  <c:v>0.490999995751639</c:v>
                </c:pt>
                <c:pt idx="76">
                  <c:v>0.49599999242824999</c:v>
                </c:pt>
                <c:pt idx="77">
                  <c:v>0.50099998840333904</c:v>
                </c:pt>
                <c:pt idx="78">
                  <c:v>0.50599998445186201</c:v>
                </c:pt>
                <c:pt idx="79">
                  <c:v>0.51099997749271098</c:v>
                </c:pt>
                <c:pt idx="80">
                  <c:v>0.51599997270101094</c:v>
                </c:pt>
                <c:pt idx="81">
                  <c:v>0.52099996792993897</c:v>
                </c:pt>
                <c:pt idx="82">
                  <c:v>0.52599996532087601</c:v>
                </c:pt>
                <c:pt idx="83">
                  <c:v>0.53099995912429399</c:v>
                </c:pt>
                <c:pt idx="84">
                  <c:v>0.53600001307117795</c:v>
                </c:pt>
                <c:pt idx="85">
                  <c:v>0.54100000798177295</c:v>
                </c:pt>
                <c:pt idx="86">
                  <c:v>0.54600000282735905</c:v>
                </c:pt>
                <c:pt idx="87">
                  <c:v>0.55099999761518703</c:v>
                </c:pt>
                <c:pt idx="88">
                  <c:v>0.55599999235768205</c:v>
                </c:pt>
                <c:pt idx="89">
                  <c:v>0.56099998707313603</c:v>
                </c:pt>
                <c:pt idx="90">
                  <c:v>0.56599998492237602</c:v>
                </c:pt>
                <c:pt idx="91">
                  <c:v>0.57099998019211495</c:v>
                </c:pt>
                <c:pt idx="92">
                  <c:v>0.57599997545950399</c:v>
                </c:pt>
                <c:pt idx="93">
                  <c:v>0.58099997072070697</c:v>
                </c:pt>
                <c:pt idx="94">
                  <c:v>0.58599996597076598</c:v>
                </c:pt>
                <c:pt idx="95">
                  <c:v>0.590999961203444</c:v>
                </c:pt>
                <c:pt idx="96">
                  <c:v>0.59599995641103898</c:v>
                </c:pt>
                <c:pt idx="97">
                  <c:v>0.60100001118883295</c:v>
                </c:pt>
                <c:pt idx="98">
                  <c:v>0.60600000473071203</c:v>
                </c:pt>
                <c:pt idx="99">
                  <c:v>0.61100000070067595</c:v>
                </c:pt>
                <c:pt idx="100">
                  <c:v>0.61599999700182895</c:v>
                </c:pt>
              </c:numCache>
            </c:numRef>
          </c:xVal>
          <c:yVal>
            <c:numRef>
              <c:f>'IM process'!$AI$69:$AI$169</c:f>
              <c:numCache>
                <c:formatCode>0.000%</c:formatCode>
                <c:ptCount val="101"/>
                <c:pt idx="0">
                  <c:v>7.8672491693569505E-2</c:v>
                </c:pt>
                <c:pt idx="1">
                  <c:v>6.99579157355118E-2</c:v>
                </c:pt>
                <c:pt idx="2">
                  <c:v>6.7424329453117396E-2</c:v>
                </c:pt>
                <c:pt idx="3">
                  <c:v>6.5769702031465399E-2</c:v>
                </c:pt>
                <c:pt idx="4">
                  <c:v>6.4432852269269494E-2</c:v>
                </c:pt>
                <c:pt idx="5">
                  <c:v>6.3263673559873196E-2</c:v>
                </c:pt>
                <c:pt idx="6">
                  <c:v>6.22008964867398E-2</c:v>
                </c:pt>
                <c:pt idx="7">
                  <c:v>6.1212515956652801E-2</c:v>
                </c:pt>
                <c:pt idx="8">
                  <c:v>6.02794176670041E-2</c:v>
                </c:pt>
                <c:pt idx="9">
                  <c:v>5.9401333005043598E-2</c:v>
                </c:pt>
                <c:pt idx="10">
                  <c:v>5.8617319939555802E-2</c:v>
                </c:pt>
                <c:pt idx="11">
                  <c:v>5.79026585332044E-2</c:v>
                </c:pt>
                <c:pt idx="12">
                  <c:v>5.72375213094998E-2</c:v>
                </c:pt>
                <c:pt idx="13">
                  <c:v>5.6609759663290099E-2</c:v>
                </c:pt>
                <c:pt idx="14">
                  <c:v>5.6011310757879802E-2</c:v>
                </c:pt>
                <c:pt idx="15">
                  <c:v>5.5436518872701401E-2</c:v>
                </c:pt>
                <c:pt idx="16">
                  <c:v>5.4881251734389798E-2</c:v>
                </c:pt>
                <c:pt idx="17">
                  <c:v>5.43423816102587E-2</c:v>
                </c:pt>
                <c:pt idx="18">
                  <c:v>5.3817481477866198E-2</c:v>
                </c:pt>
                <c:pt idx="19">
                  <c:v>7.8195308716448794E-2</c:v>
                </c:pt>
                <c:pt idx="20">
                  <c:v>8.5480522783649995E-2</c:v>
                </c:pt>
                <c:pt idx="21">
                  <c:v>9.1104052157243806E-2</c:v>
                </c:pt>
                <c:pt idx="22">
                  <c:v>9.5903799108088703E-2</c:v>
                </c:pt>
                <c:pt idx="23">
                  <c:v>0.10019187048976901</c:v>
                </c:pt>
                <c:pt idx="24">
                  <c:v>0.10412493353904199</c:v>
                </c:pt>
                <c:pt idx="25">
                  <c:v>0.10779458860060299</c:v>
                </c:pt>
                <c:pt idx="26">
                  <c:v>0.11125978203553499</c:v>
                </c:pt>
                <c:pt idx="27">
                  <c:v>0.11456099072280899</c:v>
                </c:pt>
                <c:pt idx="28">
                  <c:v>0.117727382150926</c:v>
                </c:pt>
                <c:pt idx="29">
                  <c:v>0.120780770204702</c:v>
                </c:pt>
                <c:pt idx="30">
                  <c:v>0.12373790568005499</c:v>
                </c:pt>
                <c:pt idx="31">
                  <c:v>0.12661202044063499</c:v>
                </c:pt>
                <c:pt idx="32">
                  <c:v>0.12941374352832</c:v>
                </c:pt>
                <c:pt idx="33">
                  <c:v>0.132151748717343</c:v>
                </c:pt>
                <c:pt idx="34">
                  <c:v>0.13483322762271199</c:v>
                </c:pt>
                <c:pt idx="35">
                  <c:v>0.13746420861492301</c:v>
                </c:pt>
                <c:pt idx="36">
                  <c:v>0.140049815930048</c:v>
                </c:pt>
                <c:pt idx="37">
                  <c:v>0.14259438606938599</c:v>
                </c:pt>
                <c:pt idx="38">
                  <c:v>0.14510170757463101</c:v>
                </c:pt>
                <c:pt idx="39">
                  <c:v>0.14757505277248101</c:v>
                </c:pt>
                <c:pt idx="40">
                  <c:v>0.150017288671494</c:v>
                </c:pt>
                <c:pt idx="41">
                  <c:v>0.15243093792003501</c:v>
                </c:pt>
                <c:pt idx="42">
                  <c:v>0.15481824402241101</c:v>
                </c:pt>
                <c:pt idx="43">
                  <c:v>0.157181161107804</c:v>
                </c:pt>
                <c:pt idx="44">
                  <c:v>0.15952147659326399</c:v>
                </c:pt>
                <c:pt idx="45">
                  <c:v>0.16184078135164201</c:v>
                </c:pt>
                <c:pt idx="46">
                  <c:v>0.16414050643786199</c:v>
                </c:pt>
                <c:pt idx="47">
                  <c:v>0.16642194674931499</c:v>
                </c:pt>
                <c:pt idx="48">
                  <c:v>0.16868628772518701</c:v>
                </c:pt>
                <c:pt idx="49">
                  <c:v>0.17093457045313001</c:v>
                </c:pt>
                <c:pt idx="50">
                  <c:v>0.17316778177637199</c:v>
                </c:pt>
                <c:pt idx="51">
                  <c:v>0.17538681265113101</c:v>
                </c:pt>
                <c:pt idx="52">
                  <c:v>0.17759248013322701</c:v>
                </c:pt>
                <c:pt idx="53">
                  <c:v>0.17978553507066899</c:v>
                </c:pt>
                <c:pt idx="54">
                  <c:v>0.181966669451819</c:v>
                </c:pt>
                <c:pt idx="55">
                  <c:v>0.18413653495710999</c:v>
                </c:pt>
                <c:pt idx="56">
                  <c:v>0.18629569666016399</c:v>
                </c:pt>
                <c:pt idx="57">
                  <c:v>0.188444715149268</c:v>
                </c:pt>
                <c:pt idx="58">
                  <c:v>0.19058409924641301</c:v>
                </c:pt>
                <c:pt idx="59">
                  <c:v>0.192714322102506</c:v>
                </c:pt>
                <c:pt idx="60">
                  <c:v>0.19483582453691001</c:v>
                </c:pt>
                <c:pt idx="61">
                  <c:v>0.19694903045124201</c:v>
                </c:pt>
                <c:pt idx="62">
                  <c:v>0.19905429903261401</c:v>
                </c:pt>
                <c:pt idx="63">
                  <c:v>0.20115200259258001</c:v>
                </c:pt>
                <c:pt idx="64">
                  <c:v>0.20324247817238</c:v>
                </c:pt>
                <c:pt idx="65">
                  <c:v>0.205326041271882</c:v>
                </c:pt>
                <c:pt idx="66">
                  <c:v>0.20740299195219</c:v>
                </c:pt>
                <c:pt idx="67">
                  <c:v>0.20947360718268701</c:v>
                </c:pt>
                <c:pt idx="68">
                  <c:v>0.21153816369470901</c:v>
                </c:pt>
                <c:pt idx="69">
                  <c:v>0.21359688387711201</c:v>
                </c:pt>
                <c:pt idx="70">
                  <c:v>0.215650014648436</c:v>
                </c:pt>
                <c:pt idx="71">
                  <c:v>0.21769777790363801</c:v>
                </c:pt>
                <c:pt idx="72">
                  <c:v>0.21974038209893601</c:v>
                </c:pt>
                <c:pt idx="73">
                  <c:v>0.22177802486390299</c:v>
                </c:pt>
                <c:pt idx="74">
                  <c:v>0.22381090601576101</c:v>
                </c:pt>
                <c:pt idx="75">
                  <c:v>0.22583917862212199</c:v>
                </c:pt>
                <c:pt idx="76">
                  <c:v>0.22786302490107299</c:v>
                </c:pt>
                <c:pt idx="77">
                  <c:v>0.229882603699614</c:v>
                </c:pt>
                <c:pt idx="78">
                  <c:v>0.23189806753011899</c:v>
                </c:pt>
                <c:pt idx="79">
                  <c:v>0.23390955991096299</c:v>
                </c:pt>
                <c:pt idx="80">
                  <c:v>0.235917220705152</c:v>
                </c:pt>
                <c:pt idx="81">
                  <c:v>0.23792118028103501</c:v>
                </c:pt>
                <c:pt idx="82">
                  <c:v>0.23992156457750699</c:v>
                </c:pt>
                <c:pt idx="83">
                  <c:v>0.24191849059673301</c:v>
                </c:pt>
                <c:pt idx="84">
                  <c:v>0.24391209759562099</c:v>
                </c:pt>
                <c:pt idx="85">
                  <c:v>0.24590244679046899</c:v>
                </c:pt>
                <c:pt idx="86">
                  <c:v>0.24788966561867701</c:v>
                </c:pt>
                <c:pt idx="87">
                  <c:v>0.24987385343128499</c:v>
                </c:pt>
                <c:pt idx="88">
                  <c:v>0.25185510527913901</c:v>
                </c:pt>
                <c:pt idx="89">
                  <c:v>0.25383351215047401</c:v>
                </c:pt>
                <c:pt idx="90">
                  <c:v>0.25580916243083002</c:v>
                </c:pt>
                <c:pt idx="91">
                  <c:v>0.257782137362918</c:v>
                </c:pt>
                <c:pt idx="92">
                  <c:v>0.25975251802274402</c:v>
                </c:pt>
                <c:pt idx="93">
                  <c:v>0.26172038120284002</c:v>
                </c:pt>
                <c:pt idx="94">
                  <c:v>0.26368580060150298</c:v>
                </c:pt>
                <c:pt idx="95">
                  <c:v>0.26564884698121599</c:v>
                </c:pt>
                <c:pt idx="96">
                  <c:v>0.267609588317192</c:v>
                </c:pt>
                <c:pt idx="97">
                  <c:v>0.26956811327083302</c:v>
                </c:pt>
                <c:pt idx="98">
                  <c:v>0.27152443733866399</c:v>
                </c:pt>
                <c:pt idx="99">
                  <c:v>0.27347864589031601</c:v>
                </c:pt>
                <c:pt idx="100">
                  <c:v>0.27543079624856698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6B3-47CB-BCE4-236866FA5389}"/>
            </c:ext>
          </c:extLst>
        </c:ser>
        <c:ser>
          <c:idx val="13"/>
          <c:order val="13"/>
          <c:tx>
            <c:v>Minimum variance frontier constraint 2</c:v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'IM process'!$AN$69:$AN$237</c:f>
              <c:numCache>
                <c:formatCode>0.000%</c:formatCode>
                <c:ptCount val="169"/>
                <c:pt idx="0">
                  <c:v>0.75352932356856706</c:v>
                </c:pt>
                <c:pt idx="1">
                  <c:v>0.73491284433978998</c:v>
                </c:pt>
                <c:pt idx="2">
                  <c:v>0.72146573033721495</c:v>
                </c:pt>
                <c:pt idx="3">
                  <c:v>0.70816683602223396</c:v>
                </c:pt>
                <c:pt idx="4">
                  <c:v>0.69495959589614398</c:v>
                </c:pt>
                <c:pt idx="5">
                  <c:v>0.68184949713790499</c:v>
                </c:pt>
                <c:pt idx="6">
                  <c:v>0.66884216741077696</c:v>
                </c:pt>
                <c:pt idx="7">
                  <c:v>0.65594372276776702</c:v>
                </c:pt>
                <c:pt idx="8">
                  <c:v>0.64316070433315997</c:v>
                </c:pt>
                <c:pt idx="9">
                  <c:v>0.630500157081062</c:v>
                </c:pt>
                <c:pt idx="10">
                  <c:v>0.61796950174961296</c:v>
                </c:pt>
                <c:pt idx="11">
                  <c:v>0.60557698234318003</c:v>
                </c:pt>
                <c:pt idx="12">
                  <c:v>0.59333116204761105</c:v>
                </c:pt>
                <c:pt idx="13">
                  <c:v>0.58124132336517098</c:v>
                </c:pt>
                <c:pt idx="14">
                  <c:v>0.56931738762883899</c:v>
                </c:pt>
                <c:pt idx="15">
                  <c:v>0.55756997183136103</c:v>
                </c:pt>
                <c:pt idx="16">
                  <c:v>0.546010541814544</c:v>
                </c:pt>
                <c:pt idx="17">
                  <c:v>0.53465125250756795</c:v>
                </c:pt>
                <c:pt idx="18">
                  <c:v>0.52350510154852803</c:v>
                </c:pt>
                <c:pt idx="19">
                  <c:v>0.512586053039089</c:v>
                </c:pt>
                <c:pt idx="20">
                  <c:v>0.50190891422599204</c:v>
                </c:pt>
                <c:pt idx="21">
                  <c:v>0.49148940113891298</c:v>
                </c:pt>
                <c:pt idx="22">
                  <c:v>0.481307941785381</c:v>
                </c:pt>
                <c:pt idx="23">
                  <c:v>0.47129438774920301</c:v>
                </c:pt>
                <c:pt idx="24">
                  <c:v>0.46142600709491699</c:v>
                </c:pt>
                <c:pt idx="25">
                  <c:v>0.45171228141842201</c:v>
                </c:pt>
                <c:pt idx="26">
                  <c:v>0.44216337532845701</c:v>
                </c:pt>
                <c:pt idx="27">
                  <c:v>0.43278976272692898</c:v>
                </c:pt>
                <c:pt idx="28">
                  <c:v>0.42356779432182101</c:v>
                </c:pt>
                <c:pt idx="29">
                  <c:v>0.41448558074262898</c:v>
                </c:pt>
                <c:pt idx="30">
                  <c:v>0.40555257064633299</c:v>
                </c:pt>
                <c:pt idx="31">
                  <c:v>0.39677880708874003</c:v>
                </c:pt>
                <c:pt idx="32">
                  <c:v>0.38813466872722002</c:v>
                </c:pt>
                <c:pt idx="33">
                  <c:v>0.379578181431933</c:v>
                </c:pt>
                <c:pt idx="34">
                  <c:v>0.37106228942226299</c:v>
                </c:pt>
                <c:pt idx="35">
                  <c:v>0.36257217602242697</c:v>
                </c:pt>
                <c:pt idx="36">
                  <c:v>0.35410974151158803</c:v>
                </c:pt>
                <c:pt idx="37">
                  <c:v>0.34567699350717501</c:v>
                </c:pt>
                <c:pt idx="38">
                  <c:v>0.33727614664317701</c:v>
                </c:pt>
                <c:pt idx="39">
                  <c:v>0.32890966020048001</c:v>
                </c:pt>
                <c:pt idx="40">
                  <c:v>0.32058023472709402</c:v>
                </c:pt>
                <c:pt idx="41">
                  <c:v>0.312290811938225</c:v>
                </c:pt>
                <c:pt idx="42">
                  <c:v>0.30404467458391998</c:v>
                </c:pt>
                <c:pt idx="43">
                  <c:v>0.29584545630446202</c:v>
                </c:pt>
                <c:pt idx="44">
                  <c:v>0.28769714253669398</c:v>
                </c:pt>
                <c:pt idx="45">
                  <c:v>0.279604208222336</c:v>
                </c:pt>
                <c:pt idx="46">
                  <c:v>0.27157158114515101</c:v>
                </c:pt>
                <c:pt idx="47">
                  <c:v>0.26360478710884999</c:v>
                </c:pt>
                <c:pt idx="48">
                  <c:v>0.25570998977793202</c:v>
                </c:pt>
                <c:pt idx="49">
                  <c:v>0.24789404520702699</c:v>
                </c:pt>
                <c:pt idx="50">
                  <c:v>0.240164668870256</c:v>
                </c:pt>
                <c:pt idx="51">
                  <c:v>0.23253048795474801</c:v>
                </c:pt>
                <c:pt idx="52">
                  <c:v>0.22500118699677399</c:v>
                </c:pt>
                <c:pt idx="53">
                  <c:v>0.21758766554168499</c:v>
                </c:pt>
                <c:pt idx="54">
                  <c:v>0.21030216244457201</c:v>
                </c:pt>
                <c:pt idx="55">
                  <c:v>0.203158450488193</c:v>
                </c:pt>
                <c:pt idx="56">
                  <c:v>0.19617201791722499</c:v>
                </c:pt>
                <c:pt idx="57">
                  <c:v>0.189360277163652</c:v>
                </c:pt>
                <c:pt idx="58">
                  <c:v>0.182742768869366</c:v>
                </c:pt>
                <c:pt idx="59">
                  <c:v>0.17634134928099601</c:v>
                </c:pt>
                <c:pt idx="60">
                  <c:v>0.170180414619759</c:v>
                </c:pt>
                <c:pt idx="61">
                  <c:v>0.16428701974086701</c:v>
                </c:pt>
                <c:pt idx="62">
                  <c:v>0.15869097411751401</c:v>
                </c:pt>
                <c:pt idx="63">
                  <c:v>0.153424819101279</c:v>
                </c:pt>
                <c:pt idx="64">
                  <c:v>0.14852364838927601</c:v>
                </c:pt>
                <c:pt idx="65">
                  <c:v>0.143927220502027</c:v>
                </c:pt>
                <c:pt idx="66">
                  <c:v>0.13956226794474799</c:v>
                </c:pt>
                <c:pt idx="67">
                  <c:v>0.135451166337447</c:v>
                </c:pt>
                <c:pt idx="68">
                  <c:v>0.13161770206039899</c:v>
                </c:pt>
                <c:pt idx="69">
                  <c:v>0.12808680820001</c:v>
                </c:pt>
                <c:pt idx="70">
                  <c:v>0.124884151864572</c:v>
                </c:pt>
                <c:pt idx="71">
                  <c:v>0.122035577190084</c:v>
                </c:pt>
                <c:pt idx="72">
                  <c:v>0.119566393721938</c:v>
                </c:pt>
                <c:pt idx="73">
                  <c:v>0.117500520495047</c:v>
                </c:pt>
                <c:pt idx="74">
                  <c:v>0.115859537154305</c:v>
                </c:pt>
                <c:pt idx="75">
                  <c:v>0.114661684672009</c:v>
                </c:pt>
                <c:pt idx="76">
                  <c:v>0.113920942309268</c:v>
                </c:pt>
                <c:pt idx="77">
                  <c:v>0.113646250406511</c:v>
                </c:pt>
                <c:pt idx="78">
                  <c:v>0.113840981453217</c:v>
                </c:pt>
                <c:pt idx="79">
                  <c:v>0.114502741273872</c:v>
                </c:pt>
                <c:pt idx="80">
                  <c:v>0.115623509140581</c:v>
                </c:pt>
                <c:pt idx="81">
                  <c:v>0.11719011972976</c:v>
                </c:pt>
                <c:pt idx="82">
                  <c:v>0.119184988675858</c:v>
                </c:pt>
                <c:pt idx="83">
                  <c:v>0.121587044482311</c:v>
                </c:pt>
                <c:pt idx="84">
                  <c:v>0.124372693288262</c:v>
                </c:pt>
                <c:pt idx="85">
                  <c:v>0.127516796780446</c:v>
                </c:pt>
                <c:pt idx="86">
                  <c:v>0.130993552501116</c:v>
                </c:pt>
                <c:pt idx="87">
                  <c:v>0.13477721613295501</c:v>
                </c:pt>
                <c:pt idx="88">
                  <c:v>0.13884269262667701</c:v>
                </c:pt>
                <c:pt idx="89">
                  <c:v>0.143165981276131</c:v>
                </c:pt>
                <c:pt idx="90">
                  <c:v>0.14772446221408</c:v>
                </c:pt>
                <c:pt idx="91">
                  <c:v>0.15249701972197899</c:v>
                </c:pt>
                <c:pt idx="92">
                  <c:v>0.15746420192538901</c:v>
                </c:pt>
                <c:pt idx="93">
                  <c:v>0.16260818962266599</c:v>
                </c:pt>
                <c:pt idx="94">
                  <c:v>0.16791270548379</c:v>
                </c:pt>
                <c:pt idx="95">
                  <c:v>0.17343843755353</c:v>
                </c:pt>
                <c:pt idx="96">
                  <c:v>0.17925069671740501</c:v>
                </c:pt>
                <c:pt idx="97">
                  <c:v>0.18532262661260801</c:v>
                </c:pt>
                <c:pt idx="98">
                  <c:v>0.19162956082823501</c:v>
                </c:pt>
                <c:pt idx="99">
                  <c:v>0.19814908040086199</c:v>
                </c:pt>
                <c:pt idx="100">
                  <c:v>0.204860853145511</c:v>
                </c:pt>
                <c:pt idx="101">
                  <c:v>0.21174661535762601</c:v>
                </c:pt>
                <c:pt idx="102">
                  <c:v>0.218789961625349</c:v>
                </c:pt>
                <c:pt idx="103">
                  <c:v>0.22597612029495601</c:v>
                </c:pt>
                <c:pt idx="104">
                  <c:v>0.233291904910926</c:v>
                </c:pt>
                <c:pt idx="105">
                  <c:v>0.240725505586144</c:v>
                </c:pt>
                <c:pt idx="106">
                  <c:v>0.248266359693187</c:v>
                </c:pt>
                <c:pt idx="107">
                  <c:v>0.25590494305122102</c:v>
                </c:pt>
                <c:pt idx="108">
                  <c:v>0.26363278110670502</c:v>
                </c:pt>
                <c:pt idx="109">
                  <c:v>0.27144228481758698</c:v>
                </c:pt>
                <c:pt idx="110">
                  <c:v>0.279377114437035</c:v>
                </c:pt>
                <c:pt idx="111">
                  <c:v>0.28747332709528101</c:v>
                </c:pt>
                <c:pt idx="112">
                  <c:v>0.29571768466173298</c:v>
                </c:pt>
                <c:pt idx="113">
                  <c:v>0.30409807813753897</c:v>
                </c:pt>
                <c:pt idx="114">
                  <c:v>0.31260367911429598</c:v>
                </c:pt>
                <c:pt idx="115">
                  <c:v>0.32122442472853902</c:v>
                </c:pt>
                <c:pt idx="116">
                  <c:v>0.32995133599877302</c:v>
                </c:pt>
                <c:pt idx="117">
                  <c:v>0.338776208837343</c:v>
                </c:pt>
                <c:pt idx="118">
                  <c:v>0.34769158084568003</c:v>
                </c:pt>
                <c:pt idx="119">
                  <c:v>0.35669067128370602</c:v>
                </c:pt>
                <c:pt idx="120">
                  <c:v>0.36576735435049401</c:v>
                </c:pt>
                <c:pt idx="121">
                  <c:v>0.374915888640868</c:v>
                </c:pt>
                <c:pt idx="122">
                  <c:v>0.38413119080049801</c:v>
                </c:pt>
                <c:pt idx="123">
                  <c:v>0.39340856903467802</c:v>
                </c:pt>
                <c:pt idx="124">
                  <c:v>0.40274373382988199</c:v>
                </c:pt>
                <c:pt idx="125">
                  <c:v>0.412132758028046</c:v>
                </c:pt>
                <c:pt idx="126">
                  <c:v>0.42157210036812498</c:v>
                </c:pt>
                <c:pt idx="127">
                  <c:v>0.43105834556698802</c:v>
                </c:pt>
                <c:pt idx="128">
                  <c:v>0.44058898517046102</c:v>
                </c:pt>
                <c:pt idx="129">
                  <c:v>0.45019838738090401</c:v>
                </c:pt>
                <c:pt idx="130">
                  <c:v>0.45990469023851799</c:v>
                </c:pt>
                <c:pt idx="131">
                  <c:v>0.46972411661854002</c:v>
                </c:pt>
                <c:pt idx="132">
                  <c:v>0.47970736597228703</c:v>
                </c:pt>
                <c:pt idx="133">
                  <c:v>0.48984750754196998</c:v>
                </c:pt>
                <c:pt idx="134">
                  <c:v>0.50013488227842495</c:v>
                </c:pt>
                <c:pt idx="135">
                  <c:v>0.51056064496390596</c:v>
                </c:pt>
                <c:pt idx="136">
                  <c:v>0.52111649134177396</c:v>
                </c:pt>
                <c:pt idx="137">
                  <c:v>0.53179467468534303</c:v>
                </c:pt>
                <c:pt idx="138">
                  <c:v>0.54258797238007095</c:v>
                </c:pt>
                <c:pt idx="139">
                  <c:v>0.55348971492424504</c:v>
                </c:pt>
                <c:pt idx="140">
                  <c:v>0.56449349381797598</c:v>
                </c:pt>
                <c:pt idx="141">
                  <c:v>0.57559351788185098</c:v>
                </c:pt>
                <c:pt idx="142">
                  <c:v>0.58678432518078405</c:v>
                </c:pt>
                <c:pt idx="143">
                  <c:v>0.59806081903433295</c:v>
                </c:pt>
                <c:pt idx="144">
                  <c:v>0.60941824356921603</c:v>
                </c:pt>
                <c:pt idx="145">
                  <c:v>0.62085215687348605</c:v>
                </c:pt>
                <c:pt idx="146">
                  <c:v>0.63235847872501905</c:v>
                </c:pt>
                <c:pt idx="147">
                  <c:v>0.64393319386829295</c:v>
                </c:pt>
                <c:pt idx="148">
                  <c:v>0.65557274566123902</c:v>
                </c:pt>
                <c:pt idx="149">
                  <c:v>0.66727374043799403</c:v>
                </c:pt>
                <c:pt idx="150">
                  <c:v>0.67903300108215503</c:v>
                </c:pt>
                <c:pt idx="151">
                  <c:v>0.690847553724525</c:v>
                </c:pt>
                <c:pt idx="152">
                  <c:v>0.70271467962598799</c:v>
                </c:pt>
                <c:pt idx="153">
                  <c:v>0.71463162121993196</c:v>
                </c:pt>
                <c:pt idx="154">
                  <c:v>0.72659602349478003</c:v>
                </c:pt>
                <c:pt idx="155">
                  <c:v>0.73860550796164903</c:v>
                </c:pt>
                <c:pt idx="156">
                  <c:v>0.75065796113004501</c:v>
                </c:pt>
                <c:pt idx="157">
                  <c:v>0.76276623261304499</c:v>
                </c:pt>
                <c:pt idx="158">
                  <c:v>0.77494289538514904</c:v>
                </c:pt>
                <c:pt idx="159">
                  <c:v>0.78718484770156305</c:v>
                </c:pt>
                <c:pt idx="160">
                  <c:v>0.79948894747238697</c:v>
                </c:pt>
                <c:pt idx="161">
                  <c:v>0.81187261145779399</c:v>
                </c:pt>
                <c:pt idx="162">
                  <c:v>0.82475261095937002</c:v>
                </c:pt>
                <c:pt idx="163">
                  <c:v>0.83827225780179404</c:v>
                </c:pt>
                <c:pt idx="164">
                  <c:v>0.85240095767749002</c:v>
                </c:pt>
                <c:pt idx="165">
                  <c:v>0.86714714457564002</c:v>
                </c:pt>
                <c:pt idx="166">
                  <c:v>0.88296696569503696</c:v>
                </c:pt>
                <c:pt idx="167">
                  <c:v>0.90064191144990102</c:v>
                </c:pt>
                <c:pt idx="168">
                  <c:v>0.92226771753308001</c:v>
                </c:pt>
              </c:numCache>
            </c:numRef>
          </c:xVal>
          <c:yVal>
            <c:numRef>
              <c:f>'IM process'!$AM$69:$AM$237</c:f>
              <c:numCache>
                <c:formatCode>0.000%</c:formatCode>
                <c:ptCount val="169"/>
                <c:pt idx="0">
                  <c:v>-0.30999999969166703</c:v>
                </c:pt>
                <c:pt idx="1">
                  <c:v>-0.30500000713492798</c:v>
                </c:pt>
                <c:pt idx="2">
                  <c:v>-0.300000012124713</c:v>
                </c:pt>
                <c:pt idx="3">
                  <c:v>-0.295000016658584</c:v>
                </c:pt>
                <c:pt idx="4">
                  <c:v>-0.28999999171004798</c:v>
                </c:pt>
                <c:pt idx="5">
                  <c:v>-0.28499999660824399</c:v>
                </c:pt>
                <c:pt idx="6">
                  <c:v>-0.28000000117864599</c:v>
                </c:pt>
                <c:pt idx="7">
                  <c:v>-0.27500000629293803</c:v>
                </c:pt>
                <c:pt idx="8">
                  <c:v>-0.27000000803541202</c:v>
                </c:pt>
                <c:pt idx="9">
                  <c:v>-0.265000015977852</c:v>
                </c:pt>
                <c:pt idx="10">
                  <c:v>-0.25999998763027399</c:v>
                </c:pt>
                <c:pt idx="11">
                  <c:v>-0.25499999305181198</c:v>
                </c:pt>
                <c:pt idx="12">
                  <c:v>-0.24999999760289701</c:v>
                </c:pt>
                <c:pt idx="13">
                  <c:v>-0.24500000554069301</c:v>
                </c:pt>
                <c:pt idx="14">
                  <c:v>-0.24000001038334501</c:v>
                </c:pt>
                <c:pt idx="15">
                  <c:v>-0.235000000328805</c:v>
                </c:pt>
                <c:pt idx="16">
                  <c:v>-0.230000005174366</c:v>
                </c:pt>
                <c:pt idx="17">
                  <c:v>-0.22500000971419701</c:v>
                </c:pt>
                <c:pt idx="18">
                  <c:v>-0.21999999995505501</c:v>
                </c:pt>
                <c:pt idx="19">
                  <c:v>-0.215000001694098</c:v>
                </c:pt>
                <c:pt idx="20">
                  <c:v>-0.21000000963992299</c:v>
                </c:pt>
                <c:pt idx="21">
                  <c:v>-0.20500000019242801</c:v>
                </c:pt>
                <c:pt idx="22">
                  <c:v>-0.200000017861234</c:v>
                </c:pt>
                <c:pt idx="23">
                  <c:v>-0.19500000757998701</c:v>
                </c:pt>
                <c:pt idx="24">
                  <c:v>-0.19000001237376199</c:v>
                </c:pt>
                <c:pt idx="25">
                  <c:v>-0.185000017163273</c:v>
                </c:pt>
                <c:pt idx="26">
                  <c:v>-0.18000000711243</c:v>
                </c:pt>
                <c:pt idx="27">
                  <c:v>-0.175000011873438</c:v>
                </c:pt>
                <c:pt idx="28">
                  <c:v>-0.17000001719432101</c:v>
                </c:pt>
                <c:pt idx="29">
                  <c:v>-0.16500000612013899</c:v>
                </c:pt>
                <c:pt idx="30">
                  <c:v>-0.160000011674958</c:v>
                </c:pt>
                <c:pt idx="31">
                  <c:v>-0.155000016095484</c:v>
                </c:pt>
                <c:pt idx="32">
                  <c:v>-0.15000000701407601</c:v>
                </c:pt>
                <c:pt idx="33">
                  <c:v>-0.14500001098382001</c:v>
                </c:pt>
                <c:pt idx="34">
                  <c:v>-0.140000014761478</c:v>
                </c:pt>
                <c:pt idx="35">
                  <c:v>-0.135000005877982</c:v>
                </c:pt>
                <c:pt idx="36">
                  <c:v>-0.130000010512446</c:v>
                </c:pt>
                <c:pt idx="37">
                  <c:v>-0.12500001486081</c:v>
                </c:pt>
                <c:pt idx="38">
                  <c:v>-0.120000011691589</c:v>
                </c:pt>
                <c:pt idx="39">
                  <c:v>-0.115000009233717</c:v>
                </c:pt>
                <c:pt idx="40">
                  <c:v>-0.110000013766493</c:v>
                </c:pt>
                <c:pt idx="41">
                  <c:v>-0.10500001158024901</c:v>
                </c:pt>
                <c:pt idx="42">
                  <c:v>-0.100000008613813</c:v>
                </c:pt>
                <c:pt idx="43">
                  <c:v>-9.5000013422752105E-2</c:v>
                </c:pt>
                <c:pt idx="44">
                  <c:v>-9.0000010756952201E-2</c:v>
                </c:pt>
                <c:pt idx="45">
                  <c:v>-8.5000014981355801E-2</c:v>
                </c:pt>
                <c:pt idx="46">
                  <c:v>-8.0000012347366006E-2</c:v>
                </c:pt>
                <c:pt idx="47">
                  <c:v>-7.5000010027764893E-2</c:v>
                </c:pt>
                <c:pt idx="48">
                  <c:v>-7.0000014673106903E-2</c:v>
                </c:pt>
                <c:pt idx="49">
                  <c:v>-6.5000012520904302E-2</c:v>
                </c:pt>
                <c:pt idx="50">
                  <c:v>-6.0000013581115903E-2</c:v>
                </c:pt>
                <c:pt idx="51">
                  <c:v>-5.50000145908262E-2</c:v>
                </c:pt>
                <c:pt idx="52">
                  <c:v>-5.0000011879451099E-2</c:v>
                </c:pt>
                <c:pt idx="53">
                  <c:v>-4.5000012780343997E-2</c:v>
                </c:pt>
                <c:pt idx="54">
                  <c:v>-4.0000013863325697E-2</c:v>
                </c:pt>
                <c:pt idx="55">
                  <c:v>-3.5000014908579298E-2</c:v>
                </c:pt>
                <c:pt idx="56">
                  <c:v>-3.00000140446781E-2</c:v>
                </c:pt>
                <c:pt idx="57">
                  <c:v>-2.5000013284382099E-2</c:v>
                </c:pt>
                <c:pt idx="58">
                  <c:v>-2.00000162363973E-2</c:v>
                </c:pt>
                <c:pt idx="59">
                  <c:v>-1.50000143243292E-2</c:v>
                </c:pt>
                <c:pt idx="60">
                  <c:v>-1.00000143629201E-2</c:v>
                </c:pt>
                <c:pt idx="61">
                  <c:v>-5.0000145292793301E-3</c:v>
                </c:pt>
                <c:pt idx="62">
                  <c:v>-1.4264523971740899E-8</c:v>
                </c:pt>
                <c:pt idx="63">
                  <c:v>4.9999854047384296E-3</c:v>
                </c:pt>
                <c:pt idx="64">
                  <c:v>9.9999852497981104E-3</c:v>
                </c:pt>
                <c:pt idx="65">
                  <c:v>1.49999852563928E-2</c:v>
                </c:pt>
                <c:pt idx="66">
                  <c:v>1.9999985074516499E-2</c:v>
                </c:pt>
                <c:pt idx="67">
                  <c:v>2.4999983746793301E-2</c:v>
                </c:pt>
                <c:pt idx="68">
                  <c:v>2.9999984968763199E-2</c:v>
                </c:pt>
                <c:pt idx="69">
                  <c:v>3.4999985630539202E-2</c:v>
                </c:pt>
                <c:pt idx="70">
                  <c:v>3.9999984787055597E-2</c:v>
                </c:pt>
                <c:pt idx="71">
                  <c:v>4.4999983632827499E-2</c:v>
                </c:pt>
                <c:pt idx="72">
                  <c:v>4.9999982598978102E-2</c:v>
                </c:pt>
                <c:pt idx="73">
                  <c:v>5.4999985131160299E-2</c:v>
                </c:pt>
                <c:pt idx="74">
                  <c:v>5.9999982214425401E-2</c:v>
                </c:pt>
                <c:pt idx="75">
                  <c:v>6.4999981159492196E-2</c:v>
                </c:pt>
                <c:pt idx="76">
                  <c:v>6.9999985672948503E-2</c:v>
                </c:pt>
                <c:pt idx="77">
                  <c:v>7.4999978969649703E-2</c:v>
                </c:pt>
                <c:pt idx="78">
                  <c:v>7.9999983605520103E-2</c:v>
                </c:pt>
                <c:pt idx="79">
                  <c:v>8.4999986271043701E-2</c:v>
                </c:pt>
                <c:pt idx="80">
                  <c:v>8.9999981470214596E-2</c:v>
                </c:pt>
                <c:pt idx="81">
                  <c:v>9.4999984297267998E-2</c:v>
                </c:pt>
                <c:pt idx="82">
                  <c:v>9.9999979404944594E-2</c:v>
                </c:pt>
                <c:pt idx="83">
                  <c:v>0.104999982024631</c:v>
                </c:pt>
                <c:pt idx="84">
                  <c:v>0.10999998275470201</c:v>
                </c:pt>
                <c:pt idx="85">
                  <c:v>0.114999979862592</c:v>
                </c:pt>
                <c:pt idx="86">
                  <c:v>0.119999982626708</c:v>
                </c:pt>
                <c:pt idx="87">
                  <c:v>0.124999985301667</c:v>
                </c:pt>
                <c:pt idx="88">
                  <c:v>0.12999998044767</c:v>
                </c:pt>
                <c:pt idx="89">
                  <c:v>0.13499997575977901</c:v>
                </c:pt>
                <c:pt idx="90">
                  <c:v>0.139999985883454</c:v>
                </c:pt>
                <c:pt idx="91">
                  <c:v>0.14499998105885201</c:v>
                </c:pt>
                <c:pt idx="92">
                  <c:v>0.14999997631470799</c:v>
                </c:pt>
                <c:pt idx="93">
                  <c:v>0.15499998635532899</c:v>
                </c:pt>
                <c:pt idx="94">
                  <c:v>0.159999981584696</c:v>
                </c:pt>
                <c:pt idx="95">
                  <c:v>0.164999976845464</c:v>
                </c:pt>
                <c:pt idx="96">
                  <c:v>0.169999986938104</c:v>
                </c:pt>
                <c:pt idx="97">
                  <c:v>0.17499998214743501</c:v>
                </c:pt>
                <c:pt idx="98">
                  <c:v>0.17999997737708101</c:v>
                </c:pt>
                <c:pt idx="99">
                  <c:v>0.18499998751612401</c:v>
                </c:pt>
                <c:pt idx="100">
                  <c:v>0.18999998272844301</c:v>
                </c:pt>
                <c:pt idx="101">
                  <c:v>0.19499997795311499</c:v>
                </c:pt>
                <c:pt idx="102">
                  <c:v>0.19999998807907099</c:v>
                </c:pt>
                <c:pt idx="103">
                  <c:v>0.204999985299441</c:v>
                </c:pt>
                <c:pt idx="104">
                  <c:v>0.20999997851708099</c:v>
                </c:pt>
                <c:pt idx="105">
                  <c:v>0.21499997374416599</c:v>
                </c:pt>
                <c:pt idx="106">
                  <c:v>0.21999998385811001</c:v>
                </c:pt>
                <c:pt idx="107">
                  <c:v>0.22499997910967701</c:v>
                </c:pt>
                <c:pt idx="108">
                  <c:v>0.22999997429871399</c:v>
                </c:pt>
                <c:pt idx="109">
                  <c:v>0.23499998442169401</c:v>
                </c:pt>
                <c:pt idx="110">
                  <c:v>0.23999997962085301</c:v>
                </c:pt>
                <c:pt idx="111">
                  <c:v>0.24499997685903499</c:v>
                </c:pt>
                <c:pt idx="112">
                  <c:v>0.24999998496737999</c:v>
                </c:pt>
                <c:pt idx="113">
                  <c:v>0.25499996725949697</c:v>
                </c:pt>
                <c:pt idx="114">
                  <c:v>0.25999999225683201</c:v>
                </c:pt>
                <c:pt idx="115">
                  <c:v>0.26499998751336001</c:v>
                </c:pt>
                <c:pt idx="116">
                  <c:v>0.269999982693236</c:v>
                </c:pt>
                <c:pt idx="117">
                  <c:v>0.274999977990184</c:v>
                </c:pt>
                <c:pt idx="118">
                  <c:v>0.27999997165058199</c:v>
                </c:pt>
                <c:pt idx="119">
                  <c:v>0.28499996658517301</c:v>
                </c:pt>
                <c:pt idx="120">
                  <c:v>0.28999999189404602</c:v>
                </c:pt>
                <c:pt idx="121">
                  <c:v>0.29499998723630799</c:v>
                </c:pt>
                <c:pt idx="122">
                  <c:v>0.29999998238793502</c:v>
                </c:pt>
                <c:pt idx="123">
                  <c:v>0.304999977413215</c:v>
                </c:pt>
                <c:pt idx="124">
                  <c:v>0.309999972659315</c:v>
                </c:pt>
                <c:pt idx="125">
                  <c:v>0.314999967843825</c:v>
                </c:pt>
                <c:pt idx="126">
                  <c:v>0.31999999333878498</c:v>
                </c:pt>
                <c:pt idx="127">
                  <c:v>0.32499998871142199</c:v>
                </c:pt>
                <c:pt idx="128">
                  <c:v>0.32999998399151298</c:v>
                </c:pt>
                <c:pt idx="129">
                  <c:v>0.33499997941450099</c:v>
                </c:pt>
                <c:pt idx="130">
                  <c:v>0.33999997366448698</c:v>
                </c:pt>
                <c:pt idx="131">
                  <c:v>0.344999968888832</c:v>
                </c:pt>
                <c:pt idx="132">
                  <c:v>0.34999996412414802</c:v>
                </c:pt>
                <c:pt idx="133">
                  <c:v>0.35499998910986502</c:v>
                </c:pt>
                <c:pt idx="134">
                  <c:v>0.359999984503585</c:v>
                </c:pt>
                <c:pt idx="135">
                  <c:v>0.36499997957174801</c:v>
                </c:pt>
                <c:pt idx="136">
                  <c:v>0.36999997476178398</c:v>
                </c:pt>
                <c:pt idx="137">
                  <c:v>0.37499996995708001</c:v>
                </c:pt>
                <c:pt idx="138">
                  <c:v>0.37999996520697998</c:v>
                </c:pt>
                <c:pt idx="139">
                  <c:v>0.38499999024259002</c:v>
                </c:pt>
                <c:pt idx="140">
                  <c:v>0.38999998547803799</c:v>
                </c:pt>
                <c:pt idx="141">
                  <c:v>0.394999980855822</c:v>
                </c:pt>
                <c:pt idx="142">
                  <c:v>0.39999997608886301</c:v>
                </c:pt>
                <c:pt idx="143">
                  <c:v>0.40499997131795801</c:v>
                </c:pt>
                <c:pt idx="144">
                  <c:v>0.409999966637008</c:v>
                </c:pt>
                <c:pt idx="145">
                  <c:v>0.41499996187464799</c:v>
                </c:pt>
                <c:pt idx="146">
                  <c:v>0.41999998685251899</c:v>
                </c:pt>
                <c:pt idx="147">
                  <c:v>0.42499998192433203</c:v>
                </c:pt>
                <c:pt idx="148">
                  <c:v>0.42999997721057298</c:v>
                </c:pt>
                <c:pt idx="149">
                  <c:v>0.43499997245299099</c:v>
                </c:pt>
                <c:pt idx="150">
                  <c:v>0.439999967619919</c:v>
                </c:pt>
                <c:pt idx="151">
                  <c:v>0.444999962851227</c:v>
                </c:pt>
                <c:pt idx="152">
                  <c:v>0.44999998788268197</c:v>
                </c:pt>
                <c:pt idx="153">
                  <c:v>0.454999983068828</c:v>
                </c:pt>
                <c:pt idx="154">
                  <c:v>0.45999997800632803</c:v>
                </c:pt>
                <c:pt idx="155">
                  <c:v>0.464999973599792</c:v>
                </c:pt>
                <c:pt idx="156">
                  <c:v>0.46999996883553002</c:v>
                </c:pt>
                <c:pt idx="157">
                  <c:v>0.474999963981383</c:v>
                </c:pt>
                <c:pt idx="158">
                  <c:v>0.47999995946434398</c:v>
                </c:pt>
                <c:pt idx="159">
                  <c:v>0.48499998443715397</c:v>
                </c:pt>
                <c:pt idx="160">
                  <c:v>0.489999979263055</c:v>
                </c:pt>
                <c:pt idx="161">
                  <c:v>0.49499997444274701</c:v>
                </c:pt>
                <c:pt idx="162">
                  <c:v>0.49999996975400801</c:v>
                </c:pt>
                <c:pt idx="163">
                  <c:v>0.50499999470298795</c:v>
                </c:pt>
                <c:pt idx="164">
                  <c:v>0.50999998946301195</c:v>
                </c:pt>
                <c:pt idx="165">
                  <c:v>0.514999985311689</c:v>
                </c:pt>
                <c:pt idx="166">
                  <c:v>0.51999998263886504</c:v>
                </c:pt>
                <c:pt idx="167">
                  <c:v>0.52499997814039201</c:v>
                </c:pt>
                <c:pt idx="168">
                  <c:v>0.52999997338977001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6B3-47CB-BCE4-236866FA5389}"/>
            </c:ext>
          </c:extLst>
        </c:ser>
        <c:ser>
          <c:idx val="14"/>
          <c:order val="14"/>
          <c:tx>
            <c:v>Efficient frontier constraint 2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'IM process'!$AR$69:$AR$187</c:f>
              <c:numCache>
                <c:formatCode>0.000%</c:formatCode>
                <c:ptCount val="119"/>
                <c:pt idx="0">
                  <c:v>0.114000001199604</c:v>
                </c:pt>
                <c:pt idx="1">
                  <c:v>0.116000001139923</c:v>
                </c:pt>
                <c:pt idx="2">
                  <c:v>0.11900000377837899</c:v>
                </c:pt>
                <c:pt idx="3">
                  <c:v>0.123999999107177</c:v>
                </c:pt>
                <c:pt idx="4">
                  <c:v>0.12899999433194601</c:v>
                </c:pt>
                <c:pt idx="5">
                  <c:v>0.13400000446332699</c:v>
                </c:pt>
                <c:pt idx="6">
                  <c:v>0.138999999646508</c:v>
                </c:pt>
                <c:pt idx="7">
                  <c:v>0.14399999490745999</c:v>
                </c:pt>
                <c:pt idx="8">
                  <c:v>0.14900000454103399</c:v>
                </c:pt>
                <c:pt idx="9">
                  <c:v>0.15400000026340199</c:v>
                </c:pt>
                <c:pt idx="10">
                  <c:v>0.15899999542184701</c:v>
                </c:pt>
                <c:pt idx="11">
                  <c:v>0.164000005668926</c:v>
                </c:pt>
                <c:pt idx="12">
                  <c:v>0.16900000067079299</c:v>
                </c:pt>
                <c:pt idx="13">
                  <c:v>0.17399999612700401</c:v>
                </c:pt>
                <c:pt idx="14">
                  <c:v>0.179000005659565</c:v>
                </c:pt>
                <c:pt idx="15">
                  <c:v>0.18400000039584999</c:v>
                </c:pt>
                <c:pt idx="16">
                  <c:v>0.188999996475468</c:v>
                </c:pt>
                <c:pt idx="17">
                  <c:v>0.19400000651211799</c:v>
                </c:pt>
                <c:pt idx="18">
                  <c:v>0.19900000188748801</c:v>
                </c:pt>
                <c:pt idx="19">
                  <c:v>0.203999996951645</c:v>
                </c:pt>
                <c:pt idx="20">
                  <c:v>0.208999992051633</c:v>
                </c:pt>
                <c:pt idx="21">
                  <c:v>0.21400000260105201</c:v>
                </c:pt>
                <c:pt idx="22">
                  <c:v>0.218999997248222</c:v>
                </c:pt>
                <c:pt idx="23">
                  <c:v>0.223999993122767</c:v>
                </c:pt>
                <c:pt idx="24">
                  <c:v>0.22900000313903901</c:v>
                </c:pt>
                <c:pt idx="25">
                  <c:v>0.23399999805525801</c:v>
                </c:pt>
                <c:pt idx="26">
                  <c:v>0.23899999260812901</c:v>
                </c:pt>
                <c:pt idx="27">
                  <c:v>0.244000003784312</c:v>
                </c:pt>
                <c:pt idx="28">
                  <c:v>0.248999999111741</c:v>
                </c:pt>
                <c:pt idx="29">
                  <c:v>0.25400000849166499</c:v>
                </c:pt>
                <c:pt idx="30">
                  <c:v>0.25900000374121301</c:v>
                </c:pt>
                <c:pt idx="31">
                  <c:v>0.26399999969545701</c:v>
                </c:pt>
                <c:pt idx="32">
                  <c:v>0.26899999469824598</c:v>
                </c:pt>
                <c:pt idx="33">
                  <c:v>0.27399998980776002</c:v>
                </c:pt>
                <c:pt idx="34">
                  <c:v>0.27899998525565001</c:v>
                </c:pt>
                <c:pt idx="35">
                  <c:v>0.28400000977979201</c:v>
                </c:pt>
                <c:pt idx="36">
                  <c:v>0.28900000512242202</c:v>
                </c:pt>
                <c:pt idx="37">
                  <c:v>0.294000000167293</c:v>
                </c:pt>
                <c:pt idx="38">
                  <c:v>0.29899999575138397</c:v>
                </c:pt>
                <c:pt idx="39">
                  <c:v>0.30399999057418797</c:v>
                </c:pt>
                <c:pt idx="40">
                  <c:v>0.30899998648093102</c:v>
                </c:pt>
                <c:pt idx="41">
                  <c:v>0.314000010879455</c:v>
                </c:pt>
                <c:pt idx="42">
                  <c:v>0.31900000603401502</c:v>
                </c:pt>
                <c:pt idx="43">
                  <c:v>0.32400000130253298</c:v>
                </c:pt>
                <c:pt idx="44">
                  <c:v>0.32899999719586898</c:v>
                </c:pt>
                <c:pt idx="45">
                  <c:v>0.33399999255079799</c:v>
                </c:pt>
                <c:pt idx="46">
                  <c:v>0.33899998758622002</c:v>
                </c:pt>
                <c:pt idx="47">
                  <c:v>0.343999982965147</c:v>
                </c:pt>
                <c:pt idx="48">
                  <c:v>0.34900000791899699</c:v>
                </c:pt>
                <c:pt idx="49">
                  <c:v>0.35400000255625502</c:v>
                </c:pt>
                <c:pt idx="50">
                  <c:v>0.35899999827672802</c:v>
                </c:pt>
                <c:pt idx="51">
                  <c:v>0.36399999323666998</c:v>
                </c:pt>
                <c:pt idx="52">
                  <c:v>0.36899998875317602</c:v>
                </c:pt>
                <c:pt idx="53">
                  <c:v>0.37399998416713998</c:v>
                </c:pt>
                <c:pt idx="54">
                  <c:v>0.37900000862876998</c:v>
                </c:pt>
                <c:pt idx="55">
                  <c:v>0.384000003684205</c:v>
                </c:pt>
                <c:pt idx="56">
                  <c:v>0.38899999899190701</c:v>
                </c:pt>
                <c:pt idx="57">
                  <c:v>0.39399999411622899</c:v>
                </c:pt>
                <c:pt idx="58">
                  <c:v>0.39899998903359601</c:v>
                </c:pt>
                <c:pt idx="59">
                  <c:v>0.40399998513054702</c:v>
                </c:pt>
                <c:pt idx="60">
                  <c:v>0.40899998060974002</c:v>
                </c:pt>
                <c:pt idx="61">
                  <c:v>0.41400000452902302</c:v>
                </c:pt>
                <c:pt idx="62">
                  <c:v>0.41899999976171698</c:v>
                </c:pt>
                <c:pt idx="63">
                  <c:v>0.423999994993768</c:v>
                </c:pt>
                <c:pt idx="64">
                  <c:v>0.42899999060978899</c:v>
                </c:pt>
                <c:pt idx="65">
                  <c:v>0.433999986245998</c:v>
                </c:pt>
                <c:pt idx="66">
                  <c:v>0.43899998176023403</c:v>
                </c:pt>
                <c:pt idx="67">
                  <c:v>0.44400000572206599</c:v>
                </c:pt>
                <c:pt idx="68">
                  <c:v>0.44900000197817702</c:v>
                </c:pt>
                <c:pt idx="69">
                  <c:v>0.45399999618548298</c:v>
                </c:pt>
                <c:pt idx="70">
                  <c:v>0.45899999141551501</c:v>
                </c:pt>
                <c:pt idx="71">
                  <c:v>0.46399998766332501</c:v>
                </c:pt>
                <c:pt idx="72">
                  <c:v>0.46899998298963402</c:v>
                </c:pt>
                <c:pt idx="73">
                  <c:v>0.47399997796096499</c:v>
                </c:pt>
                <c:pt idx="74">
                  <c:v>0.47900000244414098</c:v>
                </c:pt>
                <c:pt idx="75">
                  <c:v>0.48399999824561801</c:v>
                </c:pt>
                <c:pt idx="76">
                  <c:v>0.48899999367135799</c:v>
                </c:pt>
                <c:pt idx="77">
                  <c:v>0.49399998875183099</c:v>
                </c:pt>
                <c:pt idx="78">
                  <c:v>0.49899998397005901</c:v>
                </c:pt>
                <c:pt idx="79">
                  <c:v>0.504000009093306</c:v>
                </c:pt>
                <c:pt idx="80">
                  <c:v>0.50900000443532201</c:v>
                </c:pt>
                <c:pt idx="81">
                  <c:v>0.51399999970457699</c:v>
                </c:pt>
                <c:pt idx="82">
                  <c:v>0.51899999489963999</c:v>
                </c:pt>
                <c:pt idx="83">
                  <c:v>0.523999990172206</c:v>
                </c:pt>
                <c:pt idx="84">
                  <c:v>0.52899998458228303</c:v>
                </c:pt>
                <c:pt idx="85">
                  <c:v>0.53399997982112601</c:v>
                </c:pt>
                <c:pt idx="86">
                  <c:v>0.538999975687805</c:v>
                </c:pt>
                <c:pt idx="87">
                  <c:v>0.54399997096203501</c:v>
                </c:pt>
                <c:pt idx="88">
                  <c:v>0.54899996617534697</c:v>
                </c:pt>
                <c:pt idx="89">
                  <c:v>0.55400002099252499</c:v>
                </c:pt>
                <c:pt idx="90">
                  <c:v>0.55900001561877599</c:v>
                </c:pt>
                <c:pt idx="91">
                  <c:v>0.56400001048875503</c:v>
                </c:pt>
                <c:pt idx="92">
                  <c:v>0.56900000666994399</c:v>
                </c:pt>
                <c:pt idx="93">
                  <c:v>0.57400000200526002</c:v>
                </c:pt>
                <c:pt idx="94">
                  <c:v>0.578999996740448</c:v>
                </c:pt>
                <c:pt idx="95">
                  <c:v>0.58399999251155699</c:v>
                </c:pt>
                <c:pt idx="96">
                  <c:v>0.58899998774849904</c:v>
                </c:pt>
                <c:pt idx="97">
                  <c:v>0.59399998218181704</c:v>
                </c:pt>
                <c:pt idx="98">
                  <c:v>0.59899997711250796</c:v>
                </c:pt>
                <c:pt idx="99">
                  <c:v>0.60399997266837702</c:v>
                </c:pt>
                <c:pt idx="100">
                  <c:v>0.60899996864892503</c:v>
                </c:pt>
                <c:pt idx="101">
                  <c:v>0.613999963113257</c:v>
                </c:pt>
                <c:pt idx="102">
                  <c:v>0.61900001874028099</c:v>
                </c:pt>
                <c:pt idx="103">
                  <c:v>0.62400001339608202</c:v>
                </c:pt>
                <c:pt idx="104">
                  <c:v>0.62900000850428395</c:v>
                </c:pt>
                <c:pt idx="105">
                  <c:v>0.63400000367382103</c:v>
                </c:pt>
                <c:pt idx="106">
                  <c:v>0.63899999960871301</c:v>
                </c:pt>
                <c:pt idx="107">
                  <c:v>0.64399999432483102</c:v>
                </c:pt>
                <c:pt idx="108">
                  <c:v>0.64899999013233001</c:v>
                </c:pt>
                <c:pt idx="109">
                  <c:v>0.65399998537262305</c:v>
                </c:pt>
                <c:pt idx="110">
                  <c:v>0.65899998038699203</c:v>
                </c:pt>
                <c:pt idx="111">
                  <c:v>0.66399997544172795</c:v>
                </c:pt>
                <c:pt idx="112">
                  <c:v>0.66899997100099895</c:v>
                </c:pt>
                <c:pt idx="113">
                  <c:v>0.67399996622063096</c:v>
                </c:pt>
                <c:pt idx="114">
                  <c:v>0.67899996083755498</c:v>
                </c:pt>
                <c:pt idx="115">
                  <c:v>0.68400001616718598</c:v>
                </c:pt>
                <c:pt idx="116">
                  <c:v>0.68900001116159404</c:v>
                </c:pt>
                <c:pt idx="117">
                  <c:v>0.69400000598420397</c:v>
                </c:pt>
                <c:pt idx="118">
                  <c:v>0.69900000151221597</c:v>
                </c:pt>
              </c:numCache>
            </c:numRef>
          </c:xVal>
          <c:yVal>
            <c:numRef>
              <c:f>'IM process'!$AQ$69:$AQ$187</c:f>
              <c:numCache>
                <c:formatCode>0.000%</c:formatCode>
                <c:ptCount val="119"/>
                <c:pt idx="0">
                  <c:v>8.1580894689642594E-2</c:v>
                </c:pt>
                <c:pt idx="1">
                  <c:v>9.1326346876963296E-2</c:v>
                </c:pt>
                <c:pt idx="2">
                  <c:v>9.9576662363540097E-2</c:v>
                </c:pt>
                <c:pt idx="3">
                  <c:v>0.109367527346914</c:v>
                </c:pt>
                <c:pt idx="4">
                  <c:v>0.117189681508577</c:v>
                </c:pt>
                <c:pt idx="5">
                  <c:v>0.123773859475705</c:v>
                </c:pt>
                <c:pt idx="6">
                  <c:v>0.13018711256624099</c:v>
                </c:pt>
                <c:pt idx="7">
                  <c:v>0.13593363929573901</c:v>
                </c:pt>
                <c:pt idx="8">
                  <c:v>0.141357610648187</c:v>
                </c:pt>
                <c:pt idx="9">
                  <c:v>0.14653285112241399</c:v>
                </c:pt>
                <c:pt idx="10">
                  <c:v>0.15151014487151401</c:v>
                </c:pt>
                <c:pt idx="11">
                  <c:v>0.155971045605862</c:v>
                </c:pt>
                <c:pt idx="12">
                  <c:v>0.161005808117345</c:v>
                </c:pt>
                <c:pt idx="13">
                  <c:v>0.16549363815520099</c:v>
                </c:pt>
                <c:pt idx="14">
                  <c:v>0.16978900051663201</c:v>
                </c:pt>
                <c:pt idx="15">
                  <c:v>0.17392781539105701</c:v>
                </c:pt>
                <c:pt idx="16">
                  <c:v>0.17793671546236101</c:v>
                </c:pt>
                <c:pt idx="17">
                  <c:v>0.1818360233986</c:v>
                </c:pt>
                <c:pt idx="18">
                  <c:v>0.18564159914258299</c:v>
                </c:pt>
                <c:pt idx="19">
                  <c:v>0.189366123667146</c:v>
                </c:pt>
                <c:pt idx="20">
                  <c:v>0.193019875849017</c:v>
                </c:pt>
                <c:pt idx="21">
                  <c:v>0.19661132632674599</c:v>
                </c:pt>
                <c:pt idx="22">
                  <c:v>0.20014750214319299</c:v>
                </c:pt>
                <c:pt idx="23">
                  <c:v>0.203634353913623</c:v>
                </c:pt>
                <c:pt idx="24">
                  <c:v>0.20707694090040701</c:v>
                </c:pt>
                <c:pt idx="25">
                  <c:v>0.210479574018717</c:v>
                </c:pt>
                <c:pt idx="26">
                  <c:v>0.21384600644073601</c:v>
                </c:pt>
                <c:pt idx="27">
                  <c:v>0.21717950584048801</c:v>
                </c:pt>
                <c:pt idx="28">
                  <c:v>0.220482900488917</c:v>
                </c:pt>
                <c:pt idx="29">
                  <c:v>0.22375872120728699</c:v>
                </c:pt>
                <c:pt idx="30">
                  <c:v>0.227008776424453</c:v>
                </c:pt>
                <c:pt idx="31">
                  <c:v>0.23023622530555299</c:v>
                </c:pt>
                <c:pt idx="32">
                  <c:v>0.23344152251393299</c:v>
                </c:pt>
                <c:pt idx="33">
                  <c:v>0.23662337098967301</c:v>
                </c:pt>
                <c:pt idx="34">
                  <c:v>0.23976468715473601</c:v>
                </c:pt>
                <c:pt idx="35">
                  <c:v>0.242866599296894</c:v>
                </c:pt>
                <c:pt idx="36">
                  <c:v>0.245932456761629</c:v>
                </c:pt>
                <c:pt idx="37">
                  <c:v>0.248965252992806</c:v>
                </c:pt>
                <c:pt idx="38">
                  <c:v>0.25196761798320899</c:v>
                </c:pt>
                <c:pt idx="39">
                  <c:v>0.254941885993066</c:v>
                </c:pt>
                <c:pt idx="40">
                  <c:v>0.25789014195292598</c:v>
                </c:pt>
                <c:pt idx="41">
                  <c:v>0.260814268550841</c:v>
                </c:pt>
                <c:pt idx="42">
                  <c:v>0.26371591105291697</c:v>
                </c:pt>
                <c:pt idx="43">
                  <c:v>0.26659660260492801</c:v>
                </c:pt>
                <c:pt idx="44">
                  <c:v>0.26945771648054101</c:v>
                </c:pt>
                <c:pt idx="45">
                  <c:v>0.27230049888403102</c:v>
                </c:pt>
                <c:pt idx="46">
                  <c:v>0.27512608668535599</c:v>
                </c:pt>
                <c:pt idx="47">
                  <c:v>0.27793551855263998</c:v>
                </c:pt>
                <c:pt idx="48">
                  <c:v>0.28072976183717602</c:v>
                </c:pt>
                <c:pt idx="49">
                  <c:v>0.28350965682797102</c:v>
                </c:pt>
                <c:pt idx="50">
                  <c:v>0.28627602448857298</c:v>
                </c:pt>
                <c:pt idx="51">
                  <c:v>0.28902960512814602</c:v>
                </c:pt>
                <c:pt idx="52">
                  <c:v>0.29177108440618499</c:v>
                </c:pt>
                <c:pt idx="53">
                  <c:v>0.29450109590215801</c:v>
                </c:pt>
                <c:pt idx="54">
                  <c:v>0.29722024479895098</c:v>
                </c:pt>
                <c:pt idx="55">
                  <c:v>0.299929044660255</c:v>
                </c:pt>
                <c:pt idx="56">
                  <c:v>0.30262802099500102</c:v>
                </c:pt>
                <c:pt idx="57">
                  <c:v>0.30531764742210199</c:v>
                </c:pt>
                <c:pt idx="58">
                  <c:v>0.30798758350057498</c:v>
                </c:pt>
                <c:pt idx="59">
                  <c:v>0.31067033049919801</c:v>
                </c:pt>
                <c:pt idx="60">
                  <c:v>0.31333471448015598</c:v>
                </c:pt>
                <c:pt idx="61">
                  <c:v>0.315991107551437</c:v>
                </c:pt>
                <c:pt idx="62">
                  <c:v>0.318640083409647</c:v>
                </c:pt>
                <c:pt idx="63">
                  <c:v>0.32128110321099401</c:v>
                </c:pt>
                <c:pt idx="64">
                  <c:v>0.32391656507954403</c:v>
                </c:pt>
                <c:pt idx="65">
                  <c:v>0.32654568727393402</c:v>
                </c:pt>
                <c:pt idx="66">
                  <c:v>0.32916806346919097</c:v>
                </c:pt>
                <c:pt idx="67">
                  <c:v>0.33177829336813403</c:v>
                </c:pt>
                <c:pt idx="68">
                  <c:v>0.33437923910189099</c:v>
                </c:pt>
                <c:pt idx="69">
                  <c:v>0.336963694554066</c:v>
                </c:pt>
                <c:pt idx="70">
                  <c:v>0.33953593843311403</c:v>
                </c:pt>
                <c:pt idx="71">
                  <c:v>0.34209502394507901</c:v>
                </c:pt>
                <c:pt idx="72">
                  <c:v>0.34463407397580598</c:v>
                </c:pt>
                <c:pt idx="73">
                  <c:v>0.34715143227505102</c:v>
                </c:pt>
                <c:pt idx="74">
                  <c:v>0.34964831481137798</c:v>
                </c:pt>
                <c:pt idx="75">
                  <c:v>0.35212579715624098</c:v>
                </c:pt>
                <c:pt idx="76">
                  <c:v>0.35458491346634102</c:v>
                </c:pt>
                <c:pt idx="77">
                  <c:v>0.35702660527217001</c:v>
                </c:pt>
                <c:pt idx="78">
                  <c:v>0.35945174607278302</c:v>
                </c:pt>
                <c:pt idx="79">
                  <c:v>0.36186116031066901</c:v>
                </c:pt>
                <c:pt idx="80">
                  <c:v>0.36425530209547602</c:v>
                </c:pt>
                <c:pt idx="81">
                  <c:v>0.36663569862585599</c:v>
                </c:pt>
                <c:pt idx="82">
                  <c:v>0.36900219330832801</c:v>
                </c:pt>
                <c:pt idx="83">
                  <c:v>0.37135566992850799</c:v>
                </c:pt>
                <c:pt idx="84">
                  <c:v>0.37369669938571098</c:v>
                </c:pt>
                <c:pt idx="85">
                  <c:v>0.37602582005163698</c:v>
                </c:pt>
                <c:pt idx="86">
                  <c:v>0.37834353567191298</c:v>
                </c:pt>
                <c:pt idx="87">
                  <c:v>0.38065031924443599</c:v>
                </c:pt>
                <c:pt idx="88">
                  <c:v>0.38294661718120798</c:v>
                </c:pt>
                <c:pt idx="89">
                  <c:v>0.38523287623232</c:v>
                </c:pt>
                <c:pt idx="90">
                  <c:v>0.387509437812599</c:v>
                </c:pt>
                <c:pt idx="91">
                  <c:v>0.38977670390661401</c:v>
                </c:pt>
                <c:pt idx="92">
                  <c:v>0.39203502804955098</c:v>
                </c:pt>
                <c:pt idx="93">
                  <c:v>0.39428474503293298</c:v>
                </c:pt>
                <c:pt idx="94">
                  <c:v>0.396526170604934</c:v>
                </c:pt>
                <c:pt idx="95">
                  <c:v>0.39875960688943002</c:v>
                </c:pt>
                <c:pt idx="96">
                  <c:v>0.40098533773342798</c:v>
                </c:pt>
                <c:pt idx="97">
                  <c:v>0.403203634092342</c:v>
                </c:pt>
                <c:pt idx="98">
                  <c:v>0.40541475401612198</c:v>
                </c:pt>
                <c:pt idx="99">
                  <c:v>0.40761894224343498</c:v>
                </c:pt>
                <c:pt idx="100">
                  <c:v>0.40981643204465701</c:v>
                </c:pt>
                <c:pt idx="101">
                  <c:v>0.41200744464378097</c:v>
                </c:pt>
                <c:pt idx="102">
                  <c:v>0.41419221930588501</c:v>
                </c:pt>
                <c:pt idx="103">
                  <c:v>0.4163709046047</c:v>
                </c:pt>
                <c:pt idx="104">
                  <c:v>0.41854372068502699</c:v>
                </c:pt>
                <c:pt idx="105">
                  <c:v>0.42071085153565602</c:v>
                </c:pt>
                <c:pt idx="106">
                  <c:v>0.42287247360560798</c:v>
                </c:pt>
                <c:pt idx="107">
                  <c:v>0.42502875529506401</c:v>
                </c:pt>
                <c:pt idx="108">
                  <c:v>0.42717985881072701</c:v>
                </c:pt>
                <c:pt idx="109">
                  <c:v>0.42932593776996197</c:v>
                </c:pt>
                <c:pt idx="110">
                  <c:v>0.43146714086795401</c:v>
                </c:pt>
                <c:pt idx="111">
                  <c:v>0.43360361015270998</c:v>
                </c:pt>
                <c:pt idx="112">
                  <c:v>0.43573548232435599</c:v>
                </c:pt>
                <c:pt idx="113">
                  <c:v>0.43786288761783698</c:v>
                </c:pt>
                <c:pt idx="114">
                  <c:v>0.43998595220506898</c:v>
                </c:pt>
                <c:pt idx="115">
                  <c:v>0.44210482248182997</c:v>
                </c:pt>
                <c:pt idx="116">
                  <c:v>0.44421956304803001</c:v>
                </c:pt>
                <c:pt idx="117">
                  <c:v>0.44633031179947702</c:v>
                </c:pt>
                <c:pt idx="118">
                  <c:v>0.44843717590489901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6B3-47CB-BCE4-236866FA5389}"/>
            </c:ext>
          </c:extLst>
        </c:ser>
        <c:ser>
          <c:idx val="15"/>
          <c:order val="15"/>
          <c:tx>
            <c:v>Inefficient frontier constraint 2</c:v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'IM process'!$AV$69:$AV$187</c:f>
              <c:numCache>
                <c:formatCode>0.000%</c:formatCode>
                <c:ptCount val="119"/>
                <c:pt idx="0">
                  <c:v>0.114000001211603</c:v>
                </c:pt>
                <c:pt idx="1">
                  <c:v>0.115999996735432</c:v>
                </c:pt>
                <c:pt idx="2">
                  <c:v>0.119000003897029</c:v>
                </c:pt>
                <c:pt idx="3">
                  <c:v>0.123999999130928</c:v>
                </c:pt>
                <c:pt idx="4">
                  <c:v>0.12899999435298101</c:v>
                </c:pt>
                <c:pt idx="5">
                  <c:v>0.134000004492728</c:v>
                </c:pt>
                <c:pt idx="6">
                  <c:v>0.13899999970187599</c:v>
                </c:pt>
                <c:pt idx="7">
                  <c:v>0.14399999470179101</c:v>
                </c:pt>
                <c:pt idx="8">
                  <c:v>0.14900000421733101</c:v>
                </c:pt>
                <c:pt idx="9">
                  <c:v>0.154000000245573</c:v>
                </c:pt>
                <c:pt idx="10">
                  <c:v>0.15899999554823699</c:v>
                </c:pt>
                <c:pt idx="11">
                  <c:v>0.16400000562108999</c:v>
                </c:pt>
                <c:pt idx="12">
                  <c:v>0.169000000423182</c:v>
                </c:pt>
                <c:pt idx="13">
                  <c:v>0.17399999604482799</c:v>
                </c:pt>
                <c:pt idx="14">
                  <c:v>0.17900000618377401</c:v>
                </c:pt>
                <c:pt idx="15">
                  <c:v>0.18400000058222801</c:v>
                </c:pt>
                <c:pt idx="16">
                  <c:v>0.18899999611037199</c:v>
                </c:pt>
                <c:pt idx="17">
                  <c:v>0.19400000642505699</c:v>
                </c:pt>
                <c:pt idx="18">
                  <c:v>0.19900000209501101</c:v>
                </c:pt>
                <c:pt idx="19">
                  <c:v>0.20399999706496899</c:v>
                </c:pt>
                <c:pt idx="20">
                  <c:v>0.20899999257273399</c:v>
                </c:pt>
                <c:pt idx="21">
                  <c:v>0.21400000233924599</c:v>
                </c:pt>
                <c:pt idx="22">
                  <c:v>0.218999997874714</c:v>
                </c:pt>
                <c:pt idx="23">
                  <c:v>0.22399999316041699</c:v>
                </c:pt>
                <c:pt idx="24">
                  <c:v>0.229000003282821</c:v>
                </c:pt>
                <c:pt idx="25">
                  <c:v>0.233999998280609</c:v>
                </c:pt>
                <c:pt idx="26">
                  <c:v>0.23899999329497301</c:v>
                </c:pt>
                <c:pt idx="27">
                  <c:v>0.244000003858201</c:v>
                </c:pt>
                <c:pt idx="28">
                  <c:v>0.24899999872165701</c:v>
                </c:pt>
                <c:pt idx="29">
                  <c:v>0.25400000916433502</c:v>
                </c:pt>
                <c:pt idx="30">
                  <c:v>0.25900000418874197</c:v>
                </c:pt>
                <c:pt idx="31">
                  <c:v>0.263999999729427</c:v>
                </c:pt>
                <c:pt idx="32">
                  <c:v>0.268999994860178</c:v>
                </c:pt>
                <c:pt idx="33">
                  <c:v>0.27399998933355002</c:v>
                </c:pt>
                <c:pt idx="34">
                  <c:v>0.27899998474987298</c:v>
                </c:pt>
                <c:pt idx="35">
                  <c:v>0.28400001042350098</c:v>
                </c:pt>
                <c:pt idx="36">
                  <c:v>0.289000005394003</c:v>
                </c:pt>
                <c:pt idx="37">
                  <c:v>0.294000000341615</c:v>
                </c:pt>
                <c:pt idx="38">
                  <c:v>0.29899999604041599</c:v>
                </c:pt>
                <c:pt idx="39">
                  <c:v>0.30399999080336498</c:v>
                </c:pt>
                <c:pt idx="40">
                  <c:v>0.30899998598390099</c:v>
                </c:pt>
                <c:pt idx="41">
                  <c:v>0.31400001125201599</c:v>
                </c:pt>
                <c:pt idx="42">
                  <c:v>0.31900000666740402</c:v>
                </c:pt>
                <c:pt idx="43">
                  <c:v>0.324000001341337</c:v>
                </c:pt>
                <c:pt idx="44">
                  <c:v>0.32899999618493903</c:v>
                </c:pt>
                <c:pt idx="45">
                  <c:v>0.33399999253562601</c:v>
                </c:pt>
                <c:pt idx="46">
                  <c:v>0.33899998762627698</c:v>
                </c:pt>
                <c:pt idx="47">
                  <c:v>0.34399998301991003</c:v>
                </c:pt>
                <c:pt idx="48">
                  <c:v>0.34900000762148298</c:v>
                </c:pt>
                <c:pt idx="49">
                  <c:v>0.35400000224133299</c:v>
                </c:pt>
                <c:pt idx="50">
                  <c:v>0.35899999835864699</c:v>
                </c:pt>
                <c:pt idx="51">
                  <c:v>0.36399999291651303</c:v>
                </c:pt>
                <c:pt idx="52">
                  <c:v>0.36899998877568202</c:v>
                </c:pt>
                <c:pt idx="53">
                  <c:v>0.373999984208229</c:v>
                </c:pt>
                <c:pt idx="54">
                  <c:v>0.37900000857086302</c:v>
                </c:pt>
                <c:pt idx="55">
                  <c:v>0.38400000444413801</c:v>
                </c:pt>
                <c:pt idx="56">
                  <c:v>0.38899999962821802</c:v>
                </c:pt>
                <c:pt idx="57">
                  <c:v>0.39399999470194602</c:v>
                </c:pt>
                <c:pt idx="58">
                  <c:v>0.39899998980464102</c:v>
                </c:pt>
                <c:pt idx="59">
                  <c:v>0.40399998542079502</c:v>
                </c:pt>
                <c:pt idx="60">
                  <c:v>0.408999980541422</c:v>
                </c:pt>
                <c:pt idx="61">
                  <c:v>0.41400000521672398</c:v>
                </c:pt>
                <c:pt idx="62">
                  <c:v>0.41900000083494698</c:v>
                </c:pt>
                <c:pt idx="63">
                  <c:v>0.42399999540358801</c:v>
                </c:pt>
                <c:pt idx="64">
                  <c:v>0.428999991002744</c:v>
                </c:pt>
                <c:pt idx="65">
                  <c:v>0.43399998638169901</c:v>
                </c:pt>
                <c:pt idx="66">
                  <c:v>0.438999981553096</c:v>
                </c:pt>
                <c:pt idx="67">
                  <c:v>0.444000005722058</c:v>
                </c:pt>
                <c:pt idx="68">
                  <c:v>0.44900000200919499</c:v>
                </c:pt>
                <c:pt idx="69">
                  <c:v>0.45399999667936403</c:v>
                </c:pt>
                <c:pt idx="70">
                  <c:v>0.45899999227965899</c:v>
                </c:pt>
                <c:pt idx="71">
                  <c:v>0.46399998776894702</c:v>
                </c:pt>
                <c:pt idx="72">
                  <c:v>0.46899998304014001</c:v>
                </c:pt>
                <c:pt idx="73">
                  <c:v>0.47399997824859202</c:v>
                </c:pt>
                <c:pt idx="74">
                  <c:v>0.47900000297161499</c:v>
                </c:pt>
                <c:pt idx="75">
                  <c:v>0.48399999847188202</c:v>
                </c:pt>
                <c:pt idx="76">
                  <c:v>0.48899999365890101</c:v>
                </c:pt>
                <c:pt idx="77">
                  <c:v>0.49399998881921398</c:v>
                </c:pt>
                <c:pt idx="78">
                  <c:v>0.49899998397735701</c:v>
                </c:pt>
                <c:pt idx="79">
                  <c:v>0.50400000902465603</c:v>
                </c:pt>
                <c:pt idx="80">
                  <c:v>0.50900000448141003</c:v>
                </c:pt>
                <c:pt idx="81">
                  <c:v>0.51399999972021504</c:v>
                </c:pt>
                <c:pt idx="82">
                  <c:v>0.51899999482089898</c:v>
                </c:pt>
                <c:pt idx="83">
                  <c:v>0.52399999017732801</c:v>
                </c:pt>
                <c:pt idx="84">
                  <c:v>0.52899998538835602</c:v>
                </c:pt>
                <c:pt idx="85">
                  <c:v>0.53399997939935495</c:v>
                </c:pt>
                <c:pt idx="86">
                  <c:v>0.53899997544095601</c:v>
                </c:pt>
                <c:pt idx="87">
                  <c:v>0.54399997102855702</c:v>
                </c:pt>
                <c:pt idx="88">
                  <c:v>0.54899996608155799</c:v>
                </c:pt>
                <c:pt idx="89">
                  <c:v>0.554000020423007</c:v>
                </c:pt>
                <c:pt idx="90">
                  <c:v>0.559000015585984</c:v>
                </c:pt>
                <c:pt idx="91">
                  <c:v>0.56400001121676702</c:v>
                </c:pt>
                <c:pt idx="92">
                  <c:v>0.56900000669495998</c:v>
                </c:pt>
                <c:pt idx="93">
                  <c:v>0.57400000182487099</c:v>
                </c:pt>
                <c:pt idx="94">
                  <c:v>0.57899999732047502</c:v>
                </c:pt>
                <c:pt idx="95">
                  <c:v>0.58399999210906095</c:v>
                </c:pt>
                <c:pt idx="96">
                  <c:v>0.58899998767100104</c:v>
                </c:pt>
                <c:pt idx="97">
                  <c:v>0.59399998295964096</c:v>
                </c:pt>
                <c:pt idx="98">
                  <c:v>0.59899997783520198</c:v>
                </c:pt>
                <c:pt idx="99">
                  <c:v>0.60399997295852204</c:v>
                </c:pt>
                <c:pt idx="100">
                  <c:v>0.60899996826213598</c:v>
                </c:pt>
                <c:pt idx="101">
                  <c:v>0.61399996315127703</c:v>
                </c:pt>
                <c:pt idx="102">
                  <c:v>0.619000018357731</c:v>
                </c:pt>
                <c:pt idx="103">
                  <c:v>0.62400001397679405</c:v>
                </c:pt>
                <c:pt idx="104">
                  <c:v>0.62900000860673599</c:v>
                </c:pt>
                <c:pt idx="105">
                  <c:v>0.63400000372452003</c:v>
                </c:pt>
                <c:pt idx="106">
                  <c:v>0.63899999900265303</c:v>
                </c:pt>
                <c:pt idx="107">
                  <c:v>0.64399999468270597</c:v>
                </c:pt>
                <c:pt idx="108">
                  <c:v>0.64899998968592998</c:v>
                </c:pt>
                <c:pt idx="109">
                  <c:v>0.65399998494068101</c:v>
                </c:pt>
                <c:pt idx="110">
                  <c:v>0.65899998030462703</c:v>
                </c:pt>
                <c:pt idx="111">
                  <c:v>0.66399997556173096</c:v>
                </c:pt>
                <c:pt idx="112">
                  <c:v>0.66899997109985199</c:v>
                </c:pt>
                <c:pt idx="113">
                  <c:v>0.67399996554246999</c:v>
                </c:pt>
                <c:pt idx="114">
                  <c:v>0.67899996077901803</c:v>
                </c:pt>
                <c:pt idx="115">
                  <c:v>0.68400001589513404</c:v>
                </c:pt>
                <c:pt idx="116">
                  <c:v>0.68900001075417605</c:v>
                </c:pt>
                <c:pt idx="117">
                  <c:v>0.69400000616984303</c:v>
                </c:pt>
                <c:pt idx="118">
                  <c:v>0.69900000165855503</c:v>
                </c:pt>
              </c:numCache>
            </c:numRef>
          </c:xVal>
          <c:yVal>
            <c:numRef>
              <c:f>'IM process'!$AU$69:$AU$187</c:f>
              <c:numCache>
                <c:formatCode>0.000%</c:formatCode>
                <c:ptCount val="119"/>
                <c:pt idx="0">
                  <c:v>6.9271616943720707E-2</c:v>
                </c:pt>
                <c:pt idx="1">
                  <c:v>5.9513519089052003E-2</c:v>
                </c:pt>
                <c:pt idx="2">
                  <c:v>5.1275852928699198E-2</c:v>
                </c:pt>
                <c:pt idx="3">
                  <c:v>4.1518911436573498E-2</c:v>
                </c:pt>
                <c:pt idx="4">
                  <c:v>3.3662833552357503E-2</c:v>
                </c:pt>
                <c:pt idx="5">
                  <c:v>2.6848842344034601E-2</c:v>
                </c:pt>
                <c:pt idx="6">
                  <c:v>2.0665402482630699E-2</c:v>
                </c:pt>
                <c:pt idx="7">
                  <c:v>1.49188757436372E-2</c:v>
                </c:pt>
                <c:pt idx="8">
                  <c:v>9.4960767504346007E-3</c:v>
                </c:pt>
                <c:pt idx="9">
                  <c:v>4.4372040634164302E-3</c:v>
                </c:pt>
                <c:pt idx="10">
                  <c:v>-2.8372363356164699E-4</c:v>
                </c:pt>
                <c:pt idx="11">
                  <c:v>-4.7501101773804897E-3</c:v>
                </c:pt>
                <c:pt idx="12">
                  <c:v>-9.0172282070131796E-3</c:v>
                </c:pt>
                <c:pt idx="13">
                  <c:v>-1.31238619179964E-2</c:v>
                </c:pt>
                <c:pt idx="14">
                  <c:v>-1.70983584970179E-2</c:v>
                </c:pt>
                <c:pt idx="15">
                  <c:v>-2.0962093772827099E-2</c:v>
                </c:pt>
                <c:pt idx="16">
                  <c:v>-2.4731661601853E-2</c:v>
                </c:pt>
                <c:pt idx="17">
                  <c:v>-2.8420203430269901E-2</c:v>
                </c:pt>
                <c:pt idx="18">
                  <c:v>-3.2038281884132699E-2</c:v>
                </c:pt>
                <c:pt idx="19">
                  <c:v>-3.5594570105609E-2</c:v>
                </c:pt>
                <c:pt idx="20">
                  <c:v>-3.90962513523571E-2</c:v>
                </c:pt>
                <c:pt idx="21">
                  <c:v>-4.2549358479971003E-2</c:v>
                </c:pt>
                <c:pt idx="22">
                  <c:v>-4.5958974522451797E-2</c:v>
                </c:pt>
                <c:pt idx="23">
                  <c:v>-4.9329468538900897E-2</c:v>
                </c:pt>
                <c:pt idx="24">
                  <c:v>-5.2664605437951602E-2</c:v>
                </c:pt>
                <c:pt idx="25">
                  <c:v>-5.5967622046742202E-2</c:v>
                </c:pt>
                <c:pt idx="26">
                  <c:v>-5.92413711430054E-2</c:v>
                </c:pt>
                <c:pt idx="27">
                  <c:v>-6.2488358528863301E-2</c:v>
                </c:pt>
                <c:pt idx="28">
                  <c:v>-6.5710767009151794E-2</c:v>
                </c:pt>
                <c:pt idx="29">
                  <c:v>-6.8910569437772504E-2</c:v>
                </c:pt>
                <c:pt idx="30">
                  <c:v>-7.2089485982139101E-2</c:v>
                </c:pt>
                <c:pt idx="31">
                  <c:v>-7.5249082516185103E-2</c:v>
                </c:pt>
                <c:pt idx="32">
                  <c:v>-7.83907571970167E-2</c:v>
                </c:pt>
                <c:pt idx="33">
                  <c:v>-8.1515766825415101E-2</c:v>
                </c:pt>
                <c:pt idx="34">
                  <c:v>-8.4625251061205303E-2</c:v>
                </c:pt>
                <c:pt idx="35">
                  <c:v>-8.7720259081751503E-2</c:v>
                </c:pt>
                <c:pt idx="36">
                  <c:v>-9.0801682741098705E-2</c:v>
                </c:pt>
                <c:pt idx="37">
                  <c:v>-9.3870421878171198E-2</c:v>
                </c:pt>
                <c:pt idx="38">
                  <c:v>-9.6927232722986201E-2</c:v>
                </c:pt>
                <c:pt idx="39">
                  <c:v>-9.9972838888868307E-2</c:v>
                </c:pt>
                <c:pt idx="40">
                  <c:v>-0.103007899185281</c:v>
                </c:pt>
                <c:pt idx="41">
                  <c:v>-0.106033035703025</c:v>
                </c:pt>
                <c:pt idx="42">
                  <c:v>-0.10904877073096</c:v>
                </c:pt>
                <c:pt idx="43">
                  <c:v>-0.112055636681395</c:v>
                </c:pt>
                <c:pt idx="44">
                  <c:v>-0.11505411138771</c:v>
                </c:pt>
                <c:pt idx="45">
                  <c:v>-0.11698871644436799</c:v>
                </c:pt>
                <c:pt idx="46">
                  <c:v>-0.121027624497689</c:v>
                </c:pt>
                <c:pt idx="47">
                  <c:v>-0.124003454382004</c:v>
                </c:pt>
                <c:pt idx="48">
                  <c:v>-0.12697240619886299</c:v>
                </c:pt>
                <c:pt idx="49">
                  <c:v>-0.12993505877860201</c:v>
                </c:pt>
                <c:pt idx="50">
                  <c:v>-0.13289144208554901</c:v>
                </c:pt>
                <c:pt idx="51">
                  <c:v>-0.13584198693422</c:v>
                </c:pt>
                <c:pt idx="52">
                  <c:v>-0.138786917905551</c:v>
                </c:pt>
                <c:pt idx="53">
                  <c:v>-0.14172649523700601</c:v>
                </c:pt>
                <c:pt idx="54">
                  <c:v>-0.14466098054673701</c:v>
                </c:pt>
                <c:pt idx="55">
                  <c:v>-0.14758975854327999</c:v>
                </c:pt>
                <c:pt idx="56">
                  <c:v>-0.15050286738156701</c:v>
                </c:pt>
                <c:pt idx="57">
                  <c:v>-0.15339816755800501</c:v>
                </c:pt>
                <c:pt idx="58">
                  <c:v>-0.156274776443208</c:v>
                </c:pt>
                <c:pt idx="59">
                  <c:v>-0.159121962120438</c:v>
                </c:pt>
                <c:pt idx="60">
                  <c:v>-0.161939863822188</c:v>
                </c:pt>
                <c:pt idx="61">
                  <c:v>-0.16473039776633799</c:v>
                </c:pt>
                <c:pt idx="62">
                  <c:v>-0.16749525377438901</c:v>
                </c:pt>
                <c:pt idx="63">
                  <c:v>-0.17023601476088701</c:v>
                </c:pt>
                <c:pt idx="64">
                  <c:v>-0.172954112087814</c:v>
                </c:pt>
                <c:pt idx="65">
                  <c:v>-0.17565085289855301</c:v>
                </c:pt>
                <c:pt idx="66">
                  <c:v>-0.17832327550426899</c:v>
                </c:pt>
                <c:pt idx="67">
                  <c:v>-0.180968710721989</c:v>
                </c:pt>
                <c:pt idx="68">
                  <c:v>-0.183588793123618</c:v>
                </c:pt>
                <c:pt idx="69">
                  <c:v>-0.18618505513227501</c:v>
                </c:pt>
                <c:pt idx="70">
                  <c:v>-0.18875888278509501</c:v>
                </c:pt>
                <c:pt idx="71">
                  <c:v>-0.19131154585669599</c:v>
                </c:pt>
                <c:pt idx="72">
                  <c:v>-0.19384421035469099</c:v>
                </c:pt>
                <c:pt idx="73">
                  <c:v>-0.196357951872459</c:v>
                </c:pt>
                <c:pt idx="74">
                  <c:v>-0.19885376540629501</c:v>
                </c:pt>
                <c:pt idx="75">
                  <c:v>-0.201331588022608</c:v>
                </c:pt>
                <c:pt idx="76">
                  <c:v>-0.20378642665261901</c:v>
                </c:pt>
                <c:pt idx="77">
                  <c:v>-0.206216562520219</c:v>
                </c:pt>
                <c:pt idx="78">
                  <c:v>-0.208616806515451</c:v>
                </c:pt>
                <c:pt idx="79">
                  <c:v>-0.210988576925389</c:v>
                </c:pt>
                <c:pt idx="80">
                  <c:v>-0.21333363331729099</c:v>
                </c:pt>
                <c:pt idx="81">
                  <c:v>-0.215653613320788</c:v>
                </c:pt>
                <c:pt idx="82">
                  <c:v>-0.21794999554161601</c:v>
                </c:pt>
                <c:pt idx="83">
                  <c:v>-0.220224132862953</c:v>
                </c:pt>
                <c:pt idx="84">
                  <c:v>-0.222477262564616</c:v>
                </c:pt>
                <c:pt idx="85">
                  <c:v>-0.22471052362072599</c:v>
                </c:pt>
                <c:pt idx="86">
                  <c:v>-0.22692496473850701</c:v>
                </c:pt>
                <c:pt idx="87">
                  <c:v>-0.229121553260384</c:v>
                </c:pt>
                <c:pt idx="88">
                  <c:v>-0.23130118472573399</c:v>
                </c:pt>
                <c:pt idx="89">
                  <c:v>-0.233464715399892</c:v>
                </c:pt>
                <c:pt idx="90">
                  <c:v>-0.23561286561261999</c:v>
                </c:pt>
                <c:pt idx="91">
                  <c:v>-0.237746379424989</c:v>
                </c:pt>
                <c:pt idx="92">
                  <c:v>-0.239865926152597</c:v>
                </c:pt>
                <c:pt idx="93">
                  <c:v>-0.241972130983267</c:v>
                </c:pt>
                <c:pt idx="94">
                  <c:v>-0.24406557912428101</c:v>
                </c:pt>
                <c:pt idx="95">
                  <c:v>-0.24614681801923699</c:v>
                </c:pt>
                <c:pt idx="96">
                  <c:v>-0.248216363062541</c:v>
                </c:pt>
                <c:pt idx="97">
                  <c:v>-0.250274696279702</c:v>
                </c:pt>
                <c:pt idx="98">
                  <c:v>-0.25232227179292599</c:v>
                </c:pt>
                <c:pt idx="99">
                  <c:v>-0.254359518426575</c:v>
                </c:pt>
                <c:pt idx="100">
                  <c:v>-0.25638683922622801</c:v>
                </c:pt>
                <c:pt idx="101">
                  <c:v>-0.25840461534255499</c:v>
                </c:pt>
                <c:pt idx="102">
                  <c:v>-0.26041323087017298</c:v>
                </c:pt>
                <c:pt idx="103">
                  <c:v>-0.26241297826497001</c:v>
                </c:pt>
                <c:pt idx="104">
                  <c:v>-0.26440420405037002</c:v>
                </c:pt>
                <c:pt idx="105">
                  <c:v>-0.26638721461973602</c:v>
                </c:pt>
                <c:pt idx="106">
                  <c:v>-0.26836229963495201</c:v>
                </c:pt>
                <c:pt idx="107">
                  <c:v>-0.27032973539773603</c:v>
                </c:pt>
                <c:pt idx="108">
                  <c:v>-0.27228978285549299</c:v>
                </c:pt>
                <c:pt idx="109">
                  <c:v>-0.27424269217371999</c:v>
                </c:pt>
                <c:pt idx="110">
                  <c:v>-0.27618870047081701</c:v>
                </c:pt>
                <c:pt idx="111">
                  <c:v>-0.278128033618041</c:v>
                </c:pt>
                <c:pt idx="112">
                  <c:v>-0.28006090752680102</c:v>
                </c:pt>
                <c:pt idx="113">
                  <c:v>-0.28198752719791498</c:v>
                </c:pt>
                <c:pt idx="114">
                  <c:v>-0.28390809007951801</c:v>
                </c:pt>
                <c:pt idx="115">
                  <c:v>-0.28582280636975699</c:v>
                </c:pt>
                <c:pt idx="116">
                  <c:v>-0.28773180996571202</c:v>
                </c:pt>
                <c:pt idx="117">
                  <c:v>-0.28963529559113599</c:v>
                </c:pt>
                <c:pt idx="118">
                  <c:v>-0.29153342760962397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6B3-47CB-BCE4-236866FA5389}"/>
            </c:ext>
          </c:extLst>
        </c:ser>
        <c:ser>
          <c:idx val="16"/>
          <c:order val="16"/>
          <c:tx>
            <c:v>Minimum variance frontier constraint 1</c:v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'IM process'!$AZ$69:$AZ$137</c:f>
              <c:numCache>
                <c:formatCode>0.000%</c:formatCode>
                <c:ptCount val="69"/>
                <c:pt idx="0">
                  <c:v>0.25782708409293098</c:v>
                </c:pt>
                <c:pt idx="1">
                  <c:v>0.24293779954241601</c:v>
                </c:pt>
                <c:pt idx="2">
                  <c:v>0.228122394039391</c:v>
                </c:pt>
                <c:pt idx="3">
                  <c:v>0.21376734934213901</c:v>
                </c:pt>
                <c:pt idx="4">
                  <c:v>0.199971868159697</c:v>
                </c:pt>
                <c:pt idx="5">
                  <c:v>0.18685988416006599</c:v>
                </c:pt>
                <c:pt idx="6">
                  <c:v>0.17482584616440899</c:v>
                </c:pt>
                <c:pt idx="7">
                  <c:v>0.16333742725787001</c:v>
                </c:pt>
                <c:pt idx="8">
                  <c:v>0.15376074895760999</c:v>
                </c:pt>
                <c:pt idx="9">
                  <c:v>0.14475120346091699</c:v>
                </c:pt>
                <c:pt idx="10">
                  <c:v>0.13749650517822801</c:v>
                </c:pt>
                <c:pt idx="11">
                  <c:v>0.13179739830527501</c:v>
                </c:pt>
                <c:pt idx="12">
                  <c:v>0.12781816433080401</c:v>
                </c:pt>
                <c:pt idx="13">
                  <c:v>0.12464288681729099</c:v>
                </c:pt>
                <c:pt idx="14">
                  <c:v>0.121823743644409</c:v>
                </c:pt>
                <c:pt idx="15">
                  <c:v>0.119385970999888</c:v>
                </c:pt>
                <c:pt idx="16">
                  <c:v>0.117353335426667</c:v>
                </c:pt>
                <c:pt idx="17">
                  <c:v>0.115747182776026</c:v>
                </c:pt>
                <c:pt idx="18">
                  <c:v>0.114585448515266</c:v>
                </c:pt>
                <c:pt idx="19">
                  <c:v>0.113881733980729</c:v>
                </c:pt>
                <c:pt idx="20">
                  <c:v>0.113644549053439</c:v>
                </c:pt>
                <c:pt idx="21">
                  <c:v>0.113876808153147</c:v>
                </c:pt>
                <c:pt idx="22">
                  <c:v>0.11457565715453399</c:v>
                </c:pt>
                <c:pt idx="23">
                  <c:v>0.115732641817077</c:v>
                </c:pt>
                <c:pt idx="24">
                  <c:v>0.117334213853748</c:v>
                </c:pt>
                <c:pt idx="25">
                  <c:v>0.11936247725190501</c:v>
                </c:pt>
                <c:pt idx="26">
                  <c:v>0.121796112911277</c:v>
                </c:pt>
                <c:pt idx="27">
                  <c:v>0.124611379619971</c:v>
                </c:pt>
                <c:pt idx="28">
                  <c:v>0.127783052923931</c:v>
                </c:pt>
                <c:pt idx="29">
                  <c:v>0.131285299038116</c:v>
                </c:pt>
                <c:pt idx="30">
                  <c:v>0.13512395010842199</c:v>
                </c:pt>
                <c:pt idx="31">
                  <c:v>0.139497393737712</c:v>
                </c:pt>
                <c:pt idx="32">
                  <c:v>0.144462727937298</c:v>
                </c:pt>
                <c:pt idx="33">
                  <c:v>0.14995150744202501</c:v>
                </c:pt>
                <c:pt idx="34">
                  <c:v>0.15590848129841001</c:v>
                </c:pt>
                <c:pt idx="35">
                  <c:v>0.162282059135787</c:v>
                </c:pt>
                <c:pt idx="36">
                  <c:v>0.16902519326991899</c:v>
                </c:pt>
                <c:pt idx="37">
                  <c:v>0.176112147901584</c:v>
                </c:pt>
                <c:pt idx="38">
                  <c:v>0.183515779234217</c:v>
                </c:pt>
                <c:pt idx="39">
                  <c:v>0.191199321758211</c:v>
                </c:pt>
                <c:pt idx="40">
                  <c:v>0.19915409013673199</c:v>
                </c:pt>
                <c:pt idx="41">
                  <c:v>0.20746171201487401</c:v>
                </c:pt>
                <c:pt idx="42">
                  <c:v>0.216096128352504</c:v>
                </c:pt>
                <c:pt idx="43">
                  <c:v>0.225021197234203</c:v>
                </c:pt>
                <c:pt idx="44">
                  <c:v>0.23450146569890401</c:v>
                </c:pt>
                <c:pt idx="45">
                  <c:v>0.24471857027313601</c:v>
                </c:pt>
                <c:pt idx="46">
                  <c:v>0.25566178438837001</c:v>
                </c:pt>
                <c:pt idx="47">
                  <c:v>0.26735972179025003</c:v>
                </c:pt>
                <c:pt idx="48">
                  <c:v>0.27975211544387202</c:v>
                </c:pt>
                <c:pt idx="49">
                  <c:v>0.29274918339192002</c:v>
                </c:pt>
                <c:pt idx="50">
                  <c:v>0.30627395817893199</c:v>
                </c:pt>
                <c:pt idx="51">
                  <c:v>0.32026316571537999</c:v>
                </c:pt>
                <c:pt idx="52">
                  <c:v>0.33479977711375097</c:v>
                </c:pt>
                <c:pt idx="53">
                  <c:v>0.35002164560406701</c:v>
                </c:pt>
                <c:pt idx="54">
                  <c:v>0.36585882222526001</c:v>
                </c:pt>
                <c:pt idx="55">
                  <c:v>0.381720774377386</c:v>
                </c:pt>
                <c:pt idx="56">
                  <c:v>0.39803562357132299</c:v>
                </c:pt>
                <c:pt idx="57">
                  <c:v>0.41543920604518503</c:v>
                </c:pt>
                <c:pt idx="58">
                  <c:v>0.433031216685758</c:v>
                </c:pt>
                <c:pt idx="59">
                  <c:v>0.45175673882033901</c:v>
                </c:pt>
                <c:pt idx="60">
                  <c:v>0.46816218288188</c:v>
                </c:pt>
                <c:pt idx="61">
                  <c:v>0.48692892494373602</c:v>
                </c:pt>
                <c:pt idx="62">
                  <c:v>0.50524274659978896</c:v>
                </c:pt>
                <c:pt idx="63">
                  <c:v>0.52432409307764605</c:v>
                </c:pt>
                <c:pt idx="64">
                  <c:v>0.54203253440527699</c:v>
                </c:pt>
                <c:pt idx="65">
                  <c:v>0.56353182731239104</c:v>
                </c:pt>
                <c:pt idx="66">
                  <c:v>0.58125522294798204</c:v>
                </c:pt>
                <c:pt idx="67">
                  <c:v>0.59966079824376295</c:v>
                </c:pt>
                <c:pt idx="68">
                  <c:v>0.61938266587997803</c:v>
                </c:pt>
              </c:numCache>
            </c:numRef>
          </c:xVal>
          <c:yVal>
            <c:numRef>
              <c:f>'IM process'!$AY$69:$AY$137</c:f>
              <c:numCache>
                <c:formatCode>0.000%</c:formatCode>
                <c:ptCount val="69"/>
                <c:pt idx="0">
                  <c:v>-2.44999999999829E-2</c:v>
                </c:pt>
                <c:pt idx="1">
                  <c:v>-1.95999999994389E-2</c:v>
                </c:pt>
                <c:pt idx="2">
                  <c:v>-1.4599999999939099E-2</c:v>
                </c:pt>
                <c:pt idx="3">
                  <c:v>-9.5999999997265304E-3</c:v>
                </c:pt>
                <c:pt idx="4">
                  <c:v>-4.5999999999999002E-3</c:v>
                </c:pt>
                <c:pt idx="5">
                  <c:v>4.0000000000320302E-4</c:v>
                </c:pt>
                <c:pt idx="6">
                  <c:v>5.4000000000000402E-3</c:v>
                </c:pt>
                <c:pt idx="7">
                  <c:v>1.03999999999944E-2</c:v>
                </c:pt>
                <c:pt idx="8">
                  <c:v>1.5399999999973201E-2</c:v>
                </c:pt>
                <c:pt idx="9">
                  <c:v>2.04000000000003E-2</c:v>
                </c:pt>
                <c:pt idx="10">
                  <c:v>2.53999999997215E-2</c:v>
                </c:pt>
                <c:pt idx="11">
                  <c:v>3.0399999999991201E-2</c:v>
                </c:pt>
                <c:pt idx="12">
                  <c:v>3.53999994833816E-2</c:v>
                </c:pt>
                <c:pt idx="13">
                  <c:v>4.0399998143842701E-2</c:v>
                </c:pt>
                <c:pt idx="14">
                  <c:v>4.5400000853606799E-2</c:v>
                </c:pt>
                <c:pt idx="15">
                  <c:v>5.0399999802442898E-2</c:v>
                </c:pt>
                <c:pt idx="16">
                  <c:v>5.5399998794735797E-2</c:v>
                </c:pt>
                <c:pt idx="17">
                  <c:v>6.03999976789363E-2</c:v>
                </c:pt>
                <c:pt idx="18">
                  <c:v>6.5399996634400298E-2</c:v>
                </c:pt>
                <c:pt idx="19">
                  <c:v>7.0399999314222694E-2</c:v>
                </c:pt>
                <c:pt idx="20">
                  <c:v>7.5399994525407202E-2</c:v>
                </c:pt>
                <c:pt idx="21">
                  <c:v>8.0399997187282607E-2</c:v>
                </c:pt>
                <c:pt idx="22">
                  <c:v>8.5399999876634505E-2</c:v>
                </c:pt>
                <c:pt idx="23">
                  <c:v>9.0399995073265696E-2</c:v>
                </c:pt>
                <c:pt idx="24">
                  <c:v>9.5399997741696496E-2</c:v>
                </c:pt>
                <c:pt idx="25">
                  <c:v>0.10040000046217</c:v>
                </c:pt>
                <c:pt idx="26">
                  <c:v>0.105399995659283</c:v>
                </c:pt>
                <c:pt idx="27">
                  <c:v>0.110399998314162</c:v>
                </c:pt>
                <c:pt idx="28">
                  <c:v>0.115400000987104</c:v>
                </c:pt>
                <c:pt idx="29">
                  <c:v>0.12039999623985601</c:v>
                </c:pt>
                <c:pt idx="30">
                  <c:v>0.125399991908558</c:v>
                </c:pt>
                <c:pt idx="31">
                  <c:v>0.13040000280892999</c:v>
                </c:pt>
                <c:pt idx="32">
                  <c:v>0.13539999798667501</c:v>
                </c:pt>
                <c:pt idx="33">
                  <c:v>0.14039999195289099</c:v>
                </c:pt>
                <c:pt idx="34">
                  <c:v>0.14540000331817099</c:v>
                </c:pt>
                <c:pt idx="35">
                  <c:v>0.15039999851816899</c:v>
                </c:pt>
                <c:pt idx="36">
                  <c:v>0.15539999305851601</c:v>
                </c:pt>
                <c:pt idx="37">
                  <c:v>0.16040000319460401</c:v>
                </c:pt>
                <c:pt idx="38">
                  <c:v>0.16539999842727099</c:v>
                </c:pt>
                <c:pt idx="39">
                  <c:v>0.17039999365809699</c:v>
                </c:pt>
                <c:pt idx="40">
                  <c:v>0.17539998888972699</c:v>
                </c:pt>
                <c:pt idx="41">
                  <c:v>0.18039999902245399</c:v>
                </c:pt>
                <c:pt idx="42">
                  <c:v>0.18539999425430301</c:v>
                </c:pt>
                <c:pt idx="43">
                  <c:v>0.190399989485774</c:v>
                </c:pt>
                <c:pt idx="44">
                  <c:v>0.195399999618526</c:v>
                </c:pt>
                <c:pt idx="45">
                  <c:v>0.20039999485012999</c:v>
                </c:pt>
                <c:pt idx="46">
                  <c:v>0.205399990081119</c:v>
                </c:pt>
                <c:pt idx="47">
                  <c:v>0.21040000021456601</c:v>
                </c:pt>
                <c:pt idx="48">
                  <c:v>0.21539999544619601</c:v>
                </c:pt>
                <c:pt idx="49">
                  <c:v>0.22039999067782101</c:v>
                </c:pt>
                <c:pt idx="50">
                  <c:v>0.225400000810493</c:v>
                </c:pt>
                <c:pt idx="51">
                  <c:v>0.230399996042254</c:v>
                </c:pt>
                <c:pt idx="52">
                  <c:v>0.235399991273891</c:v>
                </c:pt>
                <c:pt idx="53">
                  <c:v>0.24040000140655399</c:v>
                </c:pt>
                <c:pt idx="54">
                  <c:v>0.24539999663785</c:v>
                </c:pt>
                <c:pt idx="55">
                  <c:v>0.25040000677049201</c:v>
                </c:pt>
                <c:pt idx="56">
                  <c:v>0.25540000200270102</c:v>
                </c:pt>
                <c:pt idx="57">
                  <c:v>0.26039999999828101</c:v>
                </c:pt>
                <c:pt idx="58">
                  <c:v>0.26539999246490198</c:v>
                </c:pt>
                <c:pt idx="59">
                  <c:v>0.27039998769167001</c:v>
                </c:pt>
                <c:pt idx="60">
                  <c:v>0.27539999999946402</c:v>
                </c:pt>
                <c:pt idx="61">
                  <c:v>0.28040000796298897</c:v>
                </c:pt>
                <c:pt idx="62">
                  <c:v>0.28540000319395498</c:v>
                </c:pt>
                <c:pt idx="63">
                  <c:v>0.29039999842570202</c:v>
                </c:pt>
                <c:pt idx="64">
                  <c:v>0.29539999365739</c:v>
                </c:pt>
                <c:pt idx="65">
                  <c:v>0.30039998888316899</c:v>
                </c:pt>
                <c:pt idx="66">
                  <c:v>0.30539998412078601</c:v>
                </c:pt>
                <c:pt idx="67">
                  <c:v>0.31039997935268399</c:v>
                </c:pt>
                <c:pt idx="68">
                  <c:v>0.31540000438689098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6B3-47CB-BCE4-236866FA5389}"/>
            </c:ext>
          </c:extLst>
        </c:ser>
        <c:ser>
          <c:idx val="17"/>
          <c:order val="17"/>
          <c:tx>
            <c:v>Efficient frontier constraint 1</c:v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C00000"/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'IM process'!$BD$69:$BD$123</c:f>
              <c:numCache>
                <c:formatCode>0.000%</c:formatCode>
                <c:ptCount val="55"/>
                <c:pt idx="0">
                  <c:v>0.114000000059368</c:v>
                </c:pt>
                <c:pt idx="1">
                  <c:v>0.116399997458097</c:v>
                </c:pt>
                <c:pt idx="2">
                  <c:v>0.121400000175984</c:v>
                </c:pt>
                <c:pt idx="3">
                  <c:v>0.126399994866434</c:v>
                </c:pt>
                <c:pt idx="4">
                  <c:v>0.13140000553967299</c:v>
                </c:pt>
                <c:pt idx="5">
                  <c:v>0.13639999933147401</c:v>
                </c:pt>
                <c:pt idx="6">
                  <c:v>0.141399995599716</c:v>
                </c:pt>
                <c:pt idx="7">
                  <c:v>0.146400005328362</c:v>
                </c:pt>
                <c:pt idx="8">
                  <c:v>0.15140000062029901</c:v>
                </c:pt>
                <c:pt idx="9">
                  <c:v>0.156399996205768</c:v>
                </c:pt>
                <c:pt idx="10">
                  <c:v>0.16139999182043399</c:v>
                </c:pt>
                <c:pt idx="11">
                  <c:v>0.166400001902552</c:v>
                </c:pt>
                <c:pt idx="12">
                  <c:v>0.17139999719848301</c:v>
                </c:pt>
                <c:pt idx="13">
                  <c:v>0.17639999101611201</c:v>
                </c:pt>
                <c:pt idx="14">
                  <c:v>0.18140000208086501</c:v>
                </c:pt>
                <c:pt idx="15">
                  <c:v>0.186399997326231</c:v>
                </c:pt>
                <c:pt idx="16">
                  <c:v>0.19139999164622301</c:v>
                </c:pt>
                <c:pt idx="17">
                  <c:v>0.19640000315638301</c:v>
                </c:pt>
                <c:pt idx="18">
                  <c:v>0.20139999838596501</c:v>
                </c:pt>
                <c:pt idx="19">
                  <c:v>0.20639999210954099</c:v>
                </c:pt>
                <c:pt idx="20">
                  <c:v>0.21140000225359201</c:v>
                </c:pt>
                <c:pt idx="21">
                  <c:v>0.216399997473504</c:v>
                </c:pt>
                <c:pt idx="22">
                  <c:v>0.221399992810527</c:v>
                </c:pt>
                <c:pt idx="23">
                  <c:v>0.22639998793605701</c:v>
                </c:pt>
                <c:pt idx="24">
                  <c:v>0.231399998759454</c:v>
                </c:pt>
                <c:pt idx="25">
                  <c:v>0.236399993300446</c:v>
                </c:pt>
                <c:pt idx="26">
                  <c:v>0.24139998854491701</c:v>
                </c:pt>
                <c:pt idx="27">
                  <c:v>0.24639999867618201</c:v>
                </c:pt>
                <c:pt idx="28">
                  <c:v>0.251399993889592</c:v>
                </c:pt>
                <c:pt idx="29">
                  <c:v>0.25639998953179799</c:v>
                </c:pt>
                <c:pt idx="30">
                  <c:v>0.261399984359727</c:v>
                </c:pt>
                <c:pt idx="31">
                  <c:v>0.26639997978973901</c:v>
                </c:pt>
                <c:pt idx="32">
                  <c:v>0.27140000557279897</c:v>
                </c:pt>
                <c:pt idx="33">
                  <c:v>0.27639999985686903</c:v>
                </c:pt>
                <c:pt idx="34">
                  <c:v>0.28139999508847802</c:v>
                </c:pt>
                <c:pt idx="35">
                  <c:v>0.28640000020075901</c:v>
                </c:pt>
                <c:pt idx="36">
                  <c:v>0.29139998555195101</c:v>
                </c:pt>
                <c:pt idx="37">
                  <c:v>0.29640000000086703</c:v>
                </c:pt>
                <c:pt idx="38">
                  <c:v>0.30140000605436801</c:v>
                </c:pt>
                <c:pt idx="39">
                  <c:v>0.30640000104917497</c:v>
                </c:pt>
                <c:pt idx="40">
                  <c:v>0.31139999716755701</c:v>
                </c:pt>
                <c:pt idx="41">
                  <c:v>0.31639999156751503</c:v>
                </c:pt>
                <c:pt idx="42">
                  <c:v>0.32139998698803302</c:v>
                </c:pt>
                <c:pt idx="43">
                  <c:v>0.32639998316459701</c:v>
                </c:pt>
                <c:pt idx="44">
                  <c:v>0.331400000000172</c:v>
                </c:pt>
                <c:pt idx="45">
                  <c:v>0.33640000244816998</c:v>
                </c:pt>
                <c:pt idx="46">
                  <c:v>0.341399997474084</c:v>
                </c:pt>
                <c:pt idx="47">
                  <c:v>0.346399993463537</c:v>
                </c:pt>
                <c:pt idx="48">
                  <c:v>0.35139998842660503</c:v>
                </c:pt>
                <c:pt idx="49">
                  <c:v>0.35639998337585599</c:v>
                </c:pt>
                <c:pt idx="50">
                  <c:v>0.361399979564413</c:v>
                </c:pt>
                <c:pt idx="51">
                  <c:v>0.36640000345350898</c:v>
                </c:pt>
                <c:pt idx="52">
                  <c:v>0.371399998665355</c:v>
                </c:pt>
                <c:pt idx="53">
                  <c:v>0.37639999391738899</c:v>
                </c:pt>
                <c:pt idx="54">
                  <c:v>0.38140000001697499</c:v>
                </c:pt>
              </c:numCache>
            </c:numRef>
          </c:xVal>
          <c:yVal>
            <c:numRef>
              <c:f>'IM process'!$BC$69:$BC$123</c:f>
              <c:numCache>
                <c:formatCode>0.000%</c:formatCode>
                <c:ptCount val="55"/>
                <c:pt idx="0">
                  <c:v>8.1580888174903499E-2</c:v>
                </c:pt>
                <c:pt idx="1">
                  <c:v>9.26521668063683E-2</c:v>
                </c:pt>
                <c:pt idx="2">
                  <c:v>0.10460842108927</c:v>
                </c:pt>
                <c:pt idx="3">
                  <c:v>0.113285627666352</c:v>
                </c:pt>
                <c:pt idx="4">
                  <c:v>0.120556541002621</c:v>
                </c:pt>
                <c:pt idx="5">
                  <c:v>0.12693662888163701</c:v>
                </c:pt>
                <c:pt idx="6">
                  <c:v>0.13238263342144599</c:v>
                </c:pt>
                <c:pt idx="7">
                  <c:v>0.13721720521335301</c:v>
                </c:pt>
                <c:pt idx="8">
                  <c:v>0.14165089820133001</c:v>
                </c:pt>
                <c:pt idx="9">
                  <c:v>0.14579702693450799</c:v>
                </c:pt>
                <c:pt idx="10">
                  <c:v>0.149725710959043</c:v>
                </c:pt>
                <c:pt idx="11">
                  <c:v>0.15348375022001201</c:v>
                </c:pt>
                <c:pt idx="12">
                  <c:v>0.157102305226651</c:v>
                </c:pt>
                <c:pt idx="13">
                  <c:v>0.16059829507029799</c:v>
                </c:pt>
                <c:pt idx="14">
                  <c:v>0.163991265830643</c:v>
                </c:pt>
                <c:pt idx="15">
                  <c:v>0.167297117530261</c:v>
                </c:pt>
                <c:pt idx="16">
                  <c:v>0.17052837109584201</c:v>
                </c:pt>
                <c:pt idx="17">
                  <c:v>0.17369288140821401</c:v>
                </c:pt>
                <c:pt idx="18">
                  <c:v>0.17677269867513601</c:v>
                </c:pt>
                <c:pt idx="19">
                  <c:v>0.17977229270942999</c:v>
                </c:pt>
                <c:pt idx="20">
                  <c:v>0.18270269776921899</c:v>
                </c:pt>
                <c:pt idx="21">
                  <c:v>0.18557283803007699</c:v>
                </c:pt>
                <c:pt idx="22">
                  <c:v>0.18839002912585201</c:v>
                </c:pt>
                <c:pt idx="23">
                  <c:v>0.19115283497246099</c:v>
                </c:pt>
                <c:pt idx="24">
                  <c:v>0.19379918551591299</c:v>
                </c:pt>
                <c:pt idx="25">
                  <c:v>0.19635730492562301</c:v>
                </c:pt>
                <c:pt idx="26">
                  <c:v>0.198815497606353</c:v>
                </c:pt>
                <c:pt idx="27">
                  <c:v>0.201189926425004</c:v>
                </c:pt>
                <c:pt idx="28">
                  <c:v>0.20349278143199101</c:v>
                </c:pt>
                <c:pt idx="29">
                  <c:v>0.20572607895515299</c:v>
                </c:pt>
                <c:pt idx="30">
                  <c:v>0.20789260112798699</c:v>
                </c:pt>
                <c:pt idx="31">
                  <c:v>0.21000123994592201</c:v>
                </c:pt>
                <c:pt idx="32">
                  <c:v>0.212059286597889</c:v>
                </c:pt>
                <c:pt idx="33">
                  <c:v>0.214072667579875</c:v>
                </c:pt>
                <c:pt idx="34">
                  <c:v>0.21604632782321301</c:v>
                </c:pt>
                <c:pt idx="35">
                  <c:v>0.217984529659322</c:v>
                </c:pt>
                <c:pt idx="36">
                  <c:v>0.21989065015499301</c:v>
                </c:pt>
                <c:pt idx="37">
                  <c:v>0.22176771613773899</c:v>
                </c:pt>
                <c:pt idx="38">
                  <c:v>0.22361887901470101</c:v>
                </c:pt>
                <c:pt idx="39">
                  <c:v>0.22544577560127299</c:v>
                </c:pt>
                <c:pt idx="40">
                  <c:v>0.22725065259826199</c:v>
                </c:pt>
                <c:pt idx="41">
                  <c:v>0.22888849366696701</c:v>
                </c:pt>
                <c:pt idx="42">
                  <c:v>0.23070500491107299</c:v>
                </c:pt>
                <c:pt idx="43">
                  <c:v>0.23233528564442801</c:v>
                </c:pt>
                <c:pt idx="44">
                  <c:v>0.234221963852697</c:v>
                </c:pt>
                <c:pt idx="45">
                  <c:v>0.235848734477488</c:v>
                </c:pt>
                <c:pt idx="46">
                  <c:v>0.23748365511241901</c:v>
                </c:pt>
                <c:pt idx="47">
                  <c:v>0.23901414195128901</c:v>
                </c:pt>
                <c:pt idx="48">
                  <c:v>0.24079026755032201</c:v>
                </c:pt>
                <c:pt idx="49">
                  <c:v>0.24238119788788201</c:v>
                </c:pt>
                <c:pt idx="50">
                  <c:v>0.24374886003200999</c:v>
                </c:pt>
                <c:pt idx="51">
                  <c:v>0.24545312815623499</c:v>
                </c:pt>
                <c:pt idx="52">
                  <c:v>0.24708176840043899</c:v>
                </c:pt>
                <c:pt idx="53">
                  <c:v>0.24834995171671101</c:v>
                </c:pt>
                <c:pt idx="54">
                  <c:v>0.250368483913817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6B3-47CB-BCE4-236866FA5389}"/>
            </c:ext>
          </c:extLst>
        </c:ser>
        <c:ser>
          <c:idx val="18"/>
          <c:order val="18"/>
          <c:tx>
            <c:v>Inefficient frontier constraint 1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B050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'IM process'!$BH$69:$BH$88</c:f>
              <c:numCache>
                <c:formatCode>0.000%</c:formatCode>
                <c:ptCount val="20"/>
                <c:pt idx="0">
                  <c:v>0.115000003215803</c:v>
                </c:pt>
                <c:pt idx="1">
                  <c:v>0.12000000591566599</c:v>
                </c:pt>
                <c:pt idx="2">
                  <c:v>0.12500000113413801</c:v>
                </c:pt>
                <c:pt idx="3">
                  <c:v>0.129999996381023</c:v>
                </c:pt>
                <c:pt idx="4">
                  <c:v>0.135000006055156</c:v>
                </c:pt>
                <c:pt idx="5">
                  <c:v>0.14000000121709799</c:v>
                </c:pt>
                <c:pt idx="6">
                  <c:v>0.14499999660117099</c:v>
                </c:pt>
                <c:pt idx="7">
                  <c:v>0.15000000709109099</c:v>
                </c:pt>
                <c:pt idx="8">
                  <c:v>0.15500000234195699</c:v>
                </c:pt>
                <c:pt idx="9">
                  <c:v>0.15999999717733299</c:v>
                </c:pt>
                <c:pt idx="10">
                  <c:v>0.165000006716187</c:v>
                </c:pt>
                <c:pt idx="11">
                  <c:v>0.17000000001835</c:v>
                </c:pt>
                <c:pt idx="12">
                  <c:v>0.175000000079505</c:v>
                </c:pt>
                <c:pt idx="13">
                  <c:v>0.180000000042604</c:v>
                </c:pt>
                <c:pt idx="14">
                  <c:v>0.18500000331633101</c:v>
                </c:pt>
                <c:pt idx="15">
                  <c:v>0.189999997783659</c:v>
                </c:pt>
                <c:pt idx="16">
                  <c:v>0.19499999398437701</c:v>
                </c:pt>
                <c:pt idx="17">
                  <c:v>0.20000000406001001</c:v>
                </c:pt>
                <c:pt idx="18">
                  <c:v>0.20400000009472499</c:v>
                </c:pt>
                <c:pt idx="19">
                  <c:v>0.21000000001629299</c:v>
                </c:pt>
              </c:numCache>
            </c:numRef>
          </c:xVal>
          <c:yVal>
            <c:numRef>
              <c:f>'IM process'!$BG$69:$BG$88</c:f>
              <c:numCache>
                <c:formatCode>0.000%</c:formatCode>
                <c:ptCount val="20"/>
                <c:pt idx="0">
                  <c:v>6.3381351514418205E-2</c:v>
                </c:pt>
                <c:pt idx="1">
                  <c:v>4.9061064476005799E-2</c:v>
                </c:pt>
                <c:pt idx="2">
                  <c:v>3.9809233383571598E-2</c:v>
                </c:pt>
                <c:pt idx="3">
                  <c:v>3.2398905158183403E-2</c:v>
                </c:pt>
                <c:pt idx="4">
                  <c:v>2.7415837835584399E-2</c:v>
                </c:pt>
                <c:pt idx="5">
                  <c:v>2.3556937435250998E-2</c:v>
                </c:pt>
                <c:pt idx="6">
                  <c:v>2.02406824507518E-2</c:v>
                </c:pt>
                <c:pt idx="7">
                  <c:v>1.7256859287764902E-2</c:v>
                </c:pt>
                <c:pt idx="8">
                  <c:v>1.45196222694871E-2</c:v>
                </c:pt>
                <c:pt idx="9">
                  <c:v>1.19954904262356E-2</c:v>
                </c:pt>
                <c:pt idx="10">
                  <c:v>9.6272707145841092E-3</c:v>
                </c:pt>
                <c:pt idx="11">
                  <c:v>7.3785442914389302E-3</c:v>
                </c:pt>
                <c:pt idx="12">
                  <c:v>5.2245162755401404E-3</c:v>
                </c:pt>
                <c:pt idx="13">
                  <c:v>3.2058121491178198E-3</c:v>
                </c:pt>
                <c:pt idx="14">
                  <c:v>1.1345369605745099E-3</c:v>
                </c:pt>
                <c:pt idx="15">
                  <c:v>-8.2450915966217299E-4</c:v>
                </c:pt>
                <c:pt idx="16">
                  <c:v>-2.7374219002811E-3</c:v>
                </c:pt>
                <c:pt idx="17">
                  <c:v>-4.6104410367538004E-3</c:v>
                </c:pt>
                <c:pt idx="18">
                  <c:v>-6.0835774045326502E-3</c:v>
                </c:pt>
                <c:pt idx="19">
                  <c:v>-6.9447489737495703E-3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6B3-47CB-BCE4-236866FA5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32193"/>
        <c:axId val="937856206"/>
      </c:scatterChart>
      <c:valAx>
        <c:axId val="137032193"/>
        <c:scaling>
          <c:orientation val="minMax"/>
          <c:max val="1.3"/>
          <c:min val="-0.1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7856206"/>
        <c:crosses val="autoZero"/>
        <c:crossBetween val="midCat"/>
      </c:valAx>
      <c:valAx>
        <c:axId val="937856206"/>
        <c:scaling>
          <c:orientation val="minMax"/>
          <c:max val="0.6"/>
          <c:min val="-0.4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032193"/>
        <c:crosses val="autoZero"/>
        <c:crossBetween val="midCat"/>
      </c:valAx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45703124999999E-2"/>
          <c:y val="8.5487760416666697E-2"/>
          <c:w val="0.88802343750000001"/>
          <c:h val="0.828593229166667"/>
        </c:manualLayout>
      </c:layout>
      <c:scatterChart>
        <c:scatterStyle val="lineMarker"/>
        <c:varyColors val="0"/>
        <c:ser>
          <c:idx val="0"/>
          <c:order val="0"/>
          <c:tx>
            <c:v>Feasible set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'Feasible set'!$Q$38:$Q$1037</c:f>
              <c:numCache>
                <c:formatCode>0.000%</c:formatCode>
                <c:ptCount val="1000"/>
                <c:pt idx="0">
                  <c:v>1.6003249401422399</c:v>
                </c:pt>
                <c:pt idx="1">
                  <c:v>1.9837094472750501</c:v>
                </c:pt>
                <c:pt idx="2">
                  <c:v>1.2785562919239599</c:v>
                </c:pt>
                <c:pt idx="3">
                  <c:v>1.24041828471251</c:v>
                </c:pt>
                <c:pt idx="4">
                  <c:v>1.03901402216627</c:v>
                </c:pt>
                <c:pt idx="5">
                  <c:v>1.1562418321522501</c:v>
                </c:pt>
                <c:pt idx="6">
                  <c:v>0.65809162951885602</c:v>
                </c:pt>
                <c:pt idx="7">
                  <c:v>0.97035727566352603</c:v>
                </c:pt>
                <c:pt idx="8">
                  <c:v>1.38896280067353</c:v>
                </c:pt>
                <c:pt idx="9">
                  <c:v>1.31486680956441</c:v>
                </c:pt>
                <c:pt idx="10">
                  <c:v>0.929333486953693</c:v>
                </c:pt>
                <c:pt idx="11">
                  <c:v>1.3572049017637799</c:v>
                </c:pt>
                <c:pt idx="12">
                  <c:v>1.1683676035598001</c:v>
                </c:pt>
                <c:pt idx="13">
                  <c:v>0.95986778670003203</c:v>
                </c:pt>
                <c:pt idx="14">
                  <c:v>1.3339650732877999</c:v>
                </c:pt>
                <c:pt idx="15">
                  <c:v>0.827589047237697</c:v>
                </c:pt>
                <c:pt idx="16">
                  <c:v>1.1289838225547399</c:v>
                </c:pt>
                <c:pt idx="17">
                  <c:v>0.69888530659700199</c:v>
                </c:pt>
                <c:pt idx="18">
                  <c:v>1.12190944628959</c:v>
                </c:pt>
                <c:pt idx="19">
                  <c:v>1.3427361629193999</c:v>
                </c:pt>
                <c:pt idx="20">
                  <c:v>1.27791421335797</c:v>
                </c:pt>
                <c:pt idx="21">
                  <c:v>0.912943119065598</c:v>
                </c:pt>
                <c:pt idx="22">
                  <c:v>1.4739554477769099</c:v>
                </c:pt>
                <c:pt idx="23">
                  <c:v>0.88604891330937197</c:v>
                </c:pt>
                <c:pt idx="24">
                  <c:v>1.4754856990637599</c:v>
                </c:pt>
                <c:pt idx="25">
                  <c:v>1.0961097387048899</c:v>
                </c:pt>
                <c:pt idx="26">
                  <c:v>0.91262681486682695</c:v>
                </c:pt>
                <c:pt idx="27">
                  <c:v>0.50774830714526398</c:v>
                </c:pt>
                <c:pt idx="28">
                  <c:v>1.66023074773638</c:v>
                </c:pt>
                <c:pt idx="29">
                  <c:v>1.03264342248867</c:v>
                </c:pt>
                <c:pt idx="30">
                  <c:v>1.4127297676248201</c:v>
                </c:pt>
                <c:pt idx="31">
                  <c:v>0.42171565908419101</c:v>
                </c:pt>
                <c:pt idx="32">
                  <c:v>1.25822811299244</c:v>
                </c:pt>
                <c:pt idx="33">
                  <c:v>0.85380953394472203</c:v>
                </c:pt>
                <c:pt idx="34">
                  <c:v>1.0335517953689499</c:v>
                </c:pt>
                <c:pt idx="35">
                  <c:v>2.01836420579136</c:v>
                </c:pt>
                <c:pt idx="36">
                  <c:v>0.98789180858406</c:v>
                </c:pt>
                <c:pt idx="37">
                  <c:v>1.64903949677274</c:v>
                </c:pt>
                <c:pt idx="38">
                  <c:v>0.75996353408501605</c:v>
                </c:pt>
                <c:pt idx="39">
                  <c:v>0.53457030117614301</c:v>
                </c:pt>
                <c:pt idx="40">
                  <c:v>1.36349583757519</c:v>
                </c:pt>
                <c:pt idx="41">
                  <c:v>1.18745858127805</c:v>
                </c:pt>
                <c:pt idx="42">
                  <c:v>0.84484851008022899</c:v>
                </c:pt>
                <c:pt idx="43">
                  <c:v>0.74331912273904999</c:v>
                </c:pt>
                <c:pt idx="44">
                  <c:v>1.5966464954986399</c:v>
                </c:pt>
                <c:pt idx="45">
                  <c:v>1.1395558432533299</c:v>
                </c:pt>
                <c:pt idx="46">
                  <c:v>0.48796929350988899</c:v>
                </c:pt>
                <c:pt idx="47">
                  <c:v>1.1966704280190701</c:v>
                </c:pt>
                <c:pt idx="48">
                  <c:v>0.63542990675800703</c:v>
                </c:pt>
                <c:pt idx="49">
                  <c:v>1.2633162802330999</c:v>
                </c:pt>
                <c:pt idx="50">
                  <c:v>1.07295200407944</c:v>
                </c:pt>
                <c:pt idx="51">
                  <c:v>1.0906797257129</c:v>
                </c:pt>
                <c:pt idx="52">
                  <c:v>0.74446015708222701</c:v>
                </c:pt>
                <c:pt idx="53">
                  <c:v>0.78616332538732303</c:v>
                </c:pt>
                <c:pt idx="54">
                  <c:v>1.0830079269897499</c:v>
                </c:pt>
                <c:pt idx="55">
                  <c:v>1.2172006098751</c:v>
                </c:pt>
                <c:pt idx="56">
                  <c:v>1.2000408252894299</c:v>
                </c:pt>
                <c:pt idx="57">
                  <c:v>1.0487375955992499</c:v>
                </c:pt>
                <c:pt idx="58">
                  <c:v>0.62010082747036899</c:v>
                </c:pt>
                <c:pt idx="59">
                  <c:v>0.812280126041109</c:v>
                </c:pt>
                <c:pt idx="60">
                  <c:v>1.01527007058528</c:v>
                </c:pt>
                <c:pt idx="61">
                  <c:v>0.83943767328808205</c:v>
                </c:pt>
                <c:pt idx="62">
                  <c:v>2.1549617243836798</c:v>
                </c:pt>
                <c:pt idx="63">
                  <c:v>1.1758557452496601</c:v>
                </c:pt>
                <c:pt idx="64">
                  <c:v>1.0492566404455901</c:v>
                </c:pt>
                <c:pt idx="65">
                  <c:v>1.47935375699303</c:v>
                </c:pt>
                <c:pt idx="66">
                  <c:v>0.75453359258024799</c:v>
                </c:pt>
                <c:pt idx="67">
                  <c:v>1.22718297979473</c:v>
                </c:pt>
                <c:pt idx="68">
                  <c:v>1.1872250641934099</c:v>
                </c:pt>
                <c:pt idx="69">
                  <c:v>0.88217729780427401</c:v>
                </c:pt>
                <c:pt idx="70">
                  <c:v>1.3723392690676901</c:v>
                </c:pt>
                <c:pt idx="71">
                  <c:v>1.6388541137416299</c:v>
                </c:pt>
                <c:pt idx="72">
                  <c:v>1.0621676940554201</c:v>
                </c:pt>
                <c:pt idx="73">
                  <c:v>1.1509049569434999</c:v>
                </c:pt>
                <c:pt idx="74">
                  <c:v>1.41247770673175</c:v>
                </c:pt>
                <c:pt idx="75">
                  <c:v>1.1795516797512899</c:v>
                </c:pt>
                <c:pt idx="76">
                  <c:v>1.4170533324835599</c:v>
                </c:pt>
                <c:pt idx="77">
                  <c:v>1.70146755602432</c:v>
                </c:pt>
                <c:pt idx="78">
                  <c:v>0.86873786086753702</c:v>
                </c:pt>
                <c:pt idx="79">
                  <c:v>1.2201718584846499</c:v>
                </c:pt>
                <c:pt idx="80">
                  <c:v>0.96051676142262798</c:v>
                </c:pt>
                <c:pt idx="81">
                  <c:v>0.986930412690462</c:v>
                </c:pt>
                <c:pt idx="82">
                  <c:v>0.95240078305245801</c:v>
                </c:pt>
                <c:pt idx="83">
                  <c:v>1.5892069471499</c:v>
                </c:pt>
                <c:pt idx="84">
                  <c:v>1.9596413026589801</c:v>
                </c:pt>
                <c:pt idx="85">
                  <c:v>0.93641739214196396</c:v>
                </c:pt>
                <c:pt idx="86">
                  <c:v>1.1648008126662199</c:v>
                </c:pt>
                <c:pt idx="87">
                  <c:v>1.5311358896820999</c:v>
                </c:pt>
                <c:pt idx="88">
                  <c:v>1.6244465882677299</c:v>
                </c:pt>
                <c:pt idx="89">
                  <c:v>1.1470592396678001</c:v>
                </c:pt>
                <c:pt idx="90">
                  <c:v>0.74991615008400703</c:v>
                </c:pt>
                <c:pt idx="91">
                  <c:v>1.0470474850245499</c:v>
                </c:pt>
                <c:pt idx="92">
                  <c:v>1.60070826955015</c:v>
                </c:pt>
                <c:pt idx="93">
                  <c:v>0.89548069083154902</c:v>
                </c:pt>
                <c:pt idx="94">
                  <c:v>0.83790260241668801</c:v>
                </c:pt>
                <c:pt idx="95">
                  <c:v>1.2461830586138301</c:v>
                </c:pt>
                <c:pt idx="96">
                  <c:v>1.19164159093533</c:v>
                </c:pt>
                <c:pt idx="97">
                  <c:v>1.3770617105923899</c:v>
                </c:pt>
                <c:pt idx="98">
                  <c:v>1.0629422681129399</c:v>
                </c:pt>
                <c:pt idx="99">
                  <c:v>0.79912139511437297</c:v>
                </c:pt>
                <c:pt idx="100">
                  <c:v>0.77848292017246201</c:v>
                </c:pt>
                <c:pt idx="101">
                  <c:v>0.63049000991126503</c:v>
                </c:pt>
                <c:pt idx="102">
                  <c:v>0.96935784972065298</c:v>
                </c:pt>
                <c:pt idx="103">
                  <c:v>1.8587239972324301</c:v>
                </c:pt>
                <c:pt idx="104">
                  <c:v>1.2169780159008901</c:v>
                </c:pt>
                <c:pt idx="105">
                  <c:v>0.85814989834987498</c:v>
                </c:pt>
                <c:pt idx="106">
                  <c:v>0.99902343137393101</c:v>
                </c:pt>
                <c:pt idx="107">
                  <c:v>1.75579464656038</c:v>
                </c:pt>
                <c:pt idx="108">
                  <c:v>0.988381892946532</c:v>
                </c:pt>
                <c:pt idx="109">
                  <c:v>0.98064181065713196</c:v>
                </c:pt>
                <c:pt idx="110">
                  <c:v>0.82401091865283904</c:v>
                </c:pt>
                <c:pt idx="111">
                  <c:v>0.95017322014545602</c:v>
                </c:pt>
                <c:pt idx="112">
                  <c:v>0.86145692889908798</c:v>
                </c:pt>
                <c:pt idx="113">
                  <c:v>1.8501925710531899</c:v>
                </c:pt>
                <c:pt idx="114">
                  <c:v>0.97472214579321803</c:v>
                </c:pt>
                <c:pt idx="115">
                  <c:v>1.3211226295986001</c:v>
                </c:pt>
                <c:pt idx="116">
                  <c:v>1.33611807114253</c:v>
                </c:pt>
                <c:pt idx="117">
                  <c:v>0.73856369528722599</c:v>
                </c:pt>
                <c:pt idx="118">
                  <c:v>1.34089711477272</c:v>
                </c:pt>
                <c:pt idx="119">
                  <c:v>0.56878688692055002</c:v>
                </c:pt>
                <c:pt idx="120">
                  <c:v>1.8751730902611501</c:v>
                </c:pt>
                <c:pt idx="121">
                  <c:v>0.74150915410248697</c:v>
                </c:pt>
                <c:pt idx="122">
                  <c:v>1.82705789067821</c:v>
                </c:pt>
                <c:pt idx="123">
                  <c:v>0.72919832116718497</c:v>
                </c:pt>
                <c:pt idx="124">
                  <c:v>1.15530369160458</c:v>
                </c:pt>
                <c:pt idx="125">
                  <c:v>1.4868450175116401</c:v>
                </c:pt>
                <c:pt idx="126">
                  <c:v>0.89843705176550803</c:v>
                </c:pt>
                <c:pt idx="127">
                  <c:v>2.2074491959609501</c:v>
                </c:pt>
                <c:pt idx="128">
                  <c:v>1.4402018890871999</c:v>
                </c:pt>
                <c:pt idx="129">
                  <c:v>1.38811362260269</c:v>
                </c:pt>
                <c:pt idx="130">
                  <c:v>0.62133019370863796</c:v>
                </c:pt>
                <c:pt idx="131">
                  <c:v>1.4366522401672299</c:v>
                </c:pt>
                <c:pt idx="132">
                  <c:v>1.1307920512637499</c:v>
                </c:pt>
                <c:pt idx="133">
                  <c:v>1.70969733636044</c:v>
                </c:pt>
                <c:pt idx="134">
                  <c:v>1.54993060396391</c:v>
                </c:pt>
                <c:pt idx="135">
                  <c:v>1.1823333662844999</c:v>
                </c:pt>
                <c:pt idx="136">
                  <c:v>0.56190439191084296</c:v>
                </c:pt>
                <c:pt idx="137">
                  <c:v>1.02403795270233</c:v>
                </c:pt>
                <c:pt idx="138">
                  <c:v>0.66857272126828404</c:v>
                </c:pt>
                <c:pt idx="139">
                  <c:v>1.0007942961638201</c:v>
                </c:pt>
                <c:pt idx="140">
                  <c:v>0.60333403341318304</c:v>
                </c:pt>
                <c:pt idx="141">
                  <c:v>0.88042972190591096</c:v>
                </c:pt>
                <c:pt idx="142">
                  <c:v>1.14163130161153</c:v>
                </c:pt>
                <c:pt idx="143">
                  <c:v>1.5428015476878301</c:v>
                </c:pt>
                <c:pt idx="144">
                  <c:v>0.858808779033577</c:v>
                </c:pt>
                <c:pt idx="145">
                  <c:v>1.2634567810905999</c:v>
                </c:pt>
                <c:pt idx="146">
                  <c:v>0.723824097979342</c:v>
                </c:pt>
                <c:pt idx="147">
                  <c:v>1.7734310506797</c:v>
                </c:pt>
                <c:pt idx="148">
                  <c:v>1.7509364303031301</c:v>
                </c:pt>
                <c:pt idx="149">
                  <c:v>0.72164038102239803</c:v>
                </c:pt>
                <c:pt idx="150">
                  <c:v>1.5408257726541901</c:v>
                </c:pt>
                <c:pt idx="151">
                  <c:v>0.59889626298087195</c:v>
                </c:pt>
                <c:pt idx="152">
                  <c:v>0.60368384952038101</c:v>
                </c:pt>
                <c:pt idx="153">
                  <c:v>1.70832346456364</c:v>
                </c:pt>
                <c:pt idx="154">
                  <c:v>0.544441138016589</c:v>
                </c:pt>
                <c:pt idx="155">
                  <c:v>0.61445358662276095</c:v>
                </c:pt>
                <c:pt idx="156">
                  <c:v>0.47697374464647602</c:v>
                </c:pt>
                <c:pt idx="157">
                  <c:v>0.77440827424881697</c:v>
                </c:pt>
                <c:pt idx="158">
                  <c:v>0.89774486612102899</c:v>
                </c:pt>
                <c:pt idx="159">
                  <c:v>1.18679836107382</c:v>
                </c:pt>
                <c:pt idx="160">
                  <c:v>1.0250394406538399</c:v>
                </c:pt>
                <c:pt idx="161">
                  <c:v>0.876773714351474</c:v>
                </c:pt>
                <c:pt idx="162">
                  <c:v>1.72767251698107</c:v>
                </c:pt>
                <c:pt idx="163">
                  <c:v>0.57473264419223902</c:v>
                </c:pt>
                <c:pt idx="164">
                  <c:v>0.58851986929647104</c:v>
                </c:pt>
                <c:pt idx="165">
                  <c:v>1.07277857137308</c:v>
                </c:pt>
                <c:pt idx="166">
                  <c:v>1.12816209928908</c:v>
                </c:pt>
                <c:pt idx="167">
                  <c:v>1.1992882870274399</c:v>
                </c:pt>
                <c:pt idx="168">
                  <c:v>1.1865669858102399</c:v>
                </c:pt>
                <c:pt idx="169">
                  <c:v>1.3276852317158701</c:v>
                </c:pt>
                <c:pt idx="170">
                  <c:v>0.70284227807847799</c:v>
                </c:pt>
                <c:pt idx="171">
                  <c:v>0.63178969293106502</c:v>
                </c:pt>
                <c:pt idx="172">
                  <c:v>0.86440062583018096</c:v>
                </c:pt>
                <c:pt idx="173">
                  <c:v>1.10638688844008</c:v>
                </c:pt>
                <c:pt idx="174">
                  <c:v>0.92758919368712101</c:v>
                </c:pt>
                <c:pt idx="175">
                  <c:v>0.88048800401665295</c:v>
                </c:pt>
                <c:pt idx="176">
                  <c:v>1.1388109468991401</c:v>
                </c:pt>
                <c:pt idx="177">
                  <c:v>1.06103648746195</c:v>
                </c:pt>
                <c:pt idx="178">
                  <c:v>1.25988069656886</c:v>
                </c:pt>
                <c:pt idx="179">
                  <c:v>1.2062804191268699</c:v>
                </c:pt>
                <c:pt idx="180">
                  <c:v>1.3397359619493201</c:v>
                </c:pt>
                <c:pt idx="181">
                  <c:v>0.90330693798219497</c:v>
                </c:pt>
                <c:pt idx="182">
                  <c:v>1.23141767808769</c:v>
                </c:pt>
                <c:pt idx="183">
                  <c:v>1.3550342523736001</c:v>
                </c:pt>
                <c:pt idx="184">
                  <c:v>1.0553219526377899</c:v>
                </c:pt>
                <c:pt idx="185">
                  <c:v>1.20111312382601</c:v>
                </c:pt>
                <c:pt idx="186">
                  <c:v>1.1581359121900401</c:v>
                </c:pt>
                <c:pt idx="187">
                  <c:v>0.91084072615445499</c:v>
                </c:pt>
                <c:pt idx="188">
                  <c:v>1.57740445691431</c:v>
                </c:pt>
                <c:pt idx="189">
                  <c:v>0.96477548326175999</c:v>
                </c:pt>
                <c:pt idx="190">
                  <c:v>0.58008616667289503</c:v>
                </c:pt>
                <c:pt idx="191">
                  <c:v>1.5209134811548599</c:v>
                </c:pt>
                <c:pt idx="192">
                  <c:v>1.4292189258093499</c:v>
                </c:pt>
                <c:pt idx="193">
                  <c:v>0.67196444811276901</c:v>
                </c:pt>
                <c:pt idx="194">
                  <c:v>0.67372847074308095</c:v>
                </c:pt>
                <c:pt idx="195">
                  <c:v>0.73935672932518304</c:v>
                </c:pt>
                <c:pt idx="196">
                  <c:v>1.62673496207191</c:v>
                </c:pt>
                <c:pt idx="197">
                  <c:v>1.0111715377414201</c:v>
                </c:pt>
                <c:pt idx="198">
                  <c:v>0.51693785706874495</c:v>
                </c:pt>
                <c:pt idx="199">
                  <c:v>1.1475259735908201</c:v>
                </c:pt>
                <c:pt idx="200">
                  <c:v>1.1082453057791299</c:v>
                </c:pt>
                <c:pt idx="201">
                  <c:v>0.56217746956733305</c:v>
                </c:pt>
                <c:pt idx="202">
                  <c:v>1.33281797428876</c:v>
                </c:pt>
                <c:pt idx="203">
                  <c:v>0.86876345880217298</c:v>
                </c:pt>
                <c:pt idx="204">
                  <c:v>0.99826738985560604</c:v>
                </c:pt>
                <c:pt idx="205">
                  <c:v>1.46891684203091</c:v>
                </c:pt>
                <c:pt idx="206">
                  <c:v>0.80002525484744802</c:v>
                </c:pt>
                <c:pt idx="207">
                  <c:v>1.2920564389942299</c:v>
                </c:pt>
                <c:pt idx="208">
                  <c:v>2.0303259986520801</c:v>
                </c:pt>
                <c:pt idx="209">
                  <c:v>1.1207554185978701</c:v>
                </c:pt>
                <c:pt idx="210">
                  <c:v>0.77031501949456105</c:v>
                </c:pt>
                <c:pt idx="211">
                  <c:v>0.83282022777960496</c:v>
                </c:pt>
                <c:pt idx="212">
                  <c:v>2.4445566333881699</c:v>
                </c:pt>
                <c:pt idx="213">
                  <c:v>1.3449066184868801</c:v>
                </c:pt>
                <c:pt idx="214">
                  <c:v>1.30010116214729</c:v>
                </c:pt>
                <c:pt idx="215">
                  <c:v>1.1462890663730101</c:v>
                </c:pt>
                <c:pt idx="216">
                  <c:v>1.1008778637630501</c:v>
                </c:pt>
                <c:pt idx="217">
                  <c:v>2.2766549719753399</c:v>
                </c:pt>
                <c:pt idx="218">
                  <c:v>1.6908335593235799</c:v>
                </c:pt>
                <c:pt idx="219">
                  <c:v>1.1073508311284099</c:v>
                </c:pt>
                <c:pt idx="220">
                  <c:v>0.88400057288792699</c:v>
                </c:pt>
                <c:pt idx="221">
                  <c:v>1.2086374362794601</c:v>
                </c:pt>
                <c:pt idx="222">
                  <c:v>0.89436531490565596</c:v>
                </c:pt>
                <c:pt idx="223">
                  <c:v>0.88637424179167701</c:v>
                </c:pt>
                <c:pt idx="224">
                  <c:v>1.3638512699890999</c:v>
                </c:pt>
                <c:pt idx="225">
                  <c:v>0.74282487091073301</c:v>
                </c:pt>
                <c:pt idx="226">
                  <c:v>0.55766341215441295</c:v>
                </c:pt>
                <c:pt idx="227">
                  <c:v>0.553951838799004</c:v>
                </c:pt>
                <c:pt idx="228">
                  <c:v>1.0004140219336199</c:v>
                </c:pt>
                <c:pt idx="229">
                  <c:v>0.82524376290139501</c:v>
                </c:pt>
                <c:pt idx="230">
                  <c:v>1.00986542696894</c:v>
                </c:pt>
                <c:pt idx="231">
                  <c:v>0.62060243577347096</c:v>
                </c:pt>
                <c:pt idx="232">
                  <c:v>1.75486347646888</c:v>
                </c:pt>
                <c:pt idx="233">
                  <c:v>1.49273301677548</c:v>
                </c:pt>
                <c:pt idx="234">
                  <c:v>1.2841982478463301</c:v>
                </c:pt>
                <c:pt idx="235">
                  <c:v>0.72224250232205101</c:v>
                </c:pt>
                <c:pt idx="236">
                  <c:v>0.78814432716795602</c:v>
                </c:pt>
                <c:pt idx="237">
                  <c:v>1.1889810461460999</c:v>
                </c:pt>
                <c:pt idx="238">
                  <c:v>1.5533063891824099</c:v>
                </c:pt>
                <c:pt idx="239">
                  <c:v>0.98009031547129499</c:v>
                </c:pt>
                <c:pt idx="240">
                  <c:v>0.73506492738437901</c:v>
                </c:pt>
                <c:pt idx="241">
                  <c:v>0.98424903953457399</c:v>
                </c:pt>
                <c:pt idx="242">
                  <c:v>0.72621394856538102</c:v>
                </c:pt>
                <c:pt idx="243">
                  <c:v>1.70266379978761</c:v>
                </c:pt>
                <c:pt idx="244">
                  <c:v>0.53886038631566402</c:v>
                </c:pt>
                <c:pt idx="245">
                  <c:v>1.7807581982445999</c:v>
                </c:pt>
                <c:pt idx="246">
                  <c:v>1.76891695298333</c:v>
                </c:pt>
                <c:pt idx="247">
                  <c:v>0.56080400184842705</c:v>
                </c:pt>
                <c:pt idx="248">
                  <c:v>0.838677237975754</c:v>
                </c:pt>
                <c:pt idx="249">
                  <c:v>1.1127153391140501</c:v>
                </c:pt>
                <c:pt idx="250">
                  <c:v>1.2571871851495</c:v>
                </c:pt>
                <c:pt idx="251">
                  <c:v>1.1998661866487399</c:v>
                </c:pt>
                <c:pt idx="252">
                  <c:v>1.5032270772525</c:v>
                </c:pt>
                <c:pt idx="253">
                  <c:v>1.0208169799403399</c:v>
                </c:pt>
                <c:pt idx="254">
                  <c:v>0.88635418189344795</c:v>
                </c:pt>
                <c:pt idx="255">
                  <c:v>1.1069665068365599</c:v>
                </c:pt>
                <c:pt idx="256">
                  <c:v>1.7030849860580499</c:v>
                </c:pt>
                <c:pt idx="257">
                  <c:v>0.65008979463683902</c:v>
                </c:pt>
                <c:pt idx="258">
                  <c:v>1.1366437730766801</c:v>
                </c:pt>
                <c:pt idx="259">
                  <c:v>1.25947279327623</c:v>
                </c:pt>
                <c:pt idx="260">
                  <c:v>0.85471470225062596</c:v>
                </c:pt>
                <c:pt idx="261">
                  <c:v>1.3444166777117299</c:v>
                </c:pt>
                <c:pt idx="262">
                  <c:v>1.69288360747501</c:v>
                </c:pt>
                <c:pt idx="263">
                  <c:v>1.07518746455348</c:v>
                </c:pt>
                <c:pt idx="264">
                  <c:v>0.82147647829435799</c:v>
                </c:pt>
                <c:pt idx="265">
                  <c:v>1.5715331939696799</c:v>
                </c:pt>
                <c:pt idx="266">
                  <c:v>1.4319337732367401</c:v>
                </c:pt>
                <c:pt idx="267">
                  <c:v>0.95604490940714404</c:v>
                </c:pt>
                <c:pt idx="268">
                  <c:v>1.35724494242414</c:v>
                </c:pt>
                <c:pt idx="269">
                  <c:v>0.91700424713718298</c:v>
                </c:pt>
                <c:pt idx="270">
                  <c:v>0.88843716258415095</c:v>
                </c:pt>
                <c:pt idx="271">
                  <c:v>1.1667724622562601</c:v>
                </c:pt>
                <c:pt idx="272">
                  <c:v>1.21016183181892</c:v>
                </c:pt>
                <c:pt idx="273">
                  <c:v>0.65232593848321496</c:v>
                </c:pt>
                <c:pt idx="274">
                  <c:v>1.7358114975538901</c:v>
                </c:pt>
                <c:pt idx="275">
                  <c:v>0.70121976296392596</c:v>
                </c:pt>
                <c:pt idx="276">
                  <c:v>0.83610770678023605</c:v>
                </c:pt>
                <c:pt idx="277">
                  <c:v>1.08561922070082</c:v>
                </c:pt>
                <c:pt idx="278">
                  <c:v>0.54500063679236599</c:v>
                </c:pt>
                <c:pt idx="279">
                  <c:v>1.14758204750057</c:v>
                </c:pt>
                <c:pt idx="280">
                  <c:v>1.5341346016458499</c:v>
                </c:pt>
                <c:pt idx="281">
                  <c:v>1.34214726909277</c:v>
                </c:pt>
                <c:pt idx="282">
                  <c:v>1.03084412779245</c:v>
                </c:pt>
                <c:pt idx="283">
                  <c:v>1.52768380372332</c:v>
                </c:pt>
                <c:pt idx="284">
                  <c:v>0.79537424059898199</c:v>
                </c:pt>
                <c:pt idx="285">
                  <c:v>0.68792900843285598</c:v>
                </c:pt>
                <c:pt idx="286">
                  <c:v>0.53765343811856803</c:v>
                </c:pt>
                <c:pt idx="287">
                  <c:v>1.3196893812599499</c:v>
                </c:pt>
                <c:pt idx="288">
                  <c:v>0.96028946412470495</c:v>
                </c:pt>
                <c:pt idx="289">
                  <c:v>1.1737437544290601</c:v>
                </c:pt>
                <c:pt idx="290">
                  <c:v>1.88409457842089</c:v>
                </c:pt>
                <c:pt idx="291">
                  <c:v>1.5932818908875299</c:v>
                </c:pt>
                <c:pt idx="292">
                  <c:v>1.4221373094601999</c:v>
                </c:pt>
                <c:pt idx="293">
                  <c:v>0.87026779466397597</c:v>
                </c:pt>
                <c:pt idx="294">
                  <c:v>1.6425871878957099</c:v>
                </c:pt>
                <c:pt idx="295">
                  <c:v>1.59027511699665</c:v>
                </c:pt>
                <c:pt idx="296">
                  <c:v>1.50560621191556</c:v>
                </c:pt>
                <c:pt idx="297">
                  <c:v>1.4542059821990001</c:v>
                </c:pt>
                <c:pt idx="298">
                  <c:v>0.87962848306644104</c:v>
                </c:pt>
                <c:pt idx="299">
                  <c:v>1.92843532555885</c:v>
                </c:pt>
                <c:pt idx="300">
                  <c:v>0.78753772914472597</c:v>
                </c:pt>
                <c:pt idx="301">
                  <c:v>1.24510084721414</c:v>
                </c:pt>
                <c:pt idx="302">
                  <c:v>0.56139481935733304</c:v>
                </c:pt>
                <c:pt idx="303">
                  <c:v>0.82542613643161</c:v>
                </c:pt>
                <c:pt idx="304">
                  <c:v>1.61273849811875</c:v>
                </c:pt>
                <c:pt idx="305">
                  <c:v>0.59279253553142797</c:v>
                </c:pt>
                <c:pt idx="306">
                  <c:v>0.98358681418780602</c:v>
                </c:pt>
                <c:pt idx="307">
                  <c:v>0.76522465389030303</c:v>
                </c:pt>
                <c:pt idx="308">
                  <c:v>0.94988939464660205</c:v>
                </c:pt>
                <c:pt idx="309">
                  <c:v>1.3821541360770899</c:v>
                </c:pt>
                <c:pt idx="310">
                  <c:v>0.46663187570730102</c:v>
                </c:pt>
                <c:pt idx="311">
                  <c:v>0.71842847707553803</c:v>
                </c:pt>
                <c:pt idx="312">
                  <c:v>0.79782012096806698</c:v>
                </c:pt>
                <c:pt idx="313">
                  <c:v>0.74884472702633598</c:v>
                </c:pt>
                <c:pt idx="314">
                  <c:v>0.99570244144176501</c:v>
                </c:pt>
                <c:pt idx="315">
                  <c:v>1.3433021193025301</c:v>
                </c:pt>
                <c:pt idx="316">
                  <c:v>1.4428429887893199</c:v>
                </c:pt>
                <c:pt idx="317">
                  <c:v>0.74292634629877496</c:v>
                </c:pt>
                <c:pt idx="318">
                  <c:v>0.70245676567772897</c:v>
                </c:pt>
                <c:pt idx="319">
                  <c:v>0.62548615461345203</c:v>
                </c:pt>
                <c:pt idx="320">
                  <c:v>0.924068262437585</c:v>
                </c:pt>
                <c:pt idx="321">
                  <c:v>1.1924651062106</c:v>
                </c:pt>
                <c:pt idx="322">
                  <c:v>0.46311932587415899</c:v>
                </c:pt>
                <c:pt idx="323">
                  <c:v>1.2290016898432099</c:v>
                </c:pt>
                <c:pt idx="324">
                  <c:v>1.1978452508177599</c:v>
                </c:pt>
                <c:pt idx="325">
                  <c:v>1.7331902828224901</c:v>
                </c:pt>
                <c:pt idx="326">
                  <c:v>0.81422905746749996</c:v>
                </c:pt>
                <c:pt idx="327">
                  <c:v>1.3357944498916701</c:v>
                </c:pt>
                <c:pt idx="328">
                  <c:v>0.98954241915252705</c:v>
                </c:pt>
                <c:pt idx="329">
                  <c:v>1.1851989108109799</c:v>
                </c:pt>
                <c:pt idx="330">
                  <c:v>1.17518465960834</c:v>
                </c:pt>
                <c:pt idx="331">
                  <c:v>1.1659728763571799</c:v>
                </c:pt>
                <c:pt idx="332">
                  <c:v>1.0471345478287699</c:v>
                </c:pt>
                <c:pt idx="333">
                  <c:v>0.96927608248785202</c:v>
                </c:pt>
                <c:pt idx="334">
                  <c:v>1.03269776816036</c:v>
                </c:pt>
                <c:pt idx="335">
                  <c:v>0.93055787448097205</c:v>
                </c:pt>
                <c:pt idx="336">
                  <c:v>1.2881353310164401</c:v>
                </c:pt>
                <c:pt idx="337">
                  <c:v>1.3838803805098701</c:v>
                </c:pt>
                <c:pt idx="338">
                  <c:v>1.44233852516198</c:v>
                </c:pt>
                <c:pt idx="339">
                  <c:v>1.089670859153</c:v>
                </c:pt>
                <c:pt idx="340">
                  <c:v>1.13327040724131</c:v>
                </c:pt>
                <c:pt idx="341">
                  <c:v>1.1816427047750799</c:v>
                </c:pt>
                <c:pt idx="342">
                  <c:v>0.99634145909866301</c:v>
                </c:pt>
                <c:pt idx="343">
                  <c:v>0.68965270739475004</c:v>
                </c:pt>
                <c:pt idx="344">
                  <c:v>0.73365812305477895</c:v>
                </c:pt>
                <c:pt idx="345">
                  <c:v>0.66562922027458804</c:v>
                </c:pt>
                <c:pt idx="346">
                  <c:v>1.62636284411802</c:v>
                </c:pt>
                <c:pt idx="347">
                  <c:v>0.62119108038493698</c:v>
                </c:pt>
                <c:pt idx="348">
                  <c:v>1.5021548751646301</c:v>
                </c:pt>
                <c:pt idx="349">
                  <c:v>1.26635787319916</c:v>
                </c:pt>
                <c:pt idx="350">
                  <c:v>1.66128422691179</c:v>
                </c:pt>
                <c:pt idx="351">
                  <c:v>1.23571736108839</c:v>
                </c:pt>
                <c:pt idx="352">
                  <c:v>1.2420955439217001</c:v>
                </c:pt>
                <c:pt idx="353">
                  <c:v>1.04538098811191</c:v>
                </c:pt>
                <c:pt idx="354">
                  <c:v>1.7053943408836201</c:v>
                </c:pt>
                <c:pt idx="355">
                  <c:v>0.42393671084226198</c:v>
                </c:pt>
                <c:pt idx="356">
                  <c:v>0.63074330928647104</c:v>
                </c:pt>
                <c:pt idx="357">
                  <c:v>1.93385174887864</c:v>
                </c:pt>
                <c:pt idx="358">
                  <c:v>1.7538201526547099</c:v>
                </c:pt>
                <c:pt idx="359">
                  <c:v>1.08766946136697</c:v>
                </c:pt>
                <c:pt idx="360">
                  <c:v>1.79639761322513</c:v>
                </c:pt>
                <c:pt idx="361">
                  <c:v>1.1745740167819601</c:v>
                </c:pt>
                <c:pt idx="362">
                  <c:v>1.5212032526093799</c:v>
                </c:pt>
                <c:pt idx="363">
                  <c:v>1.37191856143169</c:v>
                </c:pt>
                <c:pt idx="364">
                  <c:v>0.61865007110813697</c:v>
                </c:pt>
                <c:pt idx="365">
                  <c:v>1.377040092313</c:v>
                </c:pt>
                <c:pt idx="366">
                  <c:v>0.92561282470589201</c:v>
                </c:pt>
                <c:pt idx="367">
                  <c:v>0.80633242674082894</c:v>
                </c:pt>
                <c:pt idx="368">
                  <c:v>1.77635219607719</c:v>
                </c:pt>
                <c:pt idx="369">
                  <c:v>1.57863713759264</c:v>
                </c:pt>
                <c:pt idx="370">
                  <c:v>0.96997265302818902</c:v>
                </c:pt>
                <c:pt idx="371">
                  <c:v>1.0801483502878699</c:v>
                </c:pt>
                <c:pt idx="372">
                  <c:v>1.6263042066169699</c:v>
                </c:pt>
                <c:pt idx="373">
                  <c:v>1.4637351404786401</c:v>
                </c:pt>
                <c:pt idx="374">
                  <c:v>0.98074515169285204</c:v>
                </c:pt>
                <c:pt idx="375">
                  <c:v>2.4762267797561499</c:v>
                </c:pt>
                <c:pt idx="376">
                  <c:v>1.2586589049514501</c:v>
                </c:pt>
                <c:pt idx="377">
                  <c:v>1.53313258406869</c:v>
                </c:pt>
                <c:pt idx="378">
                  <c:v>0.96854920696077196</c:v>
                </c:pt>
                <c:pt idx="379">
                  <c:v>0.84198777985338402</c:v>
                </c:pt>
                <c:pt idx="380">
                  <c:v>0.60950813985164398</c:v>
                </c:pt>
                <c:pt idx="381">
                  <c:v>0.81701842482995002</c:v>
                </c:pt>
                <c:pt idx="382">
                  <c:v>0.99848617131471396</c:v>
                </c:pt>
                <c:pt idx="383">
                  <c:v>0.98346391164690905</c:v>
                </c:pt>
                <c:pt idx="384">
                  <c:v>0.93151280104997702</c:v>
                </c:pt>
                <c:pt idx="385">
                  <c:v>0.98524218082722603</c:v>
                </c:pt>
                <c:pt idx="386">
                  <c:v>0.783223569260316</c:v>
                </c:pt>
                <c:pt idx="387">
                  <c:v>0.83448029217807895</c:v>
                </c:pt>
                <c:pt idx="388">
                  <c:v>0.96212630813736899</c:v>
                </c:pt>
                <c:pt idx="389">
                  <c:v>1.4558482229030001</c:v>
                </c:pt>
                <c:pt idx="390">
                  <c:v>1.2908889049110801</c:v>
                </c:pt>
                <c:pt idx="391">
                  <c:v>0.92514376375298402</c:v>
                </c:pt>
                <c:pt idx="392">
                  <c:v>0.66319491929535601</c:v>
                </c:pt>
                <c:pt idx="393">
                  <c:v>0.75588062758472396</c:v>
                </c:pt>
                <c:pt idx="394">
                  <c:v>0.416638378142415</c:v>
                </c:pt>
                <c:pt idx="395">
                  <c:v>1.1938897285690899</c:v>
                </c:pt>
                <c:pt idx="396">
                  <c:v>1.0608388794511601</c:v>
                </c:pt>
                <c:pt idx="397">
                  <c:v>0.73422176228571601</c:v>
                </c:pt>
                <c:pt idx="398">
                  <c:v>1.16572791629679</c:v>
                </c:pt>
                <c:pt idx="399">
                  <c:v>1.3306843700766799</c:v>
                </c:pt>
                <c:pt idx="400">
                  <c:v>1.2940206245998001</c:v>
                </c:pt>
                <c:pt idx="401">
                  <c:v>1.15731072139469</c:v>
                </c:pt>
                <c:pt idx="402">
                  <c:v>1.3774939921181699</c:v>
                </c:pt>
                <c:pt idx="403">
                  <c:v>1.4785771374568699</c:v>
                </c:pt>
                <c:pt idx="404">
                  <c:v>1.18978444174017</c:v>
                </c:pt>
                <c:pt idx="405">
                  <c:v>1.0382614426241601</c:v>
                </c:pt>
                <c:pt idx="406">
                  <c:v>1.18098392817072</c:v>
                </c:pt>
                <c:pt idx="407">
                  <c:v>1.13520020699173</c:v>
                </c:pt>
                <c:pt idx="408">
                  <c:v>1.01581713451753</c:v>
                </c:pt>
                <c:pt idx="409">
                  <c:v>1.15052203436246</c:v>
                </c:pt>
                <c:pt idx="410">
                  <c:v>0.69835777253797005</c:v>
                </c:pt>
                <c:pt idx="411">
                  <c:v>1.0028220914286501</c:v>
                </c:pt>
                <c:pt idx="412">
                  <c:v>1.2607466509120999</c:v>
                </c:pt>
                <c:pt idx="413">
                  <c:v>0.60060688783384197</c:v>
                </c:pt>
                <c:pt idx="414">
                  <c:v>1.41037164799235</c:v>
                </c:pt>
                <c:pt idx="415">
                  <c:v>1.1159046382239199</c:v>
                </c:pt>
                <c:pt idx="416">
                  <c:v>1.2884269940127799</c:v>
                </c:pt>
                <c:pt idx="417">
                  <c:v>0.96745301480677703</c:v>
                </c:pt>
                <c:pt idx="418">
                  <c:v>2.36743744374813</c:v>
                </c:pt>
                <c:pt idx="419">
                  <c:v>0.75329380836383297</c:v>
                </c:pt>
                <c:pt idx="420">
                  <c:v>1.1672660516697899</c:v>
                </c:pt>
                <c:pt idx="421">
                  <c:v>1.0920981115073001</c:v>
                </c:pt>
                <c:pt idx="422">
                  <c:v>0.96699620006662002</c:v>
                </c:pt>
                <c:pt idx="423">
                  <c:v>0.88315922914004497</c:v>
                </c:pt>
                <c:pt idx="424">
                  <c:v>1.2077718471011001</c:v>
                </c:pt>
                <c:pt idx="425">
                  <c:v>1.26766828824627</c:v>
                </c:pt>
                <c:pt idx="426">
                  <c:v>1.40368786611176</c:v>
                </c:pt>
                <c:pt idx="427">
                  <c:v>0.59537627155366202</c:v>
                </c:pt>
                <c:pt idx="428">
                  <c:v>0.98866350527114699</c:v>
                </c:pt>
                <c:pt idx="429">
                  <c:v>1.97955257818013</c:v>
                </c:pt>
                <c:pt idx="430">
                  <c:v>1.44311996794129</c:v>
                </c:pt>
                <c:pt idx="431">
                  <c:v>1.20052962227325</c:v>
                </c:pt>
                <c:pt idx="432">
                  <c:v>1.0814456711362099</c:v>
                </c:pt>
                <c:pt idx="433">
                  <c:v>1.2759202618680401</c:v>
                </c:pt>
                <c:pt idx="434">
                  <c:v>0.66474111413814096</c:v>
                </c:pt>
                <c:pt idx="435">
                  <c:v>1.17065888852558</c:v>
                </c:pt>
                <c:pt idx="436">
                  <c:v>0.84687417579896596</c:v>
                </c:pt>
                <c:pt idx="437">
                  <c:v>0.539954248647322</c:v>
                </c:pt>
                <c:pt idx="438">
                  <c:v>0.42397402238555498</c:v>
                </c:pt>
                <c:pt idx="439">
                  <c:v>0.45628263923974599</c:v>
                </c:pt>
                <c:pt idx="440">
                  <c:v>0.61835681274564902</c:v>
                </c:pt>
                <c:pt idx="441">
                  <c:v>1.76893867503172</c:v>
                </c:pt>
                <c:pt idx="442">
                  <c:v>0.75433949617304097</c:v>
                </c:pt>
                <c:pt idx="443">
                  <c:v>1.1988720893639999</c:v>
                </c:pt>
                <c:pt idx="444">
                  <c:v>1.0180741760637499</c:v>
                </c:pt>
                <c:pt idx="445">
                  <c:v>1.7710092899010099</c:v>
                </c:pt>
                <c:pt idx="446">
                  <c:v>1.9814728449952199</c:v>
                </c:pt>
                <c:pt idx="447">
                  <c:v>0.55189120807123104</c:v>
                </c:pt>
                <c:pt idx="448">
                  <c:v>0.65764222409412898</c:v>
                </c:pt>
                <c:pt idx="449">
                  <c:v>0.47046462533904199</c:v>
                </c:pt>
                <c:pt idx="450">
                  <c:v>1.3530565988004</c:v>
                </c:pt>
                <c:pt idx="451">
                  <c:v>0.75914850710208204</c:v>
                </c:pt>
                <c:pt idx="452">
                  <c:v>0.65541045393015696</c:v>
                </c:pt>
                <c:pt idx="453">
                  <c:v>1.7210974726791799</c:v>
                </c:pt>
                <c:pt idx="454">
                  <c:v>1.4111894582665401</c:v>
                </c:pt>
                <c:pt idx="455">
                  <c:v>1.5158890241716001</c:v>
                </c:pt>
                <c:pt idx="456">
                  <c:v>1.07200709454358</c:v>
                </c:pt>
                <c:pt idx="457">
                  <c:v>1.02853439812653</c:v>
                </c:pt>
                <c:pt idx="458">
                  <c:v>1.3101175261012401</c:v>
                </c:pt>
                <c:pt idx="459">
                  <c:v>0.99598406413181795</c:v>
                </c:pt>
                <c:pt idx="460">
                  <c:v>1.2383487585283399</c:v>
                </c:pt>
                <c:pt idx="461">
                  <c:v>0.41862917010454798</c:v>
                </c:pt>
                <c:pt idx="462">
                  <c:v>1.0307551036440299</c:v>
                </c:pt>
                <c:pt idx="463">
                  <c:v>0.87881730221560495</c:v>
                </c:pt>
                <c:pt idx="464">
                  <c:v>1.20879752941465</c:v>
                </c:pt>
                <c:pt idx="465">
                  <c:v>0.95951990006954202</c:v>
                </c:pt>
                <c:pt idx="466">
                  <c:v>0.85727547632758105</c:v>
                </c:pt>
                <c:pt idx="467">
                  <c:v>1.0512114223729601</c:v>
                </c:pt>
                <c:pt idx="468">
                  <c:v>1.21232225714566</c:v>
                </c:pt>
                <c:pt idx="469">
                  <c:v>1.17938907170722</c:v>
                </c:pt>
                <c:pt idx="470">
                  <c:v>1.0829736232662801</c:v>
                </c:pt>
                <c:pt idx="471">
                  <c:v>1.3611473337361699</c:v>
                </c:pt>
                <c:pt idx="472">
                  <c:v>0.73764781897310705</c:v>
                </c:pt>
                <c:pt idx="473">
                  <c:v>1.6505734318621299</c:v>
                </c:pt>
                <c:pt idx="474">
                  <c:v>0.58608284873036998</c:v>
                </c:pt>
                <c:pt idx="475">
                  <c:v>1.0451009730968801</c:v>
                </c:pt>
                <c:pt idx="476">
                  <c:v>0.95762440664820603</c:v>
                </c:pt>
                <c:pt idx="477">
                  <c:v>1.46694525662203</c:v>
                </c:pt>
                <c:pt idx="478">
                  <c:v>0.99948193473347502</c:v>
                </c:pt>
                <c:pt idx="479">
                  <c:v>1.1903180782501599</c:v>
                </c:pt>
                <c:pt idx="480">
                  <c:v>1.0621116555544701</c:v>
                </c:pt>
                <c:pt idx="481">
                  <c:v>1.9149171396926401</c:v>
                </c:pt>
                <c:pt idx="482">
                  <c:v>1.9384706946805901</c:v>
                </c:pt>
                <c:pt idx="483">
                  <c:v>0.916684924500758</c:v>
                </c:pt>
                <c:pt idx="484">
                  <c:v>1.2382095537407001</c:v>
                </c:pt>
                <c:pt idx="485">
                  <c:v>0.62590762428017999</c:v>
                </c:pt>
                <c:pt idx="486">
                  <c:v>0.63164811215031302</c:v>
                </c:pt>
                <c:pt idx="487">
                  <c:v>1.95671776876106</c:v>
                </c:pt>
                <c:pt idx="488">
                  <c:v>1.09076974497083</c:v>
                </c:pt>
                <c:pt idx="489">
                  <c:v>2.1224886657397701</c:v>
                </c:pt>
                <c:pt idx="490">
                  <c:v>1.2537617181787599</c:v>
                </c:pt>
                <c:pt idx="491">
                  <c:v>0.82310197482208303</c:v>
                </c:pt>
                <c:pt idx="492">
                  <c:v>0.59801191282302302</c:v>
                </c:pt>
                <c:pt idx="493">
                  <c:v>1.17433478255049</c:v>
                </c:pt>
                <c:pt idx="494">
                  <c:v>0.64292962273754295</c:v>
                </c:pt>
                <c:pt idx="495">
                  <c:v>1.1702912353366699</c:v>
                </c:pt>
                <c:pt idx="496">
                  <c:v>1.0525083543593801</c:v>
                </c:pt>
                <c:pt idx="497">
                  <c:v>0.43659488522762302</c:v>
                </c:pt>
                <c:pt idx="498">
                  <c:v>0.86384779531709999</c:v>
                </c:pt>
                <c:pt idx="499">
                  <c:v>1.12718190359793</c:v>
                </c:pt>
                <c:pt idx="500">
                  <c:v>0.69586737956238498</c:v>
                </c:pt>
                <c:pt idx="501">
                  <c:v>1.1382408756612801</c:v>
                </c:pt>
                <c:pt idx="502">
                  <c:v>0.60168518132604698</c:v>
                </c:pt>
                <c:pt idx="503">
                  <c:v>1.12061588225121</c:v>
                </c:pt>
                <c:pt idx="504">
                  <c:v>0.73357066908850099</c:v>
                </c:pt>
                <c:pt idx="505">
                  <c:v>0.79661727560784101</c:v>
                </c:pt>
                <c:pt idx="506">
                  <c:v>0.96941611327331101</c:v>
                </c:pt>
                <c:pt idx="507">
                  <c:v>0.77328317811999703</c:v>
                </c:pt>
                <c:pt idx="508">
                  <c:v>0.89093131526777603</c:v>
                </c:pt>
                <c:pt idx="509">
                  <c:v>0.89263457943283298</c:v>
                </c:pt>
                <c:pt idx="510">
                  <c:v>0.72514764331763804</c:v>
                </c:pt>
                <c:pt idx="511">
                  <c:v>0.59633459752363804</c:v>
                </c:pt>
                <c:pt idx="512">
                  <c:v>0.84461633960998705</c:v>
                </c:pt>
                <c:pt idx="513">
                  <c:v>1.13688711699873</c:v>
                </c:pt>
                <c:pt idx="514">
                  <c:v>1.11180908491023</c:v>
                </c:pt>
                <c:pt idx="515">
                  <c:v>1.16605135178746</c:v>
                </c:pt>
                <c:pt idx="516">
                  <c:v>0.62139287680861599</c:v>
                </c:pt>
                <c:pt idx="517">
                  <c:v>0.86798715498298995</c:v>
                </c:pt>
                <c:pt idx="518">
                  <c:v>1.15919360835531</c:v>
                </c:pt>
                <c:pt idx="519">
                  <c:v>1.1746113642146001</c:v>
                </c:pt>
                <c:pt idx="520">
                  <c:v>1.16864699329289</c:v>
                </c:pt>
                <c:pt idx="521">
                  <c:v>1.2925232490793599</c:v>
                </c:pt>
                <c:pt idx="522">
                  <c:v>1.4316924100239501</c:v>
                </c:pt>
                <c:pt idx="523">
                  <c:v>1.07368322085886</c:v>
                </c:pt>
                <c:pt idx="524">
                  <c:v>1.63850341448351</c:v>
                </c:pt>
                <c:pt idx="525">
                  <c:v>1.2731464900681</c:v>
                </c:pt>
                <c:pt idx="526">
                  <c:v>1.08268048327485</c:v>
                </c:pt>
                <c:pt idx="527">
                  <c:v>0.60061638205672796</c:v>
                </c:pt>
                <c:pt idx="528">
                  <c:v>2.0452673522328002</c:v>
                </c:pt>
                <c:pt idx="529">
                  <c:v>0.74826758216657996</c:v>
                </c:pt>
                <c:pt idx="530">
                  <c:v>1.55954884646924</c:v>
                </c:pt>
                <c:pt idx="531">
                  <c:v>1.2508721243580601</c:v>
                </c:pt>
                <c:pt idx="532">
                  <c:v>0.99942758740973603</c:v>
                </c:pt>
                <c:pt idx="533">
                  <c:v>0.99874054100883203</c:v>
                </c:pt>
                <c:pt idx="534">
                  <c:v>1.7598973381091501</c:v>
                </c:pt>
                <c:pt idx="535">
                  <c:v>1.04802618342694</c:v>
                </c:pt>
                <c:pt idx="536">
                  <c:v>0.88577500256084296</c:v>
                </c:pt>
                <c:pt idx="537">
                  <c:v>0.67013899251261799</c:v>
                </c:pt>
                <c:pt idx="538">
                  <c:v>0.94881960932868903</c:v>
                </c:pt>
                <c:pt idx="539">
                  <c:v>1.7187520618921599</c:v>
                </c:pt>
                <c:pt idx="540">
                  <c:v>0.867157341311796</c:v>
                </c:pt>
                <c:pt idx="541">
                  <c:v>0.877840757793237</c:v>
                </c:pt>
                <c:pt idx="542">
                  <c:v>1.6399825022119501</c:v>
                </c:pt>
                <c:pt idx="543">
                  <c:v>0.59260610905285105</c:v>
                </c:pt>
                <c:pt idx="544">
                  <c:v>0.870668013041903</c:v>
                </c:pt>
                <c:pt idx="545">
                  <c:v>1.2362578092874701</c:v>
                </c:pt>
                <c:pt idx="546">
                  <c:v>1.22070615046651</c:v>
                </c:pt>
                <c:pt idx="547">
                  <c:v>0.67592518520224798</c:v>
                </c:pt>
                <c:pt idx="548">
                  <c:v>0.62311264429825397</c:v>
                </c:pt>
                <c:pt idx="549">
                  <c:v>0.69661360613877699</c:v>
                </c:pt>
                <c:pt idx="550">
                  <c:v>0.62958461904095697</c:v>
                </c:pt>
                <c:pt idx="551">
                  <c:v>0.77539619538394899</c:v>
                </c:pt>
                <c:pt idx="552">
                  <c:v>1.1977575892255901</c:v>
                </c:pt>
                <c:pt idx="553">
                  <c:v>1.0831448621008699</c:v>
                </c:pt>
                <c:pt idx="554">
                  <c:v>0.67419489610300298</c:v>
                </c:pt>
                <c:pt idx="555">
                  <c:v>1.1803328717725099</c:v>
                </c:pt>
                <c:pt idx="556">
                  <c:v>1.4937649136618201</c:v>
                </c:pt>
                <c:pt idx="557">
                  <c:v>1.0225831789448201</c:v>
                </c:pt>
                <c:pt idx="558">
                  <c:v>1.3151711220367199</c:v>
                </c:pt>
                <c:pt idx="559">
                  <c:v>1.14835195351132</c:v>
                </c:pt>
                <c:pt idx="560">
                  <c:v>0.66125594416875699</c:v>
                </c:pt>
                <c:pt idx="561">
                  <c:v>1.64401736084526</c:v>
                </c:pt>
                <c:pt idx="562">
                  <c:v>1.01672282664678</c:v>
                </c:pt>
                <c:pt idx="563">
                  <c:v>1.18847975698726</c:v>
                </c:pt>
                <c:pt idx="564">
                  <c:v>0.98956713558133602</c:v>
                </c:pt>
                <c:pt idx="565">
                  <c:v>0.80931949151031501</c:v>
                </c:pt>
                <c:pt idx="566">
                  <c:v>0.88700220170238597</c:v>
                </c:pt>
                <c:pt idx="567">
                  <c:v>0.84873527683897099</c:v>
                </c:pt>
                <c:pt idx="568">
                  <c:v>1.10531992778259</c:v>
                </c:pt>
                <c:pt idx="569">
                  <c:v>1.22605077202663</c:v>
                </c:pt>
                <c:pt idx="570">
                  <c:v>0.55220519487606101</c:v>
                </c:pt>
                <c:pt idx="571">
                  <c:v>1.6306172841973501</c:v>
                </c:pt>
                <c:pt idx="572">
                  <c:v>1.81132244593598</c:v>
                </c:pt>
                <c:pt idx="573">
                  <c:v>0.96935708918688301</c:v>
                </c:pt>
                <c:pt idx="574">
                  <c:v>0.68605035098359302</c:v>
                </c:pt>
                <c:pt idx="575">
                  <c:v>1.2368719036868401</c:v>
                </c:pt>
                <c:pt idx="576">
                  <c:v>1.1664425048699001</c:v>
                </c:pt>
                <c:pt idx="577">
                  <c:v>1.1754456915765199</c:v>
                </c:pt>
                <c:pt idx="578">
                  <c:v>0.78243068286035899</c:v>
                </c:pt>
                <c:pt idx="579">
                  <c:v>0.961484088411663</c:v>
                </c:pt>
                <c:pt idx="580">
                  <c:v>0.51687550929413595</c:v>
                </c:pt>
                <c:pt idx="581">
                  <c:v>0.96554426016762596</c:v>
                </c:pt>
                <c:pt idx="582">
                  <c:v>1.1544169466827701</c:v>
                </c:pt>
                <c:pt idx="583">
                  <c:v>0.69513448137302802</c:v>
                </c:pt>
                <c:pt idx="584">
                  <c:v>0.93070152335860801</c:v>
                </c:pt>
                <c:pt idx="585">
                  <c:v>1.85271451072224</c:v>
                </c:pt>
                <c:pt idx="586">
                  <c:v>1.41536007750679</c:v>
                </c:pt>
                <c:pt idx="587">
                  <c:v>1.2822220874888799</c:v>
                </c:pt>
                <c:pt idx="588">
                  <c:v>0.78101545654566396</c:v>
                </c:pt>
                <c:pt idx="589">
                  <c:v>1.9722881589091901</c:v>
                </c:pt>
                <c:pt idx="590">
                  <c:v>0.684498442602683</c:v>
                </c:pt>
                <c:pt idx="591">
                  <c:v>1.01089097622952</c:v>
                </c:pt>
                <c:pt idx="592">
                  <c:v>1.7686650976209699</c:v>
                </c:pt>
                <c:pt idx="593">
                  <c:v>0.97842578327097196</c:v>
                </c:pt>
                <c:pt idx="594">
                  <c:v>1.34153486297328</c:v>
                </c:pt>
                <c:pt idx="595">
                  <c:v>0.93187362458556999</c:v>
                </c:pt>
                <c:pt idx="596">
                  <c:v>1.2127738962586501</c:v>
                </c:pt>
                <c:pt idx="597">
                  <c:v>1.2286849993465301</c:v>
                </c:pt>
                <c:pt idx="598">
                  <c:v>1.59480781274837</c:v>
                </c:pt>
                <c:pt idx="599">
                  <c:v>1.1581611239059599</c:v>
                </c:pt>
                <c:pt idx="600">
                  <c:v>0.86888995745297204</c:v>
                </c:pt>
                <c:pt idx="601">
                  <c:v>1.2645994416350499</c:v>
                </c:pt>
                <c:pt idx="602">
                  <c:v>0.73178935837599102</c:v>
                </c:pt>
                <c:pt idx="603">
                  <c:v>0.96833242155576804</c:v>
                </c:pt>
                <c:pt idx="604">
                  <c:v>1.6177399090358</c:v>
                </c:pt>
                <c:pt idx="605">
                  <c:v>1.9975643825537801</c:v>
                </c:pt>
                <c:pt idx="606">
                  <c:v>1.8066535132659001</c:v>
                </c:pt>
                <c:pt idx="607">
                  <c:v>1.60904623810659</c:v>
                </c:pt>
                <c:pt idx="608">
                  <c:v>0.81580271819948003</c:v>
                </c:pt>
                <c:pt idx="609">
                  <c:v>0.55661143727792906</c:v>
                </c:pt>
                <c:pt idx="610">
                  <c:v>1.5549464656149701</c:v>
                </c:pt>
                <c:pt idx="611">
                  <c:v>1.2540061356881</c:v>
                </c:pt>
                <c:pt idx="612">
                  <c:v>0.94821644452323595</c:v>
                </c:pt>
                <c:pt idx="613">
                  <c:v>1.2078310747090999</c:v>
                </c:pt>
                <c:pt idx="614">
                  <c:v>1.4464296239690499</c:v>
                </c:pt>
                <c:pt idx="615">
                  <c:v>1.3645760581261599</c:v>
                </c:pt>
                <c:pt idx="616">
                  <c:v>0.53589120433972204</c:v>
                </c:pt>
                <c:pt idx="617">
                  <c:v>0.73954839409282502</c:v>
                </c:pt>
                <c:pt idx="618">
                  <c:v>1.77091500793229</c:v>
                </c:pt>
                <c:pt idx="619">
                  <c:v>1.07237366615978</c:v>
                </c:pt>
                <c:pt idx="620">
                  <c:v>0.652776030617509</c:v>
                </c:pt>
                <c:pt idx="621">
                  <c:v>0.83797617713241201</c:v>
                </c:pt>
                <c:pt idx="622">
                  <c:v>0.62009399300082901</c:v>
                </c:pt>
                <c:pt idx="623">
                  <c:v>0.89327143190416503</c:v>
                </c:pt>
                <c:pt idx="624">
                  <c:v>0.70222218957072202</c:v>
                </c:pt>
                <c:pt idx="625">
                  <c:v>1.4144651048105901</c:v>
                </c:pt>
                <c:pt idx="626">
                  <c:v>0.71240064314297202</c:v>
                </c:pt>
                <c:pt idx="627">
                  <c:v>0.97080894651483995</c:v>
                </c:pt>
                <c:pt idx="628">
                  <c:v>1.5691397538470999</c:v>
                </c:pt>
                <c:pt idx="629">
                  <c:v>1.35651281303377</c:v>
                </c:pt>
                <c:pt idx="630">
                  <c:v>1.49414518670462</c:v>
                </c:pt>
                <c:pt idx="631">
                  <c:v>1.13552436504917</c:v>
                </c:pt>
                <c:pt idx="632">
                  <c:v>0.87883116866087496</c:v>
                </c:pt>
                <c:pt idx="633">
                  <c:v>0.70002591304138595</c:v>
                </c:pt>
                <c:pt idx="634">
                  <c:v>1.5779573379053899</c:v>
                </c:pt>
                <c:pt idx="635">
                  <c:v>0.76765418622481396</c:v>
                </c:pt>
                <c:pt idx="636">
                  <c:v>1.0717271970118201</c:v>
                </c:pt>
                <c:pt idx="637">
                  <c:v>0.918848573888424</c:v>
                </c:pt>
                <c:pt idx="638">
                  <c:v>1.81145371576682</c:v>
                </c:pt>
                <c:pt idx="639">
                  <c:v>0.470344331148354</c:v>
                </c:pt>
                <c:pt idx="640">
                  <c:v>1.07893879354952</c:v>
                </c:pt>
                <c:pt idx="641">
                  <c:v>1.4951729323741401</c:v>
                </c:pt>
                <c:pt idx="642">
                  <c:v>0.91131538082928798</c:v>
                </c:pt>
                <c:pt idx="643">
                  <c:v>1.02401628979285</c:v>
                </c:pt>
                <c:pt idx="644">
                  <c:v>1.3685168012317399</c:v>
                </c:pt>
                <c:pt idx="645">
                  <c:v>1.2326300670900201</c:v>
                </c:pt>
                <c:pt idx="646">
                  <c:v>1.16847806831887</c:v>
                </c:pt>
                <c:pt idx="647">
                  <c:v>0.96950033891873699</c:v>
                </c:pt>
                <c:pt idx="648">
                  <c:v>0.84774535458585698</c:v>
                </c:pt>
                <c:pt idx="649">
                  <c:v>1.5923234296220801</c:v>
                </c:pt>
                <c:pt idx="650">
                  <c:v>0.830168388466343</c:v>
                </c:pt>
                <c:pt idx="651">
                  <c:v>1.0784774920415101</c:v>
                </c:pt>
                <c:pt idx="652">
                  <c:v>1.53217235756632</c:v>
                </c:pt>
                <c:pt idx="653">
                  <c:v>0.79130456826960205</c:v>
                </c:pt>
                <c:pt idx="654">
                  <c:v>0.63440450054578201</c:v>
                </c:pt>
                <c:pt idx="655">
                  <c:v>1.08834692057729</c:v>
                </c:pt>
                <c:pt idx="656">
                  <c:v>0.75027015958118803</c:v>
                </c:pt>
                <c:pt idx="657">
                  <c:v>1.49716684481163</c:v>
                </c:pt>
                <c:pt idx="658">
                  <c:v>0.77888324923045804</c:v>
                </c:pt>
                <c:pt idx="659">
                  <c:v>0.80215940244322204</c:v>
                </c:pt>
                <c:pt idx="660">
                  <c:v>1.3780778885671401</c:v>
                </c:pt>
                <c:pt idx="661">
                  <c:v>1.5591394801312</c:v>
                </c:pt>
                <c:pt idx="662">
                  <c:v>1.6288253879010499</c:v>
                </c:pt>
                <c:pt idx="663">
                  <c:v>2.0727891984221301</c:v>
                </c:pt>
                <c:pt idx="664">
                  <c:v>1.7279701845871001</c:v>
                </c:pt>
                <c:pt idx="665">
                  <c:v>1.12993127041502</c:v>
                </c:pt>
                <c:pt idx="666">
                  <c:v>0.64723794673142798</c:v>
                </c:pt>
                <c:pt idx="667">
                  <c:v>0.72281105321553196</c:v>
                </c:pt>
                <c:pt idx="668">
                  <c:v>1.9504780458825499</c:v>
                </c:pt>
                <c:pt idx="669">
                  <c:v>0.72333107339824398</c:v>
                </c:pt>
                <c:pt idx="670">
                  <c:v>1.2848596189085699</c:v>
                </c:pt>
                <c:pt idx="671">
                  <c:v>1.3375891849600501</c:v>
                </c:pt>
                <c:pt idx="672">
                  <c:v>1.50041105529427</c:v>
                </c:pt>
                <c:pt idx="673">
                  <c:v>0.57579515895345901</c:v>
                </c:pt>
                <c:pt idx="674">
                  <c:v>1.7770269181568099</c:v>
                </c:pt>
                <c:pt idx="675">
                  <c:v>1.41710822696461</c:v>
                </c:pt>
                <c:pt idx="676">
                  <c:v>1.2442238517053399</c:v>
                </c:pt>
                <c:pt idx="677">
                  <c:v>0.89410408407478104</c:v>
                </c:pt>
                <c:pt idx="678">
                  <c:v>0.762114348245854</c:v>
                </c:pt>
                <c:pt idx="679">
                  <c:v>0.63299678819733596</c:v>
                </c:pt>
                <c:pt idx="680">
                  <c:v>1.6504938057957299</c:v>
                </c:pt>
                <c:pt idx="681">
                  <c:v>0.67982048532802297</c:v>
                </c:pt>
                <c:pt idx="682">
                  <c:v>1.26225829231237</c:v>
                </c:pt>
                <c:pt idx="683">
                  <c:v>1.04758533132823</c:v>
                </c:pt>
                <c:pt idx="684">
                  <c:v>0.76910319362687296</c:v>
                </c:pt>
                <c:pt idx="685">
                  <c:v>0.98764619582031199</c:v>
                </c:pt>
                <c:pt idx="686">
                  <c:v>1.87922393648403</c:v>
                </c:pt>
                <c:pt idx="687">
                  <c:v>0.90896058863631601</c:v>
                </c:pt>
                <c:pt idx="688">
                  <c:v>0.95938162648315894</c:v>
                </c:pt>
                <c:pt idx="689">
                  <c:v>1.2583564272843499</c:v>
                </c:pt>
                <c:pt idx="690">
                  <c:v>1.08889425837318</c:v>
                </c:pt>
                <c:pt idx="691">
                  <c:v>1.9655595250849101</c:v>
                </c:pt>
                <c:pt idx="692">
                  <c:v>0.77723923744190504</c:v>
                </c:pt>
                <c:pt idx="693">
                  <c:v>2.0675192380555401</c:v>
                </c:pt>
                <c:pt idx="694">
                  <c:v>1.4853953533796</c:v>
                </c:pt>
                <c:pt idx="695">
                  <c:v>0.96692071921325295</c:v>
                </c:pt>
                <c:pt idx="696">
                  <c:v>2.49076675712059</c:v>
                </c:pt>
                <c:pt idx="697">
                  <c:v>0.475349495377002</c:v>
                </c:pt>
                <c:pt idx="698">
                  <c:v>1.99829016020374</c:v>
                </c:pt>
                <c:pt idx="699">
                  <c:v>1.01091189075098</c:v>
                </c:pt>
                <c:pt idx="700">
                  <c:v>1.45530865865682</c:v>
                </c:pt>
                <c:pt idx="701">
                  <c:v>1.2735497199605801</c:v>
                </c:pt>
                <c:pt idx="702">
                  <c:v>0.717805532746565</c:v>
                </c:pt>
                <c:pt idx="703">
                  <c:v>0.776778996835636</c:v>
                </c:pt>
                <c:pt idx="704">
                  <c:v>0.87118819371321599</c:v>
                </c:pt>
                <c:pt idx="705">
                  <c:v>0.6364990007104</c:v>
                </c:pt>
                <c:pt idx="706">
                  <c:v>1.5772878538103501</c:v>
                </c:pt>
                <c:pt idx="707">
                  <c:v>0.65531534226557497</c:v>
                </c:pt>
                <c:pt idx="708">
                  <c:v>0.94116821035389797</c:v>
                </c:pt>
                <c:pt idx="709">
                  <c:v>0.68580157405026998</c:v>
                </c:pt>
                <c:pt idx="710">
                  <c:v>0.92424001208752904</c:v>
                </c:pt>
                <c:pt idx="711">
                  <c:v>1.0027013762880701</c:v>
                </c:pt>
                <c:pt idx="712">
                  <c:v>1.53356450564553</c:v>
                </c:pt>
                <c:pt idx="713">
                  <c:v>1.19661463917238</c:v>
                </c:pt>
                <c:pt idx="714">
                  <c:v>1.6031925124075199</c:v>
                </c:pt>
                <c:pt idx="715">
                  <c:v>1.52679506549694</c:v>
                </c:pt>
                <c:pt idx="716">
                  <c:v>1.5288358976551599</c:v>
                </c:pt>
                <c:pt idx="717">
                  <c:v>0.70796752600990898</c:v>
                </c:pt>
                <c:pt idx="718">
                  <c:v>0.923695851147881</c:v>
                </c:pt>
                <c:pt idx="719">
                  <c:v>0.96695267167885302</c:v>
                </c:pt>
                <c:pt idx="720">
                  <c:v>1.0829656315516101</c:v>
                </c:pt>
                <c:pt idx="721">
                  <c:v>1.21651986252773</c:v>
                </c:pt>
                <c:pt idx="722">
                  <c:v>1.3584818389701601</c:v>
                </c:pt>
                <c:pt idx="723">
                  <c:v>0.67533307051403901</c:v>
                </c:pt>
                <c:pt idx="724">
                  <c:v>1.73982674268839</c:v>
                </c:pt>
                <c:pt idx="725">
                  <c:v>1.38066457650253</c:v>
                </c:pt>
                <c:pt idx="726">
                  <c:v>0.81563315451489204</c:v>
                </c:pt>
                <c:pt idx="727">
                  <c:v>1.4545839946641299</c:v>
                </c:pt>
                <c:pt idx="728">
                  <c:v>1.7116894119144199</c:v>
                </c:pt>
                <c:pt idx="729">
                  <c:v>1.47592158357291</c:v>
                </c:pt>
                <c:pt idx="730">
                  <c:v>1.59946841803123</c:v>
                </c:pt>
                <c:pt idx="731">
                  <c:v>1.07837837004864</c:v>
                </c:pt>
                <c:pt idx="732">
                  <c:v>1.71451257532344</c:v>
                </c:pt>
                <c:pt idx="733">
                  <c:v>1.8017554024467399</c:v>
                </c:pt>
                <c:pt idx="734">
                  <c:v>1.1594849596788701</c:v>
                </c:pt>
                <c:pt idx="735">
                  <c:v>1.4228309752717401</c:v>
                </c:pt>
                <c:pt idx="736">
                  <c:v>1.2494836935963101</c:v>
                </c:pt>
                <c:pt idx="737">
                  <c:v>1.39557916612535</c:v>
                </c:pt>
                <c:pt idx="738">
                  <c:v>0.81735474465546298</c:v>
                </c:pt>
                <c:pt idx="739">
                  <c:v>0.72425479818620597</c:v>
                </c:pt>
                <c:pt idx="740">
                  <c:v>1.12423086635694</c:v>
                </c:pt>
                <c:pt idx="741">
                  <c:v>1.6706270210146399</c:v>
                </c:pt>
                <c:pt idx="742">
                  <c:v>0.905142842335801</c:v>
                </c:pt>
                <c:pt idx="743">
                  <c:v>1.6296751438355199</c:v>
                </c:pt>
                <c:pt idx="744">
                  <c:v>1.17081758018505</c:v>
                </c:pt>
                <c:pt idx="745">
                  <c:v>0.87736117222149101</c:v>
                </c:pt>
                <c:pt idx="746">
                  <c:v>0.75536362708716098</c:v>
                </c:pt>
                <c:pt idx="747">
                  <c:v>0.48791302181256002</c:v>
                </c:pt>
                <c:pt idx="748">
                  <c:v>0.98775624470816703</c:v>
                </c:pt>
                <c:pt idx="749">
                  <c:v>1.3946224065261901</c:v>
                </c:pt>
                <c:pt idx="750">
                  <c:v>0.32828112538524501</c:v>
                </c:pt>
                <c:pt idx="751">
                  <c:v>0.98866734659290201</c:v>
                </c:pt>
                <c:pt idx="752">
                  <c:v>1.1667478249076999</c:v>
                </c:pt>
                <c:pt idx="753">
                  <c:v>1.3637084888089299</c:v>
                </c:pt>
                <c:pt idx="754">
                  <c:v>1.73617928183823</c:v>
                </c:pt>
                <c:pt idx="755">
                  <c:v>1.04851512857431</c:v>
                </c:pt>
                <c:pt idx="756">
                  <c:v>1.0839763685799</c:v>
                </c:pt>
                <c:pt idx="757">
                  <c:v>1.5704518127160101</c:v>
                </c:pt>
                <c:pt idx="758">
                  <c:v>0.49418478145201999</c:v>
                </c:pt>
                <c:pt idx="759">
                  <c:v>1.1063607263517701</c:v>
                </c:pt>
                <c:pt idx="760">
                  <c:v>1.2026780464600899</c:v>
                </c:pt>
                <c:pt idx="761">
                  <c:v>0.73842742984819398</c:v>
                </c:pt>
                <c:pt idx="762">
                  <c:v>1.5928984427387101</c:v>
                </c:pt>
                <c:pt idx="763">
                  <c:v>1.1771130433488599</c:v>
                </c:pt>
                <c:pt idx="764">
                  <c:v>0.94296121001185396</c:v>
                </c:pt>
                <c:pt idx="765">
                  <c:v>0.66417787842573195</c:v>
                </c:pt>
                <c:pt idx="766">
                  <c:v>0.82218995572170905</c:v>
                </c:pt>
                <c:pt idx="767">
                  <c:v>0.90496725269329803</c:v>
                </c:pt>
                <c:pt idx="768">
                  <c:v>1.32130389555479</c:v>
                </c:pt>
                <c:pt idx="769">
                  <c:v>1.5283337804314601</c:v>
                </c:pt>
                <c:pt idx="770">
                  <c:v>1.19746712201407</c:v>
                </c:pt>
                <c:pt idx="771">
                  <c:v>1.4097031661464801</c:v>
                </c:pt>
                <c:pt idx="772">
                  <c:v>0.88190820700054495</c:v>
                </c:pt>
                <c:pt idx="773">
                  <c:v>0.82371446305102602</c:v>
                </c:pt>
                <c:pt idx="774">
                  <c:v>0.96829863984376996</c:v>
                </c:pt>
                <c:pt idx="775">
                  <c:v>1.7910094178073801</c:v>
                </c:pt>
                <c:pt idx="776">
                  <c:v>1.11002759842708</c:v>
                </c:pt>
                <c:pt idx="777">
                  <c:v>1.3998260484851901</c:v>
                </c:pt>
                <c:pt idx="778">
                  <c:v>0.640335742719497</c:v>
                </c:pt>
                <c:pt idx="779">
                  <c:v>0.69000535589245404</c:v>
                </c:pt>
                <c:pt idx="780">
                  <c:v>1.3548725132027399</c:v>
                </c:pt>
                <c:pt idx="781">
                  <c:v>0.89507641949540595</c:v>
                </c:pt>
                <c:pt idx="782">
                  <c:v>0.99799449529401196</c:v>
                </c:pt>
                <c:pt idx="783">
                  <c:v>1.62230708850379</c:v>
                </c:pt>
                <c:pt idx="784">
                  <c:v>1.0872050363986001</c:v>
                </c:pt>
                <c:pt idx="785">
                  <c:v>1.02262173567699</c:v>
                </c:pt>
                <c:pt idx="786">
                  <c:v>1.3346830099750799</c:v>
                </c:pt>
                <c:pt idx="787">
                  <c:v>1.02307824911405</c:v>
                </c:pt>
                <c:pt idx="788">
                  <c:v>1.22908121773242</c:v>
                </c:pt>
                <c:pt idx="789">
                  <c:v>0.90362876659965796</c:v>
                </c:pt>
                <c:pt idx="790">
                  <c:v>1.48477165978259</c:v>
                </c:pt>
                <c:pt idx="791">
                  <c:v>1.3693172439411401</c:v>
                </c:pt>
                <c:pt idx="792">
                  <c:v>0.78095438845984599</c:v>
                </c:pt>
                <c:pt idx="793">
                  <c:v>0.69126297516131496</c:v>
                </c:pt>
                <c:pt idx="794">
                  <c:v>1.65215948798957</c:v>
                </c:pt>
                <c:pt idx="795">
                  <c:v>1.50647908416301</c:v>
                </c:pt>
                <c:pt idx="796">
                  <c:v>0.80093637584960597</c:v>
                </c:pt>
                <c:pt idx="797">
                  <c:v>0.54093205378926101</c:v>
                </c:pt>
                <c:pt idx="798">
                  <c:v>0.82024110977016196</c:v>
                </c:pt>
                <c:pt idx="799">
                  <c:v>1.6690667858799899</c:v>
                </c:pt>
                <c:pt idx="800">
                  <c:v>2.0000032734895501</c:v>
                </c:pt>
                <c:pt idx="801">
                  <c:v>0.74360028962160596</c:v>
                </c:pt>
                <c:pt idx="802">
                  <c:v>1.0131722612971099</c:v>
                </c:pt>
                <c:pt idx="803">
                  <c:v>0.667808467310257</c:v>
                </c:pt>
                <c:pt idx="804">
                  <c:v>1.65169576703374</c:v>
                </c:pt>
                <c:pt idx="805">
                  <c:v>1.8184297975399899</c:v>
                </c:pt>
                <c:pt idx="806">
                  <c:v>1.2780252193814601</c:v>
                </c:pt>
                <c:pt idx="807">
                  <c:v>0.45765295011176299</c:v>
                </c:pt>
                <c:pt idx="808">
                  <c:v>0.873851182703834</c:v>
                </c:pt>
                <c:pt idx="809">
                  <c:v>0.96057873986788</c:v>
                </c:pt>
                <c:pt idx="810">
                  <c:v>1.0642642765590999</c:v>
                </c:pt>
                <c:pt idx="811">
                  <c:v>0.745540641610278</c:v>
                </c:pt>
                <c:pt idx="812">
                  <c:v>0.48350024978342299</c:v>
                </c:pt>
                <c:pt idx="813">
                  <c:v>1.6014095736642799</c:v>
                </c:pt>
                <c:pt idx="814">
                  <c:v>0.78165695668446999</c:v>
                </c:pt>
                <c:pt idx="815">
                  <c:v>0.94147855649985401</c:v>
                </c:pt>
                <c:pt idx="816">
                  <c:v>0.67545955619698805</c:v>
                </c:pt>
                <c:pt idx="817">
                  <c:v>0.79627543196515105</c:v>
                </c:pt>
                <c:pt idx="818">
                  <c:v>0.58737448390027203</c:v>
                </c:pt>
                <c:pt idx="819">
                  <c:v>0.58904108385806897</c:v>
                </c:pt>
                <c:pt idx="820">
                  <c:v>0.456637740350119</c:v>
                </c:pt>
                <c:pt idx="821">
                  <c:v>0.87216656970255002</c:v>
                </c:pt>
                <c:pt idx="822">
                  <c:v>1.3597322310944999</c:v>
                </c:pt>
                <c:pt idx="823">
                  <c:v>0.70853604509697399</c:v>
                </c:pt>
                <c:pt idx="824">
                  <c:v>1.7473046299727499</c:v>
                </c:pt>
                <c:pt idx="825">
                  <c:v>0.668674231726063</c:v>
                </c:pt>
                <c:pt idx="826">
                  <c:v>1.00087655031538</c:v>
                </c:pt>
                <c:pt idx="827">
                  <c:v>1.1806307851925</c:v>
                </c:pt>
                <c:pt idx="828">
                  <c:v>1.19296530072818</c:v>
                </c:pt>
                <c:pt idx="829">
                  <c:v>0.78199189954759996</c:v>
                </c:pt>
                <c:pt idx="830">
                  <c:v>1.7038365817691901</c:v>
                </c:pt>
                <c:pt idx="831">
                  <c:v>0.83258066818264398</c:v>
                </c:pt>
                <c:pt idx="832">
                  <c:v>1.1817896407158299</c:v>
                </c:pt>
                <c:pt idx="833">
                  <c:v>1.1509539332211201</c:v>
                </c:pt>
                <c:pt idx="834">
                  <c:v>1.3957415575266301</c:v>
                </c:pt>
                <c:pt idx="835">
                  <c:v>0.49805019736388301</c:v>
                </c:pt>
                <c:pt idx="836">
                  <c:v>1.2515239004713601</c:v>
                </c:pt>
                <c:pt idx="837">
                  <c:v>0.93950973240792801</c:v>
                </c:pt>
                <c:pt idx="838">
                  <c:v>0.74705500944831504</c:v>
                </c:pt>
                <c:pt idx="839">
                  <c:v>0.49862783559653701</c:v>
                </c:pt>
                <c:pt idx="840">
                  <c:v>1.17667266254462</c:v>
                </c:pt>
                <c:pt idx="841">
                  <c:v>1.5742339726340999</c:v>
                </c:pt>
                <c:pt idx="842">
                  <c:v>0.92642191580376299</c:v>
                </c:pt>
                <c:pt idx="843">
                  <c:v>1.02016940345665</c:v>
                </c:pt>
                <c:pt idx="844">
                  <c:v>0.96358366967014597</c:v>
                </c:pt>
                <c:pt idx="845">
                  <c:v>1.56500481695245</c:v>
                </c:pt>
                <c:pt idx="846">
                  <c:v>0.61027816546407598</c:v>
                </c:pt>
                <c:pt idx="847">
                  <c:v>1.30199265961606</c:v>
                </c:pt>
                <c:pt idx="848">
                  <c:v>1.1511433858612199</c:v>
                </c:pt>
                <c:pt idx="849">
                  <c:v>1.2525503083137399</c:v>
                </c:pt>
                <c:pt idx="850">
                  <c:v>1.5511219810785599</c:v>
                </c:pt>
                <c:pt idx="851">
                  <c:v>1.33878469185493</c:v>
                </c:pt>
                <c:pt idx="852">
                  <c:v>0.65592640355342402</c:v>
                </c:pt>
                <c:pt idx="853">
                  <c:v>1.53200451147096</c:v>
                </c:pt>
                <c:pt idx="854">
                  <c:v>1.75522280605854</c:v>
                </c:pt>
                <c:pt idx="855">
                  <c:v>0.69988662872257301</c:v>
                </c:pt>
                <c:pt idx="856">
                  <c:v>0.94534811719815703</c:v>
                </c:pt>
                <c:pt idx="857">
                  <c:v>1.2834507984073</c:v>
                </c:pt>
                <c:pt idx="858">
                  <c:v>1.21166703761893</c:v>
                </c:pt>
                <c:pt idx="859">
                  <c:v>1.37816553945374</c:v>
                </c:pt>
                <c:pt idx="860">
                  <c:v>1.7453488272135</c:v>
                </c:pt>
                <c:pt idx="861">
                  <c:v>1.6594059467257001</c:v>
                </c:pt>
                <c:pt idx="862">
                  <c:v>1.38132940317008</c:v>
                </c:pt>
                <c:pt idx="863">
                  <c:v>0.66211988551274503</c:v>
                </c:pt>
                <c:pt idx="864">
                  <c:v>1.1709973239184499</c:v>
                </c:pt>
                <c:pt idx="865">
                  <c:v>0.89028317876595897</c:v>
                </c:pt>
                <c:pt idx="866">
                  <c:v>1.1586354500415299</c:v>
                </c:pt>
                <c:pt idx="867">
                  <c:v>0.98674419295924998</c:v>
                </c:pt>
                <c:pt idx="868">
                  <c:v>1.7996435236753301</c:v>
                </c:pt>
                <c:pt idx="869">
                  <c:v>0.64130562922551304</c:v>
                </c:pt>
                <c:pt idx="870">
                  <c:v>1.01280506192196</c:v>
                </c:pt>
                <c:pt idx="871">
                  <c:v>0.84384856609539904</c:v>
                </c:pt>
                <c:pt idx="872">
                  <c:v>1.28282619676434</c:v>
                </c:pt>
                <c:pt idx="873">
                  <c:v>1.1392340649695001</c:v>
                </c:pt>
                <c:pt idx="874">
                  <c:v>0.72670325963749705</c:v>
                </c:pt>
                <c:pt idx="875">
                  <c:v>0.56203380800740799</c:v>
                </c:pt>
                <c:pt idx="876">
                  <c:v>1.0625834937010901</c:v>
                </c:pt>
                <c:pt idx="877">
                  <c:v>1.33129686270797</c:v>
                </c:pt>
                <c:pt idx="878">
                  <c:v>1.2363026473302501</c:v>
                </c:pt>
                <c:pt idx="879">
                  <c:v>1.86955599526</c:v>
                </c:pt>
                <c:pt idx="880">
                  <c:v>0.62318815136913897</c:v>
                </c:pt>
                <c:pt idx="881">
                  <c:v>1.0468853090108501</c:v>
                </c:pt>
                <c:pt idx="882">
                  <c:v>0.90369797153076503</c:v>
                </c:pt>
                <c:pt idx="883">
                  <c:v>0.60119834068585598</c:v>
                </c:pt>
                <c:pt idx="884">
                  <c:v>0.77048618941952796</c:v>
                </c:pt>
                <c:pt idx="885">
                  <c:v>0.53179589144121797</c:v>
                </c:pt>
                <c:pt idx="886">
                  <c:v>0.98559167199338404</c:v>
                </c:pt>
                <c:pt idx="887">
                  <c:v>1.2279629685379601</c:v>
                </c:pt>
                <c:pt idx="888">
                  <c:v>0.52193966294418503</c:v>
                </c:pt>
                <c:pt idx="889">
                  <c:v>0.90129359560636901</c:v>
                </c:pt>
                <c:pt idx="890">
                  <c:v>1.23121583186212</c:v>
                </c:pt>
                <c:pt idx="891">
                  <c:v>1.02968879205053</c:v>
                </c:pt>
                <c:pt idx="892">
                  <c:v>1.45723527950154</c:v>
                </c:pt>
                <c:pt idx="893">
                  <c:v>0.65740014396996205</c:v>
                </c:pt>
                <c:pt idx="894">
                  <c:v>1.3791389630864099</c:v>
                </c:pt>
                <c:pt idx="895">
                  <c:v>0.71542656472991695</c:v>
                </c:pt>
                <c:pt idx="896">
                  <c:v>0.64694510397984495</c:v>
                </c:pt>
                <c:pt idx="897">
                  <c:v>0.89231354180909195</c:v>
                </c:pt>
                <c:pt idx="898">
                  <c:v>0.62727742604505399</c:v>
                </c:pt>
                <c:pt idx="899">
                  <c:v>0.89936442559429697</c:v>
                </c:pt>
                <c:pt idx="900">
                  <c:v>0.81098864967917905</c:v>
                </c:pt>
                <c:pt idx="901">
                  <c:v>0.83127829581963497</c:v>
                </c:pt>
                <c:pt idx="902">
                  <c:v>1.44274939400422</c:v>
                </c:pt>
                <c:pt idx="903">
                  <c:v>1.1296382951453201</c:v>
                </c:pt>
                <c:pt idx="904">
                  <c:v>1.50442083673642</c:v>
                </c:pt>
                <c:pt idx="905">
                  <c:v>0.89481823273544703</c:v>
                </c:pt>
                <c:pt idx="906">
                  <c:v>0.65355048272877803</c:v>
                </c:pt>
                <c:pt idx="907">
                  <c:v>1.10768953777589</c:v>
                </c:pt>
                <c:pt idx="908">
                  <c:v>0.967210671076975</c:v>
                </c:pt>
                <c:pt idx="909">
                  <c:v>1.2769792690223001</c:v>
                </c:pt>
                <c:pt idx="910">
                  <c:v>2.1930484646430801</c:v>
                </c:pt>
                <c:pt idx="911">
                  <c:v>1.38593108260586</c:v>
                </c:pt>
                <c:pt idx="912">
                  <c:v>0.92237599030106399</c:v>
                </c:pt>
                <c:pt idx="913">
                  <c:v>1.46977595256979</c:v>
                </c:pt>
                <c:pt idx="914">
                  <c:v>2.0682849049405001</c:v>
                </c:pt>
                <c:pt idx="915">
                  <c:v>1.35468813991738</c:v>
                </c:pt>
                <c:pt idx="916">
                  <c:v>1.4104055073710899</c:v>
                </c:pt>
                <c:pt idx="917">
                  <c:v>0.82760082545429203</c:v>
                </c:pt>
                <c:pt idx="918">
                  <c:v>0.92197231366795596</c:v>
                </c:pt>
                <c:pt idx="919">
                  <c:v>0.98931406450779502</c:v>
                </c:pt>
                <c:pt idx="920">
                  <c:v>1.11794272125609</c:v>
                </c:pt>
                <c:pt idx="921">
                  <c:v>1.31280417298833</c:v>
                </c:pt>
                <c:pt idx="922">
                  <c:v>0.96387527371778403</c:v>
                </c:pt>
                <c:pt idx="923">
                  <c:v>0.87243351504342403</c:v>
                </c:pt>
                <c:pt idx="924">
                  <c:v>0.66965222749245101</c:v>
                </c:pt>
                <c:pt idx="925">
                  <c:v>1.3207620654644501</c:v>
                </c:pt>
                <c:pt idx="926">
                  <c:v>0.91663417271429204</c:v>
                </c:pt>
                <c:pt idx="927">
                  <c:v>1.1014731221681899</c:v>
                </c:pt>
                <c:pt idx="928">
                  <c:v>1.5078780342418401</c:v>
                </c:pt>
                <c:pt idx="929">
                  <c:v>0.55614826522456395</c:v>
                </c:pt>
                <c:pt idx="930">
                  <c:v>0.48021466445124</c:v>
                </c:pt>
                <c:pt idx="931">
                  <c:v>1.9236094938864601</c:v>
                </c:pt>
                <c:pt idx="932">
                  <c:v>0.77750207126918303</c:v>
                </c:pt>
                <c:pt idx="933">
                  <c:v>0.55355768954185003</c:v>
                </c:pt>
                <c:pt idx="934">
                  <c:v>0.48631268784010401</c:v>
                </c:pt>
                <c:pt idx="935">
                  <c:v>1.4784420923753501</c:v>
                </c:pt>
                <c:pt idx="936">
                  <c:v>1.9494639204961099</c:v>
                </c:pt>
                <c:pt idx="937">
                  <c:v>0.68584644591839405</c:v>
                </c:pt>
                <c:pt idx="938">
                  <c:v>1.9408956060460301</c:v>
                </c:pt>
                <c:pt idx="939">
                  <c:v>1.7776222200754299</c:v>
                </c:pt>
                <c:pt idx="940">
                  <c:v>0.81485478143227597</c:v>
                </c:pt>
                <c:pt idx="941">
                  <c:v>0.74219454066095703</c:v>
                </c:pt>
                <c:pt idx="942">
                  <c:v>0.75224322709136504</c:v>
                </c:pt>
                <c:pt idx="943">
                  <c:v>1.0658192783684399</c:v>
                </c:pt>
                <c:pt idx="944">
                  <c:v>1.0182730927239401</c:v>
                </c:pt>
                <c:pt idx="945">
                  <c:v>1.5051442871404901</c:v>
                </c:pt>
                <c:pt idx="946">
                  <c:v>1.88980486380051</c:v>
                </c:pt>
                <c:pt idx="947">
                  <c:v>1.3120071998814899</c:v>
                </c:pt>
                <c:pt idx="948">
                  <c:v>1.66477391444171</c:v>
                </c:pt>
                <c:pt idx="949">
                  <c:v>1.1390916009357199</c:v>
                </c:pt>
                <c:pt idx="950">
                  <c:v>1.13811405723016</c:v>
                </c:pt>
                <c:pt idx="951">
                  <c:v>1.67123610806142</c:v>
                </c:pt>
                <c:pt idx="952">
                  <c:v>1.56637409120905</c:v>
                </c:pt>
                <c:pt idx="953">
                  <c:v>1.2097991454064601</c:v>
                </c:pt>
                <c:pt idx="954">
                  <c:v>1.1251771186270501</c:v>
                </c:pt>
                <c:pt idx="955">
                  <c:v>1.1113781053484899</c:v>
                </c:pt>
                <c:pt idx="956">
                  <c:v>1.2994567026564201</c:v>
                </c:pt>
                <c:pt idx="957">
                  <c:v>0.91667325781986897</c:v>
                </c:pt>
                <c:pt idx="958">
                  <c:v>0.84348729098127595</c:v>
                </c:pt>
                <c:pt idx="959">
                  <c:v>0.82374182449517896</c:v>
                </c:pt>
                <c:pt idx="960">
                  <c:v>0.66347869105827795</c:v>
                </c:pt>
                <c:pt idx="961">
                  <c:v>1.2675955428351899</c:v>
                </c:pt>
                <c:pt idx="962">
                  <c:v>0.53905268878693202</c:v>
                </c:pt>
                <c:pt idx="963">
                  <c:v>1.6763983683367201</c:v>
                </c:pt>
                <c:pt idx="964">
                  <c:v>0.81541921822179997</c:v>
                </c:pt>
                <c:pt idx="965">
                  <c:v>1.09617276812271</c:v>
                </c:pt>
                <c:pt idx="966">
                  <c:v>0.55703340093720199</c:v>
                </c:pt>
                <c:pt idx="967">
                  <c:v>1.73276821113811</c:v>
                </c:pt>
                <c:pt idx="968">
                  <c:v>1.4777426725895499</c:v>
                </c:pt>
                <c:pt idx="969">
                  <c:v>1.03830728828772</c:v>
                </c:pt>
                <c:pt idx="970">
                  <c:v>1.2609518617412001</c:v>
                </c:pt>
                <c:pt idx="971">
                  <c:v>1.3948847332701</c:v>
                </c:pt>
                <c:pt idx="972">
                  <c:v>0.85426295215890002</c:v>
                </c:pt>
                <c:pt idx="973">
                  <c:v>0.70221051209958996</c:v>
                </c:pt>
                <c:pt idx="974">
                  <c:v>0.71570692680878301</c:v>
                </c:pt>
                <c:pt idx="975">
                  <c:v>1.3458272652085299</c:v>
                </c:pt>
                <c:pt idx="976">
                  <c:v>1.5877408770850501</c:v>
                </c:pt>
                <c:pt idx="977">
                  <c:v>0.57718539223114795</c:v>
                </c:pt>
                <c:pt idx="978">
                  <c:v>1.13541479113569</c:v>
                </c:pt>
                <c:pt idx="979">
                  <c:v>1.57760138848994</c:v>
                </c:pt>
                <c:pt idx="980">
                  <c:v>0.75237801262880399</c:v>
                </c:pt>
                <c:pt idx="981">
                  <c:v>0.95716774029868001</c:v>
                </c:pt>
                <c:pt idx="982">
                  <c:v>1.5771913381681799</c:v>
                </c:pt>
                <c:pt idx="983">
                  <c:v>0.93240661249636303</c:v>
                </c:pt>
                <c:pt idx="984">
                  <c:v>0.95301773075983898</c:v>
                </c:pt>
                <c:pt idx="985">
                  <c:v>1.31801479460281</c:v>
                </c:pt>
                <c:pt idx="986">
                  <c:v>0.60704440603601695</c:v>
                </c:pt>
                <c:pt idx="987">
                  <c:v>1.54872265862998</c:v>
                </c:pt>
                <c:pt idx="988">
                  <c:v>1.0481206915482899</c:v>
                </c:pt>
                <c:pt idx="989">
                  <c:v>1.3077089609489401</c:v>
                </c:pt>
                <c:pt idx="990">
                  <c:v>1.88157746064078</c:v>
                </c:pt>
                <c:pt idx="991">
                  <c:v>0.74568664206103796</c:v>
                </c:pt>
                <c:pt idx="992">
                  <c:v>0.812919823657138</c:v>
                </c:pt>
                <c:pt idx="993">
                  <c:v>1.92172309949284</c:v>
                </c:pt>
                <c:pt idx="994">
                  <c:v>1.2539056671870099</c:v>
                </c:pt>
                <c:pt idx="995">
                  <c:v>1.68815208381239</c:v>
                </c:pt>
                <c:pt idx="996">
                  <c:v>0.47498580391564799</c:v>
                </c:pt>
                <c:pt idx="997">
                  <c:v>0.70623530493985898</c:v>
                </c:pt>
                <c:pt idx="998">
                  <c:v>1.37986658666298</c:v>
                </c:pt>
                <c:pt idx="999">
                  <c:v>0.85886589147042103</c:v>
                </c:pt>
              </c:numCache>
            </c:numRef>
          </c:xVal>
          <c:yVal>
            <c:numRef>
              <c:f>'Feasible set'!$P$38:$P$1037</c:f>
              <c:numCache>
                <c:formatCode>0.000%</c:formatCode>
                <c:ptCount val="1000"/>
                <c:pt idx="0">
                  <c:v>0.16776445308510299</c:v>
                </c:pt>
                <c:pt idx="1">
                  <c:v>4.5939262806684603E-2</c:v>
                </c:pt>
                <c:pt idx="2">
                  <c:v>2.13352839365878E-2</c:v>
                </c:pt>
                <c:pt idx="3">
                  <c:v>0.39996040131917399</c:v>
                </c:pt>
                <c:pt idx="4">
                  <c:v>0.14327424899920799</c:v>
                </c:pt>
                <c:pt idx="5">
                  <c:v>1.9737520457347901E-2</c:v>
                </c:pt>
                <c:pt idx="6">
                  <c:v>0.155362514257912</c:v>
                </c:pt>
                <c:pt idx="7">
                  <c:v>-0.26075198036233599</c:v>
                </c:pt>
                <c:pt idx="8">
                  <c:v>0.221485147849248</c:v>
                </c:pt>
                <c:pt idx="9">
                  <c:v>-8.8093217236891605E-2</c:v>
                </c:pt>
                <c:pt idx="10">
                  <c:v>0.26210806283689397</c:v>
                </c:pt>
                <c:pt idx="11">
                  <c:v>-0.25176566215143897</c:v>
                </c:pt>
                <c:pt idx="12">
                  <c:v>-0.12722826335316101</c:v>
                </c:pt>
                <c:pt idx="13">
                  <c:v>-0.231347355513528</c:v>
                </c:pt>
                <c:pt idx="14">
                  <c:v>-0.12717657568874099</c:v>
                </c:pt>
                <c:pt idx="15">
                  <c:v>0.114252289229859</c:v>
                </c:pt>
                <c:pt idx="16">
                  <c:v>-2.1914743251653102E-2</c:v>
                </c:pt>
                <c:pt idx="17">
                  <c:v>6.69194619577307E-2</c:v>
                </c:pt>
                <c:pt idx="18">
                  <c:v>9.0607648074601796E-2</c:v>
                </c:pt>
                <c:pt idx="19">
                  <c:v>-0.27410482386078799</c:v>
                </c:pt>
                <c:pt idx="20">
                  <c:v>9.0113673085054601E-3</c:v>
                </c:pt>
                <c:pt idx="21">
                  <c:v>-9.1350688806459204E-2</c:v>
                </c:pt>
                <c:pt idx="22">
                  <c:v>-0.11635354802379901</c:v>
                </c:pt>
                <c:pt idx="23">
                  <c:v>-0.108422585969993</c:v>
                </c:pt>
                <c:pt idx="24">
                  <c:v>-5.7054896701376798E-2</c:v>
                </c:pt>
                <c:pt idx="25">
                  <c:v>-0.149219957940499</c:v>
                </c:pt>
                <c:pt idx="26">
                  <c:v>0.25968520810637602</c:v>
                </c:pt>
                <c:pt idx="27">
                  <c:v>-6.7891637545271902E-2</c:v>
                </c:pt>
                <c:pt idx="28">
                  <c:v>0.160608448463153</c:v>
                </c:pt>
                <c:pt idx="29">
                  <c:v>0.29081711532309901</c:v>
                </c:pt>
                <c:pt idx="30">
                  <c:v>-0.15288008736688499</c:v>
                </c:pt>
                <c:pt idx="31">
                  <c:v>3.0115211040515101E-2</c:v>
                </c:pt>
                <c:pt idx="32">
                  <c:v>2.4438199216222301E-2</c:v>
                </c:pt>
                <c:pt idx="33">
                  <c:v>2.7537144035831001E-2</c:v>
                </c:pt>
                <c:pt idx="34">
                  <c:v>-8.1592209279360603E-2</c:v>
                </c:pt>
                <c:pt idx="35">
                  <c:v>0.25801752512609</c:v>
                </c:pt>
                <c:pt idx="36">
                  <c:v>9.6127400855639603E-2</c:v>
                </c:pt>
                <c:pt idx="37">
                  <c:v>8.4234237359134795E-2</c:v>
                </c:pt>
                <c:pt idx="38">
                  <c:v>-8.7098712746353807E-2</c:v>
                </c:pt>
                <c:pt idx="39">
                  <c:v>-4.7077410235532399E-2</c:v>
                </c:pt>
                <c:pt idx="40">
                  <c:v>-0.37942517401609799</c:v>
                </c:pt>
                <c:pt idx="41">
                  <c:v>0.10518350595268899</c:v>
                </c:pt>
                <c:pt idx="42">
                  <c:v>-7.3104284638458902E-2</c:v>
                </c:pt>
                <c:pt idx="43">
                  <c:v>-9.8800484669952192E-3</c:v>
                </c:pt>
                <c:pt idx="44">
                  <c:v>-1.0168560396367E-2</c:v>
                </c:pt>
                <c:pt idx="45">
                  <c:v>0.15524263698822</c:v>
                </c:pt>
                <c:pt idx="46">
                  <c:v>0.112161971919311</c:v>
                </c:pt>
                <c:pt idx="47">
                  <c:v>0.43150868947450999</c:v>
                </c:pt>
                <c:pt idx="48">
                  <c:v>-2.2282200959728202E-2</c:v>
                </c:pt>
                <c:pt idx="49">
                  <c:v>-7.1401195236614496E-3</c:v>
                </c:pt>
                <c:pt idx="50">
                  <c:v>-0.181720679748021</c:v>
                </c:pt>
                <c:pt idx="51">
                  <c:v>0.33711747784244001</c:v>
                </c:pt>
                <c:pt idx="52">
                  <c:v>7.8903933850421507E-2</c:v>
                </c:pt>
                <c:pt idx="53">
                  <c:v>6.0743905620434198E-2</c:v>
                </c:pt>
                <c:pt idx="54">
                  <c:v>0.35318971095463397</c:v>
                </c:pt>
                <c:pt idx="55">
                  <c:v>0.212277326652732</c:v>
                </c:pt>
                <c:pt idx="56">
                  <c:v>6.6082535278548196E-2</c:v>
                </c:pt>
                <c:pt idx="57">
                  <c:v>-0.16535917967480099</c:v>
                </c:pt>
                <c:pt idx="58">
                  <c:v>9.0442270448557696E-2</c:v>
                </c:pt>
                <c:pt idx="59">
                  <c:v>2.9226053335435199E-2</c:v>
                </c:pt>
                <c:pt idx="60">
                  <c:v>0.25814565529113398</c:v>
                </c:pt>
                <c:pt idx="61">
                  <c:v>0.29652514314579598</c:v>
                </c:pt>
                <c:pt idx="62">
                  <c:v>-3.7646410320275499E-2</c:v>
                </c:pt>
                <c:pt idx="63">
                  <c:v>0.246582484357</c:v>
                </c:pt>
                <c:pt idx="64">
                  <c:v>-0.23904736882437699</c:v>
                </c:pt>
                <c:pt idx="65">
                  <c:v>-0.32200467247882397</c:v>
                </c:pt>
                <c:pt idx="66">
                  <c:v>6.3209893183391701E-3</c:v>
                </c:pt>
                <c:pt idx="67">
                  <c:v>-1.0328891275641299E-2</c:v>
                </c:pt>
                <c:pt idx="68">
                  <c:v>0.241078882518628</c:v>
                </c:pt>
                <c:pt idx="69">
                  <c:v>2.30457132843148E-2</c:v>
                </c:pt>
                <c:pt idx="70">
                  <c:v>9.9562914073482403E-2</c:v>
                </c:pt>
                <c:pt idx="71">
                  <c:v>0.16076660982813501</c:v>
                </c:pt>
                <c:pt idx="72">
                  <c:v>-0.14414555353501901</c:v>
                </c:pt>
                <c:pt idx="73">
                  <c:v>3.7397218369176699E-2</c:v>
                </c:pt>
                <c:pt idx="74">
                  <c:v>0.24383548988294501</c:v>
                </c:pt>
                <c:pt idx="75">
                  <c:v>-9.6671447618830397E-2</c:v>
                </c:pt>
                <c:pt idx="76">
                  <c:v>-0.185846547340245</c:v>
                </c:pt>
                <c:pt idx="77">
                  <c:v>-0.38873205247270298</c:v>
                </c:pt>
                <c:pt idx="78">
                  <c:v>-0.259843891694435</c:v>
                </c:pt>
                <c:pt idx="79">
                  <c:v>0.268348968299021</c:v>
                </c:pt>
                <c:pt idx="80">
                  <c:v>0.25549790268392097</c:v>
                </c:pt>
                <c:pt idx="81">
                  <c:v>5.48256399533575E-2</c:v>
                </c:pt>
                <c:pt idx="82">
                  <c:v>-6.5370904474179606E-2</c:v>
                </c:pt>
                <c:pt idx="83">
                  <c:v>-0.157810323139842</c:v>
                </c:pt>
                <c:pt idx="84">
                  <c:v>-0.32558644437300199</c:v>
                </c:pt>
                <c:pt idx="85">
                  <c:v>-5.5215321951074203E-2</c:v>
                </c:pt>
                <c:pt idx="86">
                  <c:v>7.6632205926152094E-2</c:v>
                </c:pt>
                <c:pt idx="87">
                  <c:v>0.127791353351698</c:v>
                </c:pt>
                <c:pt idx="88">
                  <c:v>0.14128255045619501</c:v>
                </c:pt>
                <c:pt idx="89">
                  <c:v>-7.4965720381337003E-2</c:v>
                </c:pt>
                <c:pt idx="90">
                  <c:v>-5.06511370093866E-3</c:v>
                </c:pt>
                <c:pt idx="91">
                  <c:v>0.28674856645088798</c:v>
                </c:pt>
                <c:pt idx="92">
                  <c:v>-0.13164981270941201</c:v>
                </c:pt>
                <c:pt idx="93">
                  <c:v>0.14722190795430801</c:v>
                </c:pt>
                <c:pt idx="94">
                  <c:v>-0.184726020792606</c:v>
                </c:pt>
                <c:pt idx="95">
                  <c:v>-8.2631005940002E-2</c:v>
                </c:pt>
                <c:pt idx="96">
                  <c:v>0.22962866135295701</c:v>
                </c:pt>
                <c:pt idx="97">
                  <c:v>-0.112649327635817</c:v>
                </c:pt>
                <c:pt idx="98">
                  <c:v>0.29200222140216803</c:v>
                </c:pt>
                <c:pt idx="99">
                  <c:v>-0.18232003199328201</c:v>
                </c:pt>
                <c:pt idx="100">
                  <c:v>-7.2979693397816599E-3</c:v>
                </c:pt>
                <c:pt idx="101">
                  <c:v>7.0341926761193201E-3</c:v>
                </c:pt>
                <c:pt idx="102">
                  <c:v>-9.1635191759118606E-2</c:v>
                </c:pt>
                <c:pt idx="103">
                  <c:v>8.7960831678521895E-2</c:v>
                </c:pt>
                <c:pt idx="104">
                  <c:v>-0.105744678512076</c:v>
                </c:pt>
                <c:pt idx="105">
                  <c:v>-8.0609219915512495E-2</c:v>
                </c:pt>
                <c:pt idx="106">
                  <c:v>7.4035153453136798E-2</c:v>
                </c:pt>
                <c:pt idx="107">
                  <c:v>-4.9398467586128703E-2</c:v>
                </c:pt>
                <c:pt idx="108">
                  <c:v>-9.8028613946737703E-2</c:v>
                </c:pt>
                <c:pt idx="109">
                  <c:v>-0.25380746927062398</c:v>
                </c:pt>
                <c:pt idx="110">
                  <c:v>0.16654268549909901</c:v>
                </c:pt>
                <c:pt idx="111">
                  <c:v>-0.26945565888961898</c:v>
                </c:pt>
                <c:pt idx="112">
                  <c:v>5.9915060129246397E-2</c:v>
                </c:pt>
                <c:pt idx="113">
                  <c:v>0.259600744875228</c:v>
                </c:pt>
                <c:pt idx="114">
                  <c:v>-8.5588606974171505E-2</c:v>
                </c:pt>
                <c:pt idx="115">
                  <c:v>-0.224637699700619</c:v>
                </c:pt>
                <c:pt idx="116">
                  <c:v>6.9948392333681303E-2</c:v>
                </c:pt>
                <c:pt idx="117">
                  <c:v>-0.155610183443639</c:v>
                </c:pt>
                <c:pt idx="118">
                  <c:v>0.156648954227259</c:v>
                </c:pt>
                <c:pt idx="119">
                  <c:v>-4.0249483760717696E-3</c:v>
                </c:pt>
                <c:pt idx="120">
                  <c:v>-0.24183254398753101</c:v>
                </c:pt>
                <c:pt idx="121">
                  <c:v>-1.6620581133265401E-2</c:v>
                </c:pt>
                <c:pt idx="122">
                  <c:v>0.29751438495007299</c:v>
                </c:pt>
                <c:pt idx="123">
                  <c:v>0.18933797391612101</c:v>
                </c:pt>
                <c:pt idx="124">
                  <c:v>-0.182613680292814</c:v>
                </c:pt>
                <c:pt idx="125">
                  <c:v>0.28170987277836501</c:v>
                </c:pt>
                <c:pt idx="126">
                  <c:v>-0.26354784378194301</c:v>
                </c:pt>
                <c:pt idx="127">
                  <c:v>-2.5959951017989501E-2</c:v>
                </c:pt>
                <c:pt idx="128">
                  <c:v>0.28583647911671201</c:v>
                </c:pt>
                <c:pt idx="129">
                  <c:v>-2.7058447070393898E-2</c:v>
                </c:pt>
                <c:pt idx="130">
                  <c:v>0.105171839205878</c:v>
                </c:pt>
                <c:pt idx="131">
                  <c:v>0.186190835613841</c:v>
                </c:pt>
                <c:pt idx="132">
                  <c:v>1.7248200750893301E-2</c:v>
                </c:pt>
                <c:pt idx="133">
                  <c:v>-0.181815883360538</c:v>
                </c:pt>
                <c:pt idx="134">
                  <c:v>-0.17587905188834899</c:v>
                </c:pt>
                <c:pt idx="135">
                  <c:v>-1.3742455213271601E-2</c:v>
                </c:pt>
                <c:pt idx="136">
                  <c:v>-7.6573293210380797E-2</c:v>
                </c:pt>
                <c:pt idx="137">
                  <c:v>-0.26528258229732199</c:v>
                </c:pt>
                <c:pt idx="138">
                  <c:v>-0.163623913076025</c:v>
                </c:pt>
                <c:pt idx="139">
                  <c:v>0.10357698030703499</c:v>
                </c:pt>
                <c:pt idx="140">
                  <c:v>-8.3806275045477996E-2</c:v>
                </c:pt>
                <c:pt idx="141">
                  <c:v>0.16127360746113101</c:v>
                </c:pt>
                <c:pt idx="142">
                  <c:v>-5.9563735759245499E-2</c:v>
                </c:pt>
                <c:pt idx="143">
                  <c:v>0.28867649578735899</c:v>
                </c:pt>
                <c:pt idx="144">
                  <c:v>6.7949535751110502E-3</c:v>
                </c:pt>
                <c:pt idx="145">
                  <c:v>0.21325267921708399</c:v>
                </c:pt>
                <c:pt idx="146">
                  <c:v>-0.116910255565671</c:v>
                </c:pt>
                <c:pt idx="147">
                  <c:v>0.16478613852913701</c:v>
                </c:pt>
                <c:pt idx="148">
                  <c:v>0.23969994575237599</c:v>
                </c:pt>
                <c:pt idx="149">
                  <c:v>0.20064978441219899</c:v>
                </c:pt>
                <c:pt idx="150">
                  <c:v>9.0082026716076805E-2</c:v>
                </c:pt>
                <c:pt idx="151">
                  <c:v>8.9846650259195499E-2</c:v>
                </c:pt>
                <c:pt idx="152">
                  <c:v>7.97436616514237E-2</c:v>
                </c:pt>
                <c:pt idx="153">
                  <c:v>2.07664789292927E-2</c:v>
                </c:pt>
                <c:pt idx="154">
                  <c:v>-4.8042378339026902E-3</c:v>
                </c:pt>
                <c:pt idx="155">
                  <c:v>-9.4580429505305097E-2</c:v>
                </c:pt>
                <c:pt idx="156">
                  <c:v>0.13415316281331599</c:v>
                </c:pt>
                <c:pt idx="157">
                  <c:v>5.3196534690499203E-2</c:v>
                </c:pt>
                <c:pt idx="158">
                  <c:v>4.7202610001276797E-2</c:v>
                </c:pt>
                <c:pt idx="159">
                  <c:v>-0.106964382456906</c:v>
                </c:pt>
                <c:pt idx="160">
                  <c:v>-0.176094548010652</c:v>
                </c:pt>
                <c:pt idx="161">
                  <c:v>8.3659829884978096E-2</c:v>
                </c:pt>
                <c:pt idx="162">
                  <c:v>-5.5970261749317102E-2</c:v>
                </c:pt>
                <c:pt idx="163">
                  <c:v>3.7622698754025997E-2</c:v>
                </c:pt>
                <c:pt idx="164">
                  <c:v>0.16852526728895401</c:v>
                </c:pt>
                <c:pt idx="165">
                  <c:v>-0.24329195499192799</c:v>
                </c:pt>
                <c:pt idx="166">
                  <c:v>-3.26210554834752E-2</c:v>
                </c:pt>
                <c:pt idx="167">
                  <c:v>-0.19535642058706801</c:v>
                </c:pt>
                <c:pt idx="168">
                  <c:v>0.221181570722885</c:v>
                </c:pt>
                <c:pt idx="169">
                  <c:v>0.109883057921781</c:v>
                </c:pt>
                <c:pt idx="170">
                  <c:v>0.33271991148271701</c:v>
                </c:pt>
                <c:pt idx="171">
                  <c:v>-4.8600827669356E-2</c:v>
                </c:pt>
                <c:pt idx="172">
                  <c:v>-9.2308916299682093E-3</c:v>
                </c:pt>
                <c:pt idx="173">
                  <c:v>0.23010352666872799</c:v>
                </c:pt>
                <c:pt idx="174">
                  <c:v>-4.2328113301864402E-2</c:v>
                </c:pt>
                <c:pt idx="175">
                  <c:v>-7.8452145876250406E-2</c:v>
                </c:pt>
                <c:pt idx="176">
                  <c:v>-1.07286713859526E-2</c:v>
                </c:pt>
                <c:pt idx="177">
                  <c:v>-0.164608012628394</c:v>
                </c:pt>
                <c:pt idx="178">
                  <c:v>-1.22668120214929E-2</c:v>
                </c:pt>
                <c:pt idx="179">
                  <c:v>-0.38405118877844002</c:v>
                </c:pt>
                <c:pt idx="180">
                  <c:v>-0.27620992519023901</c:v>
                </c:pt>
                <c:pt idx="181">
                  <c:v>0.135137104110961</c:v>
                </c:pt>
                <c:pt idx="182">
                  <c:v>0.30812159800778399</c:v>
                </c:pt>
                <c:pt idx="183">
                  <c:v>0.120688682886953</c:v>
                </c:pt>
                <c:pt idx="184">
                  <c:v>0.18004238591913099</c:v>
                </c:pt>
                <c:pt idx="185">
                  <c:v>-0.11415736203125</c:v>
                </c:pt>
                <c:pt idx="186">
                  <c:v>9.2661271135621601E-2</c:v>
                </c:pt>
                <c:pt idx="187">
                  <c:v>0.28160262113109202</c:v>
                </c:pt>
                <c:pt idx="188">
                  <c:v>-2.1758364382139499E-2</c:v>
                </c:pt>
                <c:pt idx="189">
                  <c:v>0.12144731575269101</c:v>
                </c:pt>
                <c:pt idx="190">
                  <c:v>0.15726097150294699</c:v>
                </c:pt>
                <c:pt idx="191">
                  <c:v>0.28439458597717099</c:v>
                </c:pt>
                <c:pt idx="192">
                  <c:v>0.120939434224085</c:v>
                </c:pt>
                <c:pt idx="193">
                  <c:v>6.0569746067742097E-2</c:v>
                </c:pt>
                <c:pt idx="194">
                  <c:v>-9.2463435001235994E-2</c:v>
                </c:pt>
                <c:pt idx="195">
                  <c:v>-0.17435646380886499</c:v>
                </c:pt>
                <c:pt idx="196">
                  <c:v>0.141343025531696</c:v>
                </c:pt>
                <c:pt idx="197">
                  <c:v>-4.9734203323419497E-2</c:v>
                </c:pt>
                <c:pt idx="198">
                  <c:v>0.14697544563395801</c:v>
                </c:pt>
                <c:pt idx="199">
                  <c:v>7.6374656185323103E-2</c:v>
                </c:pt>
                <c:pt idx="200">
                  <c:v>-0.18442797283069301</c:v>
                </c:pt>
                <c:pt idx="201">
                  <c:v>1.34155660451941E-2</c:v>
                </c:pt>
                <c:pt idx="202">
                  <c:v>0.11593941554062</c:v>
                </c:pt>
                <c:pt idx="203">
                  <c:v>-9.9913593975489504E-2</c:v>
                </c:pt>
                <c:pt idx="204">
                  <c:v>6.9149031127520605E-2</c:v>
                </c:pt>
                <c:pt idx="205">
                  <c:v>5.8280130690633203E-2</c:v>
                </c:pt>
                <c:pt idx="206">
                  <c:v>-0.20921565401378101</c:v>
                </c:pt>
                <c:pt idx="207">
                  <c:v>0.48943795361442499</c:v>
                </c:pt>
                <c:pt idx="208">
                  <c:v>0.13865915601259701</c:v>
                </c:pt>
                <c:pt idx="209">
                  <c:v>0.13768229763619699</c:v>
                </c:pt>
                <c:pt idx="210">
                  <c:v>-0.14989002828657599</c:v>
                </c:pt>
                <c:pt idx="211">
                  <c:v>-0.19495940887469601</c:v>
                </c:pt>
                <c:pt idx="212">
                  <c:v>-0.23738057600887599</c:v>
                </c:pt>
                <c:pt idx="213">
                  <c:v>7.9661024101936206E-2</c:v>
                </c:pt>
                <c:pt idx="214">
                  <c:v>-0.10245645321871399</c:v>
                </c:pt>
                <c:pt idx="215">
                  <c:v>-0.119392041881065</c:v>
                </c:pt>
                <c:pt idx="216">
                  <c:v>-0.25258955772538</c:v>
                </c:pt>
                <c:pt idx="217">
                  <c:v>-6.9889714866062796E-2</c:v>
                </c:pt>
                <c:pt idx="218">
                  <c:v>-2.8954003124284102E-3</c:v>
                </c:pt>
                <c:pt idx="219">
                  <c:v>8.4686316266361805E-2</c:v>
                </c:pt>
                <c:pt idx="220">
                  <c:v>8.8073213497951899E-2</c:v>
                </c:pt>
                <c:pt idx="221">
                  <c:v>0.115687404826323</c:v>
                </c:pt>
                <c:pt idx="222">
                  <c:v>-0.13268959942120501</c:v>
                </c:pt>
                <c:pt idx="223">
                  <c:v>-4.1480217274944303E-2</c:v>
                </c:pt>
                <c:pt idx="224">
                  <c:v>0.25812928014327902</c:v>
                </c:pt>
                <c:pt idx="225">
                  <c:v>-0.15433021474167599</c:v>
                </c:pt>
                <c:pt idx="226">
                  <c:v>1.1388666234189901E-2</c:v>
                </c:pt>
                <c:pt idx="227">
                  <c:v>0.122898519132282</c:v>
                </c:pt>
                <c:pt idx="228">
                  <c:v>-7.2290140601673006E-2</c:v>
                </c:pt>
                <c:pt idx="229">
                  <c:v>0.16867389606663999</c:v>
                </c:pt>
                <c:pt idx="230">
                  <c:v>3.4741661685384101E-3</c:v>
                </c:pt>
                <c:pt idx="231">
                  <c:v>-8.9380974880686498E-2</c:v>
                </c:pt>
                <c:pt idx="232">
                  <c:v>-0.160867939770727</c:v>
                </c:pt>
                <c:pt idx="233">
                  <c:v>-0.26559231709181202</c:v>
                </c:pt>
                <c:pt idx="234">
                  <c:v>0.35018391662359399</c:v>
                </c:pt>
                <c:pt idx="235">
                  <c:v>-0.18882659558815201</c:v>
                </c:pt>
                <c:pt idx="236">
                  <c:v>7.6971827834908203E-3</c:v>
                </c:pt>
                <c:pt idx="237">
                  <c:v>7.8235862810669396E-2</c:v>
                </c:pt>
                <c:pt idx="238">
                  <c:v>0.27307881422108199</c:v>
                </c:pt>
                <c:pt idx="239">
                  <c:v>0.11713679153076099</c:v>
                </c:pt>
                <c:pt idx="240">
                  <c:v>-2.8703022930097201E-3</c:v>
                </c:pt>
                <c:pt idx="241">
                  <c:v>2.1893308090104299E-2</c:v>
                </c:pt>
                <c:pt idx="242">
                  <c:v>4.44455642468062E-2</c:v>
                </c:pt>
                <c:pt idx="243">
                  <c:v>0.15157188965802301</c:v>
                </c:pt>
                <c:pt idx="244">
                  <c:v>-5.70255751840852E-2</c:v>
                </c:pt>
                <c:pt idx="245">
                  <c:v>0.13383218984470799</c:v>
                </c:pt>
                <c:pt idx="246">
                  <c:v>0.19268642312690901</c:v>
                </c:pt>
                <c:pt idx="247">
                  <c:v>7.9933354844029497E-2</c:v>
                </c:pt>
                <c:pt idx="248">
                  <c:v>-5.05113851200591E-2</c:v>
                </c:pt>
                <c:pt idx="249">
                  <c:v>9.6583983103209203E-3</c:v>
                </c:pt>
                <c:pt idx="250">
                  <c:v>3.50172967922645E-2</c:v>
                </c:pt>
                <c:pt idx="251">
                  <c:v>-0.22623818222181899</c:v>
                </c:pt>
                <c:pt idx="252">
                  <c:v>0.20687540111656799</c:v>
                </c:pt>
                <c:pt idx="253">
                  <c:v>0.13750839258808201</c:v>
                </c:pt>
                <c:pt idx="254">
                  <c:v>-0.27567083851895002</c:v>
                </c:pt>
                <c:pt idx="255">
                  <c:v>0.266060083791612</c:v>
                </c:pt>
                <c:pt idx="256">
                  <c:v>0.26012267633414199</c:v>
                </c:pt>
                <c:pt idx="257">
                  <c:v>0.18982103868549</c:v>
                </c:pt>
                <c:pt idx="258">
                  <c:v>0.266859393357959</c:v>
                </c:pt>
                <c:pt idx="259">
                  <c:v>-4.30202409379285E-2</c:v>
                </c:pt>
                <c:pt idx="260">
                  <c:v>-1.12518779785949E-2</c:v>
                </c:pt>
                <c:pt idx="261">
                  <c:v>0.34692337070846102</c:v>
                </c:pt>
                <c:pt idx="262">
                  <c:v>0.32180856136869301</c:v>
                </c:pt>
                <c:pt idx="263">
                  <c:v>-0.18769688387869399</c:v>
                </c:pt>
                <c:pt idx="264">
                  <c:v>-0.13192484581354899</c:v>
                </c:pt>
                <c:pt idx="265">
                  <c:v>0.119559197882619</c:v>
                </c:pt>
                <c:pt idx="266">
                  <c:v>9.6049243901231401E-2</c:v>
                </c:pt>
                <c:pt idx="267">
                  <c:v>-3.3485927437571998E-2</c:v>
                </c:pt>
                <c:pt idx="268">
                  <c:v>0.155718026234208</c:v>
                </c:pt>
                <c:pt idx="269">
                  <c:v>8.9091205503453993E-2</c:v>
                </c:pt>
                <c:pt idx="270">
                  <c:v>-2.5966999021716199E-2</c:v>
                </c:pt>
                <c:pt idx="271">
                  <c:v>1.5686027011032201E-2</c:v>
                </c:pt>
                <c:pt idx="272">
                  <c:v>-0.24737587341404901</c:v>
                </c:pt>
                <c:pt idx="273">
                  <c:v>-6.7553830932483197E-2</c:v>
                </c:pt>
                <c:pt idx="274">
                  <c:v>-0.174465658813617</c:v>
                </c:pt>
                <c:pt idx="275">
                  <c:v>-0.123928046716064</c:v>
                </c:pt>
                <c:pt idx="276">
                  <c:v>2.5926837422532802E-2</c:v>
                </c:pt>
                <c:pt idx="277">
                  <c:v>0.185965152255816</c:v>
                </c:pt>
                <c:pt idx="278">
                  <c:v>3.8672639820865398E-2</c:v>
                </c:pt>
                <c:pt idx="279">
                  <c:v>0.161629829122237</c:v>
                </c:pt>
                <c:pt idx="280">
                  <c:v>0.181524914930973</c:v>
                </c:pt>
                <c:pt idx="281">
                  <c:v>0.49712315112572703</c:v>
                </c:pt>
                <c:pt idx="282">
                  <c:v>-0.27087671908042299</c:v>
                </c:pt>
                <c:pt idx="283">
                  <c:v>0.31638312978410799</c:v>
                </c:pt>
                <c:pt idx="284">
                  <c:v>-0.12738887775091201</c:v>
                </c:pt>
                <c:pt idx="285">
                  <c:v>0.18644567534639001</c:v>
                </c:pt>
                <c:pt idx="286">
                  <c:v>-4.9206571330788901E-2</c:v>
                </c:pt>
                <c:pt idx="287">
                  <c:v>-8.4287049701385106E-2</c:v>
                </c:pt>
                <c:pt idx="288">
                  <c:v>-9.2056441892996194E-2</c:v>
                </c:pt>
                <c:pt idx="289">
                  <c:v>-6.1382784805056399E-2</c:v>
                </c:pt>
                <c:pt idx="290">
                  <c:v>0.17855745746337301</c:v>
                </c:pt>
                <c:pt idx="291">
                  <c:v>0.14616219861145599</c:v>
                </c:pt>
                <c:pt idx="292">
                  <c:v>0.28498543038162999</c:v>
                </c:pt>
                <c:pt idx="293">
                  <c:v>0.13896373744627799</c:v>
                </c:pt>
                <c:pt idx="294">
                  <c:v>0.220632729750356</c:v>
                </c:pt>
                <c:pt idx="295">
                  <c:v>-9.0663220118983104E-2</c:v>
                </c:pt>
                <c:pt idx="296">
                  <c:v>0.18827431151593499</c:v>
                </c:pt>
                <c:pt idx="297">
                  <c:v>-0.15501573390725301</c:v>
                </c:pt>
                <c:pt idx="298">
                  <c:v>4.8970841133935197E-2</c:v>
                </c:pt>
                <c:pt idx="299">
                  <c:v>0.13902453606473</c:v>
                </c:pt>
                <c:pt idx="300">
                  <c:v>-0.10771648825636899</c:v>
                </c:pt>
                <c:pt idx="301">
                  <c:v>2.6020417043095801E-3</c:v>
                </c:pt>
                <c:pt idx="302">
                  <c:v>3.5303454603133402E-2</c:v>
                </c:pt>
                <c:pt idx="303">
                  <c:v>-3.5526280840004601E-2</c:v>
                </c:pt>
                <c:pt idx="304">
                  <c:v>-0.301220702998231</c:v>
                </c:pt>
                <c:pt idx="305">
                  <c:v>-6.1046959075856701E-2</c:v>
                </c:pt>
                <c:pt idx="306">
                  <c:v>0.135665248586229</c:v>
                </c:pt>
                <c:pt idx="307">
                  <c:v>6.2478408423637499E-2</c:v>
                </c:pt>
                <c:pt idx="308">
                  <c:v>-0.36211814909087198</c:v>
                </c:pt>
                <c:pt idx="309">
                  <c:v>7.5918285435134597E-2</c:v>
                </c:pt>
                <c:pt idx="310">
                  <c:v>-6.6073496690780302E-3</c:v>
                </c:pt>
                <c:pt idx="311">
                  <c:v>-0.107773889690245</c:v>
                </c:pt>
                <c:pt idx="312">
                  <c:v>-9.4183486248206799E-2</c:v>
                </c:pt>
                <c:pt idx="313">
                  <c:v>0.20326797940053001</c:v>
                </c:pt>
                <c:pt idx="314">
                  <c:v>-9.3554268197013304E-2</c:v>
                </c:pt>
                <c:pt idx="315">
                  <c:v>0.20468548630394001</c:v>
                </c:pt>
                <c:pt idx="316">
                  <c:v>9.2223817939933603E-2</c:v>
                </c:pt>
                <c:pt idx="317">
                  <c:v>6.2768918114995895E-2</c:v>
                </c:pt>
                <c:pt idx="318">
                  <c:v>0.32067909310646298</c:v>
                </c:pt>
                <c:pt idx="319">
                  <c:v>-7.1692304962140199E-2</c:v>
                </c:pt>
                <c:pt idx="320">
                  <c:v>9.1301400982685202E-2</c:v>
                </c:pt>
                <c:pt idx="321">
                  <c:v>0.142814581162759</c:v>
                </c:pt>
                <c:pt idx="322">
                  <c:v>-6.2792385601453601E-2</c:v>
                </c:pt>
                <c:pt idx="323">
                  <c:v>0.12605523460465401</c:v>
                </c:pt>
                <c:pt idx="324">
                  <c:v>0.246677766768017</c:v>
                </c:pt>
                <c:pt idx="325">
                  <c:v>-8.6374362312046898E-2</c:v>
                </c:pt>
                <c:pt idx="326">
                  <c:v>-9.1093375239978194E-2</c:v>
                </c:pt>
                <c:pt idx="327">
                  <c:v>-0.17615887299550501</c:v>
                </c:pt>
                <c:pt idx="328">
                  <c:v>1.71029327940782E-2</c:v>
                </c:pt>
                <c:pt idx="329">
                  <c:v>5.8649367861907199E-2</c:v>
                </c:pt>
                <c:pt idx="330">
                  <c:v>-0.21779590092940501</c:v>
                </c:pt>
                <c:pt idx="331">
                  <c:v>0.190668657331303</c:v>
                </c:pt>
                <c:pt idx="332">
                  <c:v>5.1384685504227597E-2</c:v>
                </c:pt>
                <c:pt idx="333">
                  <c:v>-0.12083103773409</c:v>
                </c:pt>
                <c:pt idx="334">
                  <c:v>0.15747050507666699</c:v>
                </c:pt>
                <c:pt idx="335">
                  <c:v>-5.0526883177281399E-2</c:v>
                </c:pt>
                <c:pt idx="336">
                  <c:v>0.261598279881881</c:v>
                </c:pt>
                <c:pt idx="337">
                  <c:v>-4.4403144192079101E-2</c:v>
                </c:pt>
                <c:pt idx="338">
                  <c:v>-2.4426177754548601E-2</c:v>
                </c:pt>
                <c:pt idx="339">
                  <c:v>0.19576361000176601</c:v>
                </c:pt>
                <c:pt idx="340">
                  <c:v>-1.2840150154547999E-2</c:v>
                </c:pt>
                <c:pt idx="341">
                  <c:v>-0.218543830464451</c:v>
                </c:pt>
                <c:pt idx="342">
                  <c:v>-7.1899837591175297E-3</c:v>
                </c:pt>
                <c:pt idx="343">
                  <c:v>5.0700865593439198E-2</c:v>
                </c:pt>
                <c:pt idx="344">
                  <c:v>0.24069882414152599</c:v>
                </c:pt>
                <c:pt idx="345">
                  <c:v>-0.23315186117359399</c:v>
                </c:pt>
                <c:pt idx="346">
                  <c:v>0.16732166090991199</c:v>
                </c:pt>
                <c:pt idx="347">
                  <c:v>-3.2643316536825999E-2</c:v>
                </c:pt>
                <c:pt idx="348">
                  <c:v>0.161101040547594</c:v>
                </c:pt>
                <c:pt idx="349">
                  <c:v>-0.14393318645022499</c:v>
                </c:pt>
                <c:pt idx="350">
                  <c:v>0.19461747996010201</c:v>
                </c:pt>
                <c:pt idx="351">
                  <c:v>9.6616276125220502E-2</c:v>
                </c:pt>
                <c:pt idx="352">
                  <c:v>0.27090227546599299</c:v>
                </c:pt>
                <c:pt idx="353">
                  <c:v>-5.8201046093950297E-3</c:v>
                </c:pt>
                <c:pt idx="354">
                  <c:v>4.8762138228929601E-2</c:v>
                </c:pt>
                <c:pt idx="355">
                  <c:v>0.14975668990982599</c:v>
                </c:pt>
                <c:pt idx="356">
                  <c:v>-0.14176881642540001</c:v>
                </c:pt>
                <c:pt idx="357">
                  <c:v>0.14793948393627099</c:v>
                </c:pt>
                <c:pt idx="358">
                  <c:v>0.126923135581019</c:v>
                </c:pt>
                <c:pt idx="359">
                  <c:v>0.27145221796032198</c:v>
                </c:pt>
                <c:pt idx="360">
                  <c:v>-7.6870818937432306E-2</c:v>
                </c:pt>
                <c:pt idx="361">
                  <c:v>1.5374784055263701E-2</c:v>
                </c:pt>
                <c:pt idx="362">
                  <c:v>2.24722147631151E-2</c:v>
                </c:pt>
                <c:pt idx="363">
                  <c:v>0.22729809887137101</c:v>
                </c:pt>
                <c:pt idx="364">
                  <c:v>-6.5383351757162103E-2</c:v>
                </c:pt>
                <c:pt idx="365">
                  <c:v>-1.4958771370176401E-2</c:v>
                </c:pt>
                <c:pt idx="366">
                  <c:v>7.3323058037068095E-2</c:v>
                </c:pt>
                <c:pt idx="367">
                  <c:v>3.89042899117975E-2</c:v>
                </c:pt>
                <c:pt idx="368">
                  <c:v>0.211390472031496</c:v>
                </c:pt>
                <c:pt idx="369">
                  <c:v>-0.15911513589307899</c:v>
                </c:pt>
                <c:pt idx="370">
                  <c:v>-0.160605454536319</c:v>
                </c:pt>
                <c:pt idx="371">
                  <c:v>0.16642277432362401</c:v>
                </c:pt>
                <c:pt idx="372">
                  <c:v>0.20509405399747899</c:v>
                </c:pt>
                <c:pt idx="373">
                  <c:v>0.13551705880429199</c:v>
                </c:pt>
                <c:pt idx="374">
                  <c:v>-0.20716658523610501</c:v>
                </c:pt>
                <c:pt idx="375">
                  <c:v>7.2566465315534803E-2</c:v>
                </c:pt>
                <c:pt idx="376">
                  <c:v>0.14572595208300201</c:v>
                </c:pt>
                <c:pt idx="377">
                  <c:v>0.13775650556861699</c:v>
                </c:pt>
                <c:pt idx="378">
                  <c:v>7.3081551473668294E-2</c:v>
                </c:pt>
                <c:pt idx="379">
                  <c:v>-7.7590301210936005E-2</c:v>
                </c:pt>
                <c:pt idx="380">
                  <c:v>7.8924329812264202E-2</c:v>
                </c:pt>
                <c:pt idx="381">
                  <c:v>3.0857322592351402E-3</c:v>
                </c:pt>
                <c:pt idx="382">
                  <c:v>-1.1916266704740001E-2</c:v>
                </c:pt>
                <c:pt idx="383">
                  <c:v>-4.4222009339003603E-2</c:v>
                </c:pt>
                <c:pt idx="384">
                  <c:v>-0.12353676852581599</c:v>
                </c:pt>
                <c:pt idx="385">
                  <c:v>-0.12039302512368701</c:v>
                </c:pt>
                <c:pt idx="386">
                  <c:v>0.14419799383940499</c:v>
                </c:pt>
                <c:pt idx="387">
                  <c:v>5.8762640919814098E-2</c:v>
                </c:pt>
                <c:pt idx="388">
                  <c:v>0.101991031177986</c:v>
                </c:pt>
                <c:pt idx="389">
                  <c:v>0.28046619613316298</c:v>
                </c:pt>
                <c:pt idx="390">
                  <c:v>-0.17378533132835999</c:v>
                </c:pt>
                <c:pt idx="391">
                  <c:v>-0.15467951617456599</c:v>
                </c:pt>
                <c:pt idx="392">
                  <c:v>7.7283938428866994E-2</c:v>
                </c:pt>
                <c:pt idx="393">
                  <c:v>-0.21588642153805501</c:v>
                </c:pt>
                <c:pt idx="394">
                  <c:v>-1.3163230072767099E-2</c:v>
                </c:pt>
                <c:pt idx="395">
                  <c:v>2.4124104938438501E-2</c:v>
                </c:pt>
                <c:pt idx="396">
                  <c:v>-0.19935449533557201</c:v>
                </c:pt>
                <c:pt idx="397">
                  <c:v>-5.1557878818661397E-2</c:v>
                </c:pt>
                <c:pt idx="398">
                  <c:v>-0.17813956423737601</c:v>
                </c:pt>
                <c:pt idx="399">
                  <c:v>0.39744471068554799</c:v>
                </c:pt>
                <c:pt idx="400">
                  <c:v>0.45313017898597902</c:v>
                </c:pt>
                <c:pt idx="401">
                  <c:v>0.22695620536001901</c:v>
                </c:pt>
                <c:pt idx="402">
                  <c:v>0.118373678241407</c:v>
                </c:pt>
                <c:pt idx="403">
                  <c:v>0.120367577414715</c:v>
                </c:pt>
                <c:pt idx="404">
                  <c:v>-9.2226409278552496E-2</c:v>
                </c:pt>
                <c:pt idx="405">
                  <c:v>7.0271285961845301E-2</c:v>
                </c:pt>
                <c:pt idx="406">
                  <c:v>-0.12269685249156299</c:v>
                </c:pt>
                <c:pt idx="407">
                  <c:v>0.134648483904558</c:v>
                </c:pt>
                <c:pt idx="408">
                  <c:v>-5.9445827310489703E-2</c:v>
                </c:pt>
                <c:pt idx="409">
                  <c:v>0.12912818006625301</c:v>
                </c:pt>
                <c:pt idx="410">
                  <c:v>0.31955231153657399</c:v>
                </c:pt>
                <c:pt idx="411">
                  <c:v>-0.26651603217388298</c:v>
                </c:pt>
                <c:pt idx="412">
                  <c:v>0.123655025118996</c:v>
                </c:pt>
                <c:pt idx="413">
                  <c:v>-1.8534793193458799E-3</c:v>
                </c:pt>
                <c:pt idx="414">
                  <c:v>3.31379861882053E-2</c:v>
                </c:pt>
                <c:pt idx="415">
                  <c:v>0.27798635782439601</c:v>
                </c:pt>
                <c:pt idx="416">
                  <c:v>0.47645765765235099</c:v>
                </c:pt>
                <c:pt idx="417">
                  <c:v>-9.6967123628795102E-2</c:v>
                </c:pt>
                <c:pt idx="418">
                  <c:v>-2.4060537348327599E-2</c:v>
                </c:pt>
                <c:pt idx="419">
                  <c:v>-5.2221841264221303E-2</c:v>
                </c:pt>
                <c:pt idx="420">
                  <c:v>0.29108376472937503</c:v>
                </c:pt>
                <c:pt idx="421">
                  <c:v>-1.4653788040736001E-2</c:v>
                </c:pt>
                <c:pt idx="422">
                  <c:v>9.5392212320227598E-2</c:v>
                </c:pt>
                <c:pt idx="423">
                  <c:v>-0.121461843330022</c:v>
                </c:pt>
                <c:pt idx="424">
                  <c:v>-6.5884451402990804E-2</c:v>
                </c:pt>
                <c:pt idx="425">
                  <c:v>-9.6737333422195398E-2</c:v>
                </c:pt>
                <c:pt idx="426">
                  <c:v>0.18448055891432899</c:v>
                </c:pt>
                <c:pt idx="427">
                  <c:v>8.9614353629207E-2</c:v>
                </c:pt>
                <c:pt idx="428">
                  <c:v>-0.21370931740257201</c:v>
                </c:pt>
                <c:pt idx="429">
                  <c:v>3.23918774827485E-2</c:v>
                </c:pt>
                <c:pt idx="430">
                  <c:v>0.34442690059252201</c:v>
                </c:pt>
                <c:pt idx="431">
                  <c:v>0.185567353703435</c:v>
                </c:pt>
                <c:pt idx="432">
                  <c:v>0.113859083408943</c:v>
                </c:pt>
                <c:pt idx="433">
                  <c:v>1.9405666415326501E-2</c:v>
                </c:pt>
                <c:pt idx="434">
                  <c:v>4.7593740879710002E-2</c:v>
                </c:pt>
                <c:pt idx="435">
                  <c:v>0.51847527243681801</c:v>
                </c:pt>
                <c:pt idx="436">
                  <c:v>8.8858010287650696E-2</c:v>
                </c:pt>
                <c:pt idx="437">
                  <c:v>0.17361902017134101</c:v>
                </c:pt>
                <c:pt idx="438">
                  <c:v>9.0203432639546596E-2</c:v>
                </c:pt>
                <c:pt idx="439">
                  <c:v>9.8391594532008894E-2</c:v>
                </c:pt>
                <c:pt idx="440">
                  <c:v>-5.2507897535715598E-3</c:v>
                </c:pt>
                <c:pt idx="441">
                  <c:v>-3.1010618599331401E-2</c:v>
                </c:pt>
                <c:pt idx="442">
                  <c:v>0.14326169676508099</c:v>
                </c:pt>
                <c:pt idx="443">
                  <c:v>0.27877230610848902</c:v>
                </c:pt>
                <c:pt idx="444">
                  <c:v>2.8018003614706199E-2</c:v>
                </c:pt>
                <c:pt idx="445">
                  <c:v>0.116318564992364</c:v>
                </c:pt>
                <c:pt idx="446">
                  <c:v>-3.9072922501411896E-3</c:v>
                </c:pt>
                <c:pt idx="447">
                  <c:v>0.117620770804513</c:v>
                </c:pt>
                <c:pt idx="448">
                  <c:v>0.31369208901153001</c:v>
                </c:pt>
                <c:pt idx="449">
                  <c:v>7.81163847371555E-2</c:v>
                </c:pt>
                <c:pt idx="450">
                  <c:v>-6.8596397349382096E-2</c:v>
                </c:pt>
                <c:pt idx="451">
                  <c:v>1.9787410085759499E-2</c:v>
                </c:pt>
                <c:pt idx="452">
                  <c:v>-6.9888509778219698E-2</c:v>
                </c:pt>
                <c:pt idx="453">
                  <c:v>0.106815820984255</c:v>
                </c:pt>
                <c:pt idx="454">
                  <c:v>-0.24646754874345</c:v>
                </c:pt>
                <c:pt idx="455">
                  <c:v>0.275357426569659</c:v>
                </c:pt>
                <c:pt idx="456">
                  <c:v>0.312849430330635</c:v>
                </c:pt>
                <c:pt idx="457">
                  <c:v>-4.63368846945355E-2</c:v>
                </c:pt>
                <c:pt idx="458">
                  <c:v>0.13211562149651401</c:v>
                </c:pt>
                <c:pt idx="459">
                  <c:v>-0.24706438931793701</c:v>
                </c:pt>
                <c:pt idx="460">
                  <c:v>-0.194700680805061</c:v>
                </c:pt>
                <c:pt idx="461">
                  <c:v>3.8168666054830901E-2</c:v>
                </c:pt>
                <c:pt idx="462">
                  <c:v>-0.14091189671111401</c:v>
                </c:pt>
                <c:pt idx="463">
                  <c:v>0.35603191057125599</c:v>
                </c:pt>
                <c:pt idx="464">
                  <c:v>-0.19265724859453301</c:v>
                </c:pt>
                <c:pt idx="465">
                  <c:v>0.43952250148812799</c:v>
                </c:pt>
                <c:pt idx="466">
                  <c:v>0.26192520878754499</c:v>
                </c:pt>
                <c:pt idx="467">
                  <c:v>0.153422944209335</c:v>
                </c:pt>
                <c:pt idx="468">
                  <c:v>9.4819674564126197E-2</c:v>
                </c:pt>
                <c:pt idx="469">
                  <c:v>3.49699013917283E-2</c:v>
                </c:pt>
                <c:pt idx="470">
                  <c:v>-0.19756776513636901</c:v>
                </c:pt>
                <c:pt idx="471">
                  <c:v>-0.24244390745585601</c:v>
                </c:pt>
                <c:pt idx="472">
                  <c:v>8.3370173672659802E-3</c:v>
                </c:pt>
                <c:pt idx="473">
                  <c:v>0.19203466241665901</c:v>
                </c:pt>
                <c:pt idx="474">
                  <c:v>4.1420987063406203E-2</c:v>
                </c:pt>
                <c:pt idx="475">
                  <c:v>-0.12810419647010801</c:v>
                </c:pt>
                <c:pt idx="476">
                  <c:v>-4.5411158594910801E-2</c:v>
                </c:pt>
                <c:pt idx="477">
                  <c:v>0.32054776931715301</c:v>
                </c:pt>
                <c:pt idx="478">
                  <c:v>0.26826625811576599</c:v>
                </c:pt>
                <c:pt idx="479">
                  <c:v>-0.35234879215421699</c:v>
                </c:pt>
                <c:pt idx="480">
                  <c:v>-0.25669735553910999</c:v>
                </c:pt>
                <c:pt idx="481">
                  <c:v>-0.25177458652531898</c:v>
                </c:pt>
                <c:pt idx="482">
                  <c:v>0.16080968561348499</c:v>
                </c:pt>
                <c:pt idx="483">
                  <c:v>0.36076786634911701</c:v>
                </c:pt>
                <c:pt idx="484">
                  <c:v>-0.23868779267363599</c:v>
                </c:pt>
                <c:pt idx="485">
                  <c:v>0.20697913877639701</c:v>
                </c:pt>
                <c:pt idx="486">
                  <c:v>-0.174191849566316</c:v>
                </c:pt>
                <c:pt idx="487">
                  <c:v>-7.7533766841571594E-2</c:v>
                </c:pt>
                <c:pt idx="488">
                  <c:v>0.33860720711272102</c:v>
                </c:pt>
                <c:pt idx="489">
                  <c:v>4.3666063700954799E-2</c:v>
                </c:pt>
                <c:pt idx="490">
                  <c:v>0.206332236792029</c:v>
                </c:pt>
                <c:pt idx="491">
                  <c:v>0.18400796366809299</c:v>
                </c:pt>
                <c:pt idx="492">
                  <c:v>7.2328990629460702E-2</c:v>
                </c:pt>
                <c:pt idx="493">
                  <c:v>0.217214952580879</c:v>
                </c:pt>
                <c:pt idx="494">
                  <c:v>0.281257293234904</c:v>
                </c:pt>
                <c:pt idx="495">
                  <c:v>0.18979411339104801</c:v>
                </c:pt>
                <c:pt idx="496">
                  <c:v>-0.20011766643123799</c:v>
                </c:pt>
                <c:pt idx="497">
                  <c:v>1.4791709308325501E-2</c:v>
                </c:pt>
                <c:pt idx="498">
                  <c:v>0.256991663542597</c:v>
                </c:pt>
                <c:pt idx="499">
                  <c:v>0.28159205449636399</c:v>
                </c:pt>
                <c:pt idx="500">
                  <c:v>0.13650790611823399</c:v>
                </c:pt>
                <c:pt idx="501">
                  <c:v>0.19506304793450199</c:v>
                </c:pt>
                <c:pt idx="502">
                  <c:v>-0.10426451430138101</c:v>
                </c:pt>
                <c:pt idx="503">
                  <c:v>1.83162170434867E-2</c:v>
                </c:pt>
                <c:pt idx="504">
                  <c:v>-0.105079918671021</c:v>
                </c:pt>
                <c:pt idx="505">
                  <c:v>-0.24700431012239099</c:v>
                </c:pt>
                <c:pt idx="506">
                  <c:v>-0.142382676325673</c:v>
                </c:pt>
                <c:pt idx="507">
                  <c:v>-2.7659216988723999E-2</c:v>
                </c:pt>
                <c:pt idx="508">
                  <c:v>-0.26566315941505902</c:v>
                </c:pt>
                <c:pt idx="509">
                  <c:v>-0.191331716121069</c:v>
                </c:pt>
                <c:pt idx="510">
                  <c:v>-4.2015429780170602E-2</c:v>
                </c:pt>
                <c:pt idx="511">
                  <c:v>-2.6497926871847599E-2</c:v>
                </c:pt>
                <c:pt idx="512">
                  <c:v>-0.119885525492582</c:v>
                </c:pt>
                <c:pt idx="513">
                  <c:v>1.13837318214575E-2</c:v>
                </c:pt>
                <c:pt idx="514">
                  <c:v>8.3179816210565104E-3</c:v>
                </c:pt>
                <c:pt idx="515">
                  <c:v>-0.143254627401187</c:v>
                </c:pt>
                <c:pt idx="516">
                  <c:v>-5.5106445435577599E-2</c:v>
                </c:pt>
                <c:pt idx="517">
                  <c:v>0.18010606504603599</c:v>
                </c:pt>
                <c:pt idx="518">
                  <c:v>-1.07483883183655E-2</c:v>
                </c:pt>
                <c:pt idx="519">
                  <c:v>5.1934021269444498E-2</c:v>
                </c:pt>
                <c:pt idx="520">
                  <c:v>5.7066818497881498E-2</c:v>
                </c:pt>
                <c:pt idx="521">
                  <c:v>0.112442116284193</c:v>
                </c:pt>
                <c:pt idx="522">
                  <c:v>-0.22240393888524199</c:v>
                </c:pt>
                <c:pt idx="523">
                  <c:v>-0.141455589015684</c:v>
                </c:pt>
                <c:pt idx="524">
                  <c:v>8.8017260331460304E-2</c:v>
                </c:pt>
                <c:pt idx="525">
                  <c:v>0.25472231905698101</c:v>
                </c:pt>
                <c:pt idx="526">
                  <c:v>-0.120336114167629</c:v>
                </c:pt>
                <c:pt idx="527">
                  <c:v>-5.16301154652535E-2</c:v>
                </c:pt>
                <c:pt idx="528">
                  <c:v>-4.5830390351479303E-2</c:v>
                </c:pt>
                <c:pt idx="529">
                  <c:v>3.5984302047519401E-2</c:v>
                </c:pt>
                <c:pt idx="530">
                  <c:v>-0.29374554191639202</c:v>
                </c:pt>
                <c:pt idx="531">
                  <c:v>0.21434300045145499</c:v>
                </c:pt>
                <c:pt idx="532">
                  <c:v>8.4172769425587601E-2</c:v>
                </c:pt>
                <c:pt idx="533">
                  <c:v>0.18039147743683601</c:v>
                </c:pt>
                <c:pt idx="534">
                  <c:v>7.4495745738253794E-2</c:v>
                </c:pt>
                <c:pt idx="535">
                  <c:v>-4.3235569866452897E-2</c:v>
                </c:pt>
                <c:pt idx="536">
                  <c:v>-0.15359460836650299</c:v>
                </c:pt>
                <c:pt idx="537">
                  <c:v>0.246617059139388</c:v>
                </c:pt>
                <c:pt idx="538">
                  <c:v>0.24982344004707799</c:v>
                </c:pt>
                <c:pt idx="539">
                  <c:v>0.143828668404619</c:v>
                </c:pt>
                <c:pt idx="540">
                  <c:v>0.391276630844545</c:v>
                </c:pt>
                <c:pt idx="541">
                  <c:v>-0.21003784106391199</c:v>
                </c:pt>
                <c:pt idx="542">
                  <c:v>7.5110585898282303E-2</c:v>
                </c:pt>
                <c:pt idx="543">
                  <c:v>0.206986183099891</c:v>
                </c:pt>
                <c:pt idx="544">
                  <c:v>0.129580170253833</c:v>
                </c:pt>
                <c:pt idx="545">
                  <c:v>0.51064300869021195</c:v>
                </c:pt>
                <c:pt idx="546">
                  <c:v>-0.244247859081788</c:v>
                </c:pt>
                <c:pt idx="547">
                  <c:v>-0.18370466673970501</c:v>
                </c:pt>
                <c:pt idx="548">
                  <c:v>2.3588911198405099E-2</c:v>
                </c:pt>
                <c:pt idx="549">
                  <c:v>0.25713292599249998</c:v>
                </c:pt>
                <c:pt idx="550">
                  <c:v>-6.0683894699209602E-2</c:v>
                </c:pt>
                <c:pt idx="551">
                  <c:v>-9.9502785967622395E-2</c:v>
                </c:pt>
                <c:pt idx="552">
                  <c:v>0.28719472947715002</c:v>
                </c:pt>
                <c:pt idx="553">
                  <c:v>0.14145904385115601</c:v>
                </c:pt>
                <c:pt idx="554">
                  <c:v>0.144971284447073</c:v>
                </c:pt>
                <c:pt idx="555">
                  <c:v>0.20909227011870399</c:v>
                </c:pt>
                <c:pt idx="556">
                  <c:v>-0.13034832304733601</c:v>
                </c:pt>
                <c:pt idx="557">
                  <c:v>0.20653750533165999</c:v>
                </c:pt>
                <c:pt idx="558">
                  <c:v>-0.16228332712107499</c:v>
                </c:pt>
                <c:pt idx="559">
                  <c:v>0.107994699392975</c:v>
                </c:pt>
                <c:pt idx="560">
                  <c:v>-9.2433656066620795E-2</c:v>
                </c:pt>
                <c:pt idx="561">
                  <c:v>-0.37093116904810502</c:v>
                </c:pt>
                <c:pt idx="562">
                  <c:v>-0.30951881309868301</c:v>
                </c:pt>
                <c:pt idx="563">
                  <c:v>0.244364143511727</c:v>
                </c:pt>
                <c:pt idx="564">
                  <c:v>-2.0528164309470898E-2</c:v>
                </c:pt>
                <c:pt idx="565">
                  <c:v>-0.32012044294188702</c:v>
                </c:pt>
                <c:pt idx="566">
                  <c:v>-0.23466006409034701</c:v>
                </c:pt>
                <c:pt idx="567">
                  <c:v>0.300586757825964</c:v>
                </c:pt>
                <c:pt idx="568">
                  <c:v>-0.26816411801058698</c:v>
                </c:pt>
                <c:pt idx="569">
                  <c:v>0.279669334947797</c:v>
                </c:pt>
                <c:pt idx="570">
                  <c:v>0.107795664421365</c:v>
                </c:pt>
                <c:pt idx="571">
                  <c:v>0.169188572002651</c:v>
                </c:pt>
                <c:pt idx="572">
                  <c:v>0.102963792989232</c:v>
                </c:pt>
                <c:pt idx="573">
                  <c:v>-8.3976297770782096E-2</c:v>
                </c:pt>
                <c:pt idx="574">
                  <c:v>3.4034809700098999E-2</c:v>
                </c:pt>
                <c:pt idx="575">
                  <c:v>-0.42565957928730203</c:v>
                </c:pt>
                <c:pt idx="576">
                  <c:v>0.32803184080546499</c:v>
                </c:pt>
                <c:pt idx="577">
                  <c:v>0.16272988207178099</c:v>
                </c:pt>
                <c:pt idx="578">
                  <c:v>-5.8239434550561603E-2</c:v>
                </c:pt>
                <c:pt idx="579">
                  <c:v>0.13959029251722499</c:v>
                </c:pt>
                <c:pt idx="580">
                  <c:v>1.8293559555526299E-2</c:v>
                </c:pt>
                <c:pt idx="581">
                  <c:v>-9.2797792905793097E-2</c:v>
                </c:pt>
                <c:pt idx="582">
                  <c:v>0.25339185679262799</c:v>
                </c:pt>
                <c:pt idx="583">
                  <c:v>6.1169918192253902E-3</c:v>
                </c:pt>
                <c:pt idx="584">
                  <c:v>-0.194803761650893</c:v>
                </c:pt>
                <c:pt idx="585">
                  <c:v>8.6074231003223006E-2</c:v>
                </c:pt>
                <c:pt idx="586">
                  <c:v>-0.18087616107433799</c:v>
                </c:pt>
                <c:pt idx="587">
                  <c:v>0.20144083032892299</c:v>
                </c:pt>
                <c:pt idx="588">
                  <c:v>-9.7096352386116705E-2</c:v>
                </c:pt>
                <c:pt idx="589">
                  <c:v>7.9498681414534797E-2</c:v>
                </c:pt>
                <c:pt idx="590">
                  <c:v>0.23442844795537399</c:v>
                </c:pt>
                <c:pt idx="591">
                  <c:v>6.5832464935996204E-2</c:v>
                </c:pt>
                <c:pt idx="592">
                  <c:v>0.18602305401388999</c:v>
                </c:pt>
                <c:pt idx="593">
                  <c:v>-0.194270635898636</c:v>
                </c:pt>
                <c:pt idx="594">
                  <c:v>-0.252274883828838</c:v>
                </c:pt>
                <c:pt idx="595">
                  <c:v>5.31167636966536E-2</c:v>
                </c:pt>
                <c:pt idx="596">
                  <c:v>0.44479546348367699</c:v>
                </c:pt>
                <c:pt idx="597">
                  <c:v>-0.33980067851999302</c:v>
                </c:pt>
                <c:pt idx="598">
                  <c:v>0.16384682381874899</c:v>
                </c:pt>
                <c:pt idx="599">
                  <c:v>-0.172974267082282</c:v>
                </c:pt>
                <c:pt idx="600">
                  <c:v>-0.17058565425856201</c:v>
                </c:pt>
                <c:pt idx="601">
                  <c:v>5.7662689161088597E-2</c:v>
                </c:pt>
                <c:pt idx="602">
                  <c:v>0.31342348831748401</c:v>
                </c:pt>
                <c:pt idx="603">
                  <c:v>-0.12610084140738201</c:v>
                </c:pt>
                <c:pt idx="604">
                  <c:v>-0.298728866685817</c:v>
                </c:pt>
                <c:pt idx="605">
                  <c:v>0.106193185018829</c:v>
                </c:pt>
                <c:pt idx="606">
                  <c:v>5.9646219278045802E-2</c:v>
                </c:pt>
                <c:pt idx="607">
                  <c:v>-0.28672241746363902</c:v>
                </c:pt>
                <c:pt idx="608">
                  <c:v>-3.60860926185506E-2</c:v>
                </c:pt>
                <c:pt idx="609">
                  <c:v>1.7272205983411299E-2</c:v>
                </c:pt>
                <c:pt idx="610">
                  <c:v>0.22606904503966099</c:v>
                </c:pt>
                <c:pt idx="611">
                  <c:v>0.39393954217856703</c:v>
                </c:pt>
                <c:pt idx="612">
                  <c:v>8.11486461132013E-2</c:v>
                </c:pt>
                <c:pt idx="613">
                  <c:v>-0.18913806080921899</c:v>
                </c:pt>
                <c:pt idx="614">
                  <c:v>0.13287497252727101</c:v>
                </c:pt>
                <c:pt idx="615">
                  <c:v>0.10345222968564199</c:v>
                </c:pt>
                <c:pt idx="616">
                  <c:v>0.23723339735646401</c:v>
                </c:pt>
                <c:pt idx="617">
                  <c:v>-0.244274588040957</c:v>
                </c:pt>
                <c:pt idx="618">
                  <c:v>6.8864292722231003E-3</c:v>
                </c:pt>
                <c:pt idx="619">
                  <c:v>0.45047430093197499</c:v>
                </c:pt>
                <c:pt idx="620">
                  <c:v>4.1252980657196903E-2</c:v>
                </c:pt>
                <c:pt idx="621">
                  <c:v>-0.16962991793153501</c:v>
                </c:pt>
                <c:pt idx="622">
                  <c:v>-8.7596918385234507E-2</c:v>
                </c:pt>
                <c:pt idx="623">
                  <c:v>-8.7578180420549004E-2</c:v>
                </c:pt>
                <c:pt idx="624">
                  <c:v>-0.169014924188297</c:v>
                </c:pt>
                <c:pt idx="625">
                  <c:v>0.23427410567753901</c:v>
                </c:pt>
                <c:pt idx="626">
                  <c:v>0.14943633969047701</c:v>
                </c:pt>
                <c:pt idx="627">
                  <c:v>-6.43631890663382E-2</c:v>
                </c:pt>
                <c:pt idx="628">
                  <c:v>6.4627207536159595E-2</c:v>
                </c:pt>
                <c:pt idx="629">
                  <c:v>-0.13199954798570099</c:v>
                </c:pt>
                <c:pt idx="630">
                  <c:v>-0.27763732995699197</c:v>
                </c:pt>
                <c:pt idx="631">
                  <c:v>0.2062460549507</c:v>
                </c:pt>
                <c:pt idx="632">
                  <c:v>-0.24944918636454999</c:v>
                </c:pt>
                <c:pt idx="633">
                  <c:v>-8.1831550531951902E-2</c:v>
                </c:pt>
                <c:pt idx="634">
                  <c:v>8.6146705151837102E-2</c:v>
                </c:pt>
                <c:pt idx="635">
                  <c:v>-9.6930770275881498E-2</c:v>
                </c:pt>
                <c:pt idx="636">
                  <c:v>-5.8380931476441501E-2</c:v>
                </c:pt>
                <c:pt idx="637">
                  <c:v>-9.1831893075070101E-2</c:v>
                </c:pt>
                <c:pt idx="638">
                  <c:v>0.24754978763319599</c:v>
                </c:pt>
                <c:pt idx="639">
                  <c:v>0.12428735480075</c:v>
                </c:pt>
                <c:pt idx="640">
                  <c:v>0.24212780717895699</c:v>
                </c:pt>
                <c:pt idx="641">
                  <c:v>-0.24234962428457599</c:v>
                </c:pt>
                <c:pt idx="642">
                  <c:v>-0.15753908082343701</c:v>
                </c:pt>
                <c:pt idx="643">
                  <c:v>-0.25430191802579299</c:v>
                </c:pt>
                <c:pt idx="644">
                  <c:v>1.55481615817469E-2</c:v>
                </c:pt>
                <c:pt idx="645">
                  <c:v>-7.2948671471282006E-2</c:v>
                </c:pt>
                <c:pt idx="646">
                  <c:v>0.150316814901405</c:v>
                </c:pt>
                <c:pt idx="647">
                  <c:v>0.17476766197828</c:v>
                </c:pt>
                <c:pt idx="648">
                  <c:v>7.5921413773239202E-2</c:v>
                </c:pt>
                <c:pt idx="649">
                  <c:v>7.5315944097810797E-2</c:v>
                </c:pt>
                <c:pt idx="650">
                  <c:v>-0.16271881396395299</c:v>
                </c:pt>
                <c:pt idx="651">
                  <c:v>-0.180045129598671</c:v>
                </c:pt>
                <c:pt idx="652">
                  <c:v>8.3955801054555995E-2</c:v>
                </c:pt>
                <c:pt idx="653">
                  <c:v>-0.117877941283159</c:v>
                </c:pt>
                <c:pt idx="654">
                  <c:v>-5.7756871036572899E-2</c:v>
                </c:pt>
                <c:pt idx="655">
                  <c:v>3.89885934504455E-3</c:v>
                </c:pt>
                <c:pt idx="656">
                  <c:v>-0.21033006746504701</c:v>
                </c:pt>
                <c:pt idx="657">
                  <c:v>0.20407682664155699</c:v>
                </c:pt>
                <c:pt idx="658">
                  <c:v>0.10835487341311199</c:v>
                </c:pt>
                <c:pt idx="659">
                  <c:v>-0.136473119742653</c:v>
                </c:pt>
                <c:pt idx="660">
                  <c:v>-0.238756520430005</c:v>
                </c:pt>
                <c:pt idx="661">
                  <c:v>-0.36683453888179202</c:v>
                </c:pt>
                <c:pt idx="662">
                  <c:v>-3.03392939911582E-2</c:v>
                </c:pt>
                <c:pt idx="663">
                  <c:v>-2.6747928978818499E-2</c:v>
                </c:pt>
                <c:pt idx="664">
                  <c:v>0.20557784936832099</c:v>
                </c:pt>
                <c:pt idx="665">
                  <c:v>-0.106422834982069</c:v>
                </c:pt>
                <c:pt idx="666">
                  <c:v>-8.7463774444100501E-2</c:v>
                </c:pt>
                <c:pt idx="667">
                  <c:v>2.8469176050936199E-2</c:v>
                </c:pt>
                <c:pt idx="668">
                  <c:v>0.15056554911681799</c:v>
                </c:pt>
                <c:pt idx="669">
                  <c:v>-0.19503778271863201</c:v>
                </c:pt>
                <c:pt idx="670">
                  <c:v>2.38670954407652E-2</c:v>
                </c:pt>
                <c:pt idx="671">
                  <c:v>0.22553654295584599</c:v>
                </c:pt>
                <c:pt idx="672">
                  <c:v>-0.24849323767250001</c:v>
                </c:pt>
                <c:pt idx="673">
                  <c:v>-0.107457575870626</c:v>
                </c:pt>
                <c:pt idx="674">
                  <c:v>-0.1725207443705</c:v>
                </c:pt>
                <c:pt idx="675">
                  <c:v>8.4558314321247302E-2</c:v>
                </c:pt>
                <c:pt idx="676">
                  <c:v>-0.213157851106727</c:v>
                </c:pt>
                <c:pt idx="677">
                  <c:v>0.23084778407144099</c:v>
                </c:pt>
                <c:pt idx="678">
                  <c:v>-0.11205520715119401</c:v>
                </c:pt>
                <c:pt idx="679">
                  <c:v>-9.0985435046572499E-2</c:v>
                </c:pt>
                <c:pt idx="680">
                  <c:v>0.25649715350010599</c:v>
                </c:pt>
                <c:pt idx="681">
                  <c:v>5.5230100556235E-2</c:v>
                </c:pt>
                <c:pt idx="682">
                  <c:v>0.24234672500625001</c:v>
                </c:pt>
                <c:pt idx="683">
                  <c:v>-8.8197110870892007E-2</c:v>
                </c:pt>
                <c:pt idx="684">
                  <c:v>-0.13362622215287601</c:v>
                </c:pt>
                <c:pt idx="685">
                  <c:v>6.76527913911876E-2</c:v>
                </c:pt>
                <c:pt idx="686">
                  <c:v>0.173511759811418</c:v>
                </c:pt>
                <c:pt idx="687">
                  <c:v>0.213554129947057</c:v>
                </c:pt>
                <c:pt idx="688">
                  <c:v>0.116140215612877</c:v>
                </c:pt>
                <c:pt idx="689">
                  <c:v>0.32662135583728102</c:v>
                </c:pt>
                <c:pt idx="690">
                  <c:v>-1.32019382242144E-2</c:v>
                </c:pt>
                <c:pt idx="691">
                  <c:v>9.9389425228983003E-2</c:v>
                </c:pt>
                <c:pt idx="692">
                  <c:v>-0.11542744333143599</c:v>
                </c:pt>
                <c:pt idx="693">
                  <c:v>-0.102153548217761</c:v>
                </c:pt>
                <c:pt idx="694">
                  <c:v>0.2241601645129</c:v>
                </c:pt>
                <c:pt idx="695">
                  <c:v>-8.2508576319044402E-2</c:v>
                </c:pt>
                <c:pt idx="696">
                  <c:v>-7.8161735695418594E-2</c:v>
                </c:pt>
                <c:pt idx="697">
                  <c:v>1.7499988618104201E-2</c:v>
                </c:pt>
                <c:pt idx="698">
                  <c:v>6.8304694545659503E-2</c:v>
                </c:pt>
                <c:pt idx="699">
                  <c:v>0.19428784561635701</c:v>
                </c:pt>
                <c:pt idx="700">
                  <c:v>0.251701861219017</c:v>
                </c:pt>
                <c:pt idx="701">
                  <c:v>-0.39636044287953598</c:v>
                </c:pt>
                <c:pt idx="702">
                  <c:v>-0.19700332932200201</c:v>
                </c:pt>
                <c:pt idx="703">
                  <c:v>8.7089468556910299E-2</c:v>
                </c:pt>
                <c:pt idx="704">
                  <c:v>-0.10524283933898</c:v>
                </c:pt>
                <c:pt idx="705">
                  <c:v>-0.179112037065283</c:v>
                </c:pt>
                <c:pt idx="706">
                  <c:v>0.19281714451121401</c:v>
                </c:pt>
                <c:pt idx="707">
                  <c:v>0.11504245565292601</c:v>
                </c:pt>
                <c:pt idx="708">
                  <c:v>-0.23569551231333699</c:v>
                </c:pt>
                <c:pt idx="709">
                  <c:v>0.29402161572048402</c:v>
                </c:pt>
                <c:pt idx="710">
                  <c:v>0.35795886236797098</c:v>
                </c:pt>
                <c:pt idx="711">
                  <c:v>9.2439528418003097E-2</c:v>
                </c:pt>
                <c:pt idx="712">
                  <c:v>-6.6167636554516504E-2</c:v>
                </c:pt>
                <c:pt idx="713">
                  <c:v>-0.26864666238067197</c:v>
                </c:pt>
                <c:pt idx="714">
                  <c:v>3.8754817621704803E-2</c:v>
                </c:pt>
                <c:pt idx="715">
                  <c:v>0.13020770408178201</c:v>
                </c:pt>
                <c:pt idx="716">
                  <c:v>-8.9588026518223299E-2</c:v>
                </c:pt>
                <c:pt idx="717">
                  <c:v>-4.8357819654804103E-2</c:v>
                </c:pt>
                <c:pt idx="718">
                  <c:v>-2.8256650035040499E-2</c:v>
                </c:pt>
                <c:pt idx="719">
                  <c:v>-5.7385727553703803E-2</c:v>
                </c:pt>
                <c:pt idx="720">
                  <c:v>-0.224947614290291</c:v>
                </c:pt>
                <c:pt idx="721">
                  <c:v>3.7488860920326002E-2</c:v>
                </c:pt>
                <c:pt idx="722">
                  <c:v>0.11768502258062701</c:v>
                </c:pt>
                <c:pt idx="723">
                  <c:v>0.279062574400393</c:v>
                </c:pt>
                <c:pt idx="724">
                  <c:v>-0.377211218075508</c:v>
                </c:pt>
                <c:pt idx="725">
                  <c:v>2.4946743022097699E-2</c:v>
                </c:pt>
                <c:pt idx="726">
                  <c:v>0.24086677608187701</c:v>
                </c:pt>
                <c:pt idx="727">
                  <c:v>7.59413544377482E-3</c:v>
                </c:pt>
                <c:pt idx="728">
                  <c:v>-0.16345025737872099</c:v>
                </c:pt>
                <c:pt idx="729">
                  <c:v>9.9931533312266202E-2</c:v>
                </c:pt>
                <c:pt idx="730">
                  <c:v>3.09536381726346E-2</c:v>
                </c:pt>
                <c:pt idx="731">
                  <c:v>8.4385690459644405E-2</c:v>
                </c:pt>
                <c:pt idx="732">
                  <c:v>0.153923276730871</c:v>
                </c:pt>
                <c:pt idx="733">
                  <c:v>0.32964156772015202</c:v>
                </c:pt>
                <c:pt idx="734">
                  <c:v>0.35024436036853801</c:v>
                </c:pt>
                <c:pt idx="735">
                  <c:v>0.36544319907072897</c:v>
                </c:pt>
                <c:pt idx="736">
                  <c:v>6.1039137523767099E-2</c:v>
                </c:pt>
                <c:pt idx="737">
                  <c:v>-0.201925726221233</c:v>
                </c:pt>
                <c:pt idx="738">
                  <c:v>-9.1277343466621697E-2</c:v>
                </c:pt>
                <c:pt idx="739">
                  <c:v>-0.27062156437825802</c:v>
                </c:pt>
                <c:pt idx="740">
                  <c:v>0.31920586694286501</c:v>
                </c:pt>
                <c:pt idx="741">
                  <c:v>-3.6826961744523601E-2</c:v>
                </c:pt>
                <c:pt idx="742">
                  <c:v>-6.8285075406011794E-2</c:v>
                </c:pt>
                <c:pt idx="743">
                  <c:v>0.21248269480909601</c:v>
                </c:pt>
                <c:pt idx="744">
                  <c:v>-0.17046074676495601</c:v>
                </c:pt>
                <c:pt idx="745">
                  <c:v>0.267928270271649</c:v>
                </c:pt>
                <c:pt idx="746">
                  <c:v>0.110981634115279</c:v>
                </c:pt>
                <c:pt idx="747">
                  <c:v>5.1540412811490202E-2</c:v>
                </c:pt>
                <c:pt idx="748">
                  <c:v>0.209843849506235</c:v>
                </c:pt>
                <c:pt idx="749">
                  <c:v>-0.156880104787955</c:v>
                </c:pt>
                <c:pt idx="750">
                  <c:v>0.136009046581021</c:v>
                </c:pt>
                <c:pt idx="751">
                  <c:v>0.222091780545011</c:v>
                </c:pt>
                <c:pt idx="752">
                  <c:v>-2.4566212670018801E-2</c:v>
                </c:pt>
                <c:pt idx="753">
                  <c:v>0.32386073754608402</c:v>
                </c:pt>
                <c:pt idx="754">
                  <c:v>0.23385637907053999</c:v>
                </c:pt>
                <c:pt idx="755">
                  <c:v>0.154102432308763</c:v>
                </c:pt>
                <c:pt idx="756">
                  <c:v>-4.9644089862126997E-2</c:v>
                </c:pt>
                <c:pt idx="757">
                  <c:v>-0.22577567182451699</c:v>
                </c:pt>
                <c:pt idx="758">
                  <c:v>4.6434271244451597E-2</c:v>
                </c:pt>
                <c:pt idx="759">
                  <c:v>-0.11361162464862</c:v>
                </c:pt>
                <c:pt idx="760">
                  <c:v>0.31838002132394699</c:v>
                </c:pt>
                <c:pt idx="761">
                  <c:v>0.17010251723411099</c:v>
                </c:pt>
                <c:pt idx="762">
                  <c:v>1.4893019146268E-2</c:v>
                </c:pt>
                <c:pt idx="763">
                  <c:v>0.245299091848384</c:v>
                </c:pt>
                <c:pt idx="764">
                  <c:v>-0.26313935175354802</c:v>
                </c:pt>
                <c:pt idx="765">
                  <c:v>7.6613887515228296E-2</c:v>
                </c:pt>
                <c:pt idx="766">
                  <c:v>-0.25169199635827899</c:v>
                </c:pt>
                <c:pt idx="767">
                  <c:v>-0.25655674628497899</c:v>
                </c:pt>
                <c:pt idx="768">
                  <c:v>0.17688017184163399</c:v>
                </c:pt>
                <c:pt idx="769">
                  <c:v>-1.4131860889180101E-2</c:v>
                </c:pt>
                <c:pt idx="770">
                  <c:v>0.30727038772524501</c:v>
                </c:pt>
                <c:pt idx="771">
                  <c:v>-0.29503073576024702</c:v>
                </c:pt>
                <c:pt idx="772">
                  <c:v>-0.134912244639523</c:v>
                </c:pt>
                <c:pt idx="773">
                  <c:v>0.106132651404838</c:v>
                </c:pt>
                <c:pt idx="774">
                  <c:v>0.19611113170311201</c:v>
                </c:pt>
                <c:pt idx="775">
                  <c:v>0.238056049507475</c:v>
                </c:pt>
                <c:pt idx="776">
                  <c:v>-0.16365156426220301</c:v>
                </c:pt>
                <c:pt idx="777">
                  <c:v>0.15750293500471901</c:v>
                </c:pt>
                <c:pt idx="778">
                  <c:v>0.17630742761112</c:v>
                </c:pt>
                <c:pt idx="779">
                  <c:v>2.9510526350457499E-2</c:v>
                </c:pt>
                <c:pt idx="780">
                  <c:v>0.26051063441599998</c:v>
                </c:pt>
                <c:pt idx="781">
                  <c:v>5.0783080929431998E-2</c:v>
                </c:pt>
                <c:pt idx="782">
                  <c:v>-5.4731665355115103E-2</c:v>
                </c:pt>
                <c:pt idx="783">
                  <c:v>7.1925189947934801E-2</c:v>
                </c:pt>
                <c:pt idx="784">
                  <c:v>0.17155572681032499</c:v>
                </c:pt>
                <c:pt idx="785">
                  <c:v>0.26845411577194001</c:v>
                </c:pt>
                <c:pt idx="786">
                  <c:v>-0.194240757178374</c:v>
                </c:pt>
                <c:pt idx="787">
                  <c:v>1.00250866330968E-2</c:v>
                </c:pt>
                <c:pt idx="788">
                  <c:v>0.18150053192174201</c:v>
                </c:pt>
                <c:pt idx="789">
                  <c:v>4.0304367825552197E-2</c:v>
                </c:pt>
                <c:pt idx="790">
                  <c:v>0.278487999965989</c:v>
                </c:pt>
                <c:pt idx="791">
                  <c:v>-0.38199301126843299</c:v>
                </c:pt>
                <c:pt idx="792">
                  <c:v>0.24008563108571901</c:v>
                </c:pt>
                <c:pt idx="793">
                  <c:v>0.16315608189554401</c:v>
                </c:pt>
                <c:pt idx="794">
                  <c:v>0.15273109772949101</c:v>
                </c:pt>
                <c:pt idx="795">
                  <c:v>0.15869570679790501</c:v>
                </c:pt>
                <c:pt idx="796">
                  <c:v>-0.146381535322682</c:v>
                </c:pt>
                <c:pt idx="797">
                  <c:v>0.194762812901698</c:v>
                </c:pt>
                <c:pt idx="798">
                  <c:v>6.7263450140978898E-2</c:v>
                </c:pt>
                <c:pt idx="799">
                  <c:v>-7.7510442817331895E-2</c:v>
                </c:pt>
                <c:pt idx="800">
                  <c:v>4.5219895015177397E-2</c:v>
                </c:pt>
                <c:pt idx="801">
                  <c:v>9.1115048858130598E-2</c:v>
                </c:pt>
                <c:pt idx="802">
                  <c:v>0.19722376910326</c:v>
                </c:pt>
                <c:pt idx="803">
                  <c:v>0.12972353542047499</c:v>
                </c:pt>
                <c:pt idx="804">
                  <c:v>-0.15969961913589401</c:v>
                </c:pt>
                <c:pt idx="805">
                  <c:v>0.29143392920606398</c:v>
                </c:pt>
                <c:pt idx="806">
                  <c:v>-0.260894052781529</c:v>
                </c:pt>
                <c:pt idx="807">
                  <c:v>0.15698284018919401</c:v>
                </c:pt>
                <c:pt idx="808">
                  <c:v>7.0423779419119495E-2</c:v>
                </c:pt>
                <c:pt idx="809">
                  <c:v>0.28863814437683799</c:v>
                </c:pt>
                <c:pt idx="810">
                  <c:v>-5.4264608557211103E-2</c:v>
                </c:pt>
                <c:pt idx="811">
                  <c:v>5.6410765410875301E-2</c:v>
                </c:pt>
                <c:pt idx="812">
                  <c:v>0.116945156637644</c:v>
                </c:pt>
                <c:pt idx="813">
                  <c:v>-0.16611447333014601</c:v>
                </c:pt>
                <c:pt idx="814">
                  <c:v>-0.13403043874093301</c:v>
                </c:pt>
                <c:pt idx="815">
                  <c:v>-1.12558138268314E-2</c:v>
                </c:pt>
                <c:pt idx="816">
                  <c:v>8.1970078413072897E-2</c:v>
                </c:pt>
                <c:pt idx="817">
                  <c:v>-7.3159333051618494E-2</c:v>
                </c:pt>
                <c:pt idx="818">
                  <c:v>-4.7305481553166898E-2</c:v>
                </c:pt>
                <c:pt idx="819">
                  <c:v>1.19340020689368E-2</c:v>
                </c:pt>
                <c:pt idx="820">
                  <c:v>5.74047078579678E-2</c:v>
                </c:pt>
                <c:pt idx="821">
                  <c:v>7.6183542832144097E-2</c:v>
                </c:pt>
                <c:pt idx="822">
                  <c:v>0.18888960854363701</c:v>
                </c:pt>
                <c:pt idx="823">
                  <c:v>0.13306147752186501</c:v>
                </c:pt>
                <c:pt idx="824">
                  <c:v>0.25101839690187699</c:v>
                </c:pt>
                <c:pt idx="825">
                  <c:v>0.17719142522414499</c:v>
                </c:pt>
                <c:pt idx="826">
                  <c:v>0.27783799334666498</c:v>
                </c:pt>
                <c:pt idx="827">
                  <c:v>-3.0841835399326001E-2</c:v>
                </c:pt>
                <c:pt idx="828">
                  <c:v>-5.84669497020903E-2</c:v>
                </c:pt>
                <c:pt idx="829">
                  <c:v>-5.9577054774608403E-2</c:v>
                </c:pt>
                <c:pt idx="830">
                  <c:v>3.21103984105452E-2</c:v>
                </c:pt>
                <c:pt idx="831">
                  <c:v>-0.10877141034591301</c:v>
                </c:pt>
                <c:pt idx="832">
                  <c:v>-0.18125223654335099</c:v>
                </c:pt>
                <c:pt idx="833">
                  <c:v>-0.26616349431823999</c:v>
                </c:pt>
                <c:pt idx="834">
                  <c:v>-8.1947486436987405E-2</c:v>
                </c:pt>
                <c:pt idx="835">
                  <c:v>-9.2647706832985594E-2</c:v>
                </c:pt>
                <c:pt idx="836">
                  <c:v>0.327969074227621</c:v>
                </c:pt>
                <c:pt idx="837">
                  <c:v>0.16223315119432399</c:v>
                </c:pt>
                <c:pt idx="838">
                  <c:v>-1.7721265342920602E-2</c:v>
                </c:pt>
                <c:pt idx="839">
                  <c:v>0.17560712696213801</c:v>
                </c:pt>
                <c:pt idx="840">
                  <c:v>0.430702145686782</c:v>
                </c:pt>
                <c:pt idx="841">
                  <c:v>1.0101135426916701E-2</c:v>
                </c:pt>
                <c:pt idx="842">
                  <c:v>-9.5970210679080903E-2</c:v>
                </c:pt>
                <c:pt idx="843">
                  <c:v>-1.2229485395437899E-2</c:v>
                </c:pt>
                <c:pt idx="844">
                  <c:v>7.8814077604937804E-2</c:v>
                </c:pt>
                <c:pt idx="845">
                  <c:v>-5.6501103301363299E-2</c:v>
                </c:pt>
                <c:pt idx="846">
                  <c:v>9.7359680781106094E-3</c:v>
                </c:pt>
                <c:pt idx="847">
                  <c:v>9.8578338762669901E-2</c:v>
                </c:pt>
                <c:pt idx="848">
                  <c:v>-0.26317909122695698</c:v>
                </c:pt>
                <c:pt idx="849">
                  <c:v>0.40182055593521898</c:v>
                </c:pt>
                <c:pt idx="850">
                  <c:v>0.10907601526107601</c:v>
                </c:pt>
                <c:pt idx="851">
                  <c:v>-0.29096592253071202</c:v>
                </c:pt>
                <c:pt idx="852">
                  <c:v>-0.14087844676467701</c:v>
                </c:pt>
                <c:pt idx="853">
                  <c:v>5.5149956447737097E-2</c:v>
                </c:pt>
                <c:pt idx="854">
                  <c:v>-5.5028221620829799E-3</c:v>
                </c:pt>
                <c:pt idx="855">
                  <c:v>5.6213895767665403E-2</c:v>
                </c:pt>
                <c:pt idx="856">
                  <c:v>-0.13714642075254899</c:v>
                </c:pt>
                <c:pt idx="857">
                  <c:v>5.4687874807886602E-2</c:v>
                </c:pt>
                <c:pt idx="858">
                  <c:v>0.19511608911142</c:v>
                </c:pt>
                <c:pt idx="859">
                  <c:v>0.20574461457189</c:v>
                </c:pt>
                <c:pt idx="860">
                  <c:v>2.5259353839150098E-2</c:v>
                </c:pt>
                <c:pt idx="861">
                  <c:v>0.28092970981094101</c:v>
                </c:pt>
                <c:pt idx="862">
                  <c:v>-0.19533294379715499</c:v>
                </c:pt>
                <c:pt idx="863">
                  <c:v>0.235796214206832</c:v>
                </c:pt>
                <c:pt idx="864">
                  <c:v>0.40728530370376698</c:v>
                </c:pt>
                <c:pt idx="865">
                  <c:v>-0.144100494787129</c:v>
                </c:pt>
                <c:pt idx="866">
                  <c:v>-0.12888925452205699</c:v>
                </c:pt>
                <c:pt idx="867">
                  <c:v>-2.6629251182368901E-2</c:v>
                </c:pt>
                <c:pt idx="868">
                  <c:v>4.7006265242466497E-2</c:v>
                </c:pt>
                <c:pt idx="869">
                  <c:v>2.43040388941126E-2</c:v>
                </c:pt>
                <c:pt idx="870">
                  <c:v>0.122494211723502</c:v>
                </c:pt>
                <c:pt idx="871">
                  <c:v>1.5680028323268799E-2</c:v>
                </c:pt>
                <c:pt idx="872">
                  <c:v>-0.32170152180692602</c:v>
                </c:pt>
                <c:pt idx="873">
                  <c:v>-0.333616564781613</c:v>
                </c:pt>
                <c:pt idx="874">
                  <c:v>-0.130326052409689</c:v>
                </c:pt>
                <c:pt idx="875">
                  <c:v>-1.5033994701497201E-2</c:v>
                </c:pt>
                <c:pt idx="876">
                  <c:v>-0.21226020404760501</c:v>
                </c:pt>
                <c:pt idx="877">
                  <c:v>-0.180288760021758</c:v>
                </c:pt>
                <c:pt idx="878">
                  <c:v>3.9287647425340001E-2</c:v>
                </c:pt>
                <c:pt idx="879">
                  <c:v>1.5647185569493999E-3</c:v>
                </c:pt>
                <c:pt idx="880">
                  <c:v>-1.25985159239346E-2</c:v>
                </c:pt>
                <c:pt idx="881">
                  <c:v>5.5317220771794101E-2</c:v>
                </c:pt>
                <c:pt idx="882">
                  <c:v>-9.45545567483871E-2</c:v>
                </c:pt>
                <c:pt idx="883">
                  <c:v>2.9396132404302701E-2</c:v>
                </c:pt>
                <c:pt idx="884">
                  <c:v>7.5699639257678294E-2</c:v>
                </c:pt>
                <c:pt idx="885">
                  <c:v>-1.8292586025979E-2</c:v>
                </c:pt>
                <c:pt idx="886">
                  <c:v>4.0779349736951097E-2</c:v>
                </c:pt>
                <c:pt idx="887">
                  <c:v>-0.36861962544239202</c:v>
                </c:pt>
                <c:pt idx="888">
                  <c:v>5.8960777034871799E-2</c:v>
                </c:pt>
                <c:pt idx="889">
                  <c:v>0.104818736545053</c:v>
                </c:pt>
                <c:pt idx="890">
                  <c:v>0.42150399577877901</c:v>
                </c:pt>
                <c:pt idx="891">
                  <c:v>-0.270630534678238</c:v>
                </c:pt>
                <c:pt idx="892">
                  <c:v>0.25264700076991198</c:v>
                </c:pt>
                <c:pt idx="893">
                  <c:v>0.193345622831958</c:v>
                </c:pt>
                <c:pt idx="894">
                  <c:v>-0.29641703761361698</c:v>
                </c:pt>
                <c:pt idx="895">
                  <c:v>-2.6343983443424101E-2</c:v>
                </c:pt>
                <c:pt idx="896">
                  <c:v>4.5833976963308397E-2</c:v>
                </c:pt>
                <c:pt idx="897">
                  <c:v>2.2400650048612199E-2</c:v>
                </c:pt>
                <c:pt idx="898">
                  <c:v>-0.101498830303035</c:v>
                </c:pt>
                <c:pt idx="899">
                  <c:v>-0.20824472033483399</c:v>
                </c:pt>
                <c:pt idx="900">
                  <c:v>0.16588910747955599</c:v>
                </c:pt>
                <c:pt idx="901">
                  <c:v>-0.11966500838584899</c:v>
                </c:pt>
                <c:pt idx="902">
                  <c:v>7.5116640431121803E-2</c:v>
                </c:pt>
                <c:pt idx="903">
                  <c:v>-0.19034586702613901</c:v>
                </c:pt>
                <c:pt idx="904">
                  <c:v>0.195623682554841</c:v>
                </c:pt>
                <c:pt idx="905">
                  <c:v>-0.114434280657545</c:v>
                </c:pt>
                <c:pt idx="906">
                  <c:v>1.6430097571567E-2</c:v>
                </c:pt>
                <c:pt idx="907">
                  <c:v>-0.120647119303349</c:v>
                </c:pt>
                <c:pt idx="908">
                  <c:v>-2.0155139193716101E-2</c:v>
                </c:pt>
                <c:pt idx="909">
                  <c:v>-0.19441620492252801</c:v>
                </c:pt>
                <c:pt idx="910">
                  <c:v>-0.119536234877193</c:v>
                </c:pt>
                <c:pt idx="911">
                  <c:v>0.36941325887290899</c:v>
                </c:pt>
                <c:pt idx="912">
                  <c:v>0.23394663114199701</c:v>
                </c:pt>
                <c:pt idx="913">
                  <c:v>0.26014430878051698</c:v>
                </c:pt>
                <c:pt idx="914">
                  <c:v>9.0761265323749798E-2</c:v>
                </c:pt>
                <c:pt idx="915">
                  <c:v>0.37999585802078101</c:v>
                </c:pt>
                <c:pt idx="916">
                  <c:v>0.233570829940561</c:v>
                </c:pt>
                <c:pt idx="917">
                  <c:v>-0.148676420786028</c:v>
                </c:pt>
                <c:pt idx="918">
                  <c:v>0.43271002440261602</c:v>
                </c:pt>
                <c:pt idx="919">
                  <c:v>0.13022047405159801</c:v>
                </c:pt>
                <c:pt idx="920">
                  <c:v>-0.18735015704538599</c:v>
                </c:pt>
                <c:pt idx="921">
                  <c:v>0.42578350413718002</c:v>
                </c:pt>
                <c:pt idx="922">
                  <c:v>1.6716760834802599E-2</c:v>
                </c:pt>
                <c:pt idx="923">
                  <c:v>5.2804192229555999E-2</c:v>
                </c:pt>
                <c:pt idx="924">
                  <c:v>0.13951399084850899</c:v>
                </c:pt>
                <c:pt idx="925">
                  <c:v>3.1618853628559603E-2</c:v>
                </c:pt>
                <c:pt idx="926">
                  <c:v>0.29372026578813698</c:v>
                </c:pt>
                <c:pt idx="927">
                  <c:v>9.1695865062367196E-2</c:v>
                </c:pt>
                <c:pt idx="928">
                  <c:v>0.304100400950852</c:v>
                </c:pt>
                <c:pt idx="929">
                  <c:v>2.3311336688642301E-2</c:v>
                </c:pt>
                <c:pt idx="930">
                  <c:v>8.1200005186669005E-2</c:v>
                </c:pt>
                <c:pt idx="931">
                  <c:v>-4.0789073446126298E-2</c:v>
                </c:pt>
                <c:pt idx="932">
                  <c:v>5.4176818396277401E-2</c:v>
                </c:pt>
                <c:pt idx="933">
                  <c:v>-0.104735505451829</c:v>
                </c:pt>
                <c:pt idx="934">
                  <c:v>0.13977749123213901</c:v>
                </c:pt>
                <c:pt idx="935">
                  <c:v>2.7795055272709299E-2</c:v>
                </c:pt>
                <c:pt idx="936">
                  <c:v>0.17123828889319101</c:v>
                </c:pt>
                <c:pt idx="937">
                  <c:v>-0.110988853570254</c:v>
                </c:pt>
                <c:pt idx="938">
                  <c:v>5.37688248303647E-2</c:v>
                </c:pt>
                <c:pt idx="939">
                  <c:v>0.118393653547249</c:v>
                </c:pt>
                <c:pt idx="940">
                  <c:v>0.13234315694004201</c:v>
                </c:pt>
                <c:pt idx="941">
                  <c:v>0.12511420661401301</c:v>
                </c:pt>
                <c:pt idx="942">
                  <c:v>6.0655928827925303E-2</c:v>
                </c:pt>
                <c:pt idx="943">
                  <c:v>0.37817828525161701</c:v>
                </c:pt>
                <c:pt idx="944">
                  <c:v>0.15351993095472</c:v>
                </c:pt>
                <c:pt idx="945">
                  <c:v>0.20826048199469599</c:v>
                </c:pt>
                <c:pt idx="946">
                  <c:v>-0.30112907025767799</c:v>
                </c:pt>
                <c:pt idx="947">
                  <c:v>-8.1128029894651399E-2</c:v>
                </c:pt>
                <c:pt idx="948">
                  <c:v>0.13967229442923301</c:v>
                </c:pt>
                <c:pt idx="949">
                  <c:v>5.4850415940550797E-2</c:v>
                </c:pt>
                <c:pt idx="950">
                  <c:v>-0.190707277358837</c:v>
                </c:pt>
                <c:pt idx="951">
                  <c:v>-0.22352164780421299</c:v>
                </c:pt>
                <c:pt idx="952">
                  <c:v>5.0645951417847702E-2</c:v>
                </c:pt>
                <c:pt idx="953">
                  <c:v>0.206414459051463</c:v>
                </c:pt>
                <c:pt idx="954">
                  <c:v>-0.21285922158367701</c:v>
                </c:pt>
                <c:pt idx="955">
                  <c:v>9.7326951645220303E-2</c:v>
                </c:pt>
                <c:pt idx="956">
                  <c:v>-0.27175462295548303</c:v>
                </c:pt>
                <c:pt idx="957">
                  <c:v>-7.8927650682413003E-2</c:v>
                </c:pt>
                <c:pt idx="958">
                  <c:v>0.13417650554084201</c:v>
                </c:pt>
                <c:pt idx="959">
                  <c:v>-0.198479038725595</c:v>
                </c:pt>
                <c:pt idx="960">
                  <c:v>0.15680364882134301</c:v>
                </c:pt>
                <c:pt idx="961">
                  <c:v>-0.191817201569975</c:v>
                </c:pt>
                <c:pt idx="962">
                  <c:v>-0.113806855670253</c:v>
                </c:pt>
                <c:pt idx="963">
                  <c:v>-7.9727751007194703E-2</c:v>
                </c:pt>
                <c:pt idx="964">
                  <c:v>0.18929437687303799</c:v>
                </c:pt>
                <c:pt idx="965">
                  <c:v>-0.133295390125059</c:v>
                </c:pt>
                <c:pt idx="966">
                  <c:v>2.7657578988273299E-2</c:v>
                </c:pt>
                <c:pt idx="967">
                  <c:v>0.15403769899497399</c:v>
                </c:pt>
                <c:pt idx="968">
                  <c:v>0.11428046322747901</c:v>
                </c:pt>
                <c:pt idx="969">
                  <c:v>0.179538559980565</c:v>
                </c:pt>
                <c:pt idx="970">
                  <c:v>-0.40300147612169801</c:v>
                </c:pt>
                <c:pt idx="971">
                  <c:v>0.58972460430517104</c:v>
                </c:pt>
                <c:pt idx="972">
                  <c:v>-0.230382947978722</c:v>
                </c:pt>
                <c:pt idx="973">
                  <c:v>-0.26087063813146499</c:v>
                </c:pt>
                <c:pt idx="974">
                  <c:v>-9.36545650345606E-2</c:v>
                </c:pt>
                <c:pt idx="975">
                  <c:v>-0.261303819413927</c:v>
                </c:pt>
                <c:pt idx="976">
                  <c:v>0.48076025654175802</c:v>
                </c:pt>
                <c:pt idx="977">
                  <c:v>0.28186810718402</c:v>
                </c:pt>
                <c:pt idx="978">
                  <c:v>0.39298456051849401</c:v>
                </c:pt>
                <c:pt idx="979">
                  <c:v>-0.19918689063662201</c:v>
                </c:pt>
                <c:pt idx="980">
                  <c:v>3.1141974437694101E-3</c:v>
                </c:pt>
                <c:pt idx="981">
                  <c:v>-3.03841789663051E-2</c:v>
                </c:pt>
                <c:pt idx="982">
                  <c:v>0.111663416998648</c:v>
                </c:pt>
                <c:pt idx="983">
                  <c:v>-0.13981901956154799</c:v>
                </c:pt>
                <c:pt idx="984">
                  <c:v>-1.50220956651123E-2</c:v>
                </c:pt>
                <c:pt idx="985">
                  <c:v>0.14332210774117499</c:v>
                </c:pt>
                <c:pt idx="986">
                  <c:v>-0.113885175200858</c:v>
                </c:pt>
                <c:pt idx="987">
                  <c:v>-0.244397243987546</c:v>
                </c:pt>
                <c:pt idx="988">
                  <c:v>6.8724691822358394E-2</c:v>
                </c:pt>
                <c:pt idx="989">
                  <c:v>-0.191789159116909</c:v>
                </c:pt>
                <c:pt idx="990">
                  <c:v>-6.5333730002339996E-2</c:v>
                </c:pt>
                <c:pt idx="991">
                  <c:v>-3.8296096930122002E-2</c:v>
                </c:pt>
                <c:pt idx="992">
                  <c:v>-6.3853882251273097E-3</c:v>
                </c:pt>
                <c:pt idx="993">
                  <c:v>0.236420755257469</c:v>
                </c:pt>
                <c:pt idx="994">
                  <c:v>-0.34133371455122602</c:v>
                </c:pt>
                <c:pt idx="995">
                  <c:v>0.208854690781208</c:v>
                </c:pt>
                <c:pt idx="996">
                  <c:v>0.114877656633425</c:v>
                </c:pt>
                <c:pt idx="997">
                  <c:v>-0.110248624743135</c:v>
                </c:pt>
                <c:pt idx="998">
                  <c:v>0.123544823243395</c:v>
                </c:pt>
                <c:pt idx="999">
                  <c:v>-0.15693083356521101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B2-4B35-8FC6-02FE4597BC1B}"/>
            </c:ext>
          </c:extLst>
        </c:ser>
        <c:ser>
          <c:idx val="1"/>
          <c:order val="1"/>
          <c:tx>
            <c:v>Minimum variance portfolio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'Feasible set'!$AH$103</c:f>
              <c:numCache>
                <c:formatCode>0.000%</c:formatCode>
                <c:ptCount val="1"/>
                <c:pt idx="0">
                  <c:v>0.113644542570805</c:v>
                </c:pt>
              </c:numCache>
            </c:numRef>
          </c:xVal>
          <c:yVal>
            <c:numRef>
              <c:f>'Feasible set'!$AG$103</c:f>
              <c:numCache>
                <c:formatCode>0.000%</c:formatCode>
                <c:ptCount val="1"/>
                <c:pt idx="0">
                  <c:v>7.5426267691313997E-2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B2-4B35-8FC6-02FE4597BC1B}"/>
            </c:ext>
          </c:extLst>
        </c:ser>
        <c:ser>
          <c:idx val="2"/>
          <c:order val="2"/>
          <c:tx>
            <c:v>Maximum Sharpe portfolio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'Feasible set'!$AH$113</c:f>
              <c:numCache>
                <c:formatCode>0.000%</c:formatCode>
                <c:ptCount val="1"/>
                <c:pt idx="0">
                  <c:v>0.163217504826284</c:v>
                </c:pt>
              </c:numCache>
            </c:numRef>
          </c:xVal>
          <c:yVal>
            <c:numRef>
              <c:f>'Feasible set'!$AG$113</c:f>
              <c:numCache>
                <c:formatCode>0.000%</c:formatCode>
                <c:ptCount val="1"/>
                <c:pt idx="0">
                  <c:v>0.15558182404084001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B2-4B35-8FC6-02FE4597BC1B}"/>
            </c:ext>
          </c:extLst>
        </c:ser>
        <c:ser>
          <c:idx val="3"/>
          <c:order val="3"/>
          <c:tx>
            <c:v>CAL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'IM process'!$R$60:$R$61</c:f>
              <c:numCache>
                <c:formatCode>General</c:formatCode>
                <c:ptCount val="2"/>
                <c:pt idx="0">
                  <c:v>0</c:v>
                </c:pt>
                <c:pt idx="1">
                  <c:v>0.81608752413142005</c:v>
                </c:pt>
              </c:numCache>
            </c:numRef>
          </c:xVal>
          <c:yVal>
            <c:numRef>
              <c:f>'IM process'!$Q$60:$Q$61</c:f>
              <c:numCache>
                <c:formatCode>General</c:formatCode>
                <c:ptCount val="2"/>
                <c:pt idx="0">
                  <c:v>0</c:v>
                </c:pt>
                <c:pt idx="1">
                  <c:v>0.7779091202042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B2-4B35-8FC6-02FE4597BC1B}"/>
            </c:ext>
          </c:extLst>
        </c:ser>
        <c:ser>
          <c:idx val="4"/>
          <c:order val="4"/>
          <c:tx>
            <c:v>Minimum variance frontier constraint 3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'IM process'!$D$69:$D$269</c:f>
              <c:numCache>
                <c:formatCode>0.000%</c:formatCode>
                <c:ptCount val="201"/>
                <c:pt idx="0">
                  <c:v>0.70410194549576499</c:v>
                </c:pt>
                <c:pt idx="1">
                  <c:v>0.69689090348473604</c:v>
                </c:pt>
                <c:pt idx="2">
                  <c:v>0.68968189900678301</c:v>
                </c:pt>
                <c:pt idx="3">
                  <c:v>0.68247499847576099</c:v>
                </c:pt>
                <c:pt idx="4">
                  <c:v>0.67527022385838498</c:v>
                </c:pt>
                <c:pt idx="5">
                  <c:v>0.66806773301870903</c:v>
                </c:pt>
                <c:pt idx="6">
                  <c:v>0.66086755608744197</c:v>
                </c:pt>
                <c:pt idx="7">
                  <c:v>0.65366976894095696</c:v>
                </c:pt>
                <c:pt idx="8">
                  <c:v>0.64647445123069203</c:v>
                </c:pt>
                <c:pt idx="9">
                  <c:v>0.63928168637149896</c:v>
                </c:pt>
                <c:pt idx="10">
                  <c:v>0.63209151980733003</c:v>
                </c:pt>
                <c:pt idx="11">
                  <c:v>0.62490412657790495</c:v>
                </c:pt>
                <c:pt idx="12">
                  <c:v>0.61771958371319402</c:v>
                </c:pt>
                <c:pt idx="13">
                  <c:v>0.61053794608912504</c:v>
                </c:pt>
                <c:pt idx="14">
                  <c:v>0.603359335139524</c:v>
                </c:pt>
                <c:pt idx="15">
                  <c:v>0.59618386910127996</c:v>
                </c:pt>
                <c:pt idx="16">
                  <c:v>0.58901159026041405</c:v>
                </c:pt>
                <c:pt idx="17">
                  <c:v>0.58184275327759405</c:v>
                </c:pt>
                <c:pt idx="18">
                  <c:v>0.57467741917395498</c:v>
                </c:pt>
                <c:pt idx="19">
                  <c:v>0.56751571929672295</c:v>
                </c:pt>
                <c:pt idx="20">
                  <c:v>0.56035779347242898</c:v>
                </c:pt>
                <c:pt idx="21">
                  <c:v>0.55320378848595197</c:v>
                </c:pt>
                <c:pt idx="22">
                  <c:v>0.54605385818568897</c:v>
                </c:pt>
                <c:pt idx="23">
                  <c:v>0.538908121949636</c:v>
                </c:pt>
                <c:pt idx="24">
                  <c:v>0.53176683600225205</c:v>
                </c:pt>
                <c:pt idx="25">
                  <c:v>0.52463013796839197</c:v>
                </c:pt>
                <c:pt idx="26">
                  <c:v>0.51749821702850896</c:v>
                </c:pt>
                <c:pt idx="27">
                  <c:v>0.51037127406521599</c:v>
                </c:pt>
                <c:pt idx="28">
                  <c:v>0.50324951763528003</c:v>
                </c:pt>
                <c:pt idx="29">
                  <c:v>0.49613313402773601</c:v>
                </c:pt>
                <c:pt idx="30">
                  <c:v>0.489022444644788</c:v>
                </c:pt>
                <c:pt idx="31">
                  <c:v>0.48191765121293001</c:v>
                </c:pt>
                <c:pt idx="32">
                  <c:v>0.47481904038819001</c:v>
                </c:pt>
                <c:pt idx="33">
                  <c:v>0.46772683481106098</c:v>
                </c:pt>
                <c:pt idx="34">
                  <c:v>0.46064137140740902</c:v>
                </c:pt>
                <c:pt idx="35">
                  <c:v>0.45356298690204999</c:v>
                </c:pt>
                <c:pt idx="36">
                  <c:v>0.44649199639106901</c:v>
                </c:pt>
                <c:pt idx="37">
                  <c:v>0.43942873531682902</c:v>
                </c:pt>
                <c:pt idx="38">
                  <c:v>0.43237362615178199</c:v>
                </c:pt>
                <c:pt idx="39">
                  <c:v>0.42532705208973098</c:v>
                </c:pt>
                <c:pt idx="40">
                  <c:v>0.41828944440482202</c:v>
                </c:pt>
                <c:pt idx="41">
                  <c:v>0.41126124297678002</c:v>
                </c:pt>
                <c:pt idx="42">
                  <c:v>0.404242980887978</c:v>
                </c:pt>
                <c:pt idx="43">
                  <c:v>0.397235162653722</c:v>
                </c:pt>
                <c:pt idx="44">
                  <c:v>0.39023833132716301</c:v>
                </c:pt>
                <c:pt idx="45">
                  <c:v>0.38325313010211598</c:v>
                </c:pt>
                <c:pt idx="46">
                  <c:v>0.37628020252794098</c:v>
                </c:pt>
                <c:pt idx="47">
                  <c:v>0.36932017055428301</c:v>
                </c:pt>
                <c:pt idx="48">
                  <c:v>0.36237387316144098</c:v>
                </c:pt>
                <c:pt idx="49">
                  <c:v>0.35544207554996099</c:v>
                </c:pt>
                <c:pt idx="50">
                  <c:v>0.34852562222286698</c:v>
                </c:pt>
                <c:pt idx="51">
                  <c:v>0.341625487769946</c:v>
                </c:pt>
                <c:pt idx="52">
                  <c:v>0.33474266218150001</c:v>
                </c:pt>
                <c:pt idx="53">
                  <c:v>0.32787820650025301</c:v>
                </c:pt>
                <c:pt idx="54">
                  <c:v>0.32103334937059302</c:v>
                </c:pt>
                <c:pt idx="55">
                  <c:v>0.314209348829322</c:v>
                </c:pt>
                <c:pt idx="56">
                  <c:v>0.30740758157605802</c:v>
                </c:pt>
                <c:pt idx="57">
                  <c:v>0.30062956854603301</c:v>
                </c:pt>
                <c:pt idx="58">
                  <c:v>0.29387696340477198</c:v>
                </c:pt>
                <c:pt idx="59">
                  <c:v>0.28715154027885298</c:v>
                </c:pt>
                <c:pt idx="60">
                  <c:v>0.28045525704485202</c:v>
                </c:pt>
                <c:pt idx="61">
                  <c:v>0.27379027051343802</c:v>
                </c:pt>
                <c:pt idx="62">
                  <c:v>0.26715890193463598</c:v>
                </c:pt>
                <c:pt idx="63">
                  <c:v>0.260563733456251</c:v>
                </c:pt>
                <c:pt idx="64">
                  <c:v>0.25400756428219001</c:v>
                </c:pt>
                <c:pt idx="65">
                  <c:v>0.247493509847139</c:v>
                </c:pt>
                <c:pt idx="66">
                  <c:v>0.24102499450710599</c:v>
                </c:pt>
                <c:pt idx="67">
                  <c:v>0.23460575925862401</c:v>
                </c:pt>
                <c:pt idx="68">
                  <c:v>0.228239980291257</c:v>
                </c:pt>
                <c:pt idx="69">
                  <c:v>0.22193225236696901</c:v>
                </c:pt>
                <c:pt idx="70">
                  <c:v>0.215687661495647</c:v>
                </c:pt>
                <c:pt idx="71">
                  <c:v>0.209511868120796</c:v>
                </c:pt>
                <c:pt idx="72">
                  <c:v>0.20341113086388499</c:v>
                </c:pt>
                <c:pt idx="73">
                  <c:v>0.197392411569631</c:v>
                </c:pt>
                <c:pt idx="74">
                  <c:v>0.19146343535718899</c:v>
                </c:pt>
                <c:pt idx="75">
                  <c:v>0.18563281388243399</c:v>
                </c:pt>
                <c:pt idx="76">
                  <c:v>0.17991010471983401</c:v>
                </c:pt>
                <c:pt idx="77">
                  <c:v>0.17430593373313499</c:v>
                </c:pt>
                <c:pt idx="78">
                  <c:v>0.16883211360780301</c:v>
                </c:pt>
                <c:pt idx="79">
                  <c:v>0.163501729698426</c:v>
                </c:pt>
                <c:pt idx="80">
                  <c:v>0.15832927203997099</c:v>
                </c:pt>
                <c:pt idx="81">
                  <c:v>0.15333072401119599</c:v>
                </c:pt>
                <c:pt idx="82">
                  <c:v>0.148523645092588</c:v>
                </c:pt>
                <c:pt idx="83">
                  <c:v>0.14392722203083699</c:v>
                </c:pt>
                <c:pt idx="84">
                  <c:v>0.139562269349501</c:v>
                </c:pt>
                <c:pt idx="85">
                  <c:v>0.13545116744484101</c:v>
                </c:pt>
                <c:pt idx="86">
                  <c:v>0.13161770339943801</c:v>
                </c:pt>
                <c:pt idx="87">
                  <c:v>0.128086809332493</c:v>
                </c:pt>
                <c:pt idx="88">
                  <c:v>0.12488415300183101</c:v>
                </c:pt>
                <c:pt idx="89">
                  <c:v>0.122035578143113</c:v>
                </c:pt>
                <c:pt idx="90">
                  <c:v>0.119566394558382</c:v>
                </c:pt>
                <c:pt idx="91">
                  <c:v>0.11750052113102499</c:v>
                </c:pt>
                <c:pt idx="92">
                  <c:v>0.11585953711455001</c:v>
                </c:pt>
                <c:pt idx="93">
                  <c:v>0.114661684646693</c:v>
                </c:pt>
                <c:pt idx="94">
                  <c:v>0.11392094248236199</c:v>
                </c:pt>
                <c:pt idx="95">
                  <c:v>0.113646250404978</c:v>
                </c:pt>
                <c:pt idx="96">
                  <c:v>0.11384098130014</c:v>
                </c:pt>
                <c:pt idx="97">
                  <c:v>0.11450274131172999</c:v>
                </c:pt>
                <c:pt idx="98">
                  <c:v>0.11562350866210799</c:v>
                </c:pt>
                <c:pt idx="99">
                  <c:v>0.11719011903645001</c:v>
                </c:pt>
                <c:pt idx="100">
                  <c:v>0.11918498786672301</c:v>
                </c:pt>
                <c:pt idx="101">
                  <c:v>0.12158704458658399</c:v>
                </c:pt>
                <c:pt idx="102">
                  <c:v>0.124372694554035</c:v>
                </c:pt>
                <c:pt idx="103">
                  <c:v>0.12751679693556001</c:v>
                </c:pt>
                <c:pt idx="104">
                  <c:v>0.13099355259616899</c:v>
                </c:pt>
                <c:pt idx="105">
                  <c:v>0.134777217700219</c:v>
                </c:pt>
                <c:pt idx="106">
                  <c:v>0.138842691108646</c:v>
                </c:pt>
                <c:pt idx="107">
                  <c:v>0.14316598134657901</c:v>
                </c:pt>
                <c:pt idx="108">
                  <c:v>0.14772446227670299</c:v>
                </c:pt>
                <c:pt idx="109">
                  <c:v>0.15249702058467701</c:v>
                </c:pt>
                <c:pt idx="110">
                  <c:v>0.15746420037098699</c:v>
                </c:pt>
                <c:pt idx="111">
                  <c:v>0.16260818975576899</c:v>
                </c:pt>
                <c:pt idx="112">
                  <c:v>0.167912705444833</c:v>
                </c:pt>
                <c:pt idx="113">
                  <c:v>0.17336302799640799</c:v>
                </c:pt>
                <c:pt idx="114">
                  <c:v>0.17894585179710201</c:v>
                </c:pt>
                <c:pt idx="115">
                  <c:v>0.18464912721573401</c:v>
                </c:pt>
                <c:pt idx="116">
                  <c:v>0.190462046263674</c:v>
                </c:pt>
                <c:pt idx="117">
                  <c:v>0.19637489725503501</c:v>
                </c:pt>
                <c:pt idx="118">
                  <c:v>0.202378881011511</c:v>
                </c:pt>
                <c:pt idx="119">
                  <c:v>0.20846613929890101</c:v>
                </c:pt>
                <c:pt idx="120">
                  <c:v>0.21462960990395599</c:v>
                </c:pt>
                <c:pt idx="121">
                  <c:v>0.220862880131352</c:v>
                </c:pt>
                <c:pt idx="122">
                  <c:v>0.22716021132888001</c:v>
                </c:pt>
                <c:pt idx="123">
                  <c:v>0.23351642545403201</c:v>
                </c:pt>
                <c:pt idx="124">
                  <c:v>0.23992686197312099</c:v>
                </c:pt>
                <c:pt idx="125">
                  <c:v>0.24638725187177599</c:v>
                </c:pt>
                <c:pt idx="126">
                  <c:v>0.25289378449274402</c:v>
                </c:pt>
                <c:pt idx="127">
                  <c:v>0.25944300494006201</c:v>
                </c:pt>
                <c:pt idx="128">
                  <c:v>0.26603172839368</c:v>
                </c:pt>
                <c:pt idx="129">
                  <c:v>0.27265710657136599</c:v>
                </c:pt>
                <c:pt idx="130">
                  <c:v>0.27931655103473402</c:v>
                </c:pt>
                <c:pt idx="131">
                  <c:v>0.28600762389152601</c:v>
                </c:pt>
                <c:pt idx="132">
                  <c:v>0.292728253795635</c:v>
                </c:pt>
                <c:pt idx="133">
                  <c:v>0.29947635370857401</c:v>
                </c:pt>
                <c:pt idx="134">
                  <c:v>0.30625014625256802</c:v>
                </c:pt>
                <c:pt idx="135">
                  <c:v>0.31304796320712902</c:v>
                </c:pt>
                <c:pt idx="136">
                  <c:v>0.31986827567348097</c:v>
                </c:pt>
                <c:pt idx="137">
                  <c:v>0.326709666737732</c:v>
                </c:pt>
                <c:pt idx="138">
                  <c:v>0.33357088829599302</c:v>
                </c:pt>
                <c:pt idx="139">
                  <c:v>0.34045065951614201</c:v>
                </c:pt>
                <c:pt idx="140">
                  <c:v>0.34734791806968102</c:v>
                </c:pt>
                <c:pt idx="141">
                  <c:v>0.35426163821676498</c:v>
                </c:pt>
                <c:pt idx="142">
                  <c:v>0.36119087892298102</c:v>
                </c:pt>
                <c:pt idx="143">
                  <c:v>0.36813476237897202</c:v>
                </c:pt>
                <c:pt idx="144">
                  <c:v>0.37509251685486</c:v>
                </c:pt>
                <c:pt idx="145">
                  <c:v>0.38206330548803202</c:v>
                </c:pt>
                <c:pt idx="146">
                  <c:v>0.38904646221681399</c:v>
                </c:pt>
                <c:pt idx="147">
                  <c:v>0.39604133731651697</c:v>
                </c:pt>
                <c:pt idx="148">
                  <c:v>0.403047322015811</c:v>
                </c:pt>
                <c:pt idx="149">
                  <c:v>0.41006383852842399</c:v>
                </c:pt>
                <c:pt idx="150">
                  <c:v>0.41709036368191998</c:v>
                </c:pt>
                <c:pt idx="151">
                  <c:v>0.42412643914542703</c:v>
                </c:pt>
                <c:pt idx="152">
                  <c:v>0.43117151565176498</c:v>
                </c:pt>
                <c:pt idx="153">
                  <c:v>0.43822519887485001</c:v>
                </c:pt>
                <c:pt idx="154">
                  <c:v>0.44528707989670402</c:v>
                </c:pt>
                <c:pt idx="155">
                  <c:v>0.45235677477420999</c:v>
                </c:pt>
                <c:pt idx="156">
                  <c:v>0.45943392276792699</c:v>
                </c:pt>
                <c:pt idx="157">
                  <c:v>0.46651822689712602</c:v>
                </c:pt>
                <c:pt idx="158">
                  <c:v>0.47360928355231502</c:v>
                </c:pt>
                <c:pt idx="159">
                  <c:v>0.48070683426646499</c:v>
                </c:pt>
                <c:pt idx="160">
                  <c:v>0.48781059827791601</c:v>
                </c:pt>
                <c:pt idx="161">
                  <c:v>0.49492030387612601</c:v>
                </c:pt>
                <c:pt idx="162">
                  <c:v>0.50203569467388798</c:v>
                </c:pt>
                <c:pt idx="163">
                  <c:v>0.50915654176969505</c:v>
                </c:pt>
                <c:pt idx="164">
                  <c:v>0.51628265771541204</c:v>
                </c:pt>
                <c:pt idx="165">
                  <c:v>0.52341374419116204</c:v>
                </c:pt>
                <c:pt idx="166">
                  <c:v>0.530549641512022</c:v>
                </c:pt>
                <c:pt idx="167">
                  <c:v>0.53769016093515898</c:v>
                </c:pt>
                <c:pt idx="168">
                  <c:v>0.54483511244197602</c:v>
                </c:pt>
                <c:pt idx="169">
                  <c:v>0.55198433213476095</c:v>
                </c:pt>
                <c:pt idx="170">
                  <c:v>0.55913770149812703</c:v>
                </c:pt>
                <c:pt idx="171">
                  <c:v>0.56629496976392002</c:v>
                </c:pt>
                <c:pt idx="172">
                  <c:v>0.57345603640090503</c:v>
                </c:pt>
                <c:pt idx="173">
                  <c:v>0.58062075460116203</c:v>
                </c:pt>
                <c:pt idx="174">
                  <c:v>0.58778900945704904</c:v>
                </c:pt>
                <c:pt idx="175">
                  <c:v>0.59496065524046005</c:v>
                </c:pt>
                <c:pt idx="176">
                  <c:v>0.60213557903882298</c:v>
                </c:pt>
                <c:pt idx="177">
                  <c:v>0.60931369994085605</c:v>
                </c:pt>
                <c:pt idx="178">
                  <c:v>0.61649483018394302</c:v>
                </c:pt>
                <c:pt idx="179">
                  <c:v>0.62367890443283702</c:v>
                </c:pt>
                <c:pt idx="180">
                  <c:v>0.63086582233298305</c:v>
                </c:pt>
                <c:pt idx="181">
                  <c:v>0.63805553053723796</c:v>
                </c:pt>
                <c:pt idx="182">
                  <c:v>0.64524785118068395</c:v>
                </c:pt>
                <c:pt idx="183">
                  <c:v>0.65244273960810295</c:v>
                </c:pt>
                <c:pt idx="184">
                  <c:v>0.65964010356488001</c:v>
                </c:pt>
                <c:pt idx="185">
                  <c:v>0.66683987894135299</c:v>
                </c:pt>
                <c:pt idx="186">
                  <c:v>0.67404198059333198</c:v>
                </c:pt>
                <c:pt idx="187">
                  <c:v>0.68124633438995796</c:v>
                </c:pt>
                <c:pt idx="188">
                  <c:v>0.68845287060365701</c:v>
                </c:pt>
                <c:pt idx="189">
                  <c:v>0.69566152015409799</c:v>
                </c:pt>
                <c:pt idx="190">
                  <c:v>0.70287221963889601</c:v>
                </c:pt>
                <c:pt idx="191">
                  <c:v>0.71008490487279097</c:v>
                </c:pt>
                <c:pt idx="192">
                  <c:v>0.71729951686292803</c:v>
                </c:pt>
                <c:pt idx="193">
                  <c:v>0.72451608344755603</c:v>
                </c:pt>
                <c:pt idx="194">
                  <c:v>0.73173437880051195</c:v>
                </c:pt>
                <c:pt idx="195">
                  <c:v>0.73895443412652795</c:v>
                </c:pt>
                <c:pt idx="196">
                  <c:v>0.74617620140185503</c:v>
                </c:pt>
                <c:pt idx="197">
                  <c:v>0.75339962429348795</c:v>
                </c:pt>
                <c:pt idx="198">
                  <c:v>0.76062466247648097</c:v>
                </c:pt>
                <c:pt idx="199">
                  <c:v>0.76785126816774596</c:v>
                </c:pt>
                <c:pt idx="200">
                  <c:v>0.77507939999323505</c:v>
                </c:pt>
              </c:numCache>
            </c:numRef>
          </c:xVal>
          <c:yVal>
            <c:numRef>
              <c:f>'IM process'!$C$69:$C$269</c:f>
              <c:numCache>
                <c:formatCode>0.000%</c:formatCode>
                <c:ptCount val="201"/>
                <c:pt idx="0">
                  <c:v>-0.40000000554027598</c:v>
                </c:pt>
                <c:pt idx="1">
                  <c:v>-0.39500001028385701</c:v>
                </c:pt>
                <c:pt idx="2">
                  <c:v>-0.39000001462255002</c:v>
                </c:pt>
                <c:pt idx="3">
                  <c:v>-0.38500001982426102</c:v>
                </c:pt>
                <c:pt idx="4">
                  <c:v>-0.37999999440750798</c:v>
                </c:pt>
                <c:pt idx="5">
                  <c:v>-0.37499999920441901</c:v>
                </c:pt>
                <c:pt idx="6">
                  <c:v>-0.37000000429844099</c:v>
                </c:pt>
                <c:pt idx="7">
                  <c:v>-0.36500000929201198</c:v>
                </c:pt>
                <c:pt idx="8">
                  <c:v>-0.36000001406247101</c:v>
                </c:pt>
                <c:pt idx="9">
                  <c:v>-0.35500001862429198</c:v>
                </c:pt>
                <c:pt idx="10">
                  <c:v>-0.34999999396304299</c:v>
                </c:pt>
                <c:pt idx="11">
                  <c:v>-0.34499999842343299</c:v>
                </c:pt>
                <c:pt idx="12">
                  <c:v>-0.34000000200606101</c:v>
                </c:pt>
                <c:pt idx="13">
                  <c:v>-0.33500000816337899</c:v>
                </c:pt>
                <c:pt idx="14">
                  <c:v>-0.33000001124804301</c:v>
                </c:pt>
                <c:pt idx="15">
                  <c:v>-0.32500001733858602</c:v>
                </c:pt>
                <c:pt idx="16">
                  <c:v>-0.319999992635978</c:v>
                </c:pt>
                <c:pt idx="17">
                  <c:v>-0.31499999714527899</c:v>
                </c:pt>
                <c:pt idx="18">
                  <c:v>-0.31000000221457402</c:v>
                </c:pt>
                <c:pt idx="19">
                  <c:v>-0.30500000693530599</c:v>
                </c:pt>
                <c:pt idx="20">
                  <c:v>-0.30000001163166501</c:v>
                </c:pt>
                <c:pt idx="21">
                  <c:v>-0.29500001650330099</c:v>
                </c:pt>
                <c:pt idx="22">
                  <c:v>-0.29000002137860098</c:v>
                </c:pt>
                <c:pt idx="23">
                  <c:v>-0.28499999629775202</c:v>
                </c:pt>
                <c:pt idx="24">
                  <c:v>-0.28000000103307399</c:v>
                </c:pt>
                <c:pt idx="25">
                  <c:v>-0.27500000594865598</c:v>
                </c:pt>
                <c:pt idx="26">
                  <c:v>-0.27000001060900097</c:v>
                </c:pt>
                <c:pt idx="27">
                  <c:v>-0.26500001543618701</c:v>
                </c:pt>
                <c:pt idx="28">
                  <c:v>-0.26000001837609998</c:v>
                </c:pt>
                <c:pt idx="29">
                  <c:v>-0.25499999329304601</c:v>
                </c:pt>
                <c:pt idx="30">
                  <c:v>-0.249999999984579</c:v>
                </c:pt>
                <c:pt idx="31">
                  <c:v>-0.245000004504555</c:v>
                </c:pt>
                <c:pt idx="32">
                  <c:v>-0.240000007727283</c:v>
                </c:pt>
                <c:pt idx="33">
                  <c:v>-0.23500001233238199</c:v>
                </c:pt>
                <c:pt idx="34">
                  <c:v>-0.23000000240578899</c:v>
                </c:pt>
                <c:pt idx="35">
                  <c:v>-0.22500000712996299</c:v>
                </c:pt>
                <c:pt idx="36">
                  <c:v>-0.22000001198363001</c:v>
                </c:pt>
                <c:pt idx="37">
                  <c:v>-0.215000001748576</c:v>
                </c:pt>
                <c:pt idx="38">
                  <c:v>-0.210000006597825</c:v>
                </c:pt>
                <c:pt idx="39">
                  <c:v>-0.20500001138749899</c:v>
                </c:pt>
                <c:pt idx="40">
                  <c:v>-0.20000001605933301</c:v>
                </c:pt>
                <c:pt idx="41">
                  <c:v>-0.19500000606568699</c:v>
                </c:pt>
                <c:pt idx="42">
                  <c:v>-0.190000010855361</c:v>
                </c:pt>
                <c:pt idx="43">
                  <c:v>-0.185000015354568</c:v>
                </c:pt>
                <c:pt idx="44">
                  <c:v>-0.180000005533548</c:v>
                </c:pt>
                <c:pt idx="45">
                  <c:v>-0.17500001022879999</c:v>
                </c:pt>
                <c:pt idx="46">
                  <c:v>-0.17000001500449299</c:v>
                </c:pt>
                <c:pt idx="47">
                  <c:v>-0.16500000500140999</c:v>
                </c:pt>
                <c:pt idx="48">
                  <c:v>-0.160000009791084</c:v>
                </c:pt>
                <c:pt idx="49">
                  <c:v>-0.15500001457805199</c:v>
                </c:pt>
                <c:pt idx="50">
                  <c:v>-0.15000000441457401</c:v>
                </c:pt>
                <c:pt idx="51">
                  <c:v>-0.145000009204859</c:v>
                </c:pt>
                <c:pt idx="52">
                  <c:v>-0.14000001604862</c:v>
                </c:pt>
                <c:pt idx="53">
                  <c:v>-0.13500000393713399</c:v>
                </c:pt>
                <c:pt idx="54">
                  <c:v>-0.13000000825864499</c:v>
                </c:pt>
                <c:pt idx="55">
                  <c:v>-0.12500001351585799</c:v>
                </c:pt>
                <c:pt idx="56">
                  <c:v>-0.120000010751988</c:v>
                </c:pt>
                <c:pt idx="57">
                  <c:v>-0.11500000808669</c:v>
                </c:pt>
                <c:pt idx="58">
                  <c:v>-0.110000012984344</c:v>
                </c:pt>
                <c:pt idx="59">
                  <c:v>-0.105000012409038</c:v>
                </c:pt>
                <c:pt idx="60">
                  <c:v>-0.100000007662532</c:v>
                </c:pt>
                <c:pt idx="61">
                  <c:v>-9.5000012453645893E-2</c:v>
                </c:pt>
                <c:pt idx="62">
                  <c:v>-9.0000011697387403E-2</c:v>
                </c:pt>
                <c:pt idx="63">
                  <c:v>-8.5000016580974003E-2</c:v>
                </c:pt>
                <c:pt idx="64">
                  <c:v>-8.0000011920067504E-2</c:v>
                </c:pt>
                <c:pt idx="65">
                  <c:v>-7.5000009170040502E-2</c:v>
                </c:pt>
                <c:pt idx="66">
                  <c:v>-7.0000016048835906E-2</c:v>
                </c:pt>
                <c:pt idx="67">
                  <c:v>-6.5000013387929406E-2</c:v>
                </c:pt>
                <c:pt idx="68">
                  <c:v>-6.0000014452313503E-2</c:v>
                </c:pt>
                <c:pt idx="69">
                  <c:v>-5.5000015516697399E-2</c:v>
                </c:pt>
                <c:pt idx="70">
                  <c:v>-5.0000010856145E-2</c:v>
                </c:pt>
                <c:pt idx="71">
                  <c:v>-4.5000011881304598E-2</c:v>
                </c:pt>
                <c:pt idx="72">
                  <c:v>-4.00000129082752E-2</c:v>
                </c:pt>
                <c:pt idx="73">
                  <c:v>-3.5000016048943101E-2</c:v>
                </c:pt>
                <c:pt idx="74">
                  <c:v>-3.0000013250682099E-2</c:v>
                </c:pt>
                <c:pt idx="75">
                  <c:v>-2.5000014417646502E-2</c:v>
                </c:pt>
                <c:pt idx="76">
                  <c:v>-2.0000015516805001E-2</c:v>
                </c:pt>
                <c:pt idx="77">
                  <c:v>-1.5000013649866599E-2</c:v>
                </c:pt>
                <c:pt idx="78">
                  <c:v>-1.0000015782927999E-2</c:v>
                </c:pt>
                <c:pt idx="79">
                  <c:v>-5.0000159159892896E-3</c:v>
                </c:pt>
                <c:pt idx="80">
                  <c:v>-1.6018505175075001E-8</c:v>
                </c:pt>
                <c:pt idx="81">
                  <c:v>4.9999838178877397E-3</c:v>
                </c:pt>
                <c:pt idx="82">
                  <c:v>9.9999838870605002E-3</c:v>
                </c:pt>
                <c:pt idx="83">
                  <c:v>1.49999835517647E-2</c:v>
                </c:pt>
                <c:pt idx="84">
                  <c:v>1.99999834187032E-2</c:v>
                </c:pt>
                <c:pt idx="85">
                  <c:v>2.4999982354319199E-2</c:v>
                </c:pt>
                <c:pt idx="86">
                  <c:v>2.9999983152580401E-2</c:v>
                </c:pt>
                <c:pt idx="87">
                  <c:v>3.4999983950841501E-2</c:v>
                </c:pt>
                <c:pt idx="88">
                  <c:v>3.99999829103313E-2</c:v>
                </c:pt>
                <c:pt idx="89">
                  <c:v>4.4999981843447202E-2</c:v>
                </c:pt>
                <c:pt idx="90">
                  <c:v>4.99999807576893E-2</c:v>
                </c:pt>
                <c:pt idx="91">
                  <c:v>5.4999983418595397E-2</c:v>
                </c:pt>
                <c:pt idx="92">
                  <c:v>5.9999982354211397E-2</c:v>
                </c:pt>
                <c:pt idx="93">
                  <c:v>6.4999981289827494E-2</c:v>
                </c:pt>
                <c:pt idx="94">
                  <c:v>6.9999983971798893E-2</c:v>
                </c:pt>
                <c:pt idx="95">
                  <c:v>7.4999979161059396E-2</c:v>
                </c:pt>
                <c:pt idx="96">
                  <c:v>7.9999981821965604E-2</c:v>
                </c:pt>
                <c:pt idx="97">
                  <c:v>8.49999864828722E-2</c:v>
                </c:pt>
                <c:pt idx="98">
                  <c:v>8.9999979693197604E-2</c:v>
                </c:pt>
                <c:pt idx="99">
                  <c:v>9.4999982354104007E-2</c:v>
                </c:pt>
                <c:pt idx="100">
                  <c:v>9.9999977567855197E-2</c:v>
                </c:pt>
                <c:pt idx="101">
                  <c:v>0.10499998222533601</c:v>
                </c:pt>
                <c:pt idx="102">
                  <c:v>0.10999998488624201</c:v>
                </c:pt>
                <c:pt idx="103">
                  <c:v>0.11499998009656801</c:v>
                </c:pt>
                <c:pt idx="104">
                  <c:v>0.11999998275747401</c:v>
                </c:pt>
                <c:pt idx="105">
                  <c:v>0.12499998541865</c:v>
                </c:pt>
                <c:pt idx="106">
                  <c:v>0.12999997863975099</c:v>
                </c:pt>
                <c:pt idx="107">
                  <c:v>0.134999975839032</c:v>
                </c:pt>
                <c:pt idx="108">
                  <c:v>0.13999998595051799</c:v>
                </c:pt>
                <c:pt idx="109">
                  <c:v>0.14499998116101701</c:v>
                </c:pt>
                <c:pt idx="110">
                  <c:v>0.14999997437125401</c:v>
                </c:pt>
                <c:pt idx="111">
                  <c:v>0.154999986482657</c:v>
                </c:pt>
                <c:pt idx="112">
                  <c:v>0.15999998169298199</c:v>
                </c:pt>
                <c:pt idx="113">
                  <c:v>0.164999976903308</c:v>
                </c:pt>
                <c:pt idx="114">
                  <c:v>0.16999998701479499</c:v>
                </c:pt>
                <c:pt idx="115">
                  <c:v>0.17499998222522101</c:v>
                </c:pt>
                <c:pt idx="116">
                  <c:v>0.17999997543551599</c:v>
                </c:pt>
                <c:pt idx="117">
                  <c:v>0.18499998754698899</c:v>
                </c:pt>
                <c:pt idx="118">
                  <c:v>0.18999998275727001</c:v>
                </c:pt>
                <c:pt idx="119">
                  <c:v>0.19499997596760599</c:v>
                </c:pt>
                <c:pt idx="120">
                  <c:v>0.19999998607907099</c:v>
                </c:pt>
                <c:pt idx="121">
                  <c:v>0.20499998528937499</c:v>
                </c:pt>
                <c:pt idx="122">
                  <c:v>0.209999980499599</c:v>
                </c:pt>
                <c:pt idx="123">
                  <c:v>0.214999975710046</c:v>
                </c:pt>
                <c:pt idx="124">
                  <c:v>0.219999985821455</c:v>
                </c:pt>
                <c:pt idx="125">
                  <c:v>0.224999981031758</c:v>
                </c:pt>
                <c:pt idx="126">
                  <c:v>0.22999997624202401</c:v>
                </c:pt>
                <c:pt idx="127">
                  <c:v>0.234999984353673</c:v>
                </c:pt>
                <c:pt idx="128">
                  <c:v>0.23999997956407099</c:v>
                </c:pt>
                <c:pt idx="129">
                  <c:v>0.24499997477421001</c:v>
                </c:pt>
                <c:pt idx="130">
                  <c:v>0.24999998488581099</c:v>
                </c:pt>
                <c:pt idx="131">
                  <c:v>0.25499996519497597</c:v>
                </c:pt>
                <c:pt idx="132">
                  <c:v>0.25999999020749398</c:v>
                </c:pt>
                <c:pt idx="133">
                  <c:v>0.26499998541795</c:v>
                </c:pt>
                <c:pt idx="134">
                  <c:v>0.26999998062827502</c:v>
                </c:pt>
                <c:pt idx="135">
                  <c:v>0.27499997582353197</c:v>
                </c:pt>
                <c:pt idx="136">
                  <c:v>0.279999973048836</c:v>
                </c:pt>
                <c:pt idx="137">
                  <c:v>0.284999966259252</c:v>
                </c:pt>
                <c:pt idx="138">
                  <c:v>0.28999999127190002</c:v>
                </c:pt>
                <c:pt idx="139">
                  <c:v>0.29499998648222597</c:v>
                </c:pt>
                <c:pt idx="140">
                  <c:v>0.29999998169212</c:v>
                </c:pt>
                <c:pt idx="141">
                  <c:v>0.30499997690071301</c:v>
                </c:pt>
                <c:pt idx="142">
                  <c:v>0.309999972113435</c:v>
                </c:pt>
                <c:pt idx="143">
                  <c:v>0.31499996732352797</c:v>
                </c:pt>
                <c:pt idx="144">
                  <c:v>0.31999999231779302</c:v>
                </c:pt>
                <c:pt idx="145">
                  <c:v>0.32499998752682602</c:v>
                </c:pt>
                <c:pt idx="146">
                  <c:v>0.32999998275682801</c:v>
                </c:pt>
                <c:pt idx="147">
                  <c:v>0.33499997796715397</c:v>
                </c:pt>
                <c:pt idx="148">
                  <c:v>0.33999997518435798</c:v>
                </c:pt>
                <c:pt idx="149">
                  <c:v>0.34499996834331598</c:v>
                </c:pt>
                <c:pt idx="150">
                  <c:v>0.34999996359813101</c:v>
                </c:pt>
                <c:pt idx="151">
                  <c:v>0.35499998861077903</c:v>
                </c:pt>
                <c:pt idx="152">
                  <c:v>0.359999983845748</c:v>
                </c:pt>
                <c:pt idx="153">
                  <c:v>0.36499997903143</c:v>
                </c:pt>
                <c:pt idx="154">
                  <c:v>0.36999997423578301</c:v>
                </c:pt>
                <c:pt idx="155">
                  <c:v>0.37499996945208097</c:v>
                </c:pt>
                <c:pt idx="156">
                  <c:v>0.37999996466240799</c:v>
                </c:pt>
                <c:pt idx="157">
                  <c:v>0.384999989646511</c:v>
                </c:pt>
                <c:pt idx="158">
                  <c:v>0.38999998485209098</c:v>
                </c:pt>
                <c:pt idx="159">
                  <c:v>0.39499998009570603</c:v>
                </c:pt>
                <c:pt idx="160">
                  <c:v>0.39999997727532899</c:v>
                </c:pt>
                <c:pt idx="161">
                  <c:v>0.40499997032927798</c:v>
                </c:pt>
                <c:pt idx="162">
                  <c:v>0.40999996566163699</c:v>
                </c:pt>
                <c:pt idx="163">
                  <c:v>0.41499996093693398</c:v>
                </c:pt>
                <c:pt idx="164">
                  <c:v>0.41999998594807902</c:v>
                </c:pt>
                <c:pt idx="165">
                  <c:v>0.424999981159983</c:v>
                </c:pt>
                <c:pt idx="166">
                  <c:v>0.42999997637030801</c:v>
                </c:pt>
                <c:pt idx="167">
                  <c:v>0.43499997353703002</c:v>
                </c:pt>
                <c:pt idx="168">
                  <c:v>0.43999996678075298</c:v>
                </c:pt>
                <c:pt idx="169">
                  <c:v>0.444999962001285</c:v>
                </c:pt>
                <c:pt idx="170">
                  <c:v>0.44999998675506298</c:v>
                </c:pt>
                <c:pt idx="171">
                  <c:v>0.45499998210674297</c:v>
                </c:pt>
                <c:pt idx="172">
                  <c:v>0.45999997743348098</c:v>
                </c:pt>
                <c:pt idx="173">
                  <c:v>0.464999972644911</c:v>
                </c:pt>
                <c:pt idx="174">
                  <c:v>0.46999996772453301</c:v>
                </c:pt>
                <c:pt idx="175">
                  <c:v>0.474999963064069</c:v>
                </c:pt>
                <c:pt idx="176">
                  <c:v>0.47999996018357499</c:v>
                </c:pt>
                <c:pt idx="177">
                  <c:v>0.48499998329003502</c:v>
                </c:pt>
                <c:pt idx="178">
                  <c:v>0.48999997848890298</c:v>
                </c:pt>
                <c:pt idx="179">
                  <c:v>0.49499997365176601</c:v>
                </c:pt>
                <c:pt idx="180">
                  <c:v>0.49999996892401399</c:v>
                </c:pt>
                <c:pt idx="181">
                  <c:v>0.50499999403000695</c:v>
                </c:pt>
                <c:pt idx="182">
                  <c:v>0.50999998914128597</c:v>
                </c:pt>
                <c:pt idx="183">
                  <c:v>0.51499998435370398</c:v>
                </c:pt>
                <c:pt idx="184">
                  <c:v>0.51999997950226495</c:v>
                </c:pt>
                <c:pt idx="185">
                  <c:v>0.52499997472098503</c:v>
                </c:pt>
                <c:pt idx="186">
                  <c:v>0.52999996993339304</c:v>
                </c:pt>
                <c:pt idx="187">
                  <c:v>0.53499996489609203</c:v>
                </c:pt>
                <c:pt idx="188">
                  <c:v>0.53999996029385799</c:v>
                </c:pt>
                <c:pt idx="189">
                  <c:v>0.54499995524196898</c:v>
                </c:pt>
                <c:pt idx="190">
                  <c:v>0.54999995087828502</c:v>
                </c:pt>
                <c:pt idx="191">
                  <c:v>0.55499994597810998</c:v>
                </c:pt>
                <c:pt idx="192">
                  <c:v>0.55999994118811003</c:v>
                </c:pt>
                <c:pt idx="193">
                  <c:v>0.56499999566552805</c:v>
                </c:pt>
                <c:pt idx="194">
                  <c:v>0.56999999125910705</c:v>
                </c:pt>
                <c:pt idx="195">
                  <c:v>0.57499998642342498</c:v>
                </c:pt>
                <c:pt idx="196">
                  <c:v>0.57999998329314795</c:v>
                </c:pt>
                <c:pt idx="197">
                  <c:v>0.58499997690201599</c:v>
                </c:pt>
                <c:pt idx="198">
                  <c:v>0.58999997208067501</c:v>
                </c:pt>
                <c:pt idx="199">
                  <c:v>0.59499996727135696</c:v>
                </c:pt>
                <c:pt idx="200">
                  <c:v>0.59999996418274404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3B2-4B35-8FC6-02FE4597BC1B}"/>
            </c:ext>
          </c:extLst>
        </c:ser>
        <c:ser>
          <c:idx val="5"/>
          <c:order val="5"/>
          <c:tx>
            <c:v>Efficient frontier constraint 3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'IM process'!$H$69:$H$146</c:f>
              <c:numCache>
                <c:formatCode>0.000%</c:formatCode>
                <c:ptCount val="78"/>
                <c:pt idx="0">
                  <c:v>0.114000001254331</c:v>
                </c:pt>
                <c:pt idx="1">
                  <c:v>0.119000003926007</c:v>
                </c:pt>
                <c:pt idx="2">
                  <c:v>0.123999999182914</c:v>
                </c:pt>
                <c:pt idx="3">
                  <c:v>0.12899999443499299</c:v>
                </c:pt>
                <c:pt idx="4">
                  <c:v>0.13400000456712299</c:v>
                </c:pt>
                <c:pt idx="5">
                  <c:v>0.138999999781174</c:v>
                </c:pt>
                <c:pt idx="6">
                  <c:v>0.14399999473097999</c:v>
                </c:pt>
                <c:pt idx="7">
                  <c:v>0.149000004906536</c:v>
                </c:pt>
                <c:pt idx="8">
                  <c:v>0.15400000036047401</c:v>
                </c:pt>
                <c:pt idx="9">
                  <c:v>0.158999995348515</c:v>
                </c:pt>
                <c:pt idx="10">
                  <c:v>0.16400000573727699</c:v>
                </c:pt>
                <c:pt idx="11">
                  <c:v>0.16900000096623499</c:v>
                </c:pt>
                <c:pt idx="12">
                  <c:v>0.17399999620708301</c:v>
                </c:pt>
                <c:pt idx="13">
                  <c:v>0.179000006289008</c:v>
                </c:pt>
                <c:pt idx="14">
                  <c:v>0.18400000154360699</c:v>
                </c:pt>
                <c:pt idx="15">
                  <c:v>0.18899999643113499</c:v>
                </c:pt>
                <c:pt idx="16">
                  <c:v>0.194000006864606</c:v>
                </c:pt>
                <c:pt idx="17">
                  <c:v>0.19900000210759999</c:v>
                </c:pt>
                <c:pt idx="18">
                  <c:v>0.20399999733395199</c:v>
                </c:pt>
                <c:pt idx="19">
                  <c:v>0.20899999254283799</c:v>
                </c:pt>
                <c:pt idx="20">
                  <c:v>0.21400000199897601</c:v>
                </c:pt>
                <c:pt idx="21">
                  <c:v>0.218999997991151</c:v>
                </c:pt>
                <c:pt idx="22">
                  <c:v>0.223999992363838</c:v>
                </c:pt>
                <c:pt idx="23">
                  <c:v>0.229000003345496</c:v>
                </c:pt>
                <c:pt idx="24">
                  <c:v>0.233999997376969</c:v>
                </c:pt>
                <c:pt idx="25">
                  <c:v>0.23899999300894401</c:v>
                </c:pt>
                <c:pt idx="26">
                  <c:v>0.244000003481256</c:v>
                </c:pt>
                <c:pt idx="27">
                  <c:v>0.248999998298777</c:v>
                </c:pt>
                <c:pt idx="28">
                  <c:v>0.254000008473099</c:v>
                </c:pt>
                <c:pt idx="29">
                  <c:v>0.25900000453136701</c:v>
                </c:pt>
                <c:pt idx="30">
                  <c:v>0.26399999963332599</c:v>
                </c:pt>
                <c:pt idx="31">
                  <c:v>0.26899999498748201</c:v>
                </c:pt>
                <c:pt idx="32">
                  <c:v>0.27399998969539902</c:v>
                </c:pt>
                <c:pt idx="33">
                  <c:v>0.27899998540920801</c:v>
                </c:pt>
                <c:pt idx="34">
                  <c:v>0.28400000976831002</c:v>
                </c:pt>
                <c:pt idx="35">
                  <c:v>0.28900000570404999</c:v>
                </c:pt>
                <c:pt idx="36">
                  <c:v>0.29400000008814398</c:v>
                </c:pt>
                <c:pt idx="37">
                  <c:v>0.29899999560559098</c:v>
                </c:pt>
                <c:pt idx="38">
                  <c:v>0.30399999062881999</c:v>
                </c:pt>
                <c:pt idx="39">
                  <c:v>0.30899998605804002</c:v>
                </c:pt>
                <c:pt idx="40">
                  <c:v>0.31400001101582797</c:v>
                </c:pt>
                <c:pt idx="41">
                  <c:v>0.319000005720805</c:v>
                </c:pt>
                <c:pt idx="42">
                  <c:v>0.32400000156257303</c:v>
                </c:pt>
                <c:pt idx="43">
                  <c:v>0.32899999655706902</c:v>
                </c:pt>
                <c:pt idx="44">
                  <c:v>0.33399999254001</c:v>
                </c:pt>
                <c:pt idx="45">
                  <c:v>0.33899998723397301</c:v>
                </c:pt>
                <c:pt idx="46">
                  <c:v>0.34399998227758699</c:v>
                </c:pt>
                <c:pt idx="47">
                  <c:v>0.34900000737459802</c:v>
                </c:pt>
                <c:pt idx="48">
                  <c:v>0.35400000258408398</c:v>
                </c:pt>
                <c:pt idx="49">
                  <c:v>0.35899999849026998</c:v>
                </c:pt>
                <c:pt idx="50">
                  <c:v>0.36399999370838798</c:v>
                </c:pt>
                <c:pt idx="51">
                  <c:v>0.368999987950967</c:v>
                </c:pt>
                <c:pt idx="52">
                  <c:v>0.37399998350396002</c:v>
                </c:pt>
                <c:pt idx="53">
                  <c:v>0.37900000847460202</c:v>
                </c:pt>
                <c:pt idx="54">
                  <c:v>0.38400000363112402</c:v>
                </c:pt>
                <c:pt idx="55">
                  <c:v>0.38899999973582999</c:v>
                </c:pt>
                <c:pt idx="56">
                  <c:v>0.39399999469520502</c:v>
                </c:pt>
                <c:pt idx="57">
                  <c:v>0.39899998958769101</c:v>
                </c:pt>
                <c:pt idx="58">
                  <c:v>0.40399998495665601</c:v>
                </c:pt>
                <c:pt idx="59">
                  <c:v>0.40899998067082599</c:v>
                </c:pt>
                <c:pt idx="60">
                  <c:v>0.41400000523555502</c:v>
                </c:pt>
                <c:pt idx="61">
                  <c:v>0.41899999976168401</c:v>
                </c:pt>
                <c:pt idx="62">
                  <c:v>0.42399999579421899</c:v>
                </c:pt>
                <c:pt idx="63">
                  <c:v>0.42899999119649401</c:v>
                </c:pt>
                <c:pt idx="64">
                  <c:v>0.43399998618707197</c:v>
                </c:pt>
                <c:pt idx="65">
                  <c:v>0.43899998190109002</c:v>
                </c:pt>
                <c:pt idx="66">
                  <c:v>0.44400000670277101</c:v>
                </c:pt>
                <c:pt idx="67">
                  <c:v>0.44900000163751402</c:v>
                </c:pt>
                <c:pt idx="68">
                  <c:v>0.453999997381281</c:v>
                </c:pt>
                <c:pt idx="69">
                  <c:v>0.45899999249877399</c:v>
                </c:pt>
                <c:pt idx="70">
                  <c:v>0.46399998774106599</c:v>
                </c:pt>
                <c:pt idx="71">
                  <c:v>0.468999982759152</c:v>
                </c:pt>
                <c:pt idx="72">
                  <c:v>0.473999977432285</c:v>
                </c:pt>
                <c:pt idx="73">
                  <c:v>0.47900000314646701</c:v>
                </c:pt>
                <c:pt idx="74">
                  <c:v>0.48399999844104702</c:v>
                </c:pt>
                <c:pt idx="75">
                  <c:v>0.48899999320938498</c:v>
                </c:pt>
                <c:pt idx="76">
                  <c:v>0.49399998888791002</c:v>
                </c:pt>
                <c:pt idx="77">
                  <c:v>0.49899998418477698</c:v>
                </c:pt>
              </c:numCache>
            </c:numRef>
          </c:xVal>
          <c:yVal>
            <c:numRef>
              <c:f>'IM process'!$G$69:$G$146</c:f>
              <c:numCache>
                <c:formatCode>0.000%</c:formatCode>
                <c:ptCount val="78"/>
                <c:pt idx="0">
                  <c:v>8.1580898494233306E-2</c:v>
                </c:pt>
                <c:pt idx="1">
                  <c:v>9.9576662762351206E-2</c:v>
                </c:pt>
                <c:pt idx="2">
                  <c:v>0.10936752748211501</c:v>
                </c:pt>
                <c:pt idx="3">
                  <c:v>0.117189681489156</c:v>
                </c:pt>
                <c:pt idx="4">
                  <c:v>0.124003672754449</c:v>
                </c:pt>
                <c:pt idx="5">
                  <c:v>0.13018711279841599</c:v>
                </c:pt>
                <c:pt idx="6">
                  <c:v>0.13593363896639199</c:v>
                </c:pt>
                <c:pt idx="7">
                  <c:v>0.14135761139167399</c:v>
                </c:pt>
                <c:pt idx="8">
                  <c:v>0.14648800726229499</c:v>
                </c:pt>
                <c:pt idx="9">
                  <c:v>0.15151014398099699</c:v>
                </c:pt>
                <c:pt idx="10">
                  <c:v>0.156326049951901</c:v>
                </c:pt>
                <c:pt idx="11">
                  <c:v>0.16100779171638799</c:v>
                </c:pt>
                <c:pt idx="12">
                  <c:v>0.16557628512657899</c:v>
                </c:pt>
                <c:pt idx="13">
                  <c:v>0.17004794901224801</c:v>
                </c:pt>
                <c:pt idx="14">
                  <c:v>0.174435879562787</c:v>
                </c:pt>
                <c:pt idx="15">
                  <c:v>0.17875075546916699</c:v>
                </c:pt>
                <c:pt idx="16">
                  <c:v>0.18300138243389</c:v>
                </c:pt>
                <c:pt idx="17">
                  <c:v>0.18719506549019499</c:v>
                </c:pt>
                <c:pt idx="18">
                  <c:v>0.19133799729888701</c:v>
                </c:pt>
                <c:pt idx="19">
                  <c:v>0.195435434076079</c:v>
                </c:pt>
                <c:pt idx="20">
                  <c:v>0.199491894960491</c:v>
                </c:pt>
                <c:pt idx="21">
                  <c:v>0.20351125181444901</c:v>
                </c:pt>
                <c:pt idx="22">
                  <c:v>0.207496900894697</c:v>
                </c:pt>
                <c:pt idx="23">
                  <c:v>0.21145181984925501</c:v>
                </c:pt>
                <c:pt idx="24">
                  <c:v>0.215378588019983</c:v>
                </c:pt>
                <c:pt idx="25">
                  <c:v>0.2192795244256</c:v>
                </c:pt>
                <c:pt idx="26">
                  <c:v>0.22315668561469301</c:v>
                </c:pt>
                <c:pt idx="27">
                  <c:v>0.22701187367258899</c:v>
                </c:pt>
                <c:pt idx="28">
                  <c:v>0.23084674630934801</c:v>
                </c:pt>
                <c:pt idx="29">
                  <c:v>0.23466274975057699</c:v>
                </c:pt>
                <c:pt idx="30">
                  <c:v>0.23846121774423701</c:v>
                </c:pt>
                <c:pt idx="31">
                  <c:v>0.24224335013291601</c:v>
                </c:pt>
                <c:pt idx="32">
                  <c:v>0.24601023166585001</c:v>
                </c:pt>
                <c:pt idx="33">
                  <c:v>0.249762853245203</c:v>
                </c:pt>
                <c:pt idx="34">
                  <c:v>0.25350213608767502</c:v>
                </c:pt>
                <c:pt idx="35">
                  <c:v>0.25722886214047103</c:v>
                </c:pt>
                <c:pt idx="36">
                  <c:v>0.260943807170752</c:v>
                </c:pt>
                <c:pt idx="37">
                  <c:v>0.26464766709211601</c:v>
                </c:pt>
                <c:pt idx="38">
                  <c:v>0.26834107887783398</c:v>
                </c:pt>
                <c:pt idx="39">
                  <c:v>0.27202463230433799</c:v>
                </c:pt>
                <c:pt idx="40">
                  <c:v>0.275698892447726</c:v>
                </c:pt>
                <c:pt idx="41">
                  <c:v>0.27936431932032801</c:v>
                </c:pt>
                <c:pt idx="42">
                  <c:v>0.28302140204582399</c:v>
                </c:pt>
                <c:pt idx="43">
                  <c:v>0.28667057339042101</c:v>
                </c:pt>
                <c:pt idx="44">
                  <c:v>0.29031223721796801</c:v>
                </c:pt>
                <c:pt idx="45">
                  <c:v>0.293946767092092</c:v>
                </c:pt>
                <c:pt idx="46">
                  <c:v>0.29757451468648499</c:v>
                </c:pt>
                <c:pt idx="47">
                  <c:v>0.30119582836427999</c:v>
                </c:pt>
                <c:pt idx="48">
                  <c:v>0.30481097033402799</c:v>
                </c:pt>
                <c:pt idx="49">
                  <c:v>0.30842024865761503</c:v>
                </c:pt>
                <c:pt idx="50">
                  <c:v>0.31181481375266201</c:v>
                </c:pt>
                <c:pt idx="51">
                  <c:v>0.31562227094204798</c:v>
                </c:pt>
                <c:pt idx="52">
                  <c:v>0.31921550389730402</c:v>
                </c:pt>
                <c:pt idx="53">
                  <c:v>0.32280387337296601</c:v>
                </c:pt>
                <c:pt idx="54">
                  <c:v>0.32638754680165299</c:v>
                </c:pt>
                <c:pt idx="55">
                  <c:v>0.329966742989941</c:v>
                </c:pt>
                <c:pt idx="56">
                  <c:v>0.33354164797128</c:v>
                </c:pt>
                <c:pt idx="57">
                  <c:v>0.33711243735493701</c:v>
                </c:pt>
                <c:pt idx="58">
                  <c:v>0.340679277800916</c:v>
                </c:pt>
                <c:pt idx="59">
                  <c:v>0.34424232686016698</c:v>
                </c:pt>
                <c:pt idx="60">
                  <c:v>0.34780175322782497</c:v>
                </c:pt>
                <c:pt idx="61">
                  <c:v>0.35135765652537199</c:v>
                </c:pt>
                <c:pt idx="62">
                  <c:v>0.35491019217796599</c:v>
                </c:pt>
                <c:pt idx="63">
                  <c:v>0.35845948520993198</c:v>
                </c:pt>
                <c:pt idx="64">
                  <c:v>0.36200565801692702</c:v>
                </c:pt>
                <c:pt idx="65">
                  <c:v>0.36554663132852599</c:v>
                </c:pt>
                <c:pt idx="66">
                  <c:v>0.369089112752292</c:v>
                </c:pt>
                <c:pt idx="67">
                  <c:v>0.37262658619477501</c:v>
                </c:pt>
                <c:pt idx="68">
                  <c:v>0.37608539251018802</c:v>
                </c:pt>
                <c:pt idx="69">
                  <c:v>0.37948991082752498</c:v>
                </c:pt>
                <c:pt idx="70">
                  <c:v>0.383223204410722</c:v>
                </c:pt>
                <c:pt idx="71">
                  <c:v>0.38675044121185398</c:v>
                </c:pt>
                <c:pt idx="72">
                  <c:v>0.39027533322195401</c:v>
                </c:pt>
                <c:pt idx="73">
                  <c:v>0.39379797909509001</c:v>
                </c:pt>
                <c:pt idx="74">
                  <c:v>0.397318410954487</c:v>
                </c:pt>
                <c:pt idx="75">
                  <c:v>0.40083672150840599</c:v>
                </c:pt>
                <c:pt idx="76">
                  <c:v>0.40435297800421099</c:v>
                </c:pt>
                <c:pt idx="77">
                  <c:v>0.407867246494303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3B2-4B35-8FC6-02FE4597BC1B}"/>
            </c:ext>
          </c:extLst>
        </c:ser>
        <c:ser>
          <c:idx val="6"/>
          <c:order val="6"/>
          <c:tx>
            <c:v>Inefficient frontier constraint 3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'IM process'!$L$69:$L$146</c:f>
              <c:numCache>
                <c:formatCode>0.000%</c:formatCode>
                <c:ptCount val="78"/>
                <c:pt idx="0">
                  <c:v>0.114000001189508</c:v>
                </c:pt>
                <c:pt idx="1">
                  <c:v>0.11900000351177099</c:v>
                </c:pt>
                <c:pt idx="2">
                  <c:v>0.12399999912200101</c:v>
                </c:pt>
                <c:pt idx="3">
                  <c:v>0.12899999438562301</c:v>
                </c:pt>
                <c:pt idx="4">
                  <c:v>0.134000004494776</c:v>
                </c:pt>
                <c:pt idx="5">
                  <c:v>0.13899999857524101</c:v>
                </c:pt>
                <c:pt idx="6">
                  <c:v>0.14399999502161201</c:v>
                </c:pt>
                <c:pt idx="7">
                  <c:v>0.14900000489421</c:v>
                </c:pt>
                <c:pt idx="8">
                  <c:v>0.154000000196128</c:v>
                </c:pt>
                <c:pt idx="9">
                  <c:v>0.15899999474915699</c:v>
                </c:pt>
                <c:pt idx="10">
                  <c:v>0.164000004834636</c:v>
                </c:pt>
                <c:pt idx="11">
                  <c:v>0.169000000769298</c:v>
                </c:pt>
                <c:pt idx="12">
                  <c:v>0.17399999602448599</c:v>
                </c:pt>
                <c:pt idx="13">
                  <c:v>0.17900000555987799</c:v>
                </c:pt>
                <c:pt idx="14">
                  <c:v>0.184000001585954</c:v>
                </c:pt>
                <c:pt idx="15">
                  <c:v>0.18899999558928801</c:v>
                </c:pt>
                <c:pt idx="16">
                  <c:v>0.194000005722262</c:v>
                </c:pt>
                <c:pt idx="17">
                  <c:v>0.19900000209965801</c:v>
                </c:pt>
                <c:pt idx="18">
                  <c:v>0.203999997197545</c:v>
                </c:pt>
                <c:pt idx="19">
                  <c:v>0.20899999236361599</c:v>
                </c:pt>
                <c:pt idx="20">
                  <c:v>0.21400000226044</c:v>
                </c:pt>
                <c:pt idx="21">
                  <c:v>0.218999997583918</c:v>
                </c:pt>
                <c:pt idx="22">
                  <c:v>0.223999992472352</c:v>
                </c:pt>
                <c:pt idx="23">
                  <c:v>0.22900000310159499</c:v>
                </c:pt>
                <c:pt idx="24">
                  <c:v>0.23399999814606301</c:v>
                </c:pt>
                <c:pt idx="25">
                  <c:v>0.23899999375509601</c:v>
                </c:pt>
                <c:pt idx="26">
                  <c:v>0.244000003740836</c:v>
                </c:pt>
                <c:pt idx="27">
                  <c:v>0.24899999894314001</c:v>
                </c:pt>
                <c:pt idx="28">
                  <c:v>0.25400000933326</c:v>
                </c:pt>
                <c:pt idx="29">
                  <c:v>0.25900000406936702</c:v>
                </c:pt>
                <c:pt idx="30">
                  <c:v>0.26399999899652699</c:v>
                </c:pt>
                <c:pt idx="31">
                  <c:v>0.26899999503049199</c:v>
                </c:pt>
                <c:pt idx="32">
                  <c:v>0.27399999016643301</c:v>
                </c:pt>
                <c:pt idx="33">
                  <c:v>0.27899998484727601</c:v>
                </c:pt>
                <c:pt idx="34">
                  <c:v>0.284000010037599</c:v>
                </c:pt>
                <c:pt idx="35">
                  <c:v>0.28900000494220901</c:v>
                </c:pt>
                <c:pt idx="36">
                  <c:v>0.29400000021499401</c:v>
                </c:pt>
                <c:pt idx="37">
                  <c:v>0.29899999601942501</c:v>
                </c:pt>
                <c:pt idx="38">
                  <c:v>0.30399999092983698</c:v>
                </c:pt>
                <c:pt idx="39">
                  <c:v>0.30899998620591801</c:v>
                </c:pt>
                <c:pt idx="40">
                  <c:v>0.31400001171930397</c:v>
                </c:pt>
                <c:pt idx="41">
                  <c:v>0.31900000620653002</c:v>
                </c:pt>
                <c:pt idx="42">
                  <c:v>0.32400000217608999</c:v>
                </c:pt>
                <c:pt idx="43">
                  <c:v>0.328999997203201</c:v>
                </c:pt>
                <c:pt idx="44">
                  <c:v>0.33399999243476203</c:v>
                </c:pt>
                <c:pt idx="45">
                  <c:v>0.33899998787763702</c:v>
                </c:pt>
                <c:pt idx="46">
                  <c:v>0.34399998226532702</c:v>
                </c:pt>
                <c:pt idx="47">
                  <c:v>0.349000007645347</c:v>
                </c:pt>
                <c:pt idx="48">
                  <c:v>0.35400000303732099</c:v>
                </c:pt>
                <c:pt idx="49">
                  <c:v>0.35899999793530202</c:v>
                </c:pt>
                <c:pt idx="50">
                  <c:v>0.36399999353920098</c:v>
                </c:pt>
                <c:pt idx="51">
                  <c:v>0.36899998905140702</c:v>
                </c:pt>
                <c:pt idx="52">
                  <c:v>0.373999984027376</c:v>
                </c:pt>
                <c:pt idx="53">
                  <c:v>0.37900000870474299</c:v>
                </c:pt>
                <c:pt idx="54">
                  <c:v>0.38400000369021497</c:v>
                </c:pt>
                <c:pt idx="55">
                  <c:v>0.38899999898340398</c:v>
                </c:pt>
                <c:pt idx="56">
                  <c:v>0.39399999470337199</c:v>
                </c:pt>
                <c:pt idx="57">
                  <c:v>0.39899998903289002</c:v>
                </c:pt>
                <c:pt idx="58">
                  <c:v>0.40399998529441999</c:v>
                </c:pt>
                <c:pt idx="59">
                  <c:v>0.40899998072270699</c:v>
                </c:pt>
                <c:pt idx="60">
                  <c:v>0.41400000558223599</c:v>
                </c:pt>
                <c:pt idx="61">
                  <c:v>0.41900000074612298</c:v>
                </c:pt>
                <c:pt idx="62">
                  <c:v>0.42399999496837998</c:v>
                </c:pt>
                <c:pt idx="63">
                  <c:v>0.42899999092750701</c:v>
                </c:pt>
                <c:pt idx="64">
                  <c:v>0.43399998603023698</c:v>
                </c:pt>
                <c:pt idx="65">
                  <c:v>0.43899998182102601</c:v>
                </c:pt>
                <c:pt idx="66">
                  <c:v>0.44400000604276901</c:v>
                </c:pt>
                <c:pt idx="67">
                  <c:v>0.44900000218171598</c:v>
                </c:pt>
                <c:pt idx="68">
                  <c:v>0.45399999660025098</c:v>
                </c:pt>
                <c:pt idx="69">
                  <c:v>0.45899999191163598</c:v>
                </c:pt>
                <c:pt idx="70">
                  <c:v>0.46399998787533703</c:v>
                </c:pt>
                <c:pt idx="71">
                  <c:v>0.46899998188058201</c:v>
                </c:pt>
                <c:pt idx="72">
                  <c:v>0.47399997808751299</c:v>
                </c:pt>
                <c:pt idx="73">
                  <c:v>0.47900000336197801</c:v>
                </c:pt>
                <c:pt idx="74">
                  <c:v>0.48399999782372599</c:v>
                </c:pt>
                <c:pt idx="75">
                  <c:v>0.48899999308609099</c:v>
                </c:pt>
                <c:pt idx="76">
                  <c:v>0.493999989053161</c:v>
                </c:pt>
                <c:pt idx="77">
                  <c:v>0.49899998309563298</c:v>
                </c:pt>
              </c:numCache>
            </c:numRef>
          </c:xVal>
          <c:yVal>
            <c:numRef>
              <c:f>'IM process'!$K$69:$K$146</c:f>
              <c:numCache>
                <c:formatCode>0.000%</c:formatCode>
                <c:ptCount val="78"/>
                <c:pt idx="0">
                  <c:v>6.9271617183257306E-2</c:v>
                </c:pt>
                <c:pt idx="1">
                  <c:v>5.1275853274653102E-2</c:v>
                </c:pt>
                <c:pt idx="2">
                  <c:v>4.1484987744417501E-2</c:v>
                </c:pt>
                <c:pt idx="3">
                  <c:v>3.3662833503308398E-2</c:v>
                </c:pt>
                <c:pt idx="4">
                  <c:v>2.6848842196521401E-2</c:v>
                </c:pt>
                <c:pt idx="5">
                  <c:v>2.0665403686626501E-2</c:v>
                </c:pt>
                <c:pt idx="6">
                  <c:v>1.49188759793974E-2</c:v>
                </c:pt>
                <c:pt idx="7">
                  <c:v>9.4949036571015891E-3</c:v>
                </c:pt>
                <c:pt idx="8">
                  <c:v>4.3196641900876496E-3</c:v>
                </c:pt>
                <c:pt idx="9">
                  <c:v>-6.57629020435278E-4</c:v>
                </c:pt>
                <c:pt idx="10">
                  <c:v>-5.4735346547346098E-3</c:v>
                </c:pt>
                <c:pt idx="11">
                  <c:v>-1.0155275951446999E-2</c:v>
                </c:pt>
                <c:pt idx="12">
                  <c:v>-1.4723769892421201E-2</c:v>
                </c:pt>
                <c:pt idx="13">
                  <c:v>-1.9195433432834998E-2</c:v>
                </c:pt>
                <c:pt idx="14">
                  <c:v>-2.35650405520299E-2</c:v>
                </c:pt>
                <c:pt idx="15">
                  <c:v>-2.78982399828074E-2</c:v>
                </c:pt>
                <c:pt idx="16">
                  <c:v>-3.2148866402771502E-2</c:v>
                </c:pt>
                <c:pt idx="17">
                  <c:v>-3.6327672370914298E-2</c:v>
                </c:pt>
                <c:pt idx="18">
                  <c:v>-4.0485481991665399E-2</c:v>
                </c:pt>
                <c:pt idx="19">
                  <c:v>-4.4582918723870102E-2</c:v>
                </c:pt>
                <c:pt idx="20">
                  <c:v>-4.8639379963309699E-2</c:v>
                </c:pt>
                <c:pt idx="21">
                  <c:v>-5.2658736504486298E-2</c:v>
                </c:pt>
                <c:pt idx="22">
                  <c:v>-5.6644385844133199E-2</c:v>
                </c:pt>
                <c:pt idx="23">
                  <c:v>-6.0242964227277797E-2</c:v>
                </c:pt>
                <c:pt idx="24">
                  <c:v>-6.4526073093778502E-2</c:v>
                </c:pt>
                <c:pt idx="25">
                  <c:v>-6.8425923372871497E-2</c:v>
                </c:pt>
                <c:pt idx="26">
                  <c:v>-7.2304171051745206E-2</c:v>
                </c:pt>
                <c:pt idx="27">
                  <c:v>-7.6159358841001806E-2</c:v>
                </c:pt>
                <c:pt idx="28">
                  <c:v>-7.9518620619177902E-2</c:v>
                </c:pt>
                <c:pt idx="29">
                  <c:v>-8.3810233914734703E-2</c:v>
                </c:pt>
                <c:pt idx="30">
                  <c:v>-8.7608702443589107E-2</c:v>
                </c:pt>
                <c:pt idx="31">
                  <c:v>-9.1375718966420702E-2</c:v>
                </c:pt>
                <c:pt idx="32">
                  <c:v>-9.5157716815135504E-2</c:v>
                </c:pt>
                <c:pt idx="33">
                  <c:v>-9.8910337733730203E-2</c:v>
                </c:pt>
                <c:pt idx="34">
                  <c:v>-0.102649621190291</c:v>
                </c:pt>
                <c:pt idx="35">
                  <c:v>-0.106376346406635</c:v>
                </c:pt>
                <c:pt idx="36">
                  <c:v>-0.110091292052132</c:v>
                </c:pt>
                <c:pt idx="37">
                  <c:v>-0.11368349138832</c:v>
                </c:pt>
                <c:pt idx="38">
                  <c:v>-0.117488563907653</c:v>
                </c:pt>
                <c:pt idx="39">
                  <c:v>-0.121172117003255</c:v>
                </c:pt>
                <c:pt idx="40">
                  <c:v>-0.12484637802601301</c:v>
                </c:pt>
                <c:pt idx="41">
                  <c:v>-0.12851180428303899</c:v>
                </c:pt>
                <c:pt idx="42">
                  <c:v>-0.13206441863683899</c:v>
                </c:pt>
                <c:pt idx="43">
                  <c:v>-0.13581805830778801</c:v>
                </c:pt>
                <c:pt idx="44">
                  <c:v>-0.13945972187449701</c:v>
                </c:pt>
                <c:pt idx="45">
                  <c:v>-0.14286416191717699</c:v>
                </c:pt>
                <c:pt idx="46">
                  <c:v>-0.14672199966493599</c:v>
                </c:pt>
                <c:pt idx="47">
                  <c:v>-0.15034331336776299</c:v>
                </c:pt>
                <c:pt idx="48">
                  <c:v>-0.15395845568913299</c:v>
                </c:pt>
                <c:pt idx="49">
                  <c:v>-0.15756773366178101</c:v>
                </c:pt>
                <c:pt idx="50">
                  <c:v>-0.161171416629455</c:v>
                </c:pt>
                <c:pt idx="51">
                  <c:v>-0.164769756750443</c:v>
                </c:pt>
                <c:pt idx="52">
                  <c:v>-0.16836298872338101</c:v>
                </c:pt>
                <c:pt idx="53">
                  <c:v>-0.17195135828699501</c:v>
                </c:pt>
                <c:pt idx="54">
                  <c:v>-0.17553503166127099</c:v>
                </c:pt>
                <c:pt idx="55">
                  <c:v>-0.179114227752696</c:v>
                </c:pt>
                <c:pt idx="56">
                  <c:v>-0.18268913283877899</c:v>
                </c:pt>
                <c:pt idx="57">
                  <c:v>-0.186259921978538</c:v>
                </c:pt>
                <c:pt idx="58">
                  <c:v>-0.18982676317771999</c:v>
                </c:pt>
                <c:pt idx="59">
                  <c:v>-0.192987029820162</c:v>
                </c:pt>
                <c:pt idx="60">
                  <c:v>-0.196949238694135</c:v>
                </c:pt>
                <c:pt idx="61">
                  <c:v>-0.200505142138443</c:v>
                </c:pt>
                <c:pt idx="62">
                  <c:v>-0.204057676330928</c:v>
                </c:pt>
                <c:pt idx="63">
                  <c:v>-0.207606970532806</c:v>
                </c:pt>
                <c:pt idx="64">
                  <c:v>-0.21115314282568801</c:v>
                </c:pt>
                <c:pt idx="65">
                  <c:v>-0.214619962033162</c:v>
                </c:pt>
                <c:pt idx="66">
                  <c:v>-0.21823659724243699</c:v>
                </c:pt>
                <c:pt idx="67">
                  <c:v>-0.221774070860255</c:v>
                </c:pt>
                <c:pt idx="68">
                  <c:v>-0.225308848596461</c:v>
                </c:pt>
                <c:pt idx="69">
                  <c:v>-0.22884102484836699</c:v>
                </c:pt>
                <c:pt idx="70">
                  <c:v>-0.232156292323588</c:v>
                </c:pt>
                <c:pt idx="71">
                  <c:v>-0.23589792581635</c:v>
                </c:pt>
                <c:pt idx="72">
                  <c:v>-0.23942281820011699</c:v>
                </c:pt>
                <c:pt idx="73">
                  <c:v>-0.242526763053865</c:v>
                </c:pt>
                <c:pt idx="74">
                  <c:v>-0.24646589582204101</c:v>
                </c:pt>
                <c:pt idx="75">
                  <c:v>-0.249984206254181</c:v>
                </c:pt>
                <c:pt idx="76">
                  <c:v>-0.25350046293370299</c:v>
                </c:pt>
                <c:pt idx="77">
                  <c:v>-0.25701473107593997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B2-4B35-8FC6-02FE4597BC1B}"/>
            </c:ext>
          </c:extLst>
        </c:ser>
        <c:ser>
          <c:idx val="7"/>
          <c:order val="7"/>
          <c:tx>
            <c:v>Minimum variance frontier constraint 5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'IM process'!$P$69:$P$269</c:f>
              <c:numCache>
                <c:formatCode>0.000%</c:formatCode>
                <c:ptCount val="201"/>
                <c:pt idx="0">
                  <c:v>0.85116210878529497</c:v>
                </c:pt>
                <c:pt idx="1">
                  <c:v>0.84251598223345503</c:v>
                </c:pt>
                <c:pt idx="2">
                  <c:v>0.83387183353029903</c:v>
                </c:pt>
                <c:pt idx="3">
                  <c:v>0.82522973698781898</c:v>
                </c:pt>
                <c:pt idx="4">
                  <c:v>0.81658969095081502</c:v>
                </c:pt>
                <c:pt idx="5">
                  <c:v>0.807951878138085</c:v>
                </c:pt>
                <c:pt idx="6">
                  <c:v>0.79931631702191797</c:v>
                </c:pt>
                <c:pt idx="7">
                  <c:v>0.79068307205868404</c:v>
                </c:pt>
                <c:pt idx="8">
                  <c:v>0.78205222936207797</c:v>
                </c:pt>
                <c:pt idx="9">
                  <c:v>0.77342386596455104</c:v>
                </c:pt>
                <c:pt idx="10">
                  <c:v>0.76479801483287302</c:v>
                </c:pt>
                <c:pt idx="11">
                  <c:v>0.75617486567550296</c:v>
                </c:pt>
                <c:pt idx="12">
                  <c:v>0.74755445951000798</c:v>
                </c:pt>
                <c:pt idx="13">
                  <c:v>0.73893689145570196</c:v>
                </c:pt>
                <c:pt idx="14">
                  <c:v>0.73032226337103601</c:v>
                </c:pt>
                <c:pt idx="15">
                  <c:v>0.72171067962782198</c:v>
                </c:pt>
                <c:pt idx="16">
                  <c:v>0.71310219932504804</c:v>
                </c:pt>
                <c:pt idx="17">
                  <c:v>0.70449704065679797</c:v>
                </c:pt>
                <c:pt idx="18">
                  <c:v>0.69589527410651597</c:v>
                </c:pt>
                <c:pt idx="19">
                  <c:v>0.68729702650107605</c:v>
                </c:pt>
                <c:pt idx="20">
                  <c:v>0.67870243190372304</c:v>
                </c:pt>
                <c:pt idx="21">
                  <c:v>0.67011163061710399</c:v>
                </c:pt>
                <c:pt idx="22">
                  <c:v>0.66152477065269</c:v>
                </c:pt>
                <c:pt idx="23">
                  <c:v>0.65294195633361896</c:v>
                </c:pt>
                <c:pt idx="24">
                  <c:v>0.64436345328600397</c:v>
                </c:pt>
                <c:pt idx="25">
                  <c:v>0.63578938309333799</c:v>
                </c:pt>
                <c:pt idx="26">
                  <c:v>0.62721992757971401</c:v>
                </c:pt>
                <c:pt idx="27">
                  <c:v>0.61865527887208205</c:v>
                </c:pt>
                <c:pt idx="28">
                  <c:v>0.61009563858957805</c:v>
                </c:pt>
                <c:pt idx="29">
                  <c:v>0.60154117025586196</c:v>
                </c:pt>
                <c:pt idx="30">
                  <c:v>0.59299220130293395</c:v>
                </c:pt>
                <c:pt idx="31">
                  <c:v>0.58444892031121898</c:v>
                </c:pt>
                <c:pt idx="32">
                  <c:v>0.57591158026431399</c:v>
                </c:pt>
                <c:pt idx="33">
                  <c:v>0.56738044947976196</c:v>
                </c:pt>
                <c:pt idx="34">
                  <c:v>0.55885578660066204</c:v>
                </c:pt>
                <c:pt idx="35">
                  <c:v>0.55033794422550697</c:v>
                </c:pt>
                <c:pt idx="36">
                  <c:v>0.54182721745018403</c:v>
                </c:pt>
                <c:pt idx="37">
                  <c:v>0.53332392115085603</c:v>
                </c:pt>
                <c:pt idx="38">
                  <c:v>0.52482847006812505</c:v>
                </c:pt>
                <c:pt idx="39">
                  <c:v>0.51634122294566098</c:v>
                </c:pt>
                <c:pt idx="40">
                  <c:v>0.507862592028412</c:v>
                </c:pt>
                <c:pt idx="41">
                  <c:v>0.49939299059230102</c:v>
                </c:pt>
                <c:pt idx="42">
                  <c:v>0.49093293783699798</c:v>
                </c:pt>
                <c:pt idx="43">
                  <c:v>0.48248291041381303</c:v>
                </c:pt>
                <c:pt idx="44">
                  <c:v>0.474043417268594</c:v>
                </c:pt>
                <c:pt idx="45">
                  <c:v>0.46561508434506099</c:v>
                </c:pt>
                <c:pt idx="46">
                  <c:v>0.457198501710667</c:v>
                </c:pt>
                <c:pt idx="47">
                  <c:v>0.44879430643595197</c:v>
                </c:pt>
                <c:pt idx="48">
                  <c:v>0.44040325823850202</c:v>
                </c:pt>
                <c:pt idx="49">
                  <c:v>0.43202609652021701</c:v>
                </c:pt>
                <c:pt idx="50">
                  <c:v>0.423663620978314</c:v>
                </c:pt>
                <c:pt idx="51">
                  <c:v>0.415316769533359</c:v>
                </c:pt>
                <c:pt idx="52">
                  <c:v>0.40698647623807899</c:v>
                </c:pt>
                <c:pt idx="53">
                  <c:v>0.39867375628103402</c:v>
                </c:pt>
                <c:pt idx="54">
                  <c:v>0.39037978167708798</c:v>
                </c:pt>
                <c:pt idx="55">
                  <c:v>0.38210574733091801</c:v>
                </c:pt>
                <c:pt idx="56">
                  <c:v>0.373852964747937</c:v>
                </c:pt>
                <c:pt idx="57">
                  <c:v>0.36562288644171198</c:v>
                </c:pt>
                <c:pt idx="58">
                  <c:v>0.35741709252541898</c:v>
                </c:pt>
                <c:pt idx="59">
                  <c:v>0.34923726992437898</c:v>
                </c:pt>
                <c:pt idx="60">
                  <c:v>0.34108530017119798</c:v>
                </c:pt>
                <c:pt idx="61">
                  <c:v>0.33296324107547198</c:v>
                </c:pt>
                <c:pt idx="62">
                  <c:v>0.32487331088565102</c:v>
                </c:pt>
                <c:pt idx="63">
                  <c:v>0.31681799274781702</c:v>
                </c:pt>
                <c:pt idx="64">
                  <c:v>0.30879997695563899</c:v>
                </c:pt>
                <c:pt idx="65">
                  <c:v>0.30082225589844702</c:v>
                </c:pt>
                <c:pt idx="66">
                  <c:v>0.29288813395794699</c:v>
                </c:pt>
                <c:pt idx="67">
                  <c:v>0.28500123088167101</c:v>
                </c:pt>
                <c:pt idx="68">
                  <c:v>0.27716558669721603</c:v>
                </c:pt>
                <c:pt idx="69">
                  <c:v>0.26938568101628102</c:v>
                </c:pt>
                <c:pt idx="70">
                  <c:v>0.26166646982678499</c:v>
                </c:pt>
                <c:pt idx="71">
                  <c:v>0.25401350206830797</c:v>
                </c:pt>
                <c:pt idx="72">
                  <c:v>0.246432942984666</c:v>
                </c:pt>
                <c:pt idx="73">
                  <c:v>0.23893168163157</c:v>
                </c:pt>
                <c:pt idx="74">
                  <c:v>0.23151743244433401</c:v>
                </c:pt>
                <c:pt idx="75">
                  <c:v>0.224198818730627</c:v>
                </c:pt>
                <c:pt idx="76">
                  <c:v>0.21698552966441001</c:v>
                </c:pt>
                <c:pt idx="77">
                  <c:v>0.20988841733346</c:v>
                </c:pt>
                <c:pt idx="78">
                  <c:v>0.202919675969539</c:v>
                </c:pt>
                <c:pt idx="79">
                  <c:v>0.19609298634105801</c:v>
                </c:pt>
                <c:pt idx="80">
                  <c:v>0.18942371055559601</c:v>
                </c:pt>
                <c:pt idx="81">
                  <c:v>0.18292906391959801</c:v>
                </c:pt>
                <c:pt idx="82">
                  <c:v>0.17662831640802501</c:v>
                </c:pt>
                <c:pt idx="83">
                  <c:v>0.170542959775591</c:v>
                </c:pt>
                <c:pt idx="84">
                  <c:v>0.16469686593201799</c:v>
                </c:pt>
                <c:pt idx="85">
                  <c:v>0.159116413075821</c:v>
                </c:pt>
                <c:pt idx="86">
                  <c:v>0.15383051047321</c:v>
                </c:pt>
                <c:pt idx="87">
                  <c:v>0.14887053931467301</c:v>
                </c:pt>
                <c:pt idx="88">
                  <c:v>0.14427012148801099</c:v>
                </c:pt>
                <c:pt idx="89">
                  <c:v>0.14006468790273199</c:v>
                </c:pt>
                <c:pt idx="90">
                  <c:v>0.13629080676577399</c:v>
                </c:pt>
                <c:pt idx="91">
                  <c:v>0.13298522090767001</c:v>
                </c:pt>
                <c:pt idx="92">
                  <c:v>0.130183612782487</c:v>
                </c:pt>
                <c:pt idx="93">
                  <c:v>0.127919097328419</c:v>
                </c:pt>
                <c:pt idx="94">
                  <c:v>0.12622058464414601</c:v>
                </c:pt>
                <c:pt idx="95">
                  <c:v>0.12511113223770601</c:v>
                </c:pt>
                <c:pt idx="96">
                  <c:v>0.124606472131359</c:v>
                </c:pt>
                <c:pt idx="97">
                  <c:v>0.124713948611869</c:v>
                </c:pt>
                <c:pt idx="98">
                  <c:v>0.125431986640551</c:v>
                </c:pt>
                <c:pt idx="99">
                  <c:v>0.12675021228731301</c:v>
                </c:pt>
                <c:pt idx="100">
                  <c:v>0.12865017339476201</c:v>
                </c:pt>
                <c:pt idx="101">
                  <c:v>0.131106586858593</c:v>
                </c:pt>
                <c:pt idx="102">
                  <c:v>0.13408887245196399</c:v>
                </c:pt>
                <c:pt idx="103">
                  <c:v>0.137562827053407</c:v>
                </c:pt>
                <c:pt idx="104">
                  <c:v>0.14149225213927</c:v>
                </c:pt>
                <c:pt idx="105">
                  <c:v>0.14584032741126399</c:v>
                </c:pt>
                <c:pt idx="106">
                  <c:v>0.15057078615377401</c:v>
                </c:pt>
                <c:pt idx="107">
                  <c:v>0.15564877441911501</c:v>
                </c:pt>
                <c:pt idx="108">
                  <c:v>0.16104143310935501</c:v>
                </c:pt>
                <c:pt idx="109">
                  <c:v>0.16671820133063101</c:v>
                </c:pt>
                <c:pt idx="110">
                  <c:v>0.17265107086779599</c:v>
                </c:pt>
                <c:pt idx="111">
                  <c:v>0.178814568233468</c:v>
                </c:pt>
                <c:pt idx="112">
                  <c:v>0.18518563686269901</c:v>
                </c:pt>
                <c:pt idx="113">
                  <c:v>0.191743601009812</c:v>
                </c:pt>
                <c:pt idx="114">
                  <c:v>0.19846995526536301</c:v>
                </c:pt>
                <c:pt idx="115">
                  <c:v>0.20534811492479699</c:v>
                </c:pt>
                <c:pt idx="116">
                  <c:v>0.21236335090087699</c:v>
                </c:pt>
                <c:pt idx="117">
                  <c:v>0.21950253693380201</c:v>
                </c:pt>
                <c:pt idx="118">
                  <c:v>0.22675394556174</c:v>
                </c:pt>
                <c:pt idx="119">
                  <c:v>0.23410711773259801</c:v>
                </c:pt>
                <c:pt idx="120">
                  <c:v>0.24155283102213401</c:v>
                </c:pt>
                <c:pt idx="121">
                  <c:v>0.249082728573539</c:v>
                </c:pt>
                <c:pt idx="122">
                  <c:v>0.25668943495552998</c:v>
                </c:pt>
                <c:pt idx="123">
                  <c:v>0.26436628026876502</c:v>
                </c:pt>
                <c:pt idx="124">
                  <c:v>0.27210738780800597</c:v>
                </c:pt>
                <c:pt idx="125">
                  <c:v>0.27990737481310002</c:v>
                </c:pt>
                <c:pt idx="126">
                  <c:v>0.287761474842887</c:v>
                </c:pt>
                <c:pt idx="127">
                  <c:v>0.295665393121466</c:v>
                </c:pt>
                <c:pt idx="128">
                  <c:v>0.30361519659276898</c:v>
                </c:pt>
                <c:pt idx="129">
                  <c:v>0.31160739504679502</c:v>
                </c:pt>
                <c:pt idx="130">
                  <c:v>0.31963883239332902</c:v>
                </c:pt>
                <c:pt idx="131">
                  <c:v>0.327706553429715</c:v>
                </c:pt>
                <c:pt idx="132">
                  <c:v>0.33580805993917801</c:v>
                </c:pt>
                <c:pt idx="133">
                  <c:v>0.34394084903822397</c:v>
                </c:pt>
                <c:pt idx="134">
                  <c:v>0.35210279790618398</c:v>
                </c:pt>
                <c:pt idx="135">
                  <c:v>0.36029192152642298</c:v>
                </c:pt>
                <c:pt idx="136">
                  <c:v>0.36850641787079402</c:v>
                </c:pt>
                <c:pt idx="137">
                  <c:v>0.37674461786172803</c:v>
                </c:pt>
                <c:pt idx="138">
                  <c:v>0.385005052242478</c:v>
                </c:pt>
                <c:pt idx="139">
                  <c:v>0.39328622466965801</c:v>
                </c:pt>
                <c:pt idx="140">
                  <c:v>0.40158689500978501</c:v>
                </c:pt>
                <c:pt idx="141">
                  <c:v>0.40990588519631399</c:v>
                </c:pt>
                <c:pt idx="142">
                  <c:v>0.41824210227193498</c:v>
                </c:pt>
                <c:pt idx="143">
                  <c:v>0.426594529900928</c:v>
                </c:pt>
                <c:pt idx="144">
                  <c:v>0.43496228724163899</c:v>
                </c:pt>
                <c:pt idx="145">
                  <c:v>0.44334440936539299</c:v>
                </c:pt>
                <c:pt idx="146">
                  <c:v>0.45174014374197502</c:v>
                </c:pt>
                <c:pt idx="147">
                  <c:v>0.46014874524309102</c:v>
                </c:pt>
                <c:pt idx="148">
                  <c:v>0.46856952114668499</c:v>
                </c:pt>
                <c:pt idx="149">
                  <c:v>0.47700182675212</c:v>
                </c:pt>
                <c:pt idx="150">
                  <c:v>0.48544506116549802</c:v>
                </c:pt>
                <c:pt idx="151">
                  <c:v>0.49389871436329802</c:v>
                </c:pt>
                <c:pt idx="152">
                  <c:v>0.502362162142452</c:v>
                </c:pt>
                <c:pt idx="153">
                  <c:v>0.51083496548945495</c:v>
                </c:pt>
                <c:pt idx="154">
                  <c:v>0.51931666292935696</c:v>
                </c:pt>
                <c:pt idx="155">
                  <c:v>0.527806836297388</c:v>
                </c:pt>
                <c:pt idx="156">
                  <c:v>0.53630507256682702</c:v>
                </c:pt>
                <c:pt idx="157">
                  <c:v>0.54481104526587099</c:v>
                </c:pt>
                <c:pt idx="158">
                  <c:v>0.55332430506360997</c:v>
                </c:pt>
                <c:pt idx="159">
                  <c:v>0.56184456938018301</c:v>
                </c:pt>
                <c:pt idx="160">
                  <c:v>0.57037151415232101</c:v>
                </c:pt>
                <c:pt idx="161">
                  <c:v>0.57890485411000203</c:v>
                </c:pt>
                <c:pt idx="162">
                  <c:v>0.58744430738126097</c:v>
                </c:pt>
                <c:pt idx="163">
                  <c:v>0.59598961108363002</c:v>
                </c:pt>
                <c:pt idx="164">
                  <c:v>0.604540571602179</c:v>
                </c:pt>
                <c:pt idx="165">
                  <c:v>0.61309684569712797</c:v>
                </c:pt>
                <c:pt idx="166">
                  <c:v>0.62165826584250705</c:v>
                </c:pt>
                <c:pt idx="167">
                  <c:v>0.630224619802352</c:v>
                </c:pt>
                <c:pt idx="168">
                  <c:v>0.63879571815342395</c:v>
                </c:pt>
                <c:pt idx="169">
                  <c:v>0.64737136301063902</c:v>
                </c:pt>
                <c:pt idx="170">
                  <c:v>0.655951430012921</c:v>
                </c:pt>
                <c:pt idx="171">
                  <c:v>0.66453564862583603</c:v>
                </c:pt>
                <c:pt idx="172">
                  <c:v>0.67312390468582395</c:v>
                </c:pt>
                <c:pt idx="173">
                  <c:v>0.68171605615126796</c:v>
                </c:pt>
                <c:pt idx="174">
                  <c:v>0.69031194405663299</c:v>
                </c:pt>
                <c:pt idx="175">
                  <c:v>0.69891144367543101</c:v>
                </c:pt>
                <c:pt idx="176">
                  <c:v>0.70751441450201902</c:v>
                </c:pt>
                <c:pt idx="177">
                  <c:v>0.71612078449322603</c:v>
                </c:pt>
                <c:pt idx="178">
                  <c:v>0.72473033033879397</c:v>
                </c:pt>
                <c:pt idx="179">
                  <c:v>0.73334299405091496</c:v>
                </c:pt>
                <c:pt idx="180">
                  <c:v>0.741958667375477</c:v>
                </c:pt>
                <c:pt idx="181">
                  <c:v>0.750577293083736</c:v>
                </c:pt>
                <c:pt idx="182">
                  <c:v>0.75919867184821999</c:v>
                </c:pt>
                <c:pt idx="183">
                  <c:v>0.76782276089672796</c:v>
                </c:pt>
                <c:pt idx="184">
                  <c:v>0.77644946967595596</c:v>
                </c:pt>
                <c:pt idx="185">
                  <c:v>0.78507870952009895</c:v>
                </c:pt>
                <c:pt idx="186">
                  <c:v>0.79371040505771795</c:v>
                </c:pt>
                <c:pt idx="187">
                  <c:v>0.80234446995181097</c:v>
                </c:pt>
                <c:pt idx="188">
                  <c:v>0.81098083078631999</c:v>
                </c:pt>
                <c:pt idx="189">
                  <c:v>0.81961941497754098</c:v>
                </c:pt>
                <c:pt idx="190">
                  <c:v>0.82826015282981702</c:v>
                </c:pt>
                <c:pt idx="191">
                  <c:v>0.83690297788692203</c:v>
                </c:pt>
                <c:pt idx="192">
                  <c:v>0.84554782657827299</c:v>
                </c:pt>
                <c:pt idx="193">
                  <c:v>0.85419473968331805</c:v>
                </c:pt>
                <c:pt idx="194">
                  <c:v>0.86284345254623895</c:v>
                </c:pt>
                <c:pt idx="195">
                  <c:v>0.87149401118853598</c:v>
                </c:pt>
                <c:pt idx="196">
                  <c:v>0.880146361202651</c:v>
                </c:pt>
                <c:pt idx="197">
                  <c:v>0.88880045099778904</c:v>
                </c:pt>
                <c:pt idx="198">
                  <c:v>0.89745623033472999</c:v>
                </c:pt>
                <c:pt idx="199">
                  <c:v>0.90611364973067898</c:v>
                </c:pt>
                <c:pt idx="200">
                  <c:v>0.91477266313494299</c:v>
                </c:pt>
              </c:numCache>
            </c:numRef>
          </c:xVal>
          <c:yVal>
            <c:numRef>
              <c:f>'IM process'!$O$69:$O$269</c:f>
              <c:numCache>
                <c:formatCode>0.000%</c:formatCode>
                <c:ptCount val="201"/>
                <c:pt idx="0">
                  <c:v>-0.400000004188445</c:v>
                </c:pt>
                <c:pt idx="1">
                  <c:v>-0.395000010351298</c:v>
                </c:pt>
                <c:pt idx="2">
                  <c:v>-0.39000001356355402</c:v>
                </c:pt>
                <c:pt idx="3">
                  <c:v>-0.385000020765981</c:v>
                </c:pt>
                <c:pt idx="4">
                  <c:v>-0.379999993420093</c:v>
                </c:pt>
                <c:pt idx="5">
                  <c:v>-0.37499999808801798</c:v>
                </c:pt>
                <c:pt idx="6">
                  <c:v>-0.37000000460471499</c:v>
                </c:pt>
                <c:pt idx="7">
                  <c:v>-0.36500000763360302</c:v>
                </c:pt>
                <c:pt idx="8">
                  <c:v>-0.36000001250728803</c:v>
                </c:pt>
                <c:pt idx="9">
                  <c:v>-0.35500001732432301</c:v>
                </c:pt>
                <c:pt idx="10">
                  <c:v>-0.34999999254668102</c:v>
                </c:pt>
                <c:pt idx="11">
                  <c:v>-0.34499999729209502</c:v>
                </c:pt>
                <c:pt idx="12">
                  <c:v>-0.34000000216342302</c:v>
                </c:pt>
                <c:pt idx="13">
                  <c:v>-0.33500000665478002</c:v>
                </c:pt>
                <c:pt idx="14">
                  <c:v>-0.33000001156040898</c:v>
                </c:pt>
                <c:pt idx="15">
                  <c:v>-0.32500001636937098</c:v>
                </c:pt>
                <c:pt idx="16">
                  <c:v>-0.31999999133798701</c:v>
                </c:pt>
                <c:pt idx="17">
                  <c:v>-0.31499999602713902</c:v>
                </c:pt>
                <c:pt idx="18">
                  <c:v>-0.31000000091338997</c:v>
                </c:pt>
                <c:pt idx="19">
                  <c:v>-0.30500000569389801</c:v>
                </c:pt>
                <c:pt idx="20">
                  <c:v>-0.30000001055206399</c:v>
                </c:pt>
                <c:pt idx="21">
                  <c:v>-0.29500001534334203</c:v>
                </c:pt>
                <c:pt idx="22">
                  <c:v>-0.29000002019754501</c:v>
                </c:pt>
                <c:pt idx="23">
                  <c:v>-0.28499999529776499</c:v>
                </c:pt>
                <c:pt idx="24">
                  <c:v>-0.28000000002091502</c:v>
                </c:pt>
                <c:pt idx="25">
                  <c:v>-0.27500000473944702</c:v>
                </c:pt>
                <c:pt idx="26">
                  <c:v>-0.27000000947256397</c:v>
                </c:pt>
                <c:pt idx="27">
                  <c:v>-0.26500001443278398</c:v>
                </c:pt>
                <c:pt idx="28">
                  <c:v>-0.26000001915228399</c:v>
                </c:pt>
                <c:pt idx="29">
                  <c:v>-0.25499999422352698</c:v>
                </c:pt>
                <c:pt idx="30">
                  <c:v>-0.24999999891812999</c:v>
                </c:pt>
                <c:pt idx="31">
                  <c:v>-0.24500000371695199</c:v>
                </c:pt>
                <c:pt idx="32">
                  <c:v>-0.24000000853797601</c:v>
                </c:pt>
                <c:pt idx="33">
                  <c:v>-0.23500001346336399</c:v>
                </c:pt>
                <c:pt idx="34">
                  <c:v>-0.23000000340848301</c:v>
                </c:pt>
                <c:pt idx="35">
                  <c:v>-0.225000008199118</c:v>
                </c:pt>
                <c:pt idx="36">
                  <c:v>-0.22000001295642199</c:v>
                </c:pt>
                <c:pt idx="37">
                  <c:v>-0.215000002516578</c:v>
                </c:pt>
                <c:pt idx="38">
                  <c:v>-0.21000000764363799</c:v>
                </c:pt>
                <c:pt idx="39">
                  <c:v>-0.20500001235839199</c:v>
                </c:pt>
                <c:pt idx="40">
                  <c:v>-0.20000001719257199</c:v>
                </c:pt>
                <c:pt idx="41">
                  <c:v>-0.19500000704393899</c:v>
                </c:pt>
                <c:pt idx="42">
                  <c:v>-0.19000001175763701</c:v>
                </c:pt>
                <c:pt idx="43">
                  <c:v>-0.18500001698874899</c:v>
                </c:pt>
                <c:pt idx="44">
                  <c:v>-0.18000000665836099</c:v>
                </c:pt>
                <c:pt idx="45">
                  <c:v>-0.175000011395361</c:v>
                </c:pt>
                <c:pt idx="46">
                  <c:v>-0.17000001596330699</c:v>
                </c:pt>
                <c:pt idx="47">
                  <c:v>-0.165000006052612</c:v>
                </c:pt>
                <c:pt idx="48">
                  <c:v>-0.16000001091305299</c:v>
                </c:pt>
                <c:pt idx="49">
                  <c:v>-0.15500001556215801</c:v>
                </c:pt>
                <c:pt idx="50">
                  <c:v>-0.15000000559837401</c:v>
                </c:pt>
                <c:pt idx="51">
                  <c:v>-0.14500001051070899</c:v>
                </c:pt>
                <c:pt idx="52">
                  <c:v>-0.14000001493419201</c:v>
                </c:pt>
                <c:pt idx="53">
                  <c:v>-0.13500000512937799</c:v>
                </c:pt>
                <c:pt idx="54">
                  <c:v>-0.130000009901514</c:v>
                </c:pt>
                <c:pt idx="55">
                  <c:v>-0.12500001472537001</c:v>
                </c:pt>
                <c:pt idx="56">
                  <c:v>-0.120000012059285</c:v>
                </c:pt>
                <c:pt idx="57">
                  <c:v>-0.11500000950655399</c:v>
                </c:pt>
                <c:pt idx="58">
                  <c:v>-0.11000001422047199</c:v>
                </c:pt>
                <c:pt idx="59">
                  <c:v>-0.105000011563292</c:v>
                </c:pt>
                <c:pt idx="60">
                  <c:v>-0.10000000892322899</c:v>
                </c:pt>
                <c:pt idx="61">
                  <c:v>-9.5000013722684504E-2</c:v>
                </c:pt>
                <c:pt idx="62">
                  <c:v>-9.00000110534247E-2</c:v>
                </c:pt>
                <c:pt idx="63">
                  <c:v>-8.5000013871548402E-2</c:v>
                </c:pt>
                <c:pt idx="64">
                  <c:v>-8.0000011199502299E-2</c:v>
                </c:pt>
                <c:pt idx="65">
                  <c:v>-7.5000008570503401E-2</c:v>
                </c:pt>
                <c:pt idx="66">
                  <c:v>-7.00000133866132E-2</c:v>
                </c:pt>
                <c:pt idx="67">
                  <c:v>-6.5000012716790706E-2</c:v>
                </c:pt>
                <c:pt idx="68">
                  <c:v>-6.0000011794074402E-2</c:v>
                </c:pt>
                <c:pt idx="69">
                  <c:v>-5.5000014886739598E-2</c:v>
                </c:pt>
                <c:pt idx="70">
                  <c:v>-5.0000012217664397E-2</c:v>
                </c:pt>
                <c:pt idx="71">
                  <c:v>-4.5000013309243699E-2</c:v>
                </c:pt>
                <c:pt idx="72">
                  <c:v>-4.0000014384650402E-2</c:v>
                </c:pt>
                <c:pt idx="73">
                  <c:v>-3.5000013464558798E-2</c:v>
                </c:pt>
                <c:pt idx="74">
                  <c:v>-3.0000014670210799E-2</c:v>
                </c:pt>
                <c:pt idx="75">
                  <c:v>-2.5000011882877801E-2</c:v>
                </c:pt>
                <c:pt idx="76">
                  <c:v>-2.0000012904532499E-2</c:v>
                </c:pt>
                <c:pt idx="77">
                  <c:v>-1.5000013102467E-2</c:v>
                </c:pt>
                <c:pt idx="78">
                  <c:v>-1.0000015259990501E-2</c:v>
                </c:pt>
                <c:pt idx="79">
                  <c:v>-5.0000153989986397E-3</c:v>
                </c:pt>
                <c:pt idx="80">
                  <c:v>-1.5554019447416899E-8</c:v>
                </c:pt>
                <c:pt idx="81">
                  <c:v>4.9999863098446097E-3</c:v>
                </c:pt>
                <c:pt idx="82">
                  <c:v>9.9999861673384996E-3</c:v>
                </c:pt>
                <c:pt idx="83">
                  <c:v>1.4999984017390999E-2</c:v>
                </c:pt>
                <c:pt idx="84">
                  <c:v>1.9999983869334801E-2</c:v>
                </c:pt>
                <c:pt idx="85">
                  <c:v>2.4999982796480701E-2</c:v>
                </c:pt>
                <c:pt idx="86">
                  <c:v>2.99999835831933E-2</c:v>
                </c:pt>
                <c:pt idx="87">
                  <c:v>3.4999984368016698E-2</c:v>
                </c:pt>
                <c:pt idx="88">
                  <c:v>3.9999983287806601E-2</c:v>
                </c:pt>
                <c:pt idx="89">
                  <c:v>4.4999982214747103E-2</c:v>
                </c:pt>
                <c:pt idx="90">
                  <c:v>4.9999981133344099E-2</c:v>
                </c:pt>
                <c:pt idx="91">
                  <c:v>5.499998378129E-2</c:v>
                </c:pt>
                <c:pt idx="92">
                  <c:v>5.9999982707204198E-2</c:v>
                </c:pt>
                <c:pt idx="93">
                  <c:v>6.4999981631218798E-2</c:v>
                </c:pt>
                <c:pt idx="94">
                  <c:v>6.9999984274946497E-2</c:v>
                </c:pt>
                <c:pt idx="95">
                  <c:v>7.4999979477535506E-2</c:v>
                </c:pt>
                <c:pt idx="96">
                  <c:v>7.9999982122489002E-2</c:v>
                </c:pt>
                <c:pt idx="97">
                  <c:v>8.4999984767786793E-2</c:v>
                </c:pt>
                <c:pt idx="98">
                  <c:v>8.9999979967660002E-2</c:v>
                </c:pt>
                <c:pt idx="99">
                  <c:v>9.4999982615874098E-2</c:v>
                </c:pt>
                <c:pt idx="100">
                  <c:v>9.99999778132179E-2</c:v>
                </c:pt>
                <c:pt idx="101">
                  <c:v>0.10499998046165</c:v>
                </c:pt>
                <c:pt idx="102">
                  <c:v>0.10999998311121501</c:v>
                </c:pt>
                <c:pt idx="103">
                  <c:v>0.114999978307532</c:v>
                </c:pt>
                <c:pt idx="104">
                  <c:v>0.119999982959771</c:v>
                </c:pt>
                <c:pt idx="105">
                  <c:v>0.124999983609204</c:v>
                </c:pt>
                <c:pt idx="106">
                  <c:v>0.12999997880549699</c:v>
                </c:pt>
                <c:pt idx="107">
                  <c:v>0.13499997600275901</c:v>
                </c:pt>
                <c:pt idx="108">
                  <c:v>0.13999998610050099</c:v>
                </c:pt>
                <c:pt idx="109">
                  <c:v>0.14499998129804101</c:v>
                </c:pt>
                <c:pt idx="110">
                  <c:v>0.149999976497973</c:v>
                </c:pt>
                <c:pt idx="111">
                  <c:v>0.154999984595144</c:v>
                </c:pt>
                <c:pt idx="112">
                  <c:v>0.15999997979220901</c:v>
                </c:pt>
                <c:pt idx="113">
                  <c:v>0.16499997499202701</c:v>
                </c:pt>
                <c:pt idx="114">
                  <c:v>0.169999985089099</c:v>
                </c:pt>
                <c:pt idx="115">
                  <c:v>0.174999980286872</c:v>
                </c:pt>
                <c:pt idx="116">
                  <c:v>0.17999997748624399</c:v>
                </c:pt>
                <c:pt idx="117">
                  <c:v>0.184999987583888</c:v>
                </c:pt>
                <c:pt idx="118">
                  <c:v>0.18999998278206701</c:v>
                </c:pt>
                <c:pt idx="119">
                  <c:v>0.194999975979713</c:v>
                </c:pt>
                <c:pt idx="120">
                  <c:v>0.19999998807907099</c:v>
                </c:pt>
                <c:pt idx="121">
                  <c:v>0.20499998527639199</c:v>
                </c:pt>
                <c:pt idx="122">
                  <c:v>0.209999978474053</c:v>
                </c:pt>
                <c:pt idx="123">
                  <c:v>0.21499997567155901</c:v>
                </c:pt>
                <c:pt idx="124">
                  <c:v>0.219999983771379</c:v>
                </c:pt>
                <c:pt idx="125">
                  <c:v>0.224999978967583</c:v>
                </c:pt>
                <c:pt idx="126">
                  <c:v>0.22999997616507001</c:v>
                </c:pt>
                <c:pt idx="127">
                  <c:v>0.23499998626403701</c:v>
                </c:pt>
                <c:pt idx="128">
                  <c:v>0.239999981464697</c:v>
                </c:pt>
                <c:pt idx="129">
                  <c:v>0.24499997665967899</c:v>
                </c:pt>
                <c:pt idx="130">
                  <c:v>0.24999998676020699</c:v>
                </c:pt>
                <c:pt idx="131">
                  <c:v>0.25499996705457201</c:v>
                </c:pt>
                <c:pt idx="132">
                  <c:v>0.25999999205343199</c:v>
                </c:pt>
                <c:pt idx="133">
                  <c:v>0.26499998725315399</c:v>
                </c:pt>
                <c:pt idx="134">
                  <c:v>0.26999998245305501</c:v>
                </c:pt>
                <c:pt idx="135">
                  <c:v>0.27499997564679601</c:v>
                </c:pt>
                <c:pt idx="136">
                  <c:v>0.27999997284386802</c:v>
                </c:pt>
                <c:pt idx="137">
                  <c:v>0.284999968046034</c:v>
                </c:pt>
                <c:pt idx="138">
                  <c:v>0.28999999304166302</c:v>
                </c:pt>
                <c:pt idx="139">
                  <c:v>0.29499998824226698</c:v>
                </c:pt>
                <c:pt idx="140">
                  <c:v>0.29999998144040602</c:v>
                </c:pt>
                <c:pt idx="141">
                  <c:v>0.30499997663762801</c:v>
                </c:pt>
                <c:pt idx="142">
                  <c:v>0.30999997382656602</c:v>
                </c:pt>
                <c:pt idx="143">
                  <c:v>0.314999969034299</c:v>
                </c:pt>
                <c:pt idx="144">
                  <c:v>0.31999999403547402</c:v>
                </c:pt>
                <c:pt idx="145">
                  <c:v>0.32499998922636503</c:v>
                </c:pt>
                <c:pt idx="146">
                  <c:v>0.329999984431045</c:v>
                </c:pt>
                <c:pt idx="147">
                  <c:v>0.33499997962861799</c:v>
                </c:pt>
                <c:pt idx="148">
                  <c:v>0.33999997481302202</c:v>
                </c:pt>
                <c:pt idx="149">
                  <c:v>0.34499997002246602</c:v>
                </c:pt>
                <c:pt idx="150">
                  <c:v>0.34999996521258298</c:v>
                </c:pt>
                <c:pt idx="151">
                  <c:v>0.35499999021348699</c:v>
                </c:pt>
                <c:pt idx="152">
                  <c:v>0.35999998542102501</c:v>
                </c:pt>
                <c:pt idx="153">
                  <c:v>0.36499998061238298</c:v>
                </c:pt>
                <c:pt idx="154">
                  <c:v>0.36999997369161503</c:v>
                </c:pt>
                <c:pt idx="155">
                  <c:v>0.37499997101284199</c:v>
                </c:pt>
                <c:pt idx="156">
                  <c:v>0.37999996619787202</c:v>
                </c:pt>
                <c:pt idx="157">
                  <c:v>0.38499998922171402</c:v>
                </c:pt>
                <c:pt idx="158">
                  <c:v>0.38999998439863698</c:v>
                </c:pt>
                <c:pt idx="159">
                  <c:v>0.39499998161139699</c:v>
                </c:pt>
                <c:pt idx="160">
                  <c:v>0.39999997480827398</c:v>
                </c:pt>
                <c:pt idx="161">
                  <c:v>0.40499996999063098</c:v>
                </c:pt>
                <c:pt idx="162">
                  <c:v>0.40999996520729698</c:v>
                </c:pt>
                <c:pt idx="163">
                  <c:v>0.41499996039570097</c:v>
                </c:pt>
                <c:pt idx="164">
                  <c:v>0.41999998740093702</c:v>
                </c:pt>
                <c:pt idx="165">
                  <c:v>0.42499998258774402</c:v>
                </c:pt>
                <c:pt idx="166">
                  <c:v>0.429999977613789</c:v>
                </c:pt>
                <c:pt idx="167">
                  <c:v>0.434999971019433</c:v>
                </c:pt>
                <c:pt idx="168">
                  <c:v>0.43999996816005998</c:v>
                </c:pt>
                <c:pt idx="169">
                  <c:v>0.444999963378923</c:v>
                </c:pt>
                <c:pt idx="170">
                  <c:v>0.449999988189561</c:v>
                </c:pt>
                <c:pt idx="171">
                  <c:v>0.45499998360939198</c:v>
                </c:pt>
                <c:pt idx="172">
                  <c:v>0.459999976804287</c:v>
                </c:pt>
                <c:pt idx="173">
                  <c:v>0.46499997399902898</c:v>
                </c:pt>
                <c:pt idx="174">
                  <c:v>0.46999996718243398</c:v>
                </c:pt>
                <c:pt idx="175">
                  <c:v>0.47499996414386297</c:v>
                </c:pt>
                <c:pt idx="176">
                  <c:v>0.47999995962192199</c:v>
                </c:pt>
                <c:pt idx="177">
                  <c:v>0.484999984491361</c:v>
                </c:pt>
                <c:pt idx="178">
                  <c:v>0.48999997832369602</c:v>
                </c:pt>
                <c:pt idx="179">
                  <c:v>0.49499997351161801</c:v>
                </c:pt>
                <c:pt idx="180">
                  <c:v>0.49999997019368397</c:v>
                </c:pt>
                <c:pt idx="181">
                  <c:v>0.50499999523739303</c:v>
                </c:pt>
                <c:pt idx="182">
                  <c:v>0.50999999037169397</c:v>
                </c:pt>
                <c:pt idx="183">
                  <c:v>0.51499998559537397</c:v>
                </c:pt>
                <c:pt idx="184">
                  <c:v>0.51999998076440601</c:v>
                </c:pt>
                <c:pt idx="185">
                  <c:v>0.52499997454446601</c:v>
                </c:pt>
                <c:pt idx="186">
                  <c:v>0.52999997114166697</c:v>
                </c:pt>
                <c:pt idx="187">
                  <c:v>0.53499996636258096</c:v>
                </c:pt>
                <c:pt idx="188">
                  <c:v>0.53999996156027896</c:v>
                </c:pt>
                <c:pt idx="189">
                  <c:v>0.54499995673176904</c:v>
                </c:pt>
                <c:pt idx="190">
                  <c:v>0.54999995180371797</c:v>
                </c:pt>
                <c:pt idx="191">
                  <c:v>0.55499994692459798</c:v>
                </c:pt>
                <c:pt idx="192">
                  <c:v>0.55999994234324502</c:v>
                </c:pt>
                <c:pt idx="193">
                  <c:v>0.56499999715219495</c:v>
                </c:pt>
                <c:pt idx="194">
                  <c:v>0.56999999241811605</c:v>
                </c:pt>
                <c:pt idx="195">
                  <c:v>0.574999987516013</c:v>
                </c:pt>
                <c:pt idx="196">
                  <c:v>0.57999998246043205</c:v>
                </c:pt>
                <c:pt idx="197">
                  <c:v>0.58499997767505396</c:v>
                </c:pt>
                <c:pt idx="198">
                  <c:v>0.58999997320414499</c:v>
                </c:pt>
                <c:pt idx="199">
                  <c:v>0.59499996842405301</c:v>
                </c:pt>
                <c:pt idx="200">
                  <c:v>0.59999996364045005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B2-4B35-8FC6-02FE4597BC1B}"/>
            </c:ext>
          </c:extLst>
        </c:ser>
        <c:ser>
          <c:idx val="8"/>
          <c:order val="8"/>
          <c:tx>
            <c:v>Efficient frontier constraint 5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'IM process'!$T$69:$T$145</c:f>
              <c:numCache>
                <c:formatCode>0.000%</c:formatCode>
                <c:ptCount val="77"/>
                <c:pt idx="0">
                  <c:v>0.124606472131359</c:v>
                </c:pt>
                <c:pt idx="1">
                  <c:v>0.125000001248147</c:v>
                </c:pt>
                <c:pt idx="2">
                  <c:v>0.128999999999999</c:v>
                </c:pt>
                <c:pt idx="3">
                  <c:v>0.134000001339698</c:v>
                </c:pt>
                <c:pt idx="4">
                  <c:v>0.13900000137088001</c:v>
                </c:pt>
                <c:pt idx="5">
                  <c:v>0.14399999454597101</c:v>
                </c:pt>
                <c:pt idx="6">
                  <c:v>0.14900000622107101</c:v>
                </c:pt>
                <c:pt idx="7">
                  <c:v>0.15400000161196001</c:v>
                </c:pt>
                <c:pt idx="8">
                  <c:v>0.158999997178493</c:v>
                </c:pt>
                <c:pt idx="9">
                  <c:v>0.16400000588862301</c:v>
                </c:pt>
                <c:pt idx="10">
                  <c:v>0.16900000251987399</c:v>
                </c:pt>
                <c:pt idx="11">
                  <c:v>0.17399999774935501</c:v>
                </c:pt>
                <c:pt idx="12">
                  <c:v>0.179000007848439</c:v>
                </c:pt>
                <c:pt idx="13">
                  <c:v>0.18400000314985401</c:v>
                </c:pt>
                <c:pt idx="14">
                  <c:v>0.18899999847429499</c:v>
                </c:pt>
                <c:pt idx="15">
                  <c:v>0.19400000854136601</c:v>
                </c:pt>
                <c:pt idx="16">
                  <c:v>0.199000003495238</c:v>
                </c:pt>
                <c:pt idx="17">
                  <c:v>0.20399999907662</c:v>
                </c:pt>
                <c:pt idx="18">
                  <c:v>0.20899999423038501</c:v>
                </c:pt>
                <c:pt idx="19">
                  <c:v>0.21400000444009501</c:v>
                </c:pt>
                <c:pt idx="20">
                  <c:v>0.21899999966862899</c:v>
                </c:pt>
                <c:pt idx="21">
                  <c:v>0.22399999489688299</c:v>
                </c:pt>
                <c:pt idx="22">
                  <c:v>0.229000004883122</c:v>
                </c:pt>
                <c:pt idx="23">
                  <c:v>0.23400000022419501</c:v>
                </c:pt>
                <c:pt idx="24">
                  <c:v>0.23899999547251</c:v>
                </c:pt>
                <c:pt idx="25">
                  <c:v>0.24400000544522599</c:v>
                </c:pt>
                <c:pt idx="26">
                  <c:v>0.24900000079475301</c:v>
                </c:pt>
                <c:pt idx="27">
                  <c:v>0.25400001080367102</c:v>
                </c:pt>
                <c:pt idx="28">
                  <c:v>0.25900000623748098</c:v>
                </c:pt>
                <c:pt idx="29">
                  <c:v>0.26400000145900299</c:v>
                </c:pt>
                <c:pt idx="30">
                  <c:v>0.26899999669910202</c:v>
                </c:pt>
                <c:pt idx="31">
                  <c:v>0.273999991477548</c:v>
                </c:pt>
                <c:pt idx="32">
                  <c:v>0.27899998708732698</c:v>
                </c:pt>
                <c:pt idx="33">
                  <c:v>0.28400001213679998</c:v>
                </c:pt>
                <c:pt idx="34">
                  <c:v>0.28900000710372098</c:v>
                </c:pt>
                <c:pt idx="35">
                  <c:v>0.29400000193353498</c:v>
                </c:pt>
                <c:pt idx="36">
                  <c:v>0.29899999788881498</c:v>
                </c:pt>
                <c:pt idx="37">
                  <c:v>0.30399999309278702</c:v>
                </c:pt>
                <c:pt idx="38">
                  <c:v>0.30899998835557402</c:v>
                </c:pt>
                <c:pt idx="39">
                  <c:v>0.31400001338759997</c:v>
                </c:pt>
                <c:pt idx="40">
                  <c:v>0.31900000858837702</c:v>
                </c:pt>
                <c:pt idx="41">
                  <c:v>0.32400000384926297</c:v>
                </c:pt>
                <c:pt idx="42">
                  <c:v>0.32899999906517802</c:v>
                </c:pt>
                <c:pt idx="43">
                  <c:v>0.33399999423279297</c:v>
                </c:pt>
                <c:pt idx="44">
                  <c:v>0.338999989454908</c:v>
                </c:pt>
                <c:pt idx="45">
                  <c:v>0.34399998475174698</c:v>
                </c:pt>
                <c:pt idx="46">
                  <c:v>0.34900000977470502</c:v>
                </c:pt>
                <c:pt idx="47">
                  <c:v>0.35400000502300899</c:v>
                </c:pt>
                <c:pt idx="48">
                  <c:v>0.35900000027596501</c:v>
                </c:pt>
                <c:pt idx="49">
                  <c:v>0.36399999530004701</c:v>
                </c:pt>
                <c:pt idx="50">
                  <c:v>0.36899999051985199</c:v>
                </c:pt>
                <c:pt idx="51">
                  <c:v>0.37399998595949402</c:v>
                </c:pt>
                <c:pt idx="52">
                  <c:v>0.37900001073628198</c:v>
                </c:pt>
                <c:pt idx="53">
                  <c:v>0.384000006189751</c:v>
                </c:pt>
                <c:pt idx="54">
                  <c:v>0.38900000107097799</c:v>
                </c:pt>
                <c:pt idx="55">
                  <c:v>0.39399999668720598</c:v>
                </c:pt>
                <c:pt idx="56">
                  <c:v>0.398999991053749</c:v>
                </c:pt>
                <c:pt idx="57">
                  <c:v>0.40399998710264401</c:v>
                </c:pt>
                <c:pt idx="58">
                  <c:v>0.40899998238310498</c:v>
                </c:pt>
                <c:pt idx="59">
                  <c:v>0.41400000742716497</c:v>
                </c:pt>
                <c:pt idx="60">
                  <c:v>0.41900000253562097</c:v>
                </c:pt>
                <c:pt idx="61">
                  <c:v>0.42399999711900299</c:v>
                </c:pt>
                <c:pt idx="62">
                  <c:v>0.428999993083301</c:v>
                </c:pt>
                <c:pt idx="63">
                  <c:v>0.43399998773208198</c:v>
                </c:pt>
                <c:pt idx="64">
                  <c:v>0.43899998357630399</c:v>
                </c:pt>
                <c:pt idx="65">
                  <c:v>0.44400000774946802</c:v>
                </c:pt>
                <c:pt idx="66">
                  <c:v>0.44900000373820498</c:v>
                </c:pt>
                <c:pt idx="67">
                  <c:v>0.453999999043041</c:v>
                </c:pt>
                <c:pt idx="68">
                  <c:v>0.45899999430249699</c:v>
                </c:pt>
                <c:pt idx="69">
                  <c:v>0.46399998937851999</c:v>
                </c:pt>
                <c:pt idx="70">
                  <c:v>0.46899998477472998</c:v>
                </c:pt>
                <c:pt idx="71">
                  <c:v>0.47399998001065402</c:v>
                </c:pt>
                <c:pt idx="72">
                  <c:v>0.479000005039383</c:v>
                </c:pt>
                <c:pt idx="73">
                  <c:v>0.48400000004980898</c:v>
                </c:pt>
                <c:pt idx="74">
                  <c:v>0.48899999526958599</c:v>
                </c:pt>
                <c:pt idx="75">
                  <c:v>0.49399999073578099</c:v>
                </c:pt>
                <c:pt idx="76">
                  <c:v>0.49899998390392503</c:v>
                </c:pt>
              </c:numCache>
            </c:numRef>
          </c:xVal>
          <c:yVal>
            <c:numRef>
              <c:f>'IM process'!$S$69:$S$145</c:f>
              <c:numCache>
                <c:formatCode>0.000%</c:formatCode>
                <c:ptCount val="77"/>
                <c:pt idx="0">
                  <c:v>7.9999982122489002E-2</c:v>
                </c:pt>
                <c:pt idx="1">
                  <c:v>8.7520169895347402E-2</c:v>
                </c:pt>
                <c:pt idx="2">
                  <c:v>0.10078556490050999</c:v>
                </c:pt>
                <c:pt idx="3">
                  <c:v>0.10986229505591499</c:v>
                </c:pt>
                <c:pt idx="4">
                  <c:v>0.116894373671348</c:v>
                </c:pt>
                <c:pt idx="5">
                  <c:v>0.122939339989331</c:v>
                </c:pt>
                <c:pt idx="6">
                  <c:v>0.128381643054893</c:v>
                </c:pt>
                <c:pt idx="7">
                  <c:v>0.13341160128128399</c:v>
                </c:pt>
                <c:pt idx="8">
                  <c:v>0.13813942876551599</c:v>
                </c:pt>
                <c:pt idx="9">
                  <c:v>0.142635415152089</c:v>
                </c:pt>
                <c:pt idx="10">
                  <c:v>0.14694742704560301</c:v>
                </c:pt>
                <c:pt idx="11">
                  <c:v>0.15110973080415699</c:v>
                </c:pt>
                <c:pt idx="12">
                  <c:v>0.15514776920883599</c:v>
                </c:pt>
                <c:pt idx="13">
                  <c:v>0.159080957174695</c:v>
                </c:pt>
                <c:pt idx="14">
                  <c:v>0.162924523498858</c:v>
                </c:pt>
                <c:pt idx="15">
                  <c:v>0.16669062905762599</c:v>
                </c:pt>
                <c:pt idx="16">
                  <c:v>0.170389110676436</c:v>
                </c:pt>
                <c:pt idx="17">
                  <c:v>0.17402810253832901</c:v>
                </c:pt>
                <c:pt idx="18">
                  <c:v>0.177614366930574</c:v>
                </c:pt>
                <c:pt idx="19">
                  <c:v>0.18115361547607201</c:v>
                </c:pt>
                <c:pt idx="20">
                  <c:v>0.18465067336953001</c:v>
                </c:pt>
                <c:pt idx="21">
                  <c:v>0.188109707097455</c:v>
                </c:pt>
                <c:pt idx="22">
                  <c:v>0.19153431667585799</c:v>
                </c:pt>
                <c:pt idx="23">
                  <c:v>0.194927604194605</c:v>
                </c:pt>
                <c:pt idx="24">
                  <c:v>0.19829231229463201</c:v>
                </c:pt>
                <c:pt idx="25">
                  <c:v>0.201630853568283</c:v>
                </c:pt>
                <c:pt idx="26">
                  <c:v>0.20494533653779701</c:v>
                </c:pt>
                <c:pt idx="27">
                  <c:v>0.20823766723898601</c:v>
                </c:pt>
                <c:pt idx="28">
                  <c:v>0.211509512477562</c:v>
                </c:pt>
                <c:pt idx="29">
                  <c:v>0.21476239111647399</c:v>
                </c:pt>
                <c:pt idx="30">
                  <c:v>0.21799766046685501</c:v>
                </c:pt>
                <c:pt idx="31">
                  <c:v>0.22121654487400899</c:v>
                </c:pt>
                <c:pt idx="32">
                  <c:v>0.224420153142563</c:v>
                </c:pt>
                <c:pt idx="33">
                  <c:v>0.22760818198496699</c:v>
                </c:pt>
                <c:pt idx="34">
                  <c:v>0.23078545464984199</c:v>
                </c:pt>
                <c:pt idx="35">
                  <c:v>0.23394838600703599</c:v>
                </c:pt>
                <c:pt idx="36">
                  <c:v>0.23710065646624001</c:v>
                </c:pt>
                <c:pt idx="37">
                  <c:v>0.240241306226365</c:v>
                </c:pt>
                <c:pt idx="38">
                  <c:v>0.243371544779558</c:v>
                </c:pt>
                <c:pt idx="39">
                  <c:v>0.24649198359845401</c:v>
                </c:pt>
                <c:pt idx="40">
                  <c:v>0.249603132785125</c:v>
                </c:pt>
                <c:pt idx="41">
                  <c:v>0.252705516593065</c:v>
                </c:pt>
                <c:pt idx="42">
                  <c:v>0.25579960366432403</c:v>
                </c:pt>
                <c:pt idx="43">
                  <c:v>0.258885828155621</c:v>
                </c:pt>
                <c:pt idx="44">
                  <c:v>0.26196459389826898</c:v>
                </c:pt>
                <c:pt idx="45">
                  <c:v>0.265036276492644</c:v>
                </c:pt>
                <c:pt idx="46">
                  <c:v>0.26810124394151003</c:v>
                </c:pt>
                <c:pt idx="47">
                  <c:v>0.27115978693516901</c:v>
                </c:pt>
                <c:pt idx="48">
                  <c:v>0.27421222755512797</c:v>
                </c:pt>
                <c:pt idx="49">
                  <c:v>0.27725885433311598</c:v>
                </c:pt>
                <c:pt idx="50">
                  <c:v>0.28029993205862003</c:v>
                </c:pt>
                <c:pt idx="51">
                  <c:v>0.28333571268416702</c:v>
                </c:pt>
                <c:pt idx="52">
                  <c:v>0.286366448363985</c:v>
                </c:pt>
                <c:pt idx="53">
                  <c:v>0.28939232849158297</c:v>
                </c:pt>
                <c:pt idx="54">
                  <c:v>0.29241357526263401</c:v>
                </c:pt>
                <c:pt idx="55">
                  <c:v>0.29543038746590999</c:v>
                </c:pt>
                <c:pt idx="56">
                  <c:v>0.29844294818117201</c:v>
                </c:pt>
                <c:pt idx="57">
                  <c:v>0.30145143477298503</c:v>
                </c:pt>
                <c:pt idx="58">
                  <c:v>0.30445601150190099</c:v>
                </c:pt>
                <c:pt idx="59">
                  <c:v>0.307456851015112</c:v>
                </c:pt>
                <c:pt idx="60">
                  <c:v>0.310454065975655</c:v>
                </c:pt>
                <c:pt idx="61">
                  <c:v>0.31344781377584702</c:v>
                </c:pt>
                <c:pt idx="62">
                  <c:v>0.31643822859720899</c:v>
                </c:pt>
                <c:pt idx="63">
                  <c:v>0.319425434107595</c:v>
                </c:pt>
                <c:pt idx="64">
                  <c:v>0.32240955145191202</c:v>
                </c:pt>
                <c:pt idx="65">
                  <c:v>0.32539071027128103</c:v>
                </c:pt>
                <c:pt idx="66">
                  <c:v>0.32836898396183301</c:v>
                </c:pt>
                <c:pt idx="67">
                  <c:v>0.33134449351449602</c:v>
                </c:pt>
                <c:pt idx="68">
                  <c:v>0.33431733424870202</c:v>
                </c:pt>
                <c:pt idx="69">
                  <c:v>0.33728760204750402</c:v>
                </c:pt>
                <c:pt idx="70">
                  <c:v>0.34025538381988402</c:v>
                </c:pt>
                <c:pt idx="71">
                  <c:v>0.34322076431765902</c:v>
                </c:pt>
                <c:pt idx="72">
                  <c:v>0.34618384232023303</c:v>
                </c:pt>
                <c:pt idx="73">
                  <c:v>0.34914465903136099</c:v>
                </c:pt>
                <c:pt idx="74">
                  <c:v>0.35210330693186298</c:v>
                </c:pt>
                <c:pt idx="75">
                  <c:v>0.35505985535193801</c:v>
                </c:pt>
                <c:pt idx="76">
                  <c:v>0.35801437103070599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B2-4B35-8FC6-02FE4597BC1B}"/>
            </c:ext>
          </c:extLst>
        </c:ser>
        <c:ser>
          <c:idx val="9"/>
          <c:order val="9"/>
          <c:tx>
            <c:v>Inefficient frontier constraint 5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'IM process'!$X$69:$X$145</c:f>
              <c:numCache>
                <c:formatCode>0.000%</c:formatCode>
                <c:ptCount val="77"/>
                <c:pt idx="0">
                  <c:v>0.12511113223770601</c:v>
                </c:pt>
                <c:pt idx="1">
                  <c:v>0.12600000127250199</c:v>
                </c:pt>
                <c:pt idx="2">
                  <c:v>0.12999999645577701</c:v>
                </c:pt>
                <c:pt idx="3">
                  <c:v>0.135000005791578</c:v>
                </c:pt>
                <c:pt idx="4">
                  <c:v>0.140000001822528</c:v>
                </c:pt>
                <c:pt idx="5">
                  <c:v>0.14499999704560401</c:v>
                </c:pt>
                <c:pt idx="6">
                  <c:v>0.15000000718478201</c:v>
                </c:pt>
                <c:pt idx="7">
                  <c:v>0.15500000241109199</c:v>
                </c:pt>
                <c:pt idx="8">
                  <c:v>0.159999997386579</c:v>
                </c:pt>
                <c:pt idx="9">
                  <c:v>0.16499999218883701</c:v>
                </c:pt>
                <c:pt idx="10">
                  <c:v>0.170000002987483</c:v>
                </c:pt>
                <c:pt idx="11">
                  <c:v>0.174999997933421</c:v>
                </c:pt>
                <c:pt idx="12">
                  <c:v>0.17999999346123399</c:v>
                </c:pt>
                <c:pt idx="13">
                  <c:v>0.18500000358680499</c:v>
                </c:pt>
                <c:pt idx="14">
                  <c:v>0.189999997877353</c:v>
                </c:pt>
                <c:pt idx="15">
                  <c:v>0.19499999348005601</c:v>
                </c:pt>
                <c:pt idx="16">
                  <c:v>0.20000000414027999</c:v>
                </c:pt>
                <c:pt idx="17">
                  <c:v>0.204999999105972</c:v>
                </c:pt>
                <c:pt idx="18">
                  <c:v>0.209999993879986</c:v>
                </c:pt>
                <c:pt idx="19">
                  <c:v>0.21500000467723701</c:v>
                </c:pt>
                <c:pt idx="20">
                  <c:v>0.21999999957251101</c:v>
                </c:pt>
                <c:pt idx="21">
                  <c:v>0.22499999509098001</c:v>
                </c:pt>
                <c:pt idx="22">
                  <c:v>0.23000000513199301</c:v>
                </c:pt>
                <c:pt idx="23">
                  <c:v>0.23499999993673801</c:v>
                </c:pt>
                <c:pt idx="24">
                  <c:v>0.239999995527508</c:v>
                </c:pt>
                <c:pt idx="25">
                  <c:v>0.245000006009362</c:v>
                </c:pt>
                <c:pt idx="26">
                  <c:v>0.25000000112918602</c:v>
                </c:pt>
                <c:pt idx="27">
                  <c:v>0.25499999620471703</c:v>
                </c:pt>
                <c:pt idx="28">
                  <c:v>0.259999991127567</c:v>
                </c:pt>
                <c:pt idx="29">
                  <c:v>0.26499998655463503</c:v>
                </c:pt>
                <c:pt idx="30">
                  <c:v>0.27000001126408901</c:v>
                </c:pt>
                <c:pt idx="31">
                  <c:v>0.27500000636841498</c:v>
                </c:pt>
                <c:pt idx="32">
                  <c:v>0.28000000215999998</c:v>
                </c:pt>
                <c:pt idx="33">
                  <c:v>0.28499999754646799</c:v>
                </c:pt>
                <c:pt idx="34">
                  <c:v>0.28999999250592201</c:v>
                </c:pt>
                <c:pt idx="35">
                  <c:v>0.294999987341176</c:v>
                </c:pt>
                <c:pt idx="36">
                  <c:v>0.29999998322255</c:v>
                </c:pt>
                <c:pt idx="37">
                  <c:v>0.30500000715239201</c:v>
                </c:pt>
                <c:pt idx="38">
                  <c:v>0.310000002822931</c:v>
                </c:pt>
                <c:pt idx="39">
                  <c:v>0.314999998052161</c:v>
                </c:pt>
                <c:pt idx="40">
                  <c:v>0.31999999404701002</c:v>
                </c:pt>
                <c:pt idx="41">
                  <c:v>0.32499998852919099</c:v>
                </c:pt>
                <c:pt idx="42">
                  <c:v>0.32999998365051098</c:v>
                </c:pt>
                <c:pt idx="43">
                  <c:v>0.33500000886479397</c:v>
                </c:pt>
                <c:pt idx="44">
                  <c:v>0.34000000465937502</c:v>
                </c:pt>
                <c:pt idx="45">
                  <c:v>0.345000000373681</c:v>
                </c:pt>
                <c:pt idx="46">
                  <c:v>0.34999999523352798</c:v>
                </c:pt>
                <c:pt idx="47">
                  <c:v>0.35499999035577001</c:v>
                </c:pt>
                <c:pt idx="48">
                  <c:v>0.35999998480367301</c:v>
                </c:pt>
                <c:pt idx="49">
                  <c:v>0.36500001044352098</c:v>
                </c:pt>
                <c:pt idx="50">
                  <c:v>0.37000000519545301</c:v>
                </c:pt>
                <c:pt idx="51">
                  <c:v>0.37499999999987499</c:v>
                </c:pt>
                <c:pt idx="52">
                  <c:v>0.37999999643021098</c:v>
                </c:pt>
                <c:pt idx="53">
                  <c:v>0.38499999076795699</c:v>
                </c:pt>
                <c:pt idx="54">
                  <c:v>0.38999998692673998</c:v>
                </c:pt>
                <c:pt idx="55">
                  <c:v>0.394999982119834</c:v>
                </c:pt>
                <c:pt idx="56">
                  <c:v>0.40000000645935901</c:v>
                </c:pt>
                <c:pt idx="57">
                  <c:v>0.40500000177066497</c:v>
                </c:pt>
                <c:pt idx="58">
                  <c:v>0.40999999720577202</c:v>
                </c:pt>
                <c:pt idx="59">
                  <c:v>0.41499999213128502</c:v>
                </c:pt>
                <c:pt idx="60">
                  <c:v>0.41999998811773798</c:v>
                </c:pt>
                <c:pt idx="61">
                  <c:v>0.42499998253277999</c:v>
                </c:pt>
                <c:pt idx="62">
                  <c:v>0.43000000811252898</c:v>
                </c:pt>
                <c:pt idx="63">
                  <c:v>0.43500000298792302</c:v>
                </c:pt>
                <c:pt idx="64">
                  <c:v>0.43999999823934099</c:v>
                </c:pt>
                <c:pt idx="65">
                  <c:v>0.444999993555316</c:v>
                </c:pt>
                <c:pt idx="66">
                  <c:v>0.44999998916302902</c:v>
                </c:pt>
                <c:pt idx="67">
                  <c:v>0.45499998398996699</c:v>
                </c:pt>
                <c:pt idx="68">
                  <c:v>0.45999997946890703</c:v>
                </c:pt>
                <c:pt idx="69">
                  <c:v>0.46500000393676799</c:v>
                </c:pt>
                <c:pt idx="70">
                  <c:v>0.46999999942024701</c:v>
                </c:pt>
                <c:pt idx="71">
                  <c:v>0.47499999445934099</c:v>
                </c:pt>
                <c:pt idx="72">
                  <c:v>0.47999998965913498</c:v>
                </c:pt>
                <c:pt idx="73">
                  <c:v>0.48499998506798703</c:v>
                </c:pt>
                <c:pt idx="74">
                  <c:v>0.48999998042057202</c:v>
                </c:pt>
                <c:pt idx="75">
                  <c:v>0.49500000512560399</c:v>
                </c:pt>
                <c:pt idx="76">
                  <c:v>0.50000000066476402</c:v>
                </c:pt>
              </c:numCache>
            </c:numRef>
          </c:xVal>
          <c:yVal>
            <c:numRef>
              <c:f>'IM process'!$W$69:$W$145</c:f>
              <c:numCache>
                <c:formatCode>0.000%</c:formatCode>
                <c:ptCount val="77"/>
                <c:pt idx="0">
                  <c:v>7.4999979477535506E-2</c:v>
                </c:pt>
                <c:pt idx="1">
                  <c:v>7.0811352829530397E-2</c:v>
                </c:pt>
                <c:pt idx="2">
                  <c:v>6.0963470479592899E-2</c:v>
                </c:pt>
                <c:pt idx="3">
                  <c:v>5.1866629520363E-2</c:v>
                </c:pt>
                <c:pt idx="4">
                  <c:v>4.50809956291192E-2</c:v>
                </c:pt>
                <c:pt idx="5">
                  <c:v>3.91782806612452E-2</c:v>
                </c:pt>
                <c:pt idx="6">
                  <c:v>3.3830204373592E-2</c:v>
                </c:pt>
                <c:pt idx="7">
                  <c:v>2.8867844304288199E-2</c:v>
                </c:pt>
                <c:pt idx="8">
                  <c:v>2.41911187934419E-2</c:v>
                </c:pt>
                <c:pt idx="9">
                  <c:v>1.9735239957322199E-2</c:v>
                </c:pt>
                <c:pt idx="10">
                  <c:v>1.54555622097057E-2</c:v>
                </c:pt>
                <c:pt idx="11">
                  <c:v>1.1319924562815E-2</c:v>
                </c:pt>
                <c:pt idx="12">
                  <c:v>7.3042649304119796E-3</c:v>
                </c:pt>
                <c:pt idx="13">
                  <c:v>3.3900949669250099E-3</c:v>
                </c:pt>
                <c:pt idx="14">
                  <c:v>-4.3708709453399398E-4</c:v>
                </c:pt>
                <c:pt idx="15">
                  <c:v>-4.1889328854846902E-3</c:v>
                </c:pt>
                <c:pt idx="16">
                  <c:v>-7.8749273646493596E-3</c:v>
                </c:pt>
                <c:pt idx="17">
                  <c:v>-1.15028689254646E-2</c:v>
                </c:pt>
                <c:pt idx="18">
                  <c:v>-1.50793016157233E-2</c:v>
                </c:pt>
                <c:pt idx="19">
                  <c:v>-1.86097511451398E-2</c:v>
                </c:pt>
                <c:pt idx="20">
                  <c:v>-2.2098891040171601E-2</c:v>
                </c:pt>
                <c:pt idx="21">
                  <c:v>-2.5550767325961801E-2</c:v>
                </c:pt>
                <c:pt idx="22">
                  <c:v>-2.89688782552367E-2</c:v>
                </c:pt>
                <c:pt idx="23">
                  <c:v>-3.2356242296716201E-2</c:v>
                </c:pt>
                <c:pt idx="24">
                  <c:v>-3.5715532618043402E-2</c:v>
                </c:pt>
                <c:pt idx="25">
                  <c:v>-3.9049102987764497E-2</c:v>
                </c:pt>
                <c:pt idx="26">
                  <c:v>-4.2359008633801501E-2</c:v>
                </c:pt>
                <c:pt idx="27">
                  <c:v>-4.5647105640242498E-2</c:v>
                </c:pt>
                <c:pt idx="28">
                  <c:v>-4.8915041620698298E-2</c:v>
                </c:pt>
                <c:pt idx="29">
                  <c:v>-5.21642946039386E-2</c:v>
                </c:pt>
                <c:pt idx="30">
                  <c:v>-5.53962122462891E-2</c:v>
                </c:pt>
                <c:pt idx="31">
                  <c:v>-5.86119562444367E-2</c:v>
                </c:pt>
                <c:pt idx="32">
                  <c:v>-6.1812632930335697E-2</c:v>
                </c:pt>
                <c:pt idx="33">
                  <c:v>-6.4999228300123807E-2</c:v>
                </c:pt>
                <c:pt idx="34">
                  <c:v>-6.8172640927621694E-2</c:v>
                </c:pt>
                <c:pt idx="35">
                  <c:v>-7.1333691325678794E-2</c:v>
                </c:pt>
                <c:pt idx="36">
                  <c:v>-7.4483131663036606E-2</c:v>
                </c:pt>
                <c:pt idx="37">
                  <c:v>-7.7621667470669606E-2</c:v>
                </c:pt>
                <c:pt idx="38">
                  <c:v>-8.0749896487600906E-2</c:v>
                </c:pt>
                <c:pt idx="39">
                  <c:v>-8.3868420154670595E-2</c:v>
                </c:pt>
                <c:pt idx="40">
                  <c:v>-8.6977777112340102E-2</c:v>
                </c:pt>
                <c:pt idx="41">
                  <c:v>-9.0078465248642395E-2</c:v>
                </c:pt>
                <c:pt idx="42">
                  <c:v>-9.31709460898133E-2</c:v>
                </c:pt>
                <c:pt idx="43">
                  <c:v>-9.6255665866142204E-2</c:v>
                </c:pt>
                <c:pt idx="44">
                  <c:v>-9.9332985835916904E-2</c:v>
                </c:pt>
                <c:pt idx="45">
                  <c:v>-0.10240329515997</c:v>
                </c:pt>
                <c:pt idx="46">
                  <c:v>-0.10546693708030901</c:v>
                </c:pt>
                <c:pt idx="47">
                  <c:v>-0.108524236544491</c:v>
                </c:pt>
                <c:pt idx="48">
                  <c:v>-0.11157549214184299</c:v>
                </c:pt>
                <c:pt idx="49">
                  <c:v>-0.114621006086519</c:v>
                </c:pt>
                <c:pt idx="50">
                  <c:v>-0.11766100440192299</c:v>
                </c:pt>
                <c:pt idx="51">
                  <c:v>-0.120695754134692</c:v>
                </c:pt>
                <c:pt idx="52">
                  <c:v>-0.123725488482659</c:v>
                </c:pt>
                <c:pt idx="53">
                  <c:v>-0.126750424022231</c:v>
                </c:pt>
                <c:pt idx="54">
                  <c:v>-0.129049718994139</c:v>
                </c:pt>
                <c:pt idx="55">
                  <c:v>-0.13278671678323101</c:v>
                </c:pt>
                <c:pt idx="56">
                  <c:v>-0.13579846717928001</c:v>
                </c:pt>
                <c:pt idx="57">
                  <c:v>-0.138806158577816</c:v>
                </c:pt>
                <c:pt idx="58">
                  <c:v>-0.141809971347436</c:v>
                </c:pt>
                <c:pt idx="59">
                  <c:v>-0.144810060128236</c:v>
                </c:pt>
                <c:pt idx="60">
                  <c:v>-0.14780657111220499</c:v>
                </c:pt>
                <c:pt idx="61">
                  <c:v>-0.15079964191813899</c:v>
                </c:pt>
                <c:pt idx="62">
                  <c:v>-0.15378942298536599</c:v>
                </c:pt>
                <c:pt idx="63">
                  <c:v>-0.15677600152313001</c:v>
                </c:pt>
                <c:pt idx="64">
                  <c:v>-0.15975951454442699</c:v>
                </c:pt>
                <c:pt idx="65">
                  <c:v>-0.162740074134191</c:v>
                </c:pt>
                <c:pt idx="66">
                  <c:v>-0.16571778707382001</c:v>
                </c:pt>
                <c:pt idx="67">
                  <c:v>-0.16869275436585099</c:v>
                </c:pt>
                <c:pt idx="68">
                  <c:v>-0.17166507392369301</c:v>
                </c:pt>
                <c:pt idx="69">
                  <c:v>-0.174634854532661</c:v>
                </c:pt>
                <c:pt idx="70">
                  <c:v>-0.177602149370372</c:v>
                </c:pt>
                <c:pt idx="71">
                  <c:v>-0.18056705938892001</c:v>
                </c:pt>
                <c:pt idx="72">
                  <c:v>-0.183529665021956</c:v>
                </c:pt>
                <c:pt idx="73">
                  <c:v>-0.18649004252926701</c:v>
                </c:pt>
                <c:pt idx="74">
                  <c:v>-0.18944826505089199</c:v>
                </c:pt>
                <c:pt idx="75">
                  <c:v>-0.192404419355406</c:v>
                </c:pt>
                <c:pt idx="76">
                  <c:v>-0.195358537582109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B2-4B35-8FC6-02FE4597BC1B}"/>
            </c:ext>
          </c:extLst>
        </c:ser>
        <c:ser>
          <c:idx val="10"/>
          <c:order val="10"/>
          <c:tx>
            <c:v>Minimum variance frontier constraint 4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'IM process'!$AB$69:$AB$114</c:f>
              <c:numCache>
                <c:formatCode>0.000%</c:formatCode>
                <c:ptCount val="46"/>
                <c:pt idx="0">
                  <c:v>0.207135660501237</c:v>
                </c:pt>
                <c:pt idx="1">
                  <c:v>0.16544799838492699</c:v>
                </c:pt>
                <c:pt idx="2">
                  <c:v>0.139069778269265</c:v>
                </c:pt>
                <c:pt idx="3">
                  <c:v>0.123119883522416</c:v>
                </c:pt>
                <c:pt idx="4">
                  <c:v>0.118049575616288</c:v>
                </c:pt>
                <c:pt idx="5">
                  <c:v>0.115992291619389</c:v>
                </c:pt>
                <c:pt idx="6">
                  <c:v>0.115270839605949</c:v>
                </c:pt>
                <c:pt idx="7">
                  <c:v>0.115733339044416</c:v>
                </c:pt>
                <c:pt idx="8">
                  <c:v>0.117227639568345</c:v>
                </c:pt>
                <c:pt idx="9">
                  <c:v>0.119573533093667</c:v>
                </c:pt>
                <c:pt idx="10">
                  <c:v>0.122601761557441</c:v>
                </c:pt>
                <c:pt idx="11">
                  <c:v>0.126409614849645</c:v>
                </c:pt>
                <c:pt idx="12">
                  <c:v>0.13095718135256501</c:v>
                </c:pt>
                <c:pt idx="13">
                  <c:v>0.136186189127804</c:v>
                </c:pt>
                <c:pt idx="14">
                  <c:v>0.14201857207042401</c:v>
                </c:pt>
                <c:pt idx="15">
                  <c:v>0.148383391211135</c:v>
                </c:pt>
                <c:pt idx="16">
                  <c:v>0.15521516659689299</c:v>
                </c:pt>
                <c:pt idx="17">
                  <c:v>0.162455012697693</c:v>
                </c:pt>
                <c:pt idx="18">
                  <c:v>0.170131619484264</c:v>
                </c:pt>
                <c:pt idx="19">
                  <c:v>0.178315678695772</c:v>
                </c:pt>
                <c:pt idx="20">
                  <c:v>0.187010852498039</c:v>
                </c:pt>
                <c:pt idx="21">
                  <c:v>0.19702505795134501</c:v>
                </c:pt>
                <c:pt idx="22">
                  <c:v>0.20851096850549999</c:v>
                </c:pt>
                <c:pt idx="23">
                  <c:v>0.22123953487046699</c:v>
                </c:pt>
                <c:pt idx="24">
                  <c:v>0.235026534201564</c:v>
                </c:pt>
                <c:pt idx="25">
                  <c:v>0.249715760667367</c:v>
                </c:pt>
                <c:pt idx="26">
                  <c:v>0.265157364326988</c:v>
                </c:pt>
                <c:pt idx="27">
                  <c:v>0.28122743788142901</c:v>
                </c:pt>
                <c:pt idx="28">
                  <c:v>0.29782431565558398</c:v>
                </c:pt>
                <c:pt idx="29">
                  <c:v>0.31486461229048901</c:v>
                </c:pt>
                <c:pt idx="30">
                  <c:v>0.33228015654521398</c:v>
                </c:pt>
                <c:pt idx="31">
                  <c:v>0.35001499764014798</c:v>
                </c:pt>
                <c:pt idx="32">
                  <c:v>0.36806494395139999</c:v>
                </c:pt>
                <c:pt idx="33">
                  <c:v>0.38642435216583798</c:v>
                </c:pt>
                <c:pt idx="34">
                  <c:v>0.405051200195019</c:v>
                </c:pt>
                <c:pt idx="35">
                  <c:v>0.42391013150281698</c:v>
                </c:pt>
                <c:pt idx="36">
                  <c:v>0.44297155325144899</c:v>
                </c:pt>
                <c:pt idx="37">
                  <c:v>0.462210471759604</c:v>
                </c:pt>
                <c:pt idx="38">
                  <c:v>0.481605508101699</c:v>
                </c:pt>
                <c:pt idx="39">
                  <c:v>0.50113858691476898</c:v>
                </c:pt>
                <c:pt idx="40">
                  <c:v>0.52079417594913302</c:v>
                </c:pt>
                <c:pt idx="41">
                  <c:v>0.54055891924023602</c:v>
                </c:pt>
                <c:pt idx="42">
                  <c:v>0.56042137191957098</c:v>
                </c:pt>
                <c:pt idx="43">
                  <c:v>0.580371276649983</c:v>
                </c:pt>
                <c:pt idx="44">
                  <c:v>0.60040003728809799</c:v>
                </c:pt>
                <c:pt idx="45">
                  <c:v>0.62050001320824899</c:v>
                </c:pt>
              </c:numCache>
            </c:numRef>
          </c:xVal>
          <c:yVal>
            <c:numRef>
              <c:f>'IM process'!$AA$69:$AA$114</c:f>
              <c:numCache>
                <c:formatCode>0.000%</c:formatCode>
                <c:ptCount val="46"/>
                <c:pt idx="0">
                  <c:v>5.3700000046181098E-2</c:v>
                </c:pt>
                <c:pt idx="1">
                  <c:v>5.8699998924467499E-2</c:v>
                </c:pt>
                <c:pt idx="2">
                  <c:v>6.3699996402145007E-2</c:v>
                </c:pt>
                <c:pt idx="3">
                  <c:v>6.8699999737669507E-2</c:v>
                </c:pt>
                <c:pt idx="4">
                  <c:v>7.3699995358270001E-2</c:v>
                </c:pt>
                <c:pt idx="5">
                  <c:v>7.8699997855241205E-2</c:v>
                </c:pt>
                <c:pt idx="6">
                  <c:v>8.3700000573874694E-2</c:v>
                </c:pt>
                <c:pt idx="7">
                  <c:v>8.8699995834605402E-2</c:v>
                </c:pt>
                <c:pt idx="8">
                  <c:v>9.3699998672617593E-2</c:v>
                </c:pt>
                <c:pt idx="9">
                  <c:v>9.8700001275883895E-2</c:v>
                </c:pt>
                <c:pt idx="10">
                  <c:v>0.10369999636124901</c:v>
                </c:pt>
                <c:pt idx="11">
                  <c:v>0.108699998992556</c:v>
                </c:pt>
                <c:pt idx="12">
                  <c:v>0.113700001644782</c:v>
                </c:pt>
                <c:pt idx="13">
                  <c:v>0.118699996862424</c:v>
                </c:pt>
                <c:pt idx="14">
                  <c:v>0.12370000042423999</c:v>
                </c:pt>
                <c:pt idx="15">
                  <c:v>0.12870000273525001</c:v>
                </c:pt>
                <c:pt idx="16">
                  <c:v>0.13369999802962501</c:v>
                </c:pt>
                <c:pt idx="17">
                  <c:v>0.138699992836325</c:v>
                </c:pt>
                <c:pt idx="18">
                  <c:v>0.143700003212307</c:v>
                </c:pt>
                <c:pt idx="19">
                  <c:v>0.148699998619331</c:v>
                </c:pt>
                <c:pt idx="20">
                  <c:v>0.153699994083452</c:v>
                </c:pt>
                <c:pt idx="21">
                  <c:v>0.15870000421733799</c:v>
                </c:pt>
                <c:pt idx="22">
                  <c:v>0.16369999944984301</c:v>
                </c:pt>
                <c:pt idx="23">
                  <c:v>0.16869999464081301</c:v>
                </c:pt>
                <c:pt idx="24">
                  <c:v>0.173700004815319</c:v>
                </c:pt>
                <c:pt idx="25">
                  <c:v>0.17870000001900499</c:v>
                </c:pt>
                <c:pt idx="26">
                  <c:v>0.18369999527884801</c:v>
                </c:pt>
                <c:pt idx="27">
                  <c:v>0.188699990495412</c:v>
                </c:pt>
                <c:pt idx="28">
                  <c:v>0.193700000635667</c:v>
                </c:pt>
                <c:pt idx="29">
                  <c:v>0.19869999587533399</c:v>
                </c:pt>
                <c:pt idx="30">
                  <c:v>0.20369999110708001</c:v>
                </c:pt>
                <c:pt idx="31">
                  <c:v>0.20870000124001101</c:v>
                </c:pt>
                <c:pt idx="32">
                  <c:v>0.213699996471651</c:v>
                </c:pt>
                <c:pt idx="33">
                  <c:v>0.21869999170326701</c:v>
                </c:pt>
                <c:pt idx="34">
                  <c:v>0.22370000183605701</c:v>
                </c:pt>
                <c:pt idx="35">
                  <c:v>0.228699997067698</c:v>
                </c:pt>
                <c:pt idx="36">
                  <c:v>0.233699992299326</c:v>
                </c:pt>
                <c:pt idx="37">
                  <c:v>0.23870000243210299</c:v>
                </c:pt>
                <c:pt idx="38">
                  <c:v>0.24369999766373199</c:v>
                </c:pt>
                <c:pt idx="39">
                  <c:v>0.24869999290640399</c:v>
                </c:pt>
                <c:pt idx="40">
                  <c:v>0.25369998813803102</c:v>
                </c:pt>
                <c:pt idx="41">
                  <c:v>0.258699985347006</c:v>
                </c:pt>
                <c:pt idx="42">
                  <c:v>0.26370001038095903</c:v>
                </c:pt>
                <c:pt idx="43">
                  <c:v>0.268700003635233</c:v>
                </c:pt>
                <c:pt idx="44">
                  <c:v>0.27369999885582402</c:v>
                </c:pt>
                <c:pt idx="45">
                  <c:v>0.27869999468008999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B2-4B35-8FC6-02FE4597BC1B}"/>
            </c:ext>
          </c:extLst>
        </c:ser>
        <c:ser>
          <c:idx val="11"/>
          <c:order val="11"/>
          <c:tx>
            <c:v>Efficient frontier constraint 4</c:v>
          </c:tx>
          <c:spPr>
            <a:ln w="19050" cap="rnd">
              <a:solidFill>
                <a:srgbClr val="7A1EB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7030A0"/>
              </a:solidFill>
              <a:ln w="9525">
                <a:solidFill>
                  <a:srgbClr val="B90EC2"/>
                </a:solidFill>
              </a:ln>
              <a:effectLst/>
            </c:spPr>
          </c:marker>
          <c:xVal>
            <c:numRef>
              <c:f>'IM process'!$AF$69:$AF$129</c:f>
              <c:numCache>
                <c:formatCode>0.000%</c:formatCode>
                <c:ptCount val="61"/>
                <c:pt idx="0">
                  <c:v>0.11600000113963101</c:v>
                </c:pt>
                <c:pt idx="1">
                  <c:v>0.119000003917955</c:v>
                </c:pt>
                <c:pt idx="2">
                  <c:v>0.123999999190433</c:v>
                </c:pt>
                <c:pt idx="3">
                  <c:v>0.12899999441381699</c:v>
                </c:pt>
                <c:pt idx="4">
                  <c:v>0.13400000422220801</c:v>
                </c:pt>
                <c:pt idx="5">
                  <c:v>0.13899999919917699</c:v>
                </c:pt>
                <c:pt idx="6">
                  <c:v>0.143999994706104</c:v>
                </c:pt>
                <c:pt idx="7">
                  <c:v>0.14900000499972099</c:v>
                </c:pt>
                <c:pt idx="8">
                  <c:v>0.154000000346524</c:v>
                </c:pt>
                <c:pt idx="9">
                  <c:v>0.15899999560727801</c:v>
                </c:pt>
                <c:pt idx="10">
                  <c:v>0.16400000531641701</c:v>
                </c:pt>
                <c:pt idx="11">
                  <c:v>0.169000000812042</c:v>
                </c:pt>
                <c:pt idx="12">
                  <c:v>0.173999995607478</c:v>
                </c:pt>
                <c:pt idx="13">
                  <c:v>0.17900000630055701</c:v>
                </c:pt>
                <c:pt idx="14">
                  <c:v>0.18400000156413901</c:v>
                </c:pt>
                <c:pt idx="15">
                  <c:v>0.184000002849045</c:v>
                </c:pt>
                <c:pt idx="16">
                  <c:v>0.18899999781047999</c:v>
                </c:pt>
                <c:pt idx="17">
                  <c:v>0.19400000642340601</c:v>
                </c:pt>
                <c:pt idx="18">
                  <c:v>0.19900000296162901</c:v>
                </c:pt>
                <c:pt idx="19">
                  <c:v>0.20399999824755</c:v>
                </c:pt>
                <c:pt idx="20">
                  <c:v>0.20900000801167201</c:v>
                </c:pt>
                <c:pt idx="21">
                  <c:v>0.21400000404224701</c:v>
                </c:pt>
                <c:pt idx="22">
                  <c:v>0.218999998958987</c:v>
                </c:pt>
                <c:pt idx="23">
                  <c:v>0.224000009413897</c:v>
                </c:pt>
                <c:pt idx="24">
                  <c:v>0.22900000463322101</c:v>
                </c:pt>
                <c:pt idx="25">
                  <c:v>0.23399999987485701</c:v>
                </c:pt>
                <c:pt idx="26">
                  <c:v>0.23899999486717</c:v>
                </c:pt>
                <c:pt idx="27">
                  <c:v>0.244000005151322</c:v>
                </c:pt>
                <c:pt idx="28">
                  <c:v>0.24900000047092599</c:v>
                </c:pt>
                <c:pt idx="29">
                  <c:v>0.25400001044674603</c:v>
                </c:pt>
                <c:pt idx="30">
                  <c:v>0.25900000581153398</c:v>
                </c:pt>
                <c:pt idx="31">
                  <c:v>0.26400000106289501</c:v>
                </c:pt>
                <c:pt idx="32">
                  <c:v>0.26899999630078097</c:v>
                </c:pt>
                <c:pt idx="33">
                  <c:v>0.27399999152398902</c:v>
                </c:pt>
                <c:pt idx="34">
                  <c:v>0.27899998675391202</c:v>
                </c:pt>
                <c:pt idx="35">
                  <c:v>0.28400001166565902</c:v>
                </c:pt>
                <c:pt idx="36">
                  <c:v>0.28900000684590998</c:v>
                </c:pt>
                <c:pt idx="37">
                  <c:v>0.29400000192353198</c:v>
                </c:pt>
                <c:pt idx="38">
                  <c:v>0.298999997375614</c:v>
                </c:pt>
                <c:pt idx="39">
                  <c:v>0.30399999264142002</c:v>
                </c:pt>
                <c:pt idx="40">
                  <c:v>0.30899998770940901</c:v>
                </c:pt>
                <c:pt idx="41">
                  <c:v>0.31400001284113499</c:v>
                </c:pt>
                <c:pt idx="42">
                  <c:v>0.31900000817410201</c:v>
                </c:pt>
                <c:pt idx="43">
                  <c:v>0.32400000335351697</c:v>
                </c:pt>
                <c:pt idx="44">
                  <c:v>0.32899999798934898</c:v>
                </c:pt>
                <c:pt idx="45">
                  <c:v>0.33399999386183399</c:v>
                </c:pt>
                <c:pt idx="46">
                  <c:v>0.33899998895768801</c:v>
                </c:pt>
                <c:pt idx="47">
                  <c:v>0.34399998382126501</c:v>
                </c:pt>
                <c:pt idx="48">
                  <c:v>0.34900000922711399</c:v>
                </c:pt>
                <c:pt idx="49">
                  <c:v>0.35400000029661</c:v>
                </c:pt>
                <c:pt idx="50">
                  <c:v>0.35899999575477198</c:v>
                </c:pt>
                <c:pt idx="51">
                  <c:v>0.36399999118103898</c:v>
                </c:pt>
                <c:pt idx="52">
                  <c:v>0.36899998658043998</c:v>
                </c:pt>
                <c:pt idx="53">
                  <c:v>0.37399998195720302</c:v>
                </c:pt>
                <c:pt idx="54">
                  <c:v>0.37900000711707899</c:v>
                </c:pt>
                <c:pt idx="55">
                  <c:v>0.38400000245831001</c:v>
                </c:pt>
                <c:pt idx="56">
                  <c:v>0.38899999778560002</c:v>
                </c:pt>
                <c:pt idx="57">
                  <c:v>0.39399999310095601</c:v>
                </c:pt>
                <c:pt idx="58">
                  <c:v>0.398999988424733</c:v>
                </c:pt>
                <c:pt idx="59">
                  <c:v>0.40399998370658002</c:v>
                </c:pt>
                <c:pt idx="60">
                  <c:v>0.40900000914930801</c:v>
                </c:pt>
              </c:numCache>
            </c:numRef>
          </c:xVal>
          <c:yVal>
            <c:numRef>
              <c:f>'IM process'!$AE$69:$AE$129</c:f>
              <c:numCache>
                <c:formatCode>0.000%</c:formatCode>
                <c:ptCount val="61"/>
                <c:pt idx="0">
                  <c:v>8.9905951063167094E-2</c:v>
                </c:pt>
                <c:pt idx="1">
                  <c:v>9.7597745187524801E-2</c:v>
                </c:pt>
                <c:pt idx="2">
                  <c:v>0.10565558470618699</c:v>
                </c:pt>
                <c:pt idx="3">
                  <c:v>0.111644268640629</c:v>
                </c:pt>
                <c:pt idx="4">
                  <c:v>0.116682958778624</c:v>
                </c:pt>
                <c:pt idx="5">
                  <c:v>0.12117283925853101</c:v>
                </c:pt>
                <c:pt idx="6">
                  <c:v>0.12529913096944201</c:v>
                </c:pt>
                <c:pt idx="7">
                  <c:v>0.12916452356080599</c:v>
                </c:pt>
                <c:pt idx="8">
                  <c:v>0.13283261551699199</c:v>
                </c:pt>
                <c:pt idx="9">
                  <c:v>0.13634591813094701</c:v>
                </c:pt>
                <c:pt idx="10">
                  <c:v>0.139733987213807</c:v>
                </c:pt>
                <c:pt idx="11">
                  <c:v>0.142984078956336</c:v>
                </c:pt>
                <c:pt idx="12">
                  <c:v>0.14609807925786999</c:v>
                </c:pt>
                <c:pt idx="13">
                  <c:v>0.14910571012985999</c:v>
                </c:pt>
                <c:pt idx="14">
                  <c:v>0.15201879417633599</c:v>
                </c:pt>
                <c:pt idx="15">
                  <c:v>0.152020789596372</c:v>
                </c:pt>
                <c:pt idx="16">
                  <c:v>0.15476063091755299</c:v>
                </c:pt>
                <c:pt idx="17">
                  <c:v>0.157269942302185</c:v>
                </c:pt>
                <c:pt idx="18">
                  <c:v>0.15960413398713999</c:v>
                </c:pt>
                <c:pt idx="19">
                  <c:v>0.161805119466401</c:v>
                </c:pt>
                <c:pt idx="20">
                  <c:v>0.16390094924715101</c:v>
                </c:pt>
                <c:pt idx="21">
                  <c:v>0.16591142073147</c:v>
                </c:pt>
                <c:pt idx="22">
                  <c:v>0.16785111537984301</c:v>
                </c:pt>
                <c:pt idx="23">
                  <c:v>0.16973089855145701</c:v>
                </c:pt>
                <c:pt idx="24">
                  <c:v>0.17155801112500599</c:v>
                </c:pt>
                <c:pt idx="25">
                  <c:v>0.173339382861601</c:v>
                </c:pt>
                <c:pt idx="26">
                  <c:v>0.17508086521409899</c:v>
                </c:pt>
                <c:pt idx="27">
                  <c:v>0.17678725683126001</c:v>
                </c:pt>
                <c:pt idx="28">
                  <c:v>0.17846252551788699</c:v>
                </c:pt>
                <c:pt idx="29">
                  <c:v>0.18011002300694601</c:v>
                </c:pt>
                <c:pt idx="30">
                  <c:v>0.18173257422414199</c:v>
                </c:pt>
                <c:pt idx="31">
                  <c:v>0.183332611072621</c:v>
                </c:pt>
                <c:pt idx="32">
                  <c:v>0.18491222757127301</c:v>
                </c:pt>
                <c:pt idx="33">
                  <c:v>0.186473243755687</c:v>
                </c:pt>
                <c:pt idx="34">
                  <c:v>0.18801725175577499</c:v>
                </c:pt>
                <c:pt idx="35">
                  <c:v>0.18954566140694101</c:v>
                </c:pt>
                <c:pt idx="36">
                  <c:v>0.19105969362525599</c:v>
                </c:pt>
                <c:pt idx="37">
                  <c:v>0.19256045879068601</c:v>
                </c:pt>
                <c:pt idx="38">
                  <c:v>0.19404894068238199</c:v>
                </c:pt>
                <c:pt idx="39">
                  <c:v>0.19552602041105299</c:v>
                </c:pt>
                <c:pt idx="40">
                  <c:v>0.196992491348323</c:v>
                </c:pt>
                <c:pt idx="41">
                  <c:v>0.19844907871935399</c:v>
                </c:pt>
                <c:pt idx="42">
                  <c:v>0.199896414330166</c:v>
                </c:pt>
                <c:pt idx="43">
                  <c:v>0.20133509666716601</c:v>
                </c:pt>
                <c:pt idx="44">
                  <c:v>0.202765663328902</c:v>
                </c:pt>
                <c:pt idx="45">
                  <c:v>0.20418860610687001</c:v>
                </c:pt>
                <c:pt idx="46">
                  <c:v>0.20560437481145899</c:v>
                </c:pt>
                <c:pt idx="47">
                  <c:v>0.207013382762822</c:v>
                </c:pt>
                <c:pt idx="48">
                  <c:v>0.208416019109842</c:v>
                </c:pt>
                <c:pt idx="49">
                  <c:v>0.20981196998260099</c:v>
                </c:pt>
                <c:pt idx="50">
                  <c:v>0.21120045415380201</c:v>
                </c:pt>
                <c:pt idx="51">
                  <c:v>0.21258186504125301</c:v>
                </c:pt>
                <c:pt idx="52">
                  <c:v>0.213956590811268</c:v>
                </c:pt>
                <c:pt idx="53">
                  <c:v>0.215324990055134</c:v>
                </c:pt>
                <c:pt idx="54">
                  <c:v>0.21668740278922499</c:v>
                </c:pt>
                <c:pt idx="55">
                  <c:v>0.21804412055910299</c:v>
                </c:pt>
                <c:pt idx="56">
                  <c:v>0.219395437412929</c:v>
                </c:pt>
                <c:pt idx="57">
                  <c:v>0.220741619381666</c:v>
                </c:pt>
                <c:pt idx="58">
                  <c:v>0.22208291439585401</c:v>
                </c:pt>
                <c:pt idx="59">
                  <c:v>0.22341955384225001</c:v>
                </c:pt>
                <c:pt idx="60">
                  <c:v>0.224751762042703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3B2-4B35-8FC6-02FE4597BC1B}"/>
            </c:ext>
          </c:extLst>
        </c:ser>
        <c:ser>
          <c:idx val="12"/>
          <c:order val="12"/>
          <c:tx>
            <c:v>Inefficient frontier constraint 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'IM process'!$AJ$69:$AJ$169</c:f>
              <c:numCache>
                <c:formatCode>0.000%</c:formatCode>
                <c:ptCount val="101"/>
                <c:pt idx="0">
                  <c:v>0.115999999157055</c:v>
                </c:pt>
                <c:pt idx="1">
                  <c:v>0.121000001396523</c:v>
                </c:pt>
                <c:pt idx="2">
                  <c:v>0.12600000334207101</c:v>
                </c:pt>
                <c:pt idx="3">
                  <c:v>0.13099999929242301</c:v>
                </c:pt>
                <c:pt idx="4">
                  <c:v>0.13599999400280799</c:v>
                </c:pt>
                <c:pt idx="5">
                  <c:v>0.14100000439531299</c:v>
                </c:pt>
                <c:pt idx="6">
                  <c:v>0.14599999857565901</c:v>
                </c:pt>
                <c:pt idx="7">
                  <c:v>0.150999994589054</c:v>
                </c:pt>
                <c:pt idx="8">
                  <c:v>0.15599998941256699</c:v>
                </c:pt>
                <c:pt idx="9">
                  <c:v>0.160999999420914</c:v>
                </c:pt>
                <c:pt idx="10">
                  <c:v>0.16599999280983599</c:v>
                </c:pt>
                <c:pt idx="11">
                  <c:v>0.17099998679904299</c:v>
                </c:pt>
                <c:pt idx="12">
                  <c:v>0.175999998701589</c:v>
                </c:pt>
                <c:pt idx="13">
                  <c:v>0.18099999313703199</c:v>
                </c:pt>
                <c:pt idx="14">
                  <c:v>0.18599998755285299</c:v>
                </c:pt>
                <c:pt idx="15">
                  <c:v>0.19099999841122001</c:v>
                </c:pt>
                <c:pt idx="16">
                  <c:v>0.19599999437489601</c:v>
                </c:pt>
                <c:pt idx="17">
                  <c:v>0.20099999004539101</c:v>
                </c:pt>
                <c:pt idx="18">
                  <c:v>0.206000000145588</c:v>
                </c:pt>
                <c:pt idx="19">
                  <c:v>0.21099999507418399</c:v>
                </c:pt>
                <c:pt idx="20">
                  <c:v>0.21599998927748701</c:v>
                </c:pt>
                <c:pt idx="21">
                  <c:v>0.220999998936945</c:v>
                </c:pt>
                <c:pt idx="22">
                  <c:v>0.22599999527964501</c:v>
                </c:pt>
                <c:pt idx="23">
                  <c:v>0.230999990498861</c:v>
                </c:pt>
                <c:pt idx="24">
                  <c:v>0.23599999973590499</c:v>
                </c:pt>
                <c:pt idx="25">
                  <c:v>0.240999995722747</c:v>
                </c:pt>
                <c:pt idx="26">
                  <c:v>0.24599999099784101</c:v>
                </c:pt>
                <c:pt idx="27">
                  <c:v>0.250999986060994</c:v>
                </c:pt>
                <c:pt idx="28">
                  <c:v>0.25599998420716003</c:v>
                </c:pt>
                <c:pt idx="29">
                  <c:v>0.26100000550314401</c:v>
                </c:pt>
                <c:pt idx="30">
                  <c:v>0.26600000425836501</c:v>
                </c:pt>
                <c:pt idx="31">
                  <c:v>0.27099999729927698</c:v>
                </c:pt>
                <c:pt idx="32">
                  <c:v>0.27599999420517801</c:v>
                </c:pt>
                <c:pt idx="33">
                  <c:v>0.28099998758873401</c:v>
                </c:pt>
                <c:pt idx="34">
                  <c:v>0.28599998214721101</c:v>
                </c:pt>
                <c:pt idx="35">
                  <c:v>0.290999978105839</c:v>
                </c:pt>
                <c:pt idx="36">
                  <c:v>0.29600000555499201</c:v>
                </c:pt>
                <c:pt idx="37">
                  <c:v>0.30099999920342502</c:v>
                </c:pt>
                <c:pt idx="38">
                  <c:v>0.30599999579394799</c:v>
                </c:pt>
                <c:pt idx="39">
                  <c:v>0.31099998915396698</c:v>
                </c:pt>
                <c:pt idx="40">
                  <c:v>0.31599998303527199</c:v>
                </c:pt>
                <c:pt idx="41">
                  <c:v>0.32099998018888298</c:v>
                </c:pt>
                <c:pt idx="42">
                  <c:v>0.32600000715205502</c:v>
                </c:pt>
                <c:pt idx="43">
                  <c:v>0.331000001570735</c:v>
                </c:pt>
                <c:pt idx="44">
                  <c:v>0.33599999506941303</c:v>
                </c:pt>
                <c:pt idx="45">
                  <c:v>0.34099998990122099</c:v>
                </c:pt>
                <c:pt idx="46">
                  <c:v>0.34599998462611198</c:v>
                </c:pt>
                <c:pt idx="47">
                  <c:v>0.35099998122451698</c:v>
                </c:pt>
                <c:pt idx="48">
                  <c:v>0.35600000638405099</c:v>
                </c:pt>
                <c:pt idx="49">
                  <c:v>0.36100000202654497</c:v>
                </c:pt>
                <c:pt idx="50">
                  <c:v>0.365999996962453</c:v>
                </c:pt>
                <c:pt idx="51">
                  <c:v>0.37099999169042502</c:v>
                </c:pt>
                <c:pt idx="52">
                  <c:v>0.37599998663071799</c:v>
                </c:pt>
                <c:pt idx="53">
                  <c:v>0.38099998160787402</c:v>
                </c:pt>
                <c:pt idx="54">
                  <c:v>0.38599997691247401</c:v>
                </c:pt>
                <c:pt idx="55">
                  <c:v>0.39100000230759302</c:v>
                </c:pt>
                <c:pt idx="56">
                  <c:v>0.395999998071276</c:v>
                </c:pt>
                <c:pt idx="57">
                  <c:v>0.40099999359640998</c:v>
                </c:pt>
                <c:pt idx="58">
                  <c:v>0.40599998921394198</c:v>
                </c:pt>
                <c:pt idx="59">
                  <c:v>0.41099998489859502</c:v>
                </c:pt>
                <c:pt idx="60">
                  <c:v>0.41599998059954102</c:v>
                </c:pt>
                <c:pt idx="61">
                  <c:v>0.42100000603744098</c:v>
                </c:pt>
                <c:pt idx="62">
                  <c:v>0.42600000148991302</c:v>
                </c:pt>
                <c:pt idx="63">
                  <c:v>0.43099999660030403</c:v>
                </c:pt>
                <c:pt idx="64">
                  <c:v>0.43599999116321603</c:v>
                </c:pt>
                <c:pt idx="65">
                  <c:v>0.44099998319126898</c:v>
                </c:pt>
                <c:pt idx="66">
                  <c:v>0.44599997962410898</c:v>
                </c:pt>
                <c:pt idx="67">
                  <c:v>0.45099997435494898</c:v>
                </c:pt>
                <c:pt idx="68">
                  <c:v>0.45600000019162401</c:v>
                </c:pt>
                <c:pt idx="69">
                  <c:v>0.46099999484751403</c:v>
                </c:pt>
                <c:pt idx="70">
                  <c:v>0.46599998925999597</c:v>
                </c:pt>
                <c:pt idx="71">
                  <c:v>0.47099998523854703</c:v>
                </c:pt>
                <c:pt idx="72">
                  <c:v>0.47599998120612602</c:v>
                </c:pt>
                <c:pt idx="73">
                  <c:v>0.48099997650740001</c:v>
                </c:pt>
                <c:pt idx="74">
                  <c:v>0.486000001572298</c:v>
                </c:pt>
                <c:pt idx="75">
                  <c:v>0.490999995751639</c:v>
                </c:pt>
                <c:pt idx="76">
                  <c:v>0.49599999242824999</c:v>
                </c:pt>
                <c:pt idx="77">
                  <c:v>0.50099998840333904</c:v>
                </c:pt>
                <c:pt idx="78">
                  <c:v>0.50599998445186201</c:v>
                </c:pt>
                <c:pt idx="79">
                  <c:v>0.51099997749271098</c:v>
                </c:pt>
                <c:pt idx="80">
                  <c:v>0.51599997270101094</c:v>
                </c:pt>
                <c:pt idx="81">
                  <c:v>0.52099996792993897</c:v>
                </c:pt>
                <c:pt idx="82">
                  <c:v>0.52599996532087601</c:v>
                </c:pt>
                <c:pt idx="83">
                  <c:v>0.53099995912429399</c:v>
                </c:pt>
                <c:pt idx="84">
                  <c:v>0.53600001307117795</c:v>
                </c:pt>
                <c:pt idx="85">
                  <c:v>0.54100000798177295</c:v>
                </c:pt>
                <c:pt idx="86">
                  <c:v>0.54600000282735905</c:v>
                </c:pt>
                <c:pt idx="87">
                  <c:v>0.55099999761518703</c:v>
                </c:pt>
                <c:pt idx="88">
                  <c:v>0.55599999235768205</c:v>
                </c:pt>
                <c:pt idx="89">
                  <c:v>0.56099998707313603</c:v>
                </c:pt>
                <c:pt idx="90">
                  <c:v>0.56599998492237602</c:v>
                </c:pt>
                <c:pt idx="91">
                  <c:v>0.57099998019211495</c:v>
                </c:pt>
                <c:pt idx="92">
                  <c:v>0.57599997545950399</c:v>
                </c:pt>
                <c:pt idx="93">
                  <c:v>0.58099997072070697</c:v>
                </c:pt>
                <c:pt idx="94">
                  <c:v>0.58599996597076598</c:v>
                </c:pt>
                <c:pt idx="95">
                  <c:v>0.590999961203444</c:v>
                </c:pt>
                <c:pt idx="96">
                  <c:v>0.59599995641103898</c:v>
                </c:pt>
                <c:pt idx="97">
                  <c:v>0.60100001118883295</c:v>
                </c:pt>
                <c:pt idx="98">
                  <c:v>0.60600000473071203</c:v>
                </c:pt>
                <c:pt idx="99">
                  <c:v>0.61100000070067595</c:v>
                </c:pt>
                <c:pt idx="100">
                  <c:v>0.61599999700182895</c:v>
                </c:pt>
              </c:numCache>
            </c:numRef>
          </c:xVal>
          <c:yVal>
            <c:numRef>
              <c:f>'IM process'!$AI$69:$AI$169</c:f>
              <c:numCache>
                <c:formatCode>0.000%</c:formatCode>
                <c:ptCount val="101"/>
                <c:pt idx="0">
                  <c:v>7.8672491693569505E-2</c:v>
                </c:pt>
                <c:pt idx="1">
                  <c:v>6.99579157355118E-2</c:v>
                </c:pt>
                <c:pt idx="2">
                  <c:v>6.7424329453117396E-2</c:v>
                </c:pt>
                <c:pt idx="3">
                  <c:v>6.5769702031465399E-2</c:v>
                </c:pt>
                <c:pt idx="4">
                  <c:v>6.4432852269269494E-2</c:v>
                </c:pt>
                <c:pt idx="5">
                  <c:v>6.3263673559873196E-2</c:v>
                </c:pt>
                <c:pt idx="6">
                  <c:v>6.22008964867398E-2</c:v>
                </c:pt>
                <c:pt idx="7">
                  <c:v>6.1212515956652801E-2</c:v>
                </c:pt>
                <c:pt idx="8">
                  <c:v>6.02794176670041E-2</c:v>
                </c:pt>
                <c:pt idx="9">
                  <c:v>5.9401333005043598E-2</c:v>
                </c:pt>
                <c:pt idx="10">
                  <c:v>5.8617319939555802E-2</c:v>
                </c:pt>
                <c:pt idx="11">
                  <c:v>5.79026585332044E-2</c:v>
                </c:pt>
                <c:pt idx="12">
                  <c:v>5.72375213094998E-2</c:v>
                </c:pt>
                <c:pt idx="13">
                  <c:v>5.6609759663290099E-2</c:v>
                </c:pt>
                <c:pt idx="14">
                  <c:v>5.6011310757879802E-2</c:v>
                </c:pt>
                <c:pt idx="15">
                  <c:v>5.5436518872701401E-2</c:v>
                </c:pt>
                <c:pt idx="16">
                  <c:v>5.4881251734389798E-2</c:v>
                </c:pt>
                <c:pt idx="17">
                  <c:v>5.43423816102587E-2</c:v>
                </c:pt>
                <c:pt idx="18">
                  <c:v>5.3817481477866198E-2</c:v>
                </c:pt>
                <c:pt idx="19">
                  <c:v>7.8195308716448794E-2</c:v>
                </c:pt>
                <c:pt idx="20">
                  <c:v>8.5480522783649995E-2</c:v>
                </c:pt>
                <c:pt idx="21">
                  <c:v>9.1104052157243806E-2</c:v>
                </c:pt>
                <c:pt idx="22">
                  <c:v>9.5903799108088703E-2</c:v>
                </c:pt>
                <c:pt idx="23">
                  <c:v>0.10019187048976901</c:v>
                </c:pt>
                <c:pt idx="24">
                  <c:v>0.10412493353904199</c:v>
                </c:pt>
                <c:pt idx="25">
                  <c:v>0.10779458860060299</c:v>
                </c:pt>
                <c:pt idx="26">
                  <c:v>0.11125978203553499</c:v>
                </c:pt>
                <c:pt idx="27">
                  <c:v>0.11456099072280899</c:v>
                </c:pt>
                <c:pt idx="28">
                  <c:v>0.117727382150926</c:v>
                </c:pt>
                <c:pt idx="29">
                  <c:v>0.120780770204702</c:v>
                </c:pt>
                <c:pt idx="30">
                  <c:v>0.12373790568005499</c:v>
                </c:pt>
                <c:pt idx="31">
                  <c:v>0.12661202044063499</c:v>
                </c:pt>
                <c:pt idx="32">
                  <c:v>0.12941374352832</c:v>
                </c:pt>
                <c:pt idx="33">
                  <c:v>0.132151748717343</c:v>
                </c:pt>
                <c:pt idx="34">
                  <c:v>0.13483322762271199</c:v>
                </c:pt>
                <c:pt idx="35">
                  <c:v>0.13746420861492301</c:v>
                </c:pt>
                <c:pt idx="36">
                  <c:v>0.140049815930048</c:v>
                </c:pt>
                <c:pt idx="37">
                  <c:v>0.14259438606938599</c:v>
                </c:pt>
                <c:pt idx="38">
                  <c:v>0.14510170757463101</c:v>
                </c:pt>
                <c:pt idx="39">
                  <c:v>0.14757505277248101</c:v>
                </c:pt>
                <c:pt idx="40">
                  <c:v>0.150017288671494</c:v>
                </c:pt>
                <c:pt idx="41">
                  <c:v>0.15243093792003501</c:v>
                </c:pt>
                <c:pt idx="42">
                  <c:v>0.15481824402241101</c:v>
                </c:pt>
                <c:pt idx="43">
                  <c:v>0.157181161107804</c:v>
                </c:pt>
                <c:pt idx="44">
                  <c:v>0.15952147659326399</c:v>
                </c:pt>
                <c:pt idx="45">
                  <c:v>0.16184078135164201</c:v>
                </c:pt>
                <c:pt idx="46">
                  <c:v>0.16414050643786199</c:v>
                </c:pt>
                <c:pt idx="47">
                  <c:v>0.16642194674931499</c:v>
                </c:pt>
                <c:pt idx="48">
                  <c:v>0.16868628772518701</c:v>
                </c:pt>
                <c:pt idx="49">
                  <c:v>0.17093457045313001</c:v>
                </c:pt>
                <c:pt idx="50">
                  <c:v>0.17316778177637199</c:v>
                </c:pt>
                <c:pt idx="51">
                  <c:v>0.17538681265113101</c:v>
                </c:pt>
                <c:pt idx="52">
                  <c:v>0.17759248013322701</c:v>
                </c:pt>
                <c:pt idx="53">
                  <c:v>0.17978553507066899</c:v>
                </c:pt>
                <c:pt idx="54">
                  <c:v>0.181966669451819</c:v>
                </c:pt>
                <c:pt idx="55">
                  <c:v>0.18413653495710999</c:v>
                </c:pt>
                <c:pt idx="56">
                  <c:v>0.18629569666016399</c:v>
                </c:pt>
                <c:pt idx="57">
                  <c:v>0.188444715149268</c:v>
                </c:pt>
                <c:pt idx="58">
                  <c:v>0.19058409924641301</c:v>
                </c:pt>
                <c:pt idx="59">
                  <c:v>0.192714322102506</c:v>
                </c:pt>
                <c:pt idx="60">
                  <c:v>0.19483582453691001</c:v>
                </c:pt>
                <c:pt idx="61">
                  <c:v>0.19694903045124201</c:v>
                </c:pt>
                <c:pt idx="62">
                  <c:v>0.19905429903261401</c:v>
                </c:pt>
                <c:pt idx="63">
                  <c:v>0.20115200259258001</c:v>
                </c:pt>
                <c:pt idx="64">
                  <c:v>0.20324247817238</c:v>
                </c:pt>
                <c:pt idx="65">
                  <c:v>0.205326041271882</c:v>
                </c:pt>
                <c:pt idx="66">
                  <c:v>0.20740299195219</c:v>
                </c:pt>
                <c:pt idx="67">
                  <c:v>0.20947360718268701</c:v>
                </c:pt>
                <c:pt idx="68">
                  <c:v>0.21153816369470901</c:v>
                </c:pt>
                <c:pt idx="69">
                  <c:v>0.21359688387711201</c:v>
                </c:pt>
                <c:pt idx="70">
                  <c:v>0.215650014648436</c:v>
                </c:pt>
                <c:pt idx="71">
                  <c:v>0.21769777790363801</c:v>
                </c:pt>
                <c:pt idx="72">
                  <c:v>0.21974038209893601</c:v>
                </c:pt>
                <c:pt idx="73">
                  <c:v>0.22177802486390299</c:v>
                </c:pt>
                <c:pt idx="74">
                  <c:v>0.22381090601576101</c:v>
                </c:pt>
                <c:pt idx="75">
                  <c:v>0.22583917862212199</c:v>
                </c:pt>
                <c:pt idx="76">
                  <c:v>0.22786302490107299</c:v>
                </c:pt>
                <c:pt idx="77">
                  <c:v>0.229882603699614</c:v>
                </c:pt>
                <c:pt idx="78">
                  <c:v>0.23189806753011899</c:v>
                </c:pt>
                <c:pt idx="79">
                  <c:v>0.23390955991096299</c:v>
                </c:pt>
                <c:pt idx="80">
                  <c:v>0.235917220705152</c:v>
                </c:pt>
                <c:pt idx="81">
                  <c:v>0.23792118028103501</c:v>
                </c:pt>
                <c:pt idx="82">
                  <c:v>0.23992156457750699</c:v>
                </c:pt>
                <c:pt idx="83">
                  <c:v>0.24191849059673301</c:v>
                </c:pt>
                <c:pt idx="84">
                  <c:v>0.24391209759562099</c:v>
                </c:pt>
                <c:pt idx="85">
                  <c:v>0.24590244679046899</c:v>
                </c:pt>
                <c:pt idx="86">
                  <c:v>0.24788966561867701</c:v>
                </c:pt>
                <c:pt idx="87">
                  <c:v>0.24987385343128499</c:v>
                </c:pt>
                <c:pt idx="88">
                  <c:v>0.25185510527913901</c:v>
                </c:pt>
                <c:pt idx="89">
                  <c:v>0.25383351215047401</c:v>
                </c:pt>
                <c:pt idx="90">
                  <c:v>0.25580916243083002</c:v>
                </c:pt>
                <c:pt idx="91">
                  <c:v>0.257782137362918</c:v>
                </c:pt>
                <c:pt idx="92">
                  <c:v>0.25975251802274402</c:v>
                </c:pt>
                <c:pt idx="93">
                  <c:v>0.26172038120284002</c:v>
                </c:pt>
                <c:pt idx="94">
                  <c:v>0.26368580060150298</c:v>
                </c:pt>
                <c:pt idx="95">
                  <c:v>0.26564884698121599</c:v>
                </c:pt>
                <c:pt idx="96">
                  <c:v>0.267609588317192</c:v>
                </c:pt>
                <c:pt idx="97">
                  <c:v>0.26956811327083302</c:v>
                </c:pt>
                <c:pt idx="98">
                  <c:v>0.27152443733866399</c:v>
                </c:pt>
                <c:pt idx="99">
                  <c:v>0.27347864589031601</c:v>
                </c:pt>
                <c:pt idx="100">
                  <c:v>0.27543079624856698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3B2-4B35-8FC6-02FE4597BC1B}"/>
            </c:ext>
          </c:extLst>
        </c:ser>
        <c:ser>
          <c:idx val="13"/>
          <c:order val="13"/>
          <c:tx>
            <c:v>Minimum variance frontier constraint 2</c:v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'IM process'!$AN$69:$AN$237</c:f>
              <c:numCache>
                <c:formatCode>0.000%</c:formatCode>
                <c:ptCount val="169"/>
                <c:pt idx="0">
                  <c:v>0.75352932356856706</c:v>
                </c:pt>
                <c:pt idx="1">
                  <c:v>0.73491284433978998</c:v>
                </c:pt>
                <c:pt idx="2">
                  <c:v>0.72146573033721495</c:v>
                </c:pt>
                <c:pt idx="3">
                  <c:v>0.70816683602223396</c:v>
                </c:pt>
                <c:pt idx="4">
                  <c:v>0.69495959589614398</c:v>
                </c:pt>
                <c:pt idx="5">
                  <c:v>0.68184949713790499</c:v>
                </c:pt>
                <c:pt idx="6">
                  <c:v>0.66884216741077696</c:v>
                </c:pt>
                <c:pt idx="7">
                  <c:v>0.65594372276776702</c:v>
                </c:pt>
                <c:pt idx="8">
                  <c:v>0.64316070433315997</c:v>
                </c:pt>
                <c:pt idx="9">
                  <c:v>0.630500157081062</c:v>
                </c:pt>
                <c:pt idx="10">
                  <c:v>0.61796950174961296</c:v>
                </c:pt>
                <c:pt idx="11">
                  <c:v>0.60557698234318003</c:v>
                </c:pt>
                <c:pt idx="12">
                  <c:v>0.59333116204761105</c:v>
                </c:pt>
                <c:pt idx="13">
                  <c:v>0.58124132336517098</c:v>
                </c:pt>
                <c:pt idx="14">
                  <c:v>0.56931738762883899</c:v>
                </c:pt>
                <c:pt idx="15">
                  <c:v>0.55756997183136103</c:v>
                </c:pt>
                <c:pt idx="16">
                  <c:v>0.546010541814544</c:v>
                </c:pt>
                <c:pt idx="17">
                  <c:v>0.53465125250756795</c:v>
                </c:pt>
                <c:pt idx="18">
                  <c:v>0.52350510154852803</c:v>
                </c:pt>
                <c:pt idx="19">
                  <c:v>0.512586053039089</c:v>
                </c:pt>
                <c:pt idx="20">
                  <c:v>0.50190891422599204</c:v>
                </c:pt>
                <c:pt idx="21">
                  <c:v>0.49148940113891298</c:v>
                </c:pt>
                <c:pt idx="22">
                  <c:v>0.481307941785381</c:v>
                </c:pt>
                <c:pt idx="23">
                  <c:v>0.47129438774920301</c:v>
                </c:pt>
                <c:pt idx="24">
                  <c:v>0.46142600709491699</c:v>
                </c:pt>
                <c:pt idx="25">
                  <c:v>0.45171228141842201</c:v>
                </c:pt>
                <c:pt idx="26">
                  <c:v>0.44216337532845701</c:v>
                </c:pt>
                <c:pt idx="27">
                  <c:v>0.43278976272692898</c:v>
                </c:pt>
                <c:pt idx="28">
                  <c:v>0.42356779432182101</c:v>
                </c:pt>
                <c:pt idx="29">
                  <c:v>0.41448558074262898</c:v>
                </c:pt>
                <c:pt idx="30">
                  <c:v>0.40555257064633299</c:v>
                </c:pt>
                <c:pt idx="31">
                  <c:v>0.39677880708874003</c:v>
                </c:pt>
                <c:pt idx="32">
                  <c:v>0.38813466872722002</c:v>
                </c:pt>
                <c:pt idx="33">
                  <c:v>0.379578181431933</c:v>
                </c:pt>
                <c:pt idx="34">
                  <c:v>0.37106228942226299</c:v>
                </c:pt>
                <c:pt idx="35">
                  <c:v>0.36257217602242697</c:v>
                </c:pt>
                <c:pt idx="36">
                  <c:v>0.35410974151158803</c:v>
                </c:pt>
                <c:pt idx="37">
                  <c:v>0.34567699350717501</c:v>
                </c:pt>
                <c:pt idx="38">
                  <c:v>0.33727614664317701</c:v>
                </c:pt>
                <c:pt idx="39">
                  <c:v>0.32890966020048001</c:v>
                </c:pt>
                <c:pt idx="40">
                  <c:v>0.32058023472709402</c:v>
                </c:pt>
                <c:pt idx="41">
                  <c:v>0.312290811938225</c:v>
                </c:pt>
                <c:pt idx="42">
                  <c:v>0.30404467458391998</c:v>
                </c:pt>
                <c:pt idx="43">
                  <c:v>0.29584545630446202</c:v>
                </c:pt>
                <c:pt idx="44">
                  <c:v>0.28769714253669398</c:v>
                </c:pt>
                <c:pt idx="45">
                  <c:v>0.279604208222336</c:v>
                </c:pt>
                <c:pt idx="46">
                  <c:v>0.27157158114515101</c:v>
                </c:pt>
                <c:pt idx="47">
                  <c:v>0.26360478710884999</c:v>
                </c:pt>
                <c:pt idx="48">
                  <c:v>0.25570998977793202</c:v>
                </c:pt>
                <c:pt idx="49">
                  <c:v>0.24789404520702699</c:v>
                </c:pt>
                <c:pt idx="50">
                  <c:v>0.240164668870256</c:v>
                </c:pt>
                <c:pt idx="51">
                  <c:v>0.23253048795474801</c:v>
                </c:pt>
                <c:pt idx="52">
                  <c:v>0.22500118699677399</c:v>
                </c:pt>
                <c:pt idx="53">
                  <c:v>0.21758766554168499</c:v>
                </c:pt>
                <c:pt idx="54">
                  <c:v>0.21030216244457201</c:v>
                </c:pt>
                <c:pt idx="55">
                  <c:v>0.203158450488193</c:v>
                </c:pt>
                <c:pt idx="56">
                  <c:v>0.19617201791722499</c:v>
                </c:pt>
                <c:pt idx="57">
                  <c:v>0.189360277163652</c:v>
                </c:pt>
                <c:pt idx="58">
                  <c:v>0.182742768869366</c:v>
                </c:pt>
                <c:pt idx="59">
                  <c:v>0.17634134928099601</c:v>
                </c:pt>
                <c:pt idx="60">
                  <c:v>0.170180414619759</c:v>
                </c:pt>
                <c:pt idx="61">
                  <c:v>0.16428701974086701</c:v>
                </c:pt>
                <c:pt idx="62">
                  <c:v>0.15869097411751401</c:v>
                </c:pt>
                <c:pt idx="63">
                  <c:v>0.153424819101279</c:v>
                </c:pt>
                <c:pt idx="64">
                  <c:v>0.14852364838927601</c:v>
                </c:pt>
                <c:pt idx="65">
                  <c:v>0.143927220502027</c:v>
                </c:pt>
                <c:pt idx="66">
                  <c:v>0.13956226794474799</c:v>
                </c:pt>
                <c:pt idx="67">
                  <c:v>0.135451166337447</c:v>
                </c:pt>
                <c:pt idx="68">
                  <c:v>0.13161770206039899</c:v>
                </c:pt>
                <c:pt idx="69">
                  <c:v>0.12808680820001</c:v>
                </c:pt>
                <c:pt idx="70">
                  <c:v>0.124884151864572</c:v>
                </c:pt>
                <c:pt idx="71">
                  <c:v>0.122035577190084</c:v>
                </c:pt>
                <c:pt idx="72">
                  <c:v>0.119566393721938</c:v>
                </c:pt>
                <c:pt idx="73">
                  <c:v>0.117500520495047</c:v>
                </c:pt>
                <c:pt idx="74">
                  <c:v>0.115859537154305</c:v>
                </c:pt>
                <c:pt idx="75">
                  <c:v>0.114661684672009</c:v>
                </c:pt>
                <c:pt idx="76">
                  <c:v>0.113920942309268</c:v>
                </c:pt>
                <c:pt idx="77">
                  <c:v>0.113646250406511</c:v>
                </c:pt>
                <c:pt idx="78">
                  <c:v>0.113840981453217</c:v>
                </c:pt>
                <c:pt idx="79">
                  <c:v>0.114502741273872</c:v>
                </c:pt>
                <c:pt idx="80">
                  <c:v>0.115623509140581</c:v>
                </c:pt>
                <c:pt idx="81">
                  <c:v>0.11719011972976</c:v>
                </c:pt>
                <c:pt idx="82">
                  <c:v>0.119184988675858</c:v>
                </c:pt>
                <c:pt idx="83">
                  <c:v>0.121587044482311</c:v>
                </c:pt>
                <c:pt idx="84">
                  <c:v>0.124372693288262</c:v>
                </c:pt>
                <c:pt idx="85">
                  <c:v>0.127516796780446</c:v>
                </c:pt>
                <c:pt idx="86">
                  <c:v>0.130993552501116</c:v>
                </c:pt>
                <c:pt idx="87">
                  <c:v>0.13477721613295501</c:v>
                </c:pt>
                <c:pt idx="88">
                  <c:v>0.13884269262667701</c:v>
                </c:pt>
                <c:pt idx="89">
                  <c:v>0.143165981276131</c:v>
                </c:pt>
                <c:pt idx="90">
                  <c:v>0.14772446221408</c:v>
                </c:pt>
                <c:pt idx="91">
                  <c:v>0.15249701972197899</c:v>
                </c:pt>
                <c:pt idx="92">
                  <c:v>0.15746420192538901</c:v>
                </c:pt>
                <c:pt idx="93">
                  <c:v>0.16260818962266599</c:v>
                </c:pt>
                <c:pt idx="94">
                  <c:v>0.16791270548379</c:v>
                </c:pt>
                <c:pt idx="95">
                  <c:v>0.17343843755353</c:v>
                </c:pt>
                <c:pt idx="96">
                  <c:v>0.17925069671740501</c:v>
                </c:pt>
                <c:pt idx="97">
                  <c:v>0.18532262661260801</c:v>
                </c:pt>
                <c:pt idx="98">
                  <c:v>0.19162956082823501</c:v>
                </c:pt>
                <c:pt idx="99">
                  <c:v>0.19814908040086199</c:v>
                </c:pt>
                <c:pt idx="100">
                  <c:v>0.204860853145511</c:v>
                </c:pt>
                <c:pt idx="101">
                  <c:v>0.21174661535762601</c:v>
                </c:pt>
                <c:pt idx="102">
                  <c:v>0.218789961625349</c:v>
                </c:pt>
                <c:pt idx="103">
                  <c:v>0.22597612029495601</c:v>
                </c:pt>
                <c:pt idx="104">
                  <c:v>0.233291904910926</c:v>
                </c:pt>
                <c:pt idx="105">
                  <c:v>0.240725505586144</c:v>
                </c:pt>
                <c:pt idx="106">
                  <c:v>0.248266359693187</c:v>
                </c:pt>
                <c:pt idx="107">
                  <c:v>0.25590494305122102</c:v>
                </c:pt>
                <c:pt idx="108">
                  <c:v>0.26363278110670502</c:v>
                </c:pt>
                <c:pt idx="109">
                  <c:v>0.27144228481758698</c:v>
                </c:pt>
                <c:pt idx="110">
                  <c:v>0.279377114437035</c:v>
                </c:pt>
                <c:pt idx="111">
                  <c:v>0.28747332709528101</c:v>
                </c:pt>
                <c:pt idx="112">
                  <c:v>0.29571768466173298</c:v>
                </c:pt>
                <c:pt idx="113">
                  <c:v>0.30409807813753897</c:v>
                </c:pt>
                <c:pt idx="114">
                  <c:v>0.31260367911429598</c:v>
                </c:pt>
                <c:pt idx="115">
                  <c:v>0.32122442472853902</c:v>
                </c:pt>
                <c:pt idx="116">
                  <c:v>0.32995133599877302</c:v>
                </c:pt>
                <c:pt idx="117">
                  <c:v>0.338776208837343</c:v>
                </c:pt>
                <c:pt idx="118">
                  <c:v>0.34769158084568003</c:v>
                </c:pt>
                <c:pt idx="119">
                  <c:v>0.35669067128370602</c:v>
                </c:pt>
                <c:pt idx="120">
                  <c:v>0.36576735435049401</c:v>
                </c:pt>
                <c:pt idx="121">
                  <c:v>0.374915888640868</c:v>
                </c:pt>
                <c:pt idx="122">
                  <c:v>0.38413119080049801</c:v>
                </c:pt>
                <c:pt idx="123">
                  <c:v>0.39340856903467802</c:v>
                </c:pt>
                <c:pt idx="124">
                  <c:v>0.40274373382988199</c:v>
                </c:pt>
                <c:pt idx="125">
                  <c:v>0.412132758028046</c:v>
                </c:pt>
                <c:pt idx="126">
                  <c:v>0.42157210036812498</c:v>
                </c:pt>
                <c:pt idx="127">
                  <c:v>0.43105834556698802</c:v>
                </c:pt>
                <c:pt idx="128">
                  <c:v>0.44058898517046102</c:v>
                </c:pt>
                <c:pt idx="129">
                  <c:v>0.45019838738090401</c:v>
                </c:pt>
                <c:pt idx="130">
                  <c:v>0.45990469023851799</c:v>
                </c:pt>
                <c:pt idx="131">
                  <c:v>0.46972411661854002</c:v>
                </c:pt>
                <c:pt idx="132">
                  <c:v>0.47970736597228703</c:v>
                </c:pt>
                <c:pt idx="133">
                  <c:v>0.48984750754196998</c:v>
                </c:pt>
                <c:pt idx="134">
                  <c:v>0.50013488227842495</c:v>
                </c:pt>
                <c:pt idx="135">
                  <c:v>0.51056064496390596</c:v>
                </c:pt>
                <c:pt idx="136">
                  <c:v>0.52111649134177396</c:v>
                </c:pt>
                <c:pt idx="137">
                  <c:v>0.53179467468534303</c:v>
                </c:pt>
                <c:pt idx="138">
                  <c:v>0.54258797238007095</c:v>
                </c:pt>
                <c:pt idx="139">
                  <c:v>0.55348971492424504</c:v>
                </c:pt>
                <c:pt idx="140">
                  <c:v>0.56449349381797598</c:v>
                </c:pt>
                <c:pt idx="141">
                  <c:v>0.57559351788185098</c:v>
                </c:pt>
                <c:pt idx="142">
                  <c:v>0.58678432518078405</c:v>
                </c:pt>
                <c:pt idx="143">
                  <c:v>0.59806081903433295</c:v>
                </c:pt>
                <c:pt idx="144">
                  <c:v>0.60941824356921603</c:v>
                </c:pt>
                <c:pt idx="145">
                  <c:v>0.62085215687348605</c:v>
                </c:pt>
                <c:pt idx="146">
                  <c:v>0.63235847872501905</c:v>
                </c:pt>
                <c:pt idx="147">
                  <c:v>0.64393319386829295</c:v>
                </c:pt>
                <c:pt idx="148">
                  <c:v>0.65557274566123902</c:v>
                </c:pt>
                <c:pt idx="149">
                  <c:v>0.66727374043799403</c:v>
                </c:pt>
                <c:pt idx="150">
                  <c:v>0.67903300108215503</c:v>
                </c:pt>
                <c:pt idx="151">
                  <c:v>0.690847553724525</c:v>
                </c:pt>
                <c:pt idx="152">
                  <c:v>0.70271467962598799</c:v>
                </c:pt>
                <c:pt idx="153">
                  <c:v>0.71463162121993196</c:v>
                </c:pt>
                <c:pt idx="154">
                  <c:v>0.72659602349478003</c:v>
                </c:pt>
                <c:pt idx="155">
                  <c:v>0.73860550796164903</c:v>
                </c:pt>
                <c:pt idx="156">
                  <c:v>0.75065796113004501</c:v>
                </c:pt>
                <c:pt idx="157">
                  <c:v>0.76276623261304499</c:v>
                </c:pt>
                <c:pt idx="158">
                  <c:v>0.77494289538514904</c:v>
                </c:pt>
                <c:pt idx="159">
                  <c:v>0.78718484770156305</c:v>
                </c:pt>
                <c:pt idx="160">
                  <c:v>0.79948894747238697</c:v>
                </c:pt>
                <c:pt idx="161">
                  <c:v>0.81187261145779399</c:v>
                </c:pt>
                <c:pt idx="162">
                  <c:v>0.82475261095937002</c:v>
                </c:pt>
                <c:pt idx="163">
                  <c:v>0.83827225780179404</c:v>
                </c:pt>
                <c:pt idx="164">
                  <c:v>0.85240095767749002</c:v>
                </c:pt>
                <c:pt idx="165">
                  <c:v>0.86714714457564002</c:v>
                </c:pt>
                <c:pt idx="166">
                  <c:v>0.88296696569503696</c:v>
                </c:pt>
                <c:pt idx="167">
                  <c:v>0.90064191144990102</c:v>
                </c:pt>
                <c:pt idx="168">
                  <c:v>0.92226771753308001</c:v>
                </c:pt>
              </c:numCache>
            </c:numRef>
          </c:xVal>
          <c:yVal>
            <c:numRef>
              <c:f>'IM process'!$AM$69:$AM$237</c:f>
              <c:numCache>
                <c:formatCode>0.000%</c:formatCode>
                <c:ptCount val="169"/>
                <c:pt idx="0">
                  <c:v>-0.30999999969166703</c:v>
                </c:pt>
                <c:pt idx="1">
                  <c:v>-0.30500000713492798</c:v>
                </c:pt>
                <c:pt idx="2">
                  <c:v>-0.300000012124713</c:v>
                </c:pt>
                <c:pt idx="3">
                  <c:v>-0.295000016658584</c:v>
                </c:pt>
                <c:pt idx="4">
                  <c:v>-0.28999999171004798</c:v>
                </c:pt>
                <c:pt idx="5">
                  <c:v>-0.28499999660824399</c:v>
                </c:pt>
                <c:pt idx="6">
                  <c:v>-0.28000000117864599</c:v>
                </c:pt>
                <c:pt idx="7">
                  <c:v>-0.27500000629293803</c:v>
                </c:pt>
                <c:pt idx="8">
                  <c:v>-0.27000000803541202</c:v>
                </c:pt>
                <c:pt idx="9">
                  <c:v>-0.265000015977852</c:v>
                </c:pt>
                <c:pt idx="10">
                  <c:v>-0.25999998763027399</c:v>
                </c:pt>
                <c:pt idx="11">
                  <c:v>-0.25499999305181198</c:v>
                </c:pt>
                <c:pt idx="12">
                  <c:v>-0.24999999760289701</c:v>
                </c:pt>
                <c:pt idx="13">
                  <c:v>-0.24500000554069301</c:v>
                </c:pt>
                <c:pt idx="14">
                  <c:v>-0.24000001038334501</c:v>
                </c:pt>
                <c:pt idx="15">
                  <c:v>-0.235000000328805</c:v>
                </c:pt>
                <c:pt idx="16">
                  <c:v>-0.230000005174366</c:v>
                </c:pt>
                <c:pt idx="17">
                  <c:v>-0.22500000971419701</c:v>
                </c:pt>
                <c:pt idx="18">
                  <c:v>-0.21999999995505501</c:v>
                </c:pt>
                <c:pt idx="19">
                  <c:v>-0.215000001694098</c:v>
                </c:pt>
                <c:pt idx="20">
                  <c:v>-0.21000000963992299</c:v>
                </c:pt>
                <c:pt idx="21">
                  <c:v>-0.20500000019242801</c:v>
                </c:pt>
                <c:pt idx="22">
                  <c:v>-0.200000017861234</c:v>
                </c:pt>
                <c:pt idx="23">
                  <c:v>-0.19500000757998701</c:v>
                </c:pt>
                <c:pt idx="24">
                  <c:v>-0.19000001237376199</c:v>
                </c:pt>
                <c:pt idx="25">
                  <c:v>-0.185000017163273</c:v>
                </c:pt>
                <c:pt idx="26">
                  <c:v>-0.18000000711243</c:v>
                </c:pt>
                <c:pt idx="27">
                  <c:v>-0.175000011873438</c:v>
                </c:pt>
                <c:pt idx="28">
                  <c:v>-0.17000001719432101</c:v>
                </c:pt>
                <c:pt idx="29">
                  <c:v>-0.16500000612013899</c:v>
                </c:pt>
                <c:pt idx="30">
                  <c:v>-0.160000011674958</c:v>
                </c:pt>
                <c:pt idx="31">
                  <c:v>-0.155000016095484</c:v>
                </c:pt>
                <c:pt idx="32">
                  <c:v>-0.15000000701407601</c:v>
                </c:pt>
                <c:pt idx="33">
                  <c:v>-0.14500001098382001</c:v>
                </c:pt>
                <c:pt idx="34">
                  <c:v>-0.140000014761478</c:v>
                </c:pt>
                <c:pt idx="35">
                  <c:v>-0.135000005877982</c:v>
                </c:pt>
                <c:pt idx="36">
                  <c:v>-0.130000010512446</c:v>
                </c:pt>
                <c:pt idx="37">
                  <c:v>-0.12500001486081</c:v>
                </c:pt>
                <c:pt idx="38">
                  <c:v>-0.120000011691589</c:v>
                </c:pt>
                <c:pt idx="39">
                  <c:v>-0.115000009233717</c:v>
                </c:pt>
                <c:pt idx="40">
                  <c:v>-0.110000013766493</c:v>
                </c:pt>
                <c:pt idx="41">
                  <c:v>-0.10500001158024901</c:v>
                </c:pt>
                <c:pt idx="42">
                  <c:v>-0.100000008613813</c:v>
                </c:pt>
                <c:pt idx="43">
                  <c:v>-9.5000013422752105E-2</c:v>
                </c:pt>
                <c:pt idx="44">
                  <c:v>-9.0000010756952201E-2</c:v>
                </c:pt>
                <c:pt idx="45">
                  <c:v>-8.5000014981355801E-2</c:v>
                </c:pt>
                <c:pt idx="46">
                  <c:v>-8.0000012347366006E-2</c:v>
                </c:pt>
                <c:pt idx="47">
                  <c:v>-7.5000010027764893E-2</c:v>
                </c:pt>
                <c:pt idx="48">
                  <c:v>-7.0000014673106903E-2</c:v>
                </c:pt>
                <c:pt idx="49">
                  <c:v>-6.5000012520904302E-2</c:v>
                </c:pt>
                <c:pt idx="50">
                  <c:v>-6.0000013581115903E-2</c:v>
                </c:pt>
                <c:pt idx="51">
                  <c:v>-5.50000145908262E-2</c:v>
                </c:pt>
                <c:pt idx="52">
                  <c:v>-5.0000011879451099E-2</c:v>
                </c:pt>
                <c:pt idx="53">
                  <c:v>-4.5000012780343997E-2</c:v>
                </c:pt>
                <c:pt idx="54">
                  <c:v>-4.0000013863325697E-2</c:v>
                </c:pt>
                <c:pt idx="55">
                  <c:v>-3.5000014908579298E-2</c:v>
                </c:pt>
                <c:pt idx="56">
                  <c:v>-3.00000140446781E-2</c:v>
                </c:pt>
                <c:pt idx="57">
                  <c:v>-2.5000013284382099E-2</c:v>
                </c:pt>
                <c:pt idx="58">
                  <c:v>-2.00000162363973E-2</c:v>
                </c:pt>
                <c:pt idx="59">
                  <c:v>-1.50000143243292E-2</c:v>
                </c:pt>
                <c:pt idx="60">
                  <c:v>-1.00000143629201E-2</c:v>
                </c:pt>
                <c:pt idx="61">
                  <c:v>-5.0000145292793301E-3</c:v>
                </c:pt>
                <c:pt idx="62">
                  <c:v>-1.4264523971740899E-8</c:v>
                </c:pt>
                <c:pt idx="63">
                  <c:v>4.9999854047384296E-3</c:v>
                </c:pt>
                <c:pt idx="64">
                  <c:v>9.9999852497981104E-3</c:v>
                </c:pt>
                <c:pt idx="65">
                  <c:v>1.49999852563928E-2</c:v>
                </c:pt>
                <c:pt idx="66">
                  <c:v>1.9999985074516499E-2</c:v>
                </c:pt>
                <c:pt idx="67">
                  <c:v>2.4999983746793301E-2</c:v>
                </c:pt>
                <c:pt idx="68">
                  <c:v>2.9999984968763199E-2</c:v>
                </c:pt>
                <c:pt idx="69">
                  <c:v>3.4999985630539202E-2</c:v>
                </c:pt>
                <c:pt idx="70">
                  <c:v>3.9999984787055597E-2</c:v>
                </c:pt>
                <c:pt idx="71">
                  <c:v>4.4999983632827499E-2</c:v>
                </c:pt>
                <c:pt idx="72">
                  <c:v>4.9999982598978102E-2</c:v>
                </c:pt>
                <c:pt idx="73">
                  <c:v>5.4999985131160299E-2</c:v>
                </c:pt>
                <c:pt idx="74">
                  <c:v>5.9999982214425401E-2</c:v>
                </c:pt>
                <c:pt idx="75">
                  <c:v>6.4999981159492196E-2</c:v>
                </c:pt>
                <c:pt idx="76">
                  <c:v>6.9999985672948503E-2</c:v>
                </c:pt>
                <c:pt idx="77">
                  <c:v>7.4999978969649703E-2</c:v>
                </c:pt>
                <c:pt idx="78">
                  <c:v>7.9999983605520103E-2</c:v>
                </c:pt>
                <c:pt idx="79">
                  <c:v>8.4999986271043701E-2</c:v>
                </c:pt>
                <c:pt idx="80">
                  <c:v>8.9999981470214596E-2</c:v>
                </c:pt>
                <c:pt idx="81">
                  <c:v>9.4999984297267998E-2</c:v>
                </c:pt>
                <c:pt idx="82">
                  <c:v>9.9999979404944594E-2</c:v>
                </c:pt>
                <c:pt idx="83">
                  <c:v>0.104999982024631</c:v>
                </c:pt>
                <c:pt idx="84">
                  <c:v>0.10999998275470201</c:v>
                </c:pt>
                <c:pt idx="85">
                  <c:v>0.114999979862592</c:v>
                </c:pt>
                <c:pt idx="86">
                  <c:v>0.119999982626708</c:v>
                </c:pt>
                <c:pt idx="87">
                  <c:v>0.124999985301667</c:v>
                </c:pt>
                <c:pt idx="88">
                  <c:v>0.12999998044767</c:v>
                </c:pt>
                <c:pt idx="89">
                  <c:v>0.13499997575977901</c:v>
                </c:pt>
                <c:pt idx="90">
                  <c:v>0.139999985883454</c:v>
                </c:pt>
                <c:pt idx="91">
                  <c:v>0.14499998105885201</c:v>
                </c:pt>
                <c:pt idx="92">
                  <c:v>0.14999997631470799</c:v>
                </c:pt>
                <c:pt idx="93">
                  <c:v>0.15499998635532899</c:v>
                </c:pt>
                <c:pt idx="94">
                  <c:v>0.159999981584696</c:v>
                </c:pt>
                <c:pt idx="95">
                  <c:v>0.164999976845464</c:v>
                </c:pt>
                <c:pt idx="96">
                  <c:v>0.169999986938104</c:v>
                </c:pt>
                <c:pt idx="97">
                  <c:v>0.17499998214743501</c:v>
                </c:pt>
                <c:pt idx="98">
                  <c:v>0.17999997737708101</c:v>
                </c:pt>
                <c:pt idx="99">
                  <c:v>0.18499998751612401</c:v>
                </c:pt>
                <c:pt idx="100">
                  <c:v>0.18999998272844301</c:v>
                </c:pt>
                <c:pt idx="101">
                  <c:v>0.19499997795311499</c:v>
                </c:pt>
                <c:pt idx="102">
                  <c:v>0.19999998807907099</c:v>
                </c:pt>
                <c:pt idx="103">
                  <c:v>0.204999985299441</c:v>
                </c:pt>
                <c:pt idx="104">
                  <c:v>0.20999997851708099</c:v>
                </c:pt>
                <c:pt idx="105">
                  <c:v>0.21499997374416599</c:v>
                </c:pt>
                <c:pt idx="106">
                  <c:v>0.21999998385811001</c:v>
                </c:pt>
                <c:pt idx="107">
                  <c:v>0.22499997910967701</c:v>
                </c:pt>
                <c:pt idx="108">
                  <c:v>0.22999997429871399</c:v>
                </c:pt>
                <c:pt idx="109">
                  <c:v>0.23499998442169401</c:v>
                </c:pt>
                <c:pt idx="110">
                  <c:v>0.23999997962085301</c:v>
                </c:pt>
                <c:pt idx="111">
                  <c:v>0.24499997685903499</c:v>
                </c:pt>
                <c:pt idx="112">
                  <c:v>0.24999998496737999</c:v>
                </c:pt>
                <c:pt idx="113">
                  <c:v>0.25499996725949697</c:v>
                </c:pt>
                <c:pt idx="114">
                  <c:v>0.25999999225683201</c:v>
                </c:pt>
                <c:pt idx="115">
                  <c:v>0.26499998751336001</c:v>
                </c:pt>
                <c:pt idx="116">
                  <c:v>0.269999982693236</c:v>
                </c:pt>
                <c:pt idx="117">
                  <c:v>0.274999977990184</c:v>
                </c:pt>
                <c:pt idx="118">
                  <c:v>0.27999997165058199</c:v>
                </c:pt>
                <c:pt idx="119">
                  <c:v>0.28499996658517301</c:v>
                </c:pt>
                <c:pt idx="120">
                  <c:v>0.28999999189404602</c:v>
                </c:pt>
                <c:pt idx="121">
                  <c:v>0.29499998723630799</c:v>
                </c:pt>
                <c:pt idx="122">
                  <c:v>0.29999998238793502</c:v>
                </c:pt>
                <c:pt idx="123">
                  <c:v>0.304999977413215</c:v>
                </c:pt>
                <c:pt idx="124">
                  <c:v>0.309999972659315</c:v>
                </c:pt>
                <c:pt idx="125">
                  <c:v>0.314999967843825</c:v>
                </c:pt>
                <c:pt idx="126">
                  <c:v>0.31999999333878498</c:v>
                </c:pt>
                <c:pt idx="127">
                  <c:v>0.32499998871142199</c:v>
                </c:pt>
                <c:pt idx="128">
                  <c:v>0.32999998399151298</c:v>
                </c:pt>
                <c:pt idx="129">
                  <c:v>0.33499997941450099</c:v>
                </c:pt>
                <c:pt idx="130">
                  <c:v>0.33999997366448698</c:v>
                </c:pt>
                <c:pt idx="131">
                  <c:v>0.344999968888832</c:v>
                </c:pt>
                <c:pt idx="132">
                  <c:v>0.34999996412414802</c:v>
                </c:pt>
                <c:pt idx="133">
                  <c:v>0.35499998910986502</c:v>
                </c:pt>
                <c:pt idx="134">
                  <c:v>0.359999984503585</c:v>
                </c:pt>
                <c:pt idx="135">
                  <c:v>0.36499997957174801</c:v>
                </c:pt>
                <c:pt idx="136">
                  <c:v>0.36999997476178398</c:v>
                </c:pt>
                <c:pt idx="137">
                  <c:v>0.37499996995708001</c:v>
                </c:pt>
                <c:pt idx="138">
                  <c:v>0.37999996520697998</c:v>
                </c:pt>
                <c:pt idx="139">
                  <c:v>0.38499999024259002</c:v>
                </c:pt>
                <c:pt idx="140">
                  <c:v>0.38999998547803799</c:v>
                </c:pt>
                <c:pt idx="141">
                  <c:v>0.394999980855822</c:v>
                </c:pt>
                <c:pt idx="142">
                  <c:v>0.39999997608886301</c:v>
                </c:pt>
                <c:pt idx="143">
                  <c:v>0.40499997131795801</c:v>
                </c:pt>
                <c:pt idx="144">
                  <c:v>0.409999966637008</c:v>
                </c:pt>
                <c:pt idx="145">
                  <c:v>0.41499996187464799</c:v>
                </c:pt>
                <c:pt idx="146">
                  <c:v>0.41999998685251899</c:v>
                </c:pt>
                <c:pt idx="147">
                  <c:v>0.42499998192433203</c:v>
                </c:pt>
                <c:pt idx="148">
                  <c:v>0.42999997721057298</c:v>
                </c:pt>
                <c:pt idx="149">
                  <c:v>0.43499997245299099</c:v>
                </c:pt>
                <c:pt idx="150">
                  <c:v>0.439999967619919</c:v>
                </c:pt>
                <c:pt idx="151">
                  <c:v>0.444999962851227</c:v>
                </c:pt>
                <c:pt idx="152">
                  <c:v>0.44999998788268197</c:v>
                </c:pt>
                <c:pt idx="153">
                  <c:v>0.454999983068828</c:v>
                </c:pt>
                <c:pt idx="154">
                  <c:v>0.45999997800632803</c:v>
                </c:pt>
                <c:pt idx="155">
                  <c:v>0.464999973599792</c:v>
                </c:pt>
                <c:pt idx="156">
                  <c:v>0.46999996883553002</c:v>
                </c:pt>
                <c:pt idx="157">
                  <c:v>0.474999963981383</c:v>
                </c:pt>
                <c:pt idx="158">
                  <c:v>0.47999995946434398</c:v>
                </c:pt>
                <c:pt idx="159">
                  <c:v>0.48499998443715397</c:v>
                </c:pt>
                <c:pt idx="160">
                  <c:v>0.489999979263055</c:v>
                </c:pt>
                <c:pt idx="161">
                  <c:v>0.49499997444274701</c:v>
                </c:pt>
                <c:pt idx="162">
                  <c:v>0.49999996975400801</c:v>
                </c:pt>
                <c:pt idx="163">
                  <c:v>0.50499999470298795</c:v>
                </c:pt>
                <c:pt idx="164">
                  <c:v>0.50999998946301195</c:v>
                </c:pt>
                <c:pt idx="165">
                  <c:v>0.514999985311689</c:v>
                </c:pt>
                <c:pt idx="166">
                  <c:v>0.51999998263886504</c:v>
                </c:pt>
                <c:pt idx="167">
                  <c:v>0.52499997814039201</c:v>
                </c:pt>
                <c:pt idx="168">
                  <c:v>0.52999997338977001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3B2-4B35-8FC6-02FE4597BC1B}"/>
            </c:ext>
          </c:extLst>
        </c:ser>
        <c:ser>
          <c:idx val="14"/>
          <c:order val="14"/>
          <c:tx>
            <c:v>Efficient frontier constraint 2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'IM process'!$AR$69:$AR$187</c:f>
              <c:numCache>
                <c:formatCode>0.000%</c:formatCode>
                <c:ptCount val="119"/>
                <c:pt idx="0">
                  <c:v>0.114000001199604</c:v>
                </c:pt>
                <c:pt idx="1">
                  <c:v>0.116000001139923</c:v>
                </c:pt>
                <c:pt idx="2">
                  <c:v>0.11900000377837899</c:v>
                </c:pt>
                <c:pt idx="3">
                  <c:v>0.123999999107177</c:v>
                </c:pt>
                <c:pt idx="4">
                  <c:v>0.12899999433194601</c:v>
                </c:pt>
                <c:pt idx="5">
                  <c:v>0.13400000446332699</c:v>
                </c:pt>
                <c:pt idx="6">
                  <c:v>0.138999999646508</c:v>
                </c:pt>
                <c:pt idx="7">
                  <c:v>0.14399999490745999</c:v>
                </c:pt>
                <c:pt idx="8">
                  <c:v>0.14900000454103399</c:v>
                </c:pt>
                <c:pt idx="9">
                  <c:v>0.15400000026340199</c:v>
                </c:pt>
                <c:pt idx="10">
                  <c:v>0.15899999542184701</c:v>
                </c:pt>
                <c:pt idx="11">
                  <c:v>0.164000005668926</c:v>
                </c:pt>
                <c:pt idx="12">
                  <c:v>0.16900000067079299</c:v>
                </c:pt>
                <c:pt idx="13">
                  <c:v>0.17399999612700401</c:v>
                </c:pt>
                <c:pt idx="14">
                  <c:v>0.179000005659565</c:v>
                </c:pt>
                <c:pt idx="15">
                  <c:v>0.18400000039584999</c:v>
                </c:pt>
                <c:pt idx="16">
                  <c:v>0.188999996475468</c:v>
                </c:pt>
                <c:pt idx="17">
                  <c:v>0.19400000651211799</c:v>
                </c:pt>
                <c:pt idx="18">
                  <c:v>0.19900000188748801</c:v>
                </c:pt>
                <c:pt idx="19">
                  <c:v>0.203999996951645</c:v>
                </c:pt>
                <c:pt idx="20">
                  <c:v>0.208999992051633</c:v>
                </c:pt>
                <c:pt idx="21">
                  <c:v>0.21400000260105201</c:v>
                </c:pt>
                <c:pt idx="22">
                  <c:v>0.218999997248222</c:v>
                </c:pt>
                <c:pt idx="23">
                  <c:v>0.223999993122767</c:v>
                </c:pt>
                <c:pt idx="24">
                  <c:v>0.22900000313903901</c:v>
                </c:pt>
                <c:pt idx="25">
                  <c:v>0.23399999805525801</c:v>
                </c:pt>
                <c:pt idx="26">
                  <c:v>0.23899999260812901</c:v>
                </c:pt>
                <c:pt idx="27">
                  <c:v>0.244000003784312</c:v>
                </c:pt>
                <c:pt idx="28">
                  <c:v>0.248999999111741</c:v>
                </c:pt>
                <c:pt idx="29">
                  <c:v>0.25400000849166499</c:v>
                </c:pt>
                <c:pt idx="30">
                  <c:v>0.25900000374121301</c:v>
                </c:pt>
                <c:pt idx="31">
                  <c:v>0.26399999969545701</c:v>
                </c:pt>
                <c:pt idx="32">
                  <c:v>0.26899999469824598</c:v>
                </c:pt>
                <c:pt idx="33">
                  <c:v>0.27399998980776002</c:v>
                </c:pt>
                <c:pt idx="34">
                  <c:v>0.27899998525565001</c:v>
                </c:pt>
                <c:pt idx="35">
                  <c:v>0.28400000977979201</c:v>
                </c:pt>
                <c:pt idx="36">
                  <c:v>0.28900000512242202</c:v>
                </c:pt>
                <c:pt idx="37">
                  <c:v>0.294000000167293</c:v>
                </c:pt>
                <c:pt idx="38">
                  <c:v>0.29899999575138397</c:v>
                </c:pt>
                <c:pt idx="39">
                  <c:v>0.30399999057418797</c:v>
                </c:pt>
                <c:pt idx="40">
                  <c:v>0.30899998648093102</c:v>
                </c:pt>
                <c:pt idx="41">
                  <c:v>0.314000010879455</c:v>
                </c:pt>
                <c:pt idx="42">
                  <c:v>0.31900000603401502</c:v>
                </c:pt>
                <c:pt idx="43">
                  <c:v>0.32400000130253298</c:v>
                </c:pt>
                <c:pt idx="44">
                  <c:v>0.32899999719586898</c:v>
                </c:pt>
                <c:pt idx="45">
                  <c:v>0.33399999255079799</c:v>
                </c:pt>
                <c:pt idx="46">
                  <c:v>0.33899998758622002</c:v>
                </c:pt>
                <c:pt idx="47">
                  <c:v>0.343999982965147</c:v>
                </c:pt>
                <c:pt idx="48">
                  <c:v>0.34900000791899699</c:v>
                </c:pt>
                <c:pt idx="49">
                  <c:v>0.35400000255625502</c:v>
                </c:pt>
                <c:pt idx="50">
                  <c:v>0.35899999827672802</c:v>
                </c:pt>
                <c:pt idx="51">
                  <c:v>0.36399999323666998</c:v>
                </c:pt>
                <c:pt idx="52">
                  <c:v>0.36899998875317602</c:v>
                </c:pt>
                <c:pt idx="53">
                  <c:v>0.37399998416713998</c:v>
                </c:pt>
                <c:pt idx="54">
                  <c:v>0.37900000862876998</c:v>
                </c:pt>
                <c:pt idx="55">
                  <c:v>0.384000003684205</c:v>
                </c:pt>
                <c:pt idx="56">
                  <c:v>0.38899999899190701</c:v>
                </c:pt>
                <c:pt idx="57">
                  <c:v>0.39399999411622899</c:v>
                </c:pt>
                <c:pt idx="58">
                  <c:v>0.39899998903359601</c:v>
                </c:pt>
                <c:pt idx="59">
                  <c:v>0.40399998513054702</c:v>
                </c:pt>
                <c:pt idx="60">
                  <c:v>0.40899998060974002</c:v>
                </c:pt>
                <c:pt idx="61">
                  <c:v>0.41400000452902302</c:v>
                </c:pt>
                <c:pt idx="62">
                  <c:v>0.41899999976171698</c:v>
                </c:pt>
                <c:pt idx="63">
                  <c:v>0.423999994993768</c:v>
                </c:pt>
                <c:pt idx="64">
                  <c:v>0.42899999060978899</c:v>
                </c:pt>
                <c:pt idx="65">
                  <c:v>0.433999986245998</c:v>
                </c:pt>
                <c:pt idx="66">
                  <c:v>0.43899998176023403</c:v>
                </c:pt>
                <c:pt idx="67">
                  <c:v>0.44400000572206599</c:v>
                </c:pt>
                <c:pt idx="68">
                  <c:v>0.44900000197817702</c:v>
                </c:pt>
                <c:pt idx="69">
                  <c:v>0.45399999618548298</c:v>
                </c:pt>
                <c:pt idx="70">
                  <c:v>0.45899999141551501</c:v>
                </c:pt>
                <c:pt idx="71">
                  <c:v>0.46399998766332501</c:v>
                </c:pt>
                <c:pt idx="72">
                  <c:v>0.46899998298963402</c:v>
                </c:pt>
                <c:pt idx="73">
                  <c:v>0.47399997796096499</c:v>
                </c:pt>
                <c:pt idx="74">
                  <c:v>0.47900000244414098</c:v>
                </c:pt>
                <c:pt idx="75">
                  <c:v>0.48399999824561801</c:v>
                </c:pt>
                <c:pt idx="76">
                  <c:v>0.48899999367135799</c:v>
                </c:pt>
                <c:pt idx="77">
                  <c:v>0.49399998875183099</c:v>
                </c:pt>
                <c:pt idx="78">
                  <c:v>0.49899998397005901</c:v>
                </c:pt>
                <c:pt idx="79">
                  <c:v>0.504000009093306</c:v>
                </c:pt>
                <c:pt idx="80">
                  <c:v>0.50900000443532201</c:v>
                </c:pt>
                <c:pt idx="81">
                  <c:v>0.51399999970457699</c:v>
                </c:pt>
                <c:pt idx="82">
                  <c:v>0.51899999489963999</c:v>
                </c:pt>
                <c:pt idx="83">
                  <c:v>0.523999990172206</c:v>
                </c:pt>
                <c:pt idx="84">
                  <c:v>0.52899998458228303</c:v>
                </c:pt>
                <c:pt idx="85">
                  <c:v>0.53399997982112601</c:v>
                </c:pt>
                <c:pt idx="86">
                  <c:v>0.538999975687805</c:v>
                </c:pt>
                <c:pt idx="87">
                  <c:v>0.54399997096203501</c:v>
                </c:pt>
                <c:pt idx="88">
                  <c:v>0.54899996617534697</c:v>
                </c:pt>
                <c:pt idx="89">
                  <c:v>0.55400002099252499</c:v>
                </c:pt>
                <c:pt idx="90">
                  <c:v>0.55900001561877599</c:v>
                </c:pt>
                <c:pt idx="91">
                  <c:v>0.56400001048875503</c:v>
                </c:pt>
                <c:pt idx="92">
                  <c:v>0.56900000666994399</c:v>
                </c:pt>
                <c:pt idx="93">
                  <c:v>0.57400000200526002</c:v>
                </c:pt>
                <c:pt idx="94">
                  <c:v>0.578999996740448</c:v>
                </c:pt>
                <c:pt idx="95">
                  <c:v>0.58399999251155699</c:v>
                </c:pt>
                <c:pt idx="96">
                  <c:v>0.58899998774849904</c:v>
                </c:pt>
                <c:pt idx="97">
                  <c:v>0.59399998218181704</c:v>
                </c:pt>
                <c:pt idx="98">
                  <c:v>0.59899997711250796</c:v>
                </c:pt>
                <c:pt idx="99">
                  <c:v>0.60399997266837702</c:v>
                </c:pt>
                <c:pt idx="100">
                  <c:v>0.60899996864892503</c:v>
                </c:pt>
                <c:pt idx="101">
                  <c:v>0.613999963113257</c:v>
                </c:pt>
                <c:pt idx="102">
                  <c:v>0.61900001874028099</c:v>
                </c:pt>
                <c:pt idx="103">
                  <c:v>0.62400001339608202</c:v>
                </c:pt>
                <c:pt idx="104">
                  <c:v>0.62900000850428395</c:v>
                </c:pt>
                <c:pt idx="105">
                  <c:v>0.63400000367382103</c:v>
                </c:pt>
                <c:pt idx="106">
                  <c:v>0.63899999960871301</c:v>
                </c:pt>
                <c:pt idx="107">
                  <c:v>0.64399999432483102</c:v>
                </c:pt>
                <c:pt idx="108">
                  <c:v>0.64899999013233001</c:v>
                </c:pt>
                <c:pt idx="109">
                  <c:v>0.65399998537262305</c:v>
                </c:pt>
                <c:pt idx="110">
                  <c:v>0.65899998038699203</c:v>
                </c:pt>
                <c:pt idx="111">
                  <c:v>0.66399997544172795</c:v>
                </c:pt>
                <c:pt idx="112">
                  <c:v>0.66899997100099895</c:v>
                </c:pt>
                <c:pt idx="113">
                  <c:v>0.67399996622063096</c:v>
                </c:pt>
                <c:pt idx="114">
                  <c:v>0.67899996083755498</c:v>
                </c:pt>
                <c:pt idx="115">
                  <c:v>0.68400001616718598</c:v>
                </c:pt>
                <c:pt idx="116">
                  <c:v>0.68900001116159404</c:v>
                </c:pt>
                <c:pt idx="117">
                  <c:v>0.69400000598420397</c:v>
                </c:pt>
                <c:pt idx="118">
                  <c:v>0.69900000151221597</c:v>
                </c:pt>
              </c:numCache>
            </c:numRef>
          </c:xVal>
          <c:yVal>
            <c:numRef>
              <c:f>'IM process'!$AQ$69:$AQ$187</c:f>
              <c:numCache>
                <c:formatCode>0.000%</c:formatCode>
                <c:ptCount val="119"/>
                <c:pt idx="0">
                  <c:v>8.1580894689642594E-2</c:v>
                </c:pt>
                <c:pt idx="1">
                  <c:v>9.1326346876963296E-2</c:v>
                </c:pt>
                <c:pt idx="2">
                  <c:v>9.9576662363540097E-2</c:v>
                </c:pt>
                <c:pt idx="3">
                  <c:v>0.109367527346914</c:v>
                </c:pt>
                <c:pt idx="4">
                  <c:v>0.117189681508577</c:v>
                </c:pt>
                <c:pt idx="5">
                  <c:v>0.123773859475705</c:v>
                </c:pt>
                <c:pt idx="6">
                  <c:v>0.13018711256624099</c:v>
                </c:pt>
                <c:pt idx="7">
                  <c:v>0.13593363929573901</c:v>
                </c:pt>
                <c:pt idx="8">
                  <c:v>0.141357610648187</c:v>
                </c:pt>
                <c:pt idx="9">
                  <c:v>0.14653285112241399</c:v>
                </c:pt>
                <c:pt idx="10">
                  <c:v>0.15151014487151401</c:v>
                </c:pt>
                <c:pt idx="11">
                  <c:v>0.155971045605862</c:v>
                </c:pt>
                <c:pt idx="12">
                  <c:v>0.161005808117345</c:v>
                </c:pt>
                <c:pt idx="13">
                  <c:v>0.16549363815520099</c:v>
                </c:pt>
                <c:pt idx="14">
                  <c:v>0.16978900051663201</c:v>
                </c:pt>
                <c:pt idx="15">
                  <c:v>0.17392781539105701</c:v>
                </c:pt>
                <c:pt idx="16">
                  <c:v>0.17793671546236101</c:v>
                </c:pt>
                <c:pt idx="17">
                  <c:v>0.1818360233986</c:v>
                </c:pt>
                <c:pt idx="18">
                  <c:v>0.18564159914258299</c:v>
                </c:pt>
                <c:pt idx="19">
                  <c:v>0.189366123667146</c:v>
                </c:pt>
                <c:pt idx="20">
                  <c:v>0.193019875849017</c:v>
                </c:pt>
                <c:pt idx="21">
                  <c:v>0.19661132632674599</c:v>
                </c:pt>
                <c:pt idx="22">
                  <c:v>0.20014750214319299</c:v>
                </c:pt>
                <c:pt idx="23">
                  <c:v>0.203634353913623</c:v>
                </c:pt>
                <c:pt idx="24">
                  <c:v>0.20707694090040701</c:v>
                </c:pt>
                <c:pt idx="25">
                  <c:v>0.210479574018717</c:v>
                </c:pt>
                <c:pt idx="26">
                  <c:v>0.21384600644073601</c:v>
                </c:pt>
                <c:pt idx="27">
                  <c:v>0.21717950584048801</c:v>
                </c:pt>
                <c:pt idx="28">
                  <c:v>0.220482900488917</c:v>
                </c:pt>
                <c:pt idx="29">
                  <c:v>0.22375872120728699</c:v>
                </c:pt>
                <c:pt idx="30">
                  <c:v>0.227008776424453</c:v>
                </c:pt>
                <c:pt idx="31">
                  <c:v>0.23023622530555299</c:v>
                </c:pt>
                <c:pt idx="32">
                  <c:v>0.23344152251393299</c:v>
                </c:pt>
                <c:pt idx="33">
                  <c:v>0.23662337098967301</c:v>
                </c:pt>
                <c:pt idx="34">
                  <c:v>0.23976468715473601</c:v>
                </c:pt>
                <c:pt idx="35">
                  <c:v>0.242866599296894</c:v>
                </c:pt>
                <c:pt idx="36">
                  <c:v>0.245932456761629</c:v>
                </c:pt>
                <c:pt idx="37">
                  <c:v>0.248965252992806</c:v>
                </c:pt>
                <c:pt idx="38">
                  <c:v>0.25196761798320899</c:v>
                </c:pt>
                <c:pt idx="39">
                  <c:v>0.254941885993066</c:v>
                </c:pt>
                <c:pt idx="40">
                  <c:v>0.25789014195292598</c:v>
                </c:pt>
                <c:pt idx="41">
                  <c:v>0.260814268550841</c:v>
                </c:pt>
                <c:pt idx="42">
                  <c:v>0.26371591105291697</c:v>
                </c:pt>
                <c:pt idx="43">
                  <c:v>0.26659660260492801</c:v>
                </c:pt>
                <c:pt idx="44">
                  <c:v>0.26945771648054101</c:v>
                </c:pt>
                <c:pt idx="45">
                  <c:v>0.27230049888403102</c:v>
                </c:pt>
                <c:pt idx="46">
                  <c:v>0.27512608668535599</c:v>
                </c:pt>
                <c:pt idx="47">
                  <c:v>0.27793551855263998</c:v>
                </c:pt>
                <c:pt idx="48">
                  <c:v>0.28072976183717602</c:v>
                </c:pt>
                <c:pt idx="49">
                  <c:v>0.28350965682797102</c:v>
                </c:pt>
                <c:pt idx="50">
                  <c:v>0.28627602448857298</c:v>
                </c:pt>
                <c:pt idx="51">
                  <c:v>0.28902960512814602</c:v>
                </c:pt>
                <c:pt idx="52">
                  <c:v>0.29177108440618499</c:v>
                </c:pt>
                <c:pt idx="53">
                  <c:v>0.29450109590215801</c:v>
                </c:pt>
                <c:pt idx="54">
                  <c:v>0.29722024479895098</c:v>
                </c:pt>
                <c:pt idx="55">
                  <c:v>0.299929044660255</c:v>
                </c:pt>
                <c:pt idx="56">
                  <c:v>0.30262802099500102</c:v>
                </c:pt>
                <c:pt idx="57">
                  <c:v>0.30531764742210199</c:v>
                </c:pt>
                <c:pt idx="58">
                  <c:v>0.30798758350057498</c:v>
                </c:pt>
                <c:pt idx="59">
                  <c:v>0.31067033049919801</c:v>
                </c:pt>
                <c:pt idx="60">
                  <c:v>0.31333471448015598</c:v>
                </c:pt>
                <c:pt idx="61">
                  <c:v>0.315991107551437</c:v>
                </c:pt>
                <c:pt idx="62">
                  <c:v>0.318640083409647</c:v>
                </c:pt>
                <c:pt idx="63">
                  <c:v>0.32128110321099401</c:v>
                </c:pt>
                <c:pt idx="64">
                  <c:v>0.32391656507954403</c:v>
                </c:pt>
                <c:pt idx="65">
                  <c:v>0.32654568727393402</c:v>
                </c:pt>
                <c:pt idx="66">
                  <c:v>0.32916806346919097</c:v>
                </c:pt>
                <c:pt idx="67">
                  <c:v>0.33177829336813403</c:v>
                </c:pt>
                <c:pt idx="68">
                  <c:v>0.33437923910189099</c:v>
                </c:pt>
                <c:pt idx="69">
                  <c:v>0.336963694554066</c:v>
                </c:pt>
                <c:pt idx="70">
                  <c:v>0.33953593843311403</c:v>
                </c:pt>
                <c:pt idx="71">
                  <c:v>0.34209502394507901</c:v>
                </c:pt>
                <c:pt idx="72">
                  <c:v>0.34463407397580598</c:v>
                </c:pt>
                <c:pt idx="73">
                  <c:v>0.34715143227505102</c:v>
                </c:pt>
                <c:pt idx="74">
                  <c:v>0.34964831481137798</c:v>
                </c:pt>
                <c:pt idx="75">
                  <c:v>0.35212579715624098</c:v>
                </c:pt>
                <c:pt idx="76">
                  <c:v>0.35458491346634102</c:v>
                </c:pt>
                <c:pt idx="77">
                  <c:v>0.35702660527217001</c:v>
                </c:pt>
                <c:pt idx="78">
                  <c:v>0.35945174607278302</c:v>
                </c:pt>
                <c:pt idx="79">
                  <c:v>0.36186116031066901</c:v>
                </c:pt>
                <c:pt idx="80">
                  <c:v>0.36425530209547602</c:v>
                </c:pt>
                <c:pt idx="81">
                  <c:v>0.36663569862585599</c:v>
                </c:pt>
                <c:pt idx="82">
                  <c:v>0.36900219330832801</c:v>
                </c:pt>
                <c:pt idx="83">
                  <c:v>0.37135566992850799</c:v>
                </c:pt>
                <c:pt idx="84">
                  <c:v>0.37369669938571098</c:v>
                </c:pt>
                <c:pt idx="85">
                  <c:v>0.37602582005163698</c:v>
                </c:pt>
                <c:pt idx="86">
                  <c:v>0.37834353567191298</c:v>
                </c:pt>
                <c:pt idx="87">
                  <c:v>0.38065031924443599</c:v>
                </c:pt>
                <c:pt idx="88">
                  <c:v>0.38294661718120798</c:v>
                </c:pt>
                <c:pt idx="89">
                  <c:v>0.38523287623232</c:v>
                </c:pt>
                <c:pt idx="90">
                  <c:v>0.387509437812599</c:v>
                </c:pt>
                <c:pt idx="91">
                  <c:v>0.38977670390661401</c:v>
                </c:pt>
                <c:pt idx="92">
                  <c:v>0.39203502804955098</c:v>
                </c:pt>
                <c:pt idx="93">
                  <c:v>0.39428474503293298</c:v>
                </c:pt>
                <c:pt idx="94">
                  <c:v>0.396526170604934</c:v>
                </c:pt>
                <c:pt idx="95">
                  <c:v>0.39875960688943002</c:v>
                </c:pt>
                <c:pt idx="96">
                  <c:v>0.40098533773342798</c:v>
                </c:pt>
                <c:pt idx="97">
                  <c:v>0.403203634092342</c:v>
                </c:pt>
                <c:pt idx="98">
                  <c:v>0.40541475401612198</c:v>
                </c:pt>
                <c:pt idx="99">
                  <c:v>0.40761894224343498</c:v>
                </c:pt>
                <c:pt idx="100">
                  <c:v>0.40981643204465701</c:v>
                </c:pt>
                <c:pt idx="101">
                  <c:v>0.41200744464378097</c:v>
                </c:pt>
                <c:pt idx="102">
                  <c:v>0.41419221930588501</c:v>
                </c:pt>
                <c:pt idx="103">
                  <c:v>0.4163709046047</c:v>
                </c:pt>
                <c:pt idx="104">
                  <c:v>0.41854372068502699</c:v>
                </c:pt>
                <c:pt idx="105">
                  <c:v>0.42071085153565602</c:v>
                </c:pt>
                <c:pt idx="106">
                  <c:v>0.42287247360560798</c:v>
                </c:pt>
                <c:pt idx="107">
                  <c:v>0.42502875529506401</c:v>
                </c:pt>
                <c:pt idx="108">
                  <c:v>0.42717985881072701</c:v>
                </c:pt>
                <c:pt idx="109">
                  <c:v>0.42932593776996197</c:v>
                </c:pt>
                <c:pt idx="110">
                  <c:v>0.43146714086795401</c:v>
                </c:pt>
                <c:pt idx="111">
                  <c:v>0.43360361015270998</c:v>
                </c:pt>
                <c:pt idx="112">
                  <c:v>0.43573548232435599</c:v>
                </c:pt>
                <c:pt idx="113">
                  <c:v>0.43786288761783698</c:v>
                </c:pt>
                <c:pt idx="114">
                  <c:v>0.43998595220506898</c:v>
                </c:pt>
                <c:pt idx="115">
                  <c:v>0.44210482248182997</c:v>
                </c:pt>
                <c:pt idx="116">
                  <c:v>0.44421956304803001</c:v>
                </c:pt>
                <c:pt idx="117">
                  <c:v>0.44633031179947702</c:v>
                </c:pt>
                <c:pt idx="118">
                  <c:v>0.44843717590489901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3B2-4B35-8FC6-02FE4597BC1B}"/>
            </c:ext>
          </c:extLst>
        </c:ser>
        <c:ser>
          <c:idx val="15"/>
          <c:order val="15"/>
          <c:tx>
            <c:v>Inefficient frontier constraint 2</c:v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'IM process'!$AV$69:$AV$187</c:f>
              <c:numCache>
                <c:formatCode>0.000%</c:formatCode>
                <c:ptCount val="119"/>
                <c:pt idx="0">
                  <c:v>0.114000001211603</c:v>
                </c:pt>
                <c:pt idx="1">
                  <c:v>0.115999996735432</c:v>
                </c:pt>
                <c:pt idx="2">
                  <c:v>0.119000003897029</c:v>
                </c:pt>
                <c:pt idx="3">
                  <c:v>0.123999999130928</c:v>
                </c:pt>
                <c:pt idx="4">
                  <c:v>0.12899999435298101</c:v>
                </c:pt>
                <c:pt idx="5">
                  <c:v>0.134000004492728</c:v>
                </c:pt>
                <c:pt idx="6">
                  <c:v>0.13899999970187599</c:v>
                </c:pt>
                <c:pt idx="7">
                  <c:v>0.14399999470179101</c:v>
                </c:pt>
                <c:pt idx="8">
                  <c:v>0.14900000421733101</c:v>
                </c:pt>
                <c:pt idx="9">
                  <c:v>0.154000000245573</c:v>
                </c:pt>
                <c:pt idx="10">
                  <c:v>0.15899999554823699</c:v>
                </c:pt>
                <c:pt idx="11">
                  <c:v>0.16400000562108999</c:v>
                </c:pt>
                <c:pt idx="12">
                  <c:v>0.169000000423182</c:v>
                </c:pt>
                <c:pt idx="13">
                  <c:v>0.17399999604482799</c:v>
                </c:pt>
                <c:pt idx="14">
                  <c:v>0.17900000618377401</c:v>
                </c:pt>
                <c:pt idx="15">
                  <c:v>0.18400000058222801</c:v>
                </c:pt>
                <c:pt idx="16">
                  <c:v>0.18899999611037199</c:v>
                </c:pt>
                <c:pt idx="17">
                  <c:v>0.19400000642505699</c:v>
                </c:pt>
                <c:pt idx="18">
                  <c:v>0.19900000209501101</c:v>
                </c:pt>
                <c:pt idx="19">
                  <c:v>0.20399999706496899</c:v>
                </c:pt>
                <c:pt idx="20">
                  <c:v>0.20899999257273399</c:v>
                </c:pt>
                <c:pt idx="21">
                  <c:v>0.21400000233924599</c:v>
                </c:pt>
                <c:pt idx="22">
                  <c:v>0.218999997874714</c:v>
                </c:pt>
                <c:pt idx="23">
                  <c:v>0.22399999316041699</c:v>
                </c:pt>
                <c:pt idx="24">
                  <c:v>0.229000003282821</c:v>
                </c:pt>
                <c:pt idx="25">
                  <c:v>0.233999998280609</c:v>
                </c:pt>
                <c:pt idx="26">
                  <c:v>0.23899999329497301</c:v>
                </c:pt>
                <c:pt idx="27">
                  <c:v>0.244000003858201</c:v>
                </c:pt>
                <c:pt idx="28">
                  <c:v>0.24899999872165701</c:v>
                </c:pt>
                <c:pt idx="29">
                  <c:v>0.25400000916433502</c:v>
                </c:pt>
                <c:pt idx="30">
                  <c:v>0.25900000418874197</c:v>
                </c:pt>
                <c:pt idx="31">
                  <c:v>0.263999999729427</c:v>
                </c:pt>
                <c:pt idx="32">
                  <c:v>0.268999994860178</c:v>
                </c:pt>
                <c:pt idx="33">
                  <c:v>0.27399998933355002</c:v>
                </c:pt>
                <c:pt idx="34">
                  <c:v>0.27899998474987298</c:v>
                </c:pt>
                <c:pt idx="35">
                  <c:v>0.28400001042350098</c:v>
                </c:pt>
                <c:pt idx="36">
                  <c:v>0.289000005394003</c:v>
                </c:pt>
                <c:pt idx="37">
                  <c:v>0.294000000341615</c:v>
                </c:pt>
                <c:pt idx="38">
                  <c:v>0.29899999604041599</c:v>
                </c:pt>
                <c:pt idx="39">
                  <c:v>0.30399999080336498</c:v>
                </c:pt>
                <c:pt idx="40">
                  <c:v>0.30899998598390099</c:v>
                </c:pt>
                <c:pt idx="41">
                  <c:v>0.31400001125201599</c:v>
                </c:pt>
                <c:pt idx="42">
                  <c:v>0.31900000666740402</c:v>
                </c:pt>
                <c:pt idx="43">
                  <c:v>0.324000001341337</c:v>
                </c:pt>
                <c:pt idx="44">
                  <c:v>0.32899999618493903</c:v>
                </c:pt>
                <c:pt idx="45">
                  <c:v>0.33399999253562601</c:v>
                </c:pt>
                <c:pt idx="46">
                  <c:v>0.33899998762627698</c:v>
                </c:pt>
                <c:pt idx="47">
                  <c:v>0.34399998301991003</c:v>
                </c:pt>
                <c:pt idx="48">
                  <c:v>0.34900000762148298</c:v>
                </c:pt>
                <c:pt idx="49">
                  <c:v>0.35400000224133299</c:v>
                </c:pt>
                <c:pt idx="50">
                  <c:v>0.35899999835864699</c:v>
                </c:pt>
                <c:pt idx="51">
                  <c:v>0.36399999291651303</c:v>
                </c:pt>
                <c:pt idx="52">
                  <c:v>0.36899998877568202</c:v>
                </c:pt>
                <c:pt idx="53">
                  <c:v>0.373999984208229</c:v>
                </c:pt>
                <c:pt idx="54">
                  <c:v>0.37900000857086302</c:v>
                </c:pt>
                <c:pt idx="55">
                  <c:v>0.38400000444413801</c:v>
                </c:pt>
                <c:pt idx="56">
                  <c:v>0.38899999962821802</c:v>
                </c:pt>
                <c:pt idx="57">
                  <c:v>0.39399999470194602</c:v>
                </c:pt>
                <c:pt idx="58">
                  <c:v>0.39899998980464102</c:v>
                </c:pt>
                <c:pt idx="59">
                  <c:v>0.40399998542079502</c:v>
                </c:pt>
                <c:pt idx="60">
                  <c:v>0.408999980541422</c:v>
                </c:pt>
                <c:pt idx="61">
                  <c:v>0.41400000521672398</c:v>
                </c:pt>
                <c:pt idx="62">
                  <c:v>0.41900000083494698</c:v>
                </c:pt>
                <c:pt idx="63">
                  <c:v>0.42399999540358801</c:v>
                </c:pt>
                <c:pt idx="64">
                  <c:v>0.428999991002744</c:v>
                </c:pt>
                <c:pt idx="65">
                  <c:v>0.43399998638169901</c:v>
                </c:pt>
                <c:pt idx="66">
                  <c:v>0.438999981553096</c:v>
                </c:pt>
                <c:pt idx="67">
                  <c:v>0.444000005722058</c:v>
                </c:pt>
                <c:pt idx="68">
                  <c:v>0.44900000200919499</c:v>
                </c:pt>
                <c:pt idx="69">
                  <c:v>0.45399999667936403</c:v>
                </c:pt>
                <c:pt idx="70">
                  <c:v>0.45899999227965899</c:v>
                </c:pt>
                <c:pt idx="71">
                  <c:v>0.46399998776894702</c:v>
                </c:pt>
                <c:pt idx="72">
                  <c:v>0.46899998304014001</c:v>
                </c:pt>
                <c:pt idx="73">
                  <c:v>0.47399997824859202</c:v>
                </c:pt>
                <c:pt idx="74">
                  <c:v>0.47900000297161499</c:v>
                </c:pt>
                <c:pt idx="75">
                  <c:v>0.48399999847188202</c:v>
                </c:pt>
                <c:pt idx="76">
                  <c:v>0.48899999365890101</c:v>
                </c:pt>
                <c:pt idx="77">
                  <c:v>0.49399998881921398</c:v>
                </c:pt>
                <c:pt idx="78">
                  <c:v>0.49899998397735701</c:v>
                </c:pt>
                <c:pt idx="79">
                  <c:v>0.50400000902465603</c:v>
                </c:pt>
                <c:pt idx="80">
                  <c:v>0.50900000448141003</c:v>
                </c:pt>
                <c:pt idx="81">
                  <c:v>0.51399999972021504</c:v>
                </c:pt>
                <c:pt idx="82">
                  <c:v>0.51899999482089898</c:v>
                </c:pt>
                <c:pt idx="83">
                  <c:v>0.52399999017732801</c:v>
                </c:pt>
                <c:pt idx="84">
                  <c:v>0.52899998538835602</c:v>
                </c:pt>
                <c:pt idx="85">
                  <c:v>0.53399997939935495</c:v>
                </c:pt>
                <c:pt idx="86">
                  <c:v>0.53899997544095601</c:v>
                </c:pt>
                <c:pt idx="87">
                  <c:v>0.54399997102855702</c:v>
                </c:pt>
                <c:pt idx="88">
                  <c:v>0.54899996608155799</c:v>
                </c:pt>
                <c:pt idx="89">
                  <c:v>0.554000020423007</c:v>
                </c:pt>
                <c:pt idx="90">
                  <c:v>0.559000015585984</c:v>
                </c:pt>
                <c:pt idx="91">
                  <c:v>0.56400001121676702</c:v>
                </c:pt>
                <c:pt idx="92">
                  <c:v>0.56900000669495998</c:v>
                </c:pt>
                <c:pt idx="93">
                  <c:v>0.57400000182487099</c:v>
                </c:pt>
                <c:pt idx="94">
                  <c:v>0.57899999732047502</c:v>
                </c:pt>
                <c:pt idx="95">
                  <c:v>0.58399999210906095</c:v>
                </c:pt>
                <c:pt idx="96">
                  <c:v>0.58899998767100104</c:v>
                </c:pt>
                <c:pt idx="97">
                  <c:v>0.59399998295964096</c:v>
                </c:pt>
                <c:pt idx="98">
                  <c:v>0.59899997783520198</c:v>
                </c:pt>
                <c:pt idx="99">
                  <c:v>0.60399997295852204</c:v>
                </c:pt>
                <c:pt idx="100">
                  <c:v>0.60899996826213598</c:v>
                </c:pt>
                <c:pt idx="101">
                  <c:v>0.61399996315127703</c:v>
                </c:pt>
                <c:pt idx="102">
                  <c:v>0.619000018357731</c:v>
                </c:pt>
                <c:pt idx="103">
                  <c:v>0.62400001397679405</c:v>
                </c:pt>
                <c:pt idx="104">
                  <c:v>0.62900000860673599</c:v>
                </c:pt>
                <c:pt idx="105">
                  <c:v>0.63400000372452003</c:v>
                </c:pt>
                <c:pt idx="106">
                  <c:v>0.63899999900265303</c:v>
                </c:pt>
                <c:pt idx="107">
                  <c:v>0.64399999468270597</c:v>
                </c:pt>
                <c:pt idx="108">
                  <c:v>0.64899998968592998</c:v>
                </c:pt>
                <c:pt idx="109">
                  <c:v>0.65399998494068101</c:v>
                </c:pt>
                <c:pt idx="110">
                  <c:v>0.65899998030462703</c:v>
                </c:pt>
                <c:pt idx="111">
                  <c:v>0.66399997556173096</c:v>
                </c:pt>
                <c:pt idx="112">
                  <c:v>0.66899997109985199</c:v>
                </c:pt>
                <c:pt idx="113">
                  <c:v>0.67399996554246999</c:v>
                </c:pt>
                <c:pt idx="114">
                  <c:v>0.67899996077901803</c:v>
                </c:pt>
                <c:pt idx="115">
                  <c:v>0.68400001589513404</c:v>
                </c:pt>
                <c:pt idx="116">
                  <c:v>0.68900001075417605</c:v>
                </c:pt>
                <c:pt idx="117">
                  <c:v>0.69400000616984303</c:v>
                </c:pt>
                <c:pt idx="118">
                  <c:v>0.69900000165855503</c:v>
                </c:pt>
              </c:numCache>
            </c:numRef>
          </c:xVal>
          <c:yVal>
            <c:numRef>
              <c:f>'IM process'!$AU$69:$AU$187</c:f>
              <c:numCache>
                <c:formatCode>0.000%</c:formatCode>
                <c:ptCount val="119"/>
                <c:pt idx="0">
                  <c:v>6.9271616943720707E-2</c:v>
                </c:pt>
                <c:pt idx="1">
                  <c:v>5.9513519089052003E-2</c:v>
                </c:pt>
                <c:pt idx="2">
                  <c:v>5.1275852928699198E-2</c:v>
                </c:pt>
                <c:pt idx="3">
                  <c:v>4.1518911436573498E-2</c:v>
                </c:pt>
                <c:pt idx="4">
                  <c:v>3.3662833552357503E-2</c:v>
                </c:pt>
                <c:pt idx="5">
                  <c:v>2.6848842344034601E-2</c:v>
                </c:pt>
                <c:pt idx="6">
                  <c:v>2.0665402482630699E-2</c:v>
                </c:pt>
                <c:pt idx="7">
                  <c:v>1.49188757436372E-2</c:v>
                </c:pt>
                <c:pt idx="8">
                  <c:v>9.4960767504346007E-3</c:v>
                </c:pt>
                <c:pt idx="9">
                  <c:v>4.4372040634164302E-3</c:v>
                </c:pt>
                <c:pt idx="10">
                  <c:v>-2.8372363356164699E-4</c:v>
                </c:pt>
                <c:pt idx="11">
                  <c:v>-4.7501101773804897E-3</c:v>
                </c:pt>
                <c:pt idx="12">
                  <c:v>-9.0172282070131796E-3</c:v>
                </c:pt>
                <c:pt idx="13">
                  <c:v>-1.31238619179964E-2</c:v>
                </c:pt>
                <c:pt idx="14">
                  <c:v>-1.70983584970179E-2</c:v>
                </c:pt>
                <c:pt idx="15">
                  <c:v>-2.0962093772827099E-2</c:v>
                </c:pt>
                <c:pt idx="16">
                  <c:v>-2.4731661601853E-2</c:v>
                </c:pt>
                <c:pt idx="17">
                  <c:v>-2.8420203430269901E-2</c:v>
                </c:pt>
                <c:pt idx="18">
                  <c:v>-3.2038281884132699E-2</c:v>
                </c:pt>
                <c:pt idx="19">
                  <c:v>-3.5594570105609E-2</c:v>
                </c:pt>
                <c:pt idx="20">
                  <c:v>-3.90962513523571E-2</c:v>
                </c:pt>
                <c:pt idx="21">
                  <c:v>-4.2549358479971003E-2</c:v>
                </c:pt>
                <c:pt idx="22">
                  <c:v>-4.5958974522451797E-2</c:v>
                </c:pt>
                <c:pt idx="23">
                  <c:v>-4.9329468538900897E-2</c:v>
                </c:pt>
                <c:pt idx="24">
                  <c:v>-5.2664605437951602E-2</c:v>
                </c:pt>
                <c:pt idx="25">
                  <c:v>-5.5967622046742202E-2</c:v>
                </c:pt>
                <c:pt idx="26">
                  <c:v>-5.92413711430054E-2</c:v>
                </c:pt>
                <c:pt idx="27">
                  <c:v>-6.2488358528863301E-2</c:v>
                </c:pt>
                <c:pt idx="28">
                  <c:v>-6.5710767009151794E-2</c:v>
                </c:pt>
                <c:pt idx="29">
                  <c:v>-6.8910569437772504E-2</c:v>
                </c:pt>
                <c:pt idx="30">
                  <c:v>-7.2089485982139101E-2</c:v>
                </c:pt>
                <c:pt idx="31">
                  <c:v>-7.5249082516185103E-2</c:v>
                </c:pt>
                <c:pt idx="32">
                  <c:v>-7.83907571970167E-2</c:v>
                </c:pt>
                <c:pt idx="33">
                  <c:v>-8.1515766825415101E-2</c:v>
                </c:pt>
                <c:pt idx="34">
                  <c:v>-8.4625251061205303E-2</c:v>
                </c:pt>
                <c:pt idx="35">
                  <c:v>-8.7720259081751503E-2</c:v>
                </c:pt>
                <c:pt idx="36">
                  <c:v>-9.0801682741098705E-2</c:v>
                </c:pt>
                <c:pt idx="37">
                  <c:v>-9.3870421878171198E-2</c:v>
                </c:pt>
                <c:pt idx="38">
                  <c:v>-9.6927232722986201E-2</c:v>
                </c:pt>
                <c:pt idx="39">
                  <c:v>-9.9972838888868307E-2</c:v>
                </c:pt>
                <c:pt idx="40">
                  <c:v>-0.103007899185281</c:v>
                </c:pt>
                <c:pt idx="41">
                  <c:v>-0.106033035703025</c:v>
                </c:pt>
                <c:pt idx="42">
                  <c:v>-0.10904877073096</c:v>
                </c:pt>
                <c:pt idx="43">
                  <c:v>-0.112055636681395</c:v>
                </c:pt>
                <c:pt idx="44">
                  <c:v>-0.11505411138771</c:v>
                </c:pt>
                <c:pt idx="45">
                  <c:v>-0.11698871644436799</c:v>
                </c:pt>
                <c:pt idx="46">
                  <c:v>-0.121027624497689</c:v>
                </c:pt>
                <c:pt idx="47">
                  <c:v>-0.124003454382004</c:v>
                </c:pt>
                <c:pt idx="48">
                  <c:v>-0.12697240619886299</c:v>
                </c:pt>
                <c:pt idx="49">
                  <c:v>-0.12993505877860201</c:v>
                </c:pt>
                <c:pt idx="50">
                  <c:v>-0.13289144208554901</c:v>
                </c:pt>
                <c:pt idx="51">
                  <c:v>-0.13584198693422</c:v>
                </c:pt>
                <c:pt idx="52">
                  <c:v>-0.138786917905551</c:v>
                </c:pt>
                <c:pt idx="53">
                  <c:v>-0.14172649523700601</c:v>
                </c:pt>
                <c:pt idx="54">
                  <c:v>-0.14466098054673701</c:v>
                </c:pt>
                <c:pt idx="55">
                  <c:v>-0.14758975854327999</c:v>
                </c:pt>
                <c:pt idx="56">
                  <c:v>-0.15050286738156701</c:v>
                </c:pt>
                <c:pt idx="57">
                  <c:v>-0.15339816755800501</c:v>
                </c:pt>
                <c:pt idx="58">
                  <c:v>-0.156274776443208</c:v>
                </c:pt>
                <c:pt idx="59">
                  <c:v>-0.159121962120438</c:v>
                </c:pt>
                <c:pt idx="60">
                  <c:v>-0.161939863822188</c:v>
                </c:pt>
                <c:pt idx="61">
                  <c:v>-0.16473039776633799</c:v>
                </c:pt>
                <c:pt idx="62">
                  <c:v>-0.16749525377438901</c:v>
                </c:pt>
                <c:pt idx="63">
                  <c:v>-0.17023601476088701</c:v>
                </c:pt>
                <c:pt idx="64">
                  <c:v>-0.172954112087814</c:v>
                </c:pt>
                <c:pt idx="65">
                  <c:v>-0.17565085289855301</c:v>
                </c:pt>
                <c:pt idx="66">
                  <c:v>-0.17832327550426899</c:v>
                </c:pt>
                <c:pt idx="67">
                  <c:v>-0.180968710721989</c:v>
                </c:pt>
                <c:pt idx="68">
                  <c:v>-0.183588793123618</c:v>
                </c:pt>
                <c:pt idx="69">
                  <c:v>-0.18618505513227501</c:v>
                </c:pt>
                <c:pt idx="70">
                  <c:v>-0.18875888278509501</c:v>
                </c:pt>
                <c:pt idx="71">
                  <c:v>-0.19131154585669599</c:v>
                </c:pt>
                <c:pt idx="72">
                  <c:v>-0.19384421035469099</c:v>
                </c:pt>
                <c:pt idx="73">
                  <c:v>-0.196357951872459</c:v>
                </c:pt>
                <c:pt idx="74">
                  <c:v>-0.19885376540629501</c:v>
                </c:pt>
                <c:pt idx="75">
                  <c:v>-0.201331588022608</c:v>
                </c:pt>
                <c:pt idx="76">
                  <c:v>-0.20378642665261901</c:v>
                </c:pt>
                <c:pt idx="77">
                  <c:v>-0.206216562520219</c:v>
                </c:pt>
                <c:pt idx="78">
                  <c:v>-0.208616806515451</c:v>
                </c:pt>
                <c:pt idx="79">
                  <c:v>-0.210988576925389</c:v>
                </c:pt>
                <c:pt idx="80">
                  <c:v>-0.21333363331729099</c:v>
                </c:pt>
                <c:pt idx="81">
                  <c:v>-0.215653613320788</c:v>
                </c:pt>
                <c:pt idx="82">
                  <c:v>-0.21794999554161601</c:v>
                </c:pt>
                <c:pt idx="83">
                  <c:v>-0.220224132862953</c:v>
                </c:pt>
                <c:pt idx="84">
                  <c:v>-0.222477262564616</c:v>
                </c:pt>
                <c:pt idx="85">
                  <c:v>-0.22471052362072599</c:v>
                </c:pt>
                <c:pt idx="86">
                  <c:v>-0.22692496473850701</c:v>
                </c:pt>
                <c:pt idx="87">
                  <c:v>-0.229121553260384</c:v>
                </c:pt>
                <c:pt idx="88">
                  <c:v>-0.23130118472573399</c:v>
                </c:pt>
                <c:pt idx="89">
                  <c:v>-0.233464715399892</c:v>
                </c:pt>
                <c:pt idx="90">
                  <c:v>-0.23561286561261999</c:v>
                </c:pt>
                <c:pt idx="91">
                  <c:v>-0.237746379424989</c:v>
                </c:pt>
                <c:pt idx="92">
                  <c:v>-0.239865926152597</c:v>
                </c:pt>
                <c:pt idx="93">
                  <c:v>-0.241972130983267</c:v>
                </c:pt>
                <c:pt idx="94">
                  <c:v>-0.24406557912428101</c:v>
                </c:pt>
                <c:pt idx="95">
                  <c:v>-0.24614681801923699</c:v>
                </c:pt>
                <c:pt idx="96">
                  <c:v>-0.248216363062541</c:v>
                </c:pt>
                <c:pt idx="97">
                  <c:v>-0.250274696279702</c:v>
                </c:pt>
                <c:pt idx="98">
                  <c:v>-0.25232227179292599</c:v>
                </c:pt>
                <c:pt idx="99">
                  <c:v>-0.254359518426575</c:v>
                </c:pt>
                <c:pt idx="100">
                  <c:v>-0.25638683922622801</c:v>
                </c:pt>
                <c:pt idx="101">
                  <c:v>-0.25840461534255499</c:v>
                </c:pt>
                <c:pt idx="102">
                  <c:v>-0.26041323087017298</c:v>
                </c:pt>
                <c:pt idx="103">
                  <c:v>-0.26241297826497001</c:v>
                </c:pt>
                <c:pt idx="104">
                  <c:v>-0.26440420405037002</c:v>
                </c:pt>
                <c:pt idx="105">
                  <c:v>-0.26638721461973602</c:v>
                </c:pt>
                <c:pt idx="106">
                  <c:v>-0.26836229963495201</c:v>
                </c:pt>
                <c:pt idx="107">
                  <c:v>-0.27032973539773603</c:v>
                </c:pt>
                <c:pt idx="108">
                  <c:v>-0.27228978285549299</c:v>
                </c:pt>
                <c:pt idx="109">
                  <c:v>-0.27424269217371999</c:v>
                </c:pt>
                <c:pt idx="110">
                  <c:v>-0.27618870047081701</c:v>
                </c:pt>
                <c:pt idx="111">
                  <c:v>-0.278128033618041</c:v>
                </c:pt>
                <c:pt idx="112">
                  <c:v>-0.28006090752680102</c:v>
                </c:pt>
                <c:pt idx="113">
                  <c:v>-0.28198752719791498</c:v>
                </c:pt>
                <c:pt idx="114">
                  <c:v>-0.28390809007951801</c:v>
                </c:pt>
                <c:pt idx="115">
                  <c:v>-0.28582280636975699</c:v>
                </c:pt>
                <c:pt idx="116">
                  <c:v>-0.28773180996571202</c:v>
                </c:pt>
                <c:pt idx="117">
                  <c:v>-0.28963529559113599</c:v>
                </c:pt>
                <c:pt idx="118">
                  <c:v>-0.29153342760962397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3B2-4B35-8FC6-02FE4597BC1B}"/>
            </c:ext>
          </c:extLst>
        </c:ser>
        <c:ser>
          <c:idx val="16"/>
          <c:order val="16"/>
          <c:tx>
            <c:v>Minimum variance frontier constraint 1</c:v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'IM process'!$AZ$69:$AZ$137</c:f>
              <c:numCache>
                <c:formatCode>0.000%</c:formatCode>
                <c:ptCount val="69"/>
                <c:pt idx="0">
                  <c:v>0.25782708409293098</c:v>
                </c:pt>
                <c:pt idx="1">
                  <c:v>0.24293779954241601</c:v>
                </c:pt>
                <c:pt idx="2">
                  <c:v>0.228122394039391</c:v>
                </c:pt>
                <c:pt idx="3">
                  <c:v>0.21376734934213901</c:v>
                </c:pt>
                <c:pt idx="4">
                  <c:v>0.199971868159697</c:v>
                </c:pt>
                <c:pt idx="5">
                  <c:v>0.18685988416006599</c:v>
                </c:pt>
                <c:pt idx="6">
                  <c:v>0.17482584616440899</c:v>
                </c:pt>
                <c:pt idx="7">
                  <c:v>0.16333742725787001</c:v>
                </c:pt>
                <c:pt idx="8">
                  <c:v>0.15376074895760999</c:v>
                </c:pt>
                <c:pt idx="9">
                  <c:v>0.14475120346091699</c:v>
                </c:pt>
                <c:pt idx="10">
                  <c:v>0.13749650517822801</c:v>
                </c:pt>
                <c:pt idx="11">
                  <c:v>0.13179739830527501</c:v>
                </c:pt>
                <c:pt idx="12">
                  <c:v>0.12781816433080401</c:v>
                </c:pt>
                <c:pt idx="13">
                  <c:v>0.12464288681729099</c:v>
                </c:pt>
                <c:pt idx="14">
                  <c:v>0.121823743644409</c:v>
                </c:pt>
                <c:pt idx="15">
                  <c:v>0.119385970999888</c:v>
                </c:pt>
                <c:pt idx="16">
                  <c:v>0.117353335426667</c:v>
                </c:pt>
                <c:pt idx="17">
                  <c:v>0.115747182776026</c:v>
                </c:pt>
                <c:pt idx="18">
                  <c:v>0.114585448515266</c:v>
                </c:pt>
                <c:pt idx="19">
                  <c:v>0.113881733980729</c:v>
                </c:pt>
                <c:pt idx="20">
                  <c:v>0.113644549053439</c:v>
                </c:pt>
                <c:pt idx="21">
                  <c:v>0.113876808153147</c:v>
                </c:pt>
                <c:pt idx="22">
                  <c:v>0.11457565715453399</c:v>
                </c:pt>
                <c:pt idx="23">
                  <c:v>0.115732641817077</c:v>
                </c:pt>
                <c:pt idx="24">
                  <c:v>0.117334213853748</c:v>
                </c:pt>
                <c:pt idx="25">
                  <c:v>0.11936247725190501</c:v>
                </c:pt>
                <c:pt idx="26">
                  <c:v>0.121796112911277</c:v>
                </c:pt>
                <c:pt idx="27">
                  <c:v>0.124611379619971</c:v>
                </c:pt>
                <c:pt idx="28">
                  <c:v>0.127783052923931</c:v>
                </c:pt>
                <c:pt idx="29">
                  <c:v>0.131285299038116</c:v>
                </c:pt>
                <c:pt idx="30">
                  <c:v>0.13512395010842199</c:v>
                </c:pt>
                <c:pt idx="31">
                  <c:v>0.139497393737712</c:v>
                </c:pt>
                <c:pt idx="32">
                  <c:v>0.144462727937298</c:v>
                </c:pt>
                <c:pt idx="33">
                  <c:v>0.14995150744202501</c:v>
                </c:pt>
                <c:pt idx="34">
                  <c:v>0.15590848129841001</c:v>
                </c:pt>
                <c:pt idx="35">
                  <c:v>0.162282059135787</c:v>
                </c:pt>
                <c:pt idx="36">
                  <c:v>0.16902519326991899</c:v>
                </c:pt>
                <c:pt idx="37">
                  <c:v>0.176112147901584</c:v>
                </c:pt>
                <c:pt idx="38">
                  <c:v>0.183515779234217</c:v>
                </c:pt>
                <c:pt idx="39">
                  <c:v>0.191199321758211</c:v>
                </c:pt>
                <c:pt idx="40">
                  <c:v>0.19915409013673199</c:v>
                </c:pt>
                <c:pt idx="41">
                  <c:v>0.20746171201487401</c:v>
                </c:pt>
                <c:pt idx="42">
                  <c:v>0.216096128352504</c:v>
                </c:pt>
                <c:pt idx="43">
                  <c:v>0.225021197234203</c:v>
                </c:pt>
                <c:pt idx="44">
                  <c:v>0.23450146569890401</c:v>
                </c:pt>
                <c:pt idx="45">
                  <c:v>0.24471857027313601</c:v>
                </c:pt>
                <c:pt idx="46">
                  <c:v>0.25566178438837001</c:v>
                </c:pt>
                <c:pt idx="47">
                  <c:v>0.26735972179025003</c:v>
                </c:pt>
                <c:pt idx="48">
                  <c:v>0.27975211544387202</c:v>
                </c:pt>
                <c:pt idx="49">
                  <c:v>0.29274918339192002</c:v>
                </c:pt>
                <c:pt idx="50">
                  <c:v>0.30627395817893199</c:v>
                </c:pt>
                <c:pt idx="51">
                  <c:v>0.32026316571537999</c:v>
                </c:pt>
                <c:pt idx="52">
                  <c:v>0.33479977711375097</c:v>
                </c:pt>
                <c:pt idx="53">
                  <c:v>0.35002164560406701</c:v>
                </c:pt>
                <c:pt idx="54">
                  <c:v>0.36585882222526001</c:v>
                </c:pt>
                <c:pt idx="55">
                  <c:v>0.381720774377386</c:v>
                </c:pt>
                <c:pt idx="56">
                  <c:v>0.39803562357132299</c:v>
                </c:pt>
                <c:pt idx="57">
                  <c:v>0.41543920604518503</c:v>
                </c:pt>
                <c:pt idx="58">
                  <c:v>0.433031216685758</c:v>
                </c:pt>
                <c:pt idx="59">
                  <c:v>0.45175673882033901</c:v>
                </c:pt>
                <c:pt idx="60">
                  <c:v>0.46816218288188</c:v>
                </c:pt>
                <c:pt idx="61">
                  <c:v>0.48692892494373602</c:v>
                </c:pt>
                <c:pt idx="62">
                  <c:v>0.50524274659978896</c:v>
                </c:pt>
                <c:pt idx="63">
                  <c:v>0.52432409307764605</c:v>
                </c:pt>
                <c:pt idx="64">
                  <c:v>0.54203253440527699</c:v>
                </c:pt>
                <c:pt idx="65">
                  <c:v>0.56353182731239104</c:v>
                </c:pt>
                <c:pt idx="66">
                  <c:v>0.58125522294798204</c:v>
                </c:pt>
                <c:pt idx="67">
                  <c:v>0.59966079824376295</c:v>
                </c:pt>
                <c:pt idx="68">
                  <c:v>0.61938266587997803</c:v>
                </c:pt>
              </c:numCache>
            </c:numRef>
          </c:xVal>
          <c:yVal>
            <c:numRef>
              <c:f>'IM process'!$AY$69:$AY$137</c:f>
              <c:numCache>
                <c:formatCode>0.000%</c:formatCode>
                <c:ptCount val="69"/>
                <c:pt idx="0">
                  <c:v>-2.44999999999829E-2</c:v>
                </c:pt>
                <c:pt idx="1">
                  <c:v>-1.95999999994389E-2</c:v>
                </c:pt>
                <c:pt idx="2">
                  <c:v>-1.4599999999939099E-2</c:v>
                </c:pt>
                <c:pt idx="3">
                  <c:v>-9.5999999997265304E-3</c:v>
                </c:pt>
                <c:pt idx="4">
                  <c:v>-4.5999999999999002E-3</c:v>
                </c:pt>
                <c:pt idx="5">
                  <c:v>4.0000000000320302E-4</c:v>
                </c:pt>
                <c:pt idx="6">
                  <c:v>5.4000000000000402E-3</c:v>
                </c:pt>
                <c:pt idx="7">
                  <c:v>1.03999999999944E-2</c:v>
                </c:pt>
                <c:pt idx="8">
                  <c:v>1.5399999999973201E-2</c:v>
                </c:pt>
                <c:pt idx="9">
                  <c:v>2.04000000000003E-2</c:v>
                </c:pt>
                <c:pt idx="10">
                  <c:v>2.53999999997215E-2</c:v>
                </c:pt>
                <c:pt idx="11">
                  <c:v>3.0399999999991201E-2</c:v>
                </c:pt>
                <c:pt idx="12">
                  <c:v>3.53999994833816E-2</c:v>
                </c:pt>
                <c:pt idx="13">
                  <c:v>4.0399998143842701E-2</c:v>
                </c:pt>
                <c:pt idx="14">
                  <c:v>4.5400000853606799E-2</c:v>
                </c:pt>
                <c:pt idx="15">
                  <c:v>5.0399999802442898E-2</c:v>
                </c:pt>
                <c:pt idx="16">
                  <c:v>5.5399998794735797E-2</c:v>
                </c:pt>
                <c:pt idx="17">
                  <c:v>6.03999976789363E-2</c:v>
                </c:pt>
                <c:pt idx="18">
                  <c:v>6.5399996634400298E-2</c:v>
                </c:pt>
                <c:pt idx="19">
                  <c:v>7.0399999314222694E-2</c:v>
                </c:pt>
                <c:pt idx="20">
                  <c:v>7.5399994525407202E-2</c:v>
                </c:pt>
                <c:pt idx="21">
                  <c:v>8.0399997187282607E-2</c:v>
                </c:pt>
                <c:pt idx="22">
                  <c:v>8.5399999876634505E-2</c:v>
                </c:pt>
                <c:pt idx="23">
                  <c:v>9.0399995073265696E-2</c:v>
                </c:pt>
                <c:pt idx="24">
                  <c:v>9.5399997741696496E-2</c:v>
                </c:pt>
                <c:pt idx="25">
                  <c:v>0.10040000046217</c:v>
                </c:pt>
                <c:pt idx="26">
                  <c:v>0.105399995659283</c:v>
                </c:pt>
                <c:pt idx="27">
                  <c:v>0.110399998314162</c:v>
                </c:pt>
                <c:pt idx="28">
                  <c:v>0.115400000987104</c:v>
                </c:pt>
                <c:pt idx="29">
                  <c:v>0.12039999623985601</c:v>
                </c:pt>
                <c:pt idx="30">
                  <c:v>0.125399991908558</c:v>
                </c:pt>
                <c:pt idx="31">
                  <c:v>0.13040000280892999</c:v>
                </c:pt>
                <c:pt idx="32">
                  <c:v>0.13539999798667501</c:v>
                </c:pt>
                <c:pt idx="33">
                  <c:v>0.14039999195289099</c:v>
                </c:pt>
                <c:pt idx="34">
                  <c:v>0.14540000331817099</c:v>
                </c:pt>
                <c:pt idx="35">
                  <c:v>0.15039999851816899</c:v>
                </c:pt>
                <c:pt idx="36">
                  <c:v>0.15539999305851601</c:v>
                </c:pt>
                <c:pt idx="37">
                  <c:v>0.16040000319460401</c:v>
                </c:pt>
                <c:pt idx="38">
                  <c:v>0.16539999842727099</c:v>
                </c:pt>
                <c:pt idx="39">
                  <c:v>0.17039999365809699</c:v>
                </c:pt>
                <c:pt idx="40">
                  <c:v>0.17539998888972699</c:v>
                </c:pt>
                <c:pt idx="41">
                  <c:v>0.18039999902245399</c:v>
                </c:pt>
                <c:pt idx="42">
                  <c:v>0.18539999425430301</c:v>
                </c:pt>
                <c:pt idx="43">
                  <c:v>0.190399989485774</c:v>
                </c:pt>
                <c:pt idx="44">
                  <c:v>0.195399999618526</c:v>
                </c:pt>
                <c:pt idx="45">
                  <c:v>0.20039999485012999</c:v>
                </c:pt>
                <c:pt idx="46">
                  <c:v>0.205399990081119</c:v>
                </c:pt>
                <c:pt idx="47">
                  <c:v>0.21040000021456601</c:v>
                </c:pt>
                <c:pt idx="48">
                  <c:v>0.21539999544619601</c:v>
                </c:pt>
                <c:pt idx="49">
                  <c:v>0.22039999067782101</c:v>
                </c:pt>
                <c:pt idx="50">
                  <c:v>0.225400000810493</c:v>
                </c:pt>
                <c:pt idx="51">
                  <c:v>0.230399996042254</c:v>
                </c:pt>
                <c:pt idx="52">
                  <c:v>0.235399991273891</c:v>
                </c:pt>
                <c:pt idx="53">
                  <c:v>0.24040000140655399</c:v>
                </c:pt>
                <c:pt idx="54">
                  <c:v>0.24539999663785</c:v>
                </c:pt>
                <c:pt idx="55">
                  <c:v>0.25040000677049201</c:v>
                </c:pt>
                <c:pt idx="56">
                  <c:v>0.25540000200270102</c:v>
                </c:pt>
                <c:pt idx="57">
                  <c:v>0.26039999999828101</c:v>
                </c:pt>
                <c:pt idx="58">
                  <c:v>0.26539999246490198</c:v>
                </c:pt>
                <c:pt idx="59">
                  <c:v>0.27039998769167001</c:v>
                </c:pt>
                <c:pt idx="60">
                  <c:v>0.27539999999946402</c:v>
                </c:pt>
                <c:pt idx="61">
                  <c:v>0.28040000796298897</c:v>
                </c:pt>
                <c:pt idx="62">
                  <c:v>0.28540000319395498</c:v>
                </c:pt>
                <c:pt idx="63">
                  <c:v>0.29039999842570202</c:v>
                </c:pt>
                <c:pt idx="64">
                  <c:v>0.29539999365739</c:v>
                </c:pt>
                <c:pt idx="65">
                  <c:v>0.30039998888316899</c:v>
                </c:pt>
                <c:pt idx="66">
                  <c:v>0.30539998412078601</c:v>
                </c:pt>
                <c:pt idx="67">
                  <c:v>0.31039997935268399</c:v>
                </c:pt>
                <c:pt idx="68">
                  <c:v>0.31540000438689098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D3B2-4B35-8FC6-02FE4597BC1B}"/>
            </c:ext>
          </c:extLst>
        </c:ser>
        <c:ser>
          <c:idx val="17"/>
          <c:order val="17"/>
          <c:tx>
            <c:v>Efficient frontier constraint 1</c:v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C00000"/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'IM process'!$BD$69:$BD$123</c:f>
              <c:numCache>
                <c:formatCode>0.000%</c:formatCode>
                <c:ptCount val="55"/>
                <c:pt idx="0">
                  <c:v>0.114000000059368</c:v>
                </c:pt>
                <c:pt idx="1">
                  <c:v>0.116399997458097</c:v>
                </c:pt>
                <c:pt idx="2">
                  <c:v>0.121400000175984</c:v>
                </c:pt>
                <c:pt idx="3">
                  <c:v>0.126399994866434</c:v>
                </c:pt>
                <c:pt idx="4">
                  <c:v>0.13140000553967299</c:v>
                </c:pt>
                <c:pt idx="5">
                  <c:v>0.13639999933147401</c:v>
                </c:pt>
                <c:pt idx="6">
                  <c:v>0.141399995599716</c:v>
                </c:pt>
                <c:pt idx="7">
                  <c:v>0.146400005328362</c:v>
                </c:pt>
                <c:pt idx="8">
                  <c:v>0.15140000062029901</c:v>
                </c:pt>
                <c:pt idx="9">
                  <c:v>0.156399996205768</c:v>
                </c:pt>
                <c:pt idx="10">
                  <c:v>0.16139999182043399</c:v>
                </c:pt>
                <c:pt idx="11">
                  <c:v>0.166400001902552</c:v>
                </c:pt>
                <c:pt idx="12">
                  <c:v>0.17139999719848301</c:v>
                </c:pt>
                <c:pt idx="13">
                  <c:v>0.17639999101611201</c:v>
                </c:pt>
                <c:pt idx="14">
                  <c:v>0.18140000208086501</c:v>
                </c:pt>
                <c:pt idx="15">
                  <c:v>0.186399997326231</c:v>
                </c:pt>
                <c:pt idx="16">
                  <c:v>0.19139999164622301</c:v>
                </c:pt>
                <c:pt idx="17">
                  <c:v>0.19640000315638301</c:v>
                </c:pt>
                <c:pt idx="18">
                  <c:v>0.20139999838596501</c:v>
                </c:pt>
                <c:pt idx="19">
                  <c:v>0.20639999210954099</c:v>
                </c:pt>
                <c:pt idx="20">
                  <c:v>0.21140000225359201</c:v>
                </c:pt>
                <c:pt idx="21">
                  <c:v>0.216399997473504</c:v>
                </c:pt>
                <c:pt idx="22">
                  <c:v>0.221399992810527</c:v>
                </c:pt>
                <c:pt idx="23">
                  <c:v>0.22639998793605701</c:v>
                </c:pt>
                <c:pt idx="24">
                  <c:v>0.231399998759454</c:v>
                </c:pt>
                <c:pt idx="25">
                  <c:v>0.236399993300446</c:v>
                </c:pt>
                <c:pt idx="26">
                  <c:v>0.24139998854491701</c:v>
                </c:pt>
                <c:pt idx="27">
                  <c:v>0.24639999867618201</c:v>
                </c:pt>
                <c:pt idx="28">
                  <c:v>0.251399993889592</c:v>
                </c:pt>
                <c:pt idx="29">
                  <c:v>0.25639998953179799</c:v>
                </c:pt>
                <c:pt idx="30">
                  <c:v>0.261399984359727</c:v>
                </c:pt>
                <c:pt idx="31">
                  <c:v>0.26639997978973901</c:v>
                </c:pt>
                <c:pt idx="32">
                  <c:v>0.27140000557279897</c:v>
                </c:pt>
                <c:pt idx="33">
                  <c:v>0.27639999985686903</c:v>
                </c:pt>
                <c:pt idx="34">
                  <c:v>0.28139999508847802</c:v>
                </c:pt>
                <c:pt idx="35">
                  <c:v>0.28640000020075901</c:v>
                </c:pt>
                <c:pt idx="36">
                  <c:v>0.29139998555195101</c:v>
                </c:pt>
                <c:pt idx="37">
                  <c:v>0.29640000000086703</c:v>
                </c:pt>
                <c:pt idx="38">
                  <c:v>0.30140000605436801</c:v>
                </c:pt>
                <c:pt idx="39">
                  <c:v>0.30640000104917497</c:v>
                </c:pt>
                <c:pt idx="40">
                  <c:v>0.31139999716755701</c:v>
                </c:pt>
                <c:pt idx="41">
                  <c:v>0.31639999156751503</c:v>
                </c:pt>
                <c:pt idx="42">
                  <c:v>0.32139998698803302</c:v>
                </c:pt>
                <c:pt idx="43">
                  <c:v>0.32639998316459701</c:v>
                </c:pt>
                <c:pt idx="44">
                  <c:v>0.331400000000172</c:v>
                </c:pt>
                <c:pt idx="45">
                  <c:v>0.33640000244816998</c:v>
                </c:pt>
                <c:pt idx="46">
                  <c:v>0.341399997474084</c:v>
                </c:pt>
                <c:pt idx="47">
                  <c:v>0.346399993463537</c:v>
                </c:pt>
                <c:pt idx="48">
                  <c:v>0.35139998842660503</c:v>
                </c:pt>
                <c:pt idx="49">
                  <c:v>0.35639998337585599</c:v>
                </c:pt>
                <c:pt idx="50">
                  <c:v>0.361399979564413</c:v>
                </c:pt>
                <c:pt idx="51">
                  <c:v>0.36640000345350898</c:v>
                </c:pt>
                <c:pt idx="52">
                  <c:v>0.371399998665355</c:v>
                </c:pt>
                <c:pt idx="53">
                  <c:v>0.37639999391738899</c:v>
                </c:pt>
                <c:pt idx="54">
                  <c:v>0.38140000001697499</c:v>
                </c:pt>
              </c:numCache>
            </c:numRef>
          </c:xVal>
          <c:yVal>
            <c:numRef>
              <c:f>'IM process'!$BC$69:$BC$123</c:f>
              <c:numCache>
                <c:formatCode>0.000%</c:formatCode>
                <c:ptCount val="55"/>
                <c:pt idx="0">
                  <c:v>8.1580888174903499E-2</c:v>
                </c:pt>
                <c:pt idx="1">
                  <c:v>9.26521668063683E-2</c:v>
                </c:pt>
                <c:pt idx="2">
                  <c:v>0.10460842108927</c:v>
                </c:pt>
                <c:pt idx="3">
                  <c:v>0.113285627666352</c:v>
                </c:pt>
                <c:pt idx="4">
                  <c:v>0.120556541002621</c:v>
                </c:pt>
                <c:pt idx="5">
                  <c:v>0.12693662888163701</c:v>
                </c:pt>
                <c:pt idx="6">
                  <c:v>0.13238263342144599</c:v>
                </c:pt>
                <c:pt idx="7">
                  <c:v>0.13721720521335301</c:v>
                </c:pt>
                <c:pt idx="8">
                  <c:v>0.14165089820133001</c:v>
                </c:pt>
                <c:pt idx="9">
                  <c:v>0.14579702693450799</c:v>
                </c:pt>
                <c:pt idx="10">
                  <c:v>0.149725710959043</c:v>
                </c:pt>
                <c:pt idx="11">
                  <c:v>0.15348375022001201</c:v>
                </c:pt>
                <c:pt idx="12">
                  <c:v>0.157102305226651</c:v>
                </c:pt>
                <c:pt idx="13">
                  <c:v>0.16059829507029799</c:v>
                </c:pt>
                <c:pt idx="14">
                  <c:v>0.163991265830643</c:v>
                </c:pt>
                <c:pt idx="15">
                  <c:v>0.167297117530261</c:v>
                </c:pt>
                <c:pt idx="16">
                  <c:v>0.17052837109584201</c:v>
                </c:pt>
                <c:pt idx="17">
                  <c:v>0.17369288140821401</c:v>
                </c:pt>
                <c:pt idx="18">
                  <c:v>0.17677269867513601</c:v>
                </c:pt>
                <c:pt idx="19">
                  <c:v>0.17977229270942999</c:v>
                </c:pt>
                <c:pt idx="20">
                  <c:v>0.18270269776921899</c:v>
                </c:pt>
                <c:pt idx="21">
                  <c:v>0.18557283803007699</c:v>
                </c:pt>
                <c:pt idx="22">
                  <c:v>0.18839002912585201</c:v>
                </c:pt>
                <c:pt idx="23">
                  <c:v>0.19115283497246099</c:v>
                </c:pt>
                <c:pt idx="24">
                  <c:v>0.19379918551591299</c:v>
                </c:pt>
                <c:pt idx="25">
                  <c:v>0.19635730492562301</c:v>
                </c:pt>
                <c:pt idx="26">
                  <c:v>0.198815497606353</c:v>
                </c:pt>
                <c:pt idx="27">
                  <c:v>0.201189926425004</c:v>
                </c:pt>
                <c:pt idx="28">
                  <c:v>0.20349278143199101</c:v>
                </c:pt>
                <c:pt idx="29">
                  <c:v>0.20572607895515299</c:v>
                </c:pt>
                <c:pt idx="30">
                  <c:v>0.20789260112798699</c:v>
                </c:pt>
                <c:pt idx="31">
                  <c:v>0.21000123994592201</c:v>
                </c:pt>
                <c:pt idx="32">
                  <c:v>0.212059286597889</c:v>
                </c:pt>
                <c:pt idx="33">
                  <c:v>0.214072667579875</c:v>
                </c:pt>
                <c:pt idx="34">
                  <c:v>0.21604632782321301</c:v>
                </c:pt>
                <c:pt idx="35">
                  <c:v>0.217984529659322</c:v>
                </c:pt>
                <c:pt idx="36">
                  <c:v>0.21989065015499301</c:v>
                </c:pt>
                <c:pt idx="37">
                  <c:v>0.22176771613773899</c:v>
                </c:pt>
                <c:pt idx="38">
                  <c:v>0.22361887901470101</c:v>
                </c:pt>
                <c:pt idx="39">
                  <c:v>0.22544577560127299</c:v>
                </c:pt>
                <c:pt idx="40">
                  <c:v>0.22725065259826199</c:v>
                </c:pt>
                <c:pt idx="41">
                  <c:v>0.22888849366696701</c:v>
                </c:pt>
                <c:pt idx="42">
                  <c:v>0.23070500491107299</c:v>
                </c:pt>
                <c:pt idx="43">
                  <c:v>0.23233528564442801</c:v>
                </c:pt>
                <c:pt idx="44">
                  <c:v>0.234221963852697</c:v>
                </c:pt>
                <c:pt idx="45">
                  <c:v>0.235848734477488</c:v>
                </c:pt>
                <c:pt idx="46">
                  <c:v>0.23748365511241901</c:v>
                </c:pt>
                <c:pt idx="47">
                  <c:v>0.23901414195128901</c:v>
                </c:pt>
                <c:pt idx="48">
                  <c:v>0.24079026755032201</c:v>
                </c:pt>
                <c:pt idx="49">
                  <c:v>0.24238119788788201</c:v>
                </c:pt>
                <c:pt idx="50">
                  <c:v>0.24374886003200999</c:v>
                </c:pt>
                <c:pt idx="51">
                  <c:v>0.24545312815623499</c:v>
                </c:pt>
                <c:pt idx="52">
                  <c:v>0.24708176840043899</c:v>
                </c:pt>
                <c:pt idx="53">
                  <c:v>0.24834995171671101</c:v>
                </c:pt>
                <c:pt idx="54">
                  <c:v>0.250368483913817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3B2-4B35-8FC6-02FE4597BC1B}"/>
            </c:ext>
          </c:extLst>
        </c:ser>
        <c:ser>
          <c:idx val="18"/>
          <c:order val="18"/>
          <c:tx>
            <c:v>Inefficient frontier constraint 1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B050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'IM process'!$BH$69:$BH$88</c:f>
              <c:numCache>
                <c:formatCode>0.000%</c:formatCode>
                <c:ptCount val="20"/>
                <c:pt idx="0">
                  <c:v>0.115000003215803</c:v>
                </c:pt>
                <c:pt idx="1">
                  <c:v>0.12000000591566599</c:v>
                </c:pt>
                <c:pt idx="2">
                  <c:v>0.12500000113413801</c:v>
                </c:pt>
                <c:pt idx="3">
                  <c:v>0.129999996381023</c:v>
                </c:pt>
                <c:pt idx="4">
                  <c:v>0.135000006055156</c:v>
                </c:pt>
                <c:pt idx="5">
                  <c:v>0.14000000121709799</c:v>
                </c:pt>
                <c:pt idx="6">
                  <c:v>0.14499999660117099</c:v>
                </c:pt>
                <c:pt idx="7">
                  <c:v>0.15000000709109099</c:v>
                </c:pt>
                <c:pt idx="8">
                  <c:v>0.15500000234195699</c:v>
                </c:pt>
                <c:pt idx="9">
                  <c:v>0.15999999717733299</c:v>
                </c:pt>
                <c:pt idx="10">
                  <c:v>0.165000006716187</c:v>
                </c:pt>
                <c:pt idx="11">
                  <c:v>0.17000000001835</c:v>
                </c:pt>
                <c:pt idx="12">
                  <c:v>0.175000000079505</c:v>
                </c:pt>
                <c:pt idx="13">
                  <c:v>0.180000000042604</c:v>
                </c:pt>
                <c:pt idx="14">
                  <c:v>0.18500000331633101</c:v>
                </c:pt>
                <c:pt idx="15">
                  <c:v>0.189999997783659</c:v>
                </c:pt>
                <c:pt idx="16">
                  <c:v>0.19499999398437701</c:v>
                </c:pt>
                <c:pt idx="17">
                  <c:v>0.20000000406001001</c:v>
                </c:pt>
                <c:pt idx="18">
                  <c:v>0.20400000009472499</c:v>
                </c:pt>
                <c:pt idx="19">
                  <c:v>0.21000000001629299</c:v>
                </c:pt>
              </c:numCache>
            </c:numRef>
          </c:xVal>
          <c:yVal>
            <c:numRef>
              <c:f>'IM process'!$BG$69:$BG$88</c:f>
              <c:numCache>
                <c:formatCode>0.000%</c:formatCode>
                <c:ptCount val="20"/>
                <c:pt idx="0">
                  <c:v>6.3381351514418205E-2</c:v>
                </c:pt>
                <c:pt idx="1">
                  <c:v>4.9061064476005799E-2</c:v>
                </c:pt>
                <c:pt idx="2">
                  <c:v>3.9809233383571598E-2</c:v>
                </c:pt>
                <c:pt idx="3">
                  <c:v>3.2398905158183403E-2</c:v>
                </c:pt>
                <c:pt idx="4">
                  <c:v>2.7415837835584399E-2</c:v>
                </c:pt>
                <c:pt idx="5">
                  <c:v>2.3556937435250998E-2</c:v>
                </c:pt>
                <c:pt idx="6">
                  <c:v>2.02406824507518E-2</c:v>
                </c:pt>
                <c:pt idx="7">
                  <c:v>1.7256859287764902E-2</c:v>
                </c:pt>
                <c:pt idx="8">
                  <c:v>1.45196222694871E-2</c:v>
                </c:pt>
                <c:pt idx="9">
                  <c:v>1.19954904262356E-2</c:v>
                </c:pt>
                <c:pt idx="10">
                  <c:v>9.6272707145841092E-3</c:v>
                </c:pt>
                <c:pt idx="11">
                  <c:v>7.3785442914389302E-3</c:v>
                </c:pt>
                <c:pt idx="12">
                  <c:v>5.2245162755401404E-3</c:v>
                </c:pt>
                <c:pt idx="13">
                  <c:v>3.2058121491178198E-3</c:v>
                </c:pt>
                <c:pt idx="14">
                  <c:v>1.1345369605745099E-3</c:v>
                </c:pt>
                <c:pt idx="15">
                  <c:v>-8.2450915966217299E-4</c:v>
                </c:pt>
                <c:pt idx="16">
                  <c:v>-2.7374219002811E-3</c:v>
                </c:pt>
                <c:pt idx="17">
                  <c:v>-4.6104410367538004E-3</c:v>
                </c:pt>
                <c:pt idx="18">
                  <c:v>-6.0835774045326502E-3</c:v>
                </c:pt>
                <c:pt idx="19">
                  <c:v>-6.9447489737495703E-3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D3B2-4B35-8FC6-02FE4597B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32193"/>
        <c:axId val="937856206"/>
      </c:scatterChart>
      <c:valAx>
        <c:axId val="137032193"/>
        <c:scaling>
          <c:orientation val="minMax"/>
          <c:max val="1.3"/>
          <c:min val="-0.1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7856206"/>
        <c:crosses val="autoZero"/>
        <c:crossBetween val="midCat"/>
      </c:valAx>
      <c:valAx>
        <c:axId val="937856206"/>
        <c:scaling>
          <c:orientation val="minMax"/>
          <c:max val="0.6"/>
          <c:min val="-0.4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032193"/>
        <c:crosses val="autoZero"/>
        <c:crossBetween val="midCat"/>
      </c:valAx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45703124999999E-2"/>
          <c:y val="8.5487760416666697E-2"/>
          <c:w val="0.88802343750000001"/>
          <c:h val="0.828593229166667"/>
        </c:manualLayout>
      </c:layout>
      <c:scatterChart>
        <c:scatterStyle val="lineMarker"/>
        <c:varyColors val="0"/>
        <c:ser>
          <c:idx val="0"/>
          <c:order val="0"/>
          <c:tx>
            <c:v>Feasible set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'Feasible set'!$Q$38:$Q$1037</c:f>
              <c:numCache>
                <c:formatCode>0.000%</c:formatCode>
                <c:ptCount val="1000"/>
                <c:pt idx="0">
                  <c:v>1.6003249401422399</c:v>
                </c:pt>
                <c:pt idx="1">
                  <c:v>1.9837094472750501</c:v>
                </c:pt>
                <c:pt idx="2">
                  <c:v>1.2785562919239599</c:v>
                </c:pt>
                <c:pt idx="3">
                  <c:v>1.24041828471251</c:v>
                </c:pt>
                <c:pt idx="4">
                  <c:v>1.03901402216627</c:v>
                </c:pt>
                <c:pt idx="5">
                  <c:v>1.1562418321522501</c:v>
                </c:pt>
                <c:pt idx="6">
                  <c:v>0.65809162951885602</c:v>
                </c:pt>
                <c:pt idx="7">
                  <c:v>0.97035727566352603</c:v>
                </c:pt>
                <c:pt idx="8">
                  <c:v>1.38896280067353</c:v>
                </c:pt>
                <c:pt idx="9">
                  <c:v>1.31486680956441</c:v>
                </c:pt>
                <c:pt idx="10">
                  <c:v>0.929333486953693</c:v>
                </c:pt>
                <c:pt idx="11">
                  <c:v>1.3572049017637799</c:v>
                </c:pt>
                <c:pt idx="12">
                  <c:v>1.1683676035598001</c:v>
                </c:pt>
                <c:pt idx="13">
                  <c:v>0.95986778670003203</c:v>
                </c:pt>
                <c:pt idx="14">
                  <c:v>1.3339650732877999</c:v>
                </c:pt>
                <c:pt idx="15">
                  <c:v>0.827589047237697</c:v>
                </c:pt>
                <c:pt idx="16">
                  <c:v>1.1289838225547399</c:v>
                </c:pt>
                <c:pt idx="17">
                  <c:v>0.69888530659700199</c:v>
                </c:pt>
                <c:pt idx="18">
                  <c:v>1.12190944628959</c:v>
                </c:pt>
                <c:pt idx="19">
                  <c:v>1.3427361629193999</c:v>
                </c:pt>
                <c:pt idx="20">
                  <c:v>1.27791421335797</c:v>
                </c:pt>
                <c:pt idx="21">
                  <c:v>0.912943119065598</c:v>
                </c:pt>
                <c:pt idx="22">
                  <c:v>1.4739554477769099</c:v>
                </c:pt>
                <c:pt idx="23">
                  <c:v>0.88604891330937197</c:v>
                </c:pt>
                <c:pt idx="24">
                  <c:v>1.4754856990637599</c:v>
                </c:pt>
                <c:pt idx="25">
                  <c:v>1.0961097387048899</c:v>
                </c:pt>
                <c:pt idx="26">
                  <c:v>0.91262681486682695</c:v>
                </c:pt>
                <c:pt idx="27">
                  <c:v>0.50774830714526398</c:v>
                </c:pt>
                <c:pt idx="28">
                  <c:v>1.66023074773638</c:v>
                </c:pt>
                <c:pt idx="29">
                  <c:v>1.03264342248867</c:v>
                </c:pt>
                <c:pt idx="30">
                  <c:v>1.4127297676248201</c:v>
                </c:pt>
                <c:pt idx="31">
                  <c:v>0.42171565908419101</c:v>
                </c:pt>
                <c:pt idx="32">
                  <c:v>1.25822811299244</c:v>
                </c:pt>
                <c:pt idx="33">
                  <c:v>0.85380953394472203</c:v>
                </c:pt>
                <c:pt idx="34">
                  <c:v>1.0335517953689499</c:v>
                </c:pt>
                <c:pt idx="35">
                  <c:v>2.01836420579136</c:v>
                </c:pt>
                <c:pt idx="36">
                  <c:v>0.98789180858406</c:v>
                </c:pt>
                <c:pt idx="37">
                  <c:v>1.64903949677274</c:v>
                </c:pt>
                <c:pt idx="38">
                  <c:v>0.75996353408501605</c:v>
                </c:pt>
                <c:pt idx="39">
                  <c:v>0.53457030117614301</c:v>
                </c:pt>
                <c:pt idx="40">
                  <c:v>1.36349583757519</c:v>
                </c:pt>
                <c:pt idx="41">
                  <c:v>1.18745858127805</c:v>
                </c:pt>
                <c:pt idx="42">
                  <c:v>0.84484851008022899</c:v>
                </c:pt>
                <c:pt idx="43">
                  <c:v>0.74331912273904999</c:v>
                </c:pt>
                <c:pt idx="44">
                  <c:v>1.5966464954986399</c:v>
                </c:pt>
                <c:pt idx="45">
                  <c:v>1.1395558432533299</c:v>
                </c:pt>
                <c:pt idx="46">
                  <c:v>0.48796929350988899</c:v>
                </c:pt>
                <c:pt idx="47">
                  <c:v>1.1966704280190701</c:v>
                </c:pt>
                <c:pt idx="48">
                  <c:v>0.63542990675800703</c:v>
                </c:pt>
                <c:pt idx="49">
                  <c:v>1.2633162802330999</c:v>
                </c:pt>
                <c:pt idx="50">
                  <c:v>1.07295200407944</c:v>
                </c:pt>
                <c:pt idx="51">
                  <c:v>1.0906797257129</c:v>
                </c:pt>
                <c:pt idx="52">
                  <c:v>0.74446015708222701</c:v>
                </c:pt>
                <c:pt idx="53">
                  <c:v>0.78616332538732303</c:v>
                </c:pt>
                <c:pt idx="54">
                  <c:v>1.0830079269897499</c:v>
                </c:pt>
                <c:pt idx="55">
                  <c:v>1.2172006098751</c:v>
                </c:pt>
                <c:pt idx="56">
                  <c:v>1.2000408252894299</c:v>
                </c:pt>
                <c:pt idx="57">
                  <c:v>1.0487375955992499</c:v>
                </c:pt>
                <c:pt idx="58">
                  <c:v>0.62010082747036899</c:v>
                </c:pt>
                <c:pt idx="59">
                  <c:v>0.812280126041109</c:v>
                </c:pt>
                <c:pt idx="60">
                  <c:v>1.01527007058528</c:v>
                </c:pt>
                <c:pt idx="61">
                  <c:v>0.83943767328808205</c:v>
                </c:pt>
                <c:pt idx="62">
                  <c:v>2.1549617243836798</c:v>
                </c:pt>
                <c:pt idx="63">
                  <c:v>1.1758557452496601</c:v>
                </c:pt>
                <c:pt idx="64">
                  <c:v>1.0492566404455901</c:v>
                </c:pt>
                <c:pt idx="65">
                  <c:v>1.47935375699303</c:v>
                </c:pt>
                <c:pt idx="66">
                  <c:v>0.75453359258024799</c:v>
                </c:pt>
                <c:pt idx="67">
                  <c:v>1.22718297979473</c:v>
                </c:pt>
                <c:pt idx="68">
                  <c:v>1.1872250641934099</c:v>
                </c:pt>
                <c:pt idx="69">
                  <c:v>0.88217729780427401</c:v>
                </c:pt>
                <c:pt idx="70">
                  <c:v>1.3723392690676901</c:v>
                </c:pt>
                <c:pt idx="71">
                  <c:v>1.6388541137416299</c:v>
                </c:pt>
                <c:pt idx="72">
                  <c:v>1.0621676940554201</c:v>
                </c:pt>
                <c:pt idx="73">
                  <c:v>1.1509049569434999</c:v>
                </c:pt>
                <c:pt idx="74">
                  <c:v>1.41247770673175</c:v>
                </c:pt>
                <c:pt idx="75">
                  <c:v>1.1795516797512899</c:v>
                </c:pt>
                <c:pt idx="76">
                  <c:v>1.4170533324835599</c:v>
                </c:pt>
                <c:pt idx="77">
                  <c:v>1.70146755602432</c:v>
                </c:pt>
                <c:pt idx="78">
                  <c:v>0.86873786086753702</c:v>
                </c:pt>
                <c:pt idx="79">
                  <c:v>1.2201718584846499</c:v>
                </c:pt>
                <c:pt idx="80">
                  <c:v>0.96051676142262798</c:v>
                </c:pt>
                <c:pt idx="81">
                  <c:v>0.986930412690462</c:v>
                </c:pt>
                <c:pt idx="82">
                  <c:v>0.95240078305245801</c:v>
                </c:pt>
                <c:pt idx="83">
                  <c:v>1.5892069471499</c:v>
                </c:pt>
                <c:pt idx="84">
                  <c:v>1.9596413026589801</c:v>
                </c:pt>
                <c:pt idx="85">
                  <c:v>0.93641739214196396</c:v>
                </c:pt>
                <c:pt idx="86">
                  <c:v>1.1648008126662199</c:v>
                </c:pt>
                <c:pt idx="87">
                  <c:v>1.5311358896820999</c:v>
                </c:pt>
                <c:pt idx="88">
                  <c:v>1.6244465882677299</c:v>
                </c:pt>
                <c:pt idx="89">
                  <c:v>1.1470592396678001</c:v>
                </c:pt>
                <c:pt idx="90">
                  <c:v>0.74991615008400703</c:v>
                </c:pt>
                <c:pt idx="91">
                  <c:v>1.0470474850245499</c:v>
                </c:pt>
                <c:pt idx="92">
                  <c:v>1.60070826955015</c:v>
                </c:pt>
                <c:pt idx="93">
                  <c:v>0.89548069083154902</c:v>
                </c:pt>
                <c:pt idx="94">
                  <c:v>0.83790260241668801</c:v>
                </c:pt>
                <c:pt idx="95">
                  <c:v>1.2461830586138301</c:v>
                </c:pt>
                <c:pt idx="96">
                  <c:v>1.19164159093533</c:v>
                </c:pt>
                <c:pt idx="97">
                  <c:v>1.3770617105923899</c:v>
                </c:pt>
                <c:pt idx="98">
                  <c:v>1.0629422681129399</c:v>
                </c:pt>
                <c:pt idx="99">
                  <c:v>0.79912139511437297</c:v>
                </c:pt>
                <c:pt idx="100">
                  <c:v>0.77848292017246201</c:v>
                </c:pt>
                <c:pt idx="101">
                  <c:v>0.63049000991126503</c:v>
                </c:pt>
                <c:pt idx="102">
                  <c:v>0.96935784972065298</c:v>
                </c:pt>
                <c:pt idx="103">
                  <c:v>1.8587239972324301</c:v>
                </c:pt>
                <c:pt idx="104">
                  <c:v>1.2169780159008901</c:v>
                </c:pt>
                <c:pt idx="105">
                  <c:v>0.85814989834987498</c:v>
                </c:pt>
                <c:pt idx="106">
                  <c:v>0.99902343137393101</c:v>
                </c:pt>
                <c:pt idx="107">
                  <c:v>1.75579464656038</c:v>
                </c:pt>
                <c:pt idx="108">
                  <c:v>0.988381892946532</c:v>
                </c:pt>
                <c:pt idx="109">
                  <c:v>0.98064181065713196</c:v>
                </c:pt>
                <c:pt idx="110">
                  <c:v>0.82401091865283904</c:v>
                </c:pt>
                <c:pt idx="111">
                  <c:v>0.95017322014545602</c:v>
                </c:pt>
                <c:pt idx="112">
                  <c:v>0.86145692889908798</c:v>
                </c:pt>
                <c:pt idx="113">
                  <c:v>1.8501925710531899</c:v>
                </c:pt>
                <c:pt idx="114">
                  <c:v>0.97472214579321803</c:v>
                </c:pt>
                <c:pt idx="115">
                  <c:v>1.3211226295986001</c:v>
                </c:pt>
                <c:pt idx="116">
                  <c:v>1.33611807114253</c:v>
                </c:pt>
                <c:pt idx="117">
                  <c:v>0.73856369528722599</c:v>
                </c:pt>
                <c:pt idx="118">
                  <c:v>1.34089711477272</c:v>
                </c:pt>
                <c:pt idx="119">
                  <c:v>0.56878688692055002</c:v>
                </c:pt>
                <c:pt idx="120">
                  <c:v>1.8751730902611501</c:v>
                </c:pt>
                <c:pt idx="121">
                  <c:v>0.74150915410248697</c:v>
                </c:pt>
                <c:pt idx="122">
                  <c:v>1.82705789067821</c:v>
                </c:pt>
                <c:pt idx="123">
                  <c:v>0.72919832116718497</c:v>
                </c:pt>
                <c:pt idx="124">
                  <c:v>1.15530369160458</c:v>
                </c:pt>
                <c:pt idx="125">
                  <c:v>1.4868450175116401</c:v>
                </c:pt>
                <c:pt idx="126">
                  <c:v>0.89843705176550803</c:v>
                </c:pt>
                <c:pt idx="127">
                  <c:v>2.2074491959609501</c:v>
                </c:pt>
                <c:pt idx="128">
                  <c:v>1.4402018890871999</c:v>
                </c:pt>
                <c:pt idx="129">
                  <c:v>1.38811362260269</c:v>
                </c:pt>
                <c:pt idx="130">
                  <c:v>0.62133019370863796</c:v>
                </c:pt>
                <c:pt idx="131">
                  <c:v>1.4366522401672299</c:v>
                </c:pt>
                <c:pt idx="132">
                  <c:v>1.1307920512637499</c:v>
                </c:pt>
                <c:pt idx="133">
                  <c:v>1.70969733636044</c:v>
                </c:pt>
                <c:pt idx="134">
                  <c:v>1.54993060396391</c:v>
                </c:pt>
                <c:pt idx="135">
                  <c:v>1.1823333662844999</c:v>
                </c:pt>
                <c:pt idx="136">
                  <c:v>0.56190439191084296</c:v>
                </c:pt>
                <c:pt idx="137">
                  <c:v>1.02403795270233</c:v>
                </c:pt>
                <c:pt idx="138">
                  <c:v>0.66857272126828404</c:v>
                </c:pt>
                <c:pt idx="139">
                  <c:v>1.0007942961638201</c:v>
                </c:pt>
                <c:pt idx="140">
                  <c:v>0.60333403341318304</c:v>
                </c:pt>
                <c:pt idx="141">
                  <c:v>0.88042972190591096</c:v>
                </c:pt>
                <c:pt idx="142">
                  <c:v>1.14163130161153</c:v>
                </c:pt>
                <c:pt idx="143">
                  <c:v>1.5428015476878301</c:v>
                </c:pt>
                <c:pt idx="144">
                  <c:v>0.858808779033577</c:v>
                </c:pt>
                <c:pt idx="145">
                  <c:v>1.2634567810905999</c:v>
                </c:pt>
                <c:pt idx="146">
                  <c:v>0.723824097979342</c:v>
                </c:pt>
                <c:pt idx="147">
                  <c:v>1.7734310506797</c:v>
                </c:pt>
                <c:pt idx="148">
                  <c:v>1.7509364303031301</c:v>
                </c:pt>
                <c:pt idx="149">
                  <c:v>0.72164038102239803</c:v>
                </c:pt>
                <c:pt idx="150">
                  <c:v>1.5408257726541901</c:v>
                </c:pt>
                <c:pt idx="151">
                  <c:v>0.59889626298087195</c:v>
                </c:pt>
                <c:pt idx="152">
                  <c:v>0.60368384952038101</c:v>
                </c:pt>
                <c:pt idx="153">
                  <c:v>1.70832346456364</c:v>
                </c:pt>
                <c:pt idx="154">
                  <c:v>0.544441138016589</c:v>
                </c:pt>
                <c:pt idx="155">
                  <c:v>0.61445358662276095</c:v>
                </c:pt>
                <c:pt idx="156">
                  <c:v>0.47697374464647602</c:v>
                </c:pt>
                <c:pt idx="157">
                  <c:v>0.77440827424881697</c:v>
                </c:pt>
                <c:pt idx="158">
                  <c:v>0.89774486612102899</c:v>
                </c:pt>
                <c:pt idx="159">
                  <c:v>1.18679836107382</c:v>
                </c:pt>
                <c:pt idx="160">
                  <c:v>1.0250394406538399</c:v>
                </c:pt>
                <c:pt idx="161">
                  <c:v>0.876773714351474</c:v>
                </c:pt>
                <c:pt idx="162">
                  <c:v>1.72767251698107</c:v>
                </c:pt>
                <c:pt idx="163">
                  <c:v>0.57473264419223902</c:v>
                </c:pt>
                <c:pt idx="164">
                  <c:v>0.58851986929647104</c:v>
                </c:pt>
                <c:pt idx="165">
                  <c:v>1.07277857137308</c:v>
                </c:pt>
                <c:pt idx="166">
                  <c:v>1.12816209928908</c:v>
                </c:pt>
                <c:pt idx="167">
                  <c:v>1.1992882870274399</c:v>
                </c:pt>
                <c:pt idx="168">
                  <c:v>1.1865669858102399</c:v>
                </c:pt>
                <c:pt idx="169">
                  <c:v>1.3276852317158701</c:v>
                </c:pt>
                <c:pt idx="170">
                  <c:v>0.70284227807847799</c:v>
                </c:pt>
                <c:pt idx="171">
                  <c:v>0.63178969293106502</c:v>
                </c:pt>
                <c:pt idx="172">
                  <c:v>0.86440062583018096</c:v>
                </c:pt>
                <c:pt idx="173">
                  <c:v>1.10638688844008</c:v>
                </c:pt>
                <c:pt idx="174">
                  <c:v>0.92758919368712101</c:v>
                </c:pt>
                <c:pt idx="175">
                  <c:v>0.88048800401665295</c:v>
                </c:pt>
                <c:pt idx="176">
                  <c:v>1.1388109468991401</c:v>
                </c:pt>
                <c:pt idx="177">
                  <c:v>1.06103648746195</c:v>
                </c:pt>
                <c:pt idx="178">
                  <c:v>1.25988069656886</c:v>
                </c:pt>
                <c:pt idx="179">
                  <c:v>1.2062804191268699</c:v>
                </c:pt>
                <c:pt idx="180">
                  <c:v>1.3397359619493201</c:v>
                </c:pt>
                <c:pt idx="181">
                  <c:v>0.90330693798219497</c:v>
                </c:pt>
                <c:pt idx="182">
                  <c:v>1.23141767808769</c:v>
                </c:pt>
                <c:pt idx="183">
                  <c:v>1.3550342523736001</c:v>
                </c:pt>
                <c:pt idx="184">
                  <c:v>1.0553219526377899</c:v>
                </c:pt>
                <c:pt idx="185">
                  <c:v>1.20111312382601</c:v>
                </c:pt>
                <c:pt idx="186">
                  <c:v>1.1581359121900401</c:v>
                </c:pt>
                <c:pt idx="187">
                  <c:v>0.91084072615445499</c:v>
                </c:pt>
                <c:pt idx="188">
                  <c:v>1.57740445691431</c:v>
                </c:pt>
                <c:pt idx="189">
                  <c:v>0.96477548326175999</c:v>
                </c:pt>
                <c:pt idx="190">
                  <c:v>0.58008616667289503</c:v>
                </c:pt>
                <c:pt idx="191">
                  <c:v>1.5209134811548599</c:v>
                </c:pt>
                <c:pt idx="192">
                  <c:v>1.4292189258093499</c:v>
                </c:pt>
                <c:pt idx="193">
                  <c:v>0.67196444811276901</c:v>
                </c:pt>
                <c:pt idx="194">
                  <c:v>0.67372847074308095</c:v>
                </c:pt>
                <c:pt idx="195">
                  <c:v>0.73935672932518304</c:v>
                </c:pt>
                <c:pt idx="196">
                  <c:v>1.62673496207191</c:v>
                </c:pt>
                <c:pt idx="197">
                  <c:v>1.0111715377414201</c:v>
                </c:pt>
                <c:pt idx="198">
                  <c:v>0.51693785706874495</c:v>
                </c:pt>
                <c:pt idx="199">
                  <c:v>1.1475259735908201</c:v>
                </c:pt>
                <c:pt idx="200">
                  <c:v>1.1082453057791299</c:v>
                </c:pt>
                <c:pt idx="201">
                  <c:v>0.56217746956733305</c:v>
                </c:pt>
                <c:pt idx="202">
                  <c:v>1.33281797428876</c:v>
                </c:pt>
                <c:pt idx="203">
                  <c:v>0.86876345880217298</c:v>
                </c:pt>
                <c:pt idx="204">
                  <c:v>0.99826738985560604</c:v>
                </c:pt>
                <c:pt idx="205">
                  <c:v>1.46891684203091</c:v>
                </c:pt>
                <c:pt idx="206">
                  <c:v>0.80002525484744802</c:v>
                </c:pt>
                <c:pt idx="207">
                  <c:v>1.2920564389942299</c:v>
                </c:pt>
                <c:pt idx="208">
                  <c:v>2.0303259986520801</c:v>
                </c:pt>
                <c:pt idx="209">
                  <c:v>1.1207554185978701</c:v>
                </c:pt>
                <c:pt idx="210">
                  <c:v>0.77031501949456105</c:v>
                </c:pt>
                <c:pt idx="211">
                  <c:v>0.83282022777960496</c:v>
                </c:pt>
                <c:pt idx="212">
                  <c:v>2.4445566333881699</c:v>
                </c:pt>
                <c:pt idx="213">
                  <c:v>1.3449066184868801</c:v>
                </c:pt>
                <c:pt idx="214">
                  <c:v>1.30010116214729</c:v>
                </c:pt>
                <c:pt idx="215">
                  <c:v>1.1462890663730101</c:v>
                </c:pt>
                <c:pt idx="216">
                  <c:v>1.1008778637630501</c:v>
                </c:pt>
                <c:pt idx="217">
                  <c:v>2.2766549719753399</c:v>
                </c:pt>
                <c:pt idx="218">
                  <c:v>1.6908335593235799</c:v>
                </c:pt>
                <c:pt idx="219">
                  <c:v>1.1073508311284099</c:v>
                </c:pt>
                <c:pt idx="220">
                  <c:v>0.88400057288792699</c:v>
                </c:pt>
                <c:pt idx="221">
                  <c:v>1.2086374362794601</c:v>
                </c:pt>
                <c:pt idx="222">
                  <c:v>0.89436531490565596</c:v>
                </c:pt>
                <c:pt idx="223">
                  <c:v>0.88637424179167701</c:v>
                </c:pt>
                <c:pt idx="224">
                  <c:v>1.3638512699890999</c:v>
                </c:pt>
                <c:pt idx="225">
                  <c:v>0.74282487091073301</c:v>
                </c:pt>
                <c:pt idx="226">
                  <c:v>0.55766341215441295</c:v>
                </c:pt>
                <c:pt idx="227">
                  <c:v>0.553951838799004</c:v>
                </c:pt>
                <c:pt idx="228">
                  <c:v>1.0004140219336199</c:v>
                </c:pt>
                <c:pt idx="229">
                  <c:v>0.82524376290139501</c:v>
                </c:pt>
                <c:pt idx="230">
                  <c:v>1.00986542696894</c:v>
                </c:pt>
                <c:pt idx="231">
                  <c:v>0.62060243577347096</c:v>
                </c:pt>
                <c:pt idx="232">
                  <c:v>1.75486347646888</c:v>
                </c:pt>
                <c:pt idx="233">
                  <c:v>1.49273301677548</c:v>
                </c:pt>
                <c:pt idx="234">
                  <c:v>1.2841982478463301</c:v>
                </c:pt>
                <c:pt idx="235">
                  <c:v>0.72224250232205101</c:v>
                </c:pt>
                <c:pt idx="236">
                  <c:v>0.78814432716795602</c:v>
                </c:pt>
                <c:pt idx="237">
                  <c:v>1.1889810461460999</c:v>
                </c:pt>
                <c:pt idx="238">
                  <c:v>1.5533063891824099</c:v>
                </c:pt>
                <c:pt idx="239">
                  <c:v>0.98009031547129499</c:v>
                </c:pt>
                <c:pt idx="240">
                  <c:v>0.73506492738437901</c:v>
                </c:pt>
                <c:pt idx="241">
                  <c:v>0.98424903953457399</c:v>
                </c:pt>
                <c:pt idx="242">
                  <c:v>0.72621394856538102</c:v>
                </c:pt>
                <c:pt idx="243">
                  <c:v>1.70266379978761</c:v>
                </c:pt>
                <c:pt idx="244">
                  <c:v>0.53886038631566402</c:v>
                </c:pt>
                <c:pt idx="245">
                  <c:v>1.7807581982445999</c:v>
                </c:pt>
                <c:pt idx="246">
                  <c:v>1.76891695298333</c:v>
                </c:pt>
                <c:pt idx="247">
                  <c:v>0.56080400184842705</c:v>
                </c:pt>
                <c:pt idx="248">
                  <c:v>0.838677237975754</c:v>
                </c:pt>
                <c:pt idx="249">
                  <c:v>1.1127153391140501</c:v>
                </c:pt>
                <c:pt idx="250">
                  <c:v>1.2571871851495</c:v>
                </c:pt>
                <c:pt idx="251">
                  <c:v>1.1998661866487399</c:v>
                </c:pt>
                <c:pt idx="252">
                  <c:v>1.5032270772525</c:v>
                </c:pt>
                <c:pt idx="253">
                  <c:v>1.0208169799403399</c:v>
                </c:pt>
                <c:pt idx="254">
                  <c:v>0.88635418189344795</c:v>
                </c:pt>
                <c:pt idx="255">
                  <c:v>1.1069665068365599</c:v>
                </c:pt>
                <c:pt idx="256">
                  <c:v>1.7030849860580499</c:v>
                </c:pt>
                <c:pt idx="257">
                  <c:v>0.65008979463683902</c:v>
                </c:pt>
                <c:pt idx="258">
                  <c:v>1.1366437730766801</c:v>
                </c:pt>
                <c:pt idx="259">
                  <c:v>1.25947279327623</c:v>
                </c:pt>
                <c:pt idx="260">
                  <c:v>0.85471470225062596</c:v>
                </c:pt>
                <c:pt idx="261">
                  <c:v>1.3444166777117299</c:v>
                </c:pt>
                <c:pt idx="262">
                  <c:v>1.69288360747501</c:v>
                </c:pt>
                <c:pt idx="263">
                  <c:v>1.07518746455348</c:v>
                </c:pt>
                <c:pt idx="264">
                  <c:v>0.82147647829435799</c:v>
                </c:pt>
                <c:pt idx="265">
                  <c:v>1.5715331939696799</c:v>
                </c:pt>
                <c:pt idx="266">
                  <c:v>1.4319337732367401</c:v>
                </c:pt>
                <c:pt idx="267">
                  <c:v>0.95604490940714404</c:v>
                </c:pt>
                <c:pt idx="268">
                  <c:v>1.35724494242414</c:v>
                </c:pt>
                <c:pt idx="269">
                  <c:v>0.91700424713718298</c:v>
                </c:pt>
                <c:pt idx="270">
                  <c:v>0.88843716258415095</c:v>
                </c:pt>
                <c:pt idx="271">
                  <c:v>1.1667724622562601</c:v>
                </c:pt>
                <c:pt idx="272">
                  <c:v>1.21016183181892</c:v>
                </c:pt>
                <c:pt idx="273">
                  <c:v>0.65232593848321496</c:v>
                </c:pt>
                <c:pt idx="274">
                  <c:v>1.7358114975538901</c:v>
                </c:pt>
                <c:pt idx="275">
                  <c:v>0.70121976296392596</c:v>
                </c:pt>
                <c:pt idx="276">
                  <c:v>0.83610770678023605</c:v>
                </c:pt>
                <c:pt idx="277">
                  <c:v>1.08561922070082</c:v>
                </c:pt>
                <c:pt idx="278">
                  <c:v>0.54500063679236599</c:v>
                </c:pt>
                <c:pt idx="279">
                  <c:v>1.14758204750057</c:v>
                </c:pt>
                <c:pt idx="280">
                  <c:v>1.5341346016458499</c:v>
                </c:pt>
                <c:pt idx="281">
                  <c:v>1.34214726909277</c:v>
                </c:pt>
                <c:pt idx="282">
                  <c:v>1.03084412779245</c:v>
                </c:pt>
                <c:pt idx="283">
                  <c:v>1.52768380372332</c:v>
                </c:pt>
                <c:pt idx="284">
                  <c:v>0.79537424059898199</c:v>
                </c:pt>
                <c:pt idx="285">
                  <c:v>0.68792900843285598</c:v>
                </c:pt>
                <c:pt idx="286">
                  <c:v>0.53765343811856803</c:v>
                </c:pt>
                <c:pt idx="287">
                  <c:v>1.3196893812599499</c:v>
                </c:pt>
                <c:pt idx="288">
                  <c:v>0.96028946412470495</c:v>
                </c:pt>
                <c:pt idx="289">
                  <c:v>1.1737437544290601</c:v>
                </c:pt>
                <c:pt idx="290">
                  <c:v>1.88409457842089</c:v>
                </c:pt>
                <c:pt idx="291">
                  <c:v>1.5932818908875299</c:v>
                </c:pt>
                <c:pt idx="292">
                  <c:v>1.4221373094601999</c:v>
                </c:pt>
                <c:pt idx="293">
                  <c:v>0.87026779466397597</c:v>
                </c:pt>
                <c:pt idx="294">
                  <c:v>1.6425871878957099</c:v>
                </c:pt>
                <c:pt idx="295">
                  <c:v>1.59027511699665</c:v>
                </c:pt>
                <c:pt idx="296">
                  <c:v>1.50560621191556</c:v>
                </c:pt>
                <c:pt idx="297">
                  <c:v>1.4542059821990001</c:v>
                </c:pt>
                <c:pt idx="298">
                  <c:v>0.87962848306644104</c:v>
                </c:pt>
                <c:pt idx="299">
                  <c:v>1.92843532555885</c:v>
                </c:pt>
                <c:pt idx="300">
                  <c:v>0.78753772914472597</c:v>
                </c:pt>
                <c:pt idx="301">
                  <c:v>1.24510084721414</c:v>
                </c:pt>
                <c:pt idx="302">
                  <c:v>0.56139481935733304</c:v>
                </c:pt>
                <c:pt idx="303">
                  <c:v>0.82542613643161</c:v>
                </c:pt>
                <c:pt idx="304">
                  <c:v>1.61273849811875</c:v>
                </c:pt>
                <c:pt idx="305">
                  <c:v>0.59279253553142797</c:v>
                </c:pt>
                <c:pt idx="306">
                  <c:v>0.98358681418780602</c:v>
                </c:pt>
                <c:pt idx="307">
                  <c:v>0.76522465389030303</c:v>
                </c:pt>
                <c:pt idx="308">
                  <c:v>0.94988939464660205</c:v>
                </c:pt>
                <c:pt idx="309">
                  <c:v>1.3821541360770899</c:v>
                </c:pt>
                <c:pt idx="310">
                  <c:v>0.46663187570730102</c:v>
                </c:pt>
                <c:pt idx="311">
                  <c:v>0.71842847707553803</c:v>
                </c:pt>
                <c:pt idx="312">
                  <c:v>0.79782012096806698</c:v>
                </c:pt>
                <c:pt idx="313">
                  <c:v>0.74884472702633598</c:v>
                </c:pt>
                <c:pt idx="314">
                  <c:v>0.99570244144176501</c:v>
                </c:pt>
                <c:pt idx="315">
                  <c:v>1.3433021193025301</c:v>
                </c:pt>
                <c:pt idx="316">
                  <c:v>1.4428429887893199</c:v>
                </c:pt>
                <c:pt idx="317">
                  <c:v>0.74292634629877496</c:v>
                </c:pt>
                <c:pt idx="318">
                  <c:v>0.70245676567772897</c:v>
                </c:pt>
                <c:pt idx="319">
                  <c:v>0.62548615461345203</c:v>
                </c:pt>
                <c:pt idx="320">
                  <c:v>0.924068262437585</c:v>
                </c:pt>
                <c:pt idx="321">
                  <c:v>1.1924651062106</c:v>
                </c:pt>
                <c:pt idx="322">
                  <c:v>0.46311932587415899</c:v>
                </c:pt>
                <c:pt idx="323">
                  <c:v>1.2290016898432099</c:v>
                </c:pt>
                <c:pt idx="324">
                  <c:v>1.1978452508177599</c:v>
                </c:pt>
                <c:pt idx="325">
                  <c:v>1.7331902828224901</c:v>
                </c:pt>
                <c:pt idx="326">
                  <c:v>0.81422905746749996</c:v>
                </c:pt>
                <c:pt idx="327">
                  <c:v>1.3357944498916701</c:v>
                </c:pt>
                <c:pt idx="328">
                  <c:v>0.98954241915252705</c:v>
                </c:pt>
                <c:pt idx="329">
                  <c:v>1.1851989108109799</c:v>
                </c:pt>
                <c:pt idx="330">
                  <c:v>1.17518465960834</c:v>
                </c:pt>
                <c:pt idx="331">
                  <c:v>1.1659728763571799</c:v>
                </c:pt>
                <c:pt idx="332">
                  <c:v>1.0471345478287699</c:v>
                </c:pt>
                <c:pt idx="333">
                  <c:v>0.96927608248785202</c:v>
                </c:pt>
                <c:pt idx="334">
                  <c:v>1.03269776816036</c:v>
                </c:pt>
                <c:pt idx="335">
                  <c:v>0.93055787448097205</c:v>
                </c:pt>
                <c:pt idx="336">
                  <c:v>1.2881353310164401</c:v>
                </c:pt>
                <c:pt idx="337">
                  <c:v>1.3838803805098701</c:v>
                </c:pt>
                <c:pt idx="338">
                  <c:v>1.44233852516198</c:v>
                </c:pt>
                <c:pt idx="339">
                  <c:v>1.089670859153</c:v>
                </c:pt>
                <c:pt idx="340">
                  <c:v>1.13327040724131</c:v>
                </c:pt>
                <c:pt idx="341">
                  <c:v>1.1816427047750799</c:v>
                </c:pt>
                <c:pt idx="342">
                  <c:v>0.99634145909866301</c:v>
                </c:pt>
                <c:pt idx="343">
                  <c:v>0.68965270739475004</c:v>
                </c:pt>
                <c:pt idx="344">
                  <c:v>0.73365812305477895</c:v>
                </c:pt>
                <c:pt idx="345">
                  <c:v>0.66562922027458804</c:v>
                </c:pt>
                <c:pt idx="346">
                  <c:v>1.62636284411802</c:v>
                </c:pt>
                <c:pt idx="347">
                  <c:v>0.62119108038493698</c:v>
                </c:pt>
                <c:pt idx="348">
                  <c:v>1.5021548751646301</c:v>
                </c:pt>
                <c:pt idx="349">
                  <c:v>1.26635787319916</c:v>
                </c:pt>
                <c:pt idx="350">
                  <c:v>1.66128422691179</c:v>
                </c:pt>
                <c:pt idx="351">
                  <c:v>1.23571736108839</c:v>
                </c:pt>
                <c:pt idx="352">
                  <c:v>1.2420955439217001</c:v>
                </c:pt>
                <c:pt idx="353">
                  <c:v>1.04538098811191</c:v>
                </c:pt>
                <c:pt idx="354">
                  <c:v>1.7053943408836201</c:v>
                </c:pt>
                <c:pt idx="355">
                  <c:v>0.42393671084226198</c:v>
                </c:pt>
                <c:pt idx="356">
                  <c:v>0.63074330928647104</c:v>
                </c:pt>
                <c:pt idx="357">
                  <c:v>1.93385174887864</c:v>
                </c:pt>
                <c:pt idx="358">
                  <c:v>1.7538201526547099</c:v>
                </c:pt>
                <c:pt idx="359">
                  <c:v>1.08766946136697</c:v>
                </c:pt>
                <c:pt idx="360">
                  <c:v>1.79639761322513</c:v>
                </c:pt>
                <c:pt idx="361">
                  <c:v>1.1745740167819601</c:v>
                </c:pt>
                <c:pt idx="362">
                  <c:v>1.5212032526093799</c:v>
                </c:pt>
                <c:pt idx="363">
                  <c:v>1.37191856143169</c:v>
                </c:pt>
                <c:pt idx="364">
                  <c:v>0.61865007110813697</c:v>
                </c:pt>
                <c:pt idx="365">
                  <c:v>1.377040092313</c:v>
                </c:pt>
                <c:pt idx="366">
                  <c:v>0.92561282470589201</c:v>
                </c:pt>
                <c:pt idx="367">
                  <c:v>0.80633242674082894</c:v>
                </c:pt>
                <c:pt idx="368">
                  <c:v>1.77635219607719</c:v>
                </c:pt>
                <c:pt idx="369">
                  <c:v>1.57863713759264</c:v>
                </c:pt>
                <c:pt idx="370">
                  <c:v>0.96997265302818902</c:v>
                </c:pt>
                <c:pt idx="371">
                  <c:v>1.0801483502878699</c:v>
                </c:pt>
                <c:pt idx="372">
                  <c:v>1.6263042066169699</c:v>
                </c:pt>
                <c:pt idx="373">
                  <c:v>1.4637351404786401</c:v>
                </c:pt>
                <c:pt idx="374">
                  <c:v>0.98074515169285204</c:v>
                </c:pt>
                <c:pt idx="375">
                  <c:v>2.4762267797561499</c:v>
                </c:pt>
                <c:pt idx="376">
                  <c:v>1.2586589049514501</c:v>
                </c:pt>
                <c:pt idx="377">
                  <c:v>1.53313258406869</c:v>
                </c:pt>
                <c:pt idx="378">
                  <c:v>0.96854920696077196</c:v>
                </c:pt>
                <c:pt idx="379">
                  <c:v>0.84198777985338402</c:v>
                </c:pt>
                <c:pt idx="380">
                  <c:v>0.60950813985164398</c:v>
                </c:pt>
                <c:pt idx="381">
                  <c:v>0.81701842482995002</c:v>
                </c:pt>
                <c:pt idx="382">
                  <c:v>0.99848617131471396</c:v>
                </c:pt>
                <c:pt idx="383">
                  <c:v>0.98346391164690905</c:v>
                </c:pt>
                <c:pt idx="384">
                  <c:v>0.93151280104997702</c:v>
                </c:pt>
                <c:pt idx="385">
                  <c:v>0.98524218082722603</c:v>
                </c:pt>
                <c:pt idx="386">
                  <c:v>0.783223569260316</c:v>
                </c:pt>
                <c:pt idx="387">
                  <c:v>0.83448029217807895</c:v>
                </c:pt>
                <c:pt idx="388">
                  <c:v>0.96212630813736899</c:v>
                </c:pt>
                <c:pt idx="389">
                  <c:v>1.4558482229030001</c:v>
                </c:pt>
                <c:pt idx="390">
                  <c:v>1.2908889049110801</c:v>
                </c:pt>
                <c:pt idx="391">
                  <c:v>0.92514376375298402</c:v>
                </c:pt>
                <c:pt idx="392">
                  <c:v>0.66319491929535601</c:v>
                </c:pt>
                <c:pt idx="393">
                  <c:v>0.75588062758472396</c:v>
                </c:pt>
                <c:pt idx="394">
                  <c:v>0.416638378142415</c:v>
                </c:pt>
                <c:pt idx="395">
                  <c:v>1.1938897285690899</c:v>
                </c:pt>
                <c:pt idx="396">
                  <c:v>1.0608388794511601</c:v>
                </c:pt>
                <c:pt idx="397">
                  <c:v>0.73422176228571601</c:v>
                </c:pt>
                <c:pt idx="398">
                  <c:v>1.16572791629679</c:v>
                </c:pt>
                <c:pt idx="399">
                  <c:v>1.3306843700766799</c:v>
                </c:pt>
                <c:pt idx="400">
                  <c:v>1.2940206245998001</c:v>
                </c:pt>
                <c:pt idx="401">
                  <c:v>1.15731072139469</c:v>
                </c:pt>
                <c:pt idx="402">
                  <c:v>1.3774939921181699</c:v>
                </c:pt>
                <c:pt idx="403">
                  <c:v>1.4785771374568699</c:v>
                </c:pt>
                <c:pt idx="404">
                  <c:v>1.18978444174017</c:v>
                </c:pt>
                <c:pt idx="405">
                  <c:v>1.0382614426241601</c:v>
                </c:pt>
                <c:pt idx="406">
                  <c:v>1.18098392817072</c:v>
                </c:pt>
                <c:pt idx="407">
                  <c:v>1.13520020699173</c:v>
                </c:pt>
                <c:pt idx="408">
                  <c:v>1.01581713451753</c:v>
                </c:pt>
                <c:pt idx="409">
                  <c:v>1.15052203436246</c:v>
                </c:pt>
                <c:pt idx="410">
                  <c:v>0.69835777253797005</c:v>
                </c:pt>
                <c:pt idx="411">
                  <c:v>1.0028220914286501</c:v>
                </c:pt>
                <c:pt idx="412">
                  <c:v>1.2607466509120999</c:v>
                </c:pt>
                <c:pt idx="413">
                  <c:v>0.60060688783384197</c:v>
                </c:pt>
                <c:pt idx="414">
                  <c:v>1.41037164799235</c:v>
                </c:pt>
                <c:pt idx="415">
                  <c:v>1.1159046382239199</c:v>
                </c:pt>
                <c:pt idx="416">
                  <c:v>1.2884269940127799</c:v>
                </c:pt>
                <c:pt idx="417">
                  <c:v>0.96745301480677703</c:v>
                </c:pt>
                <c:pt idx="418">
                  <c:v>2.36743744374813</c:v>
                </c:pt>
                <c:pt idx="419">
                  <c:v>0.75329380836383297</c:v>
                </c:pt>
                <c:pt idx="420">
                  <c:v>1.1672660516697899</c:v>
                </c:pt>
                <c:pt idx="421">
                  <c:v>1.0920981115073001</c:v>
                </c:pt>
                <c:pt idx="422">
                  <c:v>0.96699620006662002</c:v>
                </c:pt>
                <c:pt idx="423">
                  <c:v>0.88315922914004497</c:v>
                </c:pt>
                <c:pt idx="424">
                  <c:v>1.2077718471011001</c:v>
                </c:pt>
                <c:pt idx="425">
                  <c:v>1.26766828824627</c:v>
                </c:pt>
                <c:pt idx="426">
                  <c:v>1.40368786611176</c:v>
                </c:pt>
                <c:pt idx="427">
                  <c:v>0.59537627155366202</c:v>
                </c:pt>
                <c:pt idx="428">
                  <c:v>0.98866350527114699</c:v>
                </c:pt>
                <c:pt idx="429">
                  <c:v>1.97955257818013</c:v>
                </c:pt>
                <c:pt idx="430">
                  <c:v>1.44311996794129</c:v>
                </c:pt>
                <c:pt idx="431">
                  <c:v>1.20052962227325</c:v>
                </c:pt>
                <c:pt idx="432">
                  <c:v>1.0814456711362099</c:v>
                </c:pt>
                <c:pt idx="433">
                  <c:v>1.2759202618680401</c:v>
                </c:pt>
                <c:pt idx="434">
                  <c:v>0.66474111413814096</c:v>
                </c:pt>
                <c:pt idx="435">
                  <c:v>1.17065888852558</c:v>
                </c:pt>
                <c:pt idx="436">
                  <c:v>0.84687417579896596</c:v>
                </c:pt>
                <c:pt idx="437">
                  <c:v>0.539954248647322</c:v>
                </c:pt>
                <c:pt idx="438">
                  <c:v>0.42397402238555498</c:v>
                </c:pt>
                <c:pt idx="439">
                  <c:v>0.45628263923974599</c:v>
                </c:pt>
                <c:pt idx="440">
                  <c:v>0.61835681274564902</c:v>
                </c:pt>
                <c:pt idx="441">
                  <c:v>1.76893867503172</c:v>
                </c:pt>
                <c:pt idx="442">
                  <c:v>0.75433949617304097</c:v>
                </c:pt>
                <c:pt idx="443">
                  <c:v>1.1988720893639999</c:v>
                </c:pt>
                <c:pt idx="444">
                  <c:v>1.0180741760637499</c:v>
                </c:pt>
                <c:pt idx="445">
                  <c:v>1.7710092899010099</c:v>
                </c:pt>
                <c:pt idx="446">
                  <c:v>1.9814728449952199</c:v>
                </c:pt>
                <c:pt idx="447">
                  <c:v>0.55189120807123104</c:v>
                </c:pt>
                <c:pt idx="448">
                  <c:v>0.65764222409412898</c:v>
                </c:pt>
                <c:pt idx="449">
                  <c:v>0.47046462533904199</c:v>
                </c:pt>
                <c:pt idx="450">
                  <c:v>1.3530565988004</c:v>
                </c:pt>
                <c:pt idx="451">
                  <c:v>0.75914850710208204</c:v>
                </c:pt>
                <c:pt idx="452">
                  <c:v>0.65541045393015696</c:v>
                </c:pt>
                <c:pt idx="453">
                  <c:v>1.7210974726791799</c:v>
                </c:pt>
                <c:pt idx="454">
                  <c:v>1.4111894582665401</c:v>
                </c:pt>
                <c:pt idx="455">
                  <c:v>1.5158890241716001</c:v>
                </c:pt>
                <c:pt idx="456">
                  <c:v>1.07200709454358</c:v>
                </c:pt>
                <c:pt idx="457">
                  <c:v>1.02853439812653</c:v>
                </c:pt>
                <c:pt idx="458">
                  <c:v>1.3101175261012401</c:v>
                </c:pt>
                <c:pt idx="459">
                  <c:v>0.99598406413181795</c:v>
                </c:pt>
                <c:pt idx="460">
                  <c:v>1.2383487585283399</c:v>
                </c:pt>
                <c:pt idx="461">
                  <c:v>0.41862917010454798</c:v>
                </c:pt>
                <c:pt idx="462">
                  <c:v>1.0307551036440299</c:v>
                </c:pt>
                <c:pt idx="463">
                  <c:v>0.87881730221560495</c:v>
                </c:pt>
                <c:pt idx="464">
                  <c:v>1.20879752941465</c:v>
                </c:pt>
                <c:pt idx="465">
                  <c:v>0.95951990006954202</c:v>
                </c:pt>
                <c:pt idx="466">
                  <c:v>0.85727547632758105</c:v>
                </c:pt>
                <c:pt idx="467">
                  <c:v>1.0512114223729601</c:v>
                </c:pt>
                <c:pt idx="468">
                  <c:v>1.21232225714566</c:v>
                </c:pt>
                <c:pt idx="469">
                  <c:v>1.17938907170722</c:v>
                </c:pt>
                <c:pt idx="470">
                  <c:v>1.0829736232662801</c:v>
                </c:pt>
                <c:pt idx="471">
                  <c:v>1.3611473337361699</c:v>
                </c:pt>
                <c:pt idx="472">
                  <c:v>0.73764781897310705</c:v>
                </c:pt>
                <c:pt idx="473">
                  <c:v>1.6505734318621299</c:v>
                </c:pt>
                <c:pt idx="474">
                  <c:v>0.58608284873036998</c:v>
                </c:pt>
                <c:pt idx="475">
                  <c:v>1.0451009730968801</c:v>
                </c:pt>
                <c:pt idx="476">
                  <c:v>0.95762440664820603</c:v>
                </c:pt>
                <c:pt idx="477">
                  <c:v>1.46694525662203</c:v>
                </c:pt>
                <c:pt idx="478">
                  <c:v>0.99948193473347502</c:v>
                </c:pt>
                <c:pt idx="479">
                  <c:v>1.1903180782501599</c:v>
                </c:pt>
                <c:pt idx="480">
                  <c:v>1.0621116555544701</c:v>
                </c:pt>
                <c:pt idx="481">
                  <c:v>1.9149171396926401</c:v>
                </c:pt>
                <c:pt idx="482">
                  <c:v>1.9384706946805901</c:v>
                </c:pt>
                <c:pt idx="483">
                  <c:v>0.916684924500758</c:v>
                </c:pt>
                <c:pt idx="484">
                  <c:v>1.2382095537407001</c:v>
                </c:pt>
                <c:pt idx="485">
                  <c:v>0.62590762428017999</c:v>
                </c:pt>
                <c:pt idx="486">
                  <c:v>0.63164811215031302</c:v>
                </c:pt>
                <c:pt idx="487">
                  <c:v>1.95671776876106</c:v>
                </c:pt>
                <c:pt idx="488">
                  <c:v>1.09076974497083</c:v>
                </c:pt>
                <c:pt idx="489">
                  <c:v>2.1224886657397701</c:v>
                </c:pt>
                <c:pt idx="490">
                  <c:v>1.2537617181787599</c:v>
                </c:pt>
                <c:pt idx="491">
                  <c:v>0.82310197482208303</c:v>
                </c:pt>
                <c:pt idx="492">
                  <c:v>0.59801191282302302</c:v>
                </c:pt>
                <c:pt idx="493">
                  <c:v>1.17433478255049</c:v>
                </c:pt>
                <c:pt idx="494">
                  <c:v>0.64292962273754295</c:v>
                </c:pt>
                <c:pt idx="495">
                  <c:v>1.1702912353366699</c:v>
                </c:pt>
                <c:pt idx="496">
                  <c:v>1.0525083543593801</c:v>
                </c:pt>
                <c:pt idx="497">
                  <c:v>0.43659488522762302</c:v>
                </c:pt>
                <c:pt idx="498">
                  <c:v>0.86384779531709999</c:v>
                </c:pt>
                <c:pt idx="499">
                  <c:v>1.12718190359793</c:v>
                </c:pt>
                <c:pt idx="500">
                  <c:v>0.69586737956238498</c:v>
                </c:pt>
                <c:pt idx="501">
                  <c:v>1.1382408756612801</c:v>
                </c:pt>
                <c:pt idx="502">
                  <c:v>0.60168518132604698</c:v>
                </c:pt>
                <c:pt idx="503">
                  <c:v>1.12061588225121</c:v>
                </c:pt>
                <c:pt idx="504">
                  <c:v>0.73357066908850099</c:v>
                </c:pt>
                <c:pt idx="505">
                  <c:v>0.79661727560784101</c:v>
                </c:pt>
                <c:pt idx="506">
                  <c:v>0.96941611327331101</c:v>
                </c:pt>
                <c:pt idx="507">
                  <c:v>0.77328317811999703</c:v>
                </c:pt>
                <c:pt idx="508">
                  <c:v>0.89093131526777603</c:v>
                </c:pt>
                <c:pt idx="509">
                  <c:v>0.89263457943283298</c:v>
                </c:pt>
                <c:pt idx="510">
                  <c:v>0.72514764331763804</c:v>
                </c:pt>
                <c:pt idx="511">
                  <c:v>0.59633459752363804</c:v>
                </c:pt>
                <c:pt idx="512">
                  <c:v>0.84461633960998705</c:v>
                </c:pt>
                <c:pt idx="513">
                  <c:v>1.13688711699873</c:v>
                </c:pt>
                <c:pt idx="514">
                  <c:v>1.11180908491023</c:v>
                </c:pt>
                <c:pt idx="515">
                  <c:v>1.16605135178746</c:v>
                </c:pt>
                <c:pt idx="516">
                  <c:v>0.62139287680861599</c:v>
                </c:pt>
                <c:pt idx="517">
                  <c:v>0.86798715498298995</c:v>
                </c:pt>
                <c:pt idx="518">
                  <c:v>1.15919360835531</c:v>
                </c:pt>
                <c:pt idx="519">
                  <c:v>1.1746113642146001</c:v>
                </c:pt>
                <c:pt idx="520">
                  <c:v>1.16864699329289</c:v>
                </c:pt>
                <c:pt idx="521">
                  <c:v>1.2925232490793599</c:v>
                </c:pt>
                <c:pt idx="522">
                  <c:v>1.4316924100239501</c:v>
                </c:pt>
                <c:pt idx="523">
                  <c:v>1.07368322085886</c:v>
                </c:pt>
                <c:pt idx="524">
                  <c:v>1.63850341448351</c:v>
                </c:pt>
                <c:pt idx="525">
                  <c:v>1.2731464900681</c:v>
                </c:pt>
                <c:pt idx="526">
                  <c:v>1.08268048327485</c:v>
                </c:pt>
                <c:pt idx="527">
                  <c:v>0.60061638205672796</c:v>
                </c:pt>
                <c:pt idx="528">
                  <c:v>2.0452673522328002</c:v>
                </c:pt>
                <c:pt idx="529">
                  <c:v>0.74826758216657996</c:v>
                </c:pt>
                <c:pt idx="530">
                  <c:v>1.55954884646924</c:v>
                </c:pt>
                <c:pt idx="531">
                  <c:v>1.2508721243580601</c:v>
                </c:pt>
                <c:pt idx="532">
                  <c:v>0.99942758740973603</c:v>
                </c:pt>
                <c:pt idx="533">
                  <c:v>0.99874054100883203</c:v>
                </c:pt>
                <c:pt idx="534">
                  <c:v>1.7598973381091501</c:v>
                </c:pt>
                <c:pt idx="535">
                  <c:v>1.04802618342694</c:v>
                </c:pt>
                <c:pt idx="536">
                  <c:v>0.88577500256084296</c:v>
                </c:pt>
                <c:pt idx="537">
                  <c:v>0.67013899251261799</c:v>
                </c:pt>
                <c:pt idx="538">
                  <c:v>0.94881960932868903</c:v>
                </c:pt>
                <c:pt idx="539">
                  <c:v>1.7187520618921599</c:v>
                </c:pt>
                <c:pt idx="540">
                  <c:v>0.867157341311796</c:v>
                </c:pt>
                <c:pt idx="541">
                  <c:v>0.877840757793237</c:v>
                </c:pt>
                <c:pt idx="542">
                  <c:v>1.6399825022119501</c:v>
                </c:pt>
                <c:pt idx="543">
                  <c:v>0.59260610905285105</c:v>
                </c:pt>
                <c:pt idx="544">
                  <c:v>0.870668013041903</c:v>
                </c:pt>
                <c:pt idx="545">
                  <c:v>1.2362578092874701</c:v>
                </c:pt>
                <c:pt idx="546">
                  <c:v>1.22070615046651</c:v>
                </c:pt>
                <c:pt idx="547">
                  <c:v>0.67592518520224798</c:v>
                </c:pt>
                <c:pt idx="548">
                  <c:v>0.62311264429825397</c:v>
                </c:pt>
                <c:pt idx="549">
                  <c:v>0.69661360613877699</c:v>
                </c:pt>
                <c:pt idx="550">
                  <c:v>0.62958461904095697</c:v>
                </c:pt>
                <c:pt idx="551">
                  <c:v>0.77539619538394899</c:v>
                </c:pt>
                <c:pt idx="552">
                  <c:v>1.1977575892255901</c:v>
                </c:pt>
                <c:pt idx="553">
                  <c:v>1.0831448621008699</c:v>
                </c:pt>
                <c:pt idx="554">
                  <c:v>0.67419489610300298</c:v>
                </c:pt>
                <c:pt idx="555">
                  <c:v>1.1803328717725099</c:v>
                </c:pt>
                <c:pt idx="556">
                  <c:v>1.4937649136618201</c:v>
                </c:pt>
                <c:pt idx="557">
                  <c:v>1.0225831789448201</c:v>
                </c:pt>
                <c:pt idx="558">
                  <c:v>1.3151711220367199</c:v>
                </c:pt>
                <c:pt idx="559">
                  <c:v>1.14835195351132</c:v>
                </c:pt>
                <c:pt idx="560">
                  <c:v>0.66125594416875699</c:v>
                </c:pt>
                <c:pt idx="561">
                  <c:v>1.64401736084526</c:v>
                </c:pt>
                <c:pt idx="562">
                  <c:v>1.01672282664678</c:v>
                </c:pt>
                <c:pt idx="563">
                  <c:v>1.18847975698726</c:v>
                </c:pt>
                <c:pt idx="564">
                  <c:v>0.98956713558133602</c:v>
                </c:pt>
                <c:pt idx="565">
                  <c:v>0.80931949151031501</c:v>
                </c:pt>
                <c:pt idx="566">
                  <c:v>0.88700220170238597</c:v>
                </c:pt>
                <c:pt idx="567">
                  <c:v>0.84873527683897099</c:v>
                </c:pt>
                <c:pt idx="568">
                  <c:v>1.10531992778259</c:v>
                </c:pt>
                <c:pt idx="569">
                  <c:v>1.22605077202663</c:v>
                </c:pt>
                <c:pt idx="570">
                  <c:v>0.55220519487606101</c:v>
                </c:pt>
                <c:pt idx="571">
                  <c:v>1.6306172841973501</c:v>
                </c:pt>
                <c:pt idx="572">
                  <c:v>1.81132244593598</c:v>
                </c:pt>
                <c:pt idx="573">
                  <c:v>0.96935708918688301</c:v>
                </c:pt>
                <c:pt idx="574">
                  <c:v>0.68605035098359302</c:v>
                </c:pt>
                <c:pt idx="575">
                  <c:v>1.2368719036868401</c:v>
                </c:pt>
                <c:pt idx="576">
                  <c:v>1.1664425048699001</c:v>
                </c:pt>
                <c:pt idx="577">
                  <c:v>1.1754456915765199</c:v>
                </c:pt>
                <c:pt idx="578">
                  <c:v>0.78243068286035899</c:v>
                </c:pt>
                <c:pt idx="579">
                  <c:v>0.961484088411663</c:v>
                </c:pt>
                <c:pt idx="580">
                  <c:v>0.51687550929413595</c:v>
                </c:pt>
                <c:pt idx="581">
                  <c:v>0.96554426016762596</c:v>
                </c:pt>
                <c:pt idx="582">
                  <c:v>1.1544169466827701</c:v>
                </c:pt>
                <c:pt idx="583">
                  <c:v>0.69513448137302802</c:v>
                </c:pt>
                <c:pt idx="584">
                  <c:v>0.93070152335860801</c:v>
                </c:pt>
                <c:pt idx="585">
                  <c:v>1.85271451072224</c:v>
                </c:pt>
                <c:pt idx="586">
                  <c:v>1.41536007750679</c:v>
                </c:pt>
                <c:pt idx="587">
                  <c:v>1.2822220874888799</c:v>
                </c:pt>
                <c:pt idx="588">
                  <c:v>0.78101545654566396</c:v>
                </c:pt>
                <c:pt idx="589">
                  <c:v>1.9722881589091901</c:v>
                </c:pt>
                <c:pt idx="590">
                  <c:v>0.684498442602683</c:v>
                </c:pt>
                <c:pt idx="591">
                  <c:v>1.01089097622952</c:v>
                </c:pt>
                <c:pt idx="592">
                  <c:v>1.7686650976209699</c:v>
                </c:pt>
                <c:pt idx="593">
                  <c:v>0.97842578327097196</c:v>
                </c:pt>
                <c:pt idx="594">
                  <c:v>1.34153486297328</c:v>
                </c:pt>
                <c:pt idx="595">
                  <c:v>0.93187362458556999</c:v>
                </c:pt>
                <c:pt idx="596">
                  <c:v>1.2127738962586501</c:v>
                </c:pt>
                <c:pt idx="597">
                  <c:v>1.2286849993465301</c:v>
                </c:pt>
                <c:pt idx="598">
                  <c:v>1.59480781274837</c:v>
                </c:pt>
                <c:pt idx="599">
                  <c:v>1.1581611239059599</c:v>
                </c:pt>
                <c:pt idx="600">
                  <c:v>0.86888995745297204</c:v>
                </c:pt>
                <c:pt idx="601">
                  <c:v>1.2645994416350499</c:v>
                </c:pt>
                <c:pt idx="602">
                  <c:v>0.73178935837599102</c:v>
                </c:pt>
                <c:pt idx="603">
                  <c:v>0.96833242155576804</c:v>
                </c:pt>
                <c:pt idx="604">
                  <c:v>1.6177399090358</c:v>
                </c:pt>
                <c:pt idx="605">
                  <c:v>1.9975643825537801</c:v>
                </c:pt>
                <c:pt idx="606">
                  <c:v>1.8066535132659001</c:v>
                </c:pt>
                <c:pt idx="607">
                  <c:v>1.60904623810659</c:v>
                </c:pt>
                <c:pt idx="608">
                  <c:v>0.81580271819948003</c:v>
                </c:pt>
                <c:pt idx="609">
                  <c:v>0.55661143727792906</c:v>
                </c:pt>
                <c:pt idx="610">
                  <c:v>1.5549464656149701</c:v>
                </c:pt>
                <c:pt idx="611">
                  <c:v>1.2540061356881</c:v>
                </c:pt>
                <c:pt idx="612">
                  <c:v>0.94821644452323595</c:v>
                </c:pt>
                <c:pt idx="613">
                  <c:v>1.2078310747090999</c:v>
                </c:pt>
                <c:pt idx="614">
                  <c:v>1.4464296239690499</c:v>
                </c:pt>
                <c:pt idx="615">
                  <c:v>1.3645760581261599</c:v>
                </c:pt>
                <c:pt idx="616">
                  <c:v>0.53589120433972204</c:v>
                </c:pt>
                <c:pt idx="617">
                  <c:v>0.73954839409282502</c:v>
                </c:pt>
                <c:pt idx="618">
                  <c:v>1.77091500793229</c:v>
                </c:pt>
                <c:pt idx="619">
                  <c:v>1.07237366615978</c:v>
                </c:pt>
                <c:pt idx="620">
                  <c:v>0.652776030617509</c:v>
                </c:pt>
                <c:pt idx="621">
                  <c:v>0.83797617713241201</c:v>
                </c:pt>
                <c:pt idx="622">
                  <c:v>0.62009399300082901</c:v>
                </c:pt>
                <c:pt idx="623">
                  <c:v>0.89327143190416503</c:v>
                </c:pt>
                <c:pt idx="624">
                  <c:v>0.70222218957072202</c:v>
                </c:pt>
                <c:pt idx="625">
                  <c:v>1.4144651048105901</c:v>
                </c:pt>
                <c:pt idx="626">
                  <c:v>0.71240064314297202</c:v>
                </c:pt>
                <c:pt idx="627">
                  <c:v>0.97080894651483995</c:v>
                </c:pt>
                <c:pt idx="628">
                  <c:v>1.5691397538470999</c:v>
                </c:pt>
                <c:pt idx="629">
                  <c:v>1.35651281303377</c:v>
                </c:pt>
                <c:pt idx="630">
                  <c:v>1.49414518670462</c:v>
                </c:pt>
                <c:pt idx="631">
                  <c:v>1.13552436504917</c:v>
                </c:pt>
                <c:pt idx="632">
                  <c:v>0.87883116866087496</c:v>
                </c:pt>
                <c:pt idx="633">
                  <c:v>0.70002591304138595</c:v>
                </c:pt>
                <c:pt idx="634">
                  <c:v>1.5779573379053899</c:v>
                </c:pt>
                <c:pt idx="635">
                  <c:v>0.76765418622481396</c:v>
                </c:pt>
                <c:pt idx="636">
                  <c:v>1.0717271970118201</c:v>
                </c:pt>
                <c:pt idx="637">
                  <c:v>0.918848573888424</c:v>
                </c:pt>
                <c:pt idx="638">
                  <c:v>1.81145371576682</c:v>
                </c:pt>
                <c:pt idx="639">
                  <c:v>0.470344331148354</c:v>
                </c:pt>
                <c:pt idx="640">
                  <c:v>1.07893879354952</c:v>
                </c:pt>
                <c:pt idx="641">
                  <c:v>1.4951729323741401</c:v>
                </c:pt>
                <c:pt idx="642">
                  <c:v>0.91131538082928798</c:v>
                </c:pt>
                <c:pt idx="643">
                  <c:v>1.02401628979285</c:v>
                </c:pt>
                <c:pt idx="644">
                  <c:v>1.3685168012317399</c:v>
                </c:pt>
                <c:pt idx="645">
                  <c:v>1.2326300670900201</c:v>
                </c:pt>
                <c:pt idx="646">
                  <c:v>1.16847806831887</c:v>
                </c:pt>
                <c:pt idx="647">
                  <c:v>0.96950033891873699</c:v>
                </c:pt>
                <c:pt idx="648">
                  <c:v>0.84774535458585698</c:v>
                </c:pt>
                <c:pt idx="649">
                  <c:v>1.5923234296220801</c:v>
                </c:pt>
                <c:pt idx="650">
                  <c:v>0.830168388466343</c:v>
                </c:pt>
                <c:pt idx="651">
                  <c:v>1.0784774920415101</c:v>
                </c:pt>
                <c:pt idx="652">
                  <c:v>1.53217235756632</c:v>
                </c:pt>
                <c:pt idx="653">
                  <c:v>0.79130456826960205</c:v>
                </c:pt>
                <c:pt idx="654">
                  <c:v>0.63440450054578201</c:v>
                </c:pt>
                <c:pt idx="655">
                  <c:v>1.08834692057729</c:v>
                </c:pt>
                <c:pt idx="656">
                  <c:v>0.75027015958118803</c:v>
                </c:pt>
                <c:pt idx="657">
                  <c:v>1.49716684481163</c:v>
                </c:pt>
                <c:pt idx="658">
                  <c:v>0.77888324923045804</c:v>
                </c:pt>
                <c:pt idx="659">
                  <c:v>0.80215940244322204</c:v>
                </c:pt>
                <c:pt idx="660">
                  <c:v>1.3780778885671401</c:v>
                </c:pt>
                <c:pt idx="661">
                  <c:v>1.5591394801312</c:v>
                </c:pt>
                <c:pt idx="662">
                  <c:v>1.6288253879010499</c:v>
                </c:pt>
                <c:pt idx="663">
                  <c:v>2.0727891984221301</c:v>
                </c:pt>
                <c:pt idx="664">
                  <c:v>1.7279701845871001</c:v>
                </c:pt>
                <c:pt idx="665">
                  <c:v>1.12993127041502</c:v>
                </c:pt>
                <c:pt idx="666">
                  <c:v>0.64723794673142798</c:v>
                </c:pt>
                <c:pt idx="667">
                  <c:v>0.72281105321553196</c:v>
                </c:pt>
                <c:pt idx="668">
                  <c:v>1.9504780458825499</c:v>
                </c:pt>
                <c:pt idx="669">
                  <c:v>0.72333107339824398</c:v>
                </c:pt>
                <c:pt idx="670">
                  <c:v>1.2848596189085699</c:v>
                </c:pt>
                <c:pt idx="671">
                  <c:v>1.3375891849600501</c:v>
                </c:pt>
                <c:pt idx="672">
                  <c:v>1.50041105529427</c:v>
                </c:pt>
                <c:pt idx="673">
                  <c:v>0.57579515895345901</c:v>
                </c:pt>
                <c:pt idx="674">
                  <c:v>1.7770269181568099</c:v>
                </c:pt>
                <c:pt idx="675">
                  <c:v>1.41710822696461</c:v>
                </c:pt>
                <c:pt idx="676">
                  <c:v>1.2442238517053399</c:v>
                </c:pt>
                <c:pt idx="677">
                  <c:v>0.89410408407478104</c:v>
                </c:pt>
                <c:pt idx="678">
                  <c:v>0.762114348245854</c:v>
                </c:pt>
                <c:pt idx="679">
                  <c:v>0.63299678819733596</c:v>
                </c:pt>
                <c:pt idx="680">
                  <c:v>1.6504938057957299</c:v>
                </c:pt>
                <c:pt idx="681">
                  <c:v>0.67982048532802297</c:v>
                </c:pt>
                <c:pt idx="682">
                  <c:v>1.26225829231237</c:v>
                </c:pt>
                <c:pt idx="683">
                  <c:v>1.04758533132823</c:v>
                </c:pt>
                <c:pt idx="684">
                  <c:v>0.76910319362687296</c:v>
                </c:pt>
                <c:pt idx="685">
                  <c:v>0.98764619582031199</c:v>
                </c:pt>
                <c:pt idx="686">
                  <c:v>1.87922393648403</c:v>
                </c:pt>
                <c:pt idx="687">
                  <c:v>0.90896058863631601</c:v>
                </c:pt>
                <c:pt idx="688">
                  <c:v>0.95938162648315894</c:v>
                </c:pt>
                <c:pt idx="689">
                  <c:v>1.2583564272843499</c:v>
                </c:pt>
                <c:pt idx="690">
                  <c:v>1.08889425837318</c:v>
                </c:pt>
                <c:pt idx="691">
                  <c:v>1.9655595250849101</c:v>
                </c:pt>
                <c:pt idx="692">
                  <c:v>0.77723923744190504</c:v>
                </c:pt>
                <c:pt idx="693">
                  <c:v>2.0675192380555401</c:v>
                </c:pt>
                <c:pt idx="694">
                  <c:v>1.4853953533796</c:v>
                </c:pt>
                <c:pt idx="695">
                  <c:v>0.96692071921325295</c:v>
                </c:pt>
                <c:pt idx="696">
                  <c:v>2.49076675712059</c:v>
                </c:pt>
                <c:pt idx="697">
                  <c:v>0.475349495377002</c:v>
                </c:pt>
                <c:pt idx="698">
                  <c:v>1.99829016020374</c:v>
                </c:pt>
                <c:pt idx="699">
                  <c:v>1.01091189075098</c:v>
                </c:pt>
                <c:pt idx="700">
                  <c:v>1.45530865865682</c:v>
                </c:pt>
                <c:pt idx="701">
                  <c:v>1.2735497199605801</c:v>
                </c:pt>
                <c:pt idx="702">
                  <c:v>0.717805532746565</c:v>
                </c:pt>
                <c:pt idx="703">
                  <c:v>0.776778996835636</c:v>
                </c:pt>
                <c:pt idx="704">
                  <c:v>0.87118819371321599</c:v>
                </c:pt>
                <c:pt idx="705">
                  <c:v>0.6364990007104</c:v>
                </c:pt>
                <c:pt idx="706">
                  <c:v>1.5772878538103501</c:v>
                </c:pt>
                <c:pt idx="707">
                  <c:v>0.65531534226557497</c:v>
                </c:pt>
                <c:pt idx="708">
                  <c:v>0.94116821035389797</c:v>
                </c:pt>
                <c:pt idx="709">
                  <c:v>0.68580157405026998</c:v>
                </c:pt>
                <c:pt idx="710">
                  <c:v>0.92424001208752904</c:v>
                </c:pt>
                <c:pt idx="711">
                  <c:v>1.0027013762880701</c:v>
                </c:pt>
                <c:pt idx="712">
                  <c:v>1.53356450564553</c:v>
                </c:pt>
                <c:pt idx="713">
                  <c:v>1.19661463917238</c:v>
                </c:pt>
                <c:pt idx="714">
                  <c:v>1.6031925124075199</c:v>
                </c:pt>
                <c:pt idx="715">
                  <c:v>1.52679506549694</c:v>
                </c:pt>
                <c:pt idx="716">
                  <c:v>1.5288358976551599</c:v>
                </c:pt>
                <c:pt idx="717">
                  <c:v>0.70796752600990898</c:v>
                </c:pt>
                <c:pt idx="718">
                  <c:v>0.923695851147881</c:v>
                </c:pt>
                <c:pt idx="719">
                  <c:v>0.96695267167885302</c:v>
                </c:pt>
                <c:pt idx="720">
                  <c:v>1.0829656315516101</c:v>
                </c:pt>
                <c:pt idx="721">
                  <c:v>1.21651986252773</c:v>
                </c:pt>
                <c:pt idx="722">
                  <c:v>1.3584818389701601</c:v>
                </c:pt>
                <c:pt idx="723">
                  <c:v>0.67533307051403901</c:v>
                </c:pt>
                <c:pt idx="724">
                  <c:v>1.73982674268839</c:v>
                </c:pt>
                <c:pt idx="725">
                  <c:v>1.38066457650253</c:v>
                </c:pt>
                <c:pt idx="726">
                  <c:v>0.81563315451489204</c:v>
                </c:pt>
                <c:pt idx="727">
                  <c:v>1.4545839946641299</c:v>
                </c:pt>
                <c:pt idx="728">
                  <c:v>1.7116894119144199</c:v>
                </c:pt>
                <c:pt idx="729">
                  <c:v>1.47592158357291</c:v>
                </c:pt>
                <c:pt idx="730">
                  <c:v>1.59946841803123</c:v>
                </c:pt>
                <c:pt idx="731">
                  <c:v>1.07837837004864</c:v>
                </c:pt>
                <c:pt idx="732">
                  <c:v>1.71451257532344</c:v>
                </c:pt>
                <c:pt idx="733">
                  <c:v>1.8017554024467399</c:v>
                </c:pt>
                <c:pt idx="734">
                  <c:v>1.1594849596788701</c:v>
                </c:pt>
                <c:pt idx="735">
                  <c:v>1.4228309752717401</c:v>
                </c:pt>
                <c:pt idx="736">
                  <c:v>1.2494836935963101</c:v>
                </c:pt>
                <c:pt idx="737">
                  <c:v>1.39557916612535</c:v>
                </c:pt>
                <c:pt idx="738">
                  <c:v>0.81735474465546298</c:v>
                </c:pt>
                <c:pt idx="739">
                  <c:v>0.72425479818620597</c:v>
                </c:pt>
                <c:pt idx="740">
                  <c:v>1.12423086635694</c:v>
                </c:pt>
                <c:pt idx="741">
                  <c:v>1.6706270210146399</c:v>
                </c:pt>
                <c:pt idx="742">
                  <c:v>0.905142842335801</c:v>
                </c:pt>
                <c:pt idx="743">
                  <c:v>1.6296751438355199</c:v>
                </c:pt>
                <c:pt idx="744">
                  <c:v>1.17081758018505</c:v>
                </c:pt>
                <c:pt idx="745">
                  <c:v>0.87736117222149101</c:v>
                </c:pt>
                <c:pt idx="746">
                  <c:v>0.75536362708716098</c:v>
                </c:pt>
                <c:pt idx="747">
                  <c:v>0.48791302181256002</c:v>
                </c:pt>
                <c:pt idx="748">
                  <c:v>0.98775624470816703</c:v>
                </c:pt>
                <c:pt idx="749">
                  <c:v>1.3946224065261901</c:v>
                </c:pt>
                <c:pt idx="750">
                  <c:v>0.32828112538524501</c:v>
                </c:pt>
                <c:pt idx="751">
                  <c:v>0.98866734659290201</c:v>
                </c:pt>
                <c:pt idx="752">
                  <c:v>1.1667478249076999</c:v>
                </c:pt>
                <c:pt idx="753">
                  <c:v>1.3637084888089299</c:v>
                </c:pt>
                <c:pt idx="754">
                  <c:v>1.73617928183823</c:v>
                </c:pt>
                <c:pt idx="755">
                  <c:v>1.04851512857431</c:v>
                </c:pt>
                <c:pt idx="756">
                  <c:v>1.0839763685799</c:v>
                </c:pt>
                <c:pt idx="757">
                  <c:v>1.5704518127160101</c:v>
                </c:pt>
                <c:pt idx="758">
                  <c:v>0.49418478145201999</c:v>
                </c:pt>
                <c:pt idx="759">
                  <c:v>1.1063607263517701</c:v>
                </c:pt>
                <c:pt idx="760">
                  <c:v>1.2026780464600899</c:v>
                </c:pt>
                <c:pt idx="761">
                  <c:v>0.73842742984819398</c:v>
                </c:pt>
                <c:pt idx="762">
                  <c:v>1.5928984427387101</c:v>
                </c:pt>
                <c:pt idx="763">
                  <c:v>1.1771130433488599</c:v>
                </c:pt>
                <c:pt idx="764">
                  <c:v>0.94296121001185396</c:v>
                </c:pt>
                <c:pt idx="765">
                  <c:v>0.66417787842573195</c:v>
                </c:pt>
                <c:pt idx="766">
                  <c:v>0.82218995572170905</c:v>
                </c:pt>
                <c:pt idx="767">
                  <c:v>0.90496725269329803</c:v>
                </c:pt>
                <c:pt idx="768">
                  <c:v>1.32130389555479</c:v>
                </c:pt>
                <c:pt idx="769">
                  <c:v>1.5283337804314601</c:v>
                </c:pt>
                <c:pt idx="770">
                  <c:v>1.19746712201407</c:v>
                </c:pt>
                <c:pt idx="771">
                  <c:v>1.4097031661464801</c:v>
                </c:pt>
                <c:pt idx="772">
                  <c:v>0.88190820700054495</c:v>
                </c:pt>
                <c:pt idx="773">
                  <c:v>0.82371446305102602</c:v>
                </c:pt>
                <c:pt idx="774">
                  <c:v>0.96829863984376996</c:v>
                </c:pt>
                <c:pt idx="775">
                  <c:v>1.7910094178073801</c:v>
                </c:pt>
                <c:pt idx="776">
                  <c:v>1.11002759842708</c:v>
                </c:pt>
                <c:pt idx="777">
                  <c:v>1.3998260484851901</c:v>
                </c:pt>
                <c:pt idx="778">
                  <c:v>0.640335742719497</c:v>
                </c:pt>
                <c:pt idx="779">
                  <c:v>0.69000535589245404</c:v>
                </c:pt>
                <c:pt idx="780">
                  <c:v>1.3548725132027399</c:v>
                </c:pt>
                <c:pt idx="781">
                  <c:v>0.89507641949540595</c:v>
                </c:pt>
                <c:pt idx="782">
                  <c:v>0.99799449529401196</c:v>
                </c:pt>
                <c:pt idx="783">
                  <c:v>1.62230708850379</c:v>
                </c:pt>
                <c:pt idx="784">
                  <c:v>1.0872050363986001</c:v>
                </c:pt>
                <c:pt idx="785">
                  <c:v>1.02262173567699</c:v>
                </c:pt>
                <c:pt idx="786">
                  <c:v>1.3346830099750799</c:v>
                </c:pt>
                <c:pt idx="787">
                  <c:v>1.02307824911405</c:v>
                </c:pt>
                <c:pt idx="788">
                  <c:v>1.22908121773242</c:v>
                </c:pt>
                <c:pt idx="789">
                  <c:v>0.90362876659965796</c:v>
                </c:pt>
                <c:pt idx="790">
                  <c:v>1.48477165978259</c:v>
                </c:pt>
                <c:pt idx="791">
                  <c:v>1.3693172439411401</c:v>
                </c:pt>
                <c:pt idx="792">
                  <c:v>0.78095438845984599</c:v>
                </c:pt>
                <c:pt idx="793">
                  <c:v>0.69126297516131496</c:v>
                </c:pt>
                <c:pt idx="794">
                  <c:v>1.65215948798957</c:v>
                </c:pt>
                <c:pt idx="795">
                  <c:v>1.50647908416301</c:v>
                </c:pt>
                <c:pt idx="796">
                  <c:v>0.80093637584960597</c:v>
                </c:pt>
                <c:pt idx="797">
                  <c:v>0.54093205378926101</c:v>
                </c:pt>
                <c:pt idx="798">
                  <c:v>0.82024110977016196</c:v>
                </c:pt>
                <c:pt idx="799">
                  <c:v>1.6690667858799899</c:v>
                </c:pt>
                <c:pt idx="800">
                  <c:v>2.0000032734895501</c:v>
                </c:pt>
                <c:pt idx="801">
                  <c:v>0.74360028962160596</c:v>
                </c:pt>
                <c:pt idx="802">
                  <c:v>1.0131722612971099</c:v>
                </c:pt>
                <c:pt idx="803">
                  <c:v>0.667808467310257</c:v>
                </c:pt>
                <c:pt idx="804">
                  <c:v>1.65169576703374</c:v>
                </c:pt>
                <c:pt idx="805">
                  <c:v>1.8184297975399899</c:v>
                </c:pt>
                <c:pt idx="806">
                  <c:v>1.2780252193814601</c:v>
                </c:pt>
                <c:pt idx="807">
                  <c:v>0.45765295011176299</c:v>
                </c:pt>
                <c:pt idx="808">
                  <c:v>0.873851182703834</c:v>
                </c:pt>
                <c:pt idx="809">
                  <c:v>0.96057873986788</c:v>
                </c:pt>
                <c:pt idx="810">
                  <c:v>1.0642642765590999</c:v>
                </c:pt>
                <c:pt idx="811">
                  <c:v>0.745540641610278</c:v>
                </c:pt>
                <c:pt idx="812">
                  <c:v>0.48350024978342299</c:v>
                </c:pt>
                <c:pt idx="813">
                  <c:v>1.6014095736642799</c:v>
                </c:pt>
                <c:pt idx="814">
                  <c:v>0.78165695668446999</c:v>
                </c:pt>
                <c:pt idx="815">
                  <c:v>0.94147855649985401</c:v>
                </c:pt>
                <c:pt idx="816">
                  <c:v>0.67545955619698805</c:v>
                </c:pt>
                <c:pt idx="817">
                  <c:v>0.79627543196515105</c:v>
                </c:pt>
                <c:pt idx="818">
                  <c:v>0.58737448390027203</c:v>
                </c:pt>
                <c:pt idx="819">
                  <c:v>0.58904108385806897</c:v>
                </c:pt>
                <c:pt idx="820">
                  <c:v>0.456637740350119</c:v>
                </c:pt>
                <c:pt idx="821">
                  <c:v>0.87216656970255002</c:v>
                </c:pt>
                <c:pt idx="822">
                  <c:v>1.3597322310944999</c:v>
                </c:pt>
                <c:pt idx="823">
                  <c:v>0.70853604509697399</c:v>
                </c:pt>
                <c:pt idx="824">
                  <c:v>1.7473046299727499</c:v>
                </c:pt>
                <c:pt idx="825">
                  <c:v>0.668674231726063</c:v>
                </c:pt>
                <c:pt idx="826">
                  <c:v>1.00087655031538</c:v>
                </c:pt>
                <c:pt idx="827">
                  <c:v>1.1806307851925</c:v>
                </c:pt>
                <c:pt idx="828">
                  <c:v>1.19296530072818</c:v>
                </c:pt>
                <c:pt idx="829">
                  <c:v>0.78199189954759996</c:v>
                </c:pt>
                <c:pt idx="830">
                  <c:v>1.7038365817691901</c:v>
                </c:pt>
                <c:pt idx="831">
                  <c:v>0.83258066818264398</c:v>
                </c:pt>
                <c:pt idx="832">
                  <c:v>1.1817896407158299</c:v>
                </c:pt>
                <c:pt idx="833">
                  <c:v>1.1509539332211201</c:v>
                </c:pt>
                <c:pt idx="834">
                  <c:v>1.3957415575266301</c:v>
                </c:pt>
                <c:pt idx="835">
                  <c:v>0.49805019736388301</c:v>
                </c:pt>
                <c:pt idx="836">
                  <c:v>1.2515239004713601</c:v>
                </c:pt>
                <c:pt idx="837">
                  <c:v>0.93950973240792801</c:v>
                </c:pt>
                <c:pt idx="838">
                  <c:v>0.74705500944831504</c:v>
                </c:pt>
                <c:pt idx="839">
                  <c:v>0.49862783559653701</c:v>
                </c:pt>
                <c:pt idx="840">
                  <c:v>1.17667266254462</c:v>
                </c:pt>
                <c:pt idx="841">
                  <c:v>1.5742339726340999</c:v>
                </c:pt>
                <c:pt idx="842">
                  <c:v>0.92642191580376299</c:v>
                </c:pt>
                <c:pt idx="843">
                  <c:v>1.02016940345665</c:v>
                </c:pt>
                <c:pt idx="844">
                  <c:v>0.96358366967014597</c:v>
                </c:pt>
                <c:pt idx="845">
                  <c:v>1.56500481695245</c:v>
                </c:pt>
                <c:pt idx="846">
                  <c:v>0.61027816546407598</c:v>
                </c:pt>
                <c:pt idx="847">
                  <c:v>1.30199265961606</c:v>
                </c:pt>
                <c:pt idx="848">
                  <c:v>1.1511433858612199</c:v>
                </c:pt>
                <c:pt idx="849">
                  <c:v>1.2525503083137399</c:v>
                </c:pt>
                <c:pt idx="850">
                  <c:v>1.5511219810785599</c:v>
                </c:pt>
                <c:pt idx="851">
                  <c:v>1.33878469185493</c:v>
                </c:pt>
                <c:pt idx="852">
                  <c:v>0.65592640355342402</c:v>
                </c:pt>
                <c:pt idx="853">
                  <c:v>1.53200451147096</c:v>
                </c:pt>
                <c:pt idx="854">
                  <c:v>1.75522280605854</c:v>
                </c:pt>
                <c:pt idx="855">
                  <c:v>0.69988662872257301</c:v>
                </c:pt>
                <c:pt idx="856">
                  <c:v>0.94534811719815703</c:v>
                </c:pt>
                <c:pt idx="857">
                  <c:v>1.2834507984073</c:v>
                </c:pt>
                <c:pt idx="858">
                  <c:v>1.21166703761893</c:v>
                </c:pt>
                <c:pt idx="859">
                  <c:v>1.37816553945374</c:v>
                </c:pt>
                <c:pt idx="860">
                  <c:v>1.7453488272135</c:v>
                </c:pt>
                <c:pt idx="861">
                  <c:v>1.6594059467257001</c:v>
                </c:pt>
                <c:pt idx="862">
                  <c:v>1.38132940317008</c:v>
                </c:pt>
                <c:pt idx="863">
                  <c:v>0.66211988551274503</c:v>
                </c:pt>
                <c:pt idx="864">
                  <c:v>1.1709973239184499</c:v>
                </c:pt>
                <c:pt idx="865">
                  <c:v>0.89028317876595897</c:v>
                </c:pt>
                <c:pt idx="866">
                  <c:v>1.1586354500415299</c:v>
                </c:pt>
                <c:pt idx="867">
                  <c:v>0.98674419295924998</c:v>
                </c:pt>
                <c:pt idx="868">
                  <c:v>1.7996435236753301</c:v>
                </c:pt>
                <c:pt idx="869">
                  <c:v>0.64130562922551304</c:v>
                </c:pt>
                <c:pt idx="870">
                  <c:v>1.01280506192196</c:v>
                </c:pt>
                <c:pt idx="871">
                  <c:v>0.84384856609539904</c:v>
                </c:pt>
                <c:pt idx="872">
                  <c:v>1.28282619676434</c:v>
                </c:pt>
                <c:pt idx="873">
                  <c:v>1.1392340649695001</c:v>
                </c:pt>
                <c:pt idx="874">
                  <c:v>0.72670325963749705</c:v>
                </c:pt>
                <c:pt idx="875">
                  <c:v>0.56203380800740799</c:v>
                </c:pt>
                <c:pt idx="876">
                  <c:v>1.0625834937010901</c:v>
                </c:pt>
                <c:pt idx="877">
                  <c:v>1.33129686270797</c:v>
                </c:pt>
                <c:pt idx="878">
                  <c:v>1.2363026473302501</c:v>
                </c:pt>
                <c:pt idx="879">
                  <c:v>1.86955599526</c:v>
                </c:pt>
                <c:pt idx="880">
                  <c:v>0.62318815136913897</c:v>
                </c:pt>
                <c:pt idx="881">
                  <c:v>1.0468853090108501</c:v>
                </c:pt>
                <c:pt idx="882">
                  <c:v>0.90369797153076503</c:v>
                </c:pt>
                <c:pt idx="883">
                  <c:v>0.60119834068585598</c:v>
                </c:pt>
                <c:pt idx="884">
                  <c:v>0.77048618941952796</c:v>
                </c:pt>
                <c:pt idx="885">
                  <c:v>0.53179589144121797</c:v>
                </c:pt>
                <c:pt idx="886">
                  <c:v>0.98559167199338404</c:v>
                </c:pt>
                <c:pt idx="887">
                  <c:v>1.2279629685379601</c:v>
                </c:pt>
                <c:pt idx="888">
                  <c:v>0.52193966294418503</c:v>
                </c:pt>
                <c:pt idx="889">
                  <c:v>0.90129359560636901</c:v>
                </c:pt>
                <c:pt idx="890">
                  <c:v>1.23121583186212</c:v>
                </c:pt>
                <c:pt idx="891">
                  <c:v>1.02968879205053</c:v>
                </c:pt>
                <c:pt idx="892">
                  <c:v>1.45723527950154</c:v>
                </c:pt>
                <c:pt idx="893">
                  <c:v>0.65740014396996205</c:v>
                </c:pt>
                <c:pt idx="894">
                  <c:v>1.3791389630864099</c:v>
                </c:pt>
                <c:pt idx="895">
                  <c:v>0.71542656472991695</c:v>
                </c:pt>
                <c:pt idx="896">
                  <c:v>0.64694510397984495</c:v>
                </c:pt>
                <c:pt idx="897">
                  <c:v>0.89231354180909195</c:v>
                </c:pt>
                <c:pt idx="898">
                  <c:v>0.62727742604505399</c:v>
                </c:pt>
                <c:pt idx="899">
                  <c:v>0.89936442559429697</c:v>
                </c:pt>
                <c:pt idx="900">
                  <c:v>0.81098864967917905</c:v>
                </c:pt>
                <c:pt idx="901">
                  <c:v>0.83127829581963497</c:v>
                </c:pt>
                <c:pt idx="902">
                  <c:v>1.44274939400422</c:v>
                </c:pt>
                <c:pt idx="903">
                  <c:v>1.1296382951453201</c:v>
                </c:pt>
                <c:pt idx="904">
                  <c:v>1.50442083673642</c:v>
                </c:pt>
                <c:pt idx="905">
                  <c:v>0.89481823273544703</c:v>
                </c:pt>
                <c:pt idx="906">
                  <c:v>0.65355048272877803</c:v>
                </c:pt>
                <c:pt idx="907">
                  <c:v>1.10768953777589</c:v>
                </c:pt>
                <c:pt idx="908">
                  <c:v>0.967210671076975</c:v>
                </c:pt>
                <c:pt idx="909">
                  <c:v>1.2769792690223001</c:v>
                </c:pt>
                <c:pt idx="910">
                  <c:v>2.1930484646430801</c:v>
                </c:pt>
                <c:pt idx="911">
                  <c:v>1.38593108260586</c:v>
                </c:pt>
                <c:pt idx="912">
                  <c:v>0.92237599030106399</c:v>
                </c:pt>
                <c:pt idx="913">
                  <c:v>1.46977595256979</c:v>
                </c:pt>
                <c:pt idx="914">
                  <c:v>2.0682849049405001</c:v>
                </c:pt>
                <c:pt idx="915">
                  <c:v>1.35468813991738</c:v>
                </c:pt>
                <c:pt idx="916">
                  <c:v>1.4104055073710899</c:v>
                </c:pt>
                <c:pt idx="917">
                  <c:v>0.82760082545429203</c:v>
                </c:pt>
                <c:pt idx="918">
                  <c:v>0.92197231366795596</c:v>
                </c:pt>
                <c:pt idx="919">
                  <c:v>0.98931406450779502</c:v>
                </c:pt>
                <c:pt idx="920">
                  <c:v>1.11794272125609</c:v>
                </c:pt>
                <c:pt idx="921">
                  <c:v>1.31280417298833</c:v>
                </c:pt>
                <c:pt idx="922">
                  <c:v>0.96387527371778403</c:v>
                </c:pt>
                <c:pt idx="923">
                  <c:v>0.87243351504342403</c:v>
                </c:pt>
                <c:pt idx="924">
                  <c:v>0.66965222749245101</c:v>
                </c:pt>
                <c:pt idx="925">
                  <c:v>1.3207620654644501</c:v>
                </c:pt>
                <c:pt idx="926">
                  <c:v>0.91663417271429204</c:v>
                </c:pt>
                <c:pt idx="927">
                  <c:v>1.1014731221681899</c:v>
                </c:pt>
                <c:pt idx="928">
                  <c:v>1.5078780342418401</c:v>
                </c:pt>
                <c:pt idx="929">
                  <c:v>0.55614826522456395</c:v>
                </c:pt>
                <c:pt idx="930">
                  <c:v>0.48021466445124</c:v>
                </c:pt>
                <c:pt idx="931">
                  <c:v>1.9236094938864601</c:v>
                </c:pt>
                <c:pt idx="932">
                  <c:v>0.77750207126918303</c:v>
                </c:pt>
                <c:pt idx="933">
                  <c:v>0.55355768954185003</c:v>
                </c:pt>
                <c:pt idx="934">
                  <c:v>0.48631268784010401</c:v>
                </c:pt>
                <c:pt idx="935">
                  <c:v>1.4784420923753501</c:v>
                </c:pt>
                <c:pt idx="936">
                  <c:v>1.9494639204961099</c:v>
                </c:pt>
                <c:pt idx="937">
                  <c:v>0.68584644591839405</c:v>
                </c:pt>
                <c:pt idx="938">
                  <c:v>1.9408956060460301</c:v>
                </c:pt>
                <c:pt idx="939">
                  <c:v>1.7776222200754299</c:v>
                </c:pt>
                <c:pt idx="940">
                  <c:v>0.81485478143227597</c:v>
                </c:pt>
                <c:pt idx="941">
                  <c:v>0.74219454066095703</c:v>
                </c:pt>
                <c:pt idx="942">
                  <c:v>0.75224322709136504</c:v>
                </c:pt>
                <c:pt idx="943">
                  <c:v>1.0658192783684399</c:v>
                </c:pt>
                <c:pt idx="944">
                  <c:v>1.0182730927239401</c:v>
                </c:pt>
                <c:pt idx="945">
                  <c:v>1.5051442871404901</c:v>
                </c:pt>
                <c:pt idx="946">
                  <c:v>1.88980486380051</c:v>
                </c:pt>
                <c:pt idx="947">
                  <c:v>1.3120071998814899</c:v>
                </c:pt>
                <c:pt idx="948">
                  <c:v>1.66477391444171</c:v>
                </c:pt>
                <c:pt idx="949">
                  <c:v>1.1390916009357199</c:v>
                </c:pt>
                <c:pt idx="950">
                  <c:v>1.13811405723016</c:v>
                </c:pt>
                <c:pt idx="951">
                  <c:v>1.67123610806142</c:v>
                </c:pt>
                <c:pt idx="952">
                  <c:v>1.56637409120905</c:v>
                </c:pt>
                <c:pt idx="953">
                  <c:v>1.2097991454064601</c:v>
                </c:pt>
                <c:pt idx="954">
                  <c:v>1.1251771186270501</c:v>
                </c:pt>
                <c:pt idx="955">
                  <c:v>1.1113781053484899</c:v>
                </c:pt>
                <c:pt idx="956">
                  <c:v>1.2994567026564201</c:v>
                </c:pt>
                <c:pt idx="957">
                  <c:v>0.91667325781986897</c:v>
                </c:pt>
                <c:pt idx="958">
                  <c:v>0.84348729098127595</c:v>
                </c:pt>
                <c:pt idx="959">
                  <c:v>0.82374182449517896</c:v>
                </c:pt>
                <c:pt idx="960">
                  <c:v>0.66347869105827795</c:v>
                </c:pt>
                <c:pt idx="961">
                  <c:v>1.2675955428351899</c:v>
                </c:pt>
                <c:pt idx="962">
                  <c:v>0.53905268878693202</c:v>
                </c:pt>
                <c:pt idx="963">
                  <c:v>1.6763983683367201</c:v>
                </c:pt>
                <c:pt idx="964">
                  <c:v>0.81541921822179997</c:v>
                </c:pt>
                <c:pt idx="965">
                  <c:v>1.09617276812271</c:v>
                </c:pt>
                <c:pt idx="966">
                  <c:v>0.55703340093720199</c:v>
                </c:pt>
                <c:pt idx="967">
                  <c:v>1.73276821113811</c:v>
                </c:pt>
                <c:pt idx="968">
                  <c:v>1.4777426725895499</c:v>
                </c:pt>
                <c:pt idx="969">
                  <c:v>1.03830728828772</c:v>
                </c:pt>
                <c:pt idx="970">
                  <c:v>1.2609518617412001</c:v>
                </c:pt>
                <c:pt idx="971">
                  <c:v>1.3948847332701</c:v>
                </c:pt>
                <c:pt idx="972">
                  <c:v>0.85426295215890002</c:v>
                </c:pt>
                <c:pt idx="973">
                  <c:v>0.70221051209958996</c:v>
                </c:pt>
                <c:pt idx="974">
                  <c:v>0.71570692680878301</c:v>
                </c:pt>
                <c:pt idx="975">
                  <c:v>1.3458272652085299</c:v>
                </c:pt>
                <c:pt idx="976">
                  <c:v>1.5877408770850501</c:v>
                </c:pt>
                <c:pt idx="977">
                  <c:v>0.57718539223114795</c:v>
                </c:pt>
                <c:pt idx="978">
                  <c:v>1.13541479113569</c:v>
                </c:pt>
                <c:pt idx="979">
                  <c:v>1.57760138848994</c:v>
                </c:pt>
                <c:pt idx="980">
                  <c:v>0.75237801262880399</c:v>
                </c:pt>
                <c:pt idx="981">
                  <c:v>0.95716774029868001</c:v>
                </c:pt>
                <c:pt idx="982">
                  <c:v>1.5771913381681799</c:v>
                </c:pt>
                <c:pt idx="983">
                  <c:v>0.93240661249636303</c:v>
                </c:pt>
                <c:pt idx="984">
                  <c:v>0.95301773075983898</c:v>
                </c:pt>
                <c:pt idx="985">
                  <c:v>1.31801479460281</c:v>
                </c:pt>
                <c:pt idx="986">
                  <c:v>0.60704440603601695</c:v>
                </c:pt>
                <c:pt idx="987">
                  <c:v>1.54872265862998</c:v>
                </c:pt>
                <c:pt idx="988">
                  <c:v>1.0481206915482899</c:v>
                </c:pt>
                <c:pt idx="989">
                  <c:v>1.3077089609489401</c:v>
                </c:pt>
                <c:pt idx="990">
                  <c:v>1.88157746064078</c:v>
                </c:pt>
                <c:pt idx="991">
                  <c:v>0.74568664206103796</c:v>
                </c:pt>
                <c:pt idx="992">
                  <c:v>0.812919823657138</c:v>
                </c:pt>
                <c:pt idx="993">
                  <c:v>1.92172309949284</c:v>
                </c:pt>
                <c:pt idx="994">
                  <c:v>1.2539056671870099</c:v>
                </c:pt>
                <c:pt idx="995">
                  <c:v>1.68815208381239</c:v>
                </c:pt>
                <c:pt idx="996">
                  <c:v>0.47498580391564799</c:v>
                </c:pt>
                <c:pt idx="997">
                  <c:v>0.70623530493985898</c:v>
                </c:pt>
                <c:pt idx="998">
                  <c:v>1.37986658666298</c:v>
                </c:pt>
                <c:pt idx="999">
                  <c:v>0.85886589147042103</c:v>
                </c:pt>
              </c:numCache>
            </c:numRef>
          </c:xVal>
          <c:yVal>
            <c:numRef>
              <c:f>'Feasible set'!$P$38:$P$1037</c:f>
              <c:numCache>
                <c:formatCode>0.000%</c:formatCode>
                <c:ptCount val="1000"/>
                <c:pt idx="0">
                  <c:v>0.16776445308510299</c:v>
                </c:pt>
                <c:pt idx="1">
                  <c:v>4.5939262806684603E-2</c:v>
                </c:pt>
                <c:pt idx="2">
                  <c:v>2.13352839365878E-2</c:v>
                </c:pt>
                <c:pt idx="3">
                  <c:v>0.39996040131917399</c:v>
                </c:pt>
                <c:pt idx="4">
                  <c:v>0.14327424899920799</c:v>
                </c:pt>
                <c:pt idx="5">
                  <c:v>1.9737520457347901E-2</c:v>
                </c:pt>
                <c:pt idx="6">
                  <c:v>0.155362514257912</c:v>
                </c:pt>
                <c:pt idx="7">
                  <c:v>-0.26075198036233599</c:v>
                </c:pt>
                <c:pt idx="8">
                  <c:v>0.221485147849248</c:v>
                </c:pt>
                <c:pt idx="9">
                  <c:v>-8.8093217236891605E-2</c:v>
                </c:pt>
                <c:pt idx="10">
                  <c:v>0.26210806283689397</c:v>
                </c:pt>
                <c:pt idx="11">
                  <c:v>-0.25176566215143897</c:v>
                </c:pt>
                <c:pt idx="12">
                  <c:v>-0.12722826335316101</c:v>
                </c:pt>
                <c:pt idx="13">
                  <c:v>-0.231347355513528</c:v>
                </c:pt>
                <c:pt idx="14">
                  <c:v>-0.12717657568874099</c:v>
                </c:pt>
                <c:pt idx="15">
                  <c:v>0.114252289229859</c:v>
                </c:pt>
                <c:pt idx="16">
                  <c:v>-2.1914743251653102E-2</c:v>
                </c:pt>
                <c:pt idx="17">
                  <c:v>6.69194619577307E-2</c:v>
                </c:pt>
                <c:pt idx="18">
                  <c:v>9.0607648074601796E-2</c:v>
                </c:pt>
                <c:pt idx="19">
                  <c:v>-0.27410482386078799</c:v>
                </c:pt>
                <c:pt idx="20">
                  <c:v>9.0113673085054601E-3</c:v>
                </c:pt>
                <c:pt idx="21">
                  <c:v>-9.1350688806459204E-2</c:v>
                </c:pt>
                <c:pt idx="22">
                  <c:v>-0.11635354802379901</c:v>
                </c:pt>
                <c:pt idx="23">
                  <c:v>-0.108422585969993</c:v>
                </c:pt>
                <c:pt idx="24">
                  <c:v>-5.7054896701376798E-2</c:v>
                </c:pt>
                <c:pt idx="25">
                  <c:v>-0.149219957940499</c:v>
                </c:pt>
                <c:pt idx="26">
                  <c:v>0.25968520810637602</c:v>
                </c:pt>
                <c:pt idx="27">
                  <c:v>-6.7891637545271902E-2</c:v>
                </c:pt>
                <c:pt idx="28">
                  <c:v>0.160608448463153</c:v>
                </c:pt>
                <c:pt idx="29">
                  <c:v>0.29081711532309901</c:v>
                </c:pt>
                <c:pt idx="30">
                  <c:v>-0.15288008736688499</c:v>
                </c:pt>
                <c:pt idx="31">
                  <c:v>3.0115211040515101E-2</c:v>
                </c:pt>
                <c:pt idx="32">
                  <c:v>2.4438199216222301E-2</c:v>
                </c:pt>
                <c:pt idx="33">
                  <c:v>2.7537144035831001E-2</c:v>
                </c:pt>
                <c:pt idx="34">
                  <c:v>-8.1592209279360603E-2</c:v>
                </c:pt>
                <c:pt idx="35">
                  <c:v>0.25801752512609</c:v>
                </c:pt>
                <c:pt idx="36">
                  <c:v>9.6127400855639603E-2</c:v>
                </c:pt>
                <c:pt idx="37">
                  <c:v>8.4234237359134795E-2</c:v>
                </c:pt>
                <c:pt idx="38">
                  <c:v>-8.7098712746353807E-2</c:v>
                </c:pt>
                <c:pt idx="39">
                  <c:v>-4.7077410235532399E-2</c:v>
                </c:pt>
                <c:pt idx="40">
                  <c:v>-0.37942517401609799</c:v>
                </c:pt>
                <c:pt idx="41">
                  <c:v>0.10518350595268899</c:v>
                </c:pt>
                <c:pt idx="42">
                  <c:v>-7.3104284638458902E-2</c:v>
                </c:pt>
                <c:pt idx="43">
                  <c:v>-9.8800484669952192E-3</c:v>
                </c:pt>
                <c:pt idx="44">
                  <c:v>-1.0168560396367E-2</c:v>
                </c:pt>
                <c:pt idx="45">
                  <c:v>0.15524263698822</c:v>
                </c:pt>
                <c:pt idx="46">
                  <c:v>0.112161971919311</c:v>
                </c:pt>
                <c:pt idx="47">
                  <c:v>0.43150868947450999</c:v>
                </c:pt>
                <c:pt idx="48">
                  <c:v>-2.2282200959728202E-2</c:v>
                </c:pt>
                <c:pt idx="49">
                  <c:v>-7.1401195236614496E-3</c:v>
                </c:pt>
                <c:pt idx="50">
                  <c:v>-0.181720679748021</c:v>
                </c:pt>
                <c:pt idx="51">
                  <c:v>0.33711747784244001</c:v>
                </c:pt>
                <c:pt idx="52">
                  <c:v>7.8903933850421507E-2</c:v>
                </c:pt>
                <c:pt idx="53">
                  <c:v>6.0743905620434198E-2</c:v>
                </c:pt>
                <c:pt idx="54">
                  <c:v>0.35318971095463397</c:v>
                </c:pt>
                <c:pt idx="55">
                  <c:v>0.212277326652732</c:v>
                </c:pt>
                <c:pt idx="56">
                  <c:v>6.6082535278548196E-2</c:v>
                </c:pt>
                <c:pt idx="57">
                  <c:v>-0.16535917967480099</c:v>
                </c:pt>
                <c:pt idx="58">
                  <c:v>9.0442270448557696E-2</c:v>
                </c:pt>
                <c:pt idx="59">
                  <c:v>2.9226053335435199E-2</c:v>
                </c:pt>
                <c:pt idx="60">
                  <c:v>0.25814565529113398</c:v>
                </c:pt>
                <c:pt idx="61">
                  <c:v>0.29652514314579598</c:v>
                </c:pt>
                <c:pt idx="62">
                  <c:v>-3.7646410320275499E-2</c:v>
                </c:pt>
                <c:pt idx="63">
                  <c:v>0.246582484357</c:v>
                </c:pt>
                <c:pt idx="64">
                  <c:v>-0.23904736882437699</c:v>
                </c:pt>
                <c:pt idx="65">
                  <c:v>-0.32200467247882397</c:v>
                </c:pt>
                <c:pt idx="66">
                  <c:v>6.3209893183391701E-3</c:v>
                </c:pt>
                <c:pt idx="67">
                  <c:v>-1.0328891275641299E-2</c:v>
                </c:pt>
                <c:pt idx="68">
                  <c:v>0.241078882518628</c:v>
                </c:pt>
                <c:pt idx="69">
                  <c:v>2.30457132843148E-2</c:v>
                </c:pt>
                <c:pt idx="70">
                  <c:v>9.9562914073482403E-2</c:v>
                </c:pt>
                <c:pt idx="71">
                  <c:v>0.16076660982813501</c:v>
                </c:pt>
                <c:pt idx="72">
                  <c:v>-0.14414555353501901</c:v>
                </c:pt>
                <c:pt idx="73">
                  <c:v>3.7397218369176699E-2</c:v>
                </c:pt>
                <c:pt idx="74">
                  <c:v>0.24383548988294501</c:v>
                </c:pt>
                <c:pt idx="75">
                  <c:v>-9.6671447618830397E-2</c:v>
                </c:pt>
                <c:pt idx="76">
                  <c:v>-0.185846547340245</c:v>
                </c:pt>
                <c:pt idx="77">
                  <c:v>-0.38873205247270298</c:v>
                </c:pt>
                <c:pt idx="78">
                  <c:v>-0.259843891694435</c:v>
                </c:pt>
                <c:pt idx="79">
                  <c:v>0.268348968299021</c:v>
                </c:pt>
                <c:pt idx="80">
                  <c:v>0.25549790268392097</c:v>
                </c:pt>
                <c:pt idx="81">
                  <c:v>5.48256399533575E-2</c:v>
                </c:pt>
                <c:pt idx="82">
                  <c:v>-6.5370904474179606E-2</c:v>
                </c:pt>
                <c:pt idx="83">
                  <c:v>-0.157810323139842</c:v>
                </c:pt>
                <c:pt idx="84">
                  <c:v>-0.32558644437300199</c:v>
                </c:pt>
                <c:pt idx="85">
                  <c:v>-5.5215321951074203E-2</c:v>
                </c:pt>
                <c:pt idx="86">
                  <c:v>7.6632205926152094E-2</c:v>
                </c:pt>
                <c:pt idx="87">
                  <c:v>0.127791353351698</c:v>
                </c:pt>
                <c:pt idx="88">
                  <c:v>0.14128255045619501</c:v>
                </c:pt>
                <c:pt idx="89">
                  <c:v>-7.4965720381337003E-2</c:v>
                </c:pt>
                <c:pt idx="90">
                  <c:v>-5.06511370093866E-3</c:v>
                </c:pt>
                <c:pt idx="91">
                  <c:v>0.28674856645088798</c:v>
                </c:pt>
                <c:pt idx="92">
                  <c:v>-0.13164981270941201</c:v>
                </c:pt>
                <c:pt idx="93">
                  <c:v>0.14722190795430801</c:v>
                </c:pt>
                <c:pt idx="94">
                  <c:v>-0.184726020792606</c:v>
                </c:pt>
                <c:pt idx="95">
                  <c:v>-8.2631005940002E-2</c:v>
                </c:pt>
                <c:pt idx="96">
                  <c:v>0.22962866135295701</c:v>
                </c:pt>
                <c:pt idx="97">
                  <c:v>-0.112649327635817</c:v>
                </c:pt>
                <c:pt idx="98">
                  <c:v>0.29200222140216803</c:v>
                </c:pt>
                <c:pt idx="99">
                  <c:v>-0.18232003199328201</c:v>
                </c:pt>
                <c:pt idx="100">
                  <c:v>-7.2979693397816599E-3</c:v>
                </c:pt>
                <c:pt idx="101">
                  <c:v>7.0341926761193201E-3</c:v>
                </c:pt>
                <c:pt idx="102">
                  <c:v>-9.1635191759118606E-2</c:v>
                </c:pt>
                <c:pt idx="103">
                  <c:v>8.7960831678521895E-2</c:v>
                </c:pt>
                <c:pt idx="104">
                  <c:v>-0.105744678512076</c:v>
                </c:pt>
                <c:pt idx="105">
                  <c:v>-8.0609219915512495E-2</c:v>
                </c:pt>
                <c:pt idx="106">
                  <c:v>7.4035153453136798E-2</c:v>
                </c:pt>
                <c:pt idx="107">
                  <c:v>-4.9398467586128703E-2</c:v>
                </c:pt>
                <c:pt idx="108">
                  <c:v>-9.8028613946737703E-2</c:v>
                </c:pt>
                <c:pt idx="109">
                  <c:v>-0.25380746927062398</c:v>
                </c:pt>
                <c:pt idx="110">
                  <c:v>0.16654268549909901</c:v>
                </c:pt>
                <c:pt idx="111">
                  <c:v>-0.26945565888961898</c:v>
                </c:pt>
                <c:pt idx="112">
                  <c:v>5.9915060129246397E-2</c:v>
                </c:pt>
                <c:pt idx="113">
                  <c:v>0.259600744875228</c:v>
                </c:pt>
                <c:pt idx="114">
                  <c:v>-8.5588606974171505E-2</c:v>
                </c:pt>
                <c:pt idx="115">
                  <c:v>-0.224637699700619</c:v>
                </c:pt>
                <c:pt idx="116">
                  <c:v>6.9948392333681303E-2</c:v>
                </c:pt>
                <c:pt idx="117">
                  <c:v>-0.155610183443639</c:v>
                </c:pt>
                <c:pt idx="118">
                  <c:v>0.156648954227259</c:v>
                </c:pt>
                <c:pt idx="119">
                  <c:v>-4.0249483760717696E-3</c:v>
                </c:pt>
                <c:pt idx="120">
                  <c:v>-0.24183254398753101</c:v>
                </c:pt>
                <c:pt idx="121">
                  <c:v>-1.6620581133265401E-2</c:v>
                </c:pt>
                <c:pt idx="122">
                  <c:v>0.29751438495007299</c:v>
                </c:pt>
                <c:pt idx="123">
                  <c:v>0.18933797391612101</c:v>
                </c:pt>
                <c:pt idx="124">
                  <c:v>-0.182613680292814</c:v>
                </c:pt>
                <c:pt idx="125">
                  <c:v>0.28170987277836501</c:v>
                </c:pt>
                <c:pt idx="126">
                  <c:v>-0.26354784378194301</c:v>
                </c:pt>
                <c:pt idx="127">
                  <c:v>-2.5959951017989501E-2</c:v>
                </c:pt>
                <c:pt idx="128">
                  <c:v>0.28583647911671201</c:v>
                </c:pt>
                <c:pt idx="129">
                  <c:v>-2.7058447070393898E-2</c:v>
                </c:pt>
                <c:pt idx="130">
                  <c:v>0.105171839205878</c:v>
                </c:pt>
                <c:pt idx="131">
                  <c:v>0.186190835613841</c:v>
                </c:pt>
                <c:pt idx="132">
                  <c:v>1.7248200750893301E-2</c:v>
                </c:pt>
                <c:pt idx="133">
                  <c:v>-0.181815883360538</c:v>
                </c:pt>
                <c:pt idx="134">
                  <c:v>-0.17587905188834899</c:v>
                </c:pt>
                <c:pt idx="135">
                  <c:v>-1.3742455213271601E-2</c:v>
                </c:pt>
                <c:pt idx="136">
                  <c:v>-7.6573293210380797E-2</c:v>
                </c:pt>
                <c:pt idx="137">
                  <c:v>-0.26528258229732199</c:v>
                </c:pt>
                <c:pt idx="138">
                  <c:v>-0.163623913076025</c:v>
                </c:pt>
                <c:pt idx="139">
                  <c:v>0.10357698030703499</c:v>
                </c:pt>
                <c:pt idx="140">
                  <c:v>-8.3806275045477996E-2</c:v>
                </c:pt>
                <c:pt idx="141">
                  <c:v>0.16127360746113101</c:v>
                </c:pt>
                <c:pt idx="142">
                  <c:v>-5.9563735759245499E-2</c:v>
                </c:pt>
                <c:pt idx="143">
                  <c:v>0.28867649578735899</c:v>
                </c:pt>
                <c:pt idx="144">
                  <c:v>6.7949535751110502E-3</c:v>
                </c:pt>
                <c:pt idx="145">
                  <c:v>0.21325267921708399</c:v>
                </c:pt>
                <c:pt idx="146">
                  <c:v>-0.116910255565671</c:v>
                </c:pt>
                <c:pt idx="147">
                  <c:v>0.16478613852913701</c:v>
                </c:pt>
                <c:pt idx="148">
                  <c:v>0.23969994575237599</c:v>
                </c:pt>
                <c:pt idx="149">
                  <c:v>0.20064978441219899</c:v>
                </c:pt>
                <c:pt idx="150">
                  <c:v>9.0082026716076805E-2</c:v>
                </c:pt>
                <c:pt idx="151">
                  <c:v>8.9846650259195499E-2</c:v>
                </c:pt>
                <c:pt idx="152">
                  <c:v>7.97436616514237E-2</c:v>
                </c:pt>
                <c:pt idx="153">
                  <c:v>2.07664789292927E-2</c:v>
                </c:pt>
                <c:pt idx="154">
                  <c:v>-4.8042378339026902E-3</c:v>
                </c:pt>
                <c:pt idx="155">
                  <c:v>-9.4580429505305097E-2</c:v>
                </c:pt>
                <c:pt idx="156">
                  <c:v>0.13415316281331599</c:v>
                </c:pt>
                <c:pt idx="157">
                  <c:v>5.3196534690499203E-2</c:v>
                </c:pt>
                <c:pt idx="158">
                  <c:v>4.7202610001276797E-2</c:v>
                </c:pt>
                <c:pt idx="159">
                  <c:v>-0.106964382456906</c:v>
                </c:pt>
                <c:pt idx="160">
                  <c:v>-0.176094548010652</c:v>
                </c:pt>
                <c:pt idx="161">
                  <c:v>8.3659829884978096E-2</c:v>
                </c:pt>
                <c:pt idx="162">
                  <c:v>-5.5970261749317102E-2</c:v>
                </c:pt>
                <c:pt idx="163">
                  <c:v>3.7622698754025997E-2</c:v>
                </c:pt>
                <c:pt idx="164">
                  <c:v>0.16852526728895401</c:v>
                </c:pt>
                <c:pt idx="165">
                  <c:v>-0.24329195499192799</c:v>
                </c:pt>
                <c:pt idx="166">
                  <c:v>-3.26210554834752E-2</c:v>
                </c:pt>
                <c:pt idx="167">
                  <c:v>-0.19535642058706801</c:v>
                </c:pt>
                <c:pt idx="168">
                  <c:v>0.221181570722885</c:v>
                </c:pt>
                <c:pt idx="169">
                  <c:v>0.109883057921781</c:v>
                </c:pt>
                <c:pt idx="170">
                  <c:v>0.33271991148271701</c:v>
                </c:pt>
                <c:pt idx="171">
                  <c:v>-4.8600827669356E-2</c:v>
                </c:pt>
                <c:pt idx="172">
                  <c:v>-9.2308916299682093E-3</c:v>
                </c:pt>
                <c:pt idx="173">
                  <c:v>0.23010352666872799</c:v>
                </c:pt>
                <c:pt idx="174">
                  <c:v>-4.2328113301864402E-2</c:v>
                </c:pt>
                <c:pt idx="175">
                  <c:v>-7.8452145876250406E-2</c:v>
                </c:pt>
                <c:pt idx="176">
                  <c:v>-1.07286713859526E-2</c:v>
                </c:pt>
                <c:pt idx="177">
                  <c:v>-0.164608012628394</c:v>
                </c:pt>
                <c:pt idx="178">
                  <c:v>-1.22668120214929E-2</c:v>
                </c:pt>
                <c:pt idx="179">
                  <c:v>-0.38405118877844002</c:v>
                </c:pt>
                <c:pt idx="180">
                  <c:v>-0.27620992519023901</c:v>
                </c:pt>
                <c:pt idx="181">
                  <c:v>0.135137104110961</c:v>
                </c:pt>
                <c:pt idx="182">
                  <c:v>0.30812159800778399</c:v>
                </c:pt>
                <c:pt idx="183">
                  <c:v>0.120688682886953</c:v>
                </c:pt>
                <c:pt idx="184">
                  <c:v>0.18004238591913099</c:v>
                </c:pt>
                <c:pt idx="185">
                  <c:v>-0.11415736203125</c:v>
                </c:pt>
                <c:pt idx="186">
                  <c:v>9.2661271135621601E-2</c:v>
                </c:pt>
                <c:pt idx="187">
                  <c:v>0.28160262113109202</c:v>
                </c:pt>
                <c:pt idx="188">
                  <c:v>-2.1758364382139499E-2</c:v>
                </c:pt>
                <c:pt idx="189">
                  <c:v>0.12144731575269101</c:v>
                </c:pt>
                <c:pt idx="190">
                  <c:v>0.15726097150294699</c:v>
                </c:pt>
                <c:pt idx="191">
                  <c:v>0.28439458597717099</c:v>
                </c:pt>
                <c:pt idx="192">
                  <c:v>0.120939434224085</c:v>
                </c:pt>
                <c:pt idx="193">
                  <c:v>6.0569746067742097E-2</c:v>
                </c:pt>
                <c:pt idx="194">
                  <c:v>-9.2463435001235994E-2</c:v>
                </c:pt>
                <c:pt idx="195">
                  <c:v>-0.17435646380886499</c:v>
                </c:pt>
                <c:pt idx="196">
                  <c:v>0.141343025531696</c:v>
                </c:pt>
                <c:pt idx="197">
                  <c:v>-4.9734203323419497E-2</c:v>
                </c:pt>
                <c:pt idx="198">
                  <c:v>0.14697544563395801</c:v>
                </c:pt>
                <c:pt idx="199">
                  <c:v>7.6374656185323103E-2</c:v>
                </c:pt>
                <c:pt idx="200">
                  <c:v>-0.18442797283069301</c:v>
                </c:pt>
                <c:pt idx="201">
                  <c:v>1.34155660451941E-2</c:v>
                </c:pt>
                <c:pt idx="202">
                  <c:v>0.11593941554062</c:v>
                </c:pt>
                <c:pt idx="203">
                  <c:v>-9.9913593975489504E-2</c:v>
                </c:pt>
                <c:pt idx="204">
                  <c:v>6.9149031127520605E-2</c:v>
                </c:pt>
                <c:pt idx="205">
                  <c:v>5.8280130690633203E-2</c:v>
                </c:pt>
                <c:pt idx="206">
                  <c:v>-0.20921565401378101</c:v>
                </c:pt>
                <c:pt idx="207">
                  <c:v>0.48943795361442499</c:v>
                </c:pt>
                <c:pt idx="208">
                  <c:v>0.13865915601259701</c:v>
                </c:pt>
                <c:pt idx="209">
                  <c:v>0.13768229763619699</c:v>
                </c:pt>
                <c:pt idx="210">
                  <c:v>-0.14989002828657599</c:v>
                </c:pt>
                <c:pt idx="211">
                  <c:v>-0.19495940887469601</c:v>
                </c:pt>
                <c:pt idx="212">
                  <c:v>-0.23738057600887599</c:v>
                </c:pt>
                <c:pt idx="213">
                  <c:v>7.9661024101936206E-2</c:v>
                </c:pt>
                <c:pt idx="214">
                  <c:v>-0.10245645321871399</c:v>
                </c:pt>
                <c:pt idx="215">
                  <c:v>-0.119392041881065</c:v>
                </c:pt>
                <c:pt idx="216">
                  <c:v>-0.25258955772538</c:v>
                </c:pt>
                <c:pt idx="217">
                  <c:v>-6.9889714866062796E-2</c:v>
                </c:pt>
                <c:pt idx="218">
                  <c:v>-2.8954003124284102E-3</c:v>
                </c:pt>
                <c:pt idx="219">
                  <c:v>8.4686316266361805E-2</c:v>
                </c:pt>
                <c:pt idx="220">
                  <c:v>8.8073213497951899E-2</c:v>
                </c:pt>
                <c:pt idx="221">
                  <c:v>0.115687404826323</c:v>
                </c:pt>
                <c:pt idx="222">
                  <c:v>-0.13268959942120501</c:v>
                </c:pt>
                <c:pt idx="223">
                  <c:v>-4.1480217274944303E-2</c:v>
                </c:pt>
                <c:pt idx="224">
                  <c:v>0.25812928014327902</c:v>
                </c:pt>
                <c:pt idx="225">
                  <c:v>-0.15433021474167599</c:v>
                </c:pt>
                <c:pt idx="226">
                  <c:v>1.1388666234189901E-2</c:v>
                </c:pt>
                <c:pt idx="227">
                  <c:v>0.122898519132282</c:v>
                </c:pt>
                <c:pt idx="228">
                  <c:v>-7.2290140601673006E-2</c:v>
                </c:pt>
                <c:pt idx="229">
                  <c:v>0.16867389606663999</c:v>
                </c:pt>
                <c:pt idx="230">
                  <c:v>3.4741661685384101E-3</c:v>
                </c:pt>
                <c:pt idx="231">
                  <c:v>-8.9380974880686498E-2</c:v>
                </c:pt>
                <c:pt idx="232">
                  <c:v>-0.160867939770727</c:v>
                </c:pt>
                <c:pt idx="233">
                  <c:v>-0.26559231709181202</c:v>
                </c:pt>
                <c:pt idx="234">
                  <c:v>0.35018391662359399</c:v>
                </c:pt>
                <c:pt idx="235">
                  <c:v>-0.18882659558815201</c:v>
                </c:pt>
                <c:pt idx="236">
                  <c:v>7.6971827834908203E-3</c:v>
                </c:pt>
                <c:pt idx="237">
                  <c:v>7.8235862810669396E-2</c:v>
                </c:pt>
                <c:pt idx="238">
                  <c:v>0.27307881422108199</c:v>
                </c:pt>
                <c:pt idx="239">
                  <c:v>0.11713679153076099</c:v>
                </c:pt>
                <c:pt idx="240">
                  <c:v>-2.8703022930097201E-3</c:v>
                </c:pt>
                <c:pt idx="241">
                  <c:v>2.1893308090104299E-2</c:v>
                </c:pt>
                <c:pt idx="242">
                  <c:v>4.44455642468062E-2</c:v>
                </c:pt>
                <c:pt idx="243">
                  <c:v>0.15157188965802301</c:v>
                </c:pt>
                <c:pt idx="244">
                  <c:v>-5.70255751840852E-2</c:v>
                </c:pt>
                <c:pt idx="245">
                  <c:v>0.13383218984470799</c:v>
                </c:pt>
                <c:pt idx="246">
                  <c:v>0.19268642312690901</c:v>
                </c:pt>
                <c:pt idx="247">
                  <c:v>7.9933354844029497E-2</c:v>
                </c:pt>
                <c:pt idx="248">
                  <c:v>-5.05113851200591E-2</c:v>
                </c:pt>
                <c:pt idx="249">
                  <c:v>9.6583983103209203E-3</c:v>
                </c:pt>
                <c:pt idx="250">
                  <c:v>3.50172967922645E-2</c:v>
                </c:pt>
                <c:pt idx="251">
                  <c:v>-0.22623818222181899</c:v>
                </c:pt>
                <c:pt idx="252">
                  <c:v>0.20687540111656799</c:v>
                </c:pt>
                <c:pt idx="253">
                  <c:v>0.13750839258808201</c:v>
                </c:pt>
                <c:pt idx="254">
                  <c:v>-0.27567083851895002</c:v>
                </c:pt>
                <c:pt idx="255">
                  <c:v>0.266060083791612</c:v>
                </c:pt>
                <c:pt idx="256">
                  <c:v>0.26012267633414199</c:v>
                </c:pt>
                <c:pt idx="257">
                  <c:v>0.18982103868549</c:v>
                </c:pt>
                <c:pt idx="258">
                  <c:v>0.266859393357959</c:v>
                </c:pt>
                <c:pt idx="259">
                  <c:v>-4.30202409379285E-2</c:v>
                </c:pt>
                <c:pt idx="260">
                  <c:v>-1.12518779785949E-2</c:v>
                </c:pt>
                <c:pt idx="261">
                  <c:v>0.34692337070846102</c:v>
                </c:pt>
                <c:pt idx="262">
                  <c:v>0.32180856136869301</c:v>
                </c:pt>
                <c:pt idx="263">
                  <c:v>-0.18769688387869399</c:v>
                </c:pt>
                <c:pt idx="264">
                  <c:v>-0.13192484581354899</c:v>
                </c:pt>
                <c:pt idx="265">
                  <c:v>0.119559197882619</c:v>
                </c:pt>
                <c:pt idx="266">
                  <c:v>9.6049243901231401E-2</c:v>
                </c:pt>
                <c:pt idx="267">
                  <c:v>-3.3485927437571998E-2</c:v>
                </c:pt>
                <c:pt idx="268">
                  <c:v>0.155718026234208</c:v>
                </c:pt>
                <c:pt idx="269">
                  <c:v>8.9091205503453993E-2</c:v>
                </c:pt>
                <c:pt idx="270">
                  <c:v>-2.5966999021716199E-2</c:v>
                </c:pt>
                <c:pt idx="271">
                  <c:v>1.5686027011032201E-2</c:v>
                </c:pt>
                <c:pt idx="272">
                  <c:v>-0.24737587341404901</c:v>
                </c:pt>
                <c:pt idx="273">
                  <c:v>-6.7553830932483197E-2</c:v>
                </c:pt>
                <c:pt idx="274">
                  <c:v>-0.174465658813617</c:v>
                </c:pt>
                <c:pt idx="275">
                  <c:v>-0.123928046716064</c:v>
                </c:pt>
                <c:pt idx="276">
                  <c:v>2.5926837422532802E-2</c:v>
                </c:pt>
                <c:pt idx="277">
                  <c:v>0.185965152255816</c:v>
                </c:pt>
                <c:pt idx="278">
                  <c:v>3.8672639820865398E-2</c:v>
                </c:pt>
                <c:pt idx="279">
                  <c:v>0.161629829122237</c:v>
                </c:pt>
                <c:pt idx="280">
                  <c:v>0.181524914930973</c:v>
                </c:pt>
                <c:pt idx="281">
                  <c:v>0.49712315112572703</c:v>
                </c:pt>
                <c:pt idx="282">
                  <c:v>-0.27087671908042299</c:v>
                </c:pt>
                <c:pt idx="283">
                  <c:v>0.31638312978410799</c:v>
                </c:pt>
                <c:pt idx="284">
                  <c:v>-0.12738887775091201</c:v>
                </c:pt>
                <c:pt idx="285">
                  <c:v>0.18644567534639001</c:v>
                </c:pt>
                <c:pt idx="286">
                  <c:v>-4.9206571330788901E-2</c:v>
                </c:pt>
                <c:pt idx="287">
                  <c:v>-8.4287049701385106E-2</c:v>
                </c:pt>
                <c:pt idx="288">
                  <c:v>-9.2056441892996194E-2</c:v>
                </c:pt>
                <c:pt idx="289">
                  <c:v>-6.1382784805056399E-2</c:v>
                </c:pt>
                <c:pt idx="290">
                  <c:v>0.17855745746337301</c:v>
                </c:pt>
                <c:pt idx="291">
                  <c:v>0.14616219861145599</c:v>
                </c:pt>
                <c:pt idx="292">
                  <c:v>0.28498543038162999</c:v>
                </c:pt>
                <c:pt idx="293">
                  <c:v>0.13896373744627799</c:v>
                </c:pt>
                <c:pt idx="294">
                  <c:v>0.220632729750356</c:v>
                </c:pt>
                <c:pt idx="295">
                  <c:v>-9.0663220118983104E-2</c:v>
                </c:pt>
                <c:pt idx="296">
                  <c:v>0.18827431151593499</c:v>
                </c:pt>
                <c:pt idx="297">
                  <c:v>-0.15501573390725301</c:v>
                </c:pt>
                <c:pt idx="298">
                  <c:v>4.8970841133935197E-2</c:v>
                </c:pt>
                <c:pt idx="299">
                  <c:v>0.13902453606473</c:v>
                </c:pt>
                <c:pt idx="300">
                  <c:v>-0.10771648825636899</c:v>
                </c:pt>
                <c:pt idx="301">
                  <c:v>2.6020417043095801E-3</c:v>
                </c:pt>
                <c:pt idx="302">
                  <c:v>3.5303454603133402E-2</c:v>
                </c:pt>
                <c:pt idx="303">
                  <c:v>-3.5526280840004601E-2</c:v>
                </c:pt>
                <c:pt idx="304">
                  <c:v>-0.301220702998231</c:v>
                </c:pt>
                <c:pt idx="305">
                  <c:v>-6.1046959075856701E-2</c:v>
                </c:pt>
                <c:pt idx="306">
                  <c:v>0.135665248586229</c:v>
                </c:pt>
                <c:pt idx="307">
                  <c:v>6.2478408423637499E-2</c:v>
                </c:pt>
                <c:pt idx="308">
                  <c:v>-0.36211814909087198</c:v>
                </c:pt>
                <c:pt idx="309">
                  <c:v>7.5918285435134597E-2</c:v>
                </c:pt>
                <c:pt idx="310">
                  <c:v>-6.6073496690780302E-3</c:v>
                </c:pt>
                <c:pt idx="311">
                  <c:v>-0.107773889690245</c:v>
                </c:pt>
                <c:pt idx="312">
                  <c:v>-9.4183486248206799E-2</c:v>
                </c:pt>
                <c:pt idx="313">
                  <c:v>0.20326797940053001</c:v>
                </c:pt>
                <c:pt idx="314">
                  <c:v>-9.3554268197013304E-2</c:v>
                </c:pt>
                <c:pt idx="315">
                  <c:v>0.20468548630394001</c:v>
                </c:pt>
                <c:pt idx="316">
                  <c:v>9.2223817939933603E-2</c:v>
                </c:pt>
                <c:pt idx="317">
                  <c:v>6.2768918114995895E-2</c:v>
                </c:pt>
                <c:pt idx="318">
                  <c:v>0.32067909310646298</c:v>
                </c:pt>
                <c:pt idx="319">
                  <c:v>-7.1692304962140199E-2</c:v>
                </c:pt>
                <c:pt idx="320">
                  <c:v>9.1301400982685202E-2</c:v>
                </c:pt>
                <c:pt idx="321">
                  <c:v>0.142814581162759</c:v>
                </c:pt>
                <c:pt idx="322">
                  <c:v>-6.2792385601453601E-2</c:v>
                </c:pt>
                <c:pt idx="323">
                  <c:v>0.12605523460465401</c:v>
                </c:pt>
                <c:pt idx="324">
                  <c:v>0.246677766768017</c:v>
                </c:pt>
                <c:pt idx="325">
                  <c:v>-8.6374362312046898E-2</c:v>
                </c:pt>
                <c:pt idx="326">
                  <c:v>-9.1093375239978194E-2</c:v>
                </c:pt>
                <c:pt idx="327">
                  <c:v>-0.17615887299550501</c:v>
                </c:pt>
                <c:pt idx="328">
                  <c:v>1.71029327940782E-2</c:v>
                </c:pt>
                <c:pt idx="329">
                  <c:v>5.8649367861907199E-2</c:v>
                </c:pt>
                <c:pt idx="330">
                  <c:v>-0.21779590092940501</c:v>
                </c:pt>
                <c:pt idx="331">
                  <c:v>0.190668657331303</c:v>
                </c:pt>
                <c:pt idx="332">
                  <c:v>5.1384685504227597E-2</c:v>
                </c:pt>
                <c:pt idx="333">
                  <c:v>-0.12083103773409</c:v>
                </c:pt>
                <c:pt idx="334">
                  <c:v>0.15747050507666699</c:v>
                </c:pt>
                <c:pt idx="335">
                  <c:v>-5.0526883177281399E-2</c:v>
                </c:pt>
                <c:pt idx="336">
                  <c:v>0.261598279881881</c:v>
                </c:pt>
                <c:pt idx="337">
                  <c:v>-4.4403144192079101E-2</c:v>
                </c:pt>
                <c:pt idx="338">
                  <c:v>-2.4426177754548601E-2</c:v>
                </c:pt>
                <c:pt idx="339">
                  <c:v>0.19576361000176601</c:v>
                </c:pt>
                <c:pt idx="340">
                  <c:v>-1.2840150154547999E-2</c:v>
                </c:pt>
                <c:pt idx="341">
                  <c:v>-0.218543830464451</c:v>
                </c:pt>
                <c:pt idx="342">
                  <c:v>-7.1899837591175297E-3</c:v>
                </c:pt>
                <c:pt idx="343">
                  <c:v>5.0700865593439198E-2</c:v>
                </c:pt>
                <c:pt idx="344">
                  <c:v>0.24069882414152599</c:v>
                </c:pt>
                <c:pt idx="345">
                  <c:v>-0.23315186117359399</c:v>
                </c:pt>
                <c:pt idx="346">
                  <c:v>0.16732166090991199</c:v>
                </c:pt>
                <c:pt idx="347">
                  <c:v>-3.2643316536825999E-2</c:v>
                </c:pt>
                <c:pt idx="348">
                  <c:v>0.161101040547594</c:v>
                </c:pt>
                <c:pt idx="349">
                  <c:v>-0.14393318645022499</c:v>
                </c:pt>
                <c:pt idx="350">
                  <c:v>0.19461747996010201</c:v>
                </c:pt>
                <c:pt idx="351">
                  <c:v>9.6616276125220502E-2</c:v>
                </c:pt>
                <c:pt idx="352">
                  <c:v>0.27090227546599299</c:v>
                </c:pt>
                <c:pt idx="353">
                  <c:v>-5.8201046093950297E-3</c:v>
                </c:pt>
                <c:pt idx="354">
                  <c:v>4.8762138228929601E-2</c:v>
                </c:pt>
                <c:pt idx="355">
                  <c:v>0.14975668990982599</c:v>
                </c:pt>
                <c:pt idx="356">
                  <c:v>-0.14176881642540001</c:v>
                </c:pt>
                <c:pt idx="357">
                  <c:v>0.14793948393627099</c:v>
                </c:pt>
                <c:pt idx="358">
                  <c:v>0.126923135581019</c:v>
                </c:pt>
                <c:pt idx="359">
                  <c:v>0.27145221796032198</c:v>
                </c:pt>
                <c:pt idx="360">
                  <c:v>-7.6870818937432306E-2</c:v>
                </c:pt>
                <c:pt idx="361">
                  <c:v>1.5374784055263701E-2</c:v>
                </c:pt>
                <c:pt idx="362">
                  <c:v>2.24722147631151E-2</c:v>
                </c:pt>
                <c:pt idx="363">
                  <c:v>0.22729809887137101</c:v>
                </c:pt>
                <c:pt idx="364">
                  <c:v>-6.5383351757162103E-2</c:v>
                </c:pt>
                <c:pt idx="365">
                  <c:v>-1.4958771370176401E-2</c:v>
                </c:pt>
                <c:pt idx="366">
                  <c:v>7.3323058037068095E-2</c:v>
                </c:pt>
                <c:pt idx="367">
                  <c:v>3.89042899117975E-2</c:v>
                </c:pt>
                <c:pt idx="368">
                  <c:v>0.211390472031496</c:v>
                </c:pt>
                <c:pt idx="369">
                  <c:v>-0.15911513589307899</c:v>
                </c:pt>
                <c:pt idx="370">
                  <c:v>-0.160605454536319</c:v>
                </c:pt>
                <c:pt idx="371">
                  <c:v>0.16642277432362401</c:v>
                </c:pt>
                <c:pt idx="372">
                  <c:v>0.20509405399747899</c:v>
                </c:pt>
                <c:pt idx="373">
                  <c:v>0.13551705880429199</c:v>
                </c:pt>
                <c:pt idx="374">
                  <c:v>-0.20716658523610501</c:v>
                </c:pt>
                <c:pt idx="375">
                  <c:v>7.2566465315534803E-2</c:v>
                </c:pt>
                <c:pt idx="376">
                  <c:v>0.14572595208300201</c:v>
                </c:pt>
                <c:pt idx="377">
                  <c:v>0.13775650556861699</c:v>
                </c:pt>
                <c:pt idx="378">
                  <c:v>7.3081551473668294E-2</c:v>
                </c:pt>
                <c:pt idx="379">
                  <c:v>-7.7590301210936005E-2</c:v>
                </c:pt>
                <c:pt idx="380">
                  <c:v>7.8924329812264202E-2</c:v>
                </c:pt>
                <c:pt idx="381">
                  <c:v>3.0857322592351402E-3</c:v>
                </c:pt>
                <c:pt idx="382">
                  <c:v>-1.1916266704740001E-2</c:v>
                </c:pt>
                <c:pt idx="383">
                  <c:v>-4.4222009339003603E-2</c:v>
                </c:pt>
                <c:pt idx="384">
                  <c:v>-0.12353676852581599</c:v>
                </c:pt>
                <c:pt idx="385">
                  <c:v>-0.12039302512368701</c:v>
                </c:pt>
                <c:pt idx="386">
                  <c:v>0.14419799383940499</c:v>
                </c:pt>
                <c:pt idx="387">
                  <c:v>5.8762640919814098E-2</c:v>
                </c:pt>
                <c:pt idx="388">
                  <c:v>0.101991031177986</c:v>
                </c:pt>
                <c:pt idx="389">
                  <c:v>0.28046619613316298</c:v>
                </c:pt>
                <c:pt idx="390">
                  <c:v>-0.17378533132835999</c:v>
                </c:pt>
                <c:pt idx="391">
                  <c:v>-0.15467951617456599</c:v>
                </c:pt>
                <c:pt idx="392">
                  <c:v>7.7283938428866994E-2</c:v>
                </c:pt>
                <c:pt idx="393">
                  <c:v>-0.21588642153805501</c:v>
                </c:pt>
                <c:pt idx="394">
                  <c:v>-1.3163230072767099E-2</c:v>
                </c:pt>
                <c:pt idx="395">
                  <c:v>2.4124104938438501E-2</c:v>
                </c:pt>
                <c:pt idx="396">
                  <c:v>-0.19935449533557201</c:v>
                </c:pt>
                <c:pt idx="397">
                  <c:v>-5.1557878818661397E-2</c:v>
                </c:pt>
                <c:pt idx="398">
                  <c:v>-0.17813956423737601</c:v>
                </c:pt>
                <c:pt idx="399">
                  <c:v>0.39744471068554799</c:v>
                </c:pt>
                <c:pt idx="400">
                  <c:v>0.45313017898597902</c:v>
                </c:pt>
                <c:pt idx="401">
                  <c:v>0.22695620536001901</c:v>
                </c:pt>
                <c:pt idx="402">
                  <c:v>0.118373678241407</c:v>
                </c:pt>
                <c:pt idx="403">
                  <c:v>0.120367577414715</c:v>
                </c:pt>
                <c:pt idx="404">
                  <c:v>-9.2226409278552496E-2</c:v>
                </c:pt>
                <c:pt idx="405">
                  <c:v>7.0271285961845301E-2</c:v>
                </c:pt>
                <c:pt idx="406">
                  <c:v>-0.12269685249156299</c:v>
                </c:pt>
                <c:pt idx="407">
                  <c:v>0.134648483904558</c:v>
                </c:pt>
                <c:pt idx="408">
                  <c:v>-5.9445827310489703E-2</c:v>
                </c:pt>
                <c:pt idx="409">
                  <c:v>0.12912818006625301</c:v>
                </c:pt>
                <c:pt idx="410">
                  <c:v>0.31955231153657399</c:v>
                </c:pt>
                <c:pt idx="411">
                  <c:v>-0.26651603217388298</c:v>
                </c:pt>
                <c:pt idx="412">
                  <c:v>0.123655025118996</c:v>
                </c:pt>
                <c:pt idx="413">
                  <c:v>-1.8534793193458799E-3</c:v>
                </c:pt>
                <c:pt idx="414">
                  <c:v>3.31379861882053E-2</c:v>
                </c:pt>
                <c:pt idx="415">
                  <c:v>0.27798635782439601</c:v>
                </c:pt>
                <c:pt idx="416">
                  <c:v>0.47645765765235099</c:v>
                </c:pt>
                <c:pt idx="417">
                  <c:v>-9.6967123628795102E-2</c:v>
                </c:pt>
                <c:pt idx="418">
                  <c:v>-2.4060537348327599E-2</c:v>
                </c:pt>
                <c:pt idx="419">
                  <c:v>-5.2221841264221303E-2</c:v>
                </c:pt>
                <c:pt idx="420">
                  <c:v>0.29108376472937503</c:v>
                </c:pt>
                <c:pt idx="421">
                  <c:v>-1.4653788040736001E-2</c:v>
                </c:pt>
                <c:pt idx="422">
                  <c:v>9.5392212320227598E-2</c:v>
                </c:pt>
                <c:pt idx="423">
                  <c:v>-0.121461843330022</c:v>
                </c:pt>
                <c:pt idx="424">
                  <c:v>-6.5884451402990804E-2</c:v>
                </c:pt>
                <c:pt idx="425">
                  <c:v>-9.6737333422195398E-2</c:v>
                </c:pt>
                <c:pt idx="426">
                  <c:v>0.18448055891432899</c:v>
                </c:pt>
                <c:pt idx="427">
                  <c:v>8.9614353629207E-2</c:v>
                </c:pt>
                <c:pt idx="428">
                  <c:v>-0.21370931740257201</c:v>
                </c:pt>
                <c:pt idx="429">
                  <c:v>3.23918774827485E-2</c:v>
                </c:pt>
                <c:pt idx="430">
                  <c:v>0.34442690059252201</c:v>
                </c:pt>
                <c:pt idx="431">
                  <c:v>0.185567353703435</c:v>
                </c:pt>
                <c:pt idx="432">
                  <c:v>0.113859083408943</c:v>
                </c:pt>
                <c:pt idx="433">
                  <c:v>1.9405666415326501E-2</c:v>
                </c:pt>
                <c:pt idx="434">
                  <c:v>4.7593740879710002E-2</c:v>
                </c:pt>
                <c:pt idx="435">
                  <c:v>0.51847527243681801</c:v>
                </c:pt>
                <c:pt idx="436">
                  <c:v>8.8858010287650696E-2</c:v>
                </c:pt>
                <c:pt idx="437">
                  <c:v>0.17361902017134101</c:v>
                </c:pt>
                <c:pt idx="438">
                  <c:v>9.0203432639546596E-2</c:v>
                </c:pt>
                <c:pt idx="439">
                  <c:v>9.8391594532008894E-2</c:v>
                </c:pt>
                <c:pt idx="440">
                  <c:v>-5.2507897535715598E-3</c:v>
                </c:pt>
                <c:pt idx="441">
                  <c:v>-3.1010618599331401E-2</c:v>
                </c:pt>
                <c:pt idx="442">
                  <c:v>0.14326169676508099</c:v>
                </c:pt>
                <c:pt idx="443">
                  <c:v>0.27877230610848902</c:v>
                </c:pt>
                <c:pt idx="444">
                  <c:v>2.8018003614706199E-2</c:v>
                </c:pt>
                <c:pt idx="445">
                  <c:v>0.116318564992364</c:v>
                </c:pt>
                <c:pt idx="446">
                  <c:v>-3.9072922501411896E-3</c:v>
                </c:pt>
                <c:pt idx="447">
                  <c:v>0.117620770804513</c:v>
                </c:pt>
                <c:pt idx="448">
                  <c:v>0.31369208901153001</c:v>
                </c:pt>
                <c:pt idx="449">
                  <c:v>7.81163847371555E-2</c:v>
                </c:pt>
                <c:pt idx="450">
                  <c:v>-6.8596397349382096E-2</c:v>
                </c:pt>
                <c:pt idx="451">
                  <c:v>1.9787410085759499E-2</c:v>
                </c:pt>
                <c:pt idx="452">
                  <c:v>-6.9888509778219698E-2</c:v>
                </c:pt>
                <c:pt idx="453">
                  <c:v>0.106815820984255</c:v>
                </c:pt>
                <c:pt idx="454">
                  <c:v>-0.24646754874345</c:v>
                </c:pt>
                <c:pt idx="455">
                  <c:v>0.275357426569659</c:v>
                </c:pt>
                <c:pt idx="456">
                  <c:v>0.312849430330635</c:v>
                </c:pt>
                <c:pt idx="457">
                  <c:v>-4.63368846945355E-2</c:v>
                </c:pt>
                <c:pt idx="458">
                  <c:v>0.13211562149651401</c:v>
                </c:pt>
                <c:pt idx="459">
                  <c:v>-0.24706438931793701</c:v>
                </c:pt>
                <c:pt idx="460">
                  <c:v>-0.194700680805061</c:v>
                </c:pt>
                <c:pt idx="461">
                  <c:v>3.8168666054830901E-2</c:v>
                </c:pt>
                <c:pt idx="462">
                  <c:v>-0.14091189671111401</c:v>
                </c:pt>
                <c:pt idx="463">
                  <c:v>0.35603191057125599</c:v>
                </c:pt>
                <c:pt idx="464">
                  <c:v>-0.19265724859453301</c:v>
                </c:pt>
                <c:pt idx="465">
                  <c:v>0.43952250148812799</c:v>
                </c:pt>
                <c:pt idx="466">
                  <c:v>0.26192520878754499</c:v>
                </c:pt>
                <c:pt idx="467">
                  <c:v>0.153422944209335</c:v>
                </c:pt>
                <c:pt idx="468">
                  <c:v>9.4819674564126197E-2</c:v>
                </c:pt>
                <c:pt idx="469">
                  <c:v>3.49699013917283E-2</c:v>
                </c:pt>
                <c:pt idx="470">
                  <c:v>-0.19756776513636901</c:v>
                </c:pt>
                <c:pt idx="471">
                  <c:v>-0.24244390745585601</c:v>
                </c:pt>
                <c:pt idx="472">
                  <c:v>8.3370173672659802E-3</c:v>
                </c:pt>
                <c:pt idx="473">
                  <c:v>0.19203466241665901</c:v>
                </c:pt>
                <c:pt idx="474">
                  <c:v>4.1420987063406203E-2</c:v>
                </c:pt>
                <c:pt idx="475">
                  <c:v>-0.12810419647010801</c:v>
                </c:pt>
                <c:pt idx="476">
                  <c:v>-4.5411158594910801E-2</c:v>
                </c:pt>
                <c:pt idx="477">
                  <c:v>0.32054776931715301</c:v>
                </c:pt>
                <c:pt idx="478">
                  <c:v>0.26826625811576599</c:v>
                </c:pt>
                <c:pt idx="479">
                  <c:v>-0.35234879215421699</c:v>
                </c:pt>
                <c:pt idx="480">
                  <c:v>-0.25669735553910999</c:v>
                </c:pt>
                <c:pt idx="481">
                  <c:v>-0.25177458652531898</c:v>
                </c:pt>
                <c:pt idx="482">
                  <c:v>0.16080968561348499</c:v>
                </c:pt>
                <c:pt idx="483">
                  <c:v>0.36076786634911701</c:v>
                </c:pt>
                <c:pt idx="484">
                  <c:v>-0.23868779267363599</c:v>
                </c:pt>
                <c:pt idx="485">
                  <c:v>0.20697913877639701</c:v>
                </c:pt>
                <c:pt idx="486">
                  <c:v>-0.174191849566316</c:v>
                </c:pt>
                <c:pt idx="487">
                  <c:v>-7.7533766841571594E-2</c:v>
                </c:pt>
                <c:pt idx="488">
                  <c:v>0.33860720711272102</c:v>
                </c:pt>
                <c:pt idx="489">
                  <c:v>4.3666063700954799E-2</c:v>
                </c:pt>
                <c:pt idx="490">
                  <c:v>0.206332236792029</c:v>
                </c:pt>
                <c:pt idx="491">
                  <c:v>0.18400796366809299</c:v>
                </c:pt>
                <c:pt idx="492">
                  <c:v>7.2328990629460702E-2</c:v>
                </c:pt>
                <c:pt idx="493">
                  <c:v>0.217214952580879</c:v>
                </c:pt>
                <c:pt idx="494">
                  <c:v>0.281257293234904</c:v>
                </c:pt>
                <c:pt idx="495">
                  <c:v>0.18979411339104801</c:v>
                </c:pt>
                <c:pt idx="496">
                  <c:v>-0.20011766643123799</c:v>
                </c:pt>
                <c:pt idx="497">
                  <c:v>1.4791709308325501E-2</c:v>
                </c:pt>
                <c:pt idx="498">
                  <c:v>0.256991663542597</c:v>
                </c:pt>
                <c:pt idx="499">
                  <c:v>0.28159205449636399</c:v>
                </c:pt>
                <c:pt idx="500">
                  <c:v>0.13650790611823399</c:v>
                </c:pt>
                <c:pt idx="501">
                  <c:v>0.19506304793450199</c:v>
                </c:pt>
                <c:pt idx="502">
                  <c:v>-0.10426451430138101</c:v>
                </c:pt>
                <c:pt idx="503">
                  <c:v>1.83162170434867E-2</c:v>
                </c:pt>
                <c:pt idx="504">
                  <c:v>-0.105079918671021</c:v>
                </c:pt>
                <c:pt idx="505">
                  <c:v>-0.24700431012239099</c:v>
                </c:pt>
                <c:pt idx="506">
                  <c:v>-0.142382676325673</c:v>
                </c:pt>
                <c:pt idx="507">
                  <c:v>-2.7659216988723999E-2</c:v>
                </c:pt>
                <c:pt idx="508">
                  <c:v>-0.26566315941505902</c:v>
                </c:pt>
                <c:pt idx="509">
                  <c:v>-0.191331716121069</c:v>
                </c:pt>
                <c:pt idx="510">
                  <c:v>-4.2015429780170602E-2</c:v>
                </c:pt>
                <c:pt idx="511">
                  <c:v>-2.6497926871847599E-2</c:v>
                </c:pt>
                <c:pt idx="512">
                  <c:v>-0.119885525492582</c:v>
                </c:pt>
                <c:pt idx="513">
                  <c:v>1.13837318214575E-2</c:v>
                </c:pt>
                <c:pt idx="514">
                  <c:v>8.3179816210565104E-3</c:v>
                </c:pt>
                <c:pt idx="515">
                  <c:v>-0.143254627401187</c:v>
                </c:pt>
                <c:pt idx="516">
                  <c:v>-5.5106445435577599E-2</c:v>
                </c:pt>
                <c:pt idx="517">
                  <c:v>0.18010606504603599</c:v>
                </c:pt>
                <c:pt idx="518">
                  <c:v>-1.07483883183655E-2</c:v>
                </c:pt>
                <c:pt idx="519">
                  <c:v>5.1934021269444498E-2</c:v>
                </c:pt>
                <c:pt idx="520">
                  <c:v>5.7066818497881498E-2</c:v>
                </c:pt>
                <c:pt idx="521">
                  <c:v>0.112442116284193</c:v>
                </c:pt>
                <c:pt idx="522">
                  <c:v>-0.22240393888524199</c:v>
                </c:pt>
                <c:pt idx="523">
                  <c:v>-0.141455589015684</c:v>
                </c:pt>
                <c:pt idx="524">
                  <c:v>8.8017260331460304E-2</c:v>
                </c:pt>
                <c:pt idx="525">
                  <c:v>0.25472231905698101</c:v>
                </c:pt>
                <c:pt idx="526">
                  <c:v>-0.120336114167629</c:v>
                </c:pt>
                <c:pt idx="527">
                  <c:v>-5.16301154652535E-2</c:v>
                </c:pt>
                <c:pt idx="528">
                  <c:v>-4.5830390351479303E-2</c:v>
                </c:pt>
                <c:pt idx="529">
                  <c:v>3.5984302047519401E-2</c:v>
                </c:pt>
                <c:pt idx="530">
                  <c:v>-0.29374554191639202</c:v>
                </c:pt>
                <c:pt idx="531">
                  <c:v>0.21434300045145499</c:v>
                </c:pt>
                <c:pt idx="532">
                  <c:v>8.4172769425587601E-2</c:v>
                </c:pt>
                <c:pt idx="533">
                  <c:v>0.18039147743683601</c:v>
                </c:pt>
                <c:pt idx="534">
                  <c:v>7.4495745738253794E-2</c:v>
                </c:pt>
                <c:pt idx="535">
                  <c:v>-4.3235569866452897E-2</c:v>
                </c:pt>
                <c:pt idx="536">
                  <c:v>-0.15359460836650299</c:v>
                </c:pt>
                <c:pt idx="537">
                  <c:v>0.246617059139388</c:v>
                </c:pt>
                <c:pt idx="538">
                  <c:v>0.24982344004707799</c:v>
                </c:pt>
                <c:pt idx="539">
                  <c:v>0.143828668404619</c:v>
                </c:pt>
                <c:pt idx="540">
                  <c:v>0.391276630844545</c:v>
                </c:pt>
                <c:pt idx="541">
                  <c:v>-0.21003784106391199</c:v>
                </c:pt>
                <c:pt idx="542">
                  <c:v>7.5110585898282303E-2</c:v>
                </c:pt>
                <c:pt idx="543">
                  <c:v>0.206986183099891</c:v>
                </c:pt>
                <c:pt idx="544">
                  <c:v>0.129580170253833</c:v>
                </c:pt>
                <c:pt idx="545">
                  <c:v>0.51064300869021195</c:v>
                </c:pt>
                <c:pt idx="546">
                  <c:v>-0.244247859081788</c:v>
                </c:pt>
                <c:pt idx="547">
                  <c:v>-0.18370466673970501</c:v>
                </c:pt>
                <c:pt idx="548">
                  <c:v>2.3588911198405099E-2</c:v>
                </c:pt>
                <c:pt idx="549">
                  <c:v>0.25713292599249998</c:v>
                </c:pt>
                <c:pt idx="550">
                  <c:v>-6.0683894699209602E-2</c:v>
                </c:pt>
                <c:pt idx="551">
                  <c:v>-9.9502785967622395E-2</c:v>
                </c:pt>
                <c:pt idx="552">
                  <c:v>0.28719472947715002</c:v>
                </c:pt>
                <c:pt idx="553">
                  <c:v>0.14145904385115601</c:v>
                </c:pt>
                <c:pt idx="554">
                  <c:v>0.144971284447073</c:v>
                </c:pt>
                <c:pt idx="555">
                  <c:v>0.20909227011870399</c:v>
                </c:pt>
                <c:pt idx="556">
                  <c:v>-0.13034832304733601</c:v>
                </c:pt>
                <c:pt idx="557">
                  <c:v>0.20653750533165999</c:v>
                </c:pt>
                <c:pt idx="558">
                  <c:v>-0.16228332712107499</c:v>
                </c:pt>
                <c:pt idx="559">
                  <c:v>0.107994699392975</c:v>
                </c:pt>
                <c:pt idx="560">
                  <c:v>-9.2433656066620795E-2</c:v>
                </c:pt>
                <c:pt idx="561">
                  <c:v>-0.37093116904810502</c:v>
                </c:pt>
                <c:pt idx="562">
                  <c:v>-0.30951881309868301</c:v>
                </c:pt>
                <c:pt idx="563">
                  <c:v>0.244364143511727</c:v>
                </c:pt>
                <c:pt idx="564">
                  <c:v>-2.0528164309470898E-2</c:v>
                </c:pt>
                <c:pt idx="565">
                  <c:v>-0.32012044294188702</c:v>
                </c:pt>
                <c:pt idx="566">
                  <c:v>-0.23466006409034701</c:v>
                </c:pt>
                <c:pt idx="567">
                  <c:v>0.300586757825964</c:v>
                </c:pt>
                <c:pt idx="568">
                  <c:v>-0.26816411801058698</c:v>
                </c:pt>
                <c:pt idx="569">
                  <c:v>0.279669334947797</c:v>
                </c:pt>
                <c:pt idx="570">
                  <c:v>0.107795664421365</c:v>
                </c:pt>
                <c:pt idx="571">
                  <c:v>0.169188572002651</c:v>
                </c:pt>
                <c:pt idx="572">
                  <c:v>0.102963792989232</c:v>
                </c:pt>
                <c:pt idx="573">
                  <c:v>-8.3976297770782096E-2</c:v>
                </c:pt>
                <c:pt idx="574">
                  <c:v>3.4034809700098999E-2</c:v>
                </c:pt>
                <c:pt idx="575">
                  <c:v>-0.42565957928730203</c:v>
                </c:pt>
                <c:pt idx="576">
                  <c:v>0.32803184080546499</c:v>
                </c:pt>
                <c:pt idx="577">
                  <c:v>0.16272988207178099</c:v>
                </c:pt>
                <c:pt idx="578">
                  <c:v>-5.8239434550561603E-2</c:v>
                </c:pt>
                <c:pt idx="579">
                  <c:v>0.13959029251722499</c:v>
                </c:pt>
                <c:pt idx="580">
                  <c:v>1.8293559555526299E-2</c:v>
                </c:pt>
                <c:pt idx="581">
                  <c:v>-9.2797792905793097E-2</c:v>
                </c:pt>
                <c:pt idx="582">
                  <c:v>0.25339185679262799</c:v>
                </c:pt>
                <c:pt idx="583">
                  <c:v>6.1169918192253902E-3</c:v>
                </c:pt>
                <c:pt idx="584">
                  <c:v>-0.194803761650893</c:v>
                </c:pt>
                <c:pt idx="585">
                  <c:v>8.6074231003223006E-2</c:v>
                </c:pt>
                <c:pt idx="586">
                  <c:v>-0.18087616107433799</c:v>
                </c:pt>
                <c:pt idx="587">
                  <c:v>0.20144083032892299</c:v>
                </c:pt>
                <c:pt idx="588">
                  <c:v>-9.7096352386116705E-2</c:v>
                </c:pt>
                <c:pt idx="589">
                  <c:v>7.9498681414534797E-2</c:v>
                </c:pt>
                <c:pt idx="590">
                  <c:v>0.23442844795537399</c:v>
                </c:pt>
                <c:pt idx="591">
                  <c:v>6.5832464935996204E-2</c:v>
                </c:pt>
                <c:pt idx="592">
                  <c:v>0.18602305401388999</c:v>
                </c:pt>
                <c:pt idx="593">
                  <c:v>-0.194270635898636</c:v>
                </c:pt>
                <c:pt idx="594">
                  <c:v>-0.252274883828838</c:v>
                </c:pt>
                <c:pt idx="595">
                  <c:v>5.31167636966536E-2</c:v>
                </c:pt>
                <c:pt idx="596">
                  <c:v>0.44479546348367699</c:v>
                </c:pt>
                <c:pt idx="597">
                  <c:v>-0.33980067851999302</c:v>
                </c:pt>
                <c:pt idx="598">
                  <c:v>0.16384682381874899</c:v>
                </c:pt>
                <c:pt idx="599">
                  <c:v>-0.172974267082282</c:v>
                </c:pt>
                <c:pt idx="600">
                  <c:v>-0.17058565425856201</c:v>
                </c:pt>
                <c:pt idx="601">
                  <c:v>5.7662689161088597E-2</c:v>
                </c:pt>
                <c:pt idx="602">
                  <c:v>0.31342348831748401</c:v>
                </c:pt>
                <c:pt idx="603">
                  <c:v>-0.12610084140738201</c:v>
                </c:pt>
                <c:pt idx="604">
                  <c:v>-0.298728866685817</c:v>
                </c:pt>
                <c:pt idx="605">
                  <c:v>0.106193185018829</c:v>
                </c:pt>
                <c:pt idx="606">
                  <c:v>5.9646219278045802E-2</c:v>
                </c:pt>
                <c:pt idx="607">
                  <c:v>-0.28672241746363902</c:v>
                </c:pt>
                <c:pt idx="608">
                  <c:v>-3.60860926185506E-2</c:v>
                </c:pt>
                <c:pt idx="609">
                  <c:v>1.7272205983411299E-2</c:v>
                </c:pt>
                <c:pt idx="610">
                  <c:v>0.22606904503966099</c:v>
                </c:pt>
                <c:pt idx="611">
                  <c:v>0.39393954217856703</c:v>
                </c:pt>
                <c:pt idx="612">
                  <c:v>8.11486461132013E-2</c:v>
                </c:pt>
                <c:pt idx="613">
                  <c:v>-0.18913806080921899</c:v>
                </c:pt>
                <c:pt idx="614">
                  <c:v>0.13287497252727101</c:v>
                </c:pt>
                <c:pt idx="615">
                  <c:v>0.10345222968564199</c:v>
                </c:pt>
                <c:pt idx="616">
                  <c:v>0.23723339735646401</c:v>
                </c:pt>
                <c:pt idx="617">
                  <c:v>-0.244274588040957</c:v>
                </c:pt>
                <c:pt idx="618">
                  <c:v>6.8864292722231003E-3</c:v>
                </c:pt>
                <c:pt idx="619">
                  <c:v>0.45047430093197499</c:v>
                </c:pt>
                <c:pt idx="620">
                  <c:v>4.1252980657196903E-2</c:v>
                </c:pt>
                <c:pt idx="621">
                  <c:v>-0.16962991793153501</c:v>
                </c:pt>
                <c:pt idx="622">
                  <c:v>-8.7596918385234507E-2</c:v>
                </c:pt>
                <c:pt idx="623">
                  <c:v>-8.7578180420549004E-2</c:v>
                </c:pt>
                <c:pt idx="624">
                  <c:v>-0.169014924188297</c:v>
                </c:pt>
                <c:pt idx="625">
                  <c:v>0.23427410567753901</c:v>
                </c:pt>
                <c:pt idx="626">
                  <c:v>0.14943633969047701</c:v>
                </c:pt>
                <c:pt idx="627">
                  <c:v>-6.43631890663382E-2</c:v>
                </c:pt>
                <c:pt idx="628">
                  <c:v>6.4627207536159595E-2</c:v>
                </c:pt>
                <c:pt idx="629">
                  <c:v>-0.13199954798570099</c:v>
                </c:pt>
                <c:pt idx="630">
                  <c:v>-0.27763732995699197</c:v>
                </c:pt>
                <c:pt idx="631">
                  <c:v>0.2062460549507</c:v>
                </c:pt>
                <c:pt idx="632">
                  <c:v>-0.24944918636454999</c:v>
                </c:pt>
                <c:pt idx="633">
                  <c:v>-8.1831550531951902E-2</c:v>
                </c:pt>
                <c:pt idx="634">
                  <c:v>8.6146705151837102E-2</c:v>
                </c:pt>
                <c:pt idx="635">
                  <c:v>-9.6930770275881498E-2</c:v>
                </c:pt>
                <c:pt idx="636">
                  <c:v>-5.8380931476441501E-2</c:v>
                </c:pt>
                <c:pt idx="637">
                  <c:v>-9.1831893075070101E-2</c:v>
                </c:pt>
                <c:pt idx="638">
                  <c:v>0.24754978763319599</c:v>
                </c:pt>
                <c:pt idx="639">
                  <c:v>0.12428735480075</c:v>
                </c:pt>
                <c:pt idx="640">
                  <c:v>0.24212780717895699</c:v>
                </c:pt>
                <c:pt idx="641">
                  <c:v>-0.24234962428457599</c:v>
                </c:pt>
                <c:pt idx="642">
                  <c:v>-0.15753908082343701</c:v>
                </c:pt>
                <c:pt idx="643">
                  <c:v>-0.25430191802579299</c:v>
                </c:pt>
                <c:pt idx="644">
                  <c:v>1.55481615817469E-2</c:v>
                </c:pt>
                <c:pt idx="645">
                  <c:v>-7.2948671471282006E-2</c:v>
                </c:pt>
                <c:pt idx="646">
                  <c:v>0.150316814901405</c:v>
                </c:pt>
                <c:pt idx="647">
                  <c:v>0.17476766197828</c:v>
                </c:pt>
                <c:pt idx="648">
                  <c:v>7.5921413773239202E-2</c:v>
                </c:pt>
                <c:pt idx="649">
                  <c:v>7.5315944097810797E-2</c:v>
                </c:pt>
                <c:pt idx="650">
                  <c:v>-0.16271881396395299</c:v>
                </c:pt>
                <c:pt idx="651">
                  <c:v>-0.180045129598671</c:v>
                </c:pt>
                <c:pt idx="652">
                  <c:v>8.3955801054555995E-2</c:v>
                </c:pt>
                <c:pt idx="653">
                  <c:v>-0.117877941283159</c:v>
                </c:pt>
                <c:pt idx="654">
                  <c:v>-5.7756871036572899E-2</c:v>
                </c:pt>
                <c:pt idx="655">
                  <c:v>3.89885934504455E-3</c:v>
                </c:pt>
                <c:pt idx="656">
                  <c:v>-0.21033006746504701</c:v>
                </c:pt>
                <c:pt idx="657">
                  <c:v>0.20407682664155699</c:v>
                </c:pt>
                <c:pt idx="658">
                  <c:v>0.10835487341311199</c:v>
                </c:pt>
                <c:pt idx="659">
                  <c:v>-0.136473119742653</c:v>
                </c:pt>
                <c:pt idx="660">
                  <c:v>-0.238756520430005</c:v>
                </c:pt>
                <c:pt idx="661">
                  <c:v>-0.36683453888179202</c:v>
                </c:pt>
                <c:pt idx="662">
                  <c:v>-3.03392939911582E-2</c:v>
                </c:pt>
                <c:pt idx="663">
                  <c:v>-2.6747928978818499E-2</c:v>
                </c:pt>
                <c:pt idx="664">
                  <c:v>0.20557784936832099</c:v>
                </c:pt>
                <c:pt idx="665">
                  <c:v>-0.106422834982069</c:v>
                </c:pt>
                <c:pt idx="666">
                  <c:v>-8.7463774444100501E-2</c:v>
                </c:pt>
                <c:pt idx="667">
                  <c:v>2.8469176050936199E-2</c:v>
                </c:pt>
                <c:pt idx="668">
                  <c:v>0.15056554911681799</c:v>
                </c:pt>
                <c:pt idx="669">
                  <c:v>-0.19503778271863201</c:v>
                </c:pt>
                <c:pt idx="670">
                  <c:v>2.38670954407652E-2</c:v>
                </c:pt>
                <c:pt idx="671">
                  <c:v>0.22553654295584599</c:v>
                </c:pt>
                <c:pt idx="672">
                  <c:v>-0.24849323767250001</c:v>
                </c:pt>
                <c:pt idx="673">
                  <c:v>-0.107457575870626</c:v>
                </c:pt>
                <c:pt idx="674">
                  <c:v>-0.1725207443705</c:v>
                </c:pt>
                <c:pt idx="675">
                  <c:v>8.4558314321247302E-2</c:v>
                </c:pt>
                <c:pt idx="676">
                  <c:v>-0.213157851106727</c:v>
                </c:pt>
                <c:pt idx="677">
                  <c:v>0.23084778407144099</c:v>
                </c:pt>
                <c:pt idx="678">
                  <c:v>-0.11205520715119401</c:v>
                </c:pt>
                <c:pt idx="679">
                  <c:v>-9.0985435046572499E-2</c:v>
                </c:pt>
                <c:pt idx="680">
                  <c:v>0.25649715350010599</c:v>
                </c:pt>
                <c:pt idx="681">
                  <c:v>5.5230100556235E-2</c:v>
                </c:pt>
                <c:pt idx="682">
                  <c:v>0.24234672500625001</c:v>
                </c:pt>
                <c:pt idx="683">
                  <c:v>-8.8197110870892007E-2</c:v>
                </c:pt>
                <c:pt idx="684">
                  <c:v>-0.13362622215287601</c:v>
                </c:pt>
                <c:pt idx="685">
                  <c:v>6.76527913911876E-2</c:v>
                </c:pt>
                <c:pt idx="686">
                  <c:v>0.173511759811418</c:v>
                </c:pt>
                <c:pt idx="687">
                  <c:v>0.213554129947057</c:v>
                </c:pt>
                <c:pt idx="688">
                  <c:v>0.116140215612877</c:v>
                </c:pt>
                <c:pt idx="689">
                  <c:v>0.32662135583728102</c:v>
                </c:pt>
                <c:pt idx="690">
                  <c:v>-1.32019382242144E-2</c:v>
                </c:pt>
                <c:pt idx="691">
                  <c:v>9.9389425228983003E-2</c:v>
                </c:pt>
                <c:pt idx="692">
                  <c:v>-0.11542744333143599</c:v>
                </c:pt>
                <c:pt idx="693">
                  <c:v>-0.102153548217761</c:v>
                </c:pt>
                <c:pt idx="694">
                  <c:v>0.2241601645129</c:v>
                </c:pt>
                <c:pt idx="695">
                  <c:v>-8.2508576319044402E-2</c:v>
                </c:pt>
                <c:pt idx="696">
                  <c:v>-7.8161735695418594E-2</c:v>
                </c:pt>
                <c:pt idx="697">
                  <c:v>1.7499988618104201E-2</c:v>
                </c:pt>
                <c:pt idx="698">
                  <c:v>6.8304694545659503E-2</c:v>
                </c:pt>
                <c:pt idx="699">
                  <c:v>0.19428784561635701</c:v>
                </c:pt>
                <c:pt idx="700">
                  <c:v>0.251701861219017</c:v>
                </c:pt>
                <c:pt idx="701">
                  <c:v>-0.39636044287953598</c:v>
                </c:pt>
                <c:pt idx="702">
                  <c:v>-0.19700332932200201</c:v>
                </c:pt>
                <c:pt idx="703">
                  <c:v>8.7089468556910299E-2</c:v>
                </c:pt>
                <c:pt idx="704">
                  <c:v>-0.10524283933898</c:v>
                </c:pt>
                <c:pt idx="705">
                  <c:v>-0.179112037065283</c:v>
                </c:pt>
                <c:pt idx="706">
                  <c:v>0.19281714451121401</c:v>
                </c:pt>
                <c:pt idx="707">
                  <c:v>0.11504245565292601</c:v>
                </c:pt>
                <c:pt idx="708">
                  <c:v>-0.23569551231333699</c:v>
                </c:pt>
                <c:pt idx="709">
                  <c:v>0.29402161572048402</c:v>
                </c:pt>
                <c:pt idx="710">
                  <c:v>0.35795886236797098</c:v>
                </c:pt>
                <c:pt idx="711">
                  <c:v>9.2439528418003097E-2</c:v>
                </c:pt>
                <c:pt idx="712">
                  <c:v>-6.6167636554516504E-2</c:v>
                </c:pt>
                <c:pt idx="713">
                  <c:v>-0.26864666238067197</c:v>
                </c:pt>
                <c:pt idx="714">
                  <c:v>3.8754817621704803E-2</c:v>
                </c:pt>
                <c:pt idx="715">
                  <c:v>0.13020770408178201</c:v>
                </c:pt>
                <c:pt idx="716">
                  <c:v>-8.9588026518223299E-2</c:v>
                </c:pt>
                <c:pt idx="717">
                  <c:v>-4.8357819654804103E-2</c:v>
                </c:pt>
                <c:pt idx="718">
                  <c:v>-2.8256650035040499E-2</c:v>
                </c:pt>
                <c:pt idx="719">
                  <c:v>-5.7385727553703803E-2</c:v>
                </c:pt>
                <c:pt idx="720">
                  <c:v>-0.224947614290291</c:v>
                </c:pt>
                <c:pt idx="721">
                  <c:v>3.7488860920326002E-2</c:v>
                </c:pt>
                <c:pt idx="722">
                  <c:v>0.11768502258062701</c:v>
                </c:pt>
                <c:pt idx="723">
                  <c:v>0.279062574400393</c:v>
                </c:pt>
                <c:pt idx="724">
                  <c:v>-0.377211218075508</c:v>
                </c:pt>
                <c:pt idx="725">
                  <c:v>2.4946743022097699E-2</c:v>
                </c:pt>
                <c:pt idx="726">
                  <c:v>0.24086677608187701</c:v>
                </c:pt>
                <c:pt idx="727">
                  <c:v>7.59413544377482E-3</c:v>
                </c:pt>
                <c:pt idx="728">
                  <c:v>-0.16345025737872099</c:v>
                </c:pt>
                <c:pt idx="729">
                  <c:v>9.9931533312266202E-2</c:v>
                </c:pt>
                <c:pt idx="730">
                  <c:v>3.09536381726346E-2</c:v>
                </c:pt>
                <c:pt idx="731">
                  <c:v>8.4385690459644405E-2</c:v>
                </c:pt>
                <c:pt idx="732">
                  <c:v>0.153923276730871</c:v>
                </c:pt>
                <c:pt idx="733">
                  <c:v>0.32964156772015202</c:v>
                </c:pt>
                <c:pt idx="734">
                  <c:v>0.35024436036853801</c:v>
                </c:pt>
                <c:pt idx="735">
                  <c:v>0.36544319907072897</c:v>
                </c:pt>
                <c:pt idx="736">
                  <c:v>6.1039137523767099E-2</c:v>
                </c:pt>
                <c:pt idx="737">
                  <c:v>-0.201925726221233</c:v>
                </c:pt>
                <c:pt idx="738">
                  <c:v>-9.1277343466621697E-2</c:v>
                </c:pt>
                <c:pt idx="739">
                  <c:v>-0.27062156437825802</c:v>
                </c:pt>
                <c:pt idx="740">
                  <c:v>0.31920586694286501</c:v>
                </c:pt>
                <c:pt idx="741">
                  <c:v>-3.6826961744523601E-2</c:v>
                </c:pt>
                <c:pt idx="742">
                  <c:v>-6.8285075406011794E-2</c:v>
                </c:pt>
                <c:pt idx="743">
                  <c:v>0.21248269480909601</c:v>
                </c:pt>
                <c:pt idx="744">
                  <c:v>-0.17046074676495601</c:v>
                </c:pt>
                <c:pt idx="745">
                  <c:v>0.267928270271649</c:v>
                </c:pt>
                <c:pt idx="746">
                  <c:v>0.110981634115279</c:v>
                </c:pt>
                <c:pt idx="747">
                  <c:v>5.1540412811490202E-2</c:v>
                </c:pt>
                <c:pt idx="748">
                  <c:v>0.209843849506235</c:v>
                </c:pt>
                <c:pt idx="749">
                  <c:v>-0.156880104787955</c:v>
                </c:pt>
                <c:pt idx="750">
                  <c:v>0.136009046581021</c:v>
                </c:pt>
                <c:pt idx="751">
                  <c:v>0.222091780545011</c:v>
                </c:pt>
                <c:pt idx="752">
                  <c:v>-2.4566212670018801E-2</c:v>
                </c:pt>
                <c:pt idx="753">
                  <c:v>0.32386073754608402</c:v>
                </c:pt>
                <c:pt idx="754">
                  <c:v>0.23385637907053999</c:v>
                </c:pt>
                <c:pt idx="755">
                  <c:v>0.154102432308763</c:v>
                </c:pt>
                <c:pt idx="756">
                  <c:v>-4.9644089862126997E-2</c:v>
                </c:pt>
                <c:pt idx="757">
                  <c:v>-0.22577567182451699</c:v>
                </c:pt>
                <c:pt idx="758">
                  <c:v>4.6434271244451597E-2</c:v>
                </c:pt>
                <c:pt idx="759">
                  <c:v>-0.11361162464862</c:v>
                </c:pt>
                <c:pt idx="760">
                  <c:v>0.31838002132394699</c:v>
                </c:pt>
                <c:pt idx="761">
                  <c:v>0.17010251723411099</c:v>
                </c:pt>
                <c:pt idx="762">
                  <c:v>1.4893019146268E-2</c:v>
                </c:pt>
                <c:pt idx="763">
                  <c:v>0.245299091848384</c:v>
                </c:pt>
                <c:pt idx="764">
                  <c:v>-0.26313935175354802</c:v>
                </c:pt>
                <c:pt idx="765">
                  <c:v>7.6613887515228296E-2</c:v>
                </c:pt>
                <c:pt idx="766">
                  <c:v>-0.25169199635827899</c:v>
                </c:pt>
                <c:pt idx="767">
                  <c:v>-0.25655674628497899</c:v>
                </c:pt>
                <c:pt idx="768">
                  <c:v>0.17688017184163399</c:v>
                </c:pt>
                <c:pt idx="769">
                  <c:v>-1.4131860889180101E-2</c:v>
                </c:pt>
                <c:pt idx="770">
                  <c:v>0.30727038772524501</c:v>
                </c:pt>
                <c:pt idx="771">
                  <c:v>-0.29503073576024702</c:v>
                </c:pt>
                <c:pt idx="772">
                  <c:v>-0.134912244639523</c:v>
                </c:pt>
                <c:pt idx="773">
                  <c:v>0.106132651404838</c:v>
                </c:pt>
                <c:pt idx="774">
                  <c:v>0.19611113170311201</c:v>
                </c:pt>
                <c:pt idx="775">
                  <c:v>0.238056049507475</c:v>
                </c:pt>
                <c:pt idx="776">
                  <c:v>-0.16365156426220301</c:v>
                </c:pt>
                <c:pt idx="777">
                  <c:v>0.15750293500471901</c:v>
                </c:pt>
                <c:pt idx="778">
                  <c:v>0.17630742761112</c:v>
                </c:pt>
                <c:pt idx="779">
                  <c:v>2.9510526350457499E-2</c:v>
                </c:pt>
                <c:pt idx="780">
                  <c:v>0.26051063441599998</c:v>
                </c:pt>
                <c:pt idx="781">
                  <c:v>5.0783080929431998E-2</c:v>
                </c:pt>
                <c:pt idx="782">
                  <c:v>-5.4731665355115103E-2</c:v>
                </c:pt>
                <c:pt idx="783">
                  <c:v>7.1925189947934801E-2</c:v>
                </c:pt>
                <c:pt idx="784">
                  <c:v>0.17155572681032499</c:v>
                </c:pt>
                <c:pt idx="785">
                  <c:v>0.26845411577194001</c:v>
                </c:pt>
                <c:pt idx="786">
                  <c:v>-0.194240757178374</c:v>
                </c:pt>
                <c:pt idx="787">
                  <c:v>1.00250866330968E-2</c:v>
                </c:pt>
                <c:pt idx="788">
                  <c:v>0.18150053192174201</c:v>
                </c:pt>
                <c:pt idx="789">
                  <c:v>4.0304367825552197E-2</c:v>
                </c:pt>
                <c:pt idx="790">
                  <c:v>0.278487999965989</c:v>
                </c:pt>
                <c:pt idx="791">
                  <c:v>-0.38199301126843299</c:v>
                </c:pt>
                <c:pt idx="792">
                  <c:v>0.24008563108571901</c:v>
                </c:pt>
                <c:pt idx="793">
                  <c:v>0.16315608189554401</c:v>
                </c:pt>
                <c:pt idx="794">
                  <c:v>0.15273109772949101</c:v>
                </c:pt>
                <c:pt idx="795">
                  <c:v>0.15869570679790501</c:v>
                </c:pt>
                <c:pt idx="796">
                  <c:v>-0.146381535322682</c:v>
                </c:pt>
                <c:pt idx="797">
                  <c:v>0.194762812901698</c:v>
                </c:pt>
                <c:pt idx="798">
                  <c:v>6.7263450140978898E-2</c:v>
                </c:pt>
                <c:pt idx="799">
                  <c:v>-7.7510442817331895E-2</c:v>
                </c:pt>
                <c:pt idx="800">
                  <c:v>4.5219895015177397E-2</c:v>
                </c:pt>
                <c:pt idx="801">
                  <c:v>9.1115048858130598E-2</c:v>
                </c:pt>
                <c:pt idx="802">
                  <c:v>0.19722376910326</c:v>
                </c:pt>
                <c:pt idx="803">
                  <c:v>0.12972353542047499</c:v>
                </c:pt>
                <c:pt idx="804">
                  <c:v>-0.15969961913589401</c:v>
                </c:pt>
                <c:pt idx="805">
                  <c:v>0.29143392920606398</c:v>
                </c:pt>
                <c:pt idx="806">
                  <c:v>-0.260894052781529</c:v>
                </c:pt>
                <c:pt idx="807">
                  <c:v>0.15698284018919401</c:v>
                </c:pt>
                <c:pt idx="808">
                  <c:v>7.0423779419119495E-2</c:v>
                </c:pt>
                <c:pt idx="809">
                  <c:v>0.28863814437683799</c:v>
                </c:pt>
                <c:pt idx="810">
                  <c:v>-5.4264608557211103E-2</c:v>
                </c:pt>
                <c:pt idx="811">
                  <c:v>5.6410765410875301E-2</c:v>
                </c:pt>
                <c:pt idx="812">
                  <c:v>0.116945156637644</c:v>
                </c:pt>
                <c:pt idx="813">
                  <c:v>-0.16611447333014601</c:v>
                </c:pt>
                <c:pt idx="814">
                  <c:v>-0.13403043874093301</c:v>
                </c:pt>
                <c:pt idx="815">
                  <c:v>-1.12558138268314E-2</c:v>
                </c:pt>
                <c:pt idx="816">
                  <c:v>8.1970078413072897E-2</c:v>
                </c:pt>
                <c:pt idx="817">
                  <c:v>-7.3159333051618494E-2</c:v>
                </c:pt>
                <c:pt idx="818">
                  <c:v>-4.7305481553166898E-2</c:v>
                </c:pt>
                <c:pt idx="819">
                  <c:v>1.19340020689368E-2</c:v>
                </c:pt>
                <c:pt idx="820">
                  <c:v>5.74047078579678E-2</c:v>
                </c:pt>
                <c:pt idx="821">
                  <c:v>7.6183542832144097E-2</c:v>
                </c:pt>
                <c:pt idx="822">
                  <c:v>0.18888960854363701</c:v>
                </c:pt>
                <c:pt idx="823">
                  <c:v>0.13306147752186501</c:v>
                </c:pt>
                <c:pt idx="824">
                  <c:v>0.25101839690187699</c:v>
                </c:pt>
                <c:pt idx="825">
                  <c:v>0.17719142522414499</c:v>
                </c:pt>
                <c:pt idx="826">
                  <c:v>0.27783799334666498</c:v>
                </c:pt>
                <c:pt idx="827">
                  <c:v>-3.0841835399326001E-2</c:v>
                </c:pt>
                <c:pt idx="828">
                  <c:v>-5.84669497020903E-2</c:v>
                </c:pt>
                <c:pt idx="829">
                  <c:v>-5.9577054774608403E-2</c:v>
                </c:pt>
                <c:pt idx="830">
                  <c:v>3.21103984105452E-2</c:v>
                </c:pt>
                <c:pt idx="831">
                  <c:v>-0.10877141034591301</c:v>
                </c:pt>
                <c:pt idx="832">
                  <c:v>-0.18125223654335099</c:v>
                </c:pt>
                <c:pt idx="833">
                  <c:v>-0.26616349431823999</c:v>
                </c:pt>
                <c:pt idx="834">
                  <c:v>-8.1947486436987405E-2</c:v>
                </c:pt>
                <c:pt idx="835">
                  <c:v>-9.2647706832985594E-2</c:v>
                </c:pt>
                <c:pt idx="836">
                  <c:v>0.327969074227621</c:v>
                </c:pt>
                <c:pt idx="837">
                  <c:v>0.16223315119432399</c:v>
                </c:pt>
                <c:pt idx="838">
                  <c:v>-1.7721265342920602E-2</c:v>
                </c:pt>
                <c:pt idx="839">
                  <c:v>0.17560712696213801</c:v>
                </c:pt>
                <c:pt idx="840">
                  <c:v>0.430702145686782</c:v>
                </c:pt>
                <c:pt idx="841">
                  <c:v>1.0101135426916701E-2</c:v>
                </c:pt>
                <c:pt idx="842">
                  <c:v>-9.5970210679080903E-2</c:v>
                </c:pt>
                <c:pt idx="843">
                  <c:v>-1.2229485395437899E-2</c:v>
                </c:pt>
                <c:pt idx="844">
                  <c:v>7.8814077604937804E-2</c:v>
                </c:pt>
                <c:pt idx="845">
                  <c:v>-5.6501103301363299E-2</c:v>
                </c:pt>
                <c:pt idx="846">
                  <c:v>9.7359680781106094E-3</c:v>
                </c:pt>
                <c:pt idx="847">
                  <c:v>9.8578338762669901E-2</c:v>
                </c:pt>
                <c:pt idx="848">
                  <c:v>-0.26317909122695698</c:v>
                </c:pt>
                <c:pt idx="849">
                  <c:v>0.40182055593521898</c:v>
                </c:pt>
                <c:pt idx="850">
                  <c:v>0.10907601526107601</c:v>
                </c:pt>
                <c:pt idx="851">
                  <c:v>-0.29096592253071202</c:v>
                </c:pt>
                <c:pt idx="852">
                  <c:v>-0.14087844676467701</c:v>
                </c:pt>
                <c:pt idx="853">
                  <c:v>5.5149956447737097E-2</c:v>
                </c:pt>
                <c:pt idx="854">
                  <c:v>-5.5028221620829799E-3</c:v>
                </c:pt>
                <c:pt idx="855">
                  <c:v>5.6213895767665403E-2</c:v>
                </c:pt>
                <c:pt idx="856">
                  <c:v>-0.13714642075254899</c:v>
                </c:pt>
                <c:pt idx="857">
                  <c:v>5.4687874807886602E-2</c:v>
                </c:pt>
                <c:pt idx="858">
                  <c:v>0.19511608911142</c:v>
                </c:pt>
                <c:pt idx="859">
                  <c:v>0.20574461457189</c:v>
                </c:pt>
                <c:pt idx="860">
                  <c:v>2.5259353839150098E-2</c:v>
                </c:pt>
                <c:pt idx="861">
                  <c:v>0.28092970981094101</c:v>
                </c:pt>
                <c:pt idx="862">
                  <c:v>-0.19533294379715499</c:v>
                </c:pt>
                <c:pt idx="863">
                  <c:v>0.235796214206832</c:v>
                </c:pt>
                <c:pt idx="864">
                  <c:v>0.40728530370376698</c:v>
                </c:pt>
                <c:pt idx="865">
                  <c:v>-0.144100494787129</c:v>
                </c:pt>
                <c:pt idx="866">
                  <c:v>-0.12888925452205699</c:v>
                </c:pt>
                <c:pt idx="867">
                  <c:v>-2.6629251182368901E-2</c:v>
                </c:pt>
                <c:pt idx="868">
                  <c:v>4.7006265242466497E-2</c:v>
                </c:pt>
                <c:pt idx="869">
                  <c:v>2.43040388941126E-2</c:v>
                </c:pt>
                <c:pt idx="870">
                  <c:v>0.122494211723502</c:v>
                </c:pt>
                <c:pt idx="871">
                  <c:v>1.5680028323268799E-2</c:v>
                </c:pt>
                <c:pt idx="872">
                  <c:v>-0.32170152180692602</c:v>
                </c:pt>
                <c:pt idx="873">
                  <c:v>-0.333616564781613</c:v>
                </c:pt>
                <c:pt idx="874">
                  <c:v>-0.130326052409689</c:v>
                </c:pt>
                <c:pt idx="875">
                  <c:v>-1.5033994701497201E-2</c:v>
                </c:pt>
                <c:pt idx="876">
                  <c:v>-0.21226020404760501</c:v>
                </c:pt>
                <c:pt idx="877">
                  <c:v>-0.180288760021758</c:v>
                </c:pt>
                <c:pt idx="878">
                  <c:v>3.9287647425340001E-2</c:v>
                </c:pt>
                <c:pt idx="879">
                  <c:v>1.5647185569493999E-3</c:v>
                </c:pt>
                <c:pt idx="880">
                  <c:v>-1.25985159239346E-2</c:v>
                </c:pt>
                <c:pt idx="881">
                  <c:v>5.5317220771794101E-2</c:v>
                </c:pt>
                <c:pt idx="882">
                  <c:v>-9.45545567483871E-2</c:v>
                </c:pt>
                <c:pt idx="883">
                  <c:v>2.9396132404302701E-2</c:v>
                </c:pt>
                <c:pt idx="884">
                  <c:v>7.5699639257678294E-2</c:v>
                </c:pt>
                <c:pt idx="885">
                  <c:v>-1.8292586025979E-2</c:v>
                </c:pt>
                <c:pt idx="886">
                  <c:v>4.0779349736951097E-2</c:v>
                </c:pt>
                <c:pt idx="887">
                  <c:v>-0.36861962544239202</c:v>
                </c:pt>
                <c:pt idx="888">
                  <c:v>5.8960777034871799E-2</c:v>
                </c:pt>
                <c:pt idx="889">
                  <c:v>0.104818736545053</c:v>
                </c:pt>
                <c:pt idx="890">
                  <c:v>0.42150399577877901</c:v>
                </c:pt>
                <c:pt idx="891">
                  <c:v>-0.270630534678238</c:v>
                </c:pt>
                <c:pt idx="892">
                  <c:v>0.25264700076991198</c:v>
                </c:pt>
                <c:pt idx="893">
                  <c:v>0.193345622831958</c:v>
                </c:pt>
                <c:pt idx="894">
                  <c:v>-0.29641703761361698</c:v>
                </c:pt>
                <c:pt idx="895">
                  <c:v>-2.6343983443424101E-2</c:v>
                </c:pt>
                <c:pt idx="896">
                  <c:v>4.5833976963308397E-2</c:v>
                </c:pt>
                <c:pt idx="897">
                  <c:v>2.2400650048612199E-2</c:v>
                </c:pt>
                <c:pt idx="898">
                  <c:v>-0.101498830303035</c:v>
                </c:pt>
                <c:pt idx="899">
                  <c:v>-0.20824472033483399</c:v>
                </c:pt>
                <c:pt idx="900">
                  <c:v>0.16588910747955599</c:v>
                </c:pt>
                <c:pt idx="901">
                  <c:v>-0.11966500838584899</c:v>
                </c:pt>
                <c:pt idx="902">
                  <c:v>7.5116640431121803E-2</c:v>
                </c:pt>
                <c:pt idx="903">
                  <c:v>-0.19034586702613901</c:v>
                </c:pt>
                <c:pt idx="904">
                  <c:v>0.195623682554841</c:v>
                </c:pt>
                <c:pt idx="905">
                  <c:v>-0.114434280657545</c:v>
                </c:pt>
                <c:pt idx="906">
                  <c:v>1.6430097571567E-2</c:v>
                </c:pt>
                <c:pt idx="907">
                  <c:v>-0.120647119303349</c:v>
                </c:pt>
                <c:pt idx="908">
                  <c:v>-2.0155139193716101E-2</c:v>
                </c:pt>
                <c:pt idx="909">
                  <c:v>-0.19441620492252801</c:v>
                </c:pt>
                <c:pt idx="910">
                  <c:v>-0.119536234877193</c:v>
                </c:pt>
                <c:pt idx="911">
                  <c:v>0.36941325887290899</c:v>
                </c:pt>
                <c:pt idx="912">
                  <c:v>0.23394663114199701</c:v>
                </c:pt>
                <c:pt idx="913">
                  <c:v>0.26014430878051698</c:v>
                </c:pt>
                <c:pt idx="914">
                  <c:v>9.0761265323749798E-2</c:v>
                </c:pt>
                <c:pt idx="915">
                  <c:v>0.37999585802078101</c:v>
                </c:pt>
                <c:pt idx="916">
                  <c:v>0.233570829940561</c:v>
                </c:pt>
                <c:pt idx="917">
                  <c:v>-0.148676420786028</c:v>
                </c:pt>
                <c:pt idx="918">
                  <c:v>0.43271002440261602</c:v>
                </c:pt>
                <c:pt idx="919">
                  <c:v>0.13022047405159801</c:v>
                </c:pt>
                <c:pt idx="920">
                  <c:v>-0.18735015704538599</c:v>
                </c:pt>
                <c:pt idx="921">
                  <c:v>0.42578350413718002</c:v>
                </c:pt>
                <c:pt idx="922">
                  <c:v>1.6716760834802599E-2</c:v>
                </c:pt>
                <c:pt idx="923">
                  <c:v>5.2804192229555999E-2</c:v>
                </c:pt>
                <c:pt idx="924">
                  <c:v>0.13951399084850899</c:v>
                </c:pt>
                <c:pt idx="925">
                  <c:v>3.1618853628559603E-2</c:v>
                </c:pt>
                <c:pt idx="926">
                  <c:v>0.29372026578813698</c:v>
                </c:pt>
                <c:pt idx="927">
                  <c:v>9.1695865062367196E-2</c:v>
                </c:pt>
                <c:pt idx="928">
                  <c:v>0.304100400950852</c:v>
                </c:pt>
                <c:pt idx="929">
                  <c:v>2.3311336688642301E-2</c:v>
                </c:pt>
                <c:pt idx="930">
                  <c:v>8.1200005186669005E-2</c:v>
                </c:pt>
                <c:pt idx="931">
                  <c:v>-4.0789073446126298E-2</c:v>
                </c:pt>
                <c:pt idx="932">
                  <c:v>5.4176818396277401E-2</c:v>
                </c:pt>
                <c:pt idx="933">
                  <c:v>-0.104735505451829</c:v>
                </c:pt>
                <c:pt idx="934">
                  <c:v>0.13977749123213901</c:v>
                </c:pt>
                <c:pt idx="935">
                  <c:v>2.7795055272709299E-2</c:v>
                </c:pt>
                <c:pt idx="936">
                  <c:v>0.17123828889319101</c:v>
                </c:pt>
                <c:pt idx="937">
                  <c:v>-0.110988853570254</c:v>
                </c:pt>
                <c:pt idx="938">
                  <c:v>5.37688248303647E-2</c:v>
                </c:pt>
                <c:pt idx="939">
                  <c:v>0.118393653547249</c:v>
                </c:pt>
                <c:pt idx="940">
                  <c:v>0.13234315694004201</c:v>
                </c:pt>
                <c:pt idx="941">
                  <c:v>0.12511420661401301</c:v>
                </c:pt>
                <c:pt idx="942">
                  <c:v>6.0655928827925303E-2</c:v>
                </c:pt>
                <c:pt idx="943">
                  <c:v>0.37817828525161701</c:v>
                </c:pt>
                <c:pt idx="944">
                  <c:v>0.15351993095472</c:v>
                </c:pt>
                <c:pt idx="945">
                  <c:v>0.20826048199469599</c:v>
                </c:pt>
                <c:pt idx="946">
                  <c:v>-0.30112907025767799</c:v>
                </c:pt>
                <c:pt idx="947">
                  <c:v>-8.1128029894651399E-2</c:v>
                </c:pt>
                <c:pt idx="948">
                  <c:v>0.13967229442923301</c:v>
                </c:pt>
                <c:pt idx="949">
                  <c:v>5.4850415940550797E-2</c:v>
                </c:pt>
                <c:pt idx="950">
                  <c:v>-0.190707277358837</c:v>
                </c:pt>
                <c:pt idx="951">
                  <c:v>-0.22352164780421299</c:v>
                </c:pt>
                <c:pt idx="952">
                  <c:v>5.0645951417847702E-2</c:v>
                </c:pt>
                <c:pt idx="953">
                  <c:v>0.206414459051463</c:v>
                </c:pt>
                <c:pt idx="954">
                  <c:v>-0.21285922158367701</c:v>
                </c:pt>
                <c:pt idx="955">
                  <c:v>9.7326951645220303E-2</c:v>
                </c:pt>
                <c:pt idx="956">
                  <c:v>-0.27175462295548303</c:v>
                </c:pt>
                <c:pt idx="957">
                  <c:v>-7.8927650682413003E-2</c:v>
                </c:pt>
                <c:pt idx="958">
                  <c:v>0.13417650554084201</c:v>
                </c:pt>
                <c:pt idx="959">
                  <c:v>-0.198479038725595</c:v>
                </c:pt>
                <c:pt idx="960">
                  <c:v>0.15680364882134301</c:v>
                </c:pt>
                <c:pt idx="961">
                  <c:v>-0.191817201569975</c:v>
                </c:pt>
                <c:pt idx="962">
                  <c:v>-0.113806855670253</c:v>
                </c:pt>
                <c:pt idx="963">
                  <c:v>-7.9727751007194703E-2</c:v>
                </c:pt>
                <c:pt idx="964">
                  <c:v>0.18929437687303799</c:v>
                </c:pt>
                <c:pt idx="965">
                  <c:v>-0.133295390125059</c:v>
                </c:pt>
                <c:pt idx="966">
                  <c:v>2.7657578988273299E-2</c:v>
                </c:pt>
                <c:pt idx="967">
                  <c:v>0.15403769899497399</c:v>
                </c:pt>
                <c:pt idx="968">
                  <c:v>0.11428046322747901</c:v>
                </c:pt>
                <c:pt idx="969">
                  <c:v>0.179538559980565</c:v>
                </c:pt>
                <c:pt idx="970">
                  <c:v>-0.40300147612169801</c:v>
                </c:pt>
                <c:pt idx="971">
                  <c:v>0.58972460430517104</c:v>
                </c:pt>
                <c:pt idx="972">
                  <c:v>-0.230382947978722</c:v>
                </c:pt>
                <c:pt idx="973">
                  <c:v>-0.26087063813146499</c:v>
                </c:pt>
                <c:pt idx="974">
                  <c:v>-9.36545650345606E-2</c:v>
                </c:pt>
                <c:pt idx="975">
                  <c:v>-0.261303819413927</c:v>
                </c:pt>
                <c:pt idx="976">
                  <c:v>0.48076025654175802</c:v>
                </c:pt>
                <c:pt idx="977">
                  <c:v>0.28186810718402</c:v>
                </c:pt>
                <c:pt idx="978">
                  <c:v>0.39298456051849401</c:v>
                </c:pt>
                <c:pt idx="979">
                  <c:v>-0.19918689063662201</c:v>
                </c:pt>
                <c:pt idx="980">
                  <c:v>3.1141974437694101E-3</c:v>
                </c:pt>
                <c:pt idx="981">
                  <c:v>-3.03841789663051E-2</c:v>
                </c:pt>
                <c:pt idx="982">
                  <c:v>0.111663416998648</c:v>
                </c:pt>
                <c:pt idx="983">
                  <c:v>-0.13981901956154799</c:v>
                </c:pt>
                <c:pt idx="984">
                  <c:v>-1.50220956651123E-2</c:v>
                </c:pt>
                <c:pt idx="985">
                  <c:v>0.14332210774117499</c:v>
                </c:pt>
                <c:pt idx="986">
                  <c:v>-0.113885175200858</c:v>
                </c:pt>
                <c:pt idx="987">
                  <c:v>-0.244397243987546</c:v>
                </c:pt>
                <c:pt idx="988">
                  <c:v>6.8724691822358394E-2</c:v>
                </c:pt>
                <c:pt idx="989">
                  <c:v>-0.191789159116909</c:v>
                </c:pt>
                <c:pt idx="990">
                  <c:v>-6.5333730002339996E-2</c:v>
                </c:pt>
                <c:pt idx="991">
                  <c:v>-3.8296096930122002E-2</c:v>
                </c:pt>
                <c:pt idx="992">
                  <c:v>-6.3853882251273097E-3</c:v>
                </c:pt>
                <c:pt idx="993">
                  <c:v>0.236420755257469</c:v>
                </c:pt>
                <c:pt idx="994">
                  <c:v>-0.34133371455122602</c:v>
                </c:pt>
                <c:pt idx="995">
                  <c:v>0.208854690781208</c:v>
                </c:pt>
                <c:pt idx="996">
                  <c:v>0.114877656633425</c:v>
                </c:pt>
                <c:pt idx="997">
                  <c:v>-0.110248624743135</c:v>
                </c:pt>
                <c:pt idx="998">
                  <c:v>0.123544823243395</c:v>
                </c:pt>
                <c:pt idx="999">
                  <c:v>-0.15693083356521101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E4-4C7C-96BF-1CDBA26CA0A1}"/>
            </c:ext>
          </c:extLst>
        </c:ser>
        <c:ser>
          <c:idx val="1"/>
          <c:order val="1"/>
          <c:tx>
            <c:v>Minimum variance portfolio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'Feasible set'!$AH$103</c:f>
              <c:numCache>
                <c:formatCode>0.000%</c:formatCode>
                <c:ptCount val="1"/>
                <c:pt idx="0">
                  <c:v>0.113644542570805</c:v>
                </c:pt>
              </c:numCache>
            </c:numRef>
          </c:xVal>
          <c:yVal>
            <c:numRef>
              <c:f>'Feasible set'!$AG$103</c:f>
              <c:numCache>
                <c:formatCode>0.000%</c:formatCode>
                <c:ptCount val="1"/>
                <c:pt idx="0">
                  <c:v>7.5426267691313997E-2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E4-4C7C-96BF-1CDBA26CA0A1}"/>
            </c:ext>
          </c:extLst>
        </c:ser>
        <c:ser>
          <c:idx val="2"/>
          <c:order val="2"/>
          <c:tx>
            <c:v>Maximum Sharpe portfolio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'Feasible set'!$AH$113</c:f>
              <c:numCache>
                <c:formatCode>0.000%</c:formatCode>
                <c:ptCount val="1"/>
                <c:pt idx="0">
                  <c:v>0.163217504826284</c:v>
                </c:pt>
              </c:numCache>
            </c:numRef>
          </c:xVal>
          <c:yVal>
            <c:numRef>
              <c:f>'Feasible set'!$AG$113</c:f>
              <c:numCache>
                <c:formatCode>0.000%</c:formatCode>
                <c:ptCount val="1"/>
                <c:pt idx="0">
                  <c:v>0.15558182404084001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E4-4C7C-96BF-1CDBA26CA0A1}"/>
            </c:ext>
          </c:extLst>
        </c:ser>
        <c:ser>
          <c:idx val="3"/>
          <c:order val="3"/>
          <c:tx>
            <c:v>CAL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'IM process'!$R$60:$R$61</c:f>
              <c:numCache>
                <c:formatCode>General</c:formatCode>
                <c:ptCount val="2"/>
                <c:pt idx="0">
                  <c:v>0</c:v>
                </c:pt>
                <c:pt idx="1">
                  <c:v>0.81608752413142005</c:v>
                </c:pt>
              </c:numCache>
            </c:numRef>
          </c:xVal>
          <c:yVal>
            <c:numRef>
              <c:f>'IM process'!$Q$60:$Q$61</c:f>
              <c:numCache>
                <c:formatCode>General</c:formatCode>
                <c:ptCount val="2"/>
                <c:pt idx="0">
                  <c:v>0</c:v>
                </c:pt>
                <c:pt idx="1">
                  <c:v>0.7779091202042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E4-4C7C-96BF-1CDBA26CA0A1}"/>
            </c:ext>
          </c:extLst>
        </c:ser>
        <c:ser>
          <c:idx val="16"/>
          <c:order val="4"/>
          <c:tx>
            <c:v>Minimum variance frontier constraint 1</c:v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'IM process'!$AZ$69:$AZ$137</c:f>
              <c:numCache>
                <c:formatCode>0.000%</c:formatCode>
                <c:ptCount val="69"/>
                <c:pt idx="0">
                  <c:v>0.25782708409293098</c:v>
                </c:pt>
                <c:pt idx="1">
                  <c:v>0.24293779954241601</c:v>
                </c:pt>
                <c:pt idx="2">
                  <c:v>0.228122394039391</c:v>
                </c:pt>
                <c:pt idx="3">
                  <c:v>0.21376734934213901</c:v>
                </c:pt>
                <c:pt idx="4">
                  <c:v>0.199971868159697</c:v>
                </c:pt>
                <c:pt idx="5">
                  <c:v>0.18685988416006599</c:v>
                </c:pt>
                <c:pt idx="6">
                  <c:v>0.17482584616440899</c:v>
                </c:pt>
                <c:pt idx="7">
                  <c:v>0.16333742725787001</c:v>
                </c:pt>
                <c:pt idx="8">
                  <c:v>0.15376074895760999</c:v>
                </c:pt>
                <c:pt idx="9">
                  <c:v>0.14475120346091699</c:v>
                </c:pt>
                <c:pt idx="10">
                  <c:v>0.13749650517822801</c:v>
                </c:pt>
                <c:pt idx="11">
                  <c:v>0.13179739830527501</c:v>
                </c:pt>
                <c:pt idx="12">
                  <c:v>0.12781816433080401</c:v>
                </c:pt>
                <c:pt idx="13">
                  <c:v>0.12464288681729099</c:v>
                </c:pt>
                <c:pt idx="14">
                  <c:v>0.121823743644409</c:v>
                </c:pt>
                <c:pt idx="15">
                  <c:v>0.119385970999888</c:v>
                </c:pt>
                <c:pt idx="16">
                  <c:v>0.117353335426667</c:v>
                </c:pt>
                <c:pt idx="17">
                  <c:v>0.115747182776026</c:v>
                </c:pt>
                <c:pt idx="18">
                  <c:v>0.114585448515266</c:v>
                </c:pt>
                <c:pt idx="19">
                  <c:v>0.113881733980729</c:v>
                </c:pt>
                <c:pt idx="20">
                  <c:v>0.113644549053439</c:v>
                </c:pt>
                <c:pt idx="21">
                  <c:v>0.113876808153147</c:v>
                </c:pt>
                <c:pt idx="22">
                  <c:v>0.11457565715453399</c:v>
                </c:pt>
                <c:pt idx="23">
                  <c:v>0.115732641817077</c:v>
                </c:pt>
                <c:pt idx="24">
                  <c:v>0.117334213853748</c:v>
                </c:pt>
                <c:pt idx="25">
                  <c:v>0.11936247725190501</c:v>
                </c:pt>
                <c:pt idx="26">
                  <c:v>0.121796112911277</c:v>
                </c:pt>
                <c:pt idx="27">
                  <c:v>0.124611379619971</c:v>
                </c:pt>
                <c:pt idx="28">
                  <c:v>0.127783052923931</c:v>
                </c:pt>
                <c:pt idx="29">
                  <c:v>0.131285299038116</c:v>
                </c:pt>
                <c:pt idx="30">
                  <c:v>0.13512395010842199</c:v>
                </c:pt>
                <c:pt idx="31">
                  <c:v>0.139497393737712</c:v>
                </c:pt>
                <c:pt idx="32">
                  <c:v>0.144462727937298</c:v>
                </c:pt>
                <c:pt idx="33">
                  <c:v>0.14995150744202501</c:v>
                </c:pt>
                <c:pt idx="34">
                  <c:v>0.15590848129841001</c:v>
                </c:pt>
                <c:pt idx="35">
                  <c:v>0.162282059135787</c:v>
                </c:pt>
                <c:pt idx="36">
                  <c:v>0.16902519326991899</c:v>
                </c:pt>
                <c:pt idx="37">
                  <c:v>0.176112147901584</c:v>
                </c:pt>
                <c:pt idx="38">
                  <c:v>0.183515779234217</c:v>
                </c:pt>
                <c:pt idx="39">
                  <c:v>0.191199321758211</c:v>
                </c:pt>
                <c:pt idx="40">
                  <c:v>0.19915409013673199</c:v>
                </c:pt>
                <c:pt idx="41">
                  <c:v>0.20746171201487401</c:v>
                </c:pt>
                <c:pt idx="42">
                  <c:v>0.216096128352504</c:v>
                </c:pt>
                <c:pt idx="43">
                  <c:v>0.225021197234203</c:v>
                </c:pt>
                <c:pt idx="44">
                  <c:v>0.23450146569890401</c:v>
                </c:pt>
                <c:pt idx="45">
                  <c:v>0.24471857027313601</c:v>
                </c:pt>
                <c:pt idx="46">
                  <c:v>0.25566178438837001</c:v>
                </c:pt>
                <c:pt idx="47">
                  <c:v>0.26735972179025003</c:v>
                </c:pt>
                <c:pt idx="48">
                  <c:v>0.27975211544387202</c:v>
                </c:pt>
                <c:pt idx="49">
                  <c:v>0.29274918339192002</c:v>
                </c:pt>
                <c:pt idx="50">
                  <c:v>0.30627395817893199</c:v>
                </c:pt>
                <c:pt idx="51">
                  <c:v>0.32026316571537999</c:v>
                </c:pt>
                <c:pt idx="52">
                  <c:v>0.33479977711375097</c:v>
                </c:pt>
                <c:pt idx="53">
                  <c:v>0.35002164560406701</c:v>
                </c:pt>
                <c:pt idx="54">
                  <c:v>0.36585882222526001</c:v>
                </c:pt>
                <c:pt idx="55">
                  <c:v>0.381720774377386</c:v>
                </c:pt>
                <c:pt idx="56">
                  <c:v>0.39803562357132299</c:v>
                </c:pt>
                <c:pt idx="57">
                  <c:v>0.41543920604518503</c:v>
                </c:pt>
                <c:pt idx="58">
                  <c:v>0.433031216685758</c:v>
                </c:pt>
                <c:pt idx="59">
                  <c:v>0.45175673882033901</c:v>
                </c:pt>
                <c:pt idx="60">
                  <c:v>0.46816218288188</c:v>
                </c:pt>
                <c:pt idx="61">
                  <c:v>0.48692892494373602</c:v>
                </c:pt>
                <c:pt idx="62">
                  <c:v>0.50524274659978896</c:v>
                </c:pt>
                <c:pt idx="63">
                  <c:v>0.52432409307764605</c:v>
                </c:pt>
                <c:pt idx="64">
                  <c:v>0.54203253440527699</c:v>
                </c:pt>
                <c:pt idx="65">
                  <c:v>0.56353182731239104</c:v>
                </c:pt>
                <c:pt idx="66">
                  <c:v>0.58125522294798204</c:v>
                </c:pt>
                <c:pt idx="67">
                  <c:v>0.59966079824376295</c:v>
                </c:pt>
                <c:pt idx="68">
                  <c:v>0.61938266587997803</c:v>
                </c:pt>
              </c:numCache>
            </c:numRef>
          </c:xVal>
          <c:yVal>
            <c:numRef>
              <c:f>'IM process'!$AY$69:$AY$137</c:f>
              <c:numCache>
                <c:formatCode>0.000%</c:formatCode>
                <c:ptCount val="69"/>
                <c:pt idx="0">
                  <c:v>-2.44999999999829E-2</c:v>
                </c:pt>
                <c:pt idx="1">
                  <c:v>-1.95999999994389E-2</c:v>
                </c:pt>
                <c:pt idx="2">
                  <c:v>-1.4599999999939099E-2</c:v>
                </c:pt>
                <c:pt idx="3">
                  <c:v>-9.5999999997265304E-3</c:v>
                </c:pt>
                <c:pt idx="4">
                  <c:v>-4.5999999999999002E-3</c:v>
                </c:pt>
                <c:pt idx="5">
                  <c:v>4.0000000000320302E-4</c:v>
                </c:pt>
                <c:pt idx="6">
                  <c:v>5.4000000000000402E-3</c:v>
                </c:pt>
                <c:pt idx="7">
                  <c:v>1.03999999999944E-2</c:v>
                </c:pt>
                <c:pt idx="8">
                  <c:v>1.5399999999973201E-2</c:v>
                </c:pt>
                <c:pt idx="9">
                  <c:v>2.04000000000003E-2</c:v>
                </c:pt>
                <c:pt idx="10">
                  <c:v>2.53999999997215E-2</c:v>
                </c:pt>
                <c:pt idx="11">
                  <c:v>3.0399999999991201E-2</c:v>
                </c:pt>
                <c:pt idx="12">
                  <c:v>3.53999994833816E-2</c:v>
                </c:pt>
                <c:pt idx="13">
                  <c:v>4.0399998143842701E-2</c:v>
                </c:pt>
                <c:pt idx="14">
                  <c:v>4.5400000853606799E-2</c:v>
                </c:pt>
                <c:pt idx="15">
                  <c:v>5.0399999802442898E-2</c:v>
                </c:pt>
                <c:pt idx="16">
                  <c:v>5.5399998794735797E-2</c:v>
                </c:pt>
                <c:pt idx="17">
                  <c:v>6.03999976789363E-2</c:v>
                </c:pt>
                <c:pt idx="18">
                  <c:v>6.5399996634400298E-2</c:v>
                </c:pt>
                <c:pt idx="19">
                  <c:v>7.0399999314222694E-2</c:v>
                </c:pt>
                <c:pt idx="20">
                  <c:v>7.5399994525407202E-2</c:v>
                </c:pt>
                <c:pt idx="21">
                  <c:v>8.0399997187282607E-2</c:v>
                </c:pt>
                <c:pt idx="22">
                  <c:v>8.5399999876634505E-2</c:v>
                </c:pt>
                <c:pt idx="23">
                  <c:v>9.0399995073265696E-2</c:v>
                </c:pt>
                <c:pt idx="24">
                  <c:v>9.5399997741696496E-2</c:v>
                </c:pt>
                <c:pt idx="25">
                  <c:v>0.10040000046217</c:v>
                </c:pt>
                <c:pt idx="26">
                  <c:v>0.105399995659283</c:v>
                </c:pt>
                <c:pt idx="27">
                  <c:v>0.110399998314162</c:v>
                </c:pt>
                <c:pt idx="28">
                  <c:v>0.115400000987104</c:v>
                </c:pt>
                <c:pt idx="29">
                  <c:v>0.12039999623985601</c:v>
                </c:pt>
                <c:pt idx="30">
                  <c:v>0.125399991908558</c:v>
                </c:pt>
                <c:pt idx="31">
                  <c:v>0.13040000280892999</c:v>
                </c:pt>
                <c:pt idx="32">
                  <c:v>0.13539999798667501</c:v>
                </c:pt>
                <c:pt idx="33">
                  <c:v>0.14039999195289099</c:v>
                </c:pt>
                <c:pt idx="34">
                  <c:v>0.14540000331817099</c:v>
                </c:pt>
                <c:pt idx="35">
                  <c:v>0.15039999851816899</c:v>
                </c:pt>
                <c:pt idx="36">
                  <c:v>0.15539999305851601</c:v>
                </c:pt>
                <c:pt idx="37">
                  <c:v>0.16040000319460401</c:v>
                </c:pt>
                <c:pt idx="38">
                  <c:v>0.16539999842727099</c:v>
                </c:pt>
                <c:pt idx="39">
                  <c:v>0.17039999365809699</c:v>
                </c:pt>
                <c:pt idx="40">
                  <c:v>0.17539998888972699</c:v>
                </c:pt>
                <c:pt idx="41">
                  <c:v>0.18039999902245399</c:v>
                </c:pt>
                <c:pt idx="42">
                  <c:v>0.18539999425430301</c:v>
                </c:pt>
                <c:pt idx="43">
                  <c:v>0.190399989485774</c:v>
                </c:pt>
                <c:pt idx="44">
                  <c:v>0.195399999618526</c:v>
                </c:pt>
                <c:pt idx="45">
                  <c:v>0.20039999485012999</c:v>
                </c:pt>
                <c:pt idx="46">
                  <c:v>0.205399990081119</c:v>
                </c:pt>
                <c:pt idx="47">
                  <c:v>0.21040000021456601</c:v>
                </c:pt>
                <c:pt idx="48">
                  <c:v>0.21539999544619601</c:v>
                </c:pt>
                <c:pt idx="49">
                  <c:v>0.22039999067782101</c:v>
                </c:pt>
                <c:pt idx="50">
                  <c:v>0.225400000810493</c:v>
                </c:pt>
                <c:pt idx="51">
                  <c:v>0.230399996042254</c:v>
                </c:pt>
                <c:pt idx="52">
                  <c:v>0.235399991273891</c:v>
                </c:pt>
                <c:pt idx="53">
                  <c:v>0.24040000140655399</c:v>
                </c:pt>
                <c:pt idx="54">
                  <c:v>0.24539999663785</c:v>
                </c:pt>
                <c:pt idx="55">
                  <c:v>0.25040000677049201</c:v>
                </c:pt>
                <c:pt idx="56">
                  <c:v>0.25540000200270102</c:v>
                </c:pt>
                <c:pt idx="57">
                  <c:v>0.26039999999828101</c:v>
                </c:pt>
                <c:pt idx="58">
                  <c:v>0.26539999246490198</c:v>
                </c:pt>
                <c:pt idx="59">
                  <c:v>0.27039998769167001</c:v>
                </c:pt>
                <c:pt idx="60">
                  <c:v>0.27539999999946402</c:v>
                </c:pt>
                <c:pt idx="61">
                  <c:v>0.28040000796298897</c:v>
                </c:pt>
                <c:pt idx="62">
                  <c:v>0.28540000319395498</c:v>
                </c:pt>
                <c:pt idx="63">
                  <c:v>0.29039999842570202</c:v>
                </c:pt>
                <c:pt idx="64">
                  <c:v>0.29539999365739</c:v>
                </c:pt>
                <c:pt idx="65">
                  <c:v>0.30039998888316899</c:v>
                </c:pt>
                <c:pt idx="66">
                  <c:v>0.30539998412078601</c:v>
                </c:pt>
                <c:pt idx="67">
                  <c:v>0.31039997935268399</c:v>
                </c:pt>
                <c:pt idx="68">
                  <c:v>0.31540000438689098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BE4-4C7C-96BF-1CDBA26CA0A1}"/>
            </c:ext>
          </c:extLst>
        </c:ser>
        <c:ser>
          <c:idx val="17"/>
          <c:order val="5"/>
          <c:tx>
            <c:v>Efficient frontier constraint 1</c:v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C00000"/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'IM process'!$BD$69:$BD$123</c:f>
              <c:numCache>
                <c:formatCode>0.000%</c:formatCode>
                <c:ptCount val="55"/>
                <c:pt idx="0">
                  <c:v>0.114000000059368</c:v>
                </c:pt>
                <c:pt idx="1">
                  <c:v>0.116399997458097</c:v>
                </c:pt>
                <c:pt idx="2">
                  <c:v>0.121400000175984</c:v>
                </c:pt>
                <c:pt idx="3">
                  <c:v>0.126399994866434</c:v>
                </c:pt>
                <c:pt idx="4">
                  <c:v>0.13140000553967299</c:v>
                </c:pt>
                <c:pt idx="5">
                  <c:v>0.13639999933147401</c:v>
                </c:pt>
                <c:pt idx="6">
                  <c:v>0.141399995599716</c:v>
                </c:pt>
                <c:pt idx="7">
                  <c:v>0.146400005328362</c:v>
                </c:pt>
                <c:pt idx="8">
                  <c:v>0.15140000062029901</c:v>
                </c:pt>
                <c:pt idx="9">
                  <c:v>0.156399996205768</c:v>
                </c:pt>
                <c:pt idx="10">
                  <c:v>0.16139999182043399</c:v>
                </c:pt>
                <c:pt idx="11">
                  <c:v>0.166400001902552</c:v>
                </c:pt>
                <c:pt idx="12">
                  <c:v>0.17139999719848301</c:v>
                </c:pt>
                <c:pt idx="13">
                  <c:v>0.17639999101611201</c:v>
                </c:pt>
                <c:pt idx="14">
                  <c:v>0.18140000208086501</c:v>
                </c:pt>
                <c:pt idx="15">
                  <c:v>0.186399997326231</c:v>
                </c:pt>
                <c:pt idx="16">
                  <c:v>0.19139999164622301</c:v>
                </c:pt>
                <c:pt idx="17">
                  <c:v>0.19640000315638301</c:v>
                </c:pt>
                <c:pt idx="18">
                  <c:v>0.20139999838596501</c:v>
                </c:pt>
                <c:pt idx="19">
                  <c:v>0.20639999210954099</c:v>
                </c:pt>
                <c:pt idx="20">
                  <c:v>0.21140000225359201</c:v>
                </c:pt>
                <c:pt idx="21">
                  <c:v>0.216399997473504</c:v>
                </c:pt>
                <c:pt idx="22">
                  <c:v>0.221399992810527</c:v>
                </c:pt>
                <c:pt idx="23">
                  <c:v>0.22639998793605701</c:v>
                </c:pt>
                <c:pt idx="24">
                  <c:v>0.231399998759454</c:v>
                </c:pt>
                <c:pt idx="25">
                  <c:v>0.236399993300446</c:v>
                </c:pt>
                <c:pt idx="26">
                  <c:v>0.24139998854491701</c:v>
                </c:pt>
                <c:pt idx="27">
                  <c:v>0.24639999867618201</c:v>
                </c:pt>
                <c:pt idx="28">
                  <c:v>0.251399993889592</c:v>
                </c:pt>
                <c:pt idx="29">
                  <c:v>0.25639998953179799</c:v>
                </c:pt>
                <c:pt idx="30">
                  <c:v>0.261399984359727</c:v>
                </c:pt>
                <c:pt idx="31">
                  <c:v>0.26639997978973901</c:v>
                </c:pt>
                <c:pt idx="32">
                  <c:v>0.27140000557279897</c:v>
                </c:pt>
                <c:pt idx="33">
                  <c:v>0.27639999985686903</c:v>
                </c:pt>
                <c:pt idx="34">
                  <c:v>0.28139999508847802</c:v>
                </c:pt>
                <c:pt idx="35">
                  <c:v>0.28640000020075901</c:v>
                </c:pt>
                <c:pt idx="36">
                  <c:v>0.29139998555195101</c:v>
                </c:pt>
                <c:pt idx="37">
                  <c:v>0.29640000000086703</c:v>
                </c:pt>
                <c:pt idx="38">
                  <c:v>0.30140000605436801</c:v>
                </c:pt>
                <c:pt idx="39">
                  <c:v>0.30640000104917497</c:v>
                </c:pt>
                <c:pt idx="40">
                  <c:v>0.31139999716755701</c:v>
                </c:pt>
                <c:pt idx="41">
                  <c:v>0.31639999156751503</c:v>
                </c:pt>
                <c:pt idx="42">
                  <c:v>0.32139998698803302</c:v>
                </c:pt>
                <c:pt idx="43">
                  <c:v>0.32639998316459701</c:v>
                </c:pt>
                <c:pt idx="44">
                  <c:v>0.331400000000172</c:v>
                </c:pt>
                <c:pt idx="45">
                  <c:v>0.33640000244816998</c:v>
                </c:pt>
                <c:pt idx="46">
                  <c:v>0.341399997474084</c:v>
                </c:pt>
                <c:pt idx="47">
                  <c:v>0.346399993463537</c:v>
                </c:pt>
                <c:pt idx="48">
                  <c:v>0.35139998842660503</c:v>
                </c:pt>
                <c:pt idx="49">
                  <c:v>0.35639998337585599</c:v>
                </c:pt>
                <c:pt idx="50">
                  <c:v>0.361399979564413</c:v>
                </c:pt>
                <c:pt idx="51">
                  <c:v>0.36640000345350898</c:v>
                </c:pt>
                <c:pt idx="52">
                  <c:v>0.371399998665355</c:v>
                </c:pt>
                <c:pt idx="53">
                  <c:v>0.37639999391738899</c:v>
                </c:pt>
                <c:pt idx="54">
                  <c:v>0.38140000001697499</c:v>
                </c:pt>
              </c:numCache>
            </c:numRef>
          </c:xVal>
          <c:yVal>
            <c:numRef>
              <c:f>'IM process'!$BC$69:$BC$123</c:f>
              <c:numCache>
                <c:formatCode>0.000%</c:formatCode>
                <c:ptCount val="55"/>
                <c:pt idx="0">
                  <c:v>8.1580888174903499E-2</c:v>
                </c:pt>
                <c:pt idx="1">
                  <c:v>9.26521668063683E-2</c:v>
                </c:pt>
                <c:pt idx="2">
                  <c:v>0.10460842108927</c:v>
                </c:pt>
                <c:pt idx="3">
                  <c:v>0.113285627666352</c:v>
                </c:pt>
                <c:pt idx="4">
                  <c:v>0.120556541002621</c:v>
                </c:pt>
                <c:pt idx="5">
                  <c:v>0.12693662888163701</c:v>
                </c:pt>
                <c:pt idx="6">
                  <c:v>0.13238263342144599</c:v>
                </c:pt>
                <c:pt idx="7">
                  <c:v>0.13721720521335301</c:v>
                </c:pt>
                <c:pt idx="8">
                  <c:v>0.14165089820133001</c:v>
                </c:pt>
                <c:pt idx="9">
                  <c:v>0.14579702693450799</c:v>
                </c:pt>
                <c:pt idx="10">
                  <c:v>0.149725710959043</c:v>
                </c:pt>
                <c:pt idx="11">
                  <c:v>0.15348375022001201</c:v>
                </c:pt>
                <c:pt idx="12">
                  <c:v>0.157102305226651</c:v>
                </c:pt>
                <c:pt idx="13">
                  <c:v>0.16059829507029799</c:v>
                </c:pt>
                <c:pt idx="14">
                  <c:v>0.163991265830643</c:v>
                </c:pt>
                <c:pt idx="15">
                  <c:v>0.167297117530261</c:v>
                </c:pt>
                <c:pt idx="16">
                  <c:v>0.17052837109584201</c:v>
                </c:pt>
                <c:pt idx="17">
                  <c:v>0.17369288140821401</c:v>
                </c:pt>
                <c:pt idx="18">
                  <c:v>0.17677269867513601</c:v>
                </c:pt>
                <c:pt idx="19">
                  <c:v>0.17977229270942999</c:v>
                </c:pt>
                <c:pt idx="20">
                  <c:v>0.18270269776921899</c:v>
                </c:pt>
                <c:pt idx="21">
                  <c:v>0.18557283803007699</c:v>
                </c:pt>
                <c:pt idx="22">
                  <c:v>0.18839002912585201</c:v>
                </c:pt>
                <c:pt idx="23">
                  <c:v>0.19115283497246099</c:v>
                </c:pt>
                <c:pt idx="24">
                  <c:v>0.19379918551591299</c:v>
                </c:pt>
                <c:pt idx="25">
                  <c:v>0.19635730492562301</c:v>
                </c:pt>
                <c:pt idx="26">
                  <c:v>0.198815497606353</c:v>
                </c:pt>
                <c:pt idx="27">
                  <c:v>0.201189926425004</c:v>
                </c:pt>
                <c:pt idx="28">
                  <c:v>0.20349278143199101</c:v>
                </c:pt>
                <c:pt idx="29">
                  <c:v>0.20572607895515299</c:v>
                </c:pt>
                <c:pt idx="30">
                  <c:v>0.20789260112798699</c:v>
                </c:pt>
                <c:pt idx="31">
                  <c:v>0.21000123994592201</c:v>
                </c:pt>
                <c:pt idx="32">
                  <c:v>0.212059286597889</c:v>
                </c:pt>
                <c:pt idx="33">
                  <c:v>0.214072667579875</c:v>
                </c:pt>
                <c:pt idx="34">
                  <c:v>0.21604632782321301</c:v>
                </c:pt>
                <c:pt idx="35">
                  <c:v>0.217984529659322</c:v>
                </c:pt>
                <c:pt idx="36">
                  <c:v>0.21989065015499301</c:v>
                </c:pt>
                <c:pt idx="37">
                  <c:v>0.22176771613773899</c:v>
                </c:pt>
                <c:pt idx="38">
                  <c:v>0.22361887901470101</c:v>
                </c:pt>
                <c:pt idx="39">
                  <c:v>0.22544577560127299</c:v>
                </c:pt>
                <c:pt idx="40">
                  <c:v>0.22725065259826199</c:v>
                </c:pt>
                <c:pt idx="41">
                  <c:v>0.22888849366696701</c:v>
                </c:pt>
                <c:pt idx="42">
                  <c:v>0.23070500491107299</c:v>
                </c:pt>
                <c:pt idx="43">
                  <c:v>0.23233528564442801</c:v>
                </c:pt>
                <c:pt idx="44">
                  <c:v>0.234221963852697</c:v>
                </c:pt>
                <c:pt idx="45">
                  <c:v>0.235848734477488</c:v>
                </c:pt>
                <c:pt idx="46">
                  <c:v>0.23748365511241901</c:v>
                </c:pt>
                <c:pt idx="47">
                  <c:v>0.23901414195128901</c:v>
                </c:pt>
                <c:pt idx="48">
                  <c:v>0.24079026755032201</c:v>
                </c:pt>
                <c:pt idx="49">
                  <c:v>0.24238119788788201</c:v>
                </c:pt>
                <c:pt idx="50">
                  <c:v>0.24374886003200999</c:v>
                </c:pt>
                <c:pt idx="51">
                  <c:v>0.24545312815623499</c:v>
                </c:pt>
                <c:pt idx="52">
                  <c:v>0.24708176840043899</c:v>
                </c:pt>
                <c:pt idx="53">
                  <c:v>0.24834995171671101</c:v>
                </c:pt>
                <c:pt idx="54">
                  <c:v>0.250368483913817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BE4-4C7C-96BF-1CDBA26CA0A1}"/>
            </c:ext>
          </c:extLst>
        </c:ser>
        <c:ser>
          <c:idx val="18"/>
          <c:order val="6"/>
          <c:tx>
            <c:v>Inefficient frontier constraint 1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xVal>
            <c:numRef>
              <c:f>'IM process'!$BH$69:$BH$88</c:f>
              <c:numCache>
                <c:formatCode>0.000%</c:formatCode>
                <c:ptCount val="20"/>
                <c:pt idx="0">
                  <c:v>0.115000003215803</c:v>
                </c:pt>
                <c:pt idx="1">
                  <c:v>0.12000000591566599</c:v>
                </c:pt>
                <c:pt idx="2">
                  <c:v>0.12500000113413801</c:v>
                </c:pt>
                <c:pt idx="3">
                  <c:v>0.129999996381023</c:v>
                </c:pt>
                <c:pt idx="4">
                  <c:v>0.135000006055156</c:v>
                </c:pt>
                <c:pt idx="5">
                  <c:v>0.14000000121709799</c:v>
                </c:pt>
                <c:pt idx="6">
                  <c:v>0.14499999660117099</c:v>
                </c:pt>
                <c:pt idx="7">
                  <c:v>0.15000000709109099</c:v>
                </c:pt>
                <c:pt idx="8">
                  <c:v>0.15500000234195699</c:v>
                </c:pt>
                <c:pt idx="9">
                  <c:v>0.15999999717733299</c:v>
                </c:pt>
                <c:pt idx="10">
                  <c:v>0.165000006716187</c:v>
                </c:pt>
                <c:pt idx="11">
                  <c:v>0.17000000001835</c:v>
                </c:pt>
                <c:pt idx="12">
                  <c:v>0.175000000079505</c:v>
                </c:pt>
                <c:pt idx="13">
                  <c:v>0.180000000042604</c:v>
                </c:pt>
                <c:pt idx="14">
                  <c:v>0.18500000331633101</c:v>
                </c:pt>
                <c:pt idx="15">
                  <c:v>0.189999997783659</c:v>
                </c:pt>
                <c:pt idx="16">
                  <c:v>0.19499999398437701</c:v>
                </c:pt>
                <c:pt idx="17">
                  <c:v>0.20000000406001001</c:v>
                </c:pt>
                <c:pt idx="18">
                  <c:v>0.20400000009472499</c:v>
                </c:pt>
                <c:pt idx="19">
                  <c:v>0.21000000001629299</c:v>
                </c:pt>
              </c:numCache>
            </c:numRef>
          </c:xVal>
          <c:yVal>
            <c:numRef>
              <c:f>'IM process'!$BG$69:$BG$88</c:f>
              <c:numCache>
                <c:formatCode>0.000%</c:formatCode>
                <c:ptCount val="20"/>
                <c:pt idx="0">
                  <c:v>6.3381351514418205E-2</c:v>
                </c:pt>
                <c:pt idx="1">
                  <c:v>4.9061064476005799E-2</c:v>
                </c:pt>
                <c:pt idx="2">
                  <c:v>3.9809233383571598E-2</c:v>
                </c:pt>
                <c:pt idx="3">
                  <c:v>3.2398905158183403E-2</c:v>
                </c:pt>
                <c:pt idx="4">
                  <c:v>2.7415837835584399E-2</c:v>
                </c:pt>
                <c:pt idx="5">
                  <c:v>2.3556937435250998E-2</c:v>
                </c:pt>
                <c:pt idx="6">
                  <c:v>2.02406824507518E-2</c:v>
                </c:pt>
                <c:pt idx="7">
                  <c:v>1.7256859287764902E-2</c:v>
                </c:pt>
                <c:pt idx="8">
                  <c:v>1.45196222694871E-2</c:v>
                </c:pt>
                <c:pt idx="9">
                  <c:v>1.19954904262356E-2</c:v>
                </c:pt>
                <c:pt idx="10">
                  <c:v>9.6272707145841092E-3</c:v>
                </c:pt>
                <c:pt idx="11">
                  <c:v>7.3785442914389302E-3</c:v>
                </c:pt>
                <c:pt idx="12">
                  <c:v>5.2245162755401404E-3</c:v>
                </c:pt>
                <c:pt idx="13">
                  <c:v>3.2058121491178198E-3</c:v>
                </c:pt>
                <c:pt idx="14">
                  <c:v>1.1345369605745099E-3</c:v>
                </c:pt>
                <c:pt idx="15">
                  <c:v>-8.2450915966217299E-4</c:v>
                </c:pt>
                <c:pt idx="16">
                  <c:v>-2.7374219002811E-3</c:v>
                </c:pt>
                <c:pt idx="17">
                  <c:v>-4.6104410367538004E-3</c:v>
                </c:pt>
                <c:pt idx="18">
                  <c:v>-6.0835774045326502E-3</c:v>
                </c:pt>
                <c:pt idx="19">
                  <c:v>-6.9447489737495703E-3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BE4-4C7C-96BF-1CDBA26CA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32193"/>
        <c:axId val="937856206"/>
      </c:scatterChart>
      <c:valAx>
        <c:axId val="137032193"/>
        <c:scaling>
          <c:orientation val="minMax"/>
          <c:max val="1.3"/>
          <c:min val="-0.1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7856206"/>
        <c:crosses val="autoZero"/>
        <c:crossBetween val="midCat"/>
      </c:valAx>
      <c:valAx>
        <c:axId val="937856206"/>
        <c:scaling>
          <c:orientation val="minMax"/>
          <c:max val="0.6"/>
          <c:min val="-0.4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032193"/>
        <c:crosses val="autoZero"/>
        <c:crossBetween val="midCat"/>
      </c:valAx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7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19050" cap="rnd">
        <a:noFill/>
        <a:round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9525">
        <a:solidFill>
          <a:schemeClr val="phClr"/>
        </a:solidFill>
      </a:ln>
      <a:effectLst/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17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19050" cap="rnd">
        <a:noFill/>
        <a:round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9525">
        <a:solidFill>
          <a:schemeClr val="phClr"/>
        </a:solidFill>
      </a:ln>
      <a:effectLst/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17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19050" cap="rnd">
        <a:noFill/>
        <a:round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9525">
        <a:solidFill>
          <a:schemeClr val="phClr"/>
        </a:solidFill>
      </a:ln>
      <a:effectLst/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17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19050" cap="rnd">
        <a:noFill/>
        <a:round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9525">
        <a:solidFill>
          <a:schemeClr val="phClr"/>
        </a:solidFill>
      </a:ln>
      <a:effectLst/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12700</xdr:colOff>
      <xdr:row>2</xdr:row>
      <xdr:rowOff>59796</xdr:rowOff>
    </xdr:from>
    <xdr:to>
      <xdr:col>37</xdr:col>
      <xdr:colOff>215900</xdr:colOff>
      <xdr:row>71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74FA5B-F8E2-75A3-1AC8-74D69CFF4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427037</xdr:colOff>
      <xdr:row>1</xdr:row>
      <xdr:rowOff>80962</xdr:rowOff>
    </xdr:from>
    <xdr:to>
      <xdr:col>20</xdr:col>
      <xdr:colOff>427037</xdr:colOff>
      <xdr:row>11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48C0A-46B4-5519-82BC-744AB4756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272143</xdr:colOff>
      <xdr:row>20</xdr:row>
      <xdr:rowOff>104773</xdr:rowOff>
    </xdr:from>
    <xdr:to>
      <xdr:col>36</xdr:col>
      <xdr:colOff>603250</xdr:colOff>
      <xdr:row>88</xdr:row>
      <xdr:rowOff>15875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64C340-3689-D213-A028-069199F80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</xdr:colOff>
      <xdr:row>46</xdr:row>
      <xdr:rowOff>7620</xdr:rowOff>
    </xdr:from>
    <xdr:to>
      <xdr:col>30</xdr:col>
      <xdr:colOff>67310</xdr:colOff>
      <xdr:row>91</xdr:row>
      <xdr:rowOff>73025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396875</xdr:colOff>
      <xdr:row>46</xdr:row>
      <xdr:rowOff>65405</xdr:rowOff>
    </xdr:from>
    <xdr:to>
      <xdr:col>44</xdr:col>
      <xdr:colOff>276860</xdr:colOff>
      <xdr:row>91</xdr:row>
      <xdr:rowOff>10160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115570</xdr:colOff>
      <xdr:row>45</xdr:row>
      <xdr:rowOff>32385</xdr:rowOff>
    </xdr:from>
    <xdr:to>
      <xdr:col>34</xdr:col>
      <xdr:colOff>935990</xdr:colOff>
      <xdr:row>105</xdr:row>
      <xdr:rowOff>38100</xdr:rowOff>
    </xdr:to>
    <xdr:graphicFrame macro="">
      <xdr:nvGraphicFramePr>
        <xdr:cNvPr id="8" name="图表 1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1206500</xdr:colOff>
      <xdr:row>0</xdr:row>
      <xdr:rowOff>1</xdr:rowOff>
    </xdr:from>
    <xdr:to>
      <xdr:col>42</xdr:col>
      <xdr:colOff>920750</xdr:colOff>
      <xdr:row>64</xdr:row>
      <xdr:rowOff>169334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0.45637</cdr:x>
      <cdr:y>0</cdr:y>
    </cdr:from>
    <cdr:to>
      <cdr:x>0.67865</cdr:x>
      <cdr:y>0.07235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0397843" y="0"/>
          <a:ext cx="5064407" cy="889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4000" b="1" i="1"/>
            <a:t>Markowitz</a:t>
          </a:r>
          <a:r>
            <a:rPr lang="en-US" altLang="zh-CN" sz="4000" b="1" i="1" baseline="0"/>
            <a:t> model</a:t>
          </a:r>
          <a:endParaRPr lang="zh-CN" altLang="en-US" sz="4000" b="1" i="1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1022350</xdr:colOff>
      <xdr:row>3</xdr:row>
      <xdr:rowOff>19050</xdr:rowOff>
    </xdr:from>
    <xdr:to>
      <xdr:col>38</xdr:col>
      <xdr:colOff>895350</xdr:colOff>
      <xdr:row>62</xdr:row>
      <xdr:rowOff>140758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0.45637</cdr:x>
      <cdr:y>0</cdr:y>
    </cdr:from>
    <cdr:to>
      <cdr:x>0.67865</cdr:x>
      <cdr:y>0.07235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0397843" y="0"/>
          <a:ext cx="5064407" cy="889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4000" b="1" i="1"/>
            <a:t>Markowitz</a:t>
          </a:r>
          <a:r>
            <a:rPr lang="en-US" altLang="zh-CN" sz="4000" b="1" i="1" baseline="0"/>
            <a:t> model</a:t>
          </a:r>
          <a:endParaRPr lang="zh-CN" altLang="en-US" sz="4000" b="1" i="1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677333</xdr:colOff>
      <xdr:row>0</xdr:row>
      <xdr:rowOff>0</xdr:rowOff>
    </xdr:from>
    <xdr:to>
      <xdr:col>41</xdr:col>
      <xdr:colOff>12700</xdr:colOff>
      <xdr:row>58</xdr:row>
      <xdr:rowOff>88900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0.46938</cdr:x>
      <cdr:y>0.01205</cdr:y>
    </cdr:from>
    <cdr:to>
      <cdr:x>0.63853</cdr:x>
      <cdr:y>0.07731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9219670" y="119704"/>
          <a:ext cx="3322497" cy="648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4000" b="1" i="1"/>
            <a:t>Index model</a:t>
          </a:r>
          <a:endParaRPr lang="zh-CN" altLang="en-US" sz="4000" b="1" i="1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1195917</xdr:colOff>
      <xdr:row>3</xdr:row>
      <xdr:rowOff>0</xdr:rowOff>
    </xdr:from>
    <xdr:to>
      <xdr:col>39</xdr:col>
      <xdr:colOff>105917</xdr:colOff>
      <xdr:row>63</xdr:row>
      <xdr:rowOff>90000</xdr:rowOff>
    </xdr:to>
    <xdr:graphicFrame macro="">
      <xdr:nvGraphicFramePr>
        <xdr:cNvPr id="3" name="图表 3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666750</xdr:colOff>
      <xdr:row>0</xdr:row>
      <xdr:rowOff>84667</xdr:rowOff>
    </xdr:from>
    <xdr:to>
      <xdr:col>59</xdr:col>
      <xdr:colOff>836167</xdr:colOff>
      <xdr:row>60</xdr:row>
      <xdr:rowOff>174667</xdr:rowOff>
    </xdr:to>
    <xdr:graphicFrame macro="">
      <xdr:nvGraphicFramePr>
        <xdr:cNvPr id="2" name="图表 3">
          <a:extLst>
            <a:ext uri="{FF2B5EF4-FFF2-40B4-BE49-F238E27FC236}">
              <a16:creationId xmlns:a16="http://schemas.microsoft.com/office/drawing/2014/main" id="{3C3C5BC5-A80B-4E20-A892-6A40E97BA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0.46367</cdr:x>
      <cdr:y>0.01251</cdr:y>
    </cdr:from>
    <cdr:to>
      <cdr:x>0.62374</cdr:x>
      <cdr:y>0.07777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0682907" y="144158"/>
          <a:ext cx="3688013" cy="7517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4000" b="1" i="1"/>
            <a:t>Index model</a:t>
          </a:r>
          <a:endParaRPr lang="zh-CN" altLang="en-US" sz="4000" b="1" i="1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0.46367</cdr:x>
      <cdr:y>0.01251</cdr:y>
    </cdr:from>
    <cdr:to>
      <cdr:x>0.62374</cdr:x>
      <cdr:y>0.07777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0682907" y="144158"/>
          <a:ext cx="3688013" cy="7517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4000" b="1" i="1"/>
            <a:t>Index model</a:t>
          </a:r>
          <a:endParaRPr lang="zh-CN" altLang="en-US" sz="4000" b="1" i="1"/>
        </a:p>
      </cdr:txBody>
    </cdr:sp>
  </cdr:relSizeAnchor>
</c:userShape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222"/>
  <sheetViews>
    <sheetView topLeftCell="B5196" workbookViewId="0">
      <selection activeCell="T31" sqref="T31"/>
    </sheetView>
  </sheetViews>
  <sheetFormatPr defaultColWidth="8.6640625" defaultRowHeight="14" x14ac:dyDescent="0.3"/>
  <cols>
    <col min="3" max="3" width="12.33203125" customWidth="1"/>
    <col min="15" max="15" width="12.6640625"/>
    <col min="18" max="18" width="12.4140625" customWidth="1"/>
    <col min="19" max="19" width="10.75" customWidth="1"/>
  </cols>
  <sheetData>
    <row r="1" spans="1:21" x14ac:dyDescent="0.3">
      <c r="A1" s="70"/>
      <c r="B1" s="70"/>
      <c r="C1" s="72">
        <v>0</v>
      </c>
      <c r="D1" s="72">
        <v>1</v>
      </c>
      <c r="E1" s="73">
        <v>2</v>
      </c>
      <c r="F1" s="73">
        <v>3</v>
      </c>
      <c r="G1" s="73">
        <v>4</v>
      </c>
      <c r="H1" s="73">
        <v>5</v>
      </c>
      <c r="I1" s="73">
        <v>6</v>
      </c>
      <c r="J1" s="73">
        <v>7</v>
      </c>
      <c r="K1" s="73">
        <v>8</v>
      </c>
      <c r="L1" s="73">
        <v>9</v>
      </c>
      <c r="M1" s="83">
        <v>10</v>
      </c>
      <c r="N1" s="95">
        <v>-1</v>
      </c>
      <c r="O1" s="96"/>
      <c r="T1" s="37" t="s">
        <v>144</v>
      </c>
      <c r="U1" s="37" t="s">
        <v>145</v>
      </c>
    </row>
    <row r="2" spans="1:21" x14ac:dyDescent="0.3">
      <c r="A2" s="57" t="s">
        <v>0</v>
      </c>
      <c r="B2" s="57" t="s">
        <v>1</v>
      </c>
      <c r="C2" s="74" t="s">
        <v>2</v>
      </c>
      <c r="D2" s="40" t="s">
        <v>3</v>
      </c>
      <c r="E2" s="35" t="s">
        <v>4</v>
      </c>
      <c r="F2" s="35" t="s">
        <v>5</v>
      </c>
      <c r="G2" s="35" t="s">
        <v>6</v>
      </c>
      <c r="H2" s="35" t="s">
        <v>7</v>
      </c>
      <c r="I2" s="35" t="s">
        <v>8</v>
      </c>
      <c r="J2" s="35" t="s">
        <v>9</v>
      </c>
      <c r="K2" s="35" t="s">
        <v>10</v>
      </c>
      <c r="L2" s="35" t="s">
        <v>11</v>
      </c>
      <c r="M2" s="48" t="s">
        <v>12</v>
      </c>
      <c r="N2" s="97" t="s">
        <v>13</v>
      </c>
      <c r="O2" s="98" t="s">
        <v>14</v>
      </c>
      <c r="P2" s="24" t="s">
        <v>15</v>
      </c>
      <c r="R2" s="57" t="s">
        <v>1</v>
      </c>
      <c r="S2" s="39" t="s">
        <v>16</v>
      </c>
      <c r="T2" s="25">
        <f>AVERAGE(S4:S5221)</f>
        <v>3.7583578310538591E-4</v>
      </c>
      <c r="U2" s="25">
        <f>STDEV(S4:S5221)</f>
        <v>1.2113916541069601E-2</v>
      </c>
    </row>
    <row r="3" spans="1:21" x14ac:dyDescent="0.3">
      <c r="A3" s="75">
        <v>0</v>
      </c>
      <c r="B3" s="76">
        <v>37022</v>
      </c>
      <c r="C3" s="77">
        <v>1245.67</v>
      </c>
      <c r="D3" s="78">
        <v>28.975000000000001</v>
      </c>
      <c r="E3" s="79">
        <v>9.34</v>
      </c>
      <c r="F3" s="79">
        <v>15.9</v>
      </c>
      <c r="G3" s="79">
        <v>34.700000000000003</v>
      </c>
      <c r="H3" s="79">
        <v>47.01</v>
      </c>
      <c r="I3" s="79">
        <v>43.82</v>
      </c>
      <c r="J3" s="79">
        <v>9.1433</v>
      </c>
      <c r="K3" s="79">
        <v>22.645</v>
      </c>
      <c r="L3" s="79">
        <v>46.17</v>
      </c>
      <c r="M3" s="85">
        <v>27.74</v>
      </c>
      <c r="N3" s="77">
        <v>4.47</v>
      </c>
      <c r="O3" s="99">
        <v>1000</v>
      </c>
      <c r="P3" s="24">
        <v>1</v>
      </c>
      <c r="R3" s="76">
        <v>37022</v>
      </c>
    </row>
    <row r="4" spans="1:21" x14ac:dyDescent="0.3">
      <c r="A4" s="75">
        <v>1</v>
      </c>
      <c r="B4" s="76">
        <v>37025</v>
      </c>
      <c r="C4" s="80">
        <v>1249.0157999999999</v>
      </c>
      <c r="D4" s="81">
        <v>28.46</v>
      </c>
      <c r="E4" s="82">
        <v>8.9</v>
      </c>
      <c r="F4" s="82">
        <v>16.04</v>
      </c>
      <c r="G4" s="82">
        <v>34.36</v>
      </c>
      <c r="H4" s="82">
        <v>47.2</v>
      </c>
      <c r="I4" s="82">
        <v>44.53</v>
      </c>
      <c r="J4" s="82">
        <v>9.1266999999999996</v>
      </c>
      <c r="K4" s="82">
        <v>23.004999999999999</v>
      </c>
      <c r="L4" s="82">
        <v>46.15</v>
      </c>
      <c r="M4" s="87">
        <v>27.75</v>
      </c>
      <c r="N4" s="80">
        <v>4.43</v>
      </c>
      <c r="O4" s="86">
        <f t="shared" ref="O4:O67" si="0">O3*(1+N4/100/252)</f>
        <v>1000.17579365079</v>
      </c>
      <c r="P4" s="24">
        <f t="shared" ref="P4:P67" si="1">IF(MONTH(B4)&lt;&gt;MONTH(B5),1,0)</f>
        <v>0</v>
      </c>
      <c r="R4" s="76">
        <v>37025</v>
      </c>
      <c r="S4" s="88">
        <f t="shared" ref="S4:S67" si="2">(C4/C3)-1</f>
        <v>2.6859441103983502E-3</v>
      </c>
      <c r="U4" s="100">
        <v>-0.3</v>
      </c>
    </row>
    <row r="5" spans="1:21" x14ac:dyDescent="0.3">
      <c r="A5" s="75">
        <v>2</v>
      </c>
      <c r="B5" s="76">
        <v>37026</v>
      </c>
      <c r="C5" s="80">
        <v>1249.5442</v>
      </c>
      <c r="D5" s="81">
        <v>29.75</v>
      </c>
      <c r="E5" s="82">
        <v>9.16</v>
      </c>
      <c r="F5" s="82">
        <v>15.93</v>
      </c>
      <c r="G5" s="82">
        <v>34.134999999999998</v>
      </c>
      <c r="H5" s="82">
        <v>47.7</v>
      </c>
      <c r="I5" s="82">
        <v>44.725000000000001</v>
      </c>
      <c r="J5" s="82">
        <v>9.1667000000000005</v>
      </c>
      <c r="K5" s="82">
        <v>22.95</v>
      </c>
      <c r="L5" s="82">
        <v>45</v>
      </c>
      <c r="M5" s="87">
        <v>27.5</v>
      </c>
      <c r="N5" s="80">
        <v>4.22</v>
      </c>
      <c r="O5" s="86">
        <f t="shared" si="0"/>
        <v>1000.34328340671</v>
      </c>
      <c r="P5" s="24">
        <f t="shared" si="1"/>
        <v>0</v>
      </c>
      <c r="R5" s="76">
        <v>37026</v>
      </c>
      <c r="S5" s="88">
        <f>(C5/C4)-1</f>
        <v>4.2305309508505799E-4</v>
      </c>
      <c r="T5" s="88"/>
      <c r="U5" s="100">
        <v>-0.29499999999999998</v>
      </c>
    </row>
    <row r="6" spans="1:21" x14ac:dyDescent="0.3">
      <c r="A6" s="75">
        <v>3</v>
      </c>
      <c r="B6" s="76">
        <v>37027</v>
      </c>
      <c r="C6" s="80">
        <v>1285.2952</v>
      </c>
      <c r="D6" s="81">
        <v>32.380000000000003</v>
      </c>
      <c r="E6" s="82">
        <v>9.9600000000000009</v>
      </c>
      <c r="F6" s="82">
        <v>16.399999999999999</v>
      </c>
      <c r="G6" s="82">
        <v>34.58</v>
      </c>
      <c r="H6" s="82">
        <v>47.95</v>
      </c>
      <c r="I6" s="82">
        <v>44.75</v>
      </c>
      <c r="J6" s="82">
        <v>9.1732999999999993</v>
      </c>
      <c r="K6" s="82">
        <v>24.114999999999998</v>
      </c>
      <c r="L6" s="82">
        <v>45.26</v>
      </c>
      <c r="M6" s="87">
        <v>27.7</v>
      </c>
      <c r="N6" s="80">
        <v>4.04</v>
      </c>
      <c r="O6" s="86">
        <f t="shared" si="0"/>
        <v>1000.50365590136</v>
      </c>
      <c r="P6" s="24">
        <f t="shared" si="1"/>
        <v>0</v>
      </c>
      <c r="R6" s="76">
        <v>37027</v>
      </c>
      <c r="S6" s="88">
        <f t="shared" si="2"/>
        <v>2.86112327999282E-2</v>
      </c>
      <c r="T6" s="88"/>
      <c r="U6" s="100">
        <v>-0.28999999999999998</v>
      </c>
    </row>
    <row r="7" spans="1:21" x14ac:dyDescent="0.3">
      <c r="A7" s="75">
        <v>4</v>
      </c>
      <c r="B7" s="76">
        <v>37028</v>
      </c>
      <c r="C7" s="80">
        <v>1288.8081999999999</v>
      </c>
      <c r="D7" s="81">
        <v>33.174999999999997</v>
      </c>
      <c r="E7" s="82">
        <v>10.29</v>
      </c>
      <c r="F7" s="82">
        <v>16.12</v>
      </c>
      <c r="G7" s="82">
        <v>34.084899999999998</v>
      </c>
      <c r="H7" s="82">
        <v>48.156399999999998</v>
      </c>
      <c r="I7" s="82">
        <v>44.365000000000002</v>
      </c>
      <c r="J7" s="82">
        <v>9.1999999999999993</v>
      </c>
      <c r="K7" s="82">
        <v>24.065000000000001</v>
      </c>
      <c r="L7" s="82">
        <v>44.93</v>
      </c>
      <c r="M7" s="87">
        <v>28.5</v>
      </c>
      <c r="N7" s="80">
        <v>4.04</v>
      </c>
      <c r="O7" s="86">
        <f t="shared" si="0"/>
        <v>1000.66405410651</v>
      </c>
      <c r="P7" s="24">
        <f t="shared" si="1"/>
        <v>0</v>
      </c>
      <c r="R7" s="76">
        <v>37028</v>
      </c>
      <c r="S7" s="88">
        <f t="shared" si="2"/>
        <v>2.73322424295985E-3</v>
      </c>
      <c r="T7" s="88"/>
      <c r="U7" s="100">
        <v>-0.28499999999999998</v>
      </c>
    </row>
    <row r="8" spans="1:21" x14ac:dyDescent="0.3">
      <c r="A8" s="75">
        <v>5</v>
      </c>
      <c r="B8" s="76">
        <v>37029</v>
      </c>
      <c r="C8" s="80">
        <v>1292.5247999999999</v>
      </c>
      <c r="D8" s="81">
        <v>32.689900000000002</v>
      </c>
      <c r="E8" s="82">
        <v>10.01</v>
      </c>
      <c r="F8" s="82">
        <v>16.28</v>
      </c>
      <c r="G8" s="82">
        <v>34.045000000000002</v>
      </c>
      <c r="H8" s="82">
        <v>49.117899999999999</v>
      </c>
      <c r="I8" s="82">
        <v>45.1</v>
      </c>
      <c r="J8" s="82">
        <v>9.2467000000000006</v>
      </c>
      <c r="K8" s="82">
        <v>24.05</v>
      </c>
      <c r="L8" s="82">
        <v>44.98</v>
      </c>
      <c r="M8" s="87">
        <v>29.8</v>
      </c>
      <c r="N8" s="80">
        <v>3.95</v>
      </c>
      <c r="O8" s="86">
        <f t="shared" si="0"/>
        <v>1000.8209042261</v>
      </c>
      <c r="P8" s="24">
        <f t="shared" si="1"/>
        <v>0</v>
      </c>
      <c r="R8" s="76">
        <v>37029</v>
      </c>
      <c r="S8" s="88">
        <f t="shared" si="2"/>
        <v>2.8837494981797098E-3</v>
      </c>
      <c r="T8" s="88"/>
      <c r="U8" s="100">
        <v>-0.28000000000000003</v>
      </c>
    </row>
    <row r="9" spans="1:21" x14ac:dyDescent="0.3">
      <c r="A9" s="75">
        <v>6</v>
      </c>
      <c r="B9" s="76">
        <v>37032</v>
      </c>
      <c r="C9" s="80">
        <v>1313.4039</v>
      </c>
      <c r="D9" s="81">
        <v>35.499499999999998</v>
      </c>
      <c r="E9" s="82">
        <v>10.9</v>
      </c>
      <c r="F9" s="82">
        <v>18.100000000000001</v>
      </c>
      <c r="G9" s="82">
        <v>34.395000000000003</v>
      </c>
      <c r="H9" s="82">
        <v>48.901400000000002</v>
      </c>
      <c r="I9" s="82">
        <v>44.375</v>
      </c>
      <c r="J9" s="82">
        <v>9.31</v>
      </c>
      <c r="K9" s="82">
        <v>24.145</v>
      </c>
      <c r="L9" s="82">
        <v>44.93</v>
      </c>
      <c r="M9" s="87">
        <v>29.86</v>
      </c>
      <c r="N9" s="80">
        <v>4.0199999999999996</v>
      </c>
      <c r="O9" s="86">
        <f t="shared" si="0"/>
        <v>1000.98055898939</v>
      </c>
      <c r="P9" s="24">
        <f t="shared" si="1"/>
        <v>0</v>
      </c>
      <c r="R9" s="76">
        <v>37032</v>
      </c>
      <c r="S9" s="88">
        <f t="shared" si="2"/>
        <v>1.61537326014944E-2</v>
      </c>
      <c r="T9" s="88"/>
      <c r="U9" s="100">
        <v>-0.27500000000000002</v>
      </c>
    </row>
    <row r="10" spans="1:21" x14ac:dyDescent="0.3">
      <c r="A10" s="75">
        <v>7</v>
      </c>
      <c r="B10" s="76">
        <v>37033</v>
      </c>
      <c r="C10" s="80">
        <v>1309.9576999999999</v>
      </c>
      <c r="D10" s="81">
        <v>34.954999999999998</v>
      </c>
      <c r="E10" s="82">
        <v>12.81</v>
      </c>
      <c r="F10" s="82">
        <v>17.579999999999998</v>
      </c>
      <c r="G10" s="82">
        <v>35.155000000000001</v>
      </c>
      <c r="H10" s="82">
        <v>47.859400000000001</v>
      </c>
      <c r="I10" s="82">
        <v>44.405000000000001</v>
      </c>
      <c r="J10" s="82">
        <v>9.1466999999999992</v>
      </c>
      <c r="K10" s="82">
        <v>23.9</v>
      </c>
      <c r="L10" s="82">
        <v>43.98</v>
      </c>
      <c r="M10" s="87">
        <v>30.5</v>
      </c>
      <c r="N10" s="80">
        <v>3.99</v>
      </c>
      <c r="O10" s="86">
        <f t="shared" si="0"/>
        <v>1001.1390475779</v>
      </c>
      <c r="P10" s="24">
        <f t="shared" si="1"/>
        <v>0</v>
      </c>
      <c r="R10" s="76">
        <v>37033</v>
      </c>
      <c r="S10" s="88">
        <f t="shared" si="2"/>
        <v>-2.6238691692632701E-3</v>
      </c>
      <c r="T10" s="88"/>
      <c r="U10" s="100">
        <v>-0.27</v>
      </c>
    </row>
    <row r="11" spans="1:21" x14ac:dyDescent="0.3">
      <c r="A11" s="75">
        <v>8</v>
      </c>
      <c r="B11" s="76">
        <v>37034</v>
      </c>
      <c r="C11" s="80">
        <v>1289.6682000000001</v>
      </c>
      <c r="D11" s="81">
        <v>34.055</v>
      </c>
      <c r="E11" s="82">
        <v>11.26</v>
      </c>
      <c r="F11" s="82">
        <v>16.829999999999998</v>
      </c>
      <c r="G11" s="82">
        <v>34.85</v>
      </c>
      <c r="H11" s="82">
        <v>47.411299999999997</v>
      </c>
      <c r="I11" s="82">
        <v>43.634999999999998</v>
      </c>
      <c r="J11" s="82">
        <v>9.0500000000000007</v>
      </c>
      <c r="K11" s="82">
        <v>24.35</v>
      </c>
      <c r="L11" s="82">
        <v>44.75</v>
      </c>
      <c r="M11" s="87">
        <v>30.24</v>
      </c>
      <c r="N11" s="80">
        <v>3.97</v>
      </c>
      <c r="O11" s="86">
        <f t="shared" si="0"/>
        <v>1001.29676670563</v>
      </c>
      <c r="P11" s="24">
        <f t="shared" si="1"/>
        <v>0</v>
      </c>
      <c r="R11" s="76">
        <v>37034</v>
      </c>
      <c r="S11" s="88">
        <f>(C11/C10)-1</f>
        <v>-1.54886680692055E-2</v>
      </c>
      <c r="T11" s="88"/>
      <c r="U11" s="100">
        <v>-0.26500000000000001</v>
      </c>
    </row>
    <row r="12" spans="1:21" x14ac:dyDescent="0.3">
      <c r="A12" s="75">
        <v>9</v>
      </c>
      <c r="B12" s="76">
        <v>37035</v>
      </c>
      <c r="C12" s="80">
        <v>1293.8207</v>
      </c>
      <c r="D12" s="81">
        <v>34.999499999999998</v>
      </c>
      <c r="E12" s="82">
        <v>11.93</v>
      </c>
      <c r="F12" s="82">
        <v>17.3</v>
      </c>
      <c r="G12" s="82">
        <v>35.86</v>
      </c>
      <c r="H12" s="82">
        <v>47.471800000000002</v>
      </c>
      <c r="I12" s="82">
        <v>43.965000000000003</v>
      </c>
      <c r="J12" s="82">
        <v>9.02</v>
      </c>
      <c r="K12" s="82">
        <v>24.545000000000002</v>
      </c>
      <c r="L12" s="82">
        <v>44.97</v>
      </c>
      <c r="M12" s="87">
        <v>30.76</v>
      </c>
      <c r="N12" s="80">
        <v>3.98</v>
      </c>
      <c r="O12" s="86">
        <f t="shared" si="0"/>
        <v>1001.45490802038</v>
      </c>
      <c r="P12" s="24">
        <f t="shared" si="1"/>
        <v>0</v>
      </c>
      <c r="R12" s="76">
        <v>37035</v>
      </c>
      <c r="S12" s="88">
        <f t="shared" si="2"/>
        <v>3.2198204158246902E-3</v>
      </c>
      <c r="T12" s="88"/>
      <c r="U12" s="100">
        <v>-0.26</v>
      </c>
    </row>
    <row r="13" spans="1:21" x14ac:dyDescent="0.3">
      <c r="A13" s="75">
        <v>10</v>
      </c>
      <c r="B13" s="76">
        <v>37036</v>
      </c>
      <c r="C13" s="80">
        <v>1278.5362</v>
      </c>
      <c r="D13" s="81">
        <v>33.76</v>
      </c>
      <c r="E13" s="82">
        <v>10.95</v>
      </c>
      <c r="F13" s="82">
        <v>16.510000000000002</v>
      </c>
      <c r="G13" s="82">
        <v>35.454999999999998</v>
      </c>
      <c r="H13" s="82">
        <v>47.411299999999997</v>
      </c>
      <c r="I13" s="82">
        <v>44.05</v>
      </c>
      <c r="J13" s="82">
        <v>8.9533000000000005</v>
      </c>
      <c r="K13" s="82">
        <v>24.085000000000001</v>
      </c>
      <c r="L13" s="82">
        <v>44.81</v>
      </c>
      <c r="M13" s="87">
        <v>30.51</v>
      </c>
      <c r="N13" s="80">
        <v>3.94</v>
      </c>
      <c r="O13" s="86">
        <f t="shared" si="0"/>
        <v>1001.61148470044</v>
      </c>
      <c r="P13" s="24">
        <f t="shared" si="1"/>
        <v>0</v>
      </c>
      <c r="R13" s="76">
        <v>37036</v>
      </c>
      <c r="S13" s="88">
        <f t="shared" si="2"/>
        <v>-1.1813460705954E-2</v>
      </c>
      <c r="T13" s="88"/>
      <c r="U13" s="100">
        <v>-0.255</v>
      </c>
    </row>
    <row r="14" spans="1:21" x14ac:dyDescent="0.3">
      <c r="A14" s="75">
        <v>11</v>
      </c>
      <c r="B14" s="76">
        <v>37039</v>
      </c>
      <c r="C14" s="80">
        <v>1278.5362</v>
      </c>
      <c r="D14" s="81">
        <v>33.76</v>
      </c>
      <c r="E14" s="82">
        <v>10.95</v>
      </c>
      <c r="F14" s="82">
        <v>16.510000000000002</v>
      </c>
      <c r="G14" s="82">
        <v>35.454999999999998</v>
      </c>
      <c r="H14" s="82">
        <v>47.411299999999997</v>
      </c>
      <c r="I14" s="82">
        <v>44.05</v>
      </c>
      <c r="J14" s="82">
        <v>8.9533000000000005</v>
      </c>
      <c r="K14" s="82">
        <v>24.085000000000001</v>
      </c>
      <c r="L14" s="82">
        <v>44.81</v>
      </c>
      <c r="M14" s="87">
        <v>30.51</v>
      </c>
      <c r="N14" s="80">
        <v>3.94</v>
      </c>
      <c r="O14" s="86">
        <f t="shared" si="0"/>
        <v>1001.76808586114</v>
      </c>
      <c r="P14" s="24">
        <f t="shared" si="1"/>
        <v>0</v>
      </c>
      <c r="R14" s="76">
        <v>37039</v>
      </c>
      <c r="S14" s="88">
        <f t="shared" si="2"/>
        <v>0</v>
      </c>
      <c r="T14" s="88"/>
      <c r="U14" s="100">
        <v>-0.25</v>
      </c>
    </row>
    <row r="15" spans="1:21" x14ac:dyDescent="0.3">
      <c r="A15" s="75">
        <v>12</v>
      </c>
      <c r="B15" s="76">
        <v>37040</v>
      </c>
      <c r="C15" s="80">
        <v>1268.6479999999999</v>
      </c>
      <c r="D15" s="81">
        <v>33.090000000000003</v>
      </c>
      <c r="E15" s="82">
        <v>11.13</v>
      </c>
      <c r="F15" s="82">
        <v>15.61</v>
      </c>
      <c r="G15" s="82">
        <v>35.17</v>
      </c>
      <c r="H15" s="82">
        <v>48.100999999999999</v>
      </c>
      <c r="I15" s="82">
        <v>43.9</v>
      </c>
      <c r="J15" s="82">
        <v>9.19</v>
      </c>
      <c r="K15" s="82">
        <v>24.17</v>
      </c>
      <c r="L15" s="82">
        <v>44.92</v>
      </c>
      <c r="M15" s="87">
        <v>30.75</v>
      </c>
      <c r="N15" s="80">
        <v>4.09</v>
      </c>
      <c r="O15" s="86">
        <f t="shared" si="0"/>
        <v>1001.93067441159</v>
      </c>
      <c r="P15" s="24">
        <f t="shared" si="1"/>
        <v>0</v>
      </c>
      <c r="R15" s="76">
        <v>37040</v>
      </c>
      <c r="S15" s="88">
        <f t="shared" si="2"/>
        <v>-7.7340008049830997E-3</v>
      </c>
      <c r="T15" s="88"/>
      <c r="U15" s="100">
        <v>-0.245</v>
      </c>
    </row>
    <row r="16" spans="1:21" x14ac:dyDescent="0.3">
      <c r="A16" s="75">
        <v>13</v>
      </c>
      <c r="B16" s="76">
        <v>37041</v>
      </c>
      <c r="C16" s="80">
        <v>1249.0890999999999</v>
      </c>
      <c r="D16" s="81">
        <v>30.910499999999999</v>
      </c>
      <c r="E16" s="82">
        <v>10.050000000000001</v>
      </c>
      <c r="F16" s="82">
        <v>14.51</v>
      </c>
      <c r="G16" s="82">
        <v>34.594999999999999</v>
      </c>
      <c r="H16" s="82">
        <v>48.247</v>
      </c>
      <c r="I16" s="82">
        <v>44.435000000000002</v>
      </c>
      <c r="J16" s="82">
        <v>8.9633000000000003</v>
      </c>
      <c r="K16" s="82">
        <v>23.94</v>
      </c>
      <c r="L16" s="82">
        <v>45.59</v>
      </c>
      <c r="M16" s="87">
        <v>30.69</v>
      </c>
      <c r="N16" s="80">
        <v>4.05</v>
      </c>
      <c r="O16" s="86">
        <f t="shared" si="0"/>
        <v>1002.09169898426</v>
      </c>
      <c r="P16" s="24">
        <f t="shared" si="1"/>
        <v>0</v>
      </c>
      <c r="R16" s="76">
        <v>37041</v>
      </c>
      <c r="S16" s="88">
        <f t="shared" si="2"/>
        <v>-1.5417121218809299E-2</v>
      </c>
      <c r="T16" s="88"/>
      <c r="U16" s="100">
        <v>-0.24</v>
      </c>
    </row>
    <row r="17" spans="1:21" x14ac:dyDescent="0.3">
      <c r="A17" s="75">
        <v>14</v>
      </c>
      <c r="B17" s="76">
        <v>37042</v>
      </c>
      <c r="C17" s="80">
        <v>1256.9384</v>
      </c>
      <c r="D17" s="81">
        <v>30.37</v>
      </c>
      <c r="E17" s="82">
        <v>10.33</v>
      </c>
      <c r="F17" s="82">
        <v>15.3</v>
      </c>
      <c r="G17" s="82">
        <v>34.590000000000003</v>
      </c>
      <c r="H17" s="82">
        <v>48.352699999999999</v>
      </c>
      <c r="I17" s="82">
        <v>44.375</v>
      </c>
      <c r="J17" s="82">
        <v>9</v>
      </c>
      <c r="K17" s="82">
        <v>23.7</v>
      </c>
      <c r="L17" s="82">
        <v>44.76</v>
      </c>
      <c r="M17" s="87">
        <v>30.28</v>
      </c>
      <c r="N17" s="80">
        <v>4.24</v>
      </c>
      <c r="O17" s="99">
        <f t="shared" si="0"/>
        <v>1002.26030488917</v>
      </c>
      <c r="P17" s="24">
        <f t="shared" si="1"/>
        <v>1</v>
      </c>
      <c r="R17" s="76">
        <v>37042</v>
      </c>
      <c r="S17" s="88">
        <f t="shared" si="2"/>
        <v>6.2840192905375698E-3</v>
      </c>
      <c r="T17" s="88"/>
      <c r="U17" s="100">
        <v>-0.23499999999999999</v>
      </c>
    </row>
    <row r="18" spans="1:21" x14ac:dyDescent="0.3">
      <c r="A18" s="75">
        <v>15</v>
      </c>
      <c r="B18" s="76">
        <v>37043</v>
      </c>
      <c r="C18" s="80">
        <v>1261.7927</v>
      </c>
      <c r="D18" s="81">
        <v>30.795000000000002</v>
      </c>
      <c r="E18" s="82">
        <v>10.35</v>
      </c>
      <c r="F18" s="82">
        <v>15.86</v>
      </c>
      <c r="G18" s="82">
        <v>35.17</v>
      </c>
      <c r="H18" s="82">
        <v>48.518900000000002</v>
      </c>
      <c r="I18" s="82">
        <v>44.475000000000001</v>
      </c>
      <c r="J18" s="82">
        <v>9.0221999999999998</v>
      </c>
      <c r="K18" s="82">
        <v>23.905000000000001</v>
      </c>
      <c r="L18" s="82">
        <v>44.81</v>
      </c>
      <c r="M18" s="87">
        <v>29.71</v>
      </c>
      <c r="N18" s="80">
        <v>4.1399999999999997</v>
      </c>
      <c r="O18" s="86">
        <f t="shared" si="0"/>
        <v>1002.42496193926</v>
      </c>
      <c r="P18" s="24">
        <f t="shared" si="1"/>
        <v>0</v>
      </c>
      <c r="R18" s="76">
        <v>37043</v>
      </c>
      <c r="S18" s="88">
        <f t="shared" si="2"/>
        <v>3.8620031021407999E-3</v>
      </c>
      <c r="T18" s="88"/>
      <c r="U18" s="100">
        <v>-0.23</v>
      </c>
    </row>
    <row r="19" spans="1:21" x14ac:dyDescent="0.3">
      <c r="A19" s="75">
        <v>16</v>
      </c>
      <c r="B19" s="76">
        <v>37046</v>
      </c>
      <c r="C19" s="80">
        <v>1268.2612999999999</v>
      </c>
      <c r="D19" s="81">
        <v>30.97</v>
      </c>
      <c r="E19" s="82">
        <v>10.15</v>
      </c>
      <c r="F19" s="82">
        <v>16.059999999999999</v>
      </c>
      <c r="G19" s="82">
        <v>35.39</v>
      </c>
      <c r="H19" s="82">
        <v>49.349499999999999</v>
      </c>
      <c r="I19" s="82">
        <v>45.414999999999999</v>
      </c>
      <c r="J19" s="82">
        <v>9.0523000000000007</v>
      </c>
      <c r="K19" s="82">
        <v>23.785</v>
      </c>
      <c r="L19" s="82">
        <v>44.92</v>
      </c>
      <c r="M19" s="87">
        <v>29.23</v>
      </c>
      <c r="N19" s="80">
        <v>4.03</v>
      </c>
      <c r="O19" s="86">
        <f t="shared" si="0"/>
        <v>1002.58527037563</v>
      </c>
      <c r="P19" s="24">
        <f t="shared" si="1"/>
        <v>0</v>
      </c>
      <c r="R19" s="76">
        <v>37046</v>
      </c>
      <c r="S19" s="88">
        <f t="shared" si="2"/>
        <v>5.1265156312918503E-3</v>
      </c>
      <c r="T19" s="88"/>
      <c r="U19" s="100">
        <v>-0.22500000000000001</v>
      </c>
    </row>
    <row r="20" spans="1:21" x14ac:dyDescent="0.3">
      <c r="A20" s="75">
        <v>17</v>
      </c>
      <c r="B20" s="76">
        <v>37047</v>
      </c>
      <c r="C20" s="80">
        <v>1284.7484999999999</v>
      </c>
      <c r="D20" s="81">
        <v>31.76</v>
      </c>
      <c r="E20" s="82">
        <v>10.130000000000001</v>
      </c>
      <c r="F20" s="82">
        <v>16.760000000000002</v>
      </c>
      <c r="G20" s="82">
        <v>36.299999999999997</v>
      </c>
      <c r="H20" s="82">
        <v>49.183399999999999</v>
      </c>
      <c r="I20" s="82">
        <v>45.774999999999999</v>
      </c>
      <c r="J20" s="82">
        <v>9.1930999999999994</v>
      </c>
      <c r="K20" s="82">
        <v>23.81</v>
      </c>
      <c r="L20" s="82">
        <v>45.6</v>
      </c>
      <c r="M20" s="87">
        <v>29.41</v>
      </c>
      <c r="N20" s="80">
        <v>3.93</v>
      </c>
      <c r="O20" s="86">
        <f t="shared" si="0"/>
        <v>1002.7416259356499</v>
      </c>
      <c r="P20" s="24">
        <f t="shared" si="1"/>
        <v>0</v>
      </c>
      <c r="R20" s="76">
        <v>37047</v>
      </c>
      <c r="S20" s="88">
        <f t="shared" si="2"/>
        <v>1.29998447480815E-2</v>
      </c>
      <c r="T20" s="88"/>
      <c r="U20" s="100">
        <v>-0.22</v>
      </c>
    </row>
    <row r="21" spans="1:21" x14ac:dyDescent="0.3">
      <c r="A21" s="75">
        <v>18</v>
      </c>
      <c r="B21" s="76">
        <v>37048</v>
      </c>
      <c r="C21" s="80">
        <v>1271.3630000000001</v>
      </c>
      <c r="D21" s="81">
        <v>31.24</v>
      </c>
      <c r="E21" s="82">
        <v>10.050000000000001</v>
      </c>
      <c r="F21" s="82">
        <v>17</v>
      </c>
      <c r="G21" s="82">
        <v>36.18</v>
      </c>
      <c r="H21" s="82">
        <v>48.408099999999997</v>
      </c>
      <c r="I21" s="82">
        <v>44.7</v>
      </c>
      <c r="J21" s="82">
        <v>8.9619</v>
      </c>
      <c r="K21" s="82">
        <v>23.375</v>
      </c>
      <c r="L21" s="82">
        <v>44.744999999999997</v>
      </c>
      <c r="M21" s="87">
        <v>29.7</v>
      </c>
      <c r="N21" s="80">
        <v>3.91</v>
      </c>
      <c r="O21" s="86">
        <f t="shared" si="0"/>
        <v>1002.89721005301</v>
      </c>
      <c r="P21" s="24">
        <f t="shared" si="1"/>
        <v>0</v>
      </c>
      <c r="R21" s="76">
        <v>37048</v>
      </c>
      <c r="S21" s="88">
        <f t="shared" si="2"/>
        <v>-1.0418770677684999E-2</v>
      </c>
      <c r="T21" s="88"/>
      <c r="U21" s="100">
        <v>-0.215</v>
      </c>
    </row>
    <row r="22" spans="1:21" x14ac:dyDescent="0.3">
      <c r="A22" s="75">
        <v>19</v>
      </c>
      <c r="B22" s="76">
        <v>37049</v>
      </c>
      <c r="C22" s="80">
        <v>1278.3308999999999</v>
      </c>
      <c r="D22" s="81">
        <v>32.5</v>
      </c>
      <c r="E22" s="82">
        <v>9.64</v>
      </c>
      <c r="F22" s="82">
        <v>17.329999999999998</v>
      </c>
      <c r="G22" s="82">
        <v>36.840000000000003</v>
      </c>
      <c r="H22" s="82">
        <v>48.332599999999999</v>
      </c>
      <c r="I22" s="82">
        <v>44.59</v>
      </c>
      <c r="J22" s="82">
        <v>8.9518000000000004</v>
      </c>
      <c r="K22" s="82">
        <v>23.06</v>
      </c>
      <c r="L22" s="82">
        <v>44.454000000000001</v>
      </c>
      <c r="M22" s="87">
        <v>29.89</v>
      </c>
      <c r="N22" s="80">
        <v>3.92</v>
      </c>
      <c r="O22" s="86">
        <f t="shared" si="0"/>
        <v>1003.05321628568</v>
      </c>
      <c r="P22" s="24">
        <f t="shared" si="1"/>
        <v>0</v>
      </c>
      <c r="R22" s="76">
        <v>37049</v>
      </c>
      <c r="S22" s="88">
        <f t="shared" si="2"/>
        <v>5.4806534404414596E-3</v>
      </c>
      <c r="T22" s="88"/>
      <c r="U22" s="100">
        <v>-0.21</v>
      </c>
    </row>
    <row r="23" spans="1:21" x14ac:dyDescent="0.3">
      <c r="A23" s="75">
        <v>20</v>
      </c>
      <c r="B23" s="76">
        <v>37050</v>
      </c>
      <c r="C23" s="80">
        <v>1266.3237999999999</v>
      </c>
      <c r="D23" s="81">
        <v>30.62</v>
      </c>
      <c r="E23" s="82">
        <v>9.25</v>
      </c>
      <c r="F23" s="82">
        <v>17.010000000000002</v>
      </c>
      <c r="G23" s="82">
        <v>36.594999999999999</v>
      </c>
      <c r="H23" s="82">
        <v>48.549100000000003</v>
      </c>
      <c r="I23" s="82">
        <v>44.695</v>
      </c>
      <c r="J23" s="82">
        <v>8.9518000000000004</v>
      </c>
      <c r="K23" s="82">
        <v>23</v>
      </c>
      <c r="L23" s="82">
        <v>44.645000000000003</v>
      </c>
      <c r="M23" s="87">
        <v>29.45</v>
      </c>
      <c r="N23" s="80">
        <v>4.0199999999999996</v>
      </c>
      <c r="O23" s="86">
        <f t="shared" si="0"/>
        <v>1003.2132271559</v>
      </c>
      <c r="P23" s="24">
        <f t="shared" si="1"/>
        <v>0</v>
      </c>
      <c r="R23" s="76">
        <v>37050</v>
      </c>
      <c r="S23" s="88">
        <f t="shared" si="2"/>
        <v>-9.3927949328300696E-3</v>
      </c>
      <c r="T23" s="88"/>
      <c r="U23" s="100">
        <v>-0.20499999999999999</v>
      </c>
    </row>
    <row r="24" spans="1:21" x14ac:dyDescent="0.3">
      <c r="A24" s="75">
        <v>21</v>
      </c>
      <c r="B24" s="76">
        <v>37053</v>
      </c>
      <c r="C24" s="80">
        <v>1255.7492999999999</v>
      </c>
      <c r="D24" s="81">
        <v>29.89</v>
      </c>
      <c r="E24" s="82">
        <v>9.1199999999999992</v>
      </c>
      <c r="F24" s="82">
        <v>16.190000000000001</v>
      </c>
      <c r="G24" s="82">
        <v>36.06</v>
      </c>
      <c r="H24" s="82">
        <v>49.082700000000003</v>
      </c>
      <c r="I24" s="82">
        <v>44.85</v>
      </c>
      <c r="J24" s="82">
        <v>8.9016000000000002</v>
      </c>
      <c r="K24" s="82">
        <v>22.965</v>
      </c>
      <c r="L24" s="82">
        <v>44.162999999999997</v>
      </c>
      <c r="M24" s="87">
        <v>29.91</v>
      </c>
      <c r="N24" s="80">
        <v>4.03</v>
      </c>
      <c r="O24" s="86">
        <f t="shared" si="0"/>
        <v>1003.37366165215</v>
      </c>
      <c r="P24" s="24">
        <f t="shared" si="1"/>
        <v>0</v>
      </c>
      <c r="R24" s="76">
        <v>37053</v>
      </c>
      <c r="S24" s="88">
        <f t="shared" si="2"/>
        <v>-8.3505498356738501E-3</v>
      </c>
      <c r="T24" s="88"/>
      <c r="U24" s="100">
        <v>-0.2</v>
      </c>
    </row>
    <row r="25" spans="1:21" x14ac:dyDescent="0.3">
      <c r="A25" s="75">
        <v>22</v>
      </c>
      <c r="B25" s="76">
        <v>37054</v>
      </c>
      <c r="C25" s="80">
        <v>1257.2212</v>
      </c>
      <c r="D25" s="81">
        <v>28.984999999999999</v>
      </c>
      <c r="E25" s="82">
        <v>9.15</v>
      </c>
      <c r="F25" s="82">
        <v>16.138999999999999</v>
      </c>
      <c r="G25" s="82">
        <v>36.04</v>
      </c>
      <c r="H25" s="82">
        <v>49.128</v>
      </c>
      <c r="I25" s="82">
        <v>45.06</v>
      </c>
      <c r="J25" s="82">
        <v>9.0757999999999992</v>
      </c>
      <c r="K25" s="82">
        <v>22.954999999999998</v>
      </c>
      <c r="L25" s="82">
        <v>44.363999999999997</v>
      </c>
      <c r="M25" s="87">
        <v>29.81</v>
      </c>
      <c r="N25" s="80">
        <v>3.98</v>
      </c>
      <c r="O25" s="86">
        <f t="shared" si="0"/>
        <v>1003.53213098443</v>
      </c>
      <c r="P25" s="24">
        <f t="shared" si="1"/>
        <v>0</v>
      </c>
      <c r="R25" s="76">
        <v>37054</v>
      </c>
      <c r="S25" s="88">
        <f t="shared" si="2"/>
        <v>1.1721288636195001E-3</v>
      </c>
      <c r="T25" s="88"/>
      <c r="U25" s="100">
        <v>-0.19500000000000001</v>
      </c>
    </row>
    <row r="26" spans="1:21" x14ac:dyDescent="0.3">
      <c r="A26" s="75">
        <v>23</v>
      </c>
      <c r="B26" s="76">
        <v>37055</v>
      </c>
      <c r="C26" s="80">
        <v>1243.2429999999999</v>
      </c>
      <c r="D26" s="81">
        <v>27.11</v>
      </c>
      <c r="E26" s="82">
        <v>8.5299999999999994</v>
      </c>
      <c r="F26" s="82">
        <v>15.5</v>
      </c>
      <c r="G26" s="82">
        <v>35.344999999999999</v>
      </c>
      <c r="H26" s="82">
        <v>48.856099999999998</v>
      </c>
      <c r="I26" s="82">
        <v>44.99</v>
      </c>
      <c r="J26" s="82">
        <v>9.0254999999999992</v>
      </c>
      <c r="K26" s="82">
        <v>23.015000000000001</v>
      </c>
      <c r="L26" s="82">
        <v>44.463999999999999</v>
      </c>
      <c r="M26" s="87">
        <v>30</v>
      </c>
      <c r="N26" s="80">
        <v>4.04</v>
      </c>
      <c r="O26" s="86">
        <f t="shared" si="0"/>
        <v>1003.69301470701</v>
      </c>
      <c r="P26" s="24">
        <f t="shared" si="1"/>
        <v>0</v>
      </c>
      <c r="R26" s="76">
        <v>37055</v>
      </c>
      <c r="S26" s="88">
        <f t="shared" si="2"/>
        <v>-1.11183298531714E-2</v>
      </c>
      <c r="T26" s="88"/>
      <c r="U26" s="100">
        <v>-0.19</v>
      </c>
    </row>
    <row r="27" spans="1:21" x14ac:dyDescent="0.3">
      <c r="A27" s="75">
        <v>24</v>
      </c>
      <c r="B27" s="76">
        <v>37056</v>
      </c>
      <c r="C27" s="80">
        <v>1221.5074999999999</v>
      </c>
      <c r="D27" s="81">
        <v>25.75</v>
      </c>
      <c r="E27" s="82">
        <v>7.6</v>
      </c>
      <c r="F27" s="82">
        <v>14.85</v>
      </c>
      <c r="G27" s="82">
        <v>34.450000000000003</v>
      </c>
      <c r="H27" s="82">
        <v>48.156399999999998</v>
      </c>
      <c r="I27" s="82">
        <v>44.424999999999997</v>
      </c>
      <c r="J27" s="82">
        <v>9.0154999999999994</v>
      </c>
      <c r="K27" s="82">
        <v>22.598400000000002</v>
      </c>
      <c r="L27" s="82">
        <v>43.921999999999997</v>
      </c>
      <c r="M27" s="87">
        <v>29.96</v>
      </c>
      <c r="N27" s="80">
        <v>4.03</v>
      </c>
      <c r="O27" s="86">
        <f t="shared" si="0"/>
        <v>1003.85352593119</v>
      </c>
      <c r="P27" s="24">
        <f t="shared" si="1"/>
        <v>0</v>
      </c>
      <c r="R27" s="76">
        <v>37056</v>
      </c>
      <c r="S27" s="88">
        <f t="shared" si="2"/>
        <v>-1.7482905594481499E-2</v>
      </c>
      <c r="T27" s="88"/>
      <c r="U27" s="100">
        <v>-0.185</v>
      </c>
    </row>
    <row r="28" spans="1:21" x14ac:dyDescent="0.3">
      <c r="A28" s="75">
        <v>25</v>
      </c>
      <c r="B28" s="76">
        <v>37057</v>
      </c>
      <c r="C28" s="80">
        <v>1215.9938</v>
      </c>
      <c r="D28" s="81">
        <v>24.675000000000001</v>
      </c>
      <c r="E28" s="82">
        <v>7.51</v>
      </c>
      <c r="F28" s="82">
        <v>15</v>
      </c>
      <c r="G28" s="82">
        <v>34.01</v>
      </c>
      <c r="H28" s="82">
        <v>48.674900000000001</v>
      </c>
      <c r="I28" s="82">
        <v>44.45</v>
      </c>
      <c r="J28" s="82">
        <v>8.9316999999999993</v>
      </c>
      <c r="K28" s="82">
        <v>22.216899999999999</v>
      </c>
      <c r="L28" s="82">
        <v>43.401000000000003</v>
      </c>
      <c r="M28" s="87">
        <v>28.67</v>
      </c>
      <c r="N28" s="80">
        <v>3.94</v>
      </c>
      <c r="O28" s="86">
        <f t="shared" si="0"/>
        <v>1004.0104776332601</v>
      </c>
      <c r="P28" s="24">
        <f t="shared" si="1"/>
        <v>0</v>
      </c>
      <c r="R28" s="76">
        <v>37057</v>
      </c>
      <c r="S28" s="88">
        <f t="shared" si="2"/>
        <v>-4.5138486665042797E-3</v>
      </c>
      <c r="T28" s="88"/>
      <c r="U28" s="100">
        <v>-0.18</v>
      </c>
    </row>
    <row r="29" spans="1:21" x14ac:dyDescent="0.3">
      <c r="A29" s="75">
        <v>26</v>
      </c>
      <c r="B29" s="76">
        <v>37060</v>
      </c>
      <c r="C29" s="80">
        <v>1210.0752</v>
      </c>
      <c r="D29" s="81">
        <v>25.02</v>
      </c>
      <c r="E29" s="82">
        <v>6.72</v>
      </c>
      <c r="F29" s="82">
        <v>14.84</v>
      </c>
      <c r="G29" s="82">
        <v>33.44</v>
      </c>
      <c r="H29" s="82">
        <v>48.176499999999997</v>
      </c>
      <c r="I29" s="82">
        <v>44.26</v>
      </c>
      <c r="J29" s="82">
        <v>8.9518000000000004</v>
      </c>
      <c r="K29" s="82">
        <v>21.9709</v>
      </c>
      <c r="L29" s="82">
        <v>43.500999999999998</v>
      </c>
      <c r="M29" s="87">
        <v>28.5</v>
      </c>
      <c r="N29" s="80">
        <v>3.91</v>
      </c>
      <c r="O29" s="86">
        <f t="shared" si="0"/>
        <v>1004.16625862404</v>
      </c>
      <c r="P29" s="24">
        <f t="shared" si="1"/>
        <v>0</v>
      </c>
      <c r="R29" s="76">
        <v>37060</v>
      </c>
      <c r="S29" s="88">
        <f t="shared" si="2"/>
        <v>-4.8672945536399901E-3</v>
      </c>
      <c r="T29" s="88"/>
      <c r="U29" s="100">
        <v>-0.17499999999999999</v>
      </c>
    </row>
    <row r="30" spans="1:21" x14ac:dyDescent="0.3">
      <c r="A30" s="75">
        <v>27</v>
      </c>
      <c r="B30" s="76">
        <v>37061</v>
      </c>
      <c r="C30" s="80">
        <v>1214.2407000000001</v>
      </c>
      <c r="D30" s="81">
        <v>25.155000000000001</v>
      </c>
      <c r="E30" s="82">
        <v>6.35</v>
      </c>
      <c r="F30" s="82">
        <v>16.760000000000002</v>
      </c>
      <c r="G30" s="82">
        <v>33.659999999999997</v>
      </c>
      <c r="H30" s="82">
        <v>48.075899999999997</v>
      </c>
      <c r="I30" s="82">
        <v>44.195</v>
      </c>
      <c r="J30" s="82">
        <v>9.0321999999999996</v>
      </c>
      <c r="K30" s="82">
        <v>21.960899999999999</v>
      </c>
      <c r="L30" s="82">
        <v>43.851999999999997</v>
      </c>
      <c r="M30" s="87">
        <v>28.2</v>
      </c>
      <c r="N30" s="80">
        <v>3.91</v>
      </c>
      <c r="O30" s="86">
        <f t="shared" si="0"/>
        <v>1004.32206378559</v>
      </c>
      <c r="P30" s="24">
        <f t="shared" si="1"/>
        <v>0</v>
      </c>
      <c r="R30" s="76">
        <v>37061</v>
      </c>
      <c r="S30" s="88">
        <f t="shared" si="2"/>
        <v>3.4423480458074499E-3</v>
      </c>
      <c r="T30" s="88"/>
      <c r="U30" s="100">
        <v>-0.17</v>
      </c>
    </row>
    <row r="31" spans="1:21" x14ac:dyDescent="0.3">
      <c r="A31" s="75">
        <v>28</v>
      </c>
      <c r="B31" s="76">
        <v>37062</v>
      </c>
      <c r="C31" s="80">
        <v>1224.8617999999999</v>
      </c>
      <c r="D31" s="81">
        <v>24.225000000000001</v>
      </c>
      <c r="E31" s="82">
        <v>6.98</v>
      </c>
      <c r="F31" s="82">
        <v>17.52</v>
      </c>
      <c r="G31" s="82">
        <v>34.704999999999998</v>
      </c>
      <c r="H31" s="82">
        <v>47.557299999999998</v>
      </c>
      <c r="I31" s="82">
        <v>43.874899999999997</v>
      </c>
      <c r="J31" s="82">
        <v>9.1227</v>
      </c>
      <c r="K31" s="82">
        <v>22.051200000000001</v>
      </c>
      <c r="L31" s="82">
        <v>44.203000000000003</v>
      </c>
      <c r="M31" s="87">
        <v>28.22</v>
      </c>
      <c r="N31" s="80">
        <v>3.98</v>
      </c>
      <c r="O31" s="86">
        <f t="shared" si="0"/>
        <v>1004.48068290519</v>
      </c>
      <c r="P31" s="24">
        <f t="shared" si="1"/>
        <v>0</v>
      </c>
      <c r="R31" s="76">
        <v>37062</v>
      </c>
      <c r="S31" s="88">
        <f t="shared" si="2"/>
        <v>8.7471124958995398E-3</v>
      </c>
      <c r="T31" s="88"/>
      <c r="U31" s="100">
        <v>-0.16500000000000001</v>
      </c>
    </row>
    <row r="32" spans="1:21" x14ac:dyDescent="0.3">
      <c r="A32" s="75">
        <v>29</v>
      </c>
      <c r="B32" s="76">
        <v>37063</v>
      </c>
      <c r="C32" s="80">
        <v>1238.8085000000001</v>
      </c>
      <c r="D32" s="81">
        <v>26.25</v>
      </c>
      <c r="E32" s="82">
        <v>6.94</v>
      </c>
      <c r="F32" s="82">
        <v>17.899999999999999</v>
      </c>
      <c r="G32" s="82">
        <v>34.92</v>
      </c>
      <c r="H32" s="82">
        <v>47.048900000000003</v>
      </c>
      <c r="I32" s="82">
        <v>44.215000000000003</v>
      </c>
      <c r="J32" s="82">
        <v>8.8580000000000005</v>
      </c>
      <c r="K32" s="82">
        <v>21.880600000000001</v>
      </c>
      <c r="L32" s="82">
        <v>45.317</v>
      </c>
      <c r="M32" s="87">
        <v>28.64</v>
      </c>
      <c r="N32" s="80">
        <v>4.0199999999999996</v>
      </c>
      <c r="O32" s="86">
        <f t="shared" si="0"/>
        <v>1004.64092149032</v>
      </c>
      <c r="P32" s="24">
        <f t="shared" si="1"/>
        <v>0</v>
      </c>
      <c r="R32" s="76">
        <v>37063</v>
      </c>
      <c r="S32" s="88">
        <f t="shared" si="2"/>
        <v>1.13863457901946E-2</v>
      </c>
      <c r="T32" s="88"/>
      <c r="U32" s="100">
        <v>-0.16</v>
      </c>
    </row>
    <row r="33" spans="1:21" x14ac:dyDescent="0.3">
      <c r="A33" s="75">
        <v>30</v>
      </c>
      <c r="B33" s="76">
        <v>37064</v>
      </c>
      <c r="C33" s="80">
        <v>1227.1038000000001</v>
      </c>
      <c r="D33" s="81">
        <v>27.015000000000001</v>
      </c>
      <c r="E33" s="82">
        <v>6.81</v>
      </c>
      <c r="F33" s="82">
        <v>17.48</v>
      </c>
      <c r="G33" s="82">
        <v>34.414999999999999</v>
      </c>
      <c r="H33" s="82">
        <v>47.693300000000001</v>
      </c>
      <c r="I33" s="82">
        <v>44.465000000000003</v>
      </c>
      <c r="J33" s="82">
        <v>8.9718999999999998</v>
      </c>
      <c r="K33" s="82">
        <v>21.5091</v>
      </c>
      <c r="L33" s="82">
        <v>45.466999999999999</v>
      </c>
      <c r="M33" s="87">
        <v>28.12</v>
      </c>
      <c r="N33" s="80">
        <v>3.98</v>
      </c>
      <c r="O33" s="86">
        <f t="shared" si="0"/>
        <v>1004.79959096919</v>
      </c>
      <c r="P33" s="24">
        <f t="shared" si="1"/>
        <v>0</v>
      </c>
      <c r="R33" s="76">
        <v>37064</v>
      </c>
      <c r="S33" s="88">
        <f t="shared" si="2"/>
        <v>-9.4483529940261306E-3</v>
      </c>
      <c r="T33" s="88"/>
      <c r="U33" s="100">
        <v>-0.155</v>
      </c>
    </row>
    <row r="34" spans="1:21" x14ac:dyDescent="0.3">
      <c r="A34" s="75">
        <v>31</v>
      </c>
      <c r="B34" s="76">
        <v>37067</v>
      </c>
      <c r="C34" s="80">
        <v>1220.3441</v>
      </c>
      <c r="D34" s="81">
        <v>27.175000000000001</v>
      </c>
      <c r="E34" s="82">
        <v>7.31</v>
      </c>
      <c r="F34" s="82">
        <v>17.77</v>
      </c>
      <c r="G34" s="82">
        <v>34.424999999999997</v>
      </c>
      <c r="H34" s="82">
        <v>47.798999999999999</v>
      </c>
      <c r="I34" s="82">
        <v>44.27</v>
      </c>
      <c r="J34" s="82">
        <v>8.9786000000000001</v>
      </c>
      <c r="K34" s="82">
        <v>21.880600000000001</v>
      </c>
      <c r="L34" s="82">
        <v>45.026000000000003</v>
      </c>
      <c r="M34" s="87">
        <v>27.8</v>
      </c>
      <c r="N34" s="80">
        <v>3.97</v>
      </c>
      <c r="O34" s="86">
        <f t="shared" si="0"/>
        <v>1004.95788677777</v>
      </c>
      <c r="P34" s="24">
        <f t="shared" si="1"/>
        <v>0</v>
      </c>
      <c r="R34" s="76">
        <v>37067</v>
      </c>
      <c r="S34" s="88">
        <f t="shared" si="2"/>
        <v>-5.5086619404162204E-3</v>
      </c>
      <c r="T34" s="88"/>
      <c r="U34" s="100">
        <v>-0.15</v>
      </c>
    </row>
    <row r="35" spans="1:21" x14ac:dyDescent="0.3">
      <c r="A35" s="75">
        <v>32</v>
      </c>
      <c r="B35" s="76">
        <v>37068</v>
      </c>
      <c r="C35" s="80">
        <v>1218.5015000000001</v>
      </c>
      <c r="D35" s="81">
        <v>26.725000000000001</v>
      </c>
      <c r="E35" s="82">
        <v>7.41</v>
      </c>
      <c r="F35" s="82">
        <v>18.440000000000001</v>
      </c>
      <c r="G35" s="82">
        <v>35.07</v>
      </c>
      <c r="H35" s="82">
        <v>47.673099999999998</v>
      </c>
      <c r="I35" s="82">
        <v>44.29</v>
      </c>
      <c r="J35" s="82">
        <v>8.9651999999999994</v>
      </c>
      <c r="K35" s="82">
        <v>22.061299999999999</v>
      </c>
      <c r="L35" s="82">
        <v>44.975999999999999</v>
      </c>
      <c r="M35" s="87">
        <v>27.54</v>
      </c>
      <c r="N35" s="80">
        <v>3.75</v>
      </c>
      <c r="O35" s="86">
        <f t="shared" si="0"/>
        <v>1005.10743408235</v>
      </c>
      <c r="P35" s="24">
        <f t="shared" si="1"/>
        <v>0</v>
      </c>
      <c r="R35" s="76">
        <v>37068</v>
      </c>
      <c r="S35" s="88">
        <f t="shared" si="2"/>
        <v>-1.5099020022303301E-3</v>
      </c>
      <c r="T35" s="88"/>
      <c r="U35" s="100">
        <v>-0.14499999999999999</v>
      </c>
    </row>
    <row r="36" spans="1:21" x14ac:dyDescent="0.3">
      <c r="A36" s="75">
        <v>33</v>
      </c>
      <c r="B36" s="76">
        <v>37069</v>
      </c>
      <c r="C36" s="80">
        <v>1212.9548</v>
      </c>
      <c r="D36" s="81">
        <v>27.78</v>
      </c>
      <c r="E36" s="82">
        <v>7.59</v>
      </c>
      <c r="F36" s="82">
        <v>18.04</v>
      </c>
      <c r="G36" s="82">
        <v>35.57</v>
      </c>
      <c r="H36" s="82">
        <v>46.011899999999997</v>
      </c>
      <c r="I36" s="82">
        <v>43.619900000000001</v>
      </c>
      <c r="J36" s="82">
        <v>8.7775999999999996</v>
      </c>
      <c r="K36" s="82">
        <v>22.1767</v>
      </c>
      <c r="L36" s="82">
        <v>45.518000000000001</v>
      </c>
      <c r="M36" s="87">
        <v>27.51</v>
      </c>
      <c r="N36" s="80">
        <v>3.68</v>
      </c>
      <c r="O36" s="86">
        <f t="shared" si="0"/>
        <v>1005.2542116759</v>
      </c>
      <c r="P36" s="24">
        <f t="shared" si="1"/>
        <v>0</v>
      </c>
      <c r="R36" s="76">
        <v>37069</v>
      </c>
      <c r="S36" s="88">
        <f t="shared" si="2"/>
        <v>-4.5520666162496299E-3</v>
      </c>
      <c r="T36" s="88"/>
      <c r="U36" s="100">
        <v>-0.14000000000000001</v>
      </c>
    </row>
    <row r="37" spans="1:21" x14ac:dyDescent="0.3">
      <c r="A37" s="75">
        <v>34</v>
      </c>
      <c r="B37" s="76">
        <v>37070</v>
      </c>
      <c r="C37" s="80">
        <v>1228.1206</v>
      </c>
      <c r="D37" s="81">
        <v>28.8</v>
      </c>
      <c r="E37" s="82">
        <v>8.14</v>
      </c>
      <c r="F37" s="82">
        <v>19.18</v>
      </c>
      <c r="G37" s="82">
        <v>36.369999999999997</v>
      </c>
      <c r="H37" s="82">
        <v>44.672800000000002</v>
      </c>
      <c r="I37" s="82">
        <v>43.419800000000002</v>
      </c>
      <c r="J37" s="82">
        <v>8.58</v>
      </c>
      <c r="K37" s="82">
        <v>22.763999999999999</v>
      </c>
      <c r="L37" s="82">
        <v>45.738</v>
      </c>
      <c r="M37" s="87">
        <v>27.68</v>
      </c>
      <c r="N37" s="80">
        <v>3.86</v>
      </c>
      <c r="O37" s="86">
        <f t="shared" si="0"/>
        <v>1005.40819109086</v>
      </c>
      <c r="P37" s="24">
        <f t="shared" si="1"/>
        <v>0</v>
      </c>
      <c r="R37" s="76">
        <v>37070</v>
      </c>
      <c r="S37" s="88">
        <f t="shared" si="2"/>
        <v>1.25031864336578E-2</v>
      </c>
      <c r="T37" s="88"/>
      <c r="U37" s="100">
        <v>-0.13500000000000001</v>
      </c>
    </row>
    <row r="38" spans="1:21" x14ac:dyDescent="0.3">
      <c r="A38" s="75">
        <v>35</v>
      </c>
      <c r="B38" s="76">
        <v>37071</v>
      </c>
      <c r="C38" s="80">
        <v>1226.3379</v>
      </c>
      <c r="D38" s="81">
        <v>29.24</v>
      </c>
      <c r="E38" s="82">
        <v>9.1750000000000007</v>
      </c>
      <c r="F38" s="82">
        <v>19</v>
      </c>
      <c r="G38" s="82">
        <v>36.5</v>
      </c>
      <c r="H38" s="82">
        <v>45.558799999999998</v>
      </c>
      <c r="I38" s="82">
        <v>43.684899999999999</v>
      </c>
      <c r="J38" s="82">
        <v>8.6268999999999991</v>
      </c>
      <c r="K38" s="82">
        <v>22.5883</v>
      </c>
      <c r="L38" s="82">
        <v>44.344000000000001</v>
      </c>
      <c r="M38" s="87">
        <v>27.06</v>
      </c>
      <c r="N38" s="80">
        <v>3.95</v>
      </c>
      <c r="O38" s="99">
        <f t="shared" si="0"/>
        <v>1005.5657848351</v>
      </c>
      <c r="P38" s="24">
        <f t="shared" si="1"/>
        <v>1</v>
      </c>
      <c r="R38" s="76">
        <v>37071</v>
      </c>
      <c r="S38" s="88">
        <f t="shared" si="2"/>
        <v>-1.4515675414938901E-3</v>
      </c>
      <c r="T38" s="88"/>
      <c r="U38" s="100">
        <v>-0.13</v>
      </c>
    </row>
    <row r="39" spans="1:21" x14ac:dyDescent="0.3">
      <c r="A39" s="75">
        <v>36</v>
      </c>
      <c r="B39" s="76">
        <v>37074</v>
      </c>
      <c r="C39" s="80">
        <v>1238.6489999999999</v>
      </c>
      <c r="D39" s="81">
        <v>28.934999999999999</v>
      </c>
      <c r="E39" s="82">
        <v>8.6999999999999993</v>
      </c>
      <c r="F39" s="82">
        <v>19.579999999999998</v>
      </c>
      <c r="G39" s="82">
        <v>35.299999999999997</v>
      </c>
      <c r="H39" s="82">
        <v>45.463099999999997</v>
      </c>
      <c r="I39" s="82">
        <v>43.859900000000003</v>
      </c>
      <c r="J39" s="82">
        <v>8.5465</v>
      </c>
      <c r="K39" s="82">
        <v>22.889500000000002</v>
      </c>
      <c r="L39" s="82">
        <v>45.337000000000003</v>
      </c>
      <c r="M39" s="87">
        <v>27.4</v>
      </c>
      <c r="N39" s="80">
        <v>4.1100000000000003</v>
      </c>
      <c r="O39" s="86">
        <f t="shared" si="0"/>
        <v>1005.7297878262</v>
      </c>
      <c r="P39" s="24">
        <f t="shared" si="1"/>
        <v>0</v>
      </c>
      <c r="R39" s="76">
        <v>37074</v>
      </c>
      <c r="S39" s="88">
        <f t="shared" si="2"/>
        <v>1.0038913418561E-2</v>
      </c>
      <c r="T39" s="88"/>
      <c r="U39" s="100">
        <v>-0.125</v>
      </c>
    </row>
    <row r="40" spans="1:21" x14ac:dyDescent="0.3">
      <c r="A40" s="75">
        <v>37</v>
      </c>
      <c r="B40" s="76">
        <v>37075</v>
      </c>
      <c r="C40" s="80">
        <v>1236.5876000000001</v>
      </c>
      <c r="D40" s="81">
        <v>31.934999999999999</v>
      </c>
      <c r="E40" s="82">
        <v>8.23</v>
      </c>
      <c r="F40" s="82">
        <v>19.77</v>
      </c>
      <c r="G40" s="82">
        <v>35.234999999999999</v>
      </c>
      <c r="H40" s="82">
        <v>45.503399999999999</v>
      </c>
      <c r="I40" s="82">
        <v>43.679900000000004</v>
      </c>
      <c r="J40" s="82">
        <v>8.5934000000000008</v>
      </c>
      <c r="K40" s="82">
        <v>23.060199999999998</v>
      </c>
      <c r="L40" s="82">
        <v>45.768000000000001</v>
      </c>
      <c r="M40" s="87">
        <v>27.24</v>
      </c>
      <c r="N40" s="80">
        <v>3.69</v>
      </c>
      <c r="O40" s="86">
        <f t="shared" si="0"/>
        <v>1005.87705540227</v>
      </c>
      <c r="P40" s="24">
        <f t="shared" si="1"/>
        <v>0</v>
      </c>
      <c r="R40" s="76">
        <v>37075</v>
      </c>
      <c r="S40" s="88">
        <f t="shared" si="2"/>
        <v>-1.6642325630584799E-3</v>
      </c>
      <c r="T40" s="88"/>
      <c r="U40" s="100">
        <v>-0.12</v>
      </c>
    </row>
    <row r="41" spans="1:21" x14ac:dyDescent="0.3">
      <c r="A41" s="75">
        <v>38</v>
      </c>
      <c r="B41" s="76">
        <v>37076</v>
      </c>
      <c r="C41" s="80">
        <v>1236.5876000000001</v>
      </c>
      <c r="D41" s="81">
        <v>31.934999999999999</v>
      </c>
      <c r="E41" s="82">
        <v>8.23</v>
      </c>
      <c r="F41" s="82">
        <v>19.77</v>
      </c>
      <c r="G41" s="82">
        <v>35.234999999999999</v>
      </c>
      <c r="H41" s="82">
        <v>45.503399999999999</v>
      </c>
      <c r="I41" s="82">
        <v>43.679900000000004</v>
      </c>
      <c r="J41" s="82">
        <v>8.5934000000000008</v>
      </c>
      <c r="K41" s="82">
        <v>23.060199999999998</v>
      </c>
      <c r="L41" s="82">
        <v>45.768000000000001</v>
      </c>
      <c r="M41" s="87">
        <v>27.24</v>
      </c>
      <c r="N41" s="80">
        <v>3.69</v>
      </c>
      <c r="O41" s="86">
        <f t="shared" si="0"/>
        <v>1006.02434454253</v>
      </c>
      <c r="P41" s="24">
        <f t="shared" si="1"/>
        <v>0</v>
      </c>
      <c r="R41" s="76">
        <v>37076</v>
      </c>
      <c r="S41" s="88">
        <f t="shared" si="2"/>
        <v>0</v>
      </c>
      <c r="T41" s="88"/>
      <c r="U41" s="100">
        <v>-0.115</v>
      </c>
    </row>
    <row r="42" spans="1:21" x14ac:dyDescent="0.3">
      <c r="A42" s="75">
        <v>39</v>
      </c>
      <c r="B42" s="76">
        <v>37077</v>
      </c>
      <c r="C42" s="80">
        <v>1221.5878</v>
      </c>
      <c r="D42" s="81">
        <v>30.704999999999998</v>
      </c>
      <c r="E42" s="82">
        <v>7.96</v>
      </c>
      <c r="F42" s="82">
        <v>18.93</v>
      </c>
      <c r="G42" s="82">
        <v>34.255000000000003</v>
      </c>
      <c r="H42" s="82">
        <v>45.971600000000002</v>
      </c>
      <c r="I42" s="82">
        <v>43.509799999999998</v>
      </c>
      <c r="J42" s="82">
        <v>8.7608999999999995</v>
      </c>
      <c r="K42" s="82">
        <v>22.7088</v>
      </c>
      <c r="L42" s="82">
        <v>45.116</v>
      </c>
      <c r="M42" s="87">
        <v>27.06</v>
      </c>
      <c r="N42" s="80">
        <v>3.72</v>
      </c>
      <c r="O42" s="86">
        <f t="shared" si="0"/>
        <v>1006.17285289815</v>
      </c>
      <c r="P42" s="24">
        <f t="shared" si="1"/>
        <v>0</v>
      </c>
      <c r="R42" s="76">
        <v>37077</v>
      </c>
      <c r="S42" s="88">
        <f t="shared" si="2"/>
        <v>-1.21299938637587E-2</v>
      </c>
      <c r="T42" s="88"/>
      <c r="U42" s="100">
        <v>-0.11</v>
      </c>
    </row>
    <row r="43" spans="1:21" x14ac:dyDescent="0.3">
      <c r="A43" s="75">
        <v>40</v>
      </c>
      <c r="B43" s="76">
        <v>37078</v>
      </c>
      <c r="C43" s="80">
        <v>1193.1306999999999</v>
      </c>
      <c r="D43" s="81">
        <v>29.09</v>
      </c>
      <c r="E43" s="82">
        <v>7.86</v>
      </c>
      <c r="F43" s="82">
        <v>18.21</v>
      </c>
      <c r="G43" s="82">
        <v>33.03</v>
      </c>
      <c r="H43" s="82">
        <v>45.810499999999998</v>
      </c>
      <c r="I43" s="82">
        <v>43.409799999999997</v>
      </c>
      <c r="J43" s="82">
        <v>8.59</v>
      </c>
      <c r="K43" s="82">
        <v>22.387499999999999</v>
      </c>
      <c r="L43" s="82">
        <v>45.036000000000001</v>
      </c>
      <c r="M43" s="87">
        <v>26.55</v>
      </c>
      <c r="N43" s="80">
        <v>3.6</v>
      </c>
      <c r="O43" s="86">
        <f t="shared" si="0"/>
        <v>1006.31659187713</v>
      </c>
      <c r="P43" s="24">
        <f t="shared" si="1"/>
        <v>0</v>
      </c>
      <c r="R43" s="76">
        <v>37078</v>
      </c>
      <c r="S43" s="88">
        <f t="shared" si="2"/>
        <v>-2.3295173707530498E-2</v>
      </c>
      <c r="T43" s="88"/>
      <c r="U43" s="100">
        <v>-0.105</v>
      </c>
    </row>
    <row r="44" spans="1:21" x14ac:dyDescent="0.3">
      <c r="A44" s="75">
        <v>41</v>
      </c>
      <c r="B44" s="76">
        <v>37081</v>
      </c>
      <c r="C44" s="80">
        <v>1201.3577</v>
      </c>
      <c r="D44" s="81">
        <v>30.86</v>
      </c>
      <c r="E44" s="82">
        <v>8.2899999999999991</v>
      </c>
      <c r="F44" s="82">
        <v>18.91</v>
      </c>
      <c r="G44" s="82">
        <v>32.844999999999999</v>
      </c>
      <c r="H44" s="82">
        <v>45.327199999999998</v>
      </c>
      <c r="I44" s="82">
        <v>43.369799999999998</v>
      </c>
      <c r="J44" s="82">
        <v>8.6537000000000006</v>
      </c>
      <c r="K44" s="82">
        <v>22.698799999999999</v>
      </c>
      <c r="L44" s="82">
        <v>45.377000000000002</v>
      </c>
      <c r="M44" s="87">
        <v>26.57</v>
      </c>
      <c r="N44" s="80">
        <v>3.67</v>
      </c>
      <c r="O44" s="86">
        <f t="shared" si="0"/>
        <v>1006.4631467141299</v>
      </c>
      <c r="P44" s="24">
        <f t="shared" si="1"/>
        <v>0</v>
      </c>
      <c r="R44" s="76">
        <v>37081</v>
      </c>
      <c r="S44" s="88">
        <f t="shared" si="2"/>
        <v>6.8953049318067903E-3</v>
      </c>
      <c r="T44" s="88"/>
      <c r="U44" s="100">
        <v>-0.1</v>
      </c>
    </row>
    <row r="45" spans="1:21" x14ac:dyDescent="0.3">
      <c r="A45" s="75">
        <v>42</v>
      </c>
      <c r="B45" s="76">
        <v>37082</v>
      </c>
      <c r="C45" s="80">
        <v>1184.1197999999999</v>
      </c>
      <c r="D45" s="81">
        <v>29.524999999999999</v>
      </c>
      <c r="E45" s="82">
        <v>7.63</v>
      </c>
      <c r="F45" s="82">
        <v>17.59</v>
      </c>
      <c r="G45" s="82">
        <v>32.24</v>
      </c>
      <c r="H45" s="82">
        <v>45.005000000000003</v>
      </c>
      <c r="I45" s="82">
        <v>42.889699999999998</v>
      </c>
      <c r="J45" s="82">
        <v>8.5465</v>
      </c>
      <c r="K45" s="82">
        <v>22.422699999999999</v>
      </c>
      <c r="L45" s="82">
        <v>45.377000000000002</v>
      </c>
      <c r="M45" s="87">
        <v>26.9</v>
      </c>
      <c r="N45" s="80">
        <v>3.71</v>
      </c>
      <c r="O45" s="86">
        <f t="shared" si="0"/>
        <v>1006.61132045517</v>
      </c>
      <c r="P45" s="24">
        <f t="shared" si="1"/>
        <v>0</v>
      </c>
      <c r="R45" s="76">
        <v>37082</v>
      </c>
      <c r="S45" s="88">
        <f t="shared" si="2"/>
        <v>-1.43486823283357E-2</v>
      </c>
      <c r="T45" s="88"/>
      <c r="U45" s="100">
        <v>-9.5000000000000001E-2</v>
      </c>
    </row>
    <row r="46" spans="1:21" x14ac:dyDescent="0.3">
      <c r="A46" s="75">
        <v>43</v>
      </c>
      <c r="B46" s="76">
        <v>37083</v>
      </c>
      <c r="C46" s="80">
        <v>1182.8590999999999</v>
      </c>
      <c r="D46" s="81">
        <v>28.225000000000001</v>
      </c>
      <c r="E46" s="82">
        <v>7.7</v>
      </c>
      <c r="F46" s="82">
        <v>18</v>
      </c>
      <c r="G46" s="82">
        <v>33.25</v>
      </c>
      <c r="H46" s="82">
        <v>44.134099999999997</v>
      </c>
      <c r="I46" s="82">
        <v>42.4846</v>
      </c>
      <c r="J46" s="82">
        <v>8.6435999999999993</v>
      </c>
      <c r="K46" s="82">
        <v>22.8443</v>
      </c>
      <c r="L46" s="82">
        <v>45.237000000000002</v>
      </c>
      <c r="M46" s="87">
        <v>26.64</v>
      </c>
      <c r="N46" s="80">
        <v>3.78</v>
      </c>
      <c r="O46" s="86">
        <f t="shared" si="0"/>
        <v>1006.76231215324</v>
      </c>
      <c r="P46" s="24">
        <f t="shared" si="1"/>
        <v>0</v>
      </c>
      <c r="R46" s="76">
        <v>37083</v>
      </c>
      <c r="S46" s="88">
        <f t="shared" si="2"/>
        <v>-1.0646726792340501E-3</v>
      </c>
      <c r="T46" s="88"/>
      <c r="U46" s="100">
        <v>-0.09</v>
      </c>
    </row>
    <row r="47" spans="1:21" x14ac:dyDescent="0.3">
      <c r="A47" s="75">
        <v>44</v>
      </c>
      <c r="B47" s="76">
        <v>37084</v>
      </c>
      <c r="C47" s="80">
        <v>1210.8927000000001</v>
      </c>
      <c r="D47" s="81">
        <v>31.68</v>
      </c>
      <c r="E47" s="82">
        <v>8.1999999999999993</v>
      </c>
      <c r="F47" s="82">
        <v>19.66</v>
      </c>
      <c r="G47" s="82">
        <v>35.799999999999997</v>
      </c>
      <c r="H47" s="82">
        <v>44.8339</v>
      </c>
      <c r="I47" s="82">
        <v>42.734699999999997</v>
      </c>
      <c r="J47" s="82">
        <v>8.5867000000000004</v>
      </c>
      <c r="K47" s="82">
        <v>22.834299999999999</v>
      </c>
      <c r="L47" s="82">
        <v>45.698</v>
      </c>
      <c r="M47" s="87">
        <v>27</v>
      </c>
      <c r="N47" s="80">
        <v>3.78</v>
      </c>
      <c r="O47" s="86">
        <f t="shared" si="0"/>
        <v>1006.91332650006</v>
      </c>
      <c r="P47" s="24">
        <f t="shared" si="1"/>
        <v>0</v>
      </c>
      <c r="R47" s="76">
        <v>37084</v>
      </c>
      <c r="S47" s="88">
        <f t="shared" si="2"/>
        <v>2.3699864168099199E-2</v>
      </c>
      <c r="T47" s="88"/>
      <c r="U47" s="100">
        <v>-8.5000000000000006E-2</v>
      </c>
    </row>
    <row r="48" spans="1:21" x14ac:dyDescent="0.3">
      <c r="A48" s="75">
        <v>45</v>
      </c>
      <c r="B48" s="76">
        <v>37085</v>
      </c>
      <c r="C48" s="80">
        <v>1218.4590000000001</v>
      </c>
      <c r="D48" s="81">
        <v>32.79</v>
      </c>
      <c r="E48" s="82">
        <v>8.4499999999999993</v>
      </c>
      <c r="F48" s="82">
        <v>19.54</v>
      </c>
      <c r="G48" s="82">
        <v>35.67</v>
      </c>
      <c r="H48" s="82">
        <v>45.005000000000003</v>
      </c>
      <c r="I48" s="82">
        <v>42.999699999999997</v>
      </c>
      <c r="J48" s="82">
        <v>8.4827999999999992</v>
      </c>
      <c r="K48" s="82">
        <v>23.095300000000002</v>
      </c>
      <c r="L48" s="82">
        <v>45.588000000000001</v>
      </c>
      <c r="M48" s="87">
        <v>27.65</v>
      </c>
      <c r="N48" s="80">
        <v>3.75</v>
      </c>
      <c r="O48" s="86">
        <f t="shared" si="0"/>
        <v>1007.0631647927</v>
      </c>
      <c r="P48" s="24">
        <f t="shared" si="1"/>
        <v>0</v>
      </c>
      <c r="R48" s="76">
        <v>37085</v>
      </c>
      <c r="S48" s="88">
        <f t="shared" si="2"/>
        <v>6.2485305262802698E-3</v>
      </c>
      <c r="T48" s="88"/>
      <c r="U48" s="100">
        <v>-0.08</v>
      </c>
    </row>
    <row r="49" spans="1:21" x14ac:dyDescent="0.3">
      <c r="A49" s="75">
        <v>46</v>
      </c>
      <c r="B49" s="76">
        <v>37088</v>
      </c>
      <c r="C49" s="80">
        <v>1205.2002</v>
      </c>
      <c r="D49" s="81">
        <v>32.055</v>
      </c>
      <c r="E49" s="82">
        <v>7.92</v>
      </c>
      <c r="F49" s="82">
        <v>18.7</v>
      </c>
      <c r="G49" s="82">
        <v>35.590000000000003</v>
      </c>
      <c r="H49" s="82">
        <v>44.124099999999999</v>
      </c>
      <c r="I49" s="82">
        <v>43.0047</v>
      </c>
      <c r="J49" s="82">
        <v>8.6034000000000006</v>
      </c>
      <c r="K49" s="82">
        <v>23.5822</v>
      </c>
      <c r="L49" s="82">
        <v>46.14</v>
      </c>
      <c r="M49" s="87">
        <v>27.63</v>
      </c>
      <c r="N49" s="80">
        <v>3.82</v>
      </c>
      <c r="O49" s="86">
        <f t="shared" si="0"/>
        <v>1007.21582278037</v>
      </c>
      <c r="P49" s="24">
        <f t="shared" si="1"/>
        <v>0</v>
      </c>
      <c r="R49" s="76">
        <v>37088</v>
      </c>
      <c r="S49" s="88">
        <f t="shared" si="2"/>
        <v>-1.0881613579119201E-2</v>
      </c>
      <c r="T49" s="88"/>
      <c r="U49" s="100">
        <v>-7.4999999999999997E-2</v>
      </c>
    </row>
    <row r="50" spans="1:21" x14ac:dyDescent="0.3">
      <c r="A50" s="75">
        <v>47</v>
      </c>
      <c r="B50" s="76">
        <v>37089</v>
      </c>
      <c r="C50" s="80">
        <v>1217.2175999999999</v>
      </c>
      <c r="D50" s="81">
        <v>32.344999999999999</v>
      </c>
      <c r="E50" s="82">
        <v>8.64</v>
      </c>
      <c r="F50" s="82">
        <v>19.5</v>
      </c>
      <c r="G50" s="82">
        <v>35.909999999999997</v>
      </c>
      <c r="H50" s="82">
        <v>43.721299999999999</v>
      </c>
      <c r="I50" s="82">
        <v>42.659599999999998</v>
      </c>
      <c r="J50" s="82">
        <v>8.5632000000000001</v>
      </c>
      <c r="K50" s="82">
        <v>23.657499999999999</v>
      </c>
      <c r="L50" s="82">
        <v>46.3</v>
      </c>
      <c r="M50" s="87">
        <v>27.72</v>
      </c>
      <c r="N50" s="80">
        <v>3.71</v>
      </c>
      <c r="O50" s="86">
        <f t="shared" si="0"/>
        <v>1007.36410733206</v>
      </c>
      <c r="P50" s="24">
        <f t="shared" si="1"/>
        <v>0</v>
      </c>
      <c r="R50" s="76">
        <v>37089</v>
      </c>
      <c r="S50" s="88">
        <f t="shared" si="2"/>
        <v>9.9712894173100697E-3</v>
      </c>
      <c r="T50" s="88"/>
      <c r="U50" s="100">
        <v>-7.0000000000000007E-2</v>
      </c>
    </row>
    <row r="51" spans="1:21" x14ac:dyDescent="0.3">
      <c r="A51" s="75">
        <v>48</v>
      </c>
      <c r="B51" s="76">
        <v>37090</v>
      </c>
      <c r="C51" s="80">
        <v>1210.5600999999999</v>
      </c>
      <c r="D51" s="81">
        <v>31.274999999999999</v>
      </c>
      <c r="E51" s="82">
        <v>7.96</v>
      </c>
      <c r="F51" s="82">
        <v>18.78</v>
      </c>
      <c r="G51" s="82">
        <v>35.284999999999997</v>
      </c>
      <c r="H51" s="82">
        <v>43.696199999999997</v>
      </c>
      <c r="I51" s="82">
        <v>42.134500000000003</v>
      </c>
      <c r="J51" s="82">
        <v>8.5765999999999991</v>
      </c>
      <c r="K51" s="82">
        <v>23.200700000000001</v>
      </c>
      <c r="L51" s="82">
        <v>47.143000000000001</v>
      </c>
      <c r="M51" s="87">
        <v>27.7</v>
      </c>
      <c r="N51" s="80">
        <v>3.73</v>
      </c>
      <c r="O51" s="86">
        <f t="shared" si="0"/>
        <v>1007.5132132098501</v>
      </c>
      <c r="P51" s="24">
        <f t="shared" si="1"/>
        <v>0</v>
      </c>
      <c r="R51" s="76">
        <v>37090</v>
      </c>
      <c r="S51" s="88">
        <f t="shared" si="2"/>
        <v>-5.4694411253994896E-3</v>
      </c>
      <c r="T51" s="88"/>
      <c r="U51" s="100">
        <v>-6.5000000000000002E-2</v>
      </c>
    </row>
    <row r="52" spans="1:21" x14ac:dyDescent="0.3">
      <c r="A52" s="75">
        <v>49</v>
      </c>
      <c r="B52" s="76">
        <v>37091</v>
      </c>
      <c r="C52" s="80">
        <v>1217.8911000000001</v>
      </c>
      <c r="D52" s="81">
        <v>32.85</v>
      </c>
      <c r="E52" s="82">
        <v>8.3000000000000007</v>
      </c>
      <c r="F52" s="82">
        <v>19.170000000000002</v>
      </c>
      <c r="G52" s="82">
        <v>36.284999999999997</v>
      </c>
      <c r="H52" s="82">
        <v>43.872399999999999</v>
      </c>
      <c r="I52" s="82">
        <v>43.089700000000001</v>
      </c>
      <c r="J52" s="82">
        <v>8.7073</v>
      </c>
      <c r="K52" s="82">
        <v>23.441700000000001</v>
      </c>
      <c r="L52" s="82">
        <v>46.621000000000002</v>
      </c>
      <c r="M52" s="87">
        <v>27.67</v>
      </c>
      <c r="N52" s="80">
        <v>3.77</v>
      </c>
      <c r="O52" s="86">
        <f t="shared" si="0"/>
        <v>1007.663940385</v>
      </c>
      <c r="P52" s="24">
        <f t="shared" si="1"/>
        <v>0</v>
      </c>
      <c r="R52" s="76">
        <v>37091</v>
      </c>
      <c r="S52" s="88">
        <f t="shared" si="2"/>
        <v>6.0558744667036403E-3</v>
      </c>
      <c r="T52" s="88"/>
      <c r="U52" s="100">
        <v>-0.06</v>
      </c>
    </row>
    <row r="53" spans="1:21" x14ac:dyDescent="0.3">
      <c r="A53" s="75">
        <v>50</v>
      </c>
      <c r="B53" s="76">
        <v>37092</v>
      </c>
      <c r="C53" s="80">
        <v>1213.7112</v>
      </c>
      <c r="D53" s="81">
        <v>32.24</v>
      </c>
      <c r="E53" s="82">
        <v>8.1</v>
      </c>
      <c r="F53" s="82">
        <v>19.07</v>
      </c>
      <c r="G53" s="82">
        <v>34.590000000000003</v>
      </c>
      <c r="H53" s="82">
        <v>44.778500000000001</v>
      </c>
      <c r="I53" s="82">
        <v>43.369799999999998</v>
      </c>
      <c r="J53" s="82">
        <v>8.8413000000000004</v>
      </c>
      <c r="K53" s="82">
        <v>23.145499999999998</v>
      </c>
      <c r="L53" s="82">
        <v>46.39</v>
      </c>
      <c r="M53" s="87">
        <v>27.52</v>
      </c>
      <c r="N53" s="80">
        <v>3.8</v>
      </c>
      <c r="O53" s="86">
        <f t="shared" si="0"/>
        <v>1007.81588970935</v>
      </c>
      <c r="P53" s="24">
        <f t="shared" si="1"/>
        <v>0</v>
      </c>
      <c r="R53" s="76">
        <v>37092</v>
      </c>
      <c r="S53" s="88">
        <f t="shared" si="2"/>
        <v>-3.4320802574221401E-3</v>
      </c>
      <c r="T53" s="88"/>
      <c r="U53" s="100">
        <v>-5.5E-2</v>
      </c>
    </row>
    <row r="54" spans="1:21" x14ac:dyDescent="0.3">
      <c r="A54" s="75">
        <v>51</v>
      </c>
      <c r="B54" s="76">
        <v>37095</v>
      </c>
      <c r="C54" s="80">
        <v>1193.8444</v>
      </c>
      <c r="D54" s="81">
        <v>30.425000000000001</v>
      </c>
      <c r="E54" s="82">
        <v>8.15</v>
      </c>
      <c r="F54" s="82">
        <v>18.13</v>
      </c>
      <c r="G54" s="82">
        <v>33.545000000000002</v>
      </c>
      <c r="H54" s="82">
        <v>44.119</v>
      </c>
      <c r="I54" s="82">
        <v>42.509599999999999</v>
      </c>
      <c r="J54" s="82">
        <v>8.9116</v>
      </c>
      <c r="K54" s="82">
        <v>22.327300000000001</v>
      </c>
      <c r="L54" s="82">
        <v>45.195999999999998</v>
      </c>
      <c r="M54" s="87">
        <v>27.77</v>
      </c>
      <c r="N54" s="80">
        <v>3.82</v>
      </c>
      <c r="O54" s="86">
        <f t="shared" si="0"/>
        <v>1007.96866180057</v>
      </c>
      <c r="P54" s="24">
        <f t="shared" si="1"/>
        <v>0</v>
      </c>
      <c r="R54" s="76">
        <v>37095</v>
      </c>
      <c r="S54" s="88">
        <f t="shared" si="2"/>
        <v>-1.6368638602000201E-2</v>
      </c>
      <c r="T54" s="88"/>
      <c r="U54" s="100">
        <v>-0.05</v>
      </c>
    </row>
    <row r="55" spans="1:21" x14ac:dyDescent="0.3">
      <c r="A55" s="75">
        <v>52</v>
      </c>
      <c r="B55" s="76">
        <v>37096</v>
      </c>
      <c r="C55" s="80">
        <v>1174.4297999999999</v>
      </c>
      <c r="D55" s="81">
        <v>28.875</v>
      </c>
      <c r="E55" s="82">
        <v>8.0299999999999994</v>
      </c>
      <c r="F55" s="82">
        <v>18.21</v>
      </c>
      <c r="G55" s="82">
        <v>33.159999999999997</v>
      </c>
      <c r="H55" s="82">
        <v>42.880600000000001</v>
      </c>
      <c r="I55" s="82">
        <v>40.979300000000002</v>
      </c>
      <c r="J55" s="82">
        <v>8.8211999999999993</v>
      </c>
      <c r="K55" s="82">
        <v>22.186800000000002</v>
      </c>
      <c r="L55" s="82">
        <v>44.765000000000001</v>
      </c>
      <c r="M55" s="87">
        <v>28.39</v>
      </c>
      <c r="N55" s="80">
        <v>3.82</v>
      </c>
      <c r="O55" s="86">
        <f t="shared" si="0"/>
        <v>1008.12145705009</v>
      </c>
      <c r="P55" s="24">
        <f t="shared" si="1"/>
        <v>0</v>
      </c>
      <c r="R55" s="76">
        <v>37096</v>
      </c>
      <c r="S55" s="88">
        <f t="shared" si="2"/>
        <v>-1.6262253271866901E-2</v>
      </c>
      <c r="T55" s="88"/>
      <c r="U55" s="100">
        <v>-4.4999999999999998E-2</v>
      </c>
    </row>
    <row r="56" spans="1:21" x14ac:dyDescent="0.3">
      <c r="A56" s="75">
        <v>53</v>
      </c>
      <c r="B56" s="76">
        <v>37097</v>
      </c>
      <c r="C56" s="80">
        <v>1193.3145</v>
      </c>
      <c r="D56" s="81">
        <v>29.795000000000002</v>
      </c>
      <c r="E56" s="82">
        <v>7.89</v>
      </c>
      <c r="F56" s="82">
        <v>19.260000000000002</v>
      </c>
      <c r="G56" s="82">
        <v>33.74</v>
      </c>
      <c r="H56" s="82">
        <v>44.889299999999999</v>
      </c>
      <c r="I56" s="82">
        <v>42.139499999999998</v>
      </c>
      <c r="J56" s="82">
        <v>9.0021000000000004</v>
      </c>
      <c r="K56" s="82">
        <v>22.578299999999999</v>
      </c>
      <c r="L56" s="82">
        <v>45.948999999999998</v>
      </c>
      <c r="M56" s="87">
        <v>29.3</v>
      </c>
      <c r="N56" s="80">
        <v>3.89</v>
      </c>
      <c r="O56" s="86">
        <f t="shared" si="0"/>
        <v>1008.27707579882</v>
      </c>
      <c r="P56" s="24">
        <f t="shared" si="1"/>
        <v>0</v>
      </c>
      <c r="R56" s="76">
        <v>37097</v>
      </c>
      <c r="S56" s="88">
        <f t="shared" si="2"/>
        <v>1.6079888299837201E-2</v>
      </c>
      <c r="T56" s="88"/>
      <c r="U56" s="100">
        <v>-0.04</v>
      </c>
    </row>
    <row r="57" spans="1:21" x14ac:dyDescent="0.3">
      <c r="A57" s="75">
        <v>54</v>
      </c>
      <c r="B57" s="76">
        <v>37098</v>
      </c>
      <c r="C57" s="80">
        <v>1205.7959000000001</v>
      </c>
      <c r="D57" s="81">
        <v>29.83</v>
      </c>
      <c r="E57" s="82">
        <v>8.07</v>
      </c>
      <c r="F57" s="82">
        <v>19.41</v>
      </c>
      <c r="G57" s="82">
        <v>33.295000000000002</v>
      </c>
      <c r="H57" s="82">
        <v>45.332299999999996</v>
      </c>
      <c r="I57" s="82">
        <v>42.729700000000001</v>
      </c>
      <c r="J57" s="82">
        <v>9.0489999999999995</v>
      </c>
      <c r="K57" s="82">
        <v>22.5883</v>
      </c>
      <c r="L57" s="82">
        <v>45.878999999999998</v>
      </c>
      <c r="M57" s="87">
        <v>28.93</v>
      </c>
      <c r="N57" s="80">
        <v>3.87</v>
      </c>
      <c r="O57" s="86">
        <f t="shared" si="0"/>
        <v>1008.43191834975</v>
      </c>
      <c r="P57" s="24">
        <f t="shared" si="1"/>
        <v>0</v>
      </c>
      <c r="R57" s="76">
        <v>37098</v>
      </c>
      <c r="S57" s="88">
        <f t="shared" si="2"/>
        <v>1.0459438815165799E-2</v>
      </c>
      <c r="T57" s="88"/>
      <c r="U57" s="100">
        <v>-3.5000000000000003E-2</v>
      </c>
    </row>
    <row r="58" spans="1:21" x14ac:dyDescent="0.3">
      <c r="A58" s="75">
        <v>55</v>
      </c>
      <c r="B58" s="76">
        <v>37099</v>
      </c>
      <c r="C58" s="80">
        <v>1208.7743</v>
      </c>
      <c r="D58" s="81">
        <v>31.59</v>
      </c>
      <c r="E58" s="82">
        <v>8.01</v>
      </c>
      <c r="F58" s="82">
        <v>19.059999999999999</v>
      </c>
      <c r="G58" s="82">
        <v>32.734999999999999</v>
      </c>
      <c r="H58" s="82">
        <v>45.860799999999998</v>
      </c>
      <c r="I58" s="82">
        <v>42.739699999999999</v>
      </c>
      <c r="J58" s="82">
        <v>9.1696000000000009</v>
      </c>
      <c r="K58" s="82">
        <v>22.482900000000001</v>
      </c>
      <c r="L58" s="82">
        <v>45.817999999999998</v>
      </c>
      <c r="M58" s="87">
        <v>28.64</v>
      </c>
      <c r="N58" s="80">
        <v>3.75</v>
      </c>
      <c r="O58" s="86">
        <f t="shared" si="0"/>
        <v>1008.58198262331</v>
      </c>
      <c r="P58" s="24">
        <f t="shared" si="1"/>
        <v>0</v>
      </c>
      <c r="R58" s="76">
        <v>37099</v>
      </c>
      <c r="S58" s="88">
        <f t="shared" si="2"/>
        <v>2.4700697688555501E-3</v>
      </c>
      <c r="T58" s="88"/>
      <c r="U58" s="100">
        <v>-0.03</v>
      </c>
    </row>
    <row r="59" spans="1:21" x14ac:dyDescent="0.3">
      <c r="A59" s="75">
        <v>56</v>
      </c>
      <c r="B59" s="76">
        <v>37102</v>
      </c>
      <c r="C59" s="80">
        <v>1207.518</v>
      </c>
      <c r="D59" s="81">
        <v>32.055</v>
      </c>
      <c r="E59" s="82">
        <v>7.6</v>
      </c>
      <c r="F59" s="82">
        <v>18.670000000000002</v>
      </c>
      <c r="G59" s="82">
        <v>32.9</v>
      </c>
      <c r="H59" s="82">
        <v>46.077300000000001</v>
      </c>
      <c r="I59" s="82">
        <v>42.419600000000003</v>
      </c>
      <c r="J59" s="82">
        <v>9.3705999999999996</v>
      </c>
      <c r="K59" s="82">
        <v>22.216899999999999</v>
      </c>
      <c r="L59" s="82">
        <v>46.25</v>
      </c>
      <c r="M59" s="87">
        <v>28.9</v>
      </c>
      <c r="N59" s="80">
        <v>3.79</v>
      </c>
      <c r="O59" s="86">
        <f t="shared" si="0"/>
        <v>1008.73367015165</v>
      </c>
      <c r="P59" s="24">
        <f t="shared" si="1"/>
        <v>0</v>
      </c>
      <c r="R59" s="76">
        <v>37102</v>
      </c>
      <c r="S59" s="88">
        <f t="shared" si="2"/>
        <v>-1.03931726543161E-3</v>
      </c>
      <c r="T59" s="88"/>
      <c r="U59" s="100">
        <v>-2.5000000000000001E-2</v>
      </c>
    </row>
    <row r="60" spans="1:21" x14ac:dyDescent="0.3">
      <c r="A60" s="75">
        <v>57</v>
      </c>
      <c r="B60" s="76">
        <v>37103</v>
      </c>
      <c r="C60" s="80">
        <v>1214.2536</v>
      </c>
      <c r="D60" s="81">
        <v>31.614999999999998</v>
      </c>
      <c r="E60" s="82">
        <v>7.75</v>
      </c>
      <c r="F60" s="82">
        <v>18.079999999999998</v>
      </c>
      <c r="G60" s="82">
        <v>33.094999999999999</v>
      </c>
      <c r="H60" s="82">
        <v>46.006799999999998</v>
      </c>
      <c r="I60" s="82">
        <v>41.769399999999997</v>
      </c>
      <c r="J60" s="82">
        <v>9.3840000000000003</v>
      </c>
      <c r="K60" s="82">
        <v>22.387499999999999</v>
      </c>
      <c r="L60" s="82">
        <v>46.781999999999996</v>
      </c>
      <c r="M60" s="87">
        <v>29.14</v>
      </c>
      <c r="N60" s="80">
        <v>3.82</v>
      </c>
      <c r="O60" s="99">
        <f t="shared" si="0"/>
        <v>1008.88658136673</v>
      </c>
      <c r="P60" s="24">
        <f t="shared" si="1"/>
        <v>1</v>
      </c>
      <c r="R60" s="76">
        <v>37103</v>
      </c>
      <c r="S60" s="88">
        <f t="shared" si="2"/>
        <v>5.5780534948546298E-3</v>
      </c>
      <c r="T60" s="88"/>
      <c r="U60" s="100">
        <v>-0.02</v>
      </c>
    </row>
    <row r="61" spans="1:21" x14ac:dyDescent="0.3">
      <c r="A61" s="75">
        <v>58</v>
      </c>
      <c r="B61" s="76">
        <v>37104</v>
      </c>
      <c r="C61" s="80">
        <v>1219.1143</v>
      </c>
      <c r="D61" s="81">
        <v>32.685000000000002</v>
      </c>
      <c r="E61" s="82">
        <v>8.01</v>
      </c>
      <c r="F61" s="82">
        <v>18.32</v>
      </c>
      <c r="G61" s="82">
        <v>33.234999999999999</v>
      </c>
      <c r="H61" s="82">
        <v>45.896099999999997</v>
      </c>
      <c r="I61" s="82">
        <v>41.609400000000001</v>
      </c>
      <c r="J61" s="82">
        <v>9.1059000000000001</v>
      </c>
      <c r="K61" s="82">
        <v>22.1265</v>
      </c>
      <c r="L61" s="82">
        <v>43.832000000000001</v>
      </c>
      <c r="M61" s="87">
        <v>29.38</v>
      </c>
      <c r="N61" s="80">
        <v>3.79</v>
      </c>
      <c r="O61" s="86">
        <f t="shared" si="0"/>
        <v>1009.0383147057501</v>
      </c>
      <c r="P61" s="24">
        <f t="shared" si="1"/>
        <v>0</v>
      </c>
      <c r="R61" s="76">
        <v>37104</v>
      </c>
      <c r="S61" s="88">
        <f t="shared" si="2"/>
        <v>4.0030352802742399E-3</v>
      </c>
      <c r="T61" s="88"/>
      <c r="U61" s="100">
        <v>-1.4999999999999999E-2</v>
      </c>
    </row>
    <row r="62" spans="1:21" x14ac:dyDescent="0.3">
      <c r="A62" s="75">
        <v>59</v>
      </c>
      <c r="B62" s="76">
        <v>37105</v>
      </c>
      <c r="C62" s="80">
        <v>1224.0745999999999</v>
      </c>
      <c r="D62" s="81">
        <v>34.17</v>
      </c>
      <c r="E62" s="82">
        <v>8.1300000000000008</v>
      </c>
      <c r="F62" s="82">
        <v>18.309999999999999</v>
      </c>
      <c r="G62" s="82">
        <v>33.725000000000001</v>
      </c>
      <c r="H62" s="82">
        <v>45.835700000000003</v>
      </c>
      <c r="I62" s="82">
        <v>41.739400000000003</v>
      </c>
      <c r="J62" s="82">
        <v>9.1629000000000005</v>
      </c>
      <c r="K62" s="82">
        <v>22.0412</v>
      </c>
      <c r="L62" s="82">
        <v>44.594999999999999</v>
      </c>
      <c r="M62" s="87">
        <v>29.15</v>
      </c>
      <c r="N62" s="80">
        <v>3.68</v>
      </c>
      <c r="O62" s="86">
        <f t="shared" si="0"/>
        <v>1009.18566633266</v>
      </c>
      <c r="P62" s="24">
        <f t="shared" si="1"/>
        <v>0</v>
      </c>
      <c r="R62" s="76">
        <v>37105</v>
      </c>
      <c r="S62" s="88">
        <f t="shared" si="2"/>
        <v>4.06877353501622E-3</v>
      </c>
      <c r="T62" s="88"/>
      <c r="U62" s="100">
        <v>-0.01</v>
      </c>
    </row>
    <row r="63" spans="1:21" x14ac:dyDescent="0.3">
      <c r="A63" s="75">
        <v>60</v>
      </c>
      <c r="B63" s="76">
        <v>37106</v>
      </c>
      <c r="C63" s="80">
        <v>1217.8234</v>
      </c>
      <c r="D63" s="81">
        <v>33.43</v>
      </c>
      <c r="E63" s="82">
        <v>7.75</v>
      </c>
      <c r="F63" s="82">
        <v>18</v>
      </c>
      <c r="G63" s="82">
        <v>33.445</v>
      </c>
      <c r="H63" s="82">
        <v>45.6494</v>
      </c>
      <c r="I63" s="82">
        <v>41.269300000000001</v>
      </c>
      <c r="J63" s="82">
        <v>8.9886999999999997</v>
      </c>
      <c r="K63" s="82">
        <v>22.4377</v>
      </c>
      <c r="L63" s="82">
        <v>44.584000000000003</v>
      </c>
      <c r="M63" s="87">
        <v>29.01</v>
      </c>
      <c r="N63" s="80">
        <v>3.69</v>
      </c>
      <c r="O63" s="86">
        <f t="shared" si="0"/>
        <v>1009.33343994809</v>
      </c>
      <c r="P63" s="24">
        <f t="shared" si="1"/>
        <v>0</v>
      </c>
      <c r="R63" s="76">
        <v>37106</v>
      </c>
      <c r="S63" s="88">
        <f t="shared" si="2"/>
        <v>-5.1068782899342802E-3</v>
      </c>
      <c r="T63" s="88"/>
      <c r="U63" s="100">
        <v>-5.0000000000000001E-3</v>
      </c>
    </row>
    <row r="64" spans="1:21" x14ac:dyDescent="0.3">
      <c r="A64" s="75">
        <v>61</v>
      </c>
      <c r="B64" s="76">
        <v>37109</v>
      </c>
      <c r="C64" s="80">
        <v>1203.9441999999999</v>
      </c>
      <c r="D64" s="81">
        <v>33.65</v>
      </c>
      <c r="E64" s="82">
        <v>7.48</v>
      </c>
      <c r="F64" s="82">
        <v>17.46</v>
      </c>
      <c r="G64" s="82">
        <v>33.064999999999998</v>
      </c>
      <c r="H64" s="82">
        <v>45.503399999999999</v>
      </c>
      <c r="I64" s="82">
        <v>40.859200000000001</v>
      </c>
      <c r="J64" s="82">
        <v>9.0556999999999999</v>
      </c>
      <c r="K64" s="82">
        <v>22.392600000000002</v>
      </c>
      <c r="L64" s="82">
        <v>44.143000000000001</v>
      </c>
      <c r="M64" s="87">
        <v>28.8</v>
      </c>
      <c r="N64" s="80">
        <v>3.73</v>
      </c>
      <c r="O64" s="86">
        <f t="shared" si="0"/>
        <v>1009.48283731837</v>
      </c>
      <c r="P64" s="24">
        <f t="shared" si="1"/>
        <v>0</v>
      </c>
      <c r="R64" s="76">
        <v>37109</v>
      </c>
      <c r="S64" s="88">
        <f t="shared" si="2"/>
        <v>-1.13967263233734E-2</v>
      </c>
      <c r="T64" s="88"/>
      <c r="U64" s="100">
        <v>0</v>
      </c>
    </row>
    <row r="65" spans="1:21" x14ac:dyDescent="0.3">
      <c r="A65" s="75">
        <v>62</v>
      </c>
      <c r="B65" s="76">
        <v>37110</v>
      </c>
      <c r="C65" s="80">
        <v>1207.9301</v>
      </c>
      <c r="D65" s="81">
        <v>33.78</v>
      </c>
      <c r="E65" s="82">
        <v>7.4</v>
      </c>
      <c r="F65" s="82">
        <v>17.239999999999998</v>
      </c>
      <c r="G65" s="82">
        <v>33.174999999999997</v>
      </c>
      <c r="H65" s="82">
        <v>45.875900000000001</v>
      </c>
      <c r="I65" s="82">
        <v>41.389400000000002</v>
      </c>
      <c r="J65" s="82">
        <v>9.1797000000000004</v>
      </c>
      <c r="K65" s="82">
        <v>22.528099999999998</v>
      </c>
      <c r="L65" s="82">
        <v>44.634999999999998</v>
      </c>
      <c r="M65" s="87">
        <v>28.8</v>
      </c>
      <c r="N65" s="80">
        <v>3.69</v>
      </c>
      <c r="O65" s="86">
        <f t="shared" si="0"/>
        <v>1009.63065444812</v>
      </c>
      <c r="P65" s="24">
        <f t="shared" si="1"/>
        <v>0</v>
      </c>
      <c r="R65" s="76">
        <v>37110</v>
      </c>
      <c r="S65" s="88">
        <f t="shared" si="2"/>
        <v>3.3107016089284299E-3</v>
      </c>
      <c r="T65" s="88"/>
      <c r="U65" s="100">
        <v>5.0000000000000001E-3</v>
      </c>
    </row>
    <row r="66" spans="1:21" x14ac:dyDescent="0.3">
      <c r="A66" s="75">
        <v>63</v>
      </c>
      <c r="B66" s="76">
        <v>37111</v>
      </c>
      <c r="C66" s="80">
        <v>1187.1697999999999</v>
      </c>
      <c r="D66" s="81">
        <v>32.545000000000002</v>
      </c>
      <c r="E66" s="82">
        <v>6.89</v>
      </c>
      <c r="F66" s="82">
        <v>16.3</v>
      </c>
      <c r="G66" s="82">
        <v>32.43</v>
      </c>
      <c r="H66" s="82">
        <v>45.312100000000001</v>
      </c>
      <c r="I66" s="82">
        <v>41.259300000000003</v>
      </c>
      <c r="J66" s="82">
        <v>9.3170000000000002</v>
      </c>
      <c r="K66" s="82">
        <v>22.839300000000001</v>
      </c>
      <c r="L66" s="82">
        <v>44.774999999999999</v>
      </c>
      <c r="M66" s="87">
        <v>28.42</v>
      </c>
      <c r="N66" s="80">
        <v>3.75</v>
      </c>
      <c r="O66" s="86">
        <f t="shared" si="0"/>
        <v>1009.78089710503</v>
      </c>
      <c r="P66" s="24">
        <f t="shared" si="1"/>
        <v>0</v>
      </c>
      <c r="R66" s="76">
        <v>37111</v>
      </c>
      <c r="S66" s="88">
        <f t="shared" si="2"/>
        <v>-1.7186673301708501E-2</v>
      </c>
      <c r="T66" s="88"/>
      <c r="U66" s="100">
        <v>0.01</v>
      </c>
    </row>
    <row r="67" spans="1:21" x14ac:dyDescent="0.3">
      <c r="A67" s="75">
        <v>64</v>
      </c>
      <c r="B67" s="76">
        <v>37112</v>
      </c>
      <c r="C67" s="80">
        <v>1187.2955999999999</v>
      </c>
      <c r="D67" s="81">
        <v>32.86</v>
      </c>
      <c r="E67" s="82">
        <v>6.53</v>
      </c>
      <c r="F67" s="82">
        <v>15.99</v>
      </c>
      <c r="G67" s="82">
        <v>32.505000000000003</v>
      </c>
      <c r="H67" s="82">
        <v>45.604100000000003</v>
      </c>
      <c r="I67" s="82">
        <v>41.189300000000003</v>
      </c>
      <c r="J67" s="82">
        <v>9.2802000000000007</v>
      </c>
      <c r="K67" s="82">
        <v>22.894500000000001</v>
      </c>
      <c r="L67" s="82">
        <v>45.476999999999997</v>
      </c>
      <c r="M67" s="87">
        <v>28.29</v>
      </c>
      <c r="N67" s="80">
        <v>3.77</v>
      </c>
      <c r="O67" s="86">
        <f t="shared" si="0"/>
        <v>1009.93196353289</v>
      </c>
      <c r="P67" s="24">
        <f t="shared" si="1"/>
        <v>0</v>
      </c>
      <c r="R67" s="76">
        <v>37112</v>
      </c>
      <c r="S67" s="88">
        <f t="shared" si="2"/>
        <v>1.05966307431427E-4</v>
      </c>
      <c r="T67" s="88"/>
      <c r="U67" s="100">
        <v>1.4999999999999999E-2</v>
      </c>
    </row>
    <row r="68" spans="1:21" x14ac:dyDescent="0.3">
      <c r="A68" s="75">
        <v>65</v>
      </c>
      <c r="B68" s="76">
        <v>37113</v>
      </c>
      <c r="C68" s="80">
        <v>1194.0556999999999</v>
      </c>
      <c r="D68" s="81">
        <v>31.885000000000002</v>
      </c>
      <c r="E68" s="82">
        <v>5.97</v>
      </c>
      <c r="F68" s="82">
        <v>15.16</v>
      </c>
      <c r="G68" s="82">
        <v>32.76</v>
      </c>
      <c r="H68" s="82">
        <v>46.188099999999999</v>
      </c>
      <c r="I68" s="82">
        <v>41.5916</v>
      </c>
      <c r="J68" s="82">
        <v>9.2802000000000007</v>
      </c>
      <c r="K68" s="82">
        <v>22.924600000000002</v>
      </c>
      <c r="L68" s="82">
        <v>45.808</v>
      </c>
      <c r="M68" s="87">
        <v>28.09</v>
      </c>
      <c r="N68" s="80">
        <v>3.7</v>
      </c>
      <c r="O68" s="86">
        <f t="shared" ref="O68:O131" si="3">O67*(1+N68/100/252)</f>
        <v>1010.0802471942</v>
      </c>
      <c r="P68" s="24">
        <f t="shared" ref="P68:P131" si="4">IF(MONTH(B68)&lt;&gt;MONTH(B69),1,0)</f>
        <v>0</v>
      </c>
      <c r="R68" s="76">
        <v>37113</v>
      </c>
      <c r="S68" s="88">
        <f t="shared" ref="S68:S131" si="5">(C68/C67)-1</f>
        <v>5.6936958243591898E-3</v>
      </c>
      <c r="T68" s="88"/>
      <c r="U68" s="100">
        <v>0.02</v>
      </c>
    </row>
    <row r="69" spans="1:21" x14ac:dyDescent="0.3">
      <c r="A69" s="75">
        <v>66</v>
      </c>
      <c r="B69" s="76">
        <v>37116</v>
      </c>
      <c r="C69" s="80">
        <v>1195.3121000000001</v>
      </c>
      <c r="D69" s="81">
        <v>33.299999999999997</v>
      </c>
      <c r="E69" s="82">
        <v>5.85</v>
      </c>
      <c r="F69" s="82">
        <v>15.69</v>
      </c>
      <c r="G69" s="82">
        <v>32.914999999999999</v>
      </c>
      <c r="H69" s="82">
        <v>46.1629</v>
      </c>
      <c r="I69" s="82">
        <v>41.6419</v>
      </c>
      <c r="J69" s="82">
        <v>9.3035999999999994</v>
      </c>
      <c r="K69" s="82">
        <v>22.989899999999999</v>
      </c>
      <c r="L69" s="82">
        <v>45.195999999999998</v>
      </c>
      <c r="M69" s="87">
        <v>28.02</v>
      </c>
      <c r="N69" s="80">
        <v>3.79</v>
      </c>
      <c r="O69" s="86">
        <f t="shared" si="3"/>
        <v>1010.23216005677</v>
      </c>
      <c r="P69" s="24">
        <f t="shared" si="4"/>
        <v>0</v>
      </c>
      <c r="R69" s="76">
        <v>37116</v>
      </c>
      <c r="S69" s="88">
        <f t="shared" si="5"/>
        <v>1.0522122209208899E-3</v>
      </c>
      <c r="T69" s="88"/>
      <c r="U69" s="100">
        <v>2.5000000000000001E-2</v>
      </c>
    </row>
    <row r="70" spans="1:21" x14ac:dyDescent="0.3">
      <c r="A70" s="75">
        <v>67</v>
      </c>
      <c r="B70" s="76">
        <v>37117</v>
      </c>
      <c r="C70" s="80">
        <v>1190.7689</v>
      </c>
      <c r="D70" s="81">
        <v>32.965000000000003</v>
      </c>
      <c r="E70" s="82">
        <v>5.83</v>
      </c>
      <c r="F70" s="82">
        <v>15.55</v>
      </c>
      <c r="G70" s="82">
        <v>32.344999999999999</v>
      </c>
      <c r="H70" s="82">
        <v>46.434699999999999</v>
      </c>
      <c r="I70" s="82">
        <v>41.390500000000003</v>
      </c>
      <c r="J70" s="82">
        <v>9.2935999999999996</v>
      </c>
      <c r="K70" s="82">
        <v>23.110399999999998</v>
      </c>
      <c r="L70" s="82">
        <v>45.698</v>
      </c>
      <c r="M70" s="87">
        <v>27.99</v>
      </c>
      <c r="N70" s="80">
        <v>3.76</v>
      </c>
      <c r="O70" s="86">
        <f t="shared" si="3"/>
        <v>1010.3828931092301</v>
      </c>
      <c r="P70" s="24">
        <f t="shared" si="4"/>
        <v>0</v>
      </c>
      <c r="R70" s="76">
        <v>37117</v>
      </c>
      <c r="S70" s="88">
        <f t="shared" si="5"/>
        <v>-3.8008483307414602E-3</v>
      </c>
      <c r="T70" s="88"/>
      <c r="U70" s="100">
        <v>0.03</v>
      </c>
    </row>
    <row r="71" spans="1:21" x14ac:dyDescent="0.3">
      <c r="A71" s="75">
        <v>68</v>
      </c>
      <c r="B71" s="76">
        <v>37118</v>
      </c>
      <c r="C71" s="80">
        <v>1182.2577000000001</v>
      </c>
      <c r="D71" s="81">
        <v>31.765000000000001</v>
      </c>
      <c r="E71" s="82">
        <v>5.0999999999999996</v>
      </c>
      <c r="F71" s="82">
        <v>15.01</v>
      </c>
      <c r="G71" s="82">
        <v>31.6</v>
      </c>
      <c r="H71" s="82">
        <v>47.1496</v>
      </c>
      <c r="I71" s="82">
        <v>41.7425</v>
      </c>
      <c r="J71" s="82">
        <v>9.1227</v>
      </c>
      <c r="K71" s="82">
        <v>23.883400000000002</v>
      </c>
      <c r="L71" s="82">
        <v>45.707999999999998</v>
      </c>
      <c r="M71" s="87">
        <v>28.49</v>
      </c>
      <c r="N71" s="80">
        <v>3.83</v>
      </c>
      <c r="O71" s="86">
        <f t="shared" si="3"/>
        <v>1010.53645527116</v>
      </c>
      <c r="P71" s="24">
        <f t="shared" si="4"/>
        <v>0</v>
      </c>
      <c r="R71" s="76">
        <v>37118</v>
      </c>
      <c r="S71" s="88">
        <f t="shared" si="5"/>
        <v>-7.1476505642698003E-3</v>
      </c>
      <c r="T71" s="88"/>
      <c r="U71" s="100">
        <v>3.5000000000000003E-2</v>
      </c>
    </row>
    <row r="72" spans="1:21" x14ac:dyDescent="0.3">
      <c r="A72" s="75">
        <v>69</v>
      </c>
      <c r="B72" s="76">
        <v>37119</v>
      </c>
      <c r="C72" s="80">
        <v>1185.9499000000001</v>
      </c>
      <c r="D72" s="81">
        <v>32.405000000000001</v>
      </c>
      <c r="E72" s="82">
        <v>5.2</v>
      </c>
      <c r="F72" s="82">
        <v>15.31</v>
      </c>
      <c r="G72" s="82">
        <v>32.31</v>
      </c>
      <c r="H72" s="82">
        <v>47.169899999999998</v>
      </c>
      <c r="I72" s="82">
        <v>41.531300000000002</v>
      </c>
      <c r="J72" s="82">
        <v>9.1696000000000009</v>
      </c>
      <c r="K72" s="82">
        <v>23.948699999999999</v>
      </c>
      <c r="L72" s="82">
        <v>46.098999999999997</v>
      </c>
      <c r="M72" s="87">
        <v>29.7</v>
      </c>
      <c r="N72" s="80">
        <v>3.75</v>
      </c>
      <c r="O72" s="86">
        <f t="shared" si="3"/>
        <v>1010.68683271986</v>
      </c>
      <c r="P72" s="24">
        <f t="shared" si="4"/>
        <v>0</v>
      </c>
      <c r="R72" s="76">
        <v>37119</v>
      </c>
      <c r="S72" s="88">
        <f t="shared" si="5"/>
        <v>3.1230077841741801E-3</v>
      </c>
      <c r="T72" s="88"/>
      <c r="U72" s="100">
        <v>0.04</v>
      </c>
    </row>
    <row r="73" spans="1:21" x14ac:dyDescent="0.3">
      <c r="A73" s="75">
        <v>70</v>
      </c>
      <c r="B73" s="76">
        <v>37120</v>
      </c>
      <c r="C73" s="80">
        <v>1166.2568000000001</v>
      </c>
      <c r="D73" s="81">
        <v>30.78</v>
      </c>
      <c r="E73" s="82">
        <v>4.55</v>
      </c>
      <c r="F73" s="82">
        <v>14.72</v>
      </c>
      <c r="G73" s="82">
        <v>30.94</v>
      </c>
      <c r="H73" s="82">
        <v>46.642600000000002</v>
      </c>
      <c r="I73" s="82">
        <v>40.706499999999998</v>
      </c>
      <c r="J73" s="82">
        <v>9.1629000000000005</v>
      </c>
      <c r="K73" s="82">
        <v>23.863299999999999</v>
      </c>
      <c r="L73" s="82">
        <v>45.829000000000001</v>
      </c>
      <c r="M73" s="87">
        <v>30</v>
      </c>
      <c r="N73" s="80">
        <v>3.66</v>
      </c>
      <c r="O73" s="86">
        <f t="shared" si="3"/>
        <v>1010.83362295032</v>
      </c>
      <c r="P73" s="24">
        <f t="shared" si="4"/>
        <v>0</v>
      </c>
      <c r="R73" s="76">
        <v>37120</v>
      </c>
      <c r="S73" s="88">
        <f t="shared" si="5"/>
        <v>-1.66053388933208E-2</v>
      </c>
      <c r="T73" s="88"/>
      <c r="U73" s="100">
        <v>4.4999999999999998E-2</v>
      </c>
    </row>
    <row r="74" spans="1:21" x14ac:dyDescent="0.3">
      <c r="A74" s="75">
        <v>71</v>
      </c>
      <c r="B74" s="76">
        <v>37123</v>
      </c>
      <c r="C74" s="80">
        <v>1175.7316000000001</v>
      </c>
      <c r="D74" s="81">
        <v>31.855</v>
      </c>
      <c r="E74" s="82">
        <v>4.3099999999999996</v>
      </c>
      <c r="F74" s="82">
        <v>14.81</v>
      </c>
      <c r="G74" s="82">
        <v>31.35</v>
      </c>
      <c r="H74" s="82">
        <v>46.302999999999997</v>
      </c>
      <c r="I74" s="82">
        <v>40.988100000000003</v>
      </c>
      <c r="J74" s="82">
        <v>9.1797000000000004</v>
      </c>
      <c r="K74" s="82">
        <v>24.365300000000001</v>
      </c>
      <c r="L74" s="82">
        <v>46.661000000000001</v>
      </c>
      <c r="M74" s="87">
        <v>30.05</v>
      </c>
      <c r="N74" s="80">
        <v>3.64</v>
      </c>
      <c r="O74" s="86">
        <f t="shared" si="3"/>
        <v>1010.97963225142</v>
      </c>
      <c r="P74" s="24">
        <f t="shared" si="4"/>
        <v>0</v>
      </c>
      <c r="R74" s="76">
        <v>37123</v>
      </c>
      <c r="S74" s="88">
        <f t="shared" si="5"/>
        <v>8.1241112592012107E-3</v>
      </c>
      <c r="T74" s="88"/>
      <c r="U74" s="100">
        <v>0.05</v>
      </c>
    </row>
    <row r="75" spans="1:21" x14ac:dyDescent="0.3">
      <c r="A75" s="75">
        <v>72</v>
      </c>
      <c r="B75" s="76">
        <v>37124</v>
      </c>
      <c r="C75" s="80">
        <v>1161.5318</v>
      </c>
      <c r="D75" s="81">
        <v>31.22</v>
      </c>
      <c r="E75" s="82">
        <v>4.42</v>
      </c>
      <c r="F75" s="82">
        <v>14.13</v>
      </c>
      <c r="G75" s="82">
        <v>30.39</v>
      </c>
      <c r="H75" s="82">
        <v>45.856900000000003</v>
      </c>
      <c r="I75" s="82">
        <v>40.625999999999998</v>
      </c>
      <c r="J75" s="82">
        <v>9.1361000000000008</v>
      </c>
      <c r="K75" s="82">
        <v>24.2498</v>
      </c>
      <c r="L75" s="82">
        <v>46.2</v>
      </c>
      <c r="M75" s="87">
        <v>30</v>
      </c>
      <c r="N75" s="80">
        <v>3.53</v>
      </c>
      <c r="O75" s="86">
        <f t="shared" si="3"/>
        <v>1011.12124963641</v>
      </c>
      <c r="P75" s="24">
        <f t="shared" si="4"/>
        <v>0</v>
      </c>
      <c r="R75" s="76">
        <v>37124</v>
      </c>
      <c r="S75" s="88">
        <f t="shared" si="5"/>
        <v>-1.2077416308279999E-2</v>
      </c>
      <c r="T75" s="88"/>
      <c r="U75" s="100">
        <v>5.5E-2</v>
      </c>
    </row>
    <row r="76" spans="1:21" x14ac:dyDescent="0.3">
      <c r="A76" s="75">
        <v>73</v>
      </c>
      <c r="B76" s="76">
        <v>37125</v>
      </c>
      <c r="C76" s="80">
        <v>1169.7013999999999</v>
      </c>
      <c r="D76" s="81">
        <v>31.875</v>
      </c>
      <c r="E76" s="82">
        <v>4.95</v>
      </c>
      <c r="F76" s="82">
        <v>14.64</v>
      </c>
      <c r="G76" s="82">
        <v>30.33</v>
      </c>
      <c r="H76" s="82">
        <v>46.612200000000001</v>
      </c>
      <c r="I76" s="82">
        <v>40.947899999999997</v>
      </c>
      <c r="J76" s="82">
        <v>9.3203999999999994</v>
      </c>
      <c r="K76" s="82">
        <v>24.2197</v>
      </c>
      <c r="L76" s="82">
        <v>47.082999999999998</v>
      </c>
      <c r="M76" s="87">
        <v>30.25</v>
      </c>
      <c r="N76" s="80">
        <v>3.51</v>
      </c>
      <c r="O76" s="86">
        <f t="shared" si="3"/>
        <v>1011.2620843819</v>
      </c>
      <c r="P76" s="24">
        <f t="shared" si="4"/>
        <v>0</v>
      </c>
      <c r="R76" s="76">
        <v>37125</v>
      </c>
      <c r="S76" s="88">
        <f t="shared" si="5"/>
        <v>7.0334708012298498E-3</v>
      </c>
      <c r="T76" s="88"/>
      <c r="U76" s="100">
        <v>0.06</v>
      </c>
    </row>
    <row r="77" spans="1:21" x14ac:dyDescent="0.3">
      <c r="A77" s="75">
        <v>74</v>
      </c>
      <c r="B77" s="76">
        <v>37126</v>
      </c>
      <c r="C77" s="80">
        <v>1166.4857999999999</v>
      </c>
      <c r="D77" s="81">
        <v>31.475000000000001</v>
      </c>
      <c r="E77" s="82">
        <v>4.45</v>
      </c>
      <c r="F77" s="82">
        <v>14.01</v>
      </c>
      <c r="G77" s="82">
        <v>29.56</v>
      </c>
      <c r="H77" s="82">
        <v>46.779499999999999</v>
      </c>
      <c r="I77" s="82">
        <v>41.128999999999998</v>
      </c>
      <c r="J77" s="82">
        <v>9.2634000000000007</v>
      </c>
      <c r="K77" s="82">
        <v>24.822099999999999</v>
      </c>
      <c r="L77" s="82">
        <v>47.404000000000003</v>
      </c>
      <c r="M77" s="87">
        <v>30.84</v>
      </c>
      <c r="N77" s="80">
        <v>3.55</v>
      </c>
      <c r="O77" s="86">
        <f t="shared" si="3"/>
        <v>1011.40454392156</v>
      </c>
      <c r="P77" s="24">
        <f t="shared" si="4"/>
        <v>0</v>
      </c>
      <c r="R77" s="76">
        <v>37126</v>
      </c>
      <c r="S77" s="88">
        <f t="shared" si="5"/>
        <v>-2.7490776705918498E-3</v>
      </c>
      <c r="T77" s="88"/>
      <c r="U77" s="100">
        <v>6.5000000000000002E-2</v>
      </c>
    </row>
    <row r="78" spans="1:21" x14ac:dyDescent="0.3">
      <c r="A78" s="75">
        <v>75</v>
      </c>
      <c r="B78" s="76">
        <v>37127</v>
      </c>
      <c r="C78" s="80">
        <v>1189.4313999999999</v>
      </c>
      <c r="D78" s="81">
        <v>33.055</v>
      </c>
      <c r="E78" s="82">
        <v>4.75</v>
      </c>
      <c r="F78" s="82">
        <v>15.19</v>
      </c>
      <c r="G78" s="82">
        <v>31.024999999999999</v>
      </c>
      <c r="H78" s="82">
        <v>47.043100000000003</v>
      </c>
      <c r="I78" s="82">
        <v>41.9437</v>
      </c>
      <c r="J78" s="82">
        <v>9.3806999999999992</v>
      </c>
      <c r="K78" s="82">
        <v>24.701599999999999</v>
      </c>
      <c r="L78" s="82">
        <v>47.253</v>
      </c>
      <c r="M78" s="87">
        <v>30.49</v>
      </c>
      <c r="N78" s="80">
        <v>3.51</v>
      </c>
      <c r="O78" s="86">
        <f t="shared" si="3"/>
        <v>1011.54541812589</v>
      </c>
      <c r="P78" s="24">
        <f t="shared" si="4"/>
        <v>0</v>
      </c>
      <c r="R78" s="76">
        <v>37127</v>
      </c>
      <c r="S78" s="88">
        <f t="shared" si="5"/>
        <v>1.9670706664410401E-2</v>
      </c>
      <c r="T78" s="88"/>
      <c r="U78" s="100">
        <v>7.0000000000000007E-2</v>
      </c>
    </row>
    <row r="79" spans="1:21" x14ac:dyDescent="0.3">
      <c r="A79" s="75">
        <v>76</v>
      </c>
      <c r="B79" s="76">
        <v>37130</v>
      </c>
      <c r="C79" s="80">
        <v>1183.6935000000001</v>
      </c>
      <c r="D79" s="81">
        <v>32.484999999999999</v>
      </c>
      <c r="E79" s="82">
        <v>4.9000000000000004</v>
      </c>
      <c r="F79" s="82">
        <v>14.93</v>
      </c>
      <c r="G79" s="82">
        <v>31.155000000000001</v>
      </c>
      <c r="H79" s="82">
        <v>46.688299999999998</v>
      </c>
      <c r="I79" s="82">
        <v>41.289900000000003</v>
      </c>
      <c r="J79" s="82">
        <v>9.3437999999999999</v>
      </c>
      <c r="K79" s="82">
        <v>24.350200000000001</v>
      </c>
      <c r="L79" s="82">
        <v>47.031999999999996</v>
      </c>
      <c r="M79" s="87">
        <v>30.27</v>
      </c>
      <c r="N79" s="80">
        <v>3.54</v>
      </c>
      <c r="O79" s="86">
        <f t="shared" si="3"/>
        <v>1011.6875161727201</v>
      </c>
      <c r="P79" s="24">
        <f t="shared" si="4"/>
        <v>0</v>
      </c>
      <c r="R79" s="76">
        <v>37130</v>
      </c>
      <c r="S79" s="88">
        <f t="shared" si="5"/>
        <v>-4.8240697193632203E-3</v>
      </c>
      <c r="T79" s="88"/>
      <c r="U79" s="100">
        <v>7.4999999999999997E-2</v>
      </c>
    </row>
    <row r="80" spans="1:21" x14ac:dyDescent="0.3">
      <c r="A80" s="75">
        <v>77</v>
      </c>
      <c r="B80" s="76">
        <v>37131</v>
      </c>
      <c r="C80" s="80">
        <v>1165.9441999999999</v>
      </c>
      <c r="D80" s="81">
        <v>31.4</v>
      </c>
      <c r="E80" s="82">
        <v>4.45</v>
      </c>
      <c r="F80" s="82">
        <v>14.01</v>
      </c>
      <c r="G80" s="82">
        <v>30.37</v>
      </c>
      <c r="H80" s="82">
        <v>46.191499999999998</v>
      </c>
      <c r="I80" s="82">
        <v>40.746699999999997</v>
      </c>
      <c r="J80" s="82">
        <v>9.1126000000000005</v>
      </c>
      <c r="K80" s="82">
        <v>24.029</v>
      </c>
      <c r="L80" s="82">
        <v>46.762</v>
      </c>
      <c r="M80" s="87">
        <v>29.89</v>
      </c>
      <c r="N80" s="80">
        <v>3.5</v>
      </c>
      <c r="O80" s="86">
        <f t="shared" si="3"/>
        <v>1011.82802832775</v>
      </c>
      <c r="P80" s="24">
        <f t="shared" si="4"/>
        <v>0</v>
      </c>
      <c r="R80" s="76">
        <v>37131</v>
      </c>
      <c r="S80" s="88">
        <f t="shared" si="5"/>
        <v>-1.49948445268984E-2</v>
      </c>
      <c r="T80" s="88"/>
      <c r="U80" s="100">
        <v>0.08</v>
      </c>
    </row>
    <row r="81" spans="1:21" x14ac:dyDescent="0.3">
      <c r="A81" s="75">
        <v>78</v>
      </c>
      <c r="B81" s="76">
        <v>37132</v>
      </c>
      <c r="C81" s="80">
        <v>1153.1679999999999</v>
      </c>
      <c r="D81" s="81">
        <v>31.36</v>
      </c>
      <c r="E81" s="82">
        <v>4.4400000000000004</v>
      </c>
      <c r="F81" s="82">
        <v>13.35</v>
      </c>
      <c r="G81" s="82">
        <v>30.125</v>
      </c>
      <c r="H81" s="82">
        <v>46.515900000000002</v>
      </c>
      <c r="I81" s="82">
        <v>40.616</v>
      </c>
      <c r="J81" s="82">
        <v>9.3102999999999998</v>
      </c>
      <c r="K81" s="82">
        <v>23.9436</v>
      </c>
      <c r="L81" s="82">
        <v>47.143000000000001</v>
      </c>
      <c r="M81" s="87">
        <v>30</v>
      </c>
      <c r="N81" s="80">
        <v>3.5</v>
      </c>
      <c r="O81" s="86">
        <f t="shared" si="3"/>
        <v>1011.96855999835</v>
      </c>
      <c r="P81" s="24">
        <f t="shared" si="4"/>
        <v>0</v>
      </c>
      <c r="R81" s="76">
        <v>37132</v>
      </c>
      <c r="S81" s="88">
        <f t="shared" si="5"/>
        <v>-1.09578142761892E-2</v>
      </c>
      <c r="T81" s="88"/>
      <c r="U81" s="100">
        <v>8.5000000000000006E-2</v>
      </c>
    </row>
    <row r="82" spans="1:21" x14ac:dyDescent="0.3">
      <c r="A82" s="75">
        <v>79</v>
      </c>
      <c r="B82" s="76">
        <v>37133</v>
      </c>
      <c r="C82" s="80">
        <v>1133.6578</v>
      </c>
      <c r="D82" s="81">
        <v>29.795000000000002</v>
      </c>
      <c r="E82" s="82">
        <v>4.1500000000000004</v>
      </c>
      <c r="F82" s="82">
        <v>12</v>
      </c>
      <c r="G82" s="82">
        <v>28.47</v>
      </c>
      <c r="H82" s="82">
        <v>45.862000000000002</v>
      </c>
      <c r="I82" s="82">
        <v>40.384599999999999</v>
      </c>
      <c r="J82" s="82">
        <v>9.0877999999999997</v>
      </c>
      <c r="K82" s="82">
        <v>24.4908</v>
      </c>
      <c r="L82" s="82">
        <v>47.404000000000003</v>
      </c>
      <c r="M82" s="87">
        <v>30.02</v>
      </c>
      <c r="N82" s="80">
        <v>3.58</v>
      </c>
      <c r="O82" s="86">
        <f t="shared" si="3"/>
        <v>1012.11232378584</v>
      </c>
      <c r="P82" s="24">
        <f t="shared" si="4"/>
        <v>0</v>
      </c>
      <c r="R82" s="76">
        <v>37133</v>
      </c>
      <c r="S82" s="88">
        <f t="shared" si="5"/>
        <v>-1.6918783733159401E-2</v>
      </c>
      <c r="T82" s="88"/>
      <c r="U82" s="100">
        <v>0.09</v>
      </c>
    </row>
    <row r="83" spans="1:21" x14ac:dyDescent="0.3">
      <c r="A83" s="75">
        <v>80</v>
      </c>
      <c r="B83" s="76">
        <v>37134</v>
      </c>
      <c r="C83" s="80">
        <v>1138.2425000000001</v>
      </c>
      <c r="D83" s="81">
        <v>29.425000000000001</v>
      </c>
      <c r="E83" s="82">
        <v>4.21</v>
      </c>
      <c r="F83" s="82">
        <v>12.21</v>
      </c>
      <c r="G83" s="82">
        <v>28.524999999999999</v>
      </c>
      <c r="H83" s="82">
        <v>46.003900000000002</v>
      </c>
      <c r="I83" s="82">
        <v>40.384599999999999</v>
      </c>
      <c r="J83" s="82">
        <v>9.0877999999999997</v>
      </c>
      <c r="K83" s="82">
        <v>24.430499999999999</v>
      </c>
      <c r="L83" s="82">
        <v>47.152999999999999</v>
      </c>
      <c r="M83" s="87">
        <v>30.03</v>
      </c>
      <c r="N83" s="80">
        <v>3.66</v>
      </c>
      <c r="O83" s="99">
        <f t="shared" si="3"/>
        <v>1012.25932105192</v>
      </c>
      <c r="P83" s="24">
        <f t="shared" si="4"/>
        <v>1</v>
      </c>
      <c r="R83" s="76">
        <v>37134</v>
      </c>
      <c r="S83" s="88">
        <f t="shared" si="5"/>
        <v>4.0441657085588103E-3</v>
      </c>
      <c r="T83" s="88"/>
      <c r="U83" s="100">
        <v>9.5000000000000001E-2</v>
      </c>
    </row>
    <row r="84" spans="1:21" x14ac:dyDescent="0.3">
      <c r="A84" s="75">
        <v>81</v>
      </c>
      <c r="B84" s="76">
        <v>37137</v>
      </c>
      <c r="C84" s="80">
        <v>1138.2425000000001</v>
      </c>
      <c r="D84" s="81">
        <v>29.425000000000001</v>
      </c>
      <c r="E84" s="82">
        <v>4.21</v>
      </c>
      <c r="F84" s="82">
        <v>12.21</v>
      </c>
      <c r="G84" s="82">
        <v>28.524999999999999</v>
      </c>
      <c r="H84" s="82">
        <v>46.003900000000002</v>
      </c>
      <c r="I84" s="82">
        <v>40.384599999999999</v>
      </c>
      <c r="J84" s="82">
        <v>9.0877999999999997</v>
      </c>
      <c r="K84" s="82">
        <v>24.430499999999999</v>
      </c>
      <c r="L84" s="82">
        <v>47.152999999999999</v>
      </c>
      <c r="M84" s="87">
        <v>30.03</v>
      </c>
      <c r="N84" s="80">
        <v>3.66</v>
      </c>
      <c r="O84" s="86">
        <f t="shared" si="3"/>
        <v>1012.40633966759</v>
      </c>
      <c r="P84" s="24">
        <f t="shared" si="4"/>
        <v>0</v>
      </c>
      <c r="R84" s="76">
        <v>37137</v>
      </c>
      <c r="S84" s="88">
        <f t="shared" si="5"/>
        <v>0</v>
      </c>
      <c r="T84" s="88"/>
      <c r="U84" s="100">
        <v>0.1</v>
      </c>
    </row>
    <row r="85" spans="1:21" x14ac:dyDescent="0.3">
      <c r="A85" s="75">
        <v>82</v>
      </c>
      <c r="B85" s="76">
        <v>37138</v>
      </c>
      <c r="C85" s="80">
        <v>1137.6063999999999</v>
      </c>
      <c r="D85" s="81">
        <v>27.15</v>
      </c>
      <c r="E85" s="82">
        <v>4</v>
      </c>
      <c r="F85" s="82">
        <v>12.08</v>
      </c>
      <c r="G85" s="82">
        <v>28.05</v>
      </c>
      <c r="H85" s="82">
        <v>46.308100000000003</v>
      </c>
      <c r="I85" s="82">
        <v>40.988100000000003</v>
      </c>
      <c r="J85" s="82">
        <v>9.2965</v>
      </c>
      <c r="K85" s="82">
        <v>24.847200000000001</v>
      </c>
      <c r="L85" s="82">
        <v>47.454000000000001</v>
      </c>
      <c r="M85" s="87">
        <v>30.78</v>
      </c>
      <c r="N85" s="80">
        <v>3.67</v>
      </c>
      <c r="O85" s="86">
        <f t="shared" si="3"/>
        <v>1012.55378138452</v>
      </c>
      <c r="P85" s="24">
        <f t="shared" si="4"/>
        <v>0</v>
      </c>
      <c r="R85" s="76">
        <v>37138</v>
      </c>
      <c r="S85" s="88">
        <f t="shared" si="5"/>
        <v>-5.5884400731842599E-4</v>
      </c>
      <c r="T85" s="88"/>
      <c r="U85" s="100">
        <v>0.105</v>
      </c>
    </row>
    <row r="86" spans="1:21" x14ac:dyDescent="0.3">
      <c r="A86" s="75">
        <v>83</v>
      </c>
      <c r="B86" s="76">
        <v>37139</v>
      </c>
      <c r="C86" s="80">
        <v>1136.6287</v>
      </c>
      <c r="D86" s="81">
        <v>26.605</v>
      </c>
      <c r="E86" s="82">
        <v>3.78</v>
      </c>
      <c r="F86" s="82">
        <v>12.07</v>
      </c>
      <c r="G86" s="82">
        <v>28.87</v>
      </c>
      <c r="H86" s="82">
        <v>46.333399999999997</v>
      </c>
      <c r="I86" s="82">
        <v>41.460900000000002</v>
      </c>
      <c r="J86" s="82">
        <v>9.31</v>
      </c>
      <c r="K86" s="82">
        <v>25.324000000000002</v>
      </c>
      <c r="L86" s="82">
        <v>48.100999999999999</v>
      </c>
      <c r="M86" s="87">
        <v>30.75</v>
      </c>
      <c r="N86" s="80">
        <v>3.49</v>
      </c>
      <c r="O86" s="86">
        <f t="shared" si="3"/>
        <v>1012.6940120471</v>
      </c>
      <c r="P86" s="24">
        <f t="shared" si="4"/>
        <v>0</v>
      </c>
      <c r="R86" s="76">
        <v>37139</v>
      </c>
      <c r="S86" s="88">
        <f t="shared" si="5"/>
        <v>-8.5943609318650505E-4</v>
      </c>
      <c r="T86" s="88"/>
      <c r="U86" s="100">
        <v>0.11</v>
      </c>
    </row>
    <row r="87" spans="1:21" x14ac:dyDescent="0.3">
      <c r="A87" s="75">
        <v>84</v>
      </c>
      <c r="B87" s="76">
        <v>37140</v>
      </c>
      <c r="C87" s="80">
        <v>1111.2225000000001</v>
      </c>
      <c r="D87" s="81">
        <v>24.254999999999999</v>
      </c>
      <c r="E87" s="82">
        <v>3.6</v>
      </c>
      <c r="F87" s="82">
        <v>10.92</v>
      </c>
      <c r="G87" s="82">
        <v>28.01</v>
      </c>
      <c r="H87" s="82">
        <v>46.510800000000003</v>
      </c>
      <c r="I87" s="82">
        <v>41.139000000000003</v>
      </c>
      <c r="J87" s="82">
        <v>9.4581999999999997</v>
      </c>
      <c r="K87" s="82">
        <v>24.8522</v>
      </c>
      <c r="L87" s="82">
        <v>47.396000000000001</v>
      </c>
      <c r="M87" s="87">
        <v>30.4</v>
      </c>
      <c r="N87" s="80">
        <v>3.52</v>
      </c>
      <c r="O87" s="86">
        <f t="shared" si="3"/>
        <v>1012.83546771862</v>
      </c>
      <c r="P87" s="24">
        <f t="shared" si="4"/>
        <v>0</v>
      </c>
      <c r="R87" s="76">
        <v>37140</v>
      </c>
      <c r="S87" s="88">
        <f t="shared" si="5"/>
        <v>-2.2352242205392E-2</v>
      </c>
      <c r="T87" s="88"/>
      <c r="U87" s="100">
        <v>0.115</v>
      </c>
    </row>
    <row r="88" spans="1:21" x14ac:dyDescent="0.3">
      <c r="A88" s="75">
        <v>85</v>
      </c>
      <c r="B88" s="76">
        <v>37141</v>
      </c>
      <c r="C88" s="80">
        <v>1090.5226</v>
      </c>
      <c r="D88" s="81">
        <v>24.59</v>
      </c>
      <c r="E88" s="82">
        <v>3.2</v>
      </c>
      <c r="F88" s="82">
        <v>11.07</v>
      </c>
      <c r="G88" s="82">
        <v>27.7</v>
      </c>
      <c r="H88" s="82">
        <v>46.840299999999999</v>
      </c>
      <c r="I88" s="82">
        <v>41.139000000000003</v>
      </c>
      <c r="J88" s="82">
        <v>9.5053000000000001</v>
      </c>
      <c r="K88" s="82">
        <v>24.962599999999998</v>
      </c>
      <c r="L88" s="82">
        <v>47.698</v>
      </c>
      <c r="M88" s="87">
        <v>29.96</v>
      </c>
      <c r="N88" s="80">
        <v>3.44</v>
      </c>
      <c r="O88" s="86">
        <f t="shared" si="3"/>
        <v>1012.97372779834</v>
      </c>
      <c r="P88" s="24">
        <f t="shared" si="4"/>
        <v>0</v>
      </c>
      <c r="R88" s="76">
        <v>37141</v>
      </c>
      <c r="S88" s="88">
        <f t="shared" si="5"/>
        <v>-1.8628042538735502E-2</v>
      </c>
      <c r="T88" s="88"/>
      <c r="U88" s="100">
        <v>0.12</v>
      </c>
    </row>
    <row r="89" spans="1:21" x14ac:dyDescent="0.3">
      <c r="A89" s="75">
        <v>86</v>
      </c>
      <c r="B89" s="76">
        <v>37144</v>
      </c>
      <c r="C89" s="80">
        <v>1097.3243</v>
      </c>
      <c r="D89" s="81">
        <v>25.27</v>
      </c>
      <c r="E89" s="82">
        <v>2.98</v>
      </c>
      <c r="F89" s="82">
        <v>11.46</v>
      </c>
      <c r="G89" s="82">
        <v>28.79</v>
      </c>
      <c r="H89" s="82">
        <v>46.485500000000002</v>
      </c>
      <c r="I89" s="82">
        <v>41.481000000000002</v>
      </c>
      <c r="J89" s="82">
        <v>9.5086999999999993</v>
      </c>
      <c r="K89" s="82">
        <v>25.073</v>
      </c>
      <c r="L89" s="82">
        <v>47.195</v>
      </c>
      <c r="M89" s="87">
        <v>28.92</v>
      </c>
      <c r="N89" s="80">
        <v>3.5</v>
      </c>
      <c r="O89" s="86">
        <f t="shared" si="3"/>
        <v>1013.11441859387</v>
      </c>
      <c r="P89" s="24">
        <f t="shared" si="4"/>
        <v>0</v>
      </c>
      <c r="R89" s="76">
        <v>37144</v>
      </c>
      <c r="S89" s="88">
        <f t="shared" si="5"/>
        <v>6.2371013677295899E-3</v>
      </c>
      <c r="T89" s="88"/>
      <c r="U89" s="100">
        <v>0.125</v>
      </c>
    </row>
    <row r="90" spans="1:21" x14ac:dyDescent="0.3">
      <c r="A90" s="75">
        <v>87</v>
      </c>
      <c r="B90" s="76">
        <v>37145</v>
      </c>
      <c r="C90" s="80">
        <v>1097.3243</v>
      </c>
      <c r="D90" s="81">
        <v>25.27</v>
      </c>
      <c r="E90" s="82">
        <v>2.98</v>
      </c>
      <c r="F90" s="82">
        <v>11.46</v>
      </c>
      <c r="G90" s="82">
        <v>28.79</v>
      </c>
      <c r="H90" s="82">
        <v>46.485500000000002</v>
      </c>
      <c r="I90" s="82">
        <v>41.481000000000002</v>
      </c>
      <c r="J90" s="82">
        <v>9.5086999999999993</v>
      </c>
      <c r="K90" s="82">
        <v>25.073</v>
      </c>
      <c r="L90" s="82">
        <v>47.195</v>
      </c>
      <c r="M90" s="87">
        <v>28.92</v>
      </c>
      <c r="N90" s="80">
        <v>3.5</v>
      </c>
      <c r="O90" s="86">
        <f t="shared" si="3"/>
        <v>1013.25512892979</v>
      </c>
      <c r="P90" s="24">
        <f t="shared" si="4"/>
        <v>0</v>
      </c>
      <c r="R90" s="76">
        <v>37145</v>
      </c>
      <c r="S90" s="88">
        <f t="shared" si="5"/>
        <v>0</v>
      </c>
      <c r="T90" s="88"/>
      <c r="U90" s="100">
        <v>0.13</v>
      </c>
    </row>
    <row r="91" spans="1:21" x14ac:dyDescent="0.3">
      <c r="A91" s="75">
        <v>88</v>
      </c>
      <c r="B91" s="76">
        <v>37146</v>
      </c>
      <c r="C91" s="80">
        <v>1097.3243</v>
      </c>
      <c r="D91" s="81">
        <v>25.27</v>
      </c>
      <c r="E91" s="82">
        <v>2.98</v>
      </c>
      <c r="F91" s="82">
        <v>11.46</v>
      </c>
      <c r="G91" s="82">
        <v>28.79</v>
      </c>
      <c r="H91" s="82">
        <v>46.485500000000002</v>
      </c>
      <c r="I91" s="82">
        <v>41.481000000000002</v>
      </c>
      <c r="J91" s="82">
        <v>9.5086999999999993</v>
      </c>
      <c r="K91" s="82">
        <v>25.073</v>
      </c>
      <c r="L91" s="82">
        <v>47.195</v>
      </c>
      <c r="M91" s="87">
        <v>28.92</v>
      </c>
      <c r="N91" s="80">
        <v>3.56</v>
      </c>
      <c r="O91" s="86">
        <f t="shared" si="3"/>
        <v>1013.39827132102</v>
      </c>
      <c r="P91" s="24">
        <f t="shared" si="4"/>
        <v>0</v>
      </c>
      <c r="R91" s="76">
        <v>37146</v>
      </c>
      <c r="S91" s="88">
        <f t="shared" si="5"/>
        <v>0</v>
      </c>
      <c r="T91" s="88"/>
      <c r="U91" s="100">
        <v>0.13500000000000001</v>
      </c>
    </row>
    <row r="92" spans="1:21" x14ac:dyDescent="0.3">
      <c r="A92" s="75">
        <v>89</v>
      </c>
      <c r="B92" s="76">
        <v>37147</v>
      </c>
      <c r="C92" s="80">
        <v>1097.3243</v>
      </c>
      <c r="D92" s="81">
        <v>25.27</v>
      </c>
      <c r="E92" s="82">
        <v>2.98</v>
      </c>
      <c r="F92" s="82">
        <v>11.46</v>
      </c>
      <c r="G92" s="82">
        <v>28.79</v>
      </c>
      <c r="H92" s="82">
        <v>46.485500000000002</v>
      </c>
      <c r="I92" s="82">
        <v>41.481000000000002</v>
      </c>
      <c r="J92" s="82">
        <v>9.5086999999999993</v>
      </c>
      <c r="K92" s="82">
        <v>25.073</v>
      </c>
      <c r="L92" s="82">
        <v>47.195</v>
      </c>
      <c r="M92" s="87">
        <v>28.92</v>
      </c>
      <c r="N92" s="80">
        <v>3.31</v>
      </c>
      <c r="O92" s="86">
        <f t="shared" si="3"/>
        <v>1013.5313803796701</v>
      </c>
      <c r="P92" s="24">
        <f t="shared" si="4"/>
        <v>0</v>
      </c>
      <c r="R92" s="76">
        <v>37147</v>
      </c>
      <c r="S92" s="88">
        <f t="shared" si="5"/>
        <v>0</v>
      </c>
      <c r="T92" s="88"/>
      <c r="U92" s="100">
        <v>0.14000000000000001</v>
      </c>
    </row>
    <row r="93" spans="1:21" x14ac:dyDescent="0.3">
      <c r="A93" s="75">
        <v>90</v>
      </c>
      <c r="B93" s="76">
        <v>37148</v>
      </c>
      <c r="C93" s="80">
        <v>1097.3243</v>
      </c>
      <c r="D93" s="81">
        <v>25.27</v>
      </c>
      <c r="E93" s="82">
        <v>2.98</v>
      </c>
      <c r="F93" s="82">
        <v>11.46</v>
      </c>
      <c r="G93" s="82">
        <v>28.79</v>
      </c>
      <c r="H93" s="82">
        <v>46.485500000000002</v>
      </c>
      <c r="I93" s="82">
        <v>41.481000000000002</v>
      </c>
      <c r="J93" s="82">
        <v>9.5086999999999993</v>
      </c>
      <c r="K93" s="82">
        <v>25.073</v>
      </c>
      <c r="L93" s="82">
        <v>47.195</v>
      </c>
      <c r="M93" s="87">
        <v>28.92</v>
      </c>
      <c r="N93" s="80">
        <v>3.13</v>
      </c>
      <c r="O93" s="86">
        <f t="shared" si="3"/>
        <v>1013.65726741223</v>
      </c>
      <c r="P93" s="24">
        <f t="shared" si="4"/>
        <v>0</v>
      </c>
      <c r="R93" s="76">
        <v>37148</v>
      </c>
      <c r="S93" s="88">
        <f t="shared" si="5"/>
        <v>0</v>
      </c>
      <c r="T93" s="88"/>
      <c r="U93" s="100">
        <v>0.14499999999999999</v>
      </c>
    </row>
    <row r="94" spans="1:21" x14ac:dyDescent="0.3">
      <c r="A94" s="75">
        <v>91</v>
      </c>
      <c r="B94" s="76">
        <v>37151</v>
      </c>
      <c r="C94" s="80">
        <v>1043.6677</v>
      </c>
      <c r="D94" s="81">
        <v>22.895</v>
      </c>
      <c r="E94" s="82">
        <v>2.82</v>
      </c>
      <c r="F94" s="82">
        <v>11.01</v>
      </c>
      <c r="G94" s="82">
        <v>26.454999999999998</v>
      </c>
      <c r="H94" s="82">
        <v>45.735199999999999</v>
      </c>
      <c r="I94" s="82">
        <v>40.384599999999999</v>
      </c>
      <c r="J94" s="82">
        <v>9.5760000000000005</v>
      </c>
      <c r="K94" s="82">
        <v>25.2897</v>
      </c>
      <c r="L94" s="82">
        <v>48.201999999999998</v>
      </c>
      <c r="M94" s="87">
        <v>28.38</v>
      </c>
      <c r="N94" s="80">
        <v>2.13</v>
      </c>
      <c r="O94" s="86">
        <f t="shared" si="3"/>
        <v>1013.74294558603</v>
      </c>
      <c r="P94" s="24">
        <f t="shared" si="4"/>
        <v>0</v>
      </c>
      <c r="R94" s="76">
        <v>37151</v>
      </c>
      <c r="S94" s="88">
        <f t="shared" si="5"/>
        <v>-4.8897668629046098E-2</v>
      </c>
      <c r="T94" s="88"/>
      <c r="U94" s="100">
        <v>0.15</v>
      </c>
    </row>
    <row r="95" spans="1:21" x14ac:dyDescent="0.3">
      <c r="A95" s="75">
        <v>92</v>
      </c>
      <c r="B95" s="76">
        <v>37152</v>
      </c>
      <c r="C95" s="80">
        <v>1037.6197999999999</v>
      </c>
      <c r="D95" s="81">
        <v>23.184999999999999</v>
      </c>
      <c r="E95" s="82">
        <v>2.86</v>
      </c>
      <c r="F95" s="82">
        <v>11.38</v>
      </c>
      <c r="G95" s="82">
        <v>27.16</v>
      </c>
      <c r="H95" s="82">
        <v>44.488199999999999</v>
      </c>
      <c r="I95" s="82">
        <v>39.710700000000003</v>
      </c>
      <c r="J95" s="82">
        <v>9.4380000000000006</v>
      </c>
      <c r="K95" s="82">
        <v>24.921900000000001</v>
      </c>
      <c r="L95" s="82">
        <v>49.811999999999998</v>
      </c>
      <c r="M95" s="87">
        <v>28.01</v>
      </c>
      <c r="N95" s="80">
        <v>1.25</v>
      </c>
      <c r="O95" s="86">
        <f t="shared" si="3"/>
        <v>1013.79323045436</v>
      </c>
      <c r="P95" s="24">
        <f t="shared" si="4"/>
        <v>0</v>
      </c>
      <c r="R95" s="76">
        <v>37152</v>
      </c>
      <c r="S95" s="88">
        <f t="shared" si="5"/>
        <v>-5.7948521354067601E-3</v>
      </c>
      <c r="T95" s="88"/>
      <c r="U95" s="100">
        <v>0.155</v>
      </c>
    </row>
    <row r="96" spans="1:21" x14ac:dyDescent="0.3">
      <c r="A96" s="75">
        <v>93</v>
      </c>
      <c r="B96" s="76">
        <v>37153</v>
      </c>
      <c r="C96" s="80">
        <v>1020.9568</v>
      </c>
      <c r="D96" s="81">
        <v>22.5</v>
      </c>
      <c r="E96" s="82">
        <v>2.95</v>
      </c>
      <c r="F96" s="82">
        <v>11.2</v>
      </c>
      <c r="G96" s="82">
        <v>26.934999999999999</v>
      </c>
      <c r="H96" s="82">
        <v>43.038400000000003</v>
      </c>
      <c r="I96" s="82">
        <v>38.634500000000003</v>
      </c>
      <c r="J96" s="82">
        <v>9.1954999999999991</v>
      </c>
      <c r="K96" s="82">
        <v>24.937000000000001</v>
      </c>
      <c r="L96" s="82">
        <v>49.902000000000001</v>
      </c>
      <c r="M96" s="87">
        <v>28.5</v>
      </c>
      <c r="N96" s="80">
        <v>1.19</v>
      </c>
      <c r="O96" s="86">
        <f t="shared" si="3"/>
        <v>1013.84110402358</v>
      </c>
      <c r="P96" s="24">
        <f t="shared" si="4"/>
        <v>0</v>
      </c>
      <c r="R96" s="76">
        <v>37153</v>
      </c>
      <c r="S96" s="88">
        <f t="shared" si="5"/>
        <v>-1.6058868575946499E-2</v>
      </c>
      <c r="T96" s="88"/>
      <c r="U96" s="100">
        <v>0.16</v>
      </c>
    </row>
    <row r="97" spans="1:21" x14ac:dyDescent="0.3">
      <c r="A97" s="75">
        <v>94</v>
      </c>
      <c r="B97" s="76">
        <v>37154</v>
      </c>
      <c r="C97" s="80">
        <v>989.25779999999997</v>
      </c>
      <c r="D97" s="81">
        <v>22.77</v>
      </c>
      <c r="E97" s="82">
        <v>2.91</v>
      </c>
      <c r="F97" s="82">
        <v>11.31</v>
      </c>
      <c r="G97" s="82">
        <v>25.38</v>
      </c>
      <c r="H97" s="82">
        <v>42.430100000000003</v>
      </c>
      <c r="I97" s="82">
        <v>37.2363</v>
      </c>
      <c r="J97" s="82">
        <v>9.2493999999999996</v>
      </c>
      <c r="K97" s="82">
        <v>24.357700000000001</v>
      </c>
      <c r="L97" s="82">
        <v>49.067</v>
      </c>
      <c r="M97" s="87">
        <v>27.37</v>
      </c>
      <c r="N97" s="80">
        <v>2.2200000000000002</v>
      </c>
      <c r="O97" s="86">
        <f t="shared" si="3"/>
        <v>1013.93041859703</v>
      </c>
      <c r="P97" s="24">
        <f t="shared" si="4"/>
        <v>0</v>
      </c>
      <c r="R97" s="76">
        <v>37154</v>
      </c>
      <c r="S97" s="88">
        <f t="shared" si="5"/>
        <v>-3.1048326432616999E-2</v>
      </c>
      <c r="T97" s="88"/>
      <c r="U97" s="100">
        <v>0.16500000000000001</v>
      </c>
    </row>
    <row r="98" spans="1:21" x14ac:dyDescent="0.3">
      <c r="A98" s="75">
        <v>95</v>
      </c>
      <c r="B98" s="76">
        <v>37155</v>
      </c>
      <c r="C98" s="80">
        <v>970.42830000000004</v>
      </c>
      <c r="D98" s="81">
        <v>22.445</v>
      </c>
      <c r="E98" s="82">
        <v>2.79</v>
      </c>
      <c r="F98" s="82">
        <v>10.76</v>
      </c>
      <c r="G98" s="82">
        <v>24.855</v>
      </c>
      <c r="H98" s="82">
        <v>42.587200000000003</v>
      </c>
      <c r="I98" s="82">
        <v>36.039400000000001</v>
      </c>
      <c r="J98" s="82">
        <v>9.2830999999999992</v>
      </c>
      <c r="K98" s="82">
        <v>23.576799999999999</v>
      </c>
      <c r="L98" s="82">
        <v>47.295999999999999</v>
      </c>
      <c r="M98" s="87">
        <v>27.08</v>
      </c>
      <c r="N98" s="80">
        <v>3.11</v>
      </c>
      <c r="O98" s="86">
        <f t="shared" si="3"/>
        <v>1014.05555048599</v>
      </c>
      <c r="P98" s="24">
        <f t="shared" si="4"/>
        <v>0</v>
      </c>
      <c r="R98" s="76">
        <v>37155</v>
      </c>
      <c r="S98" s="88">
        <f t="shared" si="5"/>
        <v>-1.9033966676835899E-2</v>
      </c>
      <c r="T98" s="88"/>
      <c r="U98" s="100">
        <v>0.17</v>
      </c>
    </row>
    <row r="99" spans="1:21" x14ac:dyDescent="0.3">
      <c r="A99" s="75">
        <v>96</v>
      </c>
      <c r="B99" s="76">
        <v>37158</v>
      </c>
      <c r="C99" s="80">
        <v>1008.2604</v>
      </c>
      <c r="D99" s="81">
        <v>23.8</v>
      </c>
      <c r="E99" s="82">
        <v>3.3</v>
      </c>
      <c r="F99" s="82">
        <v>12.52</v>
      </c>
      <c r="G99" s="82">
        <v>26.004999999999999</v>
      </c>
      <c r="H99" s="82">
        <v>41.112000000000002</v>
      </c>
      <c r="I99" s="82">
        <v>36.069600000000001</v>
      </c>
      <c r="J99" s="82">
        <v>8.8588000000000005</v>
      </c>
      <c r="K99" s="82">
        <v>24.1965</v>
      </c>
      <c r="L99" s="82">
        <v>47.698</v>
      </c>
      <c r="M99" s="87">
        <v>26.72</v>
      </c>
      <c r="N99" s="80">
        <v>3.31</v>
      </c>
      <c r="O99" s="86">
        <f t="shared" si="3"/>
        <v>1014.18874587774</v>
      </c>
      <c r="P99" s="24">
        <f t="shared" si="4"/>
        <v>0</v>
      </c>
      <c r="R99" s="76">
        <v>37158</v>
      </c>
      <c r="S99" s="88">
        <f t="shared" si="5"/>
        <v>3.8984951283881603E-2</v>
      </c>
      <c r="T99" s="88"/>
      <c r="U99" s="100">
        <v>0.17499999999999999</v>
      </c>
    </row>
    <row r="100" spans="1:21" x14ac:dyDescent="0.3">
      <c r="A100" s="75">
        <v>97</v>
      </c>
      <c r="B100" s="76">
        <v>37159</v>
      </c>
      <c r="C100" s="80">
        <v>1017.139</v>
      </c>
      <c r="D100" s="81">
        <v>24.41</v>
      </c>
      <c r="E100" s="82">
        <v>3.35</v>
      </c>
      <c r="F100" s="82">
        <v>12.25</v>
      </c>
      <c r="G100" s="82">
        <v>25.65</v>
      </c>
      <c r="H100" s="82">
        <v>40.402299999999997</v>
      </c>
      <c r="I100" s="82">
        <v>36.491999999999997</v>
      </c>
      <c r="J100" s="82">
        <v>8.7645</v>
      </c>
      <c r="K100" s="82">
        <v>24.1814</v>
      </c>
      <c r="L100" s="82">
        <v>48.302</v>
      </c>
      <c r="M100" s="87">
        <v>26.34</v>
      </c>
      <c r="N100" s="80">
        <v>3.11</v>
      </c>
      <c r="O100" s="86">
        <f t="shared" si="3"/>
        <v>1014.31390964757</v>
      </c>
      <c r="P100" s="24">
        <f t="shared" si="4"/>
        <v>0</v>
      </c>
      <c r="R100" s="76">
        <v>37159</v>
      </c>
      <c r="S100" s="88">
        <f t="shared" si="5"/>
        <v>8.8058600734492991E-3</v>
      </c>
      <c r="T100" s="88"/>
      <c r="U100" s="100">
        <v>0.18</v>
      </c>
    </row>
    <row r="101" spans="1:21" x14ac:dyDescent="0.3">
      <c r="A101" s="75">
        <v>98</v>
      </c>
      <c r="B101" s="76">
        <v>37160</v>
      </c>
      <c r="C101" s="80">
        <v>1012.2073</v>
      </c>
      <c r="D101" s="81">
        <v>23.164999999999999</v>
      </c>
      <c r="E101" s="82">
        <v>3.18</v>
      </c>
      <c r="F101" s="82">
        <v>12.2</v>
      </c>
      <c r="G101" s="82">
        <v>25.135000000000002</v>
      </c>
      <c r="H101" s="82">
        <v>39.930900000000001</v>
      </c>
      <c r="I101" s="82">
        <v>36.220399999999998</v>
      </c>
      <c r="J101" s="82">
        <v>8.8285</v>
      </c>
      <c r="K101" s="82">
        <v>23.622199999999999</v>
      </c>
      <c r="L101" s="82">
        <v>48.472999999999999</v>
      </c>
      <c r="M101" s="87">
        <v>26.25</v>
      </c>
      <c r="N101" s="80">
        <v>2.96</v>
      </c>
      <c r="O101" s="86">
        <f t="shared" si="3"/>
        <v>1014.4330512814</v>
      </c>
      <c r="P101" s="24">
        <f t="shared" si="4"/>
        <v>0</v>
      </c>
      <c r="R101" s="76">
        <v>37160</v>
      </c>
      <c r="S101" s="88">
        <f t="shared" si="5"/>
        <v>-4.84859984721853E-3</v>
      </c>
      <c r="T101" s="88"/>
      <c r="U101" s="100">
        <v>0.185</v>
      </c>
    </row>
    <row r="102" spans="1:21" x14ac:dyDescent="0.3">
      <c r="A102" s="75">
        <v>99</v>
      </c>
      <c r="B102" s="76">
        <v>37161</v>
      </c>
      <c r="C102" s="80">
        <v>1023.8526000000001</v>
      </c>
      <c r="D102" s="81">
        <v>23.78</v>
      </c>
      <c r="E102" s="82">
        <v>3.03</v>
      </c>
      <c r="F102" s="82">
        <v>12.04</v>
      </c>
      <c r="G102" s="82">
        <v>24.98</v>
      </c>
      <c r="H102" s="82">
        <v>42.328699999999998</v>
      </c>
      <c r="I102" s="82">
        <v>38.644500000000001</v>
      </c>
      <c r="J102" s="82">
        <v>9.0069999999999997</v>
      </c>
      <c r="K102" s="82">
        <v>23.6524</v>
      </c>
      <c r="L102" s="82">
        <v>49.198</v>
      </c>
      <c r="M102" s="87">
        <v>27</v>
      </c>
      <c r="N102" s="80">
        <v>3.08</v>
      </c>
      <c r="O102" s="86">
        <f t="shared" si="3"/>
        <v>1014.55703754322</v>
      </c>
      <c r="P102" s="24">
        <f t="shared" si="4"/>
        <v>0</v>
      </c>
      <c r="R102" s="76">
        <v>37161</v>
      </c>
      <c r="S102" s="88">
        <f t="shared" si="5"/>
        <v>1.15048567620486E-2</v>
      </c>
      <c r="T102" s="88"/>
      <c r="U102" s="100">
        <v>0.19</v>
      </c>
    </row>
    <row r="103" spans="1:21" x14ac:dyDescent="0.3">
      <c r="A103" s="75">
        <v>100</v>
      </c>
      <c r="B103" s="76">
        <v>37162</v>
      </c>
      <c r="C103" s="80">
        <v>1046.3117999999999</v>
      </c>
      <c r="D103" s="81">
        <v>23.77</v>
      </c>
      <c r="E103" s="82">
        <v>2.91</v>
      </c>
      <c r="F103" s="82">
        <v>12.58</v>
      </c>
      <c r="G103" s="82">
        <v>25.585000000000001</v>
      </c>
      <c r="H103" s="82">
        <v>42.962299999999999</v>
      </c>
      <c r="I103" s="82">
        <v>39.630200000000002</v>
      </c>
      <c r="J103" s="82">
        <v>9.1618999999999993</v>
      </c>
      <c r="K103" s="82">
        <v>23.602</v>
      </c>
      <c r="L103" s="82">
        <v>48.805</v>
      </c>
      <c r="M103" s="87">
        <v>27.14</v>
      </c>
      <c r="N103" s="80">
        <v>2.75</v>
      </c>
      <c r="O103" s="99">
        <f t="shared" si="3"/>
        <v>1014.66775309295</v>
      </c>
      <c r="P103" s="24">
        <f t="shared" si="4"/>
        <v>1</v>
      </c>
      <c r="R103" s="76">
        <v>37162</v>
      </c>
      <c r="S103" s="88">
        <f t="shared" si="5"/>
        <v>2.1935970080068101E-2</v>
      </c>
      <c r="T103" s="88"/>
      <c r="U103" s="100">
        <v>0.19500000000000001</v>
      </c>
    </row>
    <row r="104" spans="1:21" x14ac:dyDescent="0.3">
      <c r="A104" s="75">
        <v>101</v>
      </c>
      <c r="B104" s="76">
        <v>37165</v>
      </c>
      <c r="C104" s="80">
        <v>1043.9101000000001</v>
      </c>
      <c r="D104" s="81">
        <v>22.4</v>
      </c>
      <c r="E104" s="82">
        <v>2.65</v>
      </c>
      <c r="F104" s="82">
        <v>12.58</v>
      </c>
      <c r="G104" s="82">
        <v>25.895</v>
      </c>
      <c r="H104" s="82">
        <v>42.430100000000003</v>
      </c>
      <c r="I104" s="82">
        <v>39.318399999999997</v>
      </c>
      <c r="J104" s="82">
        <v>9.0742999999999991</v>
      </c>
      <c r="K104" s="82">
        <v>23.219100000000001</v>
      </c>
      <c r="L104" s="82">
        <v>49.247999999999998</v>
      </c>
      <c r="M104" s="87">
        <v>27.33</v>
      </c>
      <c r="N104" s="80">
        <v>3.02</v>
      </c>
      <c r="O104" s="86">
        <f t="shared" si="3"/>
        <v>1014.7893521649499</v>
      </c>
      <c r="P104" s="24">
        <f t="shared" si="4"/>
        <v>0</v>
      </c>
      <c r="R104" s="76">
        <v>37165</v>
      </c>
      <c r="S104" s="88">
        <f t="shared" si="5"/>
        <v>-2.29539607600704E-3</v>
      </c>
      <c r="T104" s="88"/>
      <c r="U104" s="100">
        <v>0.2</v>
      </c>
    </row>
    <row r="105" spans="1:21" x14ac:dyDescent="0.3">
      <c r="A105" s="75">
        <v>102</v>
      </c>
      <c r="B105" s="76">
        <v>37166</v>
      </c>
      <c r="C105" s="80">
        <v>1056.7560000000001</v>
      </c>
      <c r="D105" s="81">
        <v>22.934999999999999</v>
      </c>
      <c r="E105" s="82">
        <v>2.8</v>
      </c>
      <c r="F105" s="82">
        <v>12.6</v>
      </c>
      <c r="G105" s="82">
        <v>26.524999999999999</v>
      </c>
      <c r="H105" s="82">
        <v>43.342500000000001</v>
      </c>
      <c r="I105" s="82">
        <v>40.223700000000001</v>
      </c>
      <c r="J105" s="82">
        <v>9.2022999999999993</v>
      </c>
      <c r="K105" s="82">
        <v>23.259399999999999</v>
      </c>
      <c r="L105" s="82">
        <v>49.661000000000001</v>
      </c>
      <c r="M105" s="87">
        <v>27.62</v>
      </c>
      <c r="N105" s="80">
        <v>2.35</v>
      </c>
      <c r="O105" s="86">
        <f t="shared" si="3"/>
        <v>1014.88398529898</v>
      </c>
      <c r="P105" s="24">
        <f t="shared" si="4"/>
        <v>0</v>
      </c>
      <c r="R105" s="76">
        <v>37166</v>
      </c>
      <c r="S105" s="88">
        <f t="shared" si="5"/>
        <v>1.23055615612877E-2</v>
      </c>
      <c r="T105" s="88"/>
      <c r="U105" s="100">
        <v>0.20499999999999999</v>
      </c>
    </row>
    <row r="106" spans="1:21" x14ac:dyDescent="0.3">
      <c r="A106" s="75">
        <v>103</v>
      </c>
      <c r="B106" s="76">
        <v>37167</v>
      </c>
      <c r="C106" s="80">
        <v>1078.0286000000001</v>
      </c>
      <c r="D106" s="81">
        <v>22.405000000000001</v>
      </c>
      <c r="E106" s="82">
        <v>3.1890000000000001</v>
      </c>
      <c r="F106" s="82">
        <v>13.66</v>
      </c>
      <c r="G106" s="82">
        <v>28.114999999999998</v>
      </c>
      <c r="H106" s="82">
        <v>43.296900000000001</v>
      </c>
      <c r="I106" s="82">
        <v>40.072800000000001</v>
      </c>
      <c r="J106" s="82">
        <v>9.1013000000000002</v>
      </c>
      <c r="K106" s="82">
        <v>23.073</v>
      </c>
      <c r="L106" s="82">
        <v>49.389000000000003</v>
      </c>
      <c r="M106" s="87">
        <v>28.65</v>
      </c>
      <c r="N106" s="80">
        <v>2.27</v>
      </c>
      <c r="O106" s="86">
        <f t="shared" si="3"/>
        <v>1014.97540540401</v>
      </c>
      <c r="P106" s="24">
        <f t="shared" si="4"/>
        <v>0</v>
      </c>
      <c r="R106" s="76">
        <v>37167</v>
      </c>
      <c r="S106" s="88">
        <f t="shared" si="5"/>
        <v>2.0130096256846499E-2</v>
      </c>
      <c r="T106" s="88"/>
      <c r="U106" s="100">
        <v>0.21</v>
      </c>
    </row>
    <row r="107" spans="1:21" x14ac:dyDescent="0.3">
      <c r="A107" s="75">
        <v>104</v>
      </c>
      <c r="B107" s="76">
        <v>37168</v>
      </c>
      <c r="C107" s="80">
        <v>1075.3697999999999</v>
      </c>
      <c r="D107" s="81">
        <v>21</v>
      </c>
      <c r="E107" s="82">
        <v>3.72</v>
      </c>
      <c r="F107" s="82">
        <v>13.79</v>
      </c>
      <c r="G107" s="82">
        <v>28.22</v>
      </c>
      <c r="H107" s="82">
        <v>44.158700000000003</v>
      </c>
      <c r="I107" s="82">
        <v>40.817100000000003</v>
      </c>
      <c r="J107" s="82">
        <v>9.0405999999999995</v>
      </c>
      <c r="K107" s="82">
        <v>22.750599999999999</v>
      </c>
      <c r="L107" s="82">
        <v>48.956000000000003</v>
      </c>
      <c r="M107" s="87">
        <v>28.93</v>
      </c>
      <c r="N107" s="80">
        <v>2.4500000000000002</v>
      </c>
      <c r="O107" s="86">
        <f t="shared" si="3"/>
        <v>1015.07408356842</v>
      </c>
      <c r="P107" s="24">
        <f t="shared" si="4"/>
        <v>0</v>
      </c>
      <c r="R107" s="76">
        <v>37168</v>
      </c>
      <c r="S107" s="88">
        <f t="shared" si="5"/>
        <v>-2.4663538611129402E-3</v>
      </c>
      <c r="T107" s="88"/>
      <c r="U107" s="100">
        <v>0.215</v>
      </c>
    </row>
    <row r="108" spans="1:21" x14ac:dyDescent="0.3">
      <c r="A108" s="75">
        <v>105</v>
      </c>
      <c r="B108" s="76">
        <v>37169</v>
      </c>
      <c r="C108" s="80">
        <v>1077.3723</v>
      </c>
      <c r="D108" s="81">
        <v>19.23</v>
      </c>
      <c r="E108" s="82">
        <v>3.8</v>
      </c>
      <c r="F108" s="82">
        <v>14.2</v>
      </c>
      <c r="G108" s="82">
        <v>28.86</v>
      </c>
      <c r="H108" s="82">
        <v>44.832900000000002</v>
      </c>
      <c r="I108" s="82">
        <v>40.927799999999998</v>
      </c>
      <c r="J108" s="82">
        <v>9.1921999999999997</v>
      </c>
      <c r="K108" s="82">
        <v>22.921900000000001</v>
      </c>
      <c r="L108" s="82">
        <v>49.156999999999996</v>
      </c>
      <c r="M108" s="87">
        <v>28.89</v>
      </c>
      <c r="N108" s="80">
        <v>2.42</v>
      </c>
      <c r="O108" s="86">
        <f t="shared" si="3"/>
        <v>1015.17156290502</v>
      </c>
      <c r="P108" s="24">
        <f t="shared" si="4"/>
        <v>0</v>
      </c>
      <c r="R108" s="76">
        <v>37169</v>
      </c>
      <c r="S108" s="88">
        <f t="shared" si="5"/>
        <v>1.8621501180338101E-3</v>
      </c>
      <c r="T108" s="88"/>
      <c r="U108" s="100">
        <v>0.22</v>
      </c>
    </row>
    <row r="109" spans="1:21" x14ac:dyDescent="0.3">
      <c r="A109" s="75">
        <v>106</v>
      </c>
      <c r="B109" s="76">
        <v>37172</v>
      </c>
      <c r="C109" s="80">
        <v>1068.3823</v>
      </c>
      <c r="D109" s="81">
        <v>20.61</v>
      </c>
      <c r="E109" s="82">
        <v>3.6</v>
      </c>
      <c r="F109" s="82">
        <v>13.9</v>
      </c>
      <c r="G109" s="82">
        <v>29.02</v>
      </c>
      <c r="H109" s="82">
        <v>45.0914</v>
      </c>
      <c r="I109" s="82">
        <v>41.179200000000002</v>
      </c>
      <c r="J109" s="82">
        <v>9.2629000000000001</v>
      </c>
      <c r="K109" s="82">
        <v>23.249400000000001</v>
      </c>
      <c r="L109" s="82">
        <v>48.926000000000002</v>
      </c>
      <c r="M109" s="87">
        <v>28.36</v>
      </c>
      <c r="N109" s="80">
        <v>2.42</v>
      </c>
      <c r="O109" s="86">
        <f t="shared" si="3"/>
        <v>1015.26905160273</v>
      </c>
      <c r="P109" s="24">
        <f t="shared" si="4"/>
        <v>0</v>
      </c>
      <c r="R109" s="76">
        <v>37172</v>
      </c>
      <c r="S109" s="88">
        <f t="shared" si="5"/>
        <v>-8.3443764054449403E-3</v>
      </c>
      <c r="T109" s="88"/>
      <c r="U109" s="100">
        <v>0.22500000000000001</v>
      </c>
    </row>
    <row r="110" spans="1:21" x14ac:dyDescent="0.3">
      <c r="A110" s="75">
        <v>107</v>
      </c>
      <c r="B110" s="76">
        <v>37173</v>
      </c>
      <c r="C110" s="80">
        <v>1062.7194999999999</v>
      </c>
      <c r="D110" s="81">
        <v>20.425000000000001</v>
      </c>
      <c r="E110" s="82">
        <v>3.46</v>
      </c>
      <c r="F110" s="82">
        <v>13.7</v>
      </c>
      <c r="G110" s="82">
        <v>27.28</v>
      </c>
      <c r="H110" s="82">
        <v>46.0749</v>
      </c>
      <c r="I110" s="82">
        <v>41.299900000000001</v>
      </c>
      <c r="J110" s="82">
        <v>9.4885000000000002</v>
      </c>
      <c r="K110" s="82">
        <v>23.264500000000002</v>
      </c>
      <c r="L110" s="82">
        <v>49.238</v>
      </c>
      <c r="M110" s="87">
        <v>28.79</v>
      </c>
      <c r="N110" s="80">
        <v>2.5</v>
      </c>
      <c r="O110" s="86">
        <f t="shared" si="3"/>
        <v>1015.3697727388</v>
      </c>
      <c r="P110" s="24">
        <f t="shared" si="4"/>
        <v>0</v>
      </c>
      <c r="R110" s="76">
        <v>37173</v>
      </c>
      <c r="S110" s="88">
        <f t="shared" si="5"/>
        <v>-5.3003498841191999E-3</v>
      </c>
      <c r="T110" s="88"/>
      <c r="U110" s="100">
        <v>0.23</v>
      </c>
    </row>
    <row r="111" spans="1:21" x14ac:dyDescent="0.3">
      <c r="A111" s="75">
        <v>108</v>
      </c>
      <c r="B111" s="76">
        <v>37174</v>
      </c>
      <c r="C111" s="80">
        <v>1087.144</v>
      </c>
      <c r="D111" s="81">
        <v>22.45</v>
      </c>
      <c r="E111" s="82">
        <v>4.08</v>
      </c>
      <c r="F111" s="82">
        <v>14.29</v>
      </c>
      <c r="G111" s="82">
        <v>27.754999999999999</v>
      </c>
      <c r="H111" s="82">
        <v>47.372599999999998</v>
      </c>
      <c r="I111" s="82">
        <v>42.527099999999997</v>
      </c>
      <c r="J111" s="82">
        <v>9.6333000000000002</v>
      </c>
      <c r="K111" s="82">
        <v>23.249400000000001</v>
      </c>
      <c r="L111" s="82">
        <v>50.204000000000001</v>
      </c>
      <c r="M111" s="87">
        <v>29.45</v>
      </c>
      <c r="N111" s="80">
        <v>2.42</v>
      </c>
      <c r="O111" s="86">
        <f t="shared" si="3"/>
        <v>1015.46728047094</v>
      </c>
      <c r="P111" s="24">
        <f t="shared" si="4"/>
        <v>0</v>
      </c>
      <c r="R111" s="76">
        <v>37174</v>
      </c>
      <c r="S111" s="88">
        <f t="shared" si="5"/>
        <v>2.29830166850238E-2</v>
      </c>
      <c r="T111" s="88"/>
      <c r="U111" s="100">
        <v>0.23499999999999999</v>
      </c>
    </row>
    <row r="112" spans="1:21" x14ac:dyDescent="0.3">
      <c r="A112" s="75">
        <v>109</v>
      </c>
      <c r="B112" s="76">
        <v>37175</v>
      </c>
      <c r="C112" s="80">
        <v>1103.7446</v>
      </c>
      <c r="D112" s="81">
        <v>24.84</v>
      </c>
      <c r="E112" s="82">
        <v>4.13</v>
      </c>
      <c r="F112" s="82">
        <v>14.97</v>
      </c>
      <c r="G112" s="82">
        <v>28.16</v>
      </c>
      <c r="H112" s="82">
        <v>47.2864</v>
      </c>
      <c r="I112" s="82">
        <v>42.335999999999999</v>
      </c>
      <c r="J112" s="82">
        <v>9.7005999999999997</v>
      </c>
      <c r="K112" s="82">
        <v>23.199000000000002</v>
      </c>
      <c r="L112" s="82">
        <v>49.308</v>
      </c>
      <c r="M112" s="87">
        <v>30.05</v>
      </c>
      <c r="N112" s="80">
        <v>2.42</v>
      </c>
      <c r="O112" s="86">
        <f t="shared" si="3"/>
        <v>1015.56479756692</v>
      </c>
      <c r="P112" s="24">
        <f t="shared" si="4"/>
        <v>0</v>
      </c>
      <c r="R112" s="76">
        <v>37175</v>
      </c>
      <c r="S112" s="88">
        <f t="shared" si="5"/>
        <v>1.52699182445011E-2</v>
      </c>
      <c r="T112" s="88"/>
      <c r="U112" s="100">
        <v>0.24</v>
      </c>
    </row>
    <row r="113" spans="1:21" x14ac:dyDescent="0.3">
      <c r="A113" s="75">
        <v>110</v>
      </c>
      <c r="B113" s="76">
        <v>37176</v>
      </c>
      <c r="C113" s="80">
        <v>1097.9381000000001</v>
      </c>
      <c r="D113" s="81">
        <v>24.75</v>
      </c>
      <c r="E113" s="82">
        <v>3.95</v>
      </c>
      <c r="F113" s="82">
        <v>14.94</v>
      </c>
      <c r="G113" s="82">
        <v>28.19</v>
      </c>
      <c r="H113" s="82">
        <v>46.130600000000001</v>
      </c>
      <c r="I113" s="82">
        <v>42.537100000000002</v>
      </c>
      <c r="J113" s="82">
        <v>9.5760000000000005</v>
      </c>
      <c r="K113" s="82">
        <v>22.569299999999998</v>
      </c>
      <c r="L113" s="82">
        <v>48.081000000000003</v>
      </c>
      <c r="M113" s="87">
        <v>29.49</v>
      </c>
      <c r="N113" s="80">
        <v>2.39</v>
      </c>
      <c r="O113" s="86">
        <f t="shared" si="3"/>
        <v>1015.66111502193</v>
      </c>
      <c r="P113" s="24">
        <f t="shared" si="4"/>
        <v>0</v>
      </c>
      <c r="R113" s="76">
        <v>37176</v>
      </c>
      <c r="S113" s="88">
        <f t="shared" si="5"/>
        <v>-5.26072788940479E-3</v>
      </c>
      <c r="T113" s="88"/>
      <c r="U113" s="100">
        <v>0.245</v>
      </c>
    </row>
    <row r="114" spans="1:21" x14ac:dyDescent="0.3">
      <c r="A114" s="75">
        <v>111</v>
      </c>
      <c r="B114" s="76">
        <v>37179</v>
      </c>
      <c r="C114" s="80">
        <v>1096.2607</v>
      </c>
      <c r="D114" s="81">
        <v>25.274999999999999</v>
      </c>
      <c r="E114" s="82">
        <v>3.98</v>
      </c>
      <c r="F114" s="82">
        <v>14.44</v>
      </c>
      <c r="G114" s="82">
        <v>29.03</v>
      </c>
      <c r="H114" s="82">
        <v>44.838000000000001</v>
      </c>
      <c r="I114" s="82">
        <v>41.8934</v>
      </c>
      <c r="J114" s="82">
        <v>9.4817</v>
      </c>
      <c r="K114" s="82">
        <v>22.418099999999999</v>
      </c>
      <c r="L114" s="82">
        <v>48.201999999999998</v>
      </c>
      <c r="M114" s="87">
        <v>29.51</v>
      </c>
      <c r="N114" s="80">
        <v>2.5099999999999998</v>
      </c>
      <c r="O114" s="86">
        <f t="shared" si="3"/>
        <v>1015.76227809331</v>
      </c>
      <c r="P114" s="24">
        <f t="shared" si="4"/>
        <v>0</v>
      </c>
      <c r="R114" s="76">
        <v>37179</v>
      </c>
      <c r="S114" s="88">
        <f t="shared" si="5"/>
        <v>-1.5277728316378501E-3</v>
      </c>
      <c r="T114" s="88"/>
      <c r="U114" s="100">
        <v>0.25</v>
      </c>
    </row>
    <row r="115" spans="1:21" x14ac:dyDescent="0.3">
      <c r="A115" s="75">
        <v>112</v>
      </c>
      <c r="B115" s="76">
        <v>37180</v>
      </c>
      <c r="C115" s="80">
        <v>1103.8666000000001</v>
      </c>
      <c r="D115" s="81">
        <v>24.925000000000001</v>
      </c>
      <c r="E115" s="82">
        <v>3.99</v>
      </c>
      <c r="F115" s="82">
        <v>14.94</v>
      </c>
      <c r="G115" s="82">
        <v>29.225000000000001</v>
      </c>
      <c r="H115" s="82">
        <v>45.192799999999998</v>
      </c>
      <c r="I115" s="82">
        <v>41.994</v>
      </c>
      <c r="J115" s="82">
        <v>9.5321999999999996</v>
      </c>
      <c r="K115" s="82">
        <v>22.438300000000002</v>
      </c>
      <c r="L115" s="82">
        <v>48.222000000000001</v>
      </c>
      <c r="M115" s="87">
        <v>29.7</v>
      </c>
      <c r="N115" s="80">
        <v>2.4700000000000002</v>
      </c>
      <c r="O115" s="86">
        <f t="shared" si="3"/>
        <v>1015.86183891977</v>
      </c>
      <c r="P115" s="24">
        <f t="shared" si="4"/>
        <v>0</v>
      </c>
      <c r="R115" s="76">
        <v>37180</v>
      </c>
      <c r="S115" s="88">
        <f t="shared" si="5"/>
        <v>6.9380394645179901E-3</v>
      </c>
      <c r="T115" s="88"/>
      <c r="U115" s="100">
        <v>0.255</v>
      </c>
    </row>
    <row r="116" spans="1:21" x14ac:dyDescent="0.3">
      <c r="A116" s="75">
        <v>113</v>
      </c>
      <c r="B116" s="76">
        <v>37181</v>
      </c>
      <c r="C116" s="80">
        <v>1083.3711000000001</v>
      </c>
      <c r="D116" s="81">
        <v>23.32</v>
      </c>
      <c r="E116" s="82">
        <v>3.6</v>
      </c>
      <c r="F116" s="82">
        <v>13.66</v>
      </c>
      <c r="G116" s="82">
        <v>28.015000000000001</v>
      </c>
      <c r="H116" s="82">
        <v>45.167499999999997</v>
      </c>
      <c r="I116" s="82">
        <v>41.682200000000002</v>
      </c>
      <c r="J116" s="82">
        <v>9.4278999999999993</v>
      </c>
      <c r="K116" s="82">
        <v>22.307300000000001</v>
      </c>
      <c r="L116" s="82">
        <v>48.463000000000001</v>
      </c>
      <c r="M116" s="87">
        <v>29.4</v>
      </c>
      <c r="N116" s="80">
        <v>2.5099999999999998</v>
      </c>
      <c r="O116" s="86">
        <f t="shared" si="3"/>
        <v>1015.96302198389</v>
      </c>
      <c r="P116" s="24">
        <f t="shared" si="4"/>
        <v>0</v>
      </c>
      <c r="R116" s="76">
        <v>37181</v>
      </c>
      <c r="S116" s="88">
        <f t="shared" si="5"/>
        <v>-1.8567008006220999E-2</v>
      </c>
      <c r="T116" s="88"/>
      <c r="U116" s="100">
        <v>0.26</v>
      </c>
    </row>
    <row r="117" spans="1:21" x14ac:dyDescent="0.3">
      <c r="A117" s="75">
        <v>114</v>
      </c>
      <c r="B117" s="76">
        <v>37182</v>
      </c>
      <c r="C117" s="80">
        <v>1074.8679999999999</v>
      </c>
      <c r="D117" s="81">
        <v>23.695</v>
      </c>
      <c r="E117" s="82">
        <v>3.63</v>
      </c>
      <c r="F117" s="82">
        <v>14.26</v>
      </c>
      <c r="G117" s="82">
        <v>28.375</v>
      </c>
      <c r="H117" s="82">
        <v>43.611199999999997</v>
      </c>
      <c r="I117" s="82">
        <v>40.636099999999999</v>
      </c>
      <c r="J117" s="82">
        <v>9.1652000000000005</v>
      </c>
      <c r="K117" s="82">
        <v>23.234300000000001</v>
      </c>
      <c r="L117" s="82">
        <v>47.848999999999997</v>
      </c>
      <c r="M117" s="87">
        <v>29.24</v>
      </c>
      <c r="N117" s="80">
        <v>2.5</v>
      </c>
      <c r="O117" s="86">
        <f t="shared" si="3"/>
        <v>1016.06381196623</v>
      </c>
      <c r="P117" s="24">
        <f t="shared" si="4"/>
        <v>0</v>
      </c>
      <c r="R117" s="76">
        <v>37182</v>
      </c>
      <c r="S117" s="88">
        <f t="shared" si="5"/>
        <v>-7.8487417654026208E-3</v>
      </c>
      <c r="T117" s="88"/>
      <c r="U117" s="100">
        <v>0.26500000000000101</v>
      </c>
    </row>
    <row r="118" spans="1:21" x14ac:dyDescent="0.3">
      <c r="A118" s="75">
        <v>115</v>
      </c>
      <c r="B118" s="76">
        <v>37183</v>
      </c>
      <c r="C118" s="80">
        <v>1079.7665</v>
      </c>
      <c r="D118" s="81">
        <v>24.15</v>
      </c>
      <c r="E118" s="82">
        <v>3.5</v>
      </c>
      <c r="F118" s="82">
        <v>14.54</v>
      </c>
      <c r="G118" s="82">
        <v>28.95</v>
      </c>
      <c r="H118" s="82">
        <v>43.9711</v>
      </c>
      <c r="I118" s="82">
        <v>40.776899999999998</v>
      </c>
      <c r="J118" s="82">
        <v>9.2594999999999992</v>
      </c>
      <c r="K118" s="82">
        <v>24.4786</v>
      </c>
      <c r="L118" s="82">
        <v>47.618000000000002</v>
      </c>
      <c r="M118" s="87">
        <v>28.58</v>
      </c>
      <c r="N118" s="80">
        <v>2.4700000000000002</v>
      </c>
      <c r="O118" s="86">
        <f t="shared" si="3"/>
        <v>1016.1634023478</v>
      </c>
      <c r="P118" s="24">
        <f t="shared" si="4"/>
        <v>0</v>
      </c>
      <c r="R118" s="76">
        <v>37183</v>
      </c>
      <c r="S118" s="88">
        <f t="shared" si="5"/>
        <v>4.5573037805572997E-3</v>
      </c>
      <c r="T118" s="88"/>
      <c r="U118" s="100">
        <v>0.27000000000000102</v>
      </c>
    </row>
    <row r="119" spans="1:21" x14ac:dyDescent="0.3">
      <c r="A119" s="75">
        <v>116</v>
      </c>
      <c r="B119" s="76">
        <v>37186</v>
      </c>
      <c r="C119" s="80">
        <v>1096.2827</v>
      </c>
      <c r="D119" s="81">
        <v>24.164999999999999</v>
      </c>
      <c r="E119" s="82">
        <v>3.42</v>
      </c>
      <c r="F119" s="82">
        <v>14.95</v>
      </c>
      <c r="G119" s="82">
        <v>30.08</v>
      </c>
      <c r="H119" s="82">
        <v>44.990099999999998</v>
      </c>
      <c r="I119" s="82">
        <v>41.360300000000002</v>
      </c>
      <c r="J119" s="82">
        <v>9.4446999999999992</v>
      </c>
      <c r="K119" s="82">
        <v>24.6751</v>
      </c>
      <c r="L119" s="82">
        <v>48</v>
      </c>
      <c r="M119" s="87">
        <v>28.4</v>
      </c>
      <c r="N119" s="80">
        <v>2.52</v>
      </c>
      <c r="O119" s="86">
        <f t="shared" si="3"/>
        <v>1016.26501868803</v>
      </c>
      <c r="P119" s="24">
        <f t="shared" si="4"/>
        <v>0</v>
      </c>
      <c r="R119" s="76">
        <v>37186</v>
      </c>
      <c r="S119" s="88">
        <f t="shared" si="5"/>
        <v>1.5296084847974199E-2</v>
      </c>
      <c r="T119" s="88"/>
      <c r="U119" s="100">
        <v>0.27500000000000102</v>
      </c>
    </row>
    <row r="120" spans="1:21" x14ac:dyDescent="0.3">
      <c r="A120" s="75">
        <v>117</v>
      </c>
      <c r="B120" s="76">
        <v>37187</v>
      </c>
      <c r="C120" s="80">
        <v>1091.1327000000001</v>
      </c>
      <c r="D120" s="81">
        <v>24.675000000000001</v>
      </c>
      <c r="E120" s="82">
        <v>3.35</v>
      </c>
      <c r="F120" s="82">
        <v>15.01</v>
      </c>
      <c r="G120" s="82">
        <v>30.215</v>
      </c>
      <c r="H120" s="82">
        <v>43.900199999999998</v>
      </c>
      <c r="I120" s="82">
        <v>41.108800000000002</v>
      </c>
      <c r="J120" s="82">
        <v>9.6029999999999998</v>
      </c>
      <c r="K120" s="82">
        <v>24.619599999999998</v>
      </c>
      <c r="L120" s="82">
        <v>48.201999999999998</v>
      </c>
      <c r="M120" s="87">
        <v>27.66</v>
      </c>
      <c r="N120" s="80">
        <v>2.48</v>
      </c>
      <c r="O120" s="86">
        <f t="shared" si="3"/>
        <v>1016.36503207082</v>
      </c>
      <c r="P120" s="24">
        <f t="shared" si="4"/>
        <v>0</v>
      </c>
      <c r="R120" s="76">
        <v>37187</v>
      </c>
      <c r="S120" s="88">
        <f t="shared" si="5"/>
        <v>-4.6976933960555202E-3</v>
      </c>
      <c r="T120" s="88"/>
      <c r="U120" s="100">
        <v>0.28000000000000103</v>
      </c>
    </row>
    <row r="121" spans="1:21" x14ac:dyDescent="0.3">
      <c r="A121" s="75">
        <v>118</v>
      </c>
      <c r="B121" s="76">
        <v>37188</v>
      </c>
      <c r="C121" s="80">
        <v>1091.5678</v>
      </c>
      <c r="D121" s="81">
        <v>26.62</v>
      </c>
      <c r="E121" s="82">
        <v>3.35</v>
      </c>
      <c r="F121" s="82">
        <v>14.66</v>
      </c>
      <c r="G121" s="82">
        <v>30.66</v>
      </c>
      <c r="H121" s="82">
        <v>44.057299999999998</v>
      </c>
      <c r="I121" s="82">
        <v>40.0929</v>
      </c>
      <c r="J121" s="82">
        <v>9.5592000000000006</v>
      </c>
      <c r="K121" s="82">
        <v>24.569299999999998</v>
      </c>
      <c r="L121" s="82">
        <v>48.554000000000002</v>
      </c>
      <c r="M121" s="87">
        <v>27.99</v>
      </c>
      <c r="N121" s="80">
        <v>2.5299999999999998</v>
      </c>
      <c r="O121" s="86">
        <f t="shared" si="3"/>
        <v>1016.46707189349</v>
      </c>
      <c r="P121" s="24">
        <f t="shared" si="4"/>
        <v>0</v>
      </c>
      <c r="R121" s="76">
        <v>37188</v>
      </c>
      <c r="S121" s="88">
        <f t="shared" si="5"/>
        <v>3.9875993084970103E-4</v>
      </c>
      <c r="T121" s="88"/>
      <c r="U121" s="100">
        <v>0.28500000000000097</v>
      </c>
    </row>
    <row r="122" spans="1:21" x14ac:dyDescent="0.3">
      <c r="A122" s="75">
        <v>119</v>
      </c>
      <c r="B122" s="76">
        <v>37189</v>
      </c>
      <c r="C122" s="80">
        <v>1106.5491</v>
      </c>
      <c r="D122" s="81">
        <v>27.93</v>
      </c>
      <c r="E122" s="82">
        <v>3.38</v>
      </c>
      <c r="F122" s="82">
        <v>13.95</v>
      </c>
      <c r="G122" s="82">
        <v>31.28</v>
      </c>
      <c r="H122" s="82">
        <v>44.559199999999997</v>
      </c>
      <c r="I122" s="82">
        <v>40.796999999999997</v>
      </c>
      <c r="J122" s="82">
        <v>9.5221</v>
      </c>
      <c r="K122" s="82">
        <v>24.9068</v>
      </c>
      <c r="L122" s="82">
        <v>48.704999999999998</v>
      </c>
      <c r="M122" s="87">
        <v>28.35</v>
      </c>
      <c r="N122" s="80">
        <v>2.54</v>
      </c>
      <c r="O122" s="86">
        <f t="shared" si="3"/>
        <v>1016.5695253205701</v>
      </c>
      <c r="P122" s="24">
        <f t="shared" si="4"/>
        <v>0</v>
      </c>
      <c r="R122" s="76">
        <v>37189</v>
      </c>
      <c r="S122" s="88">
        <f t="shared" si="5"/>
        <v>1.3724571208494799E-2</v>
      </c>
      <c r="T122" s="88"/>
      <c r="U122" s="100">
        <v>0.29000000000000098</v>
      </c>
    </row>
    <row r="123" spans="1:21" x14ac:dyDescent="0.3">
      <c r="A123" s="75">
        <v>120</v>
      </c>
      <c r="B123" s="76">
        <v>37190</v>
      </c>
      <c r="C123" s="80">
        <v>1111.0962999999999</v>
      </c>
      <c r="D123" s="81">
        <v>27.635000000000002</v>
      </c>
      <c r="E123" s="82">
        <v>3.59</v>
      </c>
      <c r="F123" s="82">
        <v>13.58</v>
      </c>
      <c r="G123" s="82">
        <v>31.1</v>
      </c>
      <c r="H123" s="82">
        <v>45.081299999999999</v>
      </c>
      <c r="I123" s="82">
        <v>41.299900000000001</v>
      </c>
      <c r="J123" s="82">
        <v>9.5490999999999993</v>
      </c>
      <c r="K123" s="82">
        <v>24.755700000000001</v>
      </c>
      <c r="L123" s="82">
        <v>49.006999999999998</v>
      </c>
      <c r="M123" s="87">
        <v>28.95</v>
      </c>
      <c r="N123" s="80">
        <v>2.5099999999999998</v>
      </c>
      <c r="O123" s="86">
        <f t="shared" si="3"/>
        <v>1016.6707788725</v>
      </c>
      <c r="P123" s="24">
        <f t="shared" si="4"/>
        <v>0</v>
      </c>
      <c r="R123" s="76">
        <v>37190</v>
      </c>
      <c r="S123" s="88">
        <f t="shared" si="5"/>
        <v>4.1093522194359799E-3</v>
      </c>
      <c r="T123" s="88"/>
      <c r="U123" s="100">
        <v>0.29500000000000098</v>
      </c>
    </row>
    <row r="124" spans="1:21" x14ac:dyDescent="0.3">
      <c r="A124" s="75">
        <v>121</v>
      </c>
      <c r="B124" s="76">
        <v>37193</v>
      </c>
      <c r="C124" s="80">
        <v>1084.7116000000001</v>
      </c>
      <c r="D124" s="81">
        <v>26.15</v>
      </c>
      <c r="E124" s="82">
        <v>3.4</v>
      </c>
      <c r="F124" s="82">
        <v>13.4</v>
      </c>
      <c r="G124" s="82">
        <v>29.82</v>
      </c>
      <c r="H124" s="82">
        <v>45.121899999999997</v>
      </c>
      <c r="I124" s="82">
        <v>40.917700000000004</v>
      </c>
      <c r="J124" s="82">
        <v>9.5389999999999997</v>
      </c>
      <c r="K124" s="82">
        <v>24.488700000000001</v>
      </c>
      <c r="L124" s="82">
        <v>48.453000000000003</v>
      </c>
      <c r="M124" s="87">
        <v>27.28</v>
      </c>
      <c r="N124" s="80">
        <v>2.5499999999999998</v>
      </c>
      <c r="O124" s="86">
        <f t="shared" si="3"/>
        <v>1016.77365627274</v>
      </c>
      <c r="P124" s="24">
        <f t="shared" si="4"/>
        <v>0</v>
      </c>
      <c r="R124" s="76">
        <v>37193</v>
      </c>
      <c r="S124" s="88">
        <f t="shared" si="5"/>
        <v>-2.3746546541465199E-2</v>
      </c>
      <c r="T124" s="88"/>
      <c r="U124" s="100">
        <v>0.30000000000000099</v>
      </c>
    </row>
    <row r="125" spans="1:21" x14ac:dyDescent="0.3">
      <c r="A125" s="75">
        <v>122</v>
      </c>
      <c r="B125" s="76">
        <v>37194</v>
      </c>
      <c r="C125" s="80">
        <v>1066.1455000000001</v>
      </c>
      <c r="D125" s="81">
        <v>24.344999999999999</v>
      </c>
      <c r="E125" s="82">
        <v>3.25</v>
      </c>
      <c r="F125" s="82">
        <v>13.5</v>
      </c>
      <c r="G125" s="82">
        <v>29.44</v>
      </c>
      <c r="H125" s="82">
        <v>45.116799999999998</v>
      </c>
      <c r="I125" s="82">
        <v>39.690600000000003</v>
      </c>
      <c r="J125" s="82">
        <v>9.5120000000000005</v>
      </c>
      <c r="K125" s="82">
        <v>24.262</v>
      </c>
      <c r="L125" s="82">
        <v>49.057000000000002</v>
      </c>
      <c r="M125" s="87">
        <v>25.99</v>
      </c>
      <c r="N125" s="80">
        <v>2.5499999999999998</v>
      </c>
      <c r="O125" s="86">
        <f t="shared" si="3"/>
        <v>1016.8765440832</v>
      </c>
      <c r="P125" s="24">
        <f t="shared" si="4"/>
        <v>0</v>
      </c>
      <c r="R125" s="76">
        <v>37194</v>
      </c>
      <c r="S125" s="88">
        <f t="shared" si="5"/>
        <v>-1.71161624896424E-2</v>
      </c>
      <c r="T125" s="88"/>
      <c r="U125" s="100"/>
    </row>
    <row r="126" spans="1:21" x14ac:dyDescent="0.3">
      <c r="A126" s="75">
        <v>123</v>
      </c>
      <c r="B126" s="76">
        <v>37195</v>
      </c>
      <c r="C126" s="80">
        <v>1066.2479000000001</v>
      </c>
      <c r="D126" s="81">
        <v>24.56</v>
      </c>
      <c r="E126" s="82">
        <v>3.16</v>
      </c>
      <c r="F126" s="82">
        <v>13.56</v>
      </c>
      <c r="G126" s="82">
        <v>29.074999999999999</v>
      </c>
      <c r="H126" s="82">
        <v>44.8887</v>
      </c>
      <c r="I126" s="82">
        <v>39.680500000000002</v>
      </c>
      <c r="J126" s="82">
        <v>9.2629000000000001</v>
      </c>
      <c r="K126" s="82">
        <v>24.120899999999999</v>
      </c>
      <c r="L126" s="82">
        <v>49.017000000000003</v>
      </c>
      <c r="M126" s="87">
        <v>26.07</v>
      </c>
      <c r="N126" s="80">
        <v>2.66</v>
      </c>
      <c r="O126" s="99">
        <f t="shared" si="3"/>
        <v>1016.98388105174</v>
      </c>
      <c r="P126" s="24">
        <f t="shared" si="4"/>
        <v>1</v>
      </c>
      <c r="R126" s="76">
        <v>37195</v>
      </c>
      <c r="S126" s="88">
        <f t="shared" si="5"/>
        <v>9.6046927928750096E-5</v>
      </c>
      <c r="T126" s="88"/>
      <c r="U126" s="100"/>
    </row>
    <row r="127" spans="1:21" x14ac:dyDescent="0.3">
      <c r="A127" s="75">
        <v>124</v>
      </c>
      <c r="B127" s="76">
        <v>37196</v>
      </c>
      <c r="C127" s="80">
        <v>1090.8416</v>
      </c>
      <c r="D127" s="81">
        <v>25.815000000000001</v>
      </c>
      <c r="E127" s="82">
        <v>3.17</v>
      </c>
      <c r="F127" s="82">
        <v>14.17</v>
      </c>
      <c r="G127" s="82">
        <v>30.92</v>
      </c>
      <c r="H127" s="82">
        <v>45.552700000000002</v>
      </c>
      <c r="I127" s="82">
        <v>40.726599999999998</v>
      </c>
      <c r="J127" s="82">
        <v>9.2225000000000001</v>
      </c>
      <c r="K127" s="82">
        <v>24.4786</v>
      </c>
      <c r="L127" s="82">
        <v>48.795000000000002</v>
      </c>
      <c r="M127" s="87">
        <v>26.2</v>
      </c>
      <c r="N127" s="80">
        <v>2.61</v>
      </c>
      <c r="O127" s="86">
        <f t="shared" si="3"/>
        <v>1017.0892115251399</v>
      </c>
      <c r="P127" s="24">
        <f t="shared" si="4"/>
        <v>0</v>
      </c>
      <c r="R127" s="76">
        <v>37196</v>
      </c>
      <c r="S127" s="88">
        <f t="shared" si="5"/>
        <v>2.3065649179707701E-2</v>
      </c>
      <c r="T127" s="88"/>
      <c r="U127" s="100"/>
    </row>
    <row r="128" spans="1:21" x14ac:dyDescent="0.3">
      <c r="A128" s="75">
        <v>125</v>
      </c>
      <c r="B128" s="76">
        <v>37197</v>
      </c>
      <c r="C128" s="80">
        <v>1093.9821999999999</v>
      </c>
      <c r="D128" s="81">
        <v>26.76</v>
      </c>
      <c r="E128" s="82">
        <v>3.32</v>
      </c>
      <c r="F128" s="82">
        <v>14.45</v>
      </c>
      <c r="G128" s="82">
        <v>30.7</v>
      </c>
      <c r="H128" s="82">
        <v>44.331000000000003</v>
      </c>
      <c r="I128" s="82">
        <v>39.992400000000004</v>
      </c>
      <c r="J128" s="82">
        <v>9.5153999999999996</v>
      </c>
      <c r="K128" s="82">
        <v>24.624700000000001</v>
      </c>
      <c r="L128" s="82">
        <v>49.308</v>
      </c>
      <c r="M128" s="87">
        <v>26.79</v>
      </c>
      <c r="N128" s="80">
        <v>2.4300000000000002</v>
      </c>
      <c r="O128" s="86">
        <f t="shared" si="3"/>
        <v>1017.18728798482</v>
      </c>
      <c r="P128" s="24">
        <f t="shared" si="4"/>
        <v>0</v>
      </c>
      <c r="R128" s="76">
        <v>37197</v>
      </c>
      <c r="S128" s="88">
        <f t="shared" si="5"/>
        <v>2.8790614512683699E-3</v>
      </c>
      <c r="T128" s="88"/>
      <c r="U128" s="100"/>
    </row>
    <row r="129" spans="1:21" x14ac:dyDescent="0.3">
      <c r="A129" s="75">
        <v>126</v>
      </c>
      <c r="B129" s="76">
        <v>37200</v>
      </c>
      <c r="C129" s="80">
        <v>1109.7491</v>
      </c>
      <c r="D129" s="81">
        <v>26.54</v>
      </c>
      <c r="E129" s="82">
        <v>3.19</v>
      </c>
      <c r="F129" s="82">
        <v>14.96</v>
      </c>
      <c r="G129" s="82">
        <v>31.635000000000002</v>
      </c>
      <c r="H129" s="82">
        <v>44.158700000000003</v>
      </c>
      <c r="I129" s="82">
        <v>39.620199999999997</v>
      </c>
      <c r="J129" s="82">
        <v>9.2594999999999992</v>
      </c>
      <c r="K129" s="82">
        <v>24.836300000000001</v>
      </c>
      <c r="L129" s="82">
        <v>48.915999999999997</v>
      </c>
      <c r="M129" s="87">
        <v>26.78</v>
      </c>
      <c r="N129" s="80">
        <v>2.4500000000000002</v>
      </c>
      <c r="O129" s="86">
        <f t="shared" si="3"/>
        <v>1017.28618119337</v>
      </c>
      <c r="P129" s="24">
        <f t="shared" si="4"/>
        <v>0</v>
      </c>
      <c r="R129" s="76">
        <v>37200</v>
      </c>
      <c r="S129" s="88">
        <f t="shared" si="5"/>
        <v>1.44123917189878E-2</v>
      </c>
      <c r="T129" s="88"/>
      <c r="U129" s="100"/>
    </row>
    <row r="130" spans="1:21" x14ac:dyDescent="0.3">
      <c r="A130" s="75">
        <v>127</v>
      </c>
      <c r="B130" s="76">
        <v>37201</v>
      </c>
      <c r="C130" s="80">
        <v>1125.8765000000001</v>
      </c>
      <c r="D130" s="81">
        <v>27.364999999999998</v>
      </c>
      <c r="E130" s="82">
        <v>3.5</v>
      </c>
      <c r="F130" s="82">
        <v>15.22</v>
      </c>
      <c r="G130" s="82">
        <v>32.39</v>
      </c>
      <c r="H130" s="82">
        <v>44.0015</v>
      </c>
      <c r="I130" s="82">
        <v>39.700699999999998</v>
      </c>
      <c r="J130" s="82">
        <v>8.9699000000000009</v>
      </c>
      <c r="K130" s="82">
        <v>25.113399999999999</v>
      </c>
      <c r="L130" s="82">
        <v>49.046999999999997</v>
      </c>
      <c r="M130" s="87">
        <v>27</v>
      </c>
      <c r="N130" s="80">
        <v>2.13</v>
      </c>
      <c r="O130" s="86">
        <f t="shared" si="3"/>
        <v>1017.37216609678</v>
      </c>
      <c r="P130" s="24">
        <f t="shared" si="4"/>
        <v>0</v>
      </c>
      <c r="R130" s="76">
        <v>37201</v>
      </c>
      <c r="S130" s="88">
        <f t="shared" si="5"/>
        <v>1.45324740520179E-2</v>
      </c>
      <c r="T130" s="88"/>
      <c r="U130" s="100"/>
    </row>
    <row r="131" spans="1:21" x14ac:dyDescent="0.3">
      <c r="A131" s="75">
        <v>128</v>
      </c>
      <c r="B131" s="76">
        <v>37202</v>
      </c>
      <c r="C131" s="80">
        <v>1123.1782000000001</v>
      </c>
      <c r="D131" s="81">
        <v>27.555</v>
      </c>
      <c r="E131" s="82">
        <v>4.25</v>
      </c>
      <c r="F131" s="82">
        <v>15.58</v>
      </c>
      <c r="G131" s="82">
        <v>32.125</v>
      </c>
      <c r="H131" s="82">
        <v>44.244900000000001</v>
      </c>
      <c r="I131" s="82">
        <v>39.539700000000003</v>
      </c>
      <c r="J131" s="82">
        <v>8.9733000000000001</v>
      </c>
      <c r="K131" s="82">
        <v>24.886600000000001</v>
      </c>
      <c r="L131" s="82">
        <v>49.177999999999997</v>
      </c>
      <c r="M131" s="87">
        <v>27.02</v>
      </c>
      <c r="N131" s="80">
        <v>2.04</v>
      </c>
      <c r="O131" s="86">
        <f t="shared" si="3"/>
        <v>1017.45452479594</v>
      </c>
      <c r="P131" s="24">
        <f t="shared" si="4"/>
        <v>0</v>
      </c>
      <c r="R131" s="76">
        <v>37202</v>
      </c>
      <c r="S131" s="88">
        <f t="shared" si="5"/>
        <v>-2.39662165432886E-3</v>
      </c>
      <c r="T131" s="88"/>
      <c r="U131" s="100"/>
    </row>
    <row r="132" spans="1:21" x14ac:dyDescent="0.3">
      <c r="A132" s="75">
        <v>129</v>
      </c>
      <c r="B132" s="76">
        <v>37203</v>
      </c>
      <c r="C132" s="80">
        <v>1125.9953</v>
      </c>
      <c r="D132" s="81">
        <v>28.145</v>
      </c>
      <c r="E132" s="82">
        <v>4.12</v>
      </c>
      <c r="F132" s="82">
        <v>15.45</v>
      </c>
      <c r="G132" s="82">
        <v>32.21</v>
      </c>
      <c r="H132" s="82">
        <v>44.402000000000001</v>
      </c>
      <c r="I132" s="82">
        <v>39.964700000000001</v>
      </c>
      <c r="J132" s="82">
        <v>9.1045999999999996</v>
      </c>
      <c r="K132" s="82">
        <v>24.720400000000001</v>
      </c>
      <c r="L132" s="82">
        <v>49.338999999999999</v>
      </c>
      <c r="M132" s="87">
        <v>26.3</v>
      </c>
      <c r="N132" s="80">
        <v>2.0299999999999998</v>
      </c>
      <c r="O132" s="86">
        <f t="shared" ref="O132:O195" si="6">O131*(1+N132/100/252)</f>
        <v>1017.53648641044</v>
      </c>
      <c r="P132" s="24">
        <f t="shared" ref="P132:P195" si="7">IF(MONTH(B132)&lt;&gt;MONTH(B133),1,0)</f>
        <v>0</v>
      </c>
      <c r="R132" s="76">
        <v>37203</v>
      </c>
      <c r="S132" s="88">
        <f t="shared" ref="S132:S195" si="8">(C132/C131)-1</f>
        <v>2.50815053212383E-3</v>
      </c>
      <c r="T132" s="88"/>
      <c r="U132" s="100"/>
    </row>
    <row r="133" spans="1:21" x14ac:dyDescent="0.3">
      <c r="A133" s="75">
        <v>130</v>
      </c>
      <c r="B133" s="76">
        <v>37204</v>
      </c>
      <c r="C133" s="80">
        <v>1127.7931000000001</v>
      </c>
      <c r="D133" s="81">
        <v>27.71</v>
      </c>
      <c r="E133" s="82">
        <v>4</v>
      </c>
      <c r="F133" s="82">
        <v>15.38</v>
      </c>
      <c r="G133" s="82">
        <v>32.604999999999997</v>
      </c>
      <c r="H133" s="82">
        <v>45.365200000000002</v>
      </c>
      <c r="I133" s="82">
        <v>40.723500000000001</v>
      </c>
      <c r="J133" s="82">
        <v>9.4144000000000005</v>
      </c>
      <c r="K133" s="82">
        <v>24.795999999999999</v>
      </c>
      <c r="L133" s="82">
        <v>49.51</v>
      </c>
      <c r="M133" s="87">
        <v>26.58</v>
      </c>
      <c r="N133" s="80">
        <v>1.98</v>
      </c>
      <c r="O133" s="86">
        <f t="shared" si="6"/>
        <v>1017.6164357058</v>
      </c>
      <c r="P133" s="24">
        <f t="shared" si="7"/>
        <v>0</v>
      </c>
      <c r="R133" s="76">
        <v>37204</v>
      </c>
      <c r="S133" s="88">
        <f t="shared" si="8"/>
        <v>1.5966318864741899E-3</v>
      </c>
      <c r="T133" s="88"/>
      <c r="U133" s="100"/>
    </row>
    <row r="134" spans="1:21" x14ac:dyDescent="0.3">
      <c r="A134" s="75">
        <v>131</v>
      </c>
      <c r="B134" s="76">
        <v>37207</v>
      </c>
      <c r="C134" s="80">
        <v>1125.7998</v>
      </c>
      <c r="D134" s="81">
        <v>28.114999999999998</v>
      </c>
      <c r="E134" s="82">
        <v>4.43</v>
      </c>
      <c r="F134" s="82">
        <v>15.4</v>
      </c>
      <c r="G134" s="82">
        <v>32.895000000000003</v>
      </c>
      <c r="H134" s="82">
        <v>45.233400000000003</v>
      </c>
      <c r="I134" s="82">
        <v>40.531300000000002</v>
      </c>
      <c r="J134" s="82">
        <v>9.3976000000000006</v>
      </c>
      <c r="K134" s="82">
        <v>24.846299999999999</v>
      </c>
      <c r="L134" s="82">
        <v>49.329000000000001</v>
      </c>
      <c r="M134" s="87">
        <v>26.76</v>
      </c>
      <c r="N134" s="80">
        <v>1.98</v>
      </c>
      <c r="O134" s="86">
        <f t="shared" si="6"/>
        <v>1017.69639128289</v>
      </c>
      <c r="P134" s="24">
        <f t="shared" si="7"/>
        <v>0</v>
      </c>
      <c r="R134" s="76">
        <v>37207</v>
      </c>
      <c r="S134" s="88">
        <f t="shared" si="8"/>
        <v>-1.7674341153532901E-3</v>
      </c>
      <c r="T134" s="88"/>
      <c r="U134" s="100"/>
    </row>
    <row r="135" spans="1:21" x14ac:dyDescent="0.3">
      <c r="A135" s="75">
        <v>132</v>
      </c>
      <c r="B135" s="76">
        <v>37208</v>
      </c>
      <c r="C135" s="80">
        <v>1146.8685</v>
      </c>
      <c r="D135" s="81">
        <v>28.78</v>
      </c>
      <c r="E135" s="82">
        <v>5.0999999999999996</v>
      </c>
      <c r="F135" s="82">
        <v>14.52</v>
      </c>
      <c r="G135" s="82">
        <v>33.950000000000003</v>
      </c>
      <c r="H135" s="82">
        <v>45.709899999999998</v>
      </c>
      <c r="I135" s="82">
        <v>40.976399999999998</v>
      </c>
      <c r="J135" s="82">
        <v>9.5658999999999992</v>
      </c>
      <c r="K135" s="82">
        <v>25.012599999999999</v>
      </c>
      <c r="L135" s="82">
        <v>49.750999999999998</v>
      </c>
      <c r="M135" s="87">
        <v>27.684999999999999</v>
      </c>
      <c r="N135" s="80">
        <v>2.1</v>
      </c>
      <c r="O135" s="86">
        <f t="shared" si="6"/>
        <v>1017.7811993155</v>
      </c>
      <c r="P135" s="24">
        <f t="shared" si="7"/>
        <v>0</v>
      </c>
      <c r="R135" s="76">
        <v>37208</v>
      </c>
      <c r="S135" s="88">
        <f t="shared" si="8"/>
        <v>1.87144286222116E-2</v>
      </c>
      <c r="T135" s="88"/>
      <c r="U135" s="100"/>
    </row>
    <row r="136" spans="1:21" x14ac:dyDescent="0.3">
      <c r="A136" s="75">
        <v>133</v>
      </c>
      <c r="B136" s="76">
        <v>37209</v>
      </c>
      <c r="C136" s="80">
        <v>1149.2742000000001</v>
      </c>
      <c r="D136" s="81">
        <v>29.035</v>
      </c>
      <c r="E136" s="82">
        <v>5.73</v>
      </c>
      <c r="F136" s="82">
        <v>14.92</v>
      </c>
      <c r="G136" s="82">
        <v>32.975000000000001</v>
      </c>
      <c r="H136" s="82">
        <v>44.265099999999997</v>
      </c>
      <c r="I136" s="82">
        <v>39.155299999999997</v>
      </c>
      <c r="J136" s="82">
        <v>9.2932000000000006</v>
      </c>
      <c r="K136" s="82">
        <v>25.1889</v>
      </c>
      <c r="L136" s="82">
        <v>50.595999999999997</v>
      </c>
      <c r="M136" s="87">
        <v>27.765999999999998</v>
      </c>
      <c r="N136" s="80">
        <v>2.16</v>
      </c>
      <c r="O136" s="86">
        <f t="shared" si="6"/>
        <v>1017.86843770401</v>
      </c>
      <c r="P136" s="24">
        <f t="shared" si="7"/>
        <v>0</v>
      </c>
      <c r="R136" s="76">
        <v>37209</v>
      </c>
      <c r="S136" s="88">
        <f t="shared" si="8"/>
        <v>2.09762496746579E-3</v>
      </c>
      <c r="T136" s="88"/>
      <c r="U136" s="100"/>
    </row>
    <row r="137" spans="1:21" x14ac:dyDescent="0.3">
      <c r="A137" s="75">
        <v>134</v>
      </c>
      <c r="B137" s="76">
        <v>37210</v>
      </c>
      <c r="C137" s="80">
        <v>1150.3168000000001</v>
      </c>
      <c r="D137" s="81">
        <v>29.48</v>
      </c>
      <c r="E137" s="82">
        <v>5.85</v>
      </c>
      <c r="F137" s="82">
        <v>14.79</v>
      </c>
      <c r="G137" s="82">
        <v>33.06</v>
      </c>
      <c r="H137" s="82">
        <v>42.823999999999998</v>
      </c>
      <c r="I137" s="82">
        <v>37.627499999999998</v>
      </c>
      <c r="J137" s="82">
        <v>8.5894999999999992</v>
      </c>
      <c r="K137" s="82">
        <v>25.1889</v>
      </c>
      <c r="L137" s="82">
        <v>50.536000000000001</v>
      </c>
      <c r="M137" s="87">
        <v>28.591999999999999</v>
      </c>
      <c r="N137" s="80">
        <v>2.2200000000000002</v>
      </c>
      <c r="O137" s="86">
        <f t="shared" si="6"/>
        <v>1017.95810706638</v>
      </c>
      <c r="P137" s="24">
        <f t="shared" si="7"/>
        <v>0</v>
      </c>
      <c r="R137" s="76">
        <v>37210</v>
      </c>
      <c r="S137" s="88">
        <f t="shared" si="8"/>
        <v>9.0718124534605604E-4</v>
      </c>
      <c r="T137" s="88"/>
      <c r="U137" s="100"/>
    </row>
    <row r="138" spans="1:21" x14ac:dyDescent="0.3">
      <c r="A138" s="75">
        <v>135</v>
      </c>
      <c r="B138" s="76">
        <v>37211</v>
      </c>
      <c r="C138" s="80">
        <v>1146.7951</v>
      </c>
      <c r="D138" s="81">
        <v>30.04</v>
      </c>
      <c r="E138" s="82">
        <v>5.45</v>
      </c>
      <c r="F138" s="82">
        <v>14.55</v>
      </c>
      <c r="G138" s="82">
        <v>32.875</v>
      </c>
      <c r="H138" s="82">
        <v>42.645200000000003</v>
      </c>
      <c r="I138" s="82">
        <v>37.9816</v>
      </c>
      <c r="J138" s="82">
        <v>8.6804000000000006</v>
      </c>
      <c r="K138" s="82">
        <v>25.153700000000001</v>
      </c>
      <c r="L138" s="82">
        <v>50.073</v>
      </c>
      <c r="M138" s="87">
        <v>28.24</v>
      </c>
      <c r="N138" s="80">
        <v>1.98</v>
      </c>
      <c r="O138" s="86">
        <f t="shared" si="6"/>
        <v>1018.03808948908</v>
      </c>
      <c r="P138" s="24">
        <f t="shared" si="7"/>
        <v>0</v>
      </c>
      <c r="R138" s="76">
        <v>37211</v>
      </c>
      <c r="S138" s="88">
        <f t="shared" si="8"/>
        <v>-3.0615044481658899E-3</v>
      </c>
      <c r="T138" s="88"/>
      <c r="U138" s="100"/>
    </row>
    <row r="139" spans="1:21" x14ac:dyDescent="0.3">
      <c r="A139" s="75">
        <v>136</v>
      </c>
      <c r="B139" s="76">
        <v>37214</v>
      </c>
      <c r="C139" s="80">
        <v>1159.3058000000001</v>
      </c>
      <c r="D139" s="81">
        <v>31.234999999999999</v>
      </c>
      <c r="E139" s="82">
        <v>5.85</v>
      </c>
      <c r="F139" s="82">
        <v>14.87</v>
      </c>
      <c r="G139" s="82">
        <v>33.270000000000003</v>
      </c>
      <c r="H139" s="82">
        <v>42.369199999999999</v>
      </c>
      <c r="I139" s="82">
        <v>37.445399999999999</v>
      </c>
      <c r="J139" s="82">
        <v>8.9060000000000006</v>
      </c>
      <c r="K139" s="82">
        <v>24.921900000000001</v>
      </c>
      <c r="L139" s="82">
        <v>50.234000000000002</v>
      </c>
      <c r="M139" s="87">
        <v>28.088000000000001</v>
      </c>
      <c r="N139" s="80">
        <v>2.0099999999999998</v>
      </c>
      <c r="O139" s="86">
        <f t="shared" si="6"/>
        <v>1018.11929014622</v>
      </c>
      <c r="P139" s="24">
        <f t="shared" si="7"/>
        <v>0</v>
      </c>
      <c r="R139" s="76">
        <v>37214</v>
      </c>
      <c r="S139" s="88">
        <f t="shared" si="8"/>
        <v>1.09092722841246E-2</v>
      </c>
      <c r="T139" s="88"/>
      <c r="U139" s="100"/>
    </row>
    <row r="140" spans="1:21" x14ac:dyDescent="0.3">
      <c r="A140" s="75">
        <v>137</v>
      </c>
      <c r="B140" s="76">
        <v>37215</v>
      </c>
      <c r="C140" s="80">
        <v>1150.8948</v>
      </c>
      <c r="D140" s="81">
        <v>29.61</v>
      </c>
      <c r="E140" s="82">
        <v>5.9</v>
      </c>
      <c r="F140" s="82">
        <v>14.56</v>
      </c>
      <c r="G140" s="82">
        <v>32.700000000000003</v>
      </c>
      <c r="H140" s="82">
        <v>44.219099999999997</v>
      </c>
      <c r="I140" s="82">
        <v>38.406500000000001</v>
      </c>
      <c r="J140" s="82">
        <v>9.0574999999999992</v>
      </c>
      <c r="K140" s="82">
        <v>24.685099999999998</v>
      </c>
      <c r="L140" s="82">
        <v>49.993000000000002</v>
      </c>
      <c r="M140" s="87">
        <v>27.443000000000001</v>
      </c>
      <c r="N140" s="80">
        <v>1.97</v>
      </c>
      <c r="O140" s="86">
        <f t="shared" si="6"/>
        <v>1018.19888121771</v>
      </c>
      <c r="P140" s="24">
        <f t="shared" si="7"/>
        <v>0</v>
      </c>
      <c r="R140" s="76">
        <v>37215</v>
      </c>
      <c r="S140" s="88">
        <f t="shared" si="8"/>
        <v>-7.2552039332504101E-3</v>
      </c>
      <c r="T140" s="88"/>
      <c r="U140" s="100"/>
    </row>
    <row r="141" spans="1:21" x14ac:dyDescent="0.3">
      <c r="A141" s="75">
        <v>138</v>
      </c>
      <c r="B141" s="76">
        <v>37216</v>
      </c>
      <c r="C141" s="80">
        <v>1145.2569000000001</v>
      </c>
      <c r="D141" s="81">
        <v>29.89</v>
      </c>
      <c r="E141" s="82">
        <v>5.8</v>
      </c>
      <c r="F141" s="82">
        <v>14.08</v>
      </c>
      <c r="G141" s="82">
        <v>32.024999999999999</v>
      </c>
      <c r="H141" s="82">
        <v>43.989199999999997</v>
      </c>
      <c r="I141" s="82">
        <v>38.325600000000001</v>
      </c>
      <c r="J141" s="82">
        <v>9.0676000000000005</v>
      </c>
      <c r="K141" s="82">
        <v>24.5642</v>
      </c>
      <c r="L141" s="82">
        <v>49.640999999999998</v>
      </c>
      <c r="M141" s="87">
        <v>27.402999999999999</v>
      </c>
      <c r="N141" s="80">
        <v>1.93</v>
      </c>
      <c r="O141" s="86">
        <f t="shared" si="6"/>
        <v>1018.2768623225001</v>
      </c>
      <c r="P141" s="24">
        <f t="shared" si="7"/>
        <v>0</v>
      </c>
      <c r="R141" s="76">
        <v>37216</v>
      </c>
      <c r="S141" s="88">
        <f t="shared" si="8"/>
        <v>-4.8987101166848603E-3</v>
      </c>
      <c r="T141" s="88"/>
      <c r="U141" s="100"/>
    </row>
    <row r="142" spans="1:21" x14ac:dyDescent="0.3">
      <c r="A142" s="75">
        <v>139</v>
      </c>
      <c r="B142" s="76">
        <v>37217</v>
      </c>
      <c r="C142" s="80">
        <v>1145.2569000000001</v>
      </c>
      <c r="D142" s="81">
        <v>29.89</v>
      </c>
      <c r="E142" s="82">
        <v>5.8</v>
      </c>
      <c r="F142" s="82">
        <v>14.08</v>
      </c>
      <c r="G142" s="82">
        <v>32.024999999999999</v>
      </c>
      <c r="H142" s="82">
        <v>43.989199999999997</v>
      </c>
      <c r="I142" s="82">
        <v>38.325600000000001</v>
      </c>
      <c r="J142" s="82">
        <v>9.0676000000000005</v>
      </c>
      <c r="K142" s="82">
        <v>24.5642</v>
      </c>
      <c r="L142" s="82">
        <v>49.640999999999998</v>
      </c>
      <c r="M142" s="87">
        <v>27.402999999999999</v>
      </c>
      <c r="N142" s="80">
        <v>1.93</v>
      </c>
      <c r="O142" s="86">
        <f t="shared" si="6"/>
        <v>1018.35484939966</v>
      </c>
      <c r="P142" s="24">
        <f t="shared" si="7"/>
        <v>0</v>
      </c>
      <c r="R142" s="76">
        <v>37217</v>
      </c>
      <c r="S142" s="88">
        <f t="shared" si="8"/>
        <v>0</v>
      </c>
      <c r="T142" s="88"/>
      <c r="U142" s="100"/>
    </row>
    <row r="143" spans="1:21" x14ac:dyDescent="0.3">
      <c r="A143" s="75">
        <v>140</v>
      </c>
      <c r="B143" s="76">
        <v>37218</v>
      </c>
      <c r="C143" s="80">
        <v>1158.6771000000001</v>
      </c>
      <c r="D143" s="81">
        <v>30.655000000000001</v>
      </c>
      <c r="E143" s="82">
        <v>5.9</v>
      </c>
      <c r="F143" s="82">
        <v>14.41</v>
      </c>
      <c r="G143" s="82">
        <v>32.36</v>
      </c>
      <c r="H143" s="82">
        <v>44.244700000000002</v>
      </c>
      <c r="I143" s="82">
        <v>38.892200000000003</v>
      </c>
      <c r="J143" s="82">
        <v>9.0237999999999996</v>
      </c>
      <c r="K143" s="82">
        <v>24.7607</v>
      </c>
      <c r="L143" s="82">
        <v>49.710999999999999</v>
      </c>
      <c r="M143" s="87">
        <v>27.745000000000001</v>
      </c>
      <c r="N143" s="80">
        <v>1.88</v>
      </c>
      <c r="O143" s="86">
        <f t="shared" si="6"/>
        <v>1018.43082190429</v>
      </c>
      <c r="P143" s="24">
        <f t="shared" si="7"/>
        <v>0</v>
      </c>
      <c r="R143" s="76">
        <v>37218</v>
      </c>
      <c r="S143" s="88">
        <f t="shared" si="8"/>
        <v>1.17180695440473E-2</v>
      </c>
      <c r="T143" s="88"/>
      <c r="U143" s="100"/>
    </row>
    <row r="144" spans="1:21" x14ac:dyDescent="0.3">
      <c r="A144" s="75">
        <v>141</v>
      </c>
      <c r="B144" s="76">
        <v>37221</v>
      </c>
      <c r="C144" s="80">
        <v>1165.8136999999999</v>
      </c>
      <c r="D144" s="81">
        <v>30.2</v>
      </c>
      <c r="E144" s="82">
        <v>6.1</v>
      </c>
      <c r="F144" s="82">
        <v>14.74</v>
      </c>
      <c r="G144" s="82">
        <v>32.57</v>
      </c>
      <c r="H144" s="82">
        <v>43.539499999999997</v>
      </c>
      <c r="I144" s="82">
        <v>38.214300000000001</v>
      </c>
      <c r="J144" s="82">
        <v>8.9193999999999996</v>
      </c>
      <c r="K144" s="82">
        <v>24.337499999999999</v>
      </c>
      <c r="L144" s="82">
        <v>49.298000000000002</v>
      </c>
      <c r="M144" s="87">
        <v>27.625</v>
      </c>
      <c r="N144" s="80">
        <v>2.04</v>
      </c>
      <c r="O144" s="86">
        <f t="shared" si="6"/>
        <v>1018.51326630416</v>
      </c>
      <c r="P144" s="24">
        <f t="shared" si="7"/>
        <v>0</v>
      </c>
      <c r="R144" s="76">
        <v>37221</v>
      </c>
      <c r="S144" s="88">
        <f t="shared" si="8"/>
        <v>6.1592655969464599E-3</v>
      </c>
      <c r="T144" s="88"/>
      <c r="U144" s="100"/>
    </row>
    <row r="145" spans="1:21" x14ac:dyDescent="0.3">
      <c r="A145" s="75">
        <v>142</v>
      </c>
      <c r="B145" s="76">
        <v>37222</v>
      </c>
      <c r="C145" s="80">
        <v>1157.8628000000001</v>
      </c>
      <c r="D145" s="81">
        <v>30.01</v>
      </c>
      <c r="E145" s="82">
        <v>6.27</v>
      </c>
      <c r="F145" s="82">
        <v>14.42</v>
      </c>
      <c r="G145" s="82">
        <v>31.87</v>
      </c>
      <c r="H145" s="82">
        <v>43.754100000000001</v>
      </c>
      <c r="I145" s="82">
        <v>37.789400000000001</v>
      </c>
      <c r="J145" s="82">
        <v>9.0574999999999992</v>
      </c>
      <c r="K145" s="82">
        <v>24.176300000000001</v>
      </c>
      <c r="L145" s="82">
        <v>48.744999999999997</v>
      </c>
      <c r="M145" s="87">
        <v>27.241</v>
      </c>
      <c r="N145" s="80">
        <v>2.0099999999999998</v>
      </c>
      <c r="O145" s="86">
        <f t="shared" si="6"/>
        <v>1018.59450486231</v>
      </c>
      <c r="P145" s="24">
        <f t="shared" si="7"/>
        <v>0</v>
      </c>
      <c r="R145" s="76">
        <v>37222</v>
      </c>
      <c r="S145" s="88">
        <f t="shared" si="8"/>
        <v>-6.8200433739968903E-3</v>
      </c>
      <c r="T145" s="88"/>
      <c r="U145" s="100"/>
    </row>
    <row r="146" spans="1:21" x14ac:dyDescent="0.3">
      <c r="A146" s="75">
        <v>143</v>
      </c>
      <c r="B146" s="76">
        <v>37223</v>
      </c>
      <c r="C146" s="80">
        <v>1136.9263000000001</v>
      </c>
      <c r="D146" s="81">
        <v>28.645</v>
      </c>
      <c r="E146" s="82">
        <v>5.95</v>
      </c>
      <c r="F146" s="82">
        <v>14.12</v>
      </c>
      <c r="G146" s="82">
        <v>31.4</v>
      </c>
      <c r="H146" s="82">
        <v>43.207299999999996</v>
      </c>
      <c r="I146" s="82">
        <v>37.5364</v>
      </c>
      <c r="J146" s="82">
        <v>9.0676000000000005</v>
      </c>
      <c r="K146" s="82">
        <v>23.642299999999999</v>
      </c>
      <c r="L146" s="82">
        <v>48.755000000000003</v>
      </c>
      <c r="M146" s="87">
        <v>26.978999999999999</v>
      </c>
      <c r="N146" s="80">
        <v>2.04</v>
      </c>
      <c r="O146" s="86">
        <f t="shared" si="6"/>
        <v>1018.6769625127</v>
      </c>
      <c r="P146" s="24">
        <f t="shared" si="7"/>
        <v>0</v>
      </c>
      <c r="R146" s="76">
        <v>37223</v>
      </c>
      <c r="S146" s="88">
        <f t="shared" si="8"/>
        <v>-1.80820214623011E-2</v>
      </c>
      <c r="T146" s="88"/>
      <c r="U146" s="100"/>
    </row>
    <row r="147" spans="1:21" x14ac:dyDescent="0.3">
      <c r="A147" s="75">
        <v>144</v>
      </c>
      <c r="B147" s="76">
        <v>37224</v>
      </c>
      <c r="C147" s="80">
        <v>1148.8012000000001</v>
      </c>
      <c r="D147" s="81">
        <v>29.21</v>
      </c>
      <c r="E147" s="82">
        <v>5.87</v>
      </c>
      <c r="F147" s="82">
        <v>14.19</v>
      </c>
      <c r="G147" s="82">
        <v>32.42</v>
      </c>
      <c r="H147" s="82">
        <v>43.667200000000001</v>
      </c>
      <c r="I147" s="82">
        <v>37.890500000000003</v>
      </c>
      <c r="J147" s="82">
        <v>9.0248000000000008</v>
      </c>
      <c r="K147" s="82">
        <v>23.809200000000001</v>
      </c>
      <c r="L147" s="82">
        <v>48.835000000000001</v>
      </c>
      <c r="M147" s="87">
        <v>27.01</v>
      </c>
      <c r="N147" s="80">
        <v>2.09</v>
      </c>
      <c r="O147" s="86">
        <f t="shared" si="6"/>
        <v>1018.76144802269</v>
      </c>
      <c r="P147" s="24">
        <f t="shared" si="7"/>
        <v>0</v>
      </c>
      <c r="R147" s="76">
        <v>37224</v>
      </c>
      <c r="S147" s="88">
        <f t="shared" si="8"/>
        <v>1.04447403494845E-2</v>
      </c>
      <c r="T147" s="88"/>
      <c r="U147" s="100"/>
    </row>
    <row r="148" spans="1:21" x14ac:dyDescent="0.3">
      <c r="A148" s="75">
        <v>145</v>
      </c>
      <c r="B148" s="76">
        <v>37225</v>
      </c>
      <c r="C148" s="80">
        <v>1148.0455999999999</v>
      </c>
      <c r="D148" s="81">
        <v>29.36</v>
      </c>
      <c r="E148" s="82">
        <v>5.76</v>
      </c>
      <c r="F148" s="82">
        <v>14.03</v>
      </c>
      <c r="G148" s="82">
        <v>32.104999999999997</v>
      </c>
      <c r="H148" s="82">
        <v>43.442399999999999</v>
      </c>
      <c r="I148" s="82">
        <v>37.840000000000003</v>
      </c>
      <c r="J148" s="82">
        <v>8.9840999999999998</v>
      </c>
      <c r="K148" s="82">
        <v>23.7485</v>
      </c>
      <c r="L148" s="82">
        <v>48.936</v>
      </c>
      <c r="M148" s="87">
        <v>27.06</v>
      </c>
      <c r="N148" s="80">
        <v>2.06</v>
      </c>
      <c r="O148" s="99">
        <f t="shared" si="6"/>
        <v>1018.84472772836</v>
      </c>
      <c r="P148" s="24">
        <f t="shared" si="7"/>
        <v>1</v>
      </c>
      <c r="R148" s="76">
        <v>37225</v>
      </c>
      <c r="S148" s="88">
        <f t="shared" si="8"/>
        <v>-6.5772911797112898E-4</v>
      </c>
      <c r="T148" s="88"/>
      <c r="U148" s="100"/>
    </row>
    <row r="149" spans="1:21" x14ac:dyDescent="0.3">
      <c r="A149" s="75">
        <v>146</v>
      </c>
      <c r="B149" s="76">
        <v>37228</v>
      </c>
      <c r="C149" s="80">
        <v>1138.4305999999999</v>
      </c>
      <c r="D149" s="81">
        <v>28.64</v>
      </c>
      <c r="E149" s="82">
        <v>5.54</v>
      </c>
      <c r="F149" s="82">
        <v>13.7</v>
      </c>
      <c r="G149" s="82">
        <v>32.384999999999998</v>
      </c>
      <c r="H149" s="82">
        <v>44.1783</v>
      </c>
      <c r="I149" s="82">
        <v>38.103000000000002</v>
      </c>
      <c r="J149" s="82">
        <v>9.0619999999999994</v>
      </c>
      <c r="K149" s="82">
        <v>23.531099999999999</v>
      </c>
      <c r="L149" s="82">
        <v>49.087000000000003</v>
      </c>
      <c r="M149" s="87">
        <v>26.939</v>
      </c>
      <c r="N149" s="80">
        <v>2.0499999999999998</v>
      </c>
      <c r="O149" s="86">
        <f t="shared" si="6"/>
        <v>1018.92760993835</v>
      </c>
      <c r="P149" s="24">
        <f t="shared" si="7"/>
        <v>0</v>
      </c>
      <c r="R149" s="76">
        <v>37228</v>
      </c>
      <c r="S149" s="88">
        <f t="shared" si="8"/>
        <v>-8.3751028704783792E-3</v>
      </c>
      <c r="T149" s="88"/>
      <c r="U149" s="100"/>
    </row>
    <row r="150" spans="1:21" x14ac:dyDescent="0.3">
      <c r="A150" s="75">
        <v>147</v>
      </c>
      <c r="B150" s="76">
        <v>37229</v>
      </c>
      <c r="C150" s="80">
        <v>1153.4431</v>
      </c>
      <c r="D150" s="81">
        <v>29.954999999999998</v>
      </c>
      <c r="E150" s="82">
        <v>6.03</v>
      </c>
      <c r="F150" s="82">
        <v>13.8</v>
      </c>
      <c r="G150" s="82">
        <v>33</v>
      </c>
      <c r="H150" s="82">
        <v>44.372500000000002</v>
      </c>
      <c r="I150" s="82">
        <v>38.7607</v>
      </c>
      <c r="J150" s="82">
        <v>9.2515000000000001</v>
      </c>
      <c r="K150" s="82">
        <v>23.5412</v>
      </c>
      <c r="L150" s="82">
        <v>48.774999999999999</v>
      </c>
      <c r="M150" s="87">
        <v>27.09</v>
      </c>
      <c r="N150" s="80">
        <v>1.93</v>
      </c>
      <c r="O150" s="86">
        <f t="shared" si="6"/>
        <v>1019.00564685451</v>
      </c>
      <c r="P150" s="24">
        <f t="shared" si="7"/>
        <v>0</v>
      </c>
      <c r="R150" s="76">
        <v>37229</v>
      </c>
      <c r="S150" s="88">
        <f t="shared" si="8"/>
        <v>1.31870137714147E-2</v>
      </c>
      <c r="T150" s="88"/>
      <c r="U150" s="100"/>
    </row>
    <row r="151" spans="1:21" x14ac:dyDescent="0.3">
      <c r="A151" s="75">
        <v>148</v>
      </c>
      <c r="B151" s="76">
        <v>37230</v>
      </c>
      <c r="C151" s="80">
        <v>1179.5814</v>
      </c>
      <c r="D151" s="81">
        <v>30.995000000000001</v>
      </c>
      <c r="E151" s="82">
        <v>6.07</v>
      </c>
      <c r="F151" s="82">
        <v>15.37</v>
      </c>
      <c r="G151" s="82">
        <v>34.049999999999997</v>
      </c>
      <c r="H151" s="82">
        <v>44.714799999999997</v>
      </c>
      <c r="I151" s="82">
        <v>39.337400000000002</v>
      </c>
      <c r="J151" s="82">
        <v>9.4307999999999996</v>
      </c>
      <c r="K151" s="82">
        <v>23.8294</v>
      </c>
      <c r="L151" s="82">
        <v>48.75</v>
      </c>
      <c r="M151" s="87">
        <v>27.704999999999998</v>
      </c>
      <c r="N151" s="80">
        <v>1.89</v>
      </c>
      <c r="O151" s="86">
        <f t="shared" si="6"/>
        <v>1019.08207227802</v>
      </c>
      <c r="P151" s="24">
        <f t="shared" si="7"/>
        <v>0</v>
      </c>
      <c r="R151" s="76">
        <v>37230</v>
      </c>
      <c r="S151" s="88">
        <f t="shared" si="8"/>
        <v>2.2661109160911502E-2</v>
      </c>
      <c r="T151" s="88"/>
      <c r="U151" s="100"/>
    </row>
    <row r="152" spans="1:21" x14ac:dyDescent="0.3">
      <c r="A152" s="75">
        <v>149</v>
      </c>
      <c r="B152" s="76">
        <v>37231</v>
      </c>
      <c r="C152" s="80">
        <v>1176.3479</v>
      </c>
      <c r="D152" s="81">
        <v>30.02</v>
      </c>
      <c r="E152" s="82">
        <v>6.21</v>
      </c>
      <c r="F152" s="82">
        <v>15.9</v>
      </c>
      <c r="G152" s="82">
        <v>34.325000000000003</v>
      </c>
      <c r="H152" s="82">
        <v>43.938099999999999</v>
      </c>
      <c r="I152" s="82">
        <v>37.769100000000002</v>
      </c>
      <c r="J152" s="82">
        <v>9.2041000000000004</v>
      </c>
      <c r="K152" s="82">
        <v>23.480499999999999</v>
      </c>
      <c r="L152" s="82">
        <v>47.921999999999997</v>
      </c>
      <c r="M152" s="87">
        <v>27.846</v>
      </c>
      <c r="N152" s="80">
        <v>1.87</v>
      </c>
      <c r="O152" s="86">
        <f t="shared" si="6"/>
        <v>1019.15769463815</v>
      </c>
      <c r="P152" s="24">
        <f t="shared" si="7"/>
        <v>0</v>
      </c>
      <c r="R152" s="76">
        <v>37231</v>
      </c>
      <c r="S152" s="88">
        <f t="shared" si="8"/>
        <v>-2.74122667583609E-3</v>
      </c>
      <c r="T152" s="88"/>
      <c r="U152" s="100"/>
    </row>
    <row r="153" spans="1:21" x14ac:dyDescent="0.3">
      <c r="A153" s="75">
        <v>150</v>
      </c>
      <c r="B153" s="76">
        <v>37232</v>
      </c>
      <c r="C153" s="80">
        <v>1167.4884999999999</v>
      </c>
      <c r="D153" s="81">
        <v>28.484999999999999</v>
      </c>
      <c r="E153" s="82">
        <v>5.85</v>
      </c>
      <c r="F153" s="82">
        <v>15.91</v>
      </c>
      <c r="G153" s="82">
        <v>33.914999999999999</v>
      </c>
      <c r="H153" s="82">
        <v>44.576900000000002</v>
      </c>
      <c r="I153" s="82">
        <v>38.517800000000001</v>
      </c>
      <c r="J153" s="82">
        <v>9.3056000000000001</v>
      </c>
      <c r="K153" s="82">
        <v>23.566500000000001</v>
      </c>
      <c r="L153" s="82">
        <v>48.042999999999999</v>
      </c>
      <c r="M153" s="87">
        <v>27.12</v>
      </c>
      <c r="N153" s="80">
        <v>1.92</v>
      </c>
      <c r="O153" s="86">
        <f t="shared" si="6"/>
        <v>1019.23534474822</v>
      </c>
      <c r="P153" s="24">
        <f t="shared" si="7"/>
        <v>0</v>
      </c>
      <c r="R153" s="76">
        <v>37232</v>
      </c>
      <c r="S153" s="88">
        <f t="shared" si="8"/>
        <v>-7.5312753990550698E-3</v>
      </c>
      <c r="T153" s="88"/>
      <c r="U153" s="100"/>
    </row>
    <row r="154" spans="1:21" x14ac:dyDescent="0.3">
      <c r="A154" s="75">
        <v>151</v>
      </c>
      <c r="B154" s="76">
        <v>37235</v>
      </c>
      <c r="C154" s="80">
        <v>1148.9816000000001</v>
      </c>
      <c r="D154" s="81">
        <v>28.515000000000001</v>
      </c>
      <c r="E154" s="82">
        <v>5.59</v>
      </c>
      <c r="F154" s="82">
        <v>15.42</v>
      </c>
      <c r="G154" s="82">
        <v>33.53</v>
      </c>
      <c r="H154" s="82">
        <v>44.014699999999998</v>
      </c>
      <c r="I154" s="82">
        <v>37.991700000000002</v>
      </c>
      <c r="J154" s="82">
        <v>9.2920999999999996</v>
      </c>
      <c r="K154" s="82">
        <v>23.075900000000001</v>
      </c>
      <c r="L154" s="82">
        <v>47.417999999999999</v>
      </c>
      <c r="M154" s="87">
        <v>27.241</v>
      </c>
      <c r="N154" s="80">
        <v>1.9</v>
      </c>
      <c r="O154" s="86">
        <f t="shared" si="6"/>
        <v>1019.31219185754</v>
      </c>
      <c r="P154" s="24">
        <f t="shared" si="7"/>
        <v>0</v>
      </c>
      <c r="R154" s="76">
        <v>37235</v>
      </c>
      <c r="S154" s="88">
        <f t="shared" si="8"/>
        <v>-1.5851890618194399E-2</v>
      </c>
      <c r="T154" s="88"/>
      <c r="U154" s="100"/>
    </row>
    <row r="155" spans="1:21" x14ac:dyDescent="0.3">
      <c r="A155" s="75">
        <v>152</v>
      </c>
      <c r="B155" s="76">
        <v>37236</v>
      </c>
      <c r="C155" s="80">
        <v>1145.7868000000001</v>
      </c>
      <c r="D155" s="81">
        <v>28.765000000000001</v>
      </c>
      <c r="E155" s="82">
        <v>5.49</v>
      </c>
      <c r="F155" s="82">
        <v>15.11</v>
      </c>
      <c r="G155" s="82">
        <v>33.659999999999997</v>
      </c>
      <c r="H155" s="82">
        <v>43.488399999999999</v>
      </c>
      <c r="I155" s="82">
        <v>37.243000000000002</v>
      </c>
      <c r="J155" s="82">
        <v>9.2988</v>
      </c>
      <c r="K155" s="82">
        <v>23.085999999999999</v>
      </c>
      <c r="L155" s="82">
        <v>47.033999999999999</v>
      </c>
      <c r="M155" s="87">
        <v>26.716999999999999</v>
      </c>
      <c r="N155" s="80">
        <v>1.8</v>
      </c>
      <c r="O155" s="86">
        <f t="shared" si="6"/>
        <v>1019.38499987125</v>
      </c>
      <c r="P155" s="24">
        <f t="shared" si="7"/>
        <v>0</v>
      </c>
      <c r="R155" s="76">
        <v>37236</v>
      </c>
      <c r="S155" s="88">
        <f t="shared" si="8"/>
        <v>-2.7805493142797301E-3</v>
      </c>
      <c r="T155" s="88"/>
      <c r="U155" s="100"/>
    </row>
    <row r="156" spans="1:21" x14ac:dyDescent="0.3">
      <c r="A156" s="75">
        <v>153</v>
      </c>
      <c r="B156" s="76">
        <v>37237</v>
      </c>
      <c r="C156" s="80">
        <v>1146.2775999999999</v>
      </c>
      <c r="D156" s="81">
        <v>28.835000000000001</v>
      </c>
      <c r="E156" s="82">
        <v>5.38</v>
      </c>
      <c r="F156" s="82">
        <v>15.1</v>
      </c>
      <c r="G156" s="82">
        <v>33.975000000000001</v>
      </c>
      <c r="H156" s="82">
        <v>43.743899999999996</v>
      </c>
      <c r="I156" s="82">
        <v>37.860199999999999</v>
      </c>
      <c r="J156" s="82">
        <v>9.1938999999999993</v>
      </c>
      <c r="K156" s="82">
        <v>23.2529</v>
      </c>
      <c r="L156" s="82">
        <v>47.529000000000003</v>
      </c>
      <c r="M156" s="87">
        <v>25.85</v>
      </c>
      <c r="N156" s="80">
        <v>1.81</v>
      </c>
      <c r="O156" s="86">
        <f t="shared" si="6"/>
        <v>1019.45821760338</v>
      </c>
      <c r="P156" s="24">
        <f t="shared" si="7"/>
        <v>0</v>
      </c>
      <c r="R156" s="76">
        <v>37237</v>
      </c>
      <c r="S156" s="88">
        <f t="shared" si="8"/>
        <v>4.2835194121604298E-4</v>
      </c>
      <c r="T156" s="88"/>
      <c r="U156" s="100"/>
    </row>
    <row r="157" spans="1:21" x14ac:dyDescent="0.3">
      <c r="A157" s="75">
        <v>154</v>
      </c>
      <c r="B157" s="76">
        <v>37238</v>
      </c>
      <c r="C157" s="80">
        <v>1128.4880000000001</v>
      </c>
      <c r="D157" s="81">
        <v>27.5</v>
      </c>
      <c r="E157" s="82">
        <v>4.95</v>
      </c>
      <c r="F157" s="82">
        <v>14.67</v>
      </c>
      <c r="G157" s="82">
        <v>33.134999999999998</v>
      </c>
      <c r="H157" s="82">
        <v>43.054000000000002</v>
      </c>
      <c r="I157" s="82">
        <v>36.868699999999997</v>
      </c>
      <c r="J157" s="82">
        <v>8.9672000000000001</v>
      </c>
      <c r="K157" s="82">
        <v>23.379300000000001</v>
      </c>
      <c r="L157" s="82">
        <v>47.67</v>
      </c>
      <c r="M157" s="87">
        <v>25.85</v>
      </c>
      <c r="N157" s="80">
        <v>1.86</v>
      </c>
      <c r="O157" s="86">
        <f t="shared" si="6"/>
        <v>1019.53346332897</v>
      </c>
      <c r="P157" s="24">
        <f t="shared" si="7"/>
        <v>0</v>
      </c>
      <c r="R157" s="76">
        <v>37238</v>
      </c>
      <c r="S157" s="88">
        <f t="shared" si="8"/>
        <v>-1.5519451832610101E-2</v>
      </c>
      <c r="T157" s="88"/>
      <c r="U157" s="100"/>
    </row>
    <row r="158" spans="1:21" x14ac:dyDescent="0.3">
      <c r="A158" s="75">
        <v>155</v>
      </c>
      <c r="B158" s="76">
        <v>37239</v>
      </c>
      <c r="C158" s="80">
        <v>1132.2301</v>
      </c>
      <c r="D158" s="81">
        <v>27.92</v>
      </c>
      <c r="E158" s="82">
        <v>4.95</v>
      </c>
      <c r="F158" s="82">
        <v>14.57</v>
      </c>
      <c r="G158" s="82">
        <v>33.72</v>
      </c>
      <c r="H158" s="82">
        <v>42.926299999999998</v>
      </c>
      <c r="I158" s="82">
        <v>37.293599999999998</v>
      </c>
      <c r="J158" s="82">
        <v>9.2548999999999992</v>
      </c>
      <c r="K158" s="82">
        <v>23.389500000000002</v>
      </c>
      <c r="L158" s="82">
        <v>47.932000000000002</v>
      </c>
      <c r="M158" s="87">
        <v>27.02</v>
      </c>
      <c r="N158" s="80">
        <v>1.88</v>
      </c>
      <c r="O158" s="86">
        <f t="shared" si="6"/>
        <v>1019.60952376195</v>
      </c>
      <c r="P158" s="24">
        <f t="shared" si="7"/>
        <v>0</v>
      </c>
      <c r="R158" s="76">
        <v>37239</v>
      </c>
      <c r="S158" s="88">
        <f t="shared" si="8"/>
        <v>3.3160299444920899E-3</v>
      </c>
      <c r="T158" s="88"/>
      <c r="U158" s="100"/>
    </row>
    <row r="159" spans="1:21" x14ac:dyDescent="0.3">
      <c r="A159" s="75">
        <v>156</v>
      </c>
      <c r="B159" s="76">
        <v>37242</v>
      </c>
      <c r="C159" s="80">
        <v>1143.6219000000001</v>
      </c>
      <c r="D159" s="81">
        <v>26.76</v>
      </c>
      <c r="E159" s="82">
        <v>5.2409999999999997</v>
      </c>
      <c r="F159" s="82">
        <v>14.79</v>
      </c>
      <c r="G159" s="82">
        <v>34.49</v>
      </c>
      <c r="H159" s="82">
        <v>43.764299999999999</v>
      </c>
      <c r="I159" s="82">
        <v>37.910800000000002</v>
      </c>
      <c r="J159" s="82">
        <v>9.3867999999999991</v>
      </c>
      <c r="K159" s="82">
        <v>23.338899999999999</v>
      </c>
      <c r="L159" s="82">
        <v>47.841999999999999</v>
      </c>
      <c r="M159" s="87">
        <v>26.274000000000001</v>
      </c>
      <c r="N159" s="80">
        <v>1.93</v>
      </c>
      <c r="O159" s="86">
        <f t="shared" si="6"/>
        <v>1019.68761290404</v>
      </c>
      <c r="P159" s="24">
        <f t="shared" si="7"/>
        <v>0</v>
      </c>
      <c r="R159" s="76">
        <v>37242</v>
      </c>
      <c r="S159" s="88">
        <f t="shared" si="8"/>
        <v>1.0061382399213699E-2</v>
      </c>
      <c r="T159" s="88"/>
      <c r="U159" s="100"/>
    </row>
    <row r="160" spans="1:21" x14ac:dyDescent="0.3">
      <c r="A160" s="75">
        <v>157</v>
      </c>
      <c r="B160" s="76">
        <v>37243</v>
      </c>
      <c r="C160" s="80">
        <v>1152.2733000000001</v>
      </c>
      <c r="D160" s="81">
        <v>26.8</v>
      </c>
      <c r="E160" s="82">
        <v>5.49</v>
      </c>
      <c r="F160" s="82">
        <v>15.05</v>
      </c>
      <c r="G160" s="82">
        <v>34.634999999999998</v>
      </c>
      <c r="H160" s="82">
        <v>44.076099999999997</v>
      </c>
      <c r="I160" s="82">
        <v>37.991700000000002</v>
      </c>
      <c r="J160" s="82">
        <v>9.3461999999999996</v>
      </c>
      <c r="K160" s="82">
        <v>23.515899999999998</v>
      </c>
      <c r="L160" s="82">
        <v>47.820999999999998</v>
      </c>
      <c r="M160" s="87">
        <v>26.616</v>
      </c>
      <c r="N160" s="80">
        <v>1.71</v>
      </c>
      <c r="O160" s="86">
        <f t="shared" si="6"/>
        <v>1019.75680599206</v>
      </c>
      <c r="P160" s="24">
        <f t="shared" si="7"/>
        <v>0</v>
      </c>
      <c r="R160" s="76">
        <v>37243</v>
      </c>
      <c r="S160" s="88">
        <f t="shared" si="8"/>
        <v>7.5649128440089504E-3</v>
      </c>
      <c r="T160" s="88"/>
      <c r="U160" s="100"/>
    </row>
    <row r="161" spans="1:21" x14ac:dyDescent="0.3">
      <c r="A161" s="75">
        <v>158</v>
      </c>
      <c r="B161" s="76">
        <v>37244</v>
      </c>
      <c r="C161" s="80">
        <v>1159.0231000000001</v>
      </c>
      <c r="D161" s="81">
        <v>26.14</v>
      </c>
      <c r="E161" s="82">
        <v>5.31</v>
      </c>
      <c r="F161" s="82">
        <v>14.92</v>
      </c>
      <c r="G161" s="82">
        <v>34.744999999999997</v>
      </c>
      <c r="H161" s="82">
        <v>44.714799999999997</v>
      </c>
      <c r="I161" s="82">
        <v>38.801099999999998</v>
      </c>
      <c r="J161" s="82">
        <v>9.5053000000000001</v>
      </c>
      <c r="K161" s="82">
        <v>24.016500000000001</v>
      </c>
      <c r="L161" s="82">
        <v>49.84</v>
      </c>
      <c r="M161" s="87">
        <v>26.384</v>
      </c>
      <c r="N161" s="80">
        <v>1.71</v>
      </c>
      <c r="O161" s="86">
        <f t="shared" si="6"/>
        <v>1019.82600377533</v>
      </c>
      <c r="P161" s="24">
        <f t="shared" si="7"/>
        <v>0</v>
      </c>
      <c r="R161" s="76">
        <v>37244</v>
      </c>
      <c r="S161" s="88">
        <f t="shared" si="8"/>
        <v>5.8578116840857196E-3</v>
      </c>
      <c r="T161" s="88"/>
      <c r="U161" s="100"/>
    </row>
    <row r="162" spans="1:21" x14ac:dyDescent="0.3">
      <c r="A162" s="75">
        <v>159</v>
      </c>
      <c r="B162" s="76">
        <v>37245</v>
      </c>
      <c r="C162" s="80">
        <v>1149.4721</v>
      </c>
      <c r="D162" s="81">
        <v>24.78</v>
      </c>
      <c r="E162" s="82">
        <v>5.35</v>
      </c>
      <c r="F162" s="82">
        <v>14.49</v>
      </c>
      <c r="G162" s="82">
        <v>33.380000000000003</v>
      </c>
      <c r="H162" s="82">
        <v>44.663699999999999</v>
      </c>
      <c r="I162" s="82">
        <v>38.750500000000002</v>
      </c>
      <c r="J162" s="82">
        <v>9.2852999999999994</v>
      </c>
      <c r="K162" s="82">
        <v>24.153099999999998</v>
      </c>
      <c r="L162" s="82">
        <v>49.557000000000002</v>
      </c>
      <c r="M162" s="87">
        <v>25.86</v>
      </c>
      <c r="N162" s="80">
        <v>1.79</v>
      </c>
      <c r="O162" s="86">
        <f t="shared" si="6"/>
        <v>1019.89844379702</v>
      </c>
      <c r="P162" s="24">
        <f t="shared" si="7"/>
        <v>0</v>
      </c>
      <c r="R162" s="76">
        <v>37245</v>
      </c>
      <c r="S162" s="88">
        <f t="shared" si="8"/>
        <v>-8.2405605203210702E-3</v>
      </c>
      <c r="T162" s="88"/>
      <c r="U162" s="100"/>
    </row>
    <row r="163" spans="1:21" x14ac:dyDescent="0.3">
      <c r="A163" s="75">
        <v>160</v>
      </c>
      <c r="B163" s="76">
        <v>37246</v>
      </c>
      <c r="C163" s="80">
        <v>1154.4948999999999</v>
      </c>
      <c r="D163" s="81">
        <v>24.995000000000001</v>
      </c>
      <c r="E163" s="82">
        <v>5.44</v>
      </c>
      <c r="F163" s="82">
        <v>14.38</v>
      </c>
      <c r="G163" s="82">
        <v>33.770000000000003</v>
      </c>
      <c r="H163" s="82">
        <v>45.277000000000001</v>
      </c>
      <c r="I163" s="82">
        <v>38.9529</v>
      </c>
      <c r="J163" s="82">
        <v>9.1837999999999997</v>
      </c>
      <c r="K163" s="82">
        <v>24.668900000000001</v>
      </c>
      <c r="L163" s="82">
        <v>49.578000000000003</v>
      </c>
      <c r="M163" s="87">
        <v>26.111999999999998</v>
      </c>
      <c r="N163" s="80">
        <v>1.78</v>
      </c>
      <c r="O163" s="86">
        <f t="shared" si="6"/>
        <v>1019.9704842426599</v>
      </c>
      <c r="P163" s="24">
        <f t="shared" si="7"/>
        <v>0</v>
      </c>
      <c r="R163" s="76">
        <v>37246</v>
      </c>
      <c r="S163" s="88">
        <f t="shared" si="8"/>
        <v>4.3696580369370101E-3</v>
      </c>
      <c r="T163" s="88"/>
      <c r="U163" s="100"/>
    </row>
    <row r="164" spans="1:21" x14ac:dyDescent="0.3">
      <c r="A164" s="75">
        <v>161</v>
      </c>
      <c r="B164" s="76">
        <v>37249</v>
      </c>
      <c r="C164" s="80">
        <v>1154.2556999999999</v>
      </c>
      <c r="D164" s="81">
        <v>25.06</v>
      </c>
      <c r="E164" s="82">
        <v>5.5</v>
      </c>
      <c r="F164" s="82">
        <v>14.339</v>
      </c>
      <c r="G164" s="82">
        <v>33.634999999999998</v>
      </c>
      <c r="H164" s="82">
        <v>45.251399999999997</v>
      </c>
      <c r="I164" s="82">
        <v>39.458799999999997</v>
      </c>
      <c r="J164" s="82">
        <v>9.1669</v>
      </c>
      <c r="K164" s="82">
        <v>24.461600000000001</v>
      </c>
      <c r="L164" s="82">
        <v>49.709000000000003</v>
      </c>
      <c r="M164" s="87">
        <v>26.062000000000001</v>
      </c>
      <c r="N164" s="80">
        <v>1.68</v>
      </c>
      <c r="O164" s="86">
        <f t="shared" si="6"/>
        <v>1020.03848227494</v>
      </c>
      <c r="P164" s="24">
        <f t="shared" si="7"/>
        <v>0</v>
      </c>
      <c r="R164" s="76">
        <v>37249</v>
      </c>
      <c r="S164" s="88">
        <f t="shared" si="8"/>
        <v>-2.0719017468162599E-4</v>
      </c>
      <c r="T164" s="88"/>
      <c r="U164" s="100"/>
    </row>
    <row r="165" spans="1:21" x14ac:dyDescent="0.3">
      <c r="A165" s="75">
        <v>162</v>
      </c>
      <c r="B165" s="76">
        <v>37250</v>
      </c>
      <c r="C165" s="80">
        <v>1154.2556999999999</v>
      </c>
      <c r="D165" s="81">
        <v>25.06</v>
      </c>
      <c r="E165" s="82">
        <v>5.5</v>
      </c>
      <c r="F165" s="82">
        <v>14.339</v>
      </c>
      <c r="G165" s="82">
        <v>33.634999999999998</v>
      </c>
      <c r="H165" s="82">
        <v>45.251399999999997</v>
      </c>
      <c r="I165" s="82">
        <v>39.458799999999997</v>
      </c>
      <c r="J165" s="82">
        <v>9.1669</v>
      </c>
      <c r="K165" s="82">
        <v>24.461600000000001</v>
      </c>
      <c r="L165" s="82">
        <v>49.709000000000003</v>
      </c>
      <c r="M165" s="87">
        <v>26.062000000000001</v>
      </c>
      <c r="N165" s="80">
        <v>1.68</v>
      </c>
      <c r="O165" s="86">
        <f t="shared" si="6"/>
        <v>1020.10648484042</v>
      </c>
      <c r="P165" s="24">
        <f t="shared" si="7"/>
        <v>0</v>
      </c>
      <c r="R165" s="76">
        <v>37250</v>
      </c>
      <c r="S165" s="88">
        <f t="shared" si="8"/>
        <v>0</v>
      </c>
      <c r="T165" s="88"/>
      <c r="U165" s="100"/>
    </row>
    <row r="166" spans="1:21" x14ac:dyDescent="0.3">
      <c r="A166" s="75">
        <v>163</v>
      </c>
      <c r="B166" s="76">
        <v>37251</v>
      </c>
      <c r="C166" s="80">
        <v>1159.0192999999999</v>
      </c>
      <c r="D166" s="81">
        <v>25.305</v>
      </c>
      <c r="E166" s="82">
        <v>5.61</v>
      </c>
      <c r="F166" s="82">
        <v>14.09</v>
      </c>
      <c r="G166" s="82">
        <v>33.840000000000003</v>
      </c>
      <c r="H166" s="82">
        <v>45.583599999999997</v>
      </c>
      <c r="I166" s="82">
        <v>40.065800000000003</v>
      </c>
      <c r="J166" s="82">
        <v>9.3902000000000001</v>
      </c>
      <c r="K166" s="82">
        <v>24.537400000000002</v>
      </c>
      <c r="L166" s="82">
        <v>49.911000000000001</v>
      </c>
      <c r="M166" s="87">
        <v>26.314</v>
      </c>
      <c r="N166" s="80">
        <v>1.89</v>
      </c>
      <c r="O166" s="86">
        <f t="shared" si="6"/>
        <v>1020.18299282679</v>
      </c>
      <c r="P166" s="24">
        <f t="shared" si="7"/>
        <v>0</v>
      </c>
      <c r="R166" s="76">
        <v>37251</v>
      </c>
      <c r="S166" s="88">
        <f t="shared" si="8"/>
        <v>4.1269885000352301E-3</v>
      </c>
      <c r="T166" s="88"/>
      <c r="U166" s="100"/>
    </row>
    <row r="167" spans="1:21" x14ac:dyDescent="0.3">
      <c r="A167" s="75">
        <v>164</v>
      </c>
      <c r="B167" s="76">
        <v>37252</v>
      </c>
      <c r="C167" s="80">
        <v>1167.1950999999999</v>
      </c>
      <c r="D167" s="81">
        <v>26.1</v>
      </c>
      <c r="E167" s="82">
        <v>5.76</v>
      </c>
      <c r="F167" s="82">
        <v>13.99</v>
      </c>
      <c r="G167" s="82">
        <v>33.924999999999997</v>
      </c>
      <c r="H167" s="82">
        <v>46.150799999999997</v>
      </c>
      <c r="I167" s="82">
        <v>40.258099999999999</v>
      </c>
      <c r="J167" s="82">
        <v>9.4984999999999999</v>
      </c>
      <c r="K167" s="82">
        <v>24.2441</v>
      </c>
      <c r="L167" s="82">
        <v>49.86</v>
      </c>
      <c r="M167" s="87">
        <v>26.949000000000002</v>
      </c>
      <c r="N167" s="80">
        <v>1.85</v>
      </c>
      <c r="O167" s="86">
        <f t="shared" si="6"/>
        <v>1020.25788721316</v>
      </c>
      <c r="P167" s="24">
        <f t="shared" si="7"/>
        <v>0</v>
      </c>
      <c r="R167" s="76">
        <v>37252</v>
      </c>
      <c r="S167" s="88">
        <f t="shared" si="8"/>
        <v>7.0540671755854297E-3</v>
      </c>
      <c r="T167" s="88"/>
      <c r="U167" s="100"/>
    </row>
    <row r="168" spans="1:21" x14ac:dyDescent="0.3">
      <c r="A168" s="75">
        <v>165</v>
      </c>
      <c r="B168" s="76">
        <v>37253</v>
      </c>
      <c r="C168" s="80">
        <v>1171.1545000000001</v>
      </c>
      <c r="D168" s="81">
        <v>25.9</v>
      </c>
      <c r="E168" s="82">
        <v>6</v>
      </c>
      <c r="F168" s="82">
        <v>14.06</v>
      </c>
      <c r="G168" s="82">
        <v>33.935000000000002</v>
      </c>
      <c r="H168" s="82">
        <v>46.217300000000002</v>
      </c>
      <c r="I168" s="82">
        <v>40.247999999999998</v>
      </c>
      <c r="J168" s="82">
        <v>9.5053000000000001</v>
      </c>
      <c r="K168" s="82">
        <v>23.854700000000001</v>
      </c>
      <c r="L168" s="82">
        <v>49.506999999999998</v>
      </c>
      <c r="M168" s="87">
        <v>26.818000000000001</v>
      </c>
      <c r="N168" s="80">
        <v>1.54</v>
      </c>
      <c r="O168" s="86">
        <f t="shared" si="6"/>
        <v>1020.32023630627</v>
      </c>
      <c r="P168" s="24">
        <f t="shared" si="7"/>
        <v>0</v>
      </c>
      <c r="R168" s="76">
        <v>37253</v>
      </c>
      <c r="S168" s="88">
        <f t="shared" si="8"/>
        <v>3.3922349399857499E-3</v>
      </c>
      <c r="T168" s="88"/>
      <c r="U168" s="100"/>
    </row>
    <row r="169" spans="1:21" x14ac:dyDescent="0.3">
      <c r="A169" s="75">
        <v>166</v>
      </c>
      <c r="B169" s="76">
        <v>37256</v>
      </c>
      <c r="C169" s="80">
        <v>1158.1018999999999</v>
      </c>
      <c r="D169" s="81">
        <v>25.25</v>
      </c>
      <c r="E169" s="82">
        <v>5.94</v>
      </c>
      <c r="F169" s="82">
        <v>13.81</v>
      </c>
      <c r="G169" s="82">
        <v>33.125</v>
      </c>
      <c r="H169" s="82">
        <v>45.793100000000003</v>
      </c>
      <c r="I169" s="82">
        <v>39.762300000000003</v>
      </c>
      <c r="J169" s="82">
        <v>9.4342000000000006</v>
      </c>
      <c r="K169" s="82">
        <v>23.8446</v>
      </c>
      <c r="L169" s="82">
        <v>49.143999999999998</v>
      </c>
      <c r="M169" s="87">
        <v>26.687000000000001</v>
      </c>
      <c r="N169" s="80">
        <v>1.52</v>
      </c>
      <c r="O169" s="99">
        <f t="shared" si="6"/>
        <v>1020.38177943164</v>
      </c>
      <c r="P169" s="24">
        <f t="shared" si="7"/>
        <v>1</v>
      </c>
      <c r="R169" s="76">
        <v>37256</v>
      </c>
      <c r="S169" s="88">
        <f t="shared" si="8"/>
        <v>-1.1145070953490901E-2</v>
      </c>
      <c r="T169" s="88"/>
      <c r="U169" s="100"/>
    </row>
    <row r="170" spans="1:21" x14ac:dyDescent="0.3">
      <c r="A170" s="75">
        <v>167</v>
      </c>
      <c r="B170" s="76">
        <v>37257</v>
      </c>
      <c r="C170" s="80">
        <v>1158.1018999999999</v>
      </c>
      <c r="D170" s="81">
        <v>25.25</v>
      </c>
      <c r="E170" s="82">
        <v>5.94</v>
      </c>
      <c r="F170" s="82">
        <v>13.81</v>
      </c>
      <c r="G170" s="82">
        <v>33.125</v>
      </c>
      <c r="H170" s="82">
        <v>45.793100000000003</v>
      </c>
      <c r="I170" s="82">
        <v>39.762300000000003</v>
      </c>
      <c r="J170" s="82">
        <v>9.4342000000000006</v>
      </c>
      <c r="K170" s="82">
        <v>23.8446</v>
      </c>
      <c r="L170" s="82">
        <v>49.143999999999998</v>
      </c>
      <c r="M170" s="87">
        <v>26.687000000000001</v>
      </c>
      <c r="N170" s="80">
        <v>1.52</v>
      </c>
      <c r="O170" s="86">
        <f t="shared" si="6"/>
        <v>1020.44332626913</v>
      </c>
      <c r="P170" s="24">
        <f t="shared" si="7"/>
        <v>0</v>
      </c>
      <c r="R170" s="76">
        <v>37257</v>
      </c>
      <c r="S170" s="88">
        <f t="shared" si="8"/>
        <v>0</v>
      </c>
      <c r="T170" s="88"/>
      <c r="U170" s="100"/>
    </row>
    <row r="171" spans="1:21" x14ac:dyDescent="0.3">
      <c r="A171" s="75">
        <v>168</v>
      </c>
      <c r="B171" s="76">
        <v>37258</v>
      </c>
      <c r="C171" s="80">
        <v>1164.9172000000001</v>
      </c>
      <c r="D171" s="81">
        <v>26.024999999999999</v>
      </c>
      <c r="E171" s="82">
        <v>5.87</v>
      </c>
      <c r="F171" s="82">
        <v>13.98</v>
      </c>
      <c r="G171" s="82">
        <v>33.520000000000003</v>
      </c>
      <c r="H171" s="82">
        <v>45.726700000000001</v>
      </c>
      <c r="I171" s="82">
        <v>40.065800000000003</v>
      </c>
      <c r="J171" s="82">
        <v>9.2311999999999994</v>
      </c>
      <c r="K171" s="82">
        <v>24.006399999999999</v>
      </c>
      <c r="L171" s="82">
        <v>49.607999999999997</v>
      </c>
      <c r="M171" s="87">
        <v>26.707000000000001</v>
      </c>
      <c r="N171" s="80">
        <v>1.92</v>
      </c>
      <c r="O171" s="86">
        <f t="shared" si="6"/>
        <v>1020.52107433208</v>
      </c>
      <c r="P171" s="24">
        <f t="shared" si="7"/>
        <v>0</v>
      </c>
      <c r="R171" s="76">
        <v>37258</v>
      </c>
      <c r="S171" s="88">
        <f t="shared" si="8"/>
        <v>5.8848880223754101E-3</v>
      </c>
      <c r="T171" s="88"/>
      <c r="U171" s="100"/>
    </row>
    <row r="172" spans="1:21" x14ac:dyDescent="0.3">
      <c r="A172" s="75">
        <v>169</v>
      </c>
      <c r="B172" s="76">
        <v>37259</v>
      </c>
      <c r="C172" s="80">
        <v>1175.6274000000001</v>
      </c>
      <c r="D172" s="81">
        <v>25.99</v>
      </c>
      <c r="E172" s="82">
        <v>6.1</v>
      </c>
      <c r="F172" s="82">
        <v>15.29</v>
      </c>
      <c r="G172" s="82">
        <v>34.615000000000002</v>
      </c>
      <c r="H172" s="82">
        <v>45.736899999999999</v>
      </c>
      <c r="I172" s="82">
        <v>40.1265</v>
      </c>
      <c r="J172" s="82">
        <v>9.2210000000000001</v>
      </c>
      <c r="K172" s="82">
        <v>23.692900000000002</v>
      </c>
      <c r="L172" s="82">
        <v>49.244</v>
      </c>
      <c r="M172" s="87">
        <v>27.01</v>
      </c>
      <c r="N172" s="80">
        <v>1.72</v>
      </c>
      <c r="O172" s="86">
        <f t="shared" si="6"/>
        <v>1020.5907289450899</v>
      </c>
      <c r="P172" s="24">
        <f t="shared" si="7"/>
        <v>0</v>
      </c>
      <c r="R172" s="76">
        <v>37259</v>
      </c>
      <c r="S172" s="88">
        <f t="shared" si="8"/>
        <v>9.1939581628635008E-3</v>
      </c>
      <c r="T172" s="88"/>
      <c r="U172" s="100"/>
    </row>
    <row r="173" spans="1:21" x14ac:dyDescent="0.3">
      <c r="A173" s="75">
        <v>170</v>
      </c>
      <c r="B173" s="76">
        <v>37260</v>
      </c>
      <c r="C173" s="80">
        <v>1182.9318000000001</v>
      </c>
      <c r="D173" s="81">
        <v>25.204999999999998</v>
      </c>
      <c r="E173" s="82">
        <v>6.21</v>
      </c>
      <c r="F173" s="82">
        <v>15.45</v>
      </c>
      <c r="G173" s="82">
        <v>34.450000000000003</v>
      </c>
      <c r="H173" s="82">
        <v>45.634700000000002</v>
      </c>
      <c r="I173" s="82">
        <v>40.470500000000001</v>
      </c>
      <c r="J173" s="82">
        <v>9.1736000000000004</v>
      </c>
      <c r="K173" s="82">
        <v>23.480499999999999</v>
      </c>
      <c r="L173" s="82">
        <v>48.81</v>
      </c>
      <c r="M173" s="87">
        <v>27.210999999999999</v>
      </c>
      <c r="N173" s="80">
        <v>1.61</v>
      </c>
      <c r="O173" s="86">
        <f t="shared" si="6"/>
        <v>1020.65593335277</v>
      </c>
      <c r="P173" s="24">
        <f t="shared" si="7"/>
        <v>0</v>
      </c>
      <c r="R173" s="76">
        <v>37260</v>
      </c>
      <c r="S173" s="88">
        <f t="shared" si="8"/>
        <v>6.2131930575963796E-3</v>
      </c>
      <c r="T173" s="88"/>
      <c r="U173" s="100"/>
    </row>
    <row r="174" spans="1:21" x14ac:dyDescent="0.3">
      <c r="A174" s="75">
        <v>171</v>
      </c>
      <c r="B174" s="76">
        <v>37263</v>
      </c>
      <c r="C174" s="80">
        <v>1175.2494999999999</v>
      </c>
      <c r="D174" s="81">
        <v>23.6</v>
      </c>
      <c r="E174" s="82">
        <v>5.81</v>
      </c>
      <c r="F174" s="82">
        <v>15.49</v>
      </c>
      <c r="G174" s="82">
        <v>34.28</v>
      </c>
      <c r="H174" s="82">
        <v>45.849299999999999</v>
      </c>
      <c r="I174" s="82">
        <v>40.116399999999999</v>
      </c>
      <c r="J174" s="82">
        <v>9.0991999999999997</v>
      </c>
      <c r="K174" s="82">
        <v>22.868600000000001</v>
      </c>
      <c r="L174" s="82">
        <v>48.527999999999999</v>
      </c>
      <c r="M174" s="87">
        <v>27.422999999999998</v>
      </c>
      <c r="N174" s="80">
        <v>1.61</v>
      </c>
      <c r="O174" s="86">
        <f t="shared" si="6"/>
        <v>1020.72114192629</v>
      </c>
      <c r="P174" s="24">
        <f t="shared" si="7"/>
        <v>0</v>
      </c>
      <c r="R174" s="76">
        <v>37263</v>
      </c>
      <c r="S174" s="88">
        <f t="shared" si="8"/>
        <v>-6.4942881745170301E-3</v>
      </c>
      <c r="T174" s="88"/>
      <c r="U174" s="100"/>
    </row>
    <row r="175" spans="1:21" x14ac:dyDescent="0.3">
      <c r="A175" s="75">
        <v>172</v>
      </c>
      <c r="B175" s="76">
        <v>37264</v>
      </c>
      <c r="C175" s="80">
        <v>1171.3378</v>
      </c>
      <c r="D175" s="81">
        <v>24.094999999999999</v>
      </c>
      <c r="E175" s="82">
        <v>5.65</v>
      </c>
      <c r="F175" s="82">
        <v>15.75</v>
      </c>
      <c r="G175" s="82">
        <v>34.69</v>
      </c>
      <c r="H175" s="82">
        <v>46.018000000000001</v>
      </c>
      <c r="I175" s="82">
        <v>40.167000000000002</v>
      </c>
      <c r="J175" s="82">
        <v>9.0010999999999992</v>
      </c>
      <c r="K175" s="82">
        <v>22.580300000000001</v>
      </c>
      <c r="L175" s="82">
        <v>48.244999999999997</v>
      </c>
      <c r="M175" s="87">
        <v>27.584</v>
      </c>
      <c r="N175" s="80">
        <v>1.61</v>
      </c>
      <c r="O175" s="86">
        <f t="shared" si="6"/>
        <v>1020.78635466592</v>
      </c>
      <c r="P175" s="24">
        <f t="shared" si="7"/>
        <v>0</v>
      </c>
      <c r="R175" s="76">
        <v>37264</v>
      </c>
      <c r="S175" s="88">
        <f t="shared" si="8"/>
        <v>-3.32839962918507E-3</v>
      </c>
      <c r="T175" s="88"/>
      <c r="U175" s="100"/>
    </row>
    <row r="176" spans="1:21" x14ac:dyDescent="0.3">
      <c r="A176" s="75">
        <v>173</v>
      </c>
      <c r="B176" s="76">
        <v>37265</v>
      </c>
      <c r="C176" s="80">
        <v>1165.7692999999999</v>
      </c>
      <c r="D176" s="81">
        <v>23.105</v>
      </c>
      <c r="E176" s="82">
        <v>5.66</v>
      </c>
      <c r="F176" s="82">
        <v>16.73</v>
      </c>
      <c r="G176" s="82">
        <v>34.354999999999997</v>
      </c>
      <c r="H176" s="82">
        <v>45.537599999999998</v>
      </c>
      <c r="I176" s="82">
        <v>39.701599999999999</v>
      </c>
      <c r="J176" s="82">
        <v>9.0145999999999997</v>
      </c>
      <c r="K176" s="82">
        <v>22.534800000000001</v>
      </c>
      <c r="L176" s="82">
        <v>48.054000000000002</v>
      </c>
      <c r="M176" s="87">
        <v>27.1</v>
      </c>
      <c r="N176" s="80">
        <v>1.74</v>
      </c>
      <c r="O176" s="86">
        <f t="shared" si="6"/>
        <v>1020.85683753326</v>
      </c>
      <c r="P176" s="24">
        <f t="shared" si="7"/>
        <v>0</v>
      </c>
      <c r="R176" s="76">
        <v>37265</v>
      </c>
      <c r="S176" s="88">
        <f t="shared" si="8"/>
        <v>-4.7539659353604798E-3</v>
      </c>
      <c r="T176" s="88"/>
      <c r="U176" s="100"/>
    </row>
    <row r="177" spans="1:21" x14ac:dyDescent="0.3">
      <c r="A177" s="75">
        <v>174</v>
      </c>
      <c r="B177" s="76">
        <v>37266</v>
      </c>
      <c r="C177" s="80">
        <v>1167.2134000000001</v>
      </c>
      <c r="D177" s="81">
        <v>23.344999999999999</v>
      </c>
      <c r="E177" s="82">
        <v>5.25</v>
      </c>
      <c r="F177" s="82">
        <v>16.690000000000001</v>
      </c>
      <c r="G177" s="82">
        <v>34.64</v>
      </c>
      <c r="H177" s="82">
        <v>45.455800000000004</v>
      </c>
      <c r="I177" s="82">
        <v>39.853400000000001</v>
      </c>
      <c r="J177" s="82">
        <v>8.8657000000000004</v>
      </c>
      <c r="K177" s="82">
        <v>22.646100000000001</v>
      </c>
      <c r="L177" s="82">
        <v>48.598999999999997</v>
      </c>
      <c r="M177" s="87">
        <v>27.03</v>
      </c>
      <c r="N177" s="80">
        <v>1.81</v>
      </c>
      <c r="O177" s="86">
        <f t="shared" si="6"/>
        <v>1020.93016098072</v>
      </c>
      <c r="P177" s="24">
        <f t="shared" si="7"/>
        <v>0</v>
      </c>
      <c r="R177" s="76">
        <v>37266</v>
      </c>
      <c r="S177" s="88">
        <f t="shared" si="8"/>
        <v>1.23875281327113E-3</v>
      </c>
      <c r="T177" s="88"/>
      <c r="U177" s="100"/>
    </row>
    <row r="178" spans="1:21" x14ac:dyDescent="0.3">
      <c r="A178" s="75">
        <v>175</v>
      </c>
      <c r="B178" s="76">
        <v>37267</v>
      </c>
      <c r="C178" s="80">
        <v>1156.2188000000001</v>
      </c>
      <c r="D178" s="81">
        <v>23.254999999999999</v>
      </c>
      <c r="E178" s="82">
        <v>5.25</v>
      </c>
      <c r="F178" s="82">
        <v>16.27</v>
      </c>
      <c r="G178" s="82">
        <v>34.305</v>
      </c>
      <c r="H178" s="82">
        <v>44.668900000000001</v>
      </c>
      <c r="I178" s="82">
        <v>38.9529</v>
      </c>
      <c r="J178" s="82">
        <v>9.0958000000000006</v>
      </c>
      <c r="K178" s="82">
        <v>22.908999999999999</v>
      </c>
      <c r="L178" s="82">
        <v>48.901000000000003</v>
      </c>
      <c r="M178" s="87">
        <v>26.556000000000001</v>
      </c>
      <c r="N178" s="80">
        <v>1.71</v>
      </c>
      <c r="O178" s="86">
        <f t="shared" si="6"/>
        <v>1020.9994383845</v>
      </c>
      <c r="P178" s="24">
        <f t="shared" si="7"/>
        <v>0</v>
      </c>
      <c r="R178" s="76">
        <v>37267</v>
      </c>
      <c r="S178" s="88">
        <f t="shared" si="8"/>
        <v>-9.4195285969129704E-3</v>
      </c>
      <c r="T178" s="88"/>
      <c r="U178" s="100"/>
    </row>
    <row r="179" spans="1:21" x14ac:dyDescent="0.3">
      <c r="A179" s="75">
        <v>176</v>
      </c>
      <c r="B179" s="76">
        <v>37270</v>
      </c>
      <c r="C179" s="80">
        <v>1148.9621999999999</v>
      </c>
      <c r="D179" s="81">
        <v>23.574999999999999</v>
      </c>
      <c r="E179" s="82">
        <v>5.12</v>
      </c>
      <c r="F179" s="82">
        <v>16.39</v>
      </c>
      <c r="G179" s="82">
        <v>34.234999999999999</v>
      </c>
      <c r="H179" s="82">
        <v>44.6586</v>
      </c>
      <c r="I179" s="82">
        <v>39.094499999999996</v>
      </c>
      <c r="J179" s="82">
        <v>8.9672000000000001</v>
      </c>
      <c r="K179" s="82">
        <v>22.5045</v>
      </c>
      <c r="L179" s="82">
        <v>48.72</v>
      </c>
      <c r="M179" s="87">
        <v>26.233000000000001</v>
      </c>
      <c r="N179" s="80">
        <v>1.78</v>
      </c>
      <c r="O179" s="86">
        <f t="shared" si="6"/>
        <v>1021.0715565988</v>
      </c>
      <c r="P179" s="24">
        <f t="shared" si="7"/>
        <v>0</v>
      </c>
      <c r="R179" s="76">
        <v>37270</v>
      </c>
      <c r="S179" s="88">
        <f t="shared" si="8"/>
        <v>-6.2761477325918901E-3</v>
      </c>
      <c r="T179" s="88"/>
      <c r="U179" s="100"/>
    </row>
    <row r="180" spans="1:21" x14ac:dyDescent="0.3">
      <c r="A180" s="75">
        <v>177</v>
      </c>
      <c r="B180" s="76">
        <v>37271</v>
      </c>
      <c r="C180" s="80">
        <v>1156.8163999999999</v>
      </c>
      <c r="D180" s="81">
        <v>23.274999999999999</v>
      </c>
      <c r="E180" s="82">
        <v>4.95</v>
      </c>
      <c r="F180" s="82">
        <v>16.989999999999998</v>
      </c>
      <c r="G180" s="82">
        <v>34.774999999999999</v>
      </c>
      <c r="H180" s="82">
        <v>45.583599999999997</v>
      </c>
      <c r="I180" s="82">
        <v>39.762300000000003</v>
      </c>
      <c r="J180" s="82">
        <v>9.0551999999999992</v>
      </c>
      <c r="K180" s="82">
        <v>22.428599999999999</v>
      </c>
      <c r="L180" s="82">
        <v>49.073</v>
      </c>
      <c r="M180" s="87">
        <v>26.414999999999999</v>
      </c>
      <c r="N180" s="80">
        <v>1.75</v>
      </c>
      <c r="O180" s="86">
        <f t="shared" si="6"/>
        <v>1021.14246434578</v>
      </c>
      <c r="P180" s="24">
        <f t="shared" si="7"/>
        <v>0</v>
      </c>
      <c r="R180" s="76">
        <v>37271</v>
      </c>
      <c r="S180" s="88">
        <f t="shared" si="8"/>
        <v>6.8359080916673403E-3</v>
      </c>
      <c r="T180" s="88"/>
      <c r="U180" s="100"/>
    </row>
    <row r="181" spans="1:21" x14ac:dyDescent="0.3">
      <c r="A181" s="75">
        <v>178</v>
      </c>
      <c r="B181" s="76">
        <v>37272</v>
      </c>
      <c r="C181" s="80">
        <v>1138.1169</v>
      </c>
      <c r="D181" s="81">
        <v>22.75</v>
      </c>
      <c r="E181" s="82">
        <v>4.41</v>
      </c>
      <c r="F181" s="82">
        <v>16.579999999999998</v>
      </c>
      <c r="G181" s="82">
        <v>33.935000000000002</v>
      </c>
      <c r="H181" s="82">
        <v>44.694400000000002</v>
      </c>
      <c r="I181" s="82">
        <v>38.9529</v>
      </c>
      <c r="J181" s="82">
        <v>8.9164999999999992</v>
      </c>
      <c r="K181" s="82">
        <v>22.327500000000001</v>
      </c>
      <c r="L181" s="82">
        <v>49.082999999999998</v>
      </c>
      <c r="M181" s="87">
        <v>26.274000000000001</v>
      </c>
      <c r="N181" s="80">
        <v>1.69</v>
      </c>
      <c r="O181" s="86">
        <f t="shared" si="6"/>
        <v>1021.21094572534</v>
      </c>
      <c r="P181" s="24">
        <f t="shared" si="7"/>
        <v>0</v>
      </c>
      <c r="R181" s="76">
        <v>37272</v>
      </c>
      <c r="S181" s="88">
        <f t="shared" si="8"/>
        <v>-1.6164622147472898E-2</v>
      </c>
      <c r="T181" s="88"/>
      <c r="U181" s="100"/>
    </row>
    <row r="182" spans="1:21" x14ac:dyDescent="0.3">
      <c r="A182" s="75">
        <v>179</v>
      </c>
      <c r="B182" s="76">
        <v>37273</v>
      </c>
      <c r="C182" s="80">
        <v>1149.5474999999999</v>
      </c>
      <c r="D182" s="81">
        <v>23.635000000000002</v>
      </c>
      <c r="E182" s="82">
        <v>4.76</v>
      </c>
      <c r="F182" s="82">
        <v>17.22</v>
      </c>
      <c r="G182" s="82">
        <v>34.93</v>
      </c>
      <c r="H182" s="82">
        <v>44.663699999999999</v>
      </c>
      <c r="I182" s="82">
        <v>39.094499999999996</v>
      </c>
      <c r="J182" s="82">
        <v>8.8690999999999995</v>
      </c>
      <c r="K182" s="82">
        <v>22.782599999999999</v>
      </c>
      <c r="L182" s="82">
        <v>49.063000000000002</v>
      </c>
      <c r="M182" s="87">
        <v>26.696999999999999</v>
      </c>
      <c r="N182" s="80">
        <v>1.68</v>
      </c>
      <c r="O182" s="86">
        <f t="shared" si="6"/>
        <v>1021.27902645505</v>
      </c>
      <c r="P182" s="24">
        <f t="shared" si="7"/>
        <v>0</v>
      </c>
      <c r="R182" s="76">
        <v>37273</v>
      </c>
      <c r="S182" s="88">
        <f t="shared" si="8"/>
        <v>1.00434322695673E-2</v>
      </c>
      <c r="T182" s="88"/>
      <c r="U182" s="100"/>
    </row>
    <row r="183" spans="1:21" x14ac:dyDescent="0.3">
      <c r="A183" s="75">
        <v>180</v>
      </c>
      <c r="B183" s="76">
        <v>37274</v>
      </c>
      <c r="C183" s="80">
        <v>1138.1441</v>
      </c>
      <c r="D183" s="81">
        <v>22.475000000000001</v>
      </c>
      <c r="E183" s="82">
        <v>4.5199999999999996</v>
      </c>
      <c r="F183" s="82">
        <v>16.48</v>
      </c>
      <c r="G183" s="82">
        <v>33.049999999999997</v>
      </c>
      <c r="H183" s="82">
        <v>44.357100000000003</v>
      </c>
      <c r="I183" s="82">
        <v>38.851700000000001</v>
      </c>
      <c r="J183" s="82">
        <v>8.8690999999999995</v>
      </c>
      <c r="K183" s="82">
        <v>22.979800000000001</v>
      </c>
      <c r="L183" s="82">
        <v>49.567</v>
      </c>
      <c r="M183" s="87">
        <v>26.646999999999998</v>
      </c>
      <c r="N183" s="80">
        <v>1.71</v>
      </c>
      <c r="O183" s="86">
        <f t="shared" si="6"/>
        <v>1021.34832753185</v>
      </c>
      <c r="P183" s="24">
        <f t="shared" si="7"/>
        <v>0</v>
      </c>
      <c r="R183" s="76">
        <v>37274</v>
      </c>
      <c r="S183" s="88">
        <f t="shared" si="8"/>
        <v>-9.9199032662851093E-3</v>
      </c>
      <c r="T183" s="88"/>
      <c r="U183" s="100"/>
    </row>
    <row r="184" spans="1:21" x14ac:dyDescent="0.3">
      <c r="A184" s="75">
        <v>181</v>
      </c>
      <c r="B184" s="76">
        <v>37277</v>
      </c>
      <c r="C184" s="80">
        <v>1138.1441</v>
      </c>
      <c r="D184" s="81">
        <v>22.475000000000001</v>
      </c>
      <c r="E184" s="82">
        <v>4.5199999999999996</v>
      </c>
      <c r="F184" s="82">
        <v>16.48</v>
      </c>
      <c r="G184" s="82">
        <v>33.049999999999997</v>
      </c>
      <c r="H184" s="82">
        <v>44.357100000000003</v>
      </c>
      <c r="I184" s="82">
        <v>38.851700000000001</v>
      </c>
      <c r="J184" s="82">
        <v>8.8690999999999995</v>
      </c>
      <c r="K184" s="82">
        <v>22.979800000000001</v>
      </c>
      <c r="L184" s="82">
        <v>49.567</v>
      </c>
      <c r="M184" s="87">
        <v>26.646999999999998</v>
      </c>
      <c r="N184" s="80">
        <v>1.71</v>
      </c>
      <c r="O184" s="86">
        <f t="shared" si="6"/>
        <v>1021.41763331122</v>
      </c>
      <c r="P184" s="24">
        <f t="shared" si="7"/>
        <v>0</v>
      </c>
      <c r="R184" s="76">
        <v>37277</v>
      </c>
      <c r="S184" s="88">
        <f t="shared" si="8"/>
        <v>0</v>
      </c>
      <c r="T184" s="88"/>
      <c r="U184" s="100"/>
    </row>
    <row r="185" spans="1:21" x14ac:dyDescent="0.3">
      <c r="A185" s="75">
        <v>182</v>
      </c>
      <c r="B185" s="76">
        <v>37278</v>
      </c>
      <c r="C185" s="80">
        <v>1129.7965999999999</v>
      </c>
      <c r="D185" s="81">
        <v>20.7</v>
      </c>
      <c r="E185" s="82">
        <v>4.12</v>
      </c>
      <c r="F185" s="82">
        <v>15.94</v>
      </c>
      <c r="G185" s="82">
        <v>32.229999999999997</v>
      </c>
      <c r="H185" s="82">
        <v>44.321399999999997</v>
      </c>
      <c r="I185" s="82">
        <v>38.497599999999998</v>
      </c>
      <c r="J185" s="82">
        <v>8.7743000000000002</v>
      </c>
      <c r="K185" s="82">
        <v>23.212499999999999</v>
      </c>
      <c r="L185" s="82">
        <v>49.88</v>
      </c>
      <c r="M185" s="87">
        <v>27.02</v>
      </c>
      <c r="N185" s="80">
        <v>1.84</v>
      </c>
      <c r="O185" s="86">
        <f t="shared" si="6"/>
        <v>1021.49221301143</v>
      </c>
      <c r="P185" s="24">
        <f t="shared" si="7"/>
        <v>0</v>
      </c>
      <c r="R185" s="76">
        <v>37278</v>
      </c>
      <c r="S185" s="88">
        <f t="shared" si="8"/>
        <v>-7.3343085466945901E-3</v>
      </c>
      <c r="T185" s="88"/>
      <c r="U185" s="100"/>
    </row>
    <row r="186" spans="1:21" x14ac:dyDescent="0.3">
      <c r="A186" s="75">
        <v>183</v>
      </c>
      <c r="B186" s="76">
        <v>37279</v>
      </c>
      <c r="C186" s="80">
        <v>1138.7722000000001</v>
      </c>
      <c r="D186" s="81">
        <v>21.77</v>
      </c>
      <c r="E186" s="82">
        <v>4.0599999999999996</v>
      </c>
      <c r="F186" s="82">
        <v>16.75</v>
      </c>
      <c r="G186" s="82">
        <v>31.87</v>
      </c>
      <c r="H186" s="82">
        <v>44.842599999999997</v>
      </c>
      <c r="I186" s="82">
        <v>39.357599999999998</v>
      </c>
      <c r="J186" s="82">
        <v>8.8385999999999996</v>
      </c>
      <c r="K186" s="82">
        <v>22.646100000000001</v>
      </c>
      <c r="L186" s="82">
        <v>49.87</v>
      </c>
      <c r="M186" s="87">
        <v>27.625</v>
      </c>
      <c r="N186" s="80">
        <v>1.81</v>
      </c>
      <c r="O186" s="86">
        <f t="shared" si="6"/>
        <v>1021.56558209498</v>
      </c>
      <c r="P186" s="24">
        <f t="shared" si="7"/>
        <v>0</v>
      </c>
      <c r="R186" s="76">
        <v>37279</v>
      </c>
      <c r="S186" s="88">
        <f t="shared" si="8"/>
        <v>7.9444388485505595E-3</v>
      </c>
      <c r="T186" s="88"/>
      <c r="U186" s="100"/>
    </row>
    <row r="187" spans="1:21" x14ac:dyDescent="0.3">
      <c r="A187" s="75">
        <v>184</v>
      </c>
      <c r="B187" s="76">
        <v>37280</v>
      </c>
      <c r="C187" s="80">
        <v>1142.7834</v>
      </c>
      <c r="D187" s="81">
        <v>21.854900000000001</v>
      </c>
      <c r="E187" s="82">
        <v>4.34</v>
      </c>
      <c r="F187" s="82">
        <v>17.248999999999999</v>
      </c>
      <c r="G187" s="82">
        <v>32.299999999999997</v>
      </c>
      <c r="H187" s="82">
        <v>45.021500000000003</v>
      </c>
      <c r="I187" s="82">
        <v>39.256399999999999</v>
      </c>
      <c r="J187" s="82">
        <v>8.9334000000000007</v>
      </c>
      <c r="K187" s="82">
        <v>22.3629</v>
      </c>
      <c r="L187" s="82">
        <v>50.061999999999998</v>
      </c>
      <c r="M187" s="87">
        <v>26.687000000000001</v>
      </c>
      <c r="N187" s="80">
        <v>1.8</v>
      </c>
      <c r="O187" s="86">
        <f t="shared" si="6"/>
        <v>1021.6385510651299</v>
      </c>
      <c r="P187" s="24">
        <f t="shared" si="7"/>
        <v>0</v>
      </c>
      <c r="R187" s="76">
        <v>37280</v>
      </c>
      <c r="S187" s="88">
        <f t="shared" si="8"/>
        <v>3.52239016723432E-3</v>
      </c>
      <c r="T187" s="88"/>
      <c r="U187" s="100"/>
    </row>
    <row r="188" spans="1:21" x14ac:dyDescent="0.3">
      <c r="A188" s="75">
        <v>185</v>
      </c>
      <c r="B188" s="76">
        <v>37281</v>
      </c>
      <c r="C188" s="80">
        <v>1143.9139</v>
      </c>
      <c r="D188" s="81">
        <v>23.024999999999999</v>
      </c>
      <c r="E188" s="82">
        <v>4.5</v>
      </c>
      <c r="F188" s="82">
        <v>16.690000000000001</v>
      </c>
      <c r="G188" s="82">
        <v>31.9</v>
      </c>
      <c r="H188" s="82">
        <v>45.256500000000003</v>
      </c>
      <c r="I188" s="82">
        <v>39.620699999999999</v>
      </c>
      <c r="J188" s="82">
        <v>9.0045000000000002</v>
      </c>
      <c r="K188" s="82">
        <v>22.833200000000001</v>
      </c>
      <c r="L188" s="82">
        <v>49.578000000000003</v>
      </c>
      <c r="M188" s="87">
        <v>25.83</v>
      </c>
      <c r="N188" s="80">
        <v>1.78</v>
      </c>
      <c r="O188" s="86">
        <f t="shared" si="6"/>
        <v>1021.7107144230999</v>
      </c>
      <c r="P188" s="24">
        <f t="shared" si="7"/>
        <v>0</v>
      </c>
      <c r="R188" s="76">
        <v>37281</v>
      </c>
      <c r="S188" s="88">
        <f t="shared" si="8"/>
        <v>9.892513314422311E-4</v>
      </c>
      <c r="T188" s="88"/>
      <c r="U188" s="100"/>
    </row>
    <row r="189" spans="1:21" x14ac:dyDescent="0.3">
      <c r="A189" s="75">
        <v>186</v>
      </c>
      <c r="B189" s="76">
        <v>37284</v>
      </c>
      <c r="C189" s="80">
        <v>1143.7119</v>
      </c>
      <c r="D189" s="81">
        <v>22.695</v>
      </c>
      <c r="E189" s="82">
        <v>4.88</v>
      </c>
      <c r="F189" s="82">
        <v>16.899999999999999</v>
      </c>
      <c r="G189" s="82">
        <v>31.91</v>
      </c>
      <c r="H189" s="82">
        <v>45.414999999999999</v>
      </c>
      <c r="I189" s="82">
        <v>39.418300000000002</v>
      </c>
      <c r="J189" s="82">
        <v>8.8927999999999994</v>
      </c>
      <c r="K189" s="82">
        <v>22.863499999999998</v>
      </c>
      <c r="L189" s="82">
        <v>49.082999999999998</v>
      </c>
      <c r="M189" s="87">
        <v>26.596</v>
      </c>
      <c r="N189" s="80">
        <v>1.79</v>
      </c>
      <c r="O189" s="86">
        <f t="shared" si="6"/>
        <v>1021.78328831909</v>
      </c>
      <c r="P189" s="24">
        <f t="shared" si="7"/>
        <v>0</v>
      </c>
      <c r="R189" s="76">
        <v>37284</v>
      </c>
      <c r="S189" s="88">
        <f t="shared" si="8"/>
        <v>-1.76586716884919E-4</v>
      </c>
      <c r="T189" s="88"/>
      <c r="U189" s="100"/>
    </row>
    <row r="190" spans="1:21" x14ac:dyDescent="0.3">
      <c r="A190" s="75">
        <v>187</v>
      </c>
      <c r="B190" s="76">
        <v>37285</v>
      </c>
      <c r="C190" s="80">
        <v>1111.0731000000001</v>
      </c>
      <c r="D190" s="81">
        <v>21.59</v>
      </c>
      <c r="E190" s="82">
        <v>4.6500000000000004</v>
      </c>
      <c r="F190" s="82">
        <v>16.5</v>
      </c>
      <c r="G190" s="82">
        <v>31.16</v>
      </c>
      <c r="H190" s="82">
        <v>43.5242</v>
      </c>
      <c r="I190" s="82">
        <v>38.3964</v>
      </c>
      <c r="J190" s="82">
        <v>8.8657000000000004</v>
      </c>
      <c r="K190" s="82">
        <v>22.2516</v>
      </c>
      <c r="L190" s="82">
        <v>47.993000000000002</v>
      </c>
      <c r="M190" s="87">
        <v>26.475000000000001</v>
      </c>
      <c r="N190" s="80">
        <v>1.78</v>
      </c>
      <c r="O190" s="86">
        <f t="shared" si="6"/>
        <v>1021.85546190056</v>
      </c>
      <c r="P190" s="24">
        <f t="shared" si="7"/>
        <v>0</v>
      </c>
      <c r="R190" s="76">
        <v>37285</v>
      </c>
      <c r="S190" s="88">
        <f t="shared" si="8"/>
        <v>-2.8537606367477601E-2</v>
      </c>
      <c r="T190" s="88"/>
      <c r="U190" s="100"/>
    </row>
    <row r="191" spans="1:21" x14ac:dyDescent="0.3">
      <c r="A191" s="75">
        <v>188</v>
      </c>
      <c r="B191" s="76">
        <v>37286</v>
      </c>
      <c r="C191" s="80">
        <v>1124.2768000000001</v>
      </c>
      <c r="D191" s="81">
        <v>22.344999999999999</v>
      </c>
      <c r="E191" s="82">
        <v>4.6500000000000004</v>
      </c>
      <c r="F191" s="82">
        <v>16.62</v>
      </c>
      <c r="G191" s="82">
        <v>31.425000000000001</v>
      </c>
      <c r="H191" s="82">
        <v>42.466299999999997</v>
      </c>
      <c r="I191" s="82">
        <v>39.145099999999999</v>
      </c>
      <c r="J191" s="82">
        <v>8.8453999999999997</v>
      </c>
      <c r="K191" s="82">
        <v>22.175699999999999</v>
      </c>
      <c r="L191" s="82">
        <v>49.122999999999998</v>
      </c>
      <c r="M191" s="87">
        <v>27.210999999999999</v>
      </c>
      <c r="N191" s="80">
        <v>1.78</v>
      </c>
      <c r="O191" s="86">
        <f t="shared" si="6"/>
        <v>1021.92764058001</v>
      </c>
      <c r="P191" s="24">
        <f t="shared" si="7"/>
        <v>0</v>
      </c>
      <c r="R191" s="76">
        <v>37286</v>
      </c>
      <c r="S191" s="88">
        <f t="shared" si="8"/>
        <v>1.1883736542627201E-2</v>
      </c>
      <c r="T191" s="88"/>
      <c r="U191" s="100"/>
    </row>
    <row r="192" spans="1:21" x14ac:dyDescent="0.3">
      <c r="A192" s="75">
        <v>189</v>
      </c>
      <c r="B192" s="76">
        <v>37287</v>
      </c>
      <c r="C192" s="80">
        <v>1141.2117000000001</v>
      </c>
      <c r="D192" s="81">
        <v>22.024999999999999</v>
      </c>
      <c r="E192" s="82">
        <v>4.6100000000000003</v>
      </c>
      <c r="F192" s="82">
        <v>17.260000000000002</v>
      </c>
      <c r="G192" s="82">
        <v>31.855</v>
      </c>
      <c r="H192" s="82">
        <v>42.823999999999998</v>
      </c>
      <c r="I192" s="82">
        <v>39.509399999999999</v>
      </c>
      <c r="J192" s="82">
        <v>9.0721000000000007</v>
      </c>
      <c r="K192" s="82">
        <v>22.1252</v>
      </c>
      <c r="L192" s="82">
        <v>50.557000000000002</v>
      </c>
      <c r="M192" s="87">
        <v>27.402999999999999</v>
      </c>
      <c r="N192" s="80">
        <v>1.85</v>
      </c>
      <c r="O192" s="99">
        <f t="shared" si="6"/>
        <v>1022.00266304569</v>
      </c>
      <c r="P192" s="24">
        <f t="shared" si="7"/>
        <v>1</v>
      </c>
      <c r="R192" s="76">
        <v>37287</v>
      </c>
      <c r="S192" s="88">
        <f t="shared" si="8"/>
        <v>1.5062927563745899E-2</v>
      </c>
      <c r="T192" s="88"/>
      <c r="U192" s="100"/>
    </row>
    <row r="193" spans="1:21" x14ac:dyDescent="0.3">
      <c r="A193" s="75">
        <v>190</v>
      </c>
      <c r="B193" s="76">
        <v>37288</v>
      </c>
      <c r="C193" s="80">
        <v>1133.1242999999999</v>
      </c>
      <c r="D193" s="81">
        <v>21.23</v>
      </c>
      <c r="E193" s="82">
        <v>4.18</v>
      </c>
      <c r="F193" s="82">
        <v>16.39</v>
      </c>
      <c r="G193" s="82">
        <v>31.33</v>
      </c>
      <c r="H193" s="82">
        <v>43.626399999999997</v>
      </c>
      <c r="I193" s="82">
        <v>39.458799999999997</v>
      </c>
      <c r="J193" s="82">
        <v>9.0721000000000007</v>
      </c>
      <c r="K193" s="82">
        <v>22.595500000000001</v>
      </c>
      <c r="L193" s="82">
        <v>50.587000000000003</v>
      </c>
      <c r="M193" s="87">
        <v>26.847999999999999</v>
      </c>
      <c r="N193" s="80">
        <v>1.77</v>
      </c>
      <c r="O193" s="86">
        <f t="shared" si="6"/>
        <v>1022.07444656607</v>
      </c>
      <c r="P193" s="24">
        <f t="shared" si="7"/>
        <v>0</v>
      </c>
      <c r="R193" s="76">
        <v>37288</v>
      </c>
      <c r="S193" s="88">
        <f t="shared" si="8"/>
        <v>-7.08667813342623E-3</v>
      </c>
      <c r="T193" s="88"/>
      <c r="U193" s="100"/>
    </row>
    <row r="194" spans="1:21" x14ac:dyDescent="0.3">
      <c r="A194" s="75">
        <v>191</v>
      </c>
      <c r="B194" s="76">
        <v>37291</v>
      </c>
      <c r="C194" s="80">
        <v>1105.1047000000001</v>
      </c>
      <c r="D194" s="81">
        <v>20.395</v>
      </c>
      <c r="E194" s="82">
        <v>3.94</v>
      </c>
      <c r="F194" s="82">
        <v>16.12</v>
      </c>
      <c r="G194" s="82">
        <v>30.56</v>
      </c>
      <c r="H194" s="82">
        <v>42.885399999999997</v>
      </c>
      <c r="I194" s="82">
        <v>38.801099999999998</v>
      </c>
      <c r="J194" s="82">
        <v>9.0382999999999996</v>
      </c>
      <c r="K194" s="82">
        <v>22.595500000000001</v>
      </c>
      <c r="L194" s="82">
        <v>50.768999999999998</v>
      </c>
      <c r="M194" s="87">
        <v>26.818000000000001</v>
      </c>
      <c r="N194" s="80">
        <v>1.74</v>
      </c>
      <c r="O194" s="86">
        <f t="shared" si="6"/>
        <v>1022.1450183731</v>
      </c>
      <c r="P194" s="24">
        <f t="shared" si="7"/>
        <v>0</v>
      </c>
      <c r="R194" s="76">
        <v>37291</v>
      </c>
      <c r="S194" s="88">
        <f t="shared" si="8"/>
        <v>-2.4727737283544202E-2</v>
      </c>
      <c r="T194" s="88"/>
      <c r="U194" s="100"/>
    </row>
    <row r="195" spans="1:21" x14ac:dyDescent="0.3">
      <c r="A195" s="75">
        <v>192</v>
      </c>
      <c r="B195" s="76">
        <v>37292</v>
      </c>
      <c r="C195" s="80">
        <v>1100.6755000000001</v>
      </c>
      <c r="D195" s="81">
        <v>19.905000000000001</v>
      </c>
      <c r="E195" s="82">
        <v>3.59</v>
      </c>
      <c r="F195" s="82">
        <v>15.81</v>
      </c>
      <c r="G195" s="82">
        <v>30.574999999999999</v>
      </c>
      <c r="H195" s="82">
        <v>42.088200000000001</v>
      </c>
      <c r="I195" s="82">
        <v>38.780900000000003</v>
      </c>
      <c r="J195" s="82">
        <v>8.9334000000000007</v>
      </c>
      <c r="K195" s="82">
        <v>23.136600000000001</v>
      </c>
      <c r="L195" s="82">
        <v>51.283000000000001</v>
      </c>
      <c r="M195" s="87">
        <v>27.422999999999998</v>
      </c>
      <c r="N195" s="80">
        <v>1.64</v>
      </c>
      <c r="O195" s="86">
        <f t="shared" si="6"/>
        <v>1022.21153892191</v>
      </c>
      <c r="P195" s="24">
        <f t="shared" si="7"/>
        <v>0</v>
      </c>
      <c r="R195" s="76">
        <v>37292</v>
      </c>
      <c r="S195" s="88">
        <f t="shared" si="8"/>
        <v>-4.0079460344345499E-3</v>
      </c>
      <c r="T195" s="88"/>
      <c r="U195" s="100"/>
    </row>
    <row r="196" spans="1:21" x14ac:dyDescent="0.3">
      <c r="A196" s="75">
        <v>193</v>
      </c>
      <c r="B196" s="76">
        <v>37293</v>
      </c>
      <c r="C196" s="80">
        <v>1094.2186999999999</v>
      </c>
      <c r="D196" s="81">
        <v>20.3</v>
      </c>
      <c r="E196" s="82">
        <v>3.6</v>
      </c>
      <c r="F196" s="82">
        <v>16.04</v>
      </c>
      <c r="G196" s="82">
        <v>30.2</v>
      </c>
      <c r="H196" s="82">
        <v>42.517400000000002</v>
      </c>
      <c r="I196" s="82">
        <v>39.377800000000001</v>
      </c>
      <c r="J196" s="82">
        <v>8.8894000000000002</v>
      </c>
      <c r="K196" s="82">
        <v>23.515899999999998</v>
      </c>
      <c r="L196" s="82">
        <v>49.557000000000002</v>
      </c>
      <c r="M196" s="87">
        <v>27.413</v>
      </c>
      <c r="N196" s="80">
        <v>1.66</v>
      </c>
      <c r="O196" s="86">
        <f t="shared" ref="O196:O259" si="9">O195*(1+N196/100/252)</f>
        <v>1022.27887507884</v>
      </c>
      <c r="P196" s="24">
        <f t="shared" ref="P196:P259" si="10">IF(MONTH(B196)&lt;&gt;MONTH(B197),1,0)</f>
        <v>0</v>
      </c>
      <c r="R196" s="76">
        <v>37293</v>
      </c>
      <c r="S196" s="88">
        <f t="shared" ref="S196:S259" si="11">(C196/C195)-1</f>
        <v>-5.8662157920297301E-3</v>
      </c>
      <c r="T196" s="88"/>
      <c r="U196" s="100"/>
    </row>
    <row r="197" spans="1:21" x14ac:dyDescent="0.3">
      <c r="A197" s="75">
        <v>194</v>
      </c>
      <c r="B197" s="76">
        <v>37294</v>
      </c>
      <c r="C197" s="80">
        <v>1091.0626</v>
      </c>
      <c r="D197" s="81">
        <v>19.555</v>
      </c>
      <c r="E197" s="82">
        <v>3.68</v>
      </c>
      <c r="F197" s="82">
        <v>15.92</v>
      </c>
      <c r="G197" s="82">
        <v>29.9</v>
      </c>
      <c r="H197" s="82">
        <v>41.776400000000002</v>
      </c>
      <c r="I197" s="82">
        <v>38.9833</v>
      </c>
      <c r="J197" s="82">
        <v>8.7811000000000003</v>
      </c>
      <c r="K197" s="82">
        <v>23.202300000000001</v>
      </c>
      <c r="L197" s="82">
        <v>49.052999999999997</v>
      </c>
      <c r="M197" s="87">
        <v>27.282</v>
      </c>
      <c r="N197" s="80">
        <v>1.74</v>
      </c>
      <c r="O197" s="86">
        <f t="shared" si="9"/>
        <v>1022.34946100117</v>
      </c>
      <c r="P197" s="24">
        <f t="shared" si="10"/>
        <v>0</v>
      </c>
      <c r="R197" s="76">
        <v>37294</v>
      </c>
      <c r="S197" s="88">
        <f t="shared" si="11"/>
        <v>-2.8843411285147699E-3</v>
      </c>
      <c r="T197" s="88"/>
      <c r="U197" s="100"/>
    </row>
    <row r="198" spans="1:21" x14ac:dyDescent="0.3">
      <c r="A198" s="75">
        <v>195</v>
      </c>
      <c r="B198" s="76">
        <v>37295</v>
      </c>
      <c r="C198" s="80">
        <v>1107.2846999999999</v>
      </c>
      <c r="D198" s="81">
        <v>18.73</v>
      </c>
      <c r="E198" s="82">
        <v>3.92</v>
      </c>
      <c r="F198" s="82">
        <v>16.18</v>
      </c>
      <c r="G198" s="82">
        <v>30.324999999999999</v>
      </c>
      <c r="H198" s="82">
        <v>41.827500000000001</v>
      </c>
      <c r="I198" s="82">
        <v>38.973100000000002</v>
      </c>
      <c r="J198" s="82">
        <v>8.798</v>
      </c>
      <c r="K198" s="82">
        <v>23.187200000000001</v>
      </c>
      <c r="L198" s="82">
        <v>49.021999999999998</v>
      </c>
      <c r="M198" s="87">
        <v>26.939</v>
      </c>
      <c r="N198" s="80">
        <v>1.69</v>
      </c>
      <c r="O198" s="86">
        <f t="shared" si="9"/>
        <v>1022.41802332613</v>
      </c>
      <c r="P198" s="24">
        <f t="shared" si="10"/>
        <v>0</v>
      </c>
      <c r="R198" s="76">
        <v>37295</v>
      </c>
      <c r="S198" s="88">
        <f t="shared" si="11"/>
        <v>1.48681661345553E-2</v>
      </c>
      <c r="T198" s="88"/>
      <c r="U198" s="100"/>
    </row>
    <row r="199" spans="1:21" x14ac:dyDescent="0.3">
      <c r="A199" s="75">
        <v>196</v>
      </c>
      <c r="B199" s="76">
        <v>37298</v>
      </c>
      <c r="C199" s="80">
        <v>1123.2161000000001</v>
      </c>
      <c r="D199" s="81">
        <v>20.64</v>
      </c>
      <c r="E199" s="82">
        <v>3.88</v>
      </c>
      <c r="F199" s="82">
        <v>16.350000000000001</v>
      </c>
      <c r="G199" s="82">
        <v>30.565000000000001</v>
      </c>
      <c r="H199" s="82">
        <v>42.389699999999998</v>
      </c>
      <c r="I199" s="82">
        <v>39.186799999999998</v>
      </c>
      <c r="J199" s="82">
        <v>8.9672000000000001</v>
      </c>
      <c r="K199" s="82">
        <v>23.3338</v>
      </c>
      <c r="L199" s="82">
        <v>49.375999999999998</v>
      </c>
      <c r="M199" s="87">
        <v>27.221</v>
      </c>
      <c r="N199" s="80">
        <v>1.76</v>
      </c>
      <c r="O199" s="86">
        <f t="shared" si="9"/>
        <v>1022.48943029919</v>
      </c>
      <c r="P199" s="24">
        <f t="shared" si="10"/>
        <v>0</v>
      </c>
      <c r="R199" s="76">
        <v>37298</v>
      </c>
      <c r="S199" s="88">
        <f t="shared" si="11"/>
        <v>1.4387808302598301E-2</v>
      </c>
      <c r="T199" s="88"/>
      <c r="U199" s="100"/>
    </row>
    <row r="200" spans="1:21" x14ac:dyDescent="0.3">
      <c r="A200" s="75">
        <v>197</v>
      </c>
      <c r="B200" s="76">
        <v>37299</v>
      </c>
      <c r="C200" s="80">
        <v>1118.7363</v>
      </c>
      <c r="D200" s="81">
        <v>20.25</v>
      </c>
      <c r="E200" s="82">
        <v>3.95</v>
      </c>
      <c r="F200" s="82">
        <v>16.18</v>
      </c>
      <c r="G200" s="82">
        <v>30.07</v>
      </c>
      <c r="H200" s="82">
        <v>42.103499999999997</v>
      </c>
      <c r="I200" s="82">
        <v>39.085000000000001</v>
      </c>
      <c r="J200" s="82">
        <v>8.9231999999999996</v>
      </c>
      <c r="K200" s="82">
        <v>23.3187</v>
      </c>
      <c r="L200" s="82">
        <v>49.476999999999997</v>
      </c>
      <c r="M200" s="87">
        <v>27.07</v>
      </c>
      <c r="N200" s="80">
        <v>1.72</v>
      </c>
      <c r="O200" s="86">
        <f t="shared" si="9"/>
        <v>1022.55921926031</v>
      </c>
      <c r="P200" s="24">
        <f t="shared" si="10"/>
        <v>0</v>
      </c>
      <c r="R200" s="76">
        <v>37299</v>
      </c>
      <c r="S200" s="88">
        <f t="shared" si="11"/>
        <v>-3.9883687564664597E-3</v>
      </c>
      <c r="T200" s="88"/>
      <c r="U200" s="100"/>
    </row>
    <row r="201" spans="1:21" x14ac:dyDescent="0.3">
      <c r="A201" s="75">
        <v>198</v>
      </c>
      <c r="B201" s="76">
        <v>37300</v>
      </c>
      <c r="C201" s="80">
        <v>1130.2391</v>
      </c>
      <c r="D201" s="81">
        <v>20.95</v>
      </c>
      <c r="E201" s="82">
        <v>3.91</v>
      </c>
      <c r="F201" s="82">
        <v>16.12</v>
      </c>
      <c r="G201" s="82">
        <v>30.91</v>
      </c>
      <c r="H201" s="82">
        <v>42.491900000000001</v>
      </c>
      <c r="I201" s="82">
        <v>39.329300000000003</v>
      </c>
      <c r="J201" s="82">
        <v>9.0213999999999999</v>
      </c>
      <c r="K201" s="82">
        <v>23.455200000000001</v>
      </c>
      <c r="L201" s="82">
        <v>50.082000000000001</v>
      </c>
      <c r="M201" s="87">
        <v>27.151</v>
      </c>
      <c r="N201" s="80">
        <v>1.75</v>
      </c>
      <c r="O201" s="86">
        <f t="shared" si="9"/>
        <v>1022.6302303172</v>
      </c>
      <c r="P201" s="24">
        <f t="shared" si="10"/>
        <v>0</v>
      </c>
      <c r="R201" s="76">
        <v>37300</v>
      </c>
      <c r="S201" s="88">
        <f t="shared" si="11"/>
        <v>1.0281958313143E-2</v>
      </c>
      <c r="T201" s="88"/>
      <c r="U201" s="100"/>
    </row>
    <row r="202" spans="1:21" x14ac:dyDescent="0.3">
      <c r="A202" s="75">
        <v>199</v>
      </c>
      <c r="B202" s="76">
        <v>37301</v>
      </c>
      <c r="C202" s="80">
        <v>1128.2788</v>
      </c>
      <c r="D202" s="81">
        <v>20.024999999999999</v>
      </c>
      <c r="E202" s="82">
        <v>3.68</v>
      </c>
      <c r="F202" s="82">
        <v>16.32</v>
      </c>
      <c r="G202" s="82">
        <v>30.84</v>
      </c>
      <c r="H202" s="82">
        <v>42.517600000000002</v>
      </c>
      <c r="I202" s="82">
        <v>39.695700000000002</v>
      </c>
      <c r="J202" s="82">
        <v>8.9840999999999998</v>
      </c>
      <c r="K202" s="82">
        <v>23.7637</v>
      </c>
      <c r="L202" s="82">
        <v>49.87</v>
      </c>
      <c r="M202" s="87">
        <v>27.08</v>
      </c>
      <c r="N202" s="80">
        <v>1.81</v>
      </c>
      <c r="O202" s="86">
        <f t="shared" si="9"/>
        <v>1022.7036811393</v>
      </c>
      <c r="P202" s="24">
        <f t="shared" si="10"/>
        <v>0</v>
      </c>
      <c r="R202" s="76">
        <v>37301</v>
      </c>
      <c r="S202" s="88">
        <f t="shared" si="11"/>
        <v>-1.73441177181E-3</v>
      </c>
      <c r="T202" s="88"/>
      <c r="U202" s="100"/>
    </row>
    <row r="203" spans="1:21" x14ac:dyDescent="0.3">
      <c r="A203" s="75">
        <v>200</v>
      </c>
      <c r="B203" s="76">
        <v>37302</v>
      </c>
      <c r="C203" s="80">
        <v>1115.8941</v>
      </c>
      <c r="D203" s="81">
        <v>18.7</v>
      </c>
      <c r="E203" s="82">
        <v>3.5</v>
      </c>
      <c r="F203" s="82">
        <v>15.49</v>
      </c>
      <c r="G203" s="82">
        <v>30.114999999999998</v>
      </c>
      <c r="H203" s="82">
        <v>42.440300000000001</v>
      </c>
      <c r="I203" s="82">
        <v>39.594000000000001</v>
      </c>
      <c r="J203" s="82">
        <v>9.0856999999999992</v>
      </c>
      <c r="K203" s="82">
        <v>23.743500000000001</v>
      </c>
      <c r="L203" s="82">
        <v>50.344999999999999</v>
      </c>
      <c r="M203" s="87">
        <v>26.969000000000001</v>
      </c>
      <c r="N203" s="80">
        <v>1.73</v>
      </c>
      <c r="O203" s="86">
        <f t="shared" si="9"/>
        <v>1022.77389055868</v>
      </c>
      <c r="P203" s="24">
        <f t="shared" si="10"/>
        <v>0</v>
      </c>
      <c r="R203" s="76">
        <v>37302</v>
      </c>
      <c r="S203" s="88">
        <f t="shared" si="11"/>
        <v>-1.0976630953271499E-2</v>
      </c>
      <c r="T203" s="88"/>
      <c r="U203" s="100"/>
    </row>
    <row r="204" spans="1:21" x14ac:dyDescent="0.3">
      <c r="A204" s="75">
        <v>201</v>
      </c>
      <c r="B204" s="76">
        <v>37305</v>
      </c>
      <c r="C204" s="80">
        <v>1115.8941</v>
      </c>
      <c r="D204" s="81">
        <v>18.7</v>
      </c>
      <c r="E204" s="82">
        <v>3.5</v>
      </c>
      <c r="F204" s="82">
        <v>15.49</v>
      </c>
      <c r="G204" s="82">
        <v>30.114999999999998</v>
      </c>
      <c r="H204" s="82">
        <v>42.440300000000001</v>
      </c>
      <c r="I204" s="82">
        <v>39.594000000000001</v>
      </c>
      <c r="J204" s="82">
        <v>9.0856999999999992</v>
      </c>
      <c r="K204" s="82">
        <v>23.743500000000001</v>
      </c>
      <c r="L204" s="82">
        <v>50.344999999999999</v>
      </c>
      <c r="M204" s="87">
        <v>26.969000000000001</v>
      </c>
      <c r="N204" s="80">
        <v>1.73</v>
      </c>
      <c r="O204" s="86">
        <f t="shared" si="9"/>
        <v>1022.84410479799</v>
      </c>
      <c r="P204" s="24">
        <f t="shared" si="10"/>
        <v>0</v>
      </c>
      <c r="R204" s="76">
        <v>37305</v>
      </c>
      <c r="S204" s="88">
        <f t="shared" si="11"/>
        <v>0</v>
      </c>
      <c r="T204" s="88"/>
      <c r="U204" s="100"/>
    </row>
    <row r="205" spans="1:21" x14ac:dyDescent="0.3">
      <c r="A205" s="75">
        <v>202</v>
      </c>
      <c r="B205" s="76">
        <v>37306</v>
      </c>
      <c r="C205" s="80">
        <v>1094.8505</v>
      </c>
      <c r="D205" s="81">
        <v>18.66</v>
      </c>
      <c r="E205" s="82">
        <v>3.24</v>
      </c>
      <c r="F205" s="82">
        <v>14.79</v>
      </c>
      <c r="G205" s="82">
        <v>29.465</v>
      </c>
      <c r="H205" s="82">
        <v>42.079599999999999</v>
      </c>
      <c r="I205" s="82">
        <v>39.461599999999997</v>
      </c>
      <c r="J205" s="82">
        <v>9.0890000000000004</v>
      </c>
      <c r="K205" s="82">
        <v>23.409700000000001</v>
      </c>
      <c r="L205" s="82">
        <v>49.930999999999997</v>
      </c>
      <c r="M205" s="87">
        <v>26.414999999999999</v>
      </c>
      <c r="N205" s="80">
        <v>1.77</v>
      </c>
      <c r="O205" s="86">
        <f t="shared" si="9"/>
        <v>1022.91594741963</v>
      </c>
      <c r="P205" s="24">
        <f t="shared" si="10"/>
        <v>0</v>
      </c>
      <c r="R205" s="76">
        <v>37306</v>
      </c>
      <c r="S205" s="88">
        <f t="shared" si="11"/>
        <v>-1.8858061889564601E-2</v>
      </c>
      <c r="T205" s="88"/>
      <c r="U205" s="100"/>
    </row>
    <row r="206" spans="1:21" x14ac:dyDescent="0.3">
      <c r="A206" s="75">
        <v>203</v>
      </c>
      <c r="B206" s="76">
        <v>37307</v>
      </c>
      <c r="C206" s="80">
        <v>1109.7204999999999</v>
      </c>
      <c r="D206" s="81">
        <v>17.954999999999998</v>
      </c>
      <c r="E206" s="82">
        <v>3.21</v>
      </c>
      <c r="F206" s="82">
        <v>15.51</v>
      </c>
      <c r="G206" s="82">
        <v>29.95</v>
      </c>
      <c r="H206" s="82">
        <v>42.131100000000004</v>
      </c>
      <c r="I206" s="82">
        <v>39.685600000000001</v>
      </c>
      <c r="J206" s="82">
        <v>9.1059999999999999</v>
      </c>
      <c r="K206" s="82">
        <v>23.708100000000002</v>
      </c>
      <c r="L206" s="82">
        <v>50.384999999999998</v>
      </c>
      <c r="M206" s="87">
        <v>27.190999999999999</v>
      </c>
      <c r="N206" s="80">
        <v>1.76</v>
      </c>
      <c r="O206" s="86">
        <f t="shared" si="9"/>
        <v>1022.98738916834</v>
      </c>
      <c r="P206" s="24">
        <f t="shared" si="10"/>
        <v>0</v>
      </c>
      <c r="R206" s="76">
        <v>37307</v>
      </c>
      <c r="S206" s="88">
        <f t="shared" si="11"/>
        <v>1.35817629895587E-2</v>
      </c>
      <c r="T206" s="88"/>
      <c r="U206" s="100"/>
    </row>
    <row r="207" spans="1:21" x14ac:dyDescent="0.3">
      <c r="A207" s="75">
        <v>204</v>
      </c>
      <c r="B207" s="76">
        <v>37308</v>
      </c>
      <c r="C207" s="80">
        <v>1092.5340000000001</v>
      </c>
      <c r="D207" s="81">
        <v>16.25</v>
      </c>
      <c r="E207" s="82">
        <v>3.27</v>
      </c>
      <c r="F207" s="82">
        <v>15.26</v>
      </c>
      <c r="G207" s="82">
        <v>29.024999999999999</v>
      </c>
      <c r="H207" s="82">
        <v>42.316699999999997</v>
      </c>
      <c r="I207" s="82">
        <v>39.848399999999998</v>
      </c>
      <c r="J207" s="82">
        <v>9.2515000000000001</v>
      </c>
      <c r="K207" s="82">
        <v>23.263000000000002</v>
      </c>
      <c r="L207" s="82">
        <v>49.941000000000003</v>
      </c>
      <c r="M207" s="87">
        <v>26.736999999999998</v>
      </c>
      <c r="N207" s="80">
        <v>1.77</v>
      </c>
      <c r="O207" s="86">
        <f t="shared" si="9"/>
        <v>1023.05924185401</v>
      </c>
      <c r="P207" s="24">
        <f t="shared" si="10"/>
        <v>0</v>
      </c>
      <c r="R207" s="76">
        <v>37308</v>
      </c>
      <c r="S207" s="88">
        <f t="shared" si="11"/>
        <v>-1.54872330465192E-2</v>
      </c>
      <c r="T207" s="88"/>
      <c r="U207" s="100"/>
    </row>
    <row r="208" spans="1:21" x14ac:dyDescent="0.3">
      <c r="A208" s="75">
        <v>205</v>
      </c>
      <c r="B208" s="76">
        <v>37309</v>
      </c>
      <c r="C208" s="80">
        <v>1101.5246999999999</v>
      </c>
      <c r="D208" s="81">
        <v>16.350000000000001</v>
      </c>
      <c r="E208" s="82">
        <v>3.14</v>
      </c>
      <c r="F208" s="82">
        <v>15.5</v>
      </c>
      <c r="G208" s="82">
        <v>28.995000000000001</v>
      </c>
      <c r="H208" s="82">
        <v>43.136099999999999</v>
      </c>
      <c r="I208" s="82">
        <v>41.446399999999997</v>
      </c>
      <c r="J208" s="82">
        <v>9.2413000000000007</v>
      </c>
      <c r="K208" s="82">
        <v>23.920500000000001</v>
      </c>
      <c r="L208" s="82">
        <v>50.667999999999999</v>
      </c>
      <c r="M208" s="87">
        <v>27.170999999999999</v>
      </c>
      <c r="N208" s="80">
        <v>1.71</v>
      </c>
      <c r="O208" s="86">
        <f t="shared" si="9"/>
        <v>1023.12866373114</v>
      </c>
      <c r="P208" s="24">
        <f t="shared" si="10"/>
        <v>0</v>
      </c>
      <c r="R208" s="76">
        <v>37309</v>
      </c>
      <c r="S208" s="88">
        <f t="shared" si="11"/>
        <v>8.2292175804137297E-3</v>
      </c>
      <c r="T208" s="88"/>
      <c r="U208" s="100"/>
    </row>
    <row r="209" spans="1:21" x14ac:dyDescent="0.3">
      <c r="A209" s="75">
        <v>206</v>
      </c>
      <c r="B209" s="76">
        <v>37312</v>
      </c>
      <c r="C209" s="80">
        <v>1121.3388</v>
      </c>
      <c r="D209" s="81">
        <v>17.954999999999998</v>
      </c>
      <c r="E209" s="82">
        <v>3.27</v>
      </c>
      <c r="F209" s="82">
        <v>16.34</v>
      </c>
      <c r="G209" s="82">
        <v>29.54</v>
      </c>
      <c r="H209" s="82">
        <v>43.239199999999997</v>
      </c>
      <c r="I209" s="82">
        <v>41.731400000000001</v>
      </c>
      <c r="J209" s="82">
        <v>9.2955000000000005</v>
      </c>
      <c r="K209" s="82">
        <v>23.9559</v>
      </c>
      <c r="L209" s="82">
        <v>51.101999999999997</v>
      </c>
      <c r="M209" s="87">
        <v>27.04</v>
      </c>
      <c r="N209" s="80">
        <v>1.8</v>
      </c>
      <c r="O209" s="86">
        <f t="shared" si="9"/>
        <v>1023.20174434997</v>
      </c>
      <c r="P209" s="24">
        <f t="shared" si="10"/>
        <v>0</v>
      </c>
      <c r="R209" s="76">
        <v>37312</v>
      </c>
      <c r="S209" s="88">
        <f t="shared" si="11"/>
        <v>1.79878853374782E-2</v>
      </c>
      <c r="T209" s="88"/>
      <c r="U209" s="100"/>
    </row>
    <row r="210" spans="1:21" x14ac:dyDescent="0.3">
      <c r="A210" s="75">
        <v>207</v>
      </c>
      <c r="B210" s="76">
        <v>37313</v>
      </c>
      <c r="C210" s="80">
        <v>1121.3731</v>
      </c>
      <c r="D210" s="81">
        <v>17.385000000000002</v>
      </c>
      <c r="E210" s="82">
        <v>3.21</v>
      </c>
      <c r="F210" s="82">
        <v>16.53</v>
      </c>
      <c r="G210" s="82">
        <v>29.274999999999999</v>
      </c>
      <c r="H210" s="82">
        <v>43.383499999999998</v>
      </c>
      <c r="I210" s="82">
        <v>41.446399999999997</v>
      </c>
      <c r="J210" s="82">
        <v>9.3292999999999999</v>
      </c>
      <c r="K210" s="82">
        <v>23.7637</v>
      </c>
      <c r="L210" s="82">
        <v>50.9</v>
      </c>
      <c r="M210" s="87">
        <v>26.716999999999999</v>
      </c>
      <c r="N210" s="80">
        <v>1.77</v>
      </c>
      <c r="O210" s="86">
        <f t="shared" si="9"/>
        <v>1023.27361209154</v>
      </c>
      <c r="P210" s="24">
        <f t="shared" si="10"/>
        <v>0</v>
      </c>
      <c r="R210" s="76">
        <v>37313</v>
      </c>
      <c r="S210" s="88">
        <f t="shared" si="11"/>
        <v>3.05884358946518E-5</v>
      </c>
      <c r="T210" s="88"/>
      <c r="U210" s="100"/>
    </row>
    <row r="211" spans="1:21" x14ac:dyDescent="0.3">
      <c r="A211" s="75">
        <v>208</v>
      </c>
      <c r="B211" s="76">
        <v>37314</v>
      </c>
      <c r="C211" s="80">
        <v>1122.3393000000001</v>
      </c>
      <c r="D211" s="81">
        <v>16.785</v>
      </c>
      <c r="E211" s="82">
        <v>3.24</v>
      </c>
      <c r="F211" s="82">
        <v>16.37</v>
      </c>
      <c r="G211" s="82">
        <v>29.195</v>
      </c>
      <c r="H211" s="82">
        <v>43.806100000000001</v>
      </c>
      <c r="I211" s="82">
        <v>41.65</v>
      </c>
      <c r="J211" s="82">
        <v>9.4375999999999998</v>
      </c>
      <c r="K211" s="82">
        <v>24.011500000000002</v>
      </c>
      <c r="L211" s="82">
        <v>51.091999999999999</v>
      </c>
      <c r="M211" s="87">
        <v>26.596</v>
      </c>
      <c r="N211" s="80">
        <v>1.76</v>
      </c>
      <c r="O211" s="86">
        <f t="shared" si="9"/>
        <v>1023.34507882001</v>
      </c>
      <c r="P211" s="24">
        <f t="shared" si="10"/>
        <v>0</v>
      </c>
      <c r="R211" s="76">
        <v>37314</v>
      </c>
      <c r="S211" s="88">
        <f t="shared" si="11"/>
        <v>8.6162223795094295E-4</v>
      </c>
      <c r="T211" s="88"/>
      <c r="U211" s="100"/>
    </row>
    <row r="212" spans="1:21" x14ac:dyDescent="0.3">
      <c r="A212" s="75">
        <v>209</v>
      </c>
      <c r="B212" s="76">
        <v>37315</v>
      </c>
      <c r="C212" s="80">
        <v>1119.1786999999999</v>
      </c>
      <c r="D212" s="81">
        <v>16.625</v>
      </c>
      <c r="E212" s="82">
        <v>3.11</v>
      </c>
      <c r="F212" s="82">
        <v>16.62</v>
      </c>
      <c r="G212" s="82">
        <v>29.17</v>
      </c>
      <c r="H212" s="82">
        <v>43.517499999999998</v>
      </c>
      <c r="I212" s="82">
        <v>42.036799999999999</v>
      </c>
      <c r="J212" s="82">
        <v>9.5458999999999996</v>
      </c>
      <c r="K212" s="82">
        <v>23.966000000000001</v>
      </c>
      <c r="L212" s="82">
        <v>50.97</v>
      </c>
      <c r="M212" s="87">
        <v>26.314</v>
      </c>
      <c r="N212" s="80">
        <v>1.83</v>
      </c>
      <c r="O212" s="99">
        <f t="shared" si="9"/>
        <v>1023.41939316501</v>
      </c>
      <c r="P212" s="24">
        <f t="shared" si="10"/>
        <v>1</v>
      </c>
      <c r="R212" s="76">
        <v>37315</v>
      </c>
      <c r="S212" s="88">
        <f t="shared" si="11"/>
        <v>-2.8160824449434698E-3</v>
      </c>
      <c r="T212" s="88"/>
      <c r="U212" s="100"/>
    </row>
    <row r="213" spans="1:21" x14ac:dyDescent="0.3">
      <c r="A213" s="75">
        <v>210</v>
      </c>
      <c r="B213" s="76">
        <v>37316</v>
      </c>
      <c r="C213" s="80">
        <v>1144.5272</v>
      </c>
      <c r="D213" s="81">
        <v>17.984999999999999</v>
      </c>
      <c r="E213" s="82">
        <v>3.19</v>
      </c>
      <c r="F213" s="82">
        <v>15.99</v>
      </c>
      <c r="G213" s="82">
        <v>30.684999999999999</v>
      </c>
      <c r="H213" s="82">
        <v>44.063699999999997</v>
      </c>
      <c r="I213" s="82">
        <v>42.749299999999998</v>
      </c>
      <c r="J213" s="82">
        <v>9.7454999999999998</v>
      </c>
      <c r="K213" s="82">
        <v>24.4818</v>
      </c>
      <c r="L213" s="82">
        <v>51.726999999999997</v>
      </c>
      <c r="M213" s="87">
        <v>26.384</v>
      </c>
      <c r="N213" s="80">
        <v>1.78</v>
      </c>
      <c r="O213" s="86">
        <f t="shared" si="9"/>
        <v>1023.49168231263</v>
      </c>
      <c r="P213" s="24">
        <f t="shared" si="10"/>
        <v>0</v>
      </c>
      <c r="R213" s="76">
        <v>37316</v>
      </c>
      <c r="S213" s="88">
        <f t="shared" si="11"/>
        <v>2.2649198023515098E-2</v>
      </c>
      <c r="T213" s="88"/>
      <c r="U213" s="100"/>
    </row>
    <row r="214" spans="1:21" x14ac:dyDescent="0.3">
      <c r="A214" s="75">
        <v>211</v>
      </c>
      <c r="B214" s="76">
        <v>37319</v>
      </c>
      <c r="C214" s="80">
        <v>1166.8628000000001</v>
      </c>
      <c r="D214" s="81">
        <v>19.434999999999999</v>
      </c>
      <c r="E214" s="82">
        <v>3.92</v>
      </c>
      <c r="F214" s="82">
        <v>13.67</v>
      </c>
      <c r="G214" s="82">
        <v>31.65</v>
      </c>
      <c r="H214" s="82">
        <v>44.414200000000001</v>
      </c>
      <c r="I214" s="82">
        <v>43.410899999999998</v>
      </c>
      <c r="J214" s="82">
        <v>9.9315999999999995</v>
      </c>
      <c r="K214" s="82">
        <v>24.158100000000001</v>
      </c>
      <c r="L214" s="82">
        <v>51.465000000000003</v>
      </c>
      <c r="M214" s="87">
        <v>27.07</v>
      </c>
      <c r="N214" s="80">
        <v>1.68</v>
      </c>
      <c r="O214" s="86">
        <f t="shared" si="9"/>
        <v>1023.55991509145</v>
      </c>
      <c r="P214" s="24">
        <f t="shared" si="10"/>
        <v>0</v>
      </c>
      <c r="R214" s="76">
        <v>37319</v>
      </c>
      <c r="S214" s="88">
        <f t="shared" si="11"/>
        <v>1.95151325368241E-2</v>
      </c>
      <c r="T214" s="88"/>
      <c r="U214" s="100"/>
    </row>
    <row r="215" spans="1:21" x14ac:dyDescent="0.3">
      <c r="A215" s="75">
        <v>212</v>
      </c>
      <c r="B215" s="76">
        <v>37320</v>
      </c>
      <c r="C215" s="80">
        <v>1159.0793000000001</v>
      </c>
      <c r="D215" s="81">
        <v>19.43</v>
      </c>
      <c r="E215" s="82">
        <v>4.13</v>
      </c>
      <c r="F215" s="82">
        <v>13.85</v>
      </c>
      <c r="G215" s="82">
        <v>31.54</v>
      </c>
      <c r="H215" s="82">
        <v>44.450299999999999</v>
      </c>
      <c r="I215" s="82">
        <v>43.258200000000002</v>
      </c>
      <c r="J215" s="82">
        <v>9.7726000000000006</v>
      </c>
      <c r="K215" s="82">
        <v>24.072199999999999</v>
      </c>
      <c r="L215" s="82">
        <v>50.859000000000002</v>
      </c>
      <c r="M215" s="87">
        <v>27.846</v>
      </c>
      <c r="N215" s="80">
        <v>1.63</v>
      </c>
      <c r="O215" s="86">
        <f t="shared" si="9"/>
        <v>1023.62612154627</v>
      </c>
      <c r="P215" s="24">
        <f t="shared" si="10"/>
        <v>0</v>
      </c>
      <c r="R215" s="76">
        <v>37320</v>
      </c>
      <c r="S215" s="88">
        <f t="shared" si="11"/>
        <v>-6.6704500306291603E-3</v>
      </c>
      <c r="T215" s="88"/>
      <c r="U215" s="100"/>
    </row>
    <row r="216" spans="1:21" x14ac:dyDescent="0.3">
      <c r="A216" s="75">
        <v>213</v>
      </c>
      <c r="B216" s="76">
        <v>37321</v>
      </c>
      <c r="C216" s="80">
        <v>1176.1275000000001</v>
      </c>
      <c r="D216" s="81">
        <v>19.975000000000001</v>
      </c>
      <c r="E216" s="82">
        <v>4.32</v>
      </c>
      <c r="F216" s="82">
        <v>14.14</v>
      </c>
      <c r="G216" s="82">
        <v>31.815000000000001</v>
      </c>
      <c r="H216" s="82">
        <v>45.300600000000003</v>
      </c>
      <c r="I216" s="82">
        <v>43.980800000000002</v>
      </c>
      <c r="J216" s="82">
        <v>9.9427000000000003</v>
      </c>
      <c r="K216" s="82">
        <v>24.041799999999999</v>
      </c>
      <c r="L216" s="82">
        <v>50.491</v>
      </c>
      <c r="M216" s="87">
        <v>28.29</v>
      </c>
      <c r="N216" s="80">
        <v>1.71</v>
      </c>
      <c r="O216" s="86">
        <f t="shared" si="9"/>
        <v>1023.69558189024</v>
      </c>
      <c r="P216" s="24">
        <f t="shared" si="10"/>
        <v>0</v>
      </c>
      <c r="R216" s="76">
        <v>37321</v>
      </c>
      <c r="S216" s="88">
        <f t="shared" si="11"/>
        <v>1.47083982950951E-2</v>
      </c>
      <c r="T216" s="88"/>
      <c r="U216" s="100"/>
    </row>
    <row r="217" spans="1:21" x14ac:dyDescent="0.3">
      <c r="A217" s="75">
        <v>214</v>
      </c>
      <c r="B217" s="76">
        <v>37322</v>
      </c>
      <c r="C217" s="80">
        <v>1170.8792000000001</v>
      </c>
      <c r="D217" s="81">
        <v>20.72</v>
      </c>
      <c r="E217" s="82">
        <v>4.6100000000000003</v>
      </c>
      <c r="F217" s="82">
        <v>14</v>
      </c>
      <c r="G217" s="82">
        <v>31.36</v>
      </c>
      <c r="H217" s="82">
        <v>45.6768</v>
      </c>
      <c r="I217" s="82">
        <v>43.655099999999997</v>
      </c>
      <c r="J217" s="82">
        <v>9.9291</v>
      </c>
      <c r="K217" s="82">
        <v>23.743500000000001</v>
      </c>
      <c r="L217" s="82">
        <v>50.085999999999999</v>
      </c>
      <c r="M217" s="87">
        <v>27.966999999999999</v>
      </c>
      <c r="N217" s="80">
        <v>1.77</v>
      </c>
      <c r="O217" s="86">
        <f t="shared" si="9"/>
        <v>1023.76748431801</v>
      </c>
      <c r="P217" s="24">
        <f t="shared" si="10"/>
        <v>0</v>
      </c>
      <c r="R217" s="76">
        <v>37322</v>
      </c>
      <c r="S217" s="88">
        <f t="shared" si="11"/>
        <v>-4.4623563346660698E-3</v>
      </c>
      <c r="T217" s="88"/>
      <c r="U217" s="100"/>
    </row>
    <row r="218" spans="1:21" x14ac:dyDescent="0.3">
      <c r="A218" s="75">
        <v>215</v>
      </c>
      <c r="B218" s="76">
        <v>37323</v>
      </c>
      <c r="C218" s="80">
        <v>1177.7284999999999</v>
      </c>
      <c r="D218" s="81">
        <v>21.9</v>
      </c>
      <c r="E218" s="82">
        <v>4.5999999999999996</v>
      </c>
      <c r="F218" s="82">
        <v>14.2</v>
      </c>
      <c r="G218" s="82">
        <v>31.975000000000001</v>
      </c>
      <c r="H218" s="82">
        <v>45.171799999999998</v>
      </c>
      <c r="I218" s="82">
        <v>43.6755</v>
      </c>
      <c r="J218" s="82">
        <v>9.7386999999999997</v>
      </c>
      <c r="K218" s="82">
        <v>24.198599999999999</v>
      </c>
      <c r="L218" s="82">
        <v>50.137</v>
      </c>
      <c r="M218" s="87">
        <v>28.138999999999999</v>
      </c>
      <c r="N218" s="80">
        <v>1.69</v>
      </c>
      <c r="O218" s="86">
        <f t="shared" si="9"/>
        <v>1023.83614174057</v>
      </c>
      <c r="P218" s="24">
        <f t="shared" si="10"/>
        <v>0</v>
      </c>
      <c r="R218" s="76">
        <v>37323</v>
      </c>
      <c r="S218" s="88">
        <f t="shared" si="11"/>
        <v>5.8497067844400803E-3</v>
      </c>
      <c r="T218" s="88"/>
      <c r="U218" s="100"/>
    </row>
    <row r="219" spans="1:21" x14ac:dyDescent="0.3">
      <c r="A219" s="75">
        <v>216</v>
      </c>
      <c r="B219" s="76">
        <v>37326</v>
      </c>
      <c r="C219" s="80">
        <v>1181.7369000000001</v>
      </c>
      <c r="D219" s="81">
        <v>21.824999999999999</v>
      </c>
      <c r="E219" s="82">
        <v>4.5999999999999996</v>
      </c>
      <c r="F219" s="82">
        <v>14.5</v>
      </c>
      <c r="G219" s="82">
        <v>32.17</v>
      </c>
      <c r="H219" s="82">
        <v>45.9191</v>
      </c>
      <c r="I219" s="82">
        <v>44.265799999999999</v>
      </c>
      <c r="J219" s="82">
        <v>9.7454999999999998</v>
      </c>
      <c r="K219" s="82">
        <v>24.062100000000001</v>
      </c>
      <c r="L219" s="82">
        <v>50.106000000000002</v>
      </c>
      <c r="M219" s="87">
        <v>28.129000000000001</v>
      </c>
      <c r="N219" s="80">
        <v>1.75</v>
      </c>
      <c r="O219" s="86">
        <f t="shared" si="9"/>
        <v>1023.90724147264</v>
      </c>
      <c r="P219" s="24">
        <f t="shared" si="10"/>
        <v>0</v>
      </c>
      <c r="R219" s="76">
        <v>37326</v>
      </c>
      <c r="S219" s="88">
        <f t="shared" si="11"/>
        <v>3.4035008917592301E-3</v>
      </c>
      <c r="T219" s="88"/>
      <c r="U219" s="100"/>
    </row>
    <row r="220" spans="1:21" x14ac:dyDescent="0.3">
      <c r="A220" s="75">
        <v>217</v>
      </c>
      <c r="B220" s="76">
        <v>37327</v>
      </c>
      <c r="C220" s="80">
        <v>1179.0488</v>
      </c>
      <c r="D220" s="81">
        <v>21.29</v>
      </c>
      <c r="E220" s="82">
        <v>4.3201000000000001</v>
      </c>
      <c r="F220" s="82">
        <v>14.44</v>
      </c>
      <c r="G220" s="82">
        <v>31.27</v>
      </c>
      <c r="H220" s="82">
        <v>46.186999999999998</v>
      </c>
      <c r="I220" s="82">
        <v>44.7849</v>
      </c>
      <c r="J220" s="82">
        <v>9.7863000000000007</v>
      </c>
      <c r="K220" s="82">
        <v>24.32</v>
      </c>
      <c r="L220" s="82">
        <v>50.542000000000002</v>
      </c>
      <c r="M220" s="87">
        <v>28.582000000000001</v>
      </c>
      <c r="N220" s="80">
        <v>1.68</v>
      </c>
      <c r="O220" s="86">
        <f t="shared" si="9"/>
        <v>1023.9755019554</v>
      </c>
      <c r="P220" s="24">
        <f t="shared" si="10"/>
        <v>0</v>
      </c>
      <c r="R220" s="76">
        <v>37327</v>
      </c>
      <c r="S220" s="88">
        <f t="shared" si="11"/>
        <v>-2.2747026008920201E-3</v>
      </c>
      <c r="T220" s="88"/>
      <c r="U220" s="100"/>
    </row>
    <row r="221" spans="1:21" x14ac:dyDescent="0.3">
      <c r="A221" s="75">
        <v>218</v>
      </c>
      <c r="B221" s="76">
        <v>37328</v>
      </c>
      <c r="C221" s="80">
        <v>1167.7262000000001</v>
      </c>
      <c r="D221" s="81">
        <v>20.484999999999999</v>
      </c>
      <c r="E221" s="82">
        <v>4.13</v>
      </c>
      <c r="F221" s="82">
        <v>13.89</v>
      </c>
      <c r="G221" s="82">
        <v>31.05</v>
      </c>
      <c r="H221" s="82">
        <v>46.084000000000003</v>
      </c>
      <c r="I221" s="82">
        <v>43.889200000000002</v>
      </c>
      <c r="J221" s="82">
        <v>9.8373000000000008</v>
      </c>
      <c r="K221" s="82">
        <v>24.350300000000001</v>
      </c>
      <c r="L221" s="82">
        <v>50.177</v>
      </c>
      <c r="M221" s="87">
        <v>28.129000000000001</v>
      </c>
      <c r="N221" s="80">
        <v>1.73</v>
      </c>
      <c r="O221" s="86">
        <f t="shared" si="9"/>
        <v>1024.04579868629</v>
      </c>
      <c r="P221" s="24">
        <f t="shared" si="10"/>
        <v>0</v>
      </c>
      <c r="R221" s="76">
        <v>37328</v>
      </c>
      <c r="S221" s="88">
        <f t="shared" si="11"/>
        <v>-9.6031648562807694E-3</v>
      </c>
      <c r="T221" s="88"/>
      <c r="U221" s="100"/>
    </row>
    <row r="222" spans="1:21" x14ac:dyDescent="0.3">
      <c r="A222" s="75">
        <v>219</v>
      </c>
      <c r="B222" s="76">
        <v>37329</v>
      </c>
      <c r="C222" s="80">
        <v>1166.6854000000001</v>
      </c>
      <c r="D222" s="81">
        <v>20.21</v>
      </c>
      <c r="E222" s="82">
        <v>4.16</v>
      </c>
      <c r="F222" s="82">
        <v>13.44</v>
      </c>
      <c r="G222" s="82">
        <v>30.61</v>
      </c>
      <c r="H222" s="82">
        <v>46.1252</v>
      </c>
      <c r="I222" s="82">
        <v>44.011400000000002</v>
      </c>
      <c r="J222" s="82">
        <v>9.8134999999999994</v>
      </c>
      <c r="K222" s="82">
        <v>24.319900000000001</v>
      </c>
      <c r="L222" s="82">
        <v>50.734000000000002</v>
      </c>
      <c r="M222" s="87">
        <v>28.381</v>
      </c>
      <c r="N222" s="80">
        <v>1.79</v>
      </c>
      <c r="O222" s="86">
        <f t="shared" si="9"/>
        <v>1024.1185384473899</v>
      </c>
      <c r="P222" s="24">
        <f t="shared" si="10"/>
        <v>0</v>
      </c>
      <c r="R222" s="76">
        <v>37329</v>
      </c>
      <c r="S222" s="88">
        <f t="shared" si="11"/>
        <v>-8.9130482813526402E-4</v>
      </c>
      <c r="T222" s="88"/>
      <c r="U222" s="100"/>
    </row>
    <row r="223" spans="1:21" x14ac:dyDescent="0.3">
      <c r="A223" s="75">
        <v>220</v>
      </c>
      <c r="B223" s="76">
        <v>37330</v>
      </c>
      <c r="C223" s="80">
        <v>1179.9626000000001</v>
      </c>
      <c r="D223" s="81">
        <v>20.995000000000001</v>
      </c>
      <c r="E223" s="82">
        <v>4.0599999999999996</v>
      </c>
      <c r="F223" s="82">
        <v>12.6</v>
      </c>
      <c r="G223" s="82">
        <v>31.245000000000001</v>
      </c>
      <c r="H223" s="82">
        <v>46.279800000000002</v>
      </c>
      <c r="I223" s="82">
        <v>44.387999999999998</v>
      </c>
      <c r="J223" s="82">
        <v>9.8576999999999995</v>
      </c>
      <c r="K223" s="82">
        <v>24.700700000000001</v>
      </c>
      <c r="L223" s="82">
        <v>51.493000000000002</v>
      </c>
      <c r="M223" s="87">
        <v>28.954999999999998</v>
      </c>
      <c r="N223" s="80">
        <v>1.8</v>
      </c>
      <c r="O223" s="86">
        <f t="shared" si="9"/>
        <v>1024.19168977156</v>
      </c>
      <c r="P223" s="24">
        <f t="shared" si="10"/>
        <v>0</v>
      </c>
      <c r="R223" s="76">
        <v>37330</v>
      </c>
      <c r="S223" s="88">
        <f t="shared" si="11"/>
        <v>1.1380274408165201E-2</v>
      </c>
      <c r="T223" s="88"/>
      <c r="U223" s="100"/>
    </row>
    <row r="224" spans="1:21" x14ac:dyDescent="0.3">
      <c r="A224" s="75">
        <v>221</v>
      </c>
      <c r="B224" s="76">
        <v>37333</v>
      </c>
      <c r="C224" s="80">
        <v>1179.3666000000001</v>
      </c>
      <c r="D224" s="81">
        <v>21.855</v>
      </c>
      <c r="E224" s="82">
        <v>4.24</v>
      </c>
      <c r="F224" s="82">
        <v>12.6</v>
      </c>
      <c r="G224" s="82">
        <v>31.07</v>
      </c>
      <c r="H224" s="82">
        <v>46.568399999999997</v>
      </c>
      <c r="I224" s="82">
        <v>44.520299999999999</v>
      </c>
      <c r="J224" s="82">
        <v>10.037800000000001</v>
      </c>
      <c r="K224" s="82">
        <v>24.716000000000001</v>
      </c>
      <c r="L224" s="82">
        <v>51.331000000000003</v>
      </c>
      <c r="M224" s="87">
        <v>28.672999999999998</v>
      </c>
      <c r="N224" s="80">
        <v>1.71</v>
      </c>
      <c r="O224" s="86">
        <f t="shared" si="9"/>
        <v>1024.2611884933699</v>
      </c>
      <c r="P224" s="24">
        <f t="shared" si="10"/>
        <v>0</v>
      </c>
      <c r="R224" s="76">
        <v>37333</v>
      </c>
      <c r="S224" s="88">
        <f t="shared" si="11"/>
        <v>-5.0510075488829898E-4</v>
      </c>
      <c r="T224" s="88"/>
      <c r="U224" s="100"/>
    </row>
    <row r="225" spans="1:21" x14ac:dyDescent="0.3">
      <c r="A225" s="75">
        <v>222</v>
      </c>
      <c r="B225" s="76">
        <v>37334</v>
      </c>
      <c r="C225" s="80">
        <v>1184.1697999999999</v>
      </c>
      <c r="D225" s="81">
        <v>21.52</v>
      </c>
      <c r="E225" s="82">
        <v>4.2300000000000004</v>
      </c>
      <c r="F225" s="82">
        <v>12.81</v>
      </c>
      <c r="G225" s="82">
        <v>31.114999999999998</v>
      </c>
      <c r="H225" s="82">
        <v>46.743600000000001</v>
      </c>
      <c r="I225" s="82">
        <v>44.581400000000002</v>
      </c>
      <c r="J225" s="82">
        <v>10.037800000000001</v>
      </c>
      <c r="K225" s="82">
        <v>24.985099999999999</v>
      </c>
      <c r="L225" s="82">
        <v>51.868000000000002</v>
      </c>
      <c r="M225" s="87">
        <v>29.036000000000001</v>
      </c>
      <c r="N225" s="80">
        <v>1.67</v>
      </c>
      <c r="O225" s="86">
        <f t="shared" si="9"/>
        <v>1024.32906611975</v>
      </c>
      <c r="P225" s="24">
        <f t="shared" si="10"/>
        <v>0</v>
      </c>
      <c r="R225" s="76">
        <v>37334</v>
      </c>
      <c r="S225" s="88">
        <f t="shared" si="11"/>
        <v>4.0726946142106701E-3</v>
      </c>
      <c r="T225" s="88"/>
      <c r="U225" s="100"/>
    </row>
    <row r="226" spans="1:21" x14ac:dyDescent="0.3">
      <c r="A226" s="75">
        <v>223</v>
      </c>
      <c r="B226" s="76">
        <v>37335</v>
      </c>
      <c r="C226" s="80">
        <v>1165.5606</v>
      </c>
      <c r="D226" s="81">
        <v>20.105</v>
      </c>
      <c r="E226" s="82">
        <v>4</v>
      </c>
      <c r="F226" s="82">
        <v>12.54</v>
      </c>
      <c r="G226" s="82">
        <v>30.05</v>
      </c>
      <c r="H226" s="82">
        <v>46.279800000000002</v>
      </c>
      <c r="I226" s="82">
        <v>44.306600000000003</v>
      </c>
      <c r="J226" s="82">
        <v>10.132999999999999</v>
      </c>
      <c r="K226" s="82">
        <v>25.091799999999999</v>
      </c>
      <c r="L226" s="82">
        <v>51.168999999999997</v>
      </c>
      <c r="M226" s="87">
        <v>28.986000000000001</v>
      </c>
      <c r="N226" s="80">
        <v>1.78</v>
      </c>
      <c r="O226" s="86">
        <f t="shared" si="9"/>
        <v>1024.40141952204</v>
      </c>
      <c r="P226" s="24">
        <f t="shared" si="10"/>
        <v>0</v>
      </c>
      <c r="R226" s="76">
        <v>37335</v>
      </c>
      <c r="S226" s="88">
        <f t="shared" si="11"/>
        <v>-1.57149760110415E-2</v>
      </c>
      <c r="T226" s="88"/>
      <c r="U226" s="100"/>
    </row>
    <row r="227" spans="1:21" x14ac:dyDescent="0.3">
      <c r="A227" s="75">
        <v>224</v>
      </c>
      <c r="B227" s="76">
        <v>37336</v>
      </c>
      <c r="C227" s="80">
        <v>1167.3508999999999</v>
      </c>
      <c r="D227" s="81">
        <v>20.885000000000002</v>
      </c>
      <c r="E227" s="82">
        <v>4.2</v>
      </c>
      <c r="F227" s="82">
        <v>13.15</v>
      </c>
      <c r="G227" s="82">
        <v>30.68</v>
      </c>
      <c r="H227" s="82">
        <v>46.578699999999998</v>
      </c>
      <c r="I227" s="82">
        <v>44.306600000000003</v>
      </c>
      <c r="J227" s="82">
        <v>10.163600000000001</v>
      </c>
      <c r="K227" s="82">
        <v>25.5945</v>
      </c>
      <c r="L227" s="82">
        <v>51.027000000000001</v>
      </c>
      <c r="M227" s="87">
        <v>28.934999999999999</v>
      </c>
      <c r="N227" s="80">
        <v>1.74</v>
      </c>
      <c r="O227" s="86">
        <f t="shared" si="9"/>
        <v>1024.472152001</v>
      </c>
      <c r="P227" s="24">
        <f t="shared" si="10"/>
        <v>0</v>
      </c>
      <c r="R227" s="76">
        <v>37336</v>
      </c>
      <c r="S227" s="88">
        <f t="shared" si="11"/>
        <v>1.5359990720345E-3</v>
      </c>
      <c r="T227" s="88"/>
      <c r="U227" s="100"/>
    </row>
    <row r="228" spans="1:21" x14ac:dyDescent="0.3">
      <c r="A228" s="75">
        <v>225</v>
      </c>
      <c r="B228" s="76">
        <v>37337</v>
      </c>
      <c r="C228" s="80">
        <v>1162.4069999999999</v>
      </c>
      <c r="D228" s="81">
        <v>20.234999999999999</v>
      </c>
      <c r="E228" s="82">
        <v>4.22</v>
      </c>
      <c r="F228" s="82">
        <v>12.85</v>
      </c>
      <c r="G228" s="82">
        <v>30.225000000000001</v>
      </c>
      <c r="H228" s="82">
        <v>45.924199999999999</v>
      </c>
      <c r="I228" s="82">
        <v>44.2455</v>
      </c>
      <c r="J228" s="82">
        <v>9.9868000000000006</v>
      </c>
      <c r="K228" s="82">
        <v>26.026199999999999</v>
      </c>
      <c r="L228" s="82">
        <v>51.523000000000003</v>
      </c>
      <c r="M228" s="87">
        <v>27.876999999999999</v>
      </c>
      <c r="N228" s="80">
        <v>1.68</v>
      </c>
      <c r="O228" s="86">
        <f t="shared" si="9"/>
        <v>1024.54045014447</v>
      </c>
      <c r="P228" s="24">
        <f t="shared" si="10"/>
        <v>0</v>
      </c>
      <c r="R228" s="76">
        <v>37337</v>
      </c>
      <c r="S228" s="88">
        <f t="shared" si="11"/>
        <v>-4.2351447195526602E-3</v>
      </c>
      <c r="T228" s="88"/>
      <c r="U228" s="100"/>
    </row>
    <row r="229" spans="1:21" x14ac:dyDescent="0.3">
      <c r="A229" s="75">
        <v>226</v>
      </c>
      <c r="B229" s="76">
        <v>37340</v>
      </c>
      <c r="C229" s="80">
        <v>1145.3761</v>
      </c>
      <c r="D229" s="81">
        <v>19.734999999999999</v>
      </c>
      <c r="E229" s="82">
        <v>4.09</v>
      </c>
      <c r="F229" s="82">
        <v>12.52</v>
      </c>
      <c r="G229" s="82">
        <v>29.614999999999998</v>
      </c>
      <c r="H229" s="82">
        <v>45.558300000000003</v>
      </c>
      <c r="I229" s="82">
        <v>43.614400000000003</v>
      </c>
      <c r="J229" s="82">
        <v>9.9563000000000006</v>
      </c>
      <c r="K229" s="82">
        <v>26.280100000000001</v>
      </c>
      <c r="L229" s="82">
        <v>51.908000000000001</v>
      </c>
      <c r="M229" s="87">
        <v>27.443000000000001</v>
      </c>
      <c r="N229" s="80">
        <v>1.75</v>
      </c>
      <c r="O229" s="86">
        <f t="shared" si="9"/>
        <v>1024.61159878684</v>
      </c>
      <c r="P229" s="24">
        <f t="shared" si="10"/>
        <v>0</v>
      </c>
      <c r="R229" s="76">
        <v>37340</v>
      </c>
      <c r="S229" s="88">
        <f t="shared" si="11"/>
        <v>-1.46514086718336E-2</v>
      </c>
      <c r="T229" s="88"/>
      <c r="U229" s="100"/>
    </row>
    <row r="230" spans="1:21" x14ac:dyDescent="0.3">
      <c r="A230" s="75">
        <v>227</v>
      </c>
      <c r="B230" s="76">
        <v>37341</v>
      </c>
      <c r="C230" s="80">
        <v>1152.2448999999999</v>
      </c>
      <c r="D230" s="81">
        <v>19.934999999999999</v>
      </c>
      <c r="E230" s="82">
        <v>4.0599999999999996</v>
      </c>
      <c r="F230" s="82">
        <v>12.71</v>
      </c>
      <c r="G230" s="82">
        <v>29.54</v>
      </c>
      <c r="H230" s="82">
        <v>45.8675</v>
      </c>
      <c r="I230" s="82">
        <v>44.520299999999999</v>
      </c>
      <c r="J230" s="82">
        <v>9.9631000000000007</v>
      </c>
      <c r="K230" s="82">
        <v>26.7117</v>
      </c>
      <c r="L230" s="82">
        <v>52.585999999999999</v>
      </c>
      <c r="M230" s="87">
        <v>27.715</v>
      </c>
      <c r="N230" s="80">
        <v>1.71</v>
      </c>
      <c r="O230" s="86">
        <f t="shared" si="9"/>
        <v>1024.6811260024699</v>
      </c>
      <c r="P230" s="24">
        <f t="shared" si="10"/>
        <v>0</v>
      </c>
      <c r="R230" s="76">
        <v>37341</v>
      </c>
      <c r="S230" s="88">
        <f t="shared" si="11"/>
        <v>5.9969821266567802E-3</v>
      </c>
      <c r="T230" s="88"/>
      <c r="U230" s="100"/>
    </row>
    <row r="231" spans="1:21" x14ac:dyDescent="0.3">
      <c r="A231" s="75">
        <v>228</v>
      </c>
      <c r="B231" s="76">
        <v>37342</v>
      </c>
      <c r="C231" s="80">
        <v>1158.4250999999999</v>
      </c>
      <c r="D231" s="81">
        <v>18.934999999999999</v>
      </c>
      <c r="E231" s="82">
        <v>4.04</v>
      </c>
      <c r="F231" s="82">
        <v>12.63</v>
      </c>
      <c r="G231" s="82">
        <v>29.72</v>
      </c>
      <c r="H231" s="82">
        <v>46.640599999999999</v>
      </c>
      <c r="I231" s="82">
        <v>44.734000000000002</v>
      </c>
      <c r="J231" s="82">
        <v>10.0616</v>
      </c>
      <c r="K231" s="82">
        <v>26.554300000000001</v>
      </c>
      <c r="L231" s="82">
        <v>51.674999999999997</v>
      </c>
      <c r="M231" s="87">
        <v>28.169</v>
      </c>
      <c r="N231" s="80">
        <v>1.69</v>
      </c>
      <c r="O231" s="86">
        <f t="shared" si="9"/>
        <v>1024.7498446970301</v>
      </c>
      <c r="P231" s="24">
        <f t="shared" si="10"/>
        <v>0</v>
      </c>
      <c r="R231" s="76">
        <v>37342</v>
      </c>
      <c r="S231" s="88">
        <f t="shared" si="11"/>
        <v>5.3636167103017201E-3</v>
      </c>
      <c r="T231" s="88"/>
      <c r="U231" s="100"/>
    </row>
    <row r="232" spans="1:21" x14ac:dyDescent="0.3">
      <c r="A232" s="75">
        <v>229</v>
      </c>
      <c r="B232" s="76">
        <v>37343</v>
      </c>
      <c r="C232" s="80">
        <v>1161.27</v>
      </c>
      <c r="D232" s="81">
        <v>18.82</v>
      </c>
      <c r="E232" s="82">
        <v>4.0010000000000003</v>
      </c>
      <c r="F232" s="82">
        <v>12.8</v>
      </c>
      <c r="G232" s="82">
        <v>30.155000000000001</v>
      </c>
      <c r="H232" s="82">
        <v>46.521999999999998</v>
      </c>
      <c r="I232" s="82">
        <v>44.611899999999999</v>
      </c>
      <c r="J232" s="82">
        <v>10.1432</v>
      </c>
      <c r="K232" s="82">
        <v>26.539100000000001</v>
      </c>
      <c r="L232" s="82">
        <v>52.131</v>
      </c>
      <c r="M232" s="87">
        <v>27.977</v>
      </c>
      <c r="N232" s="80">
        <v>1.77</v>
      </c>
      <c r="O232" s="86">
        <f t="shared" si="9"/>
        <v>1024.8218211742201</v>
      </c>
      <c r="P232" s="24">
        <f t="shared" si="10"/>
        <v>0</v>
      </c>
      <c r="R232" s="76">
        <v>37343</v>
      </c>
      <c r="S232" s="88">
        <f t="shared" si="11"/>
        <v>2.4558342183711398E-3</v>
      </c>
      <c r="T232" s="88"/>
      <c r="U232" s="100"/>
    </row>
    <row r="233" spans="1:21" x14ac:dyDescent="0.3">
      <c r="A233" s="75">
        <v>230</v>
      </c>
      <c r="B233" s="76">
        <v>37344</v>
      </c>
      <c r="C233" s="80">
        <v>1161.27</v>
      </c>
      <c r="D233" s="81">
        <v>18.82</v>
      </c>
      <c r="E233" s="82">
        <v>4.0010000000000003</v>
      </c>
      <c r="F233" s="82">
        <v>12.8</v>
      </c>
      <c r="G233" s="82">
        <v>30.155000000000001</v>
      </c>
      <c r="H233" s="82">
        <v>46.521999999999998</v>
      </c>
      <c r="I233" s="82">
        <v>44.611899999999999</v>
      </c>
      <c r="J233" s="82">
        <v>10.1432</v>
      </c>
      <c r="K233" s="82">
        <v>26.539100000000001</v>
      </c>
      <c r="L233" s="82">
        <v>52.131</v>
      </c>
      <c r="M233" s="87">
        <v>27.977</v>
      </c>
      <c r="N233" s="80">
        <v>1.74</v>
      </c>
      <c r="O233" s="99">
        <f t="shared" si="9"/>
        <v>1024.89258268092</v>
      </c>
      <c r="P233" s="24">
        <f t="shared" si="10"/>
        <v>1</v>
      </c>
      <c r="R233" s="76">
        <v>37344</v>
      </c>
      <c r="S233" s="88">
        <f t="shared" si="11"/>
        <v>0</v>
      </c>
      <c r="T233" s="88"/>
      <c r="U233" s="100"/>
    </row>
    <row r="234" spans="1:21" x14ac:dyDescent="0.3">
      <c r="A234" s="75">
        <v>231</v>
      </c>
      <c r="B234" s="76">
        <v>37347</v>
      </c>
      <c r="C234" s="80">
        <v>1160.4197999999999</v>
      </c>
      <c r="D234" s="81">
        <v>19.670000000000002</v>
      </c>
      <c r="E234" s="82">
        <v>4.0599999999999996</v>
      </c>
      <c r="F234" s="82">
        <v>12.84</v>
      </c>
      <c r="G234" s="82">
        <v>30.19</v>
      </c>
      <c r="H234" s="82">
        <v>46.228299999999997</v>
      </c>
      <c r="I234" s="82">
        <v>44.611899999999999</v>
      </c>
      <c r="J234" s="82">
        <v>10.2486</v>
      </c>
      <c r="K234" s="82">
        <v>26.5594</v>
      </c>
      <c r="L234" s="82">
        <v>52.06</v>
      </c>
      <c r="M234" s="87">
        <v>27.472999999999999</v>
      </c>
      <c r="N234" s="80">
        <v>1.88</v>
      </c>
      <c r="O234" s="86">
        <f t="shared" si="9"/>
        <v>1024.9690429212201</v>
      </c>
      <c r="P234" s="24">
        <f t="shared" si="10"/>
        <v>0</v>
      </c>
      <c r="R234" s="76">
        <v>37347</v>
      </c>
      <c r="S234" s="88">
        <f t="shared" si="11"/>
        <v>-7.3212947893264201E-4</v>
      </c>
      <c r="T234" s="88"/>
      <c r="U234" s="100"/>
    </row>
    <row r="235" spans="1:21" x14ac:dyDescent="0.3">
      <c r="A235" s="75">
        <v>232</v>
      </c>
      <c r="B235" s="76">
        <v>37348</v>
      </c>
      <c r="C235" s="80">
        <v>1150.5236</v>
      </c>
      <c r="D235" s="81">
        <v>18.635000000000002</v>
      </c>
      <c r="E235" s="82">
        <v>3.91</v>
      </c>
      <c r="F235" s="82">
        <v>12.53</v>
      </c>
      <c r="G235" s="82">
        <v>28.65</v>
      </c>
      <c r="H235" s="82">
        <v>46.826099999999997</v>
      </c>
      <c r="I235" s="82">
        <v>45.171700000000001</v>
      </c>
      <c r="J235" s="82">
        <v>10.333600000000001</v>
      </c>
      <c r="K235" s="82">
        <v>26.549199999999999</v>
      </c>
      <c r="L235" s="82">
        <v>51.24</v>
      </c>
      <c r="M235" s="87">
        <v>27.725000000000001</v>
      </c>
      <c r="N235" s="80">
        <v>1.74</v>
      </c>
      <c r="O235" s="86">
        <f t="shared" si="9"/>
        <v>1025.0398145932299</v>
      </c>
      <c r="P235" s="24">
        <f t="shared" si="10"/>
        <v>0</v>
      </c>
      <c r="R235" s="76">
        <v>37348</v>
      </c>
      <c r="S235" s="88">
        <f t="shared" si="11"/>
        <v>-8.5281205991141196E-3</v>
      </c>
      <c r="T235" s="88"/>
      <c r="U235" s="100"/>
    </row>
    <row r="236" spans="1:21" x14ac:dyDescent="0.3">
      <c r="A236" s="75">
        <v>233</v>
      </c>
      <c r="B236" s="76">
        <v>37349</v>
      </c>
      <c r="C236" s="80">
        <v>1139.2148999999999</v>
      </c>
      <c r="D236" s="81">
        <v>18.82</v>
      </c>
      <c r="E236" s="82">
        <v>3.75</v>
      </c>
      <c r="F236" s="82">
        <v>12.48</v>
      </c>
      <c r="G236" s="82">
        <v>28.164999999999999</v>
      </c>
      <c r="H236" s="82">
        <v>46.382899999999999</v>
      </c>
      <c r="I236" s="82">
        <v>44.4694</v>
      </c>
      <c r="J236" s="82">
        <v>10.167</v>
      </c>
      <c r="K236" s="82">
        <v>26.274999999999999</v>
      </c>
      <c r="L236" s="82">
        <v>50.582000000000001</v>
      </c>
      <c r="M236" s="87">
        <v>27.715</v>
      </c>
      <c r="N236" s="80">
        <v>1.81</v>
      </c>
      <c r="O236" s="86">
        <f t="shared" si="9"/>
        <v>1025.11343848467</v>
      </c>
      <c r="P236" s="24">
        <f t="shared" si="10"/>
        <v>0</v>
      </c>
      <c r="R236" s="76">
        <v>37349</v>
      </c>
      <c r="S236" s="88">
        <f t="shared" si="11"/>
        <v>-9.8291769069318597E-3</v>
      </c>
      <c r="T236" s="88"/>
      <c r="U236" s="100"/>
    </row>
    <row r="237" spans="1:21" x14ac:dyDescent="0.3">
      <c r="A237" s="75">
        <v>234</v>
      </c>
      <c r="B237" s="76">
        <v>37350</v>
      </c>
      <c r="C237" s="80">
        <v>1140.1904</v>
      </c>
      <c r="D237" s="81">
        <v>18.3</v>
      </c>
      <c r="E237" s="82">
        <v>3.64</v>
      </c>
      <c r="F237" s="82">
        <v>12.22</v>
      </c>
      <c r="G237" s="82">
        <v>28.225000000000001</v>
      </c>
      <c r="H237" s="82">
        <v>45.243899999999996</v>
      </c>
      <c r="I237" s="82">
        <v>43.919800000000002</v>
      </c>
      <c r="J237" s="82">
        <v>10.044600000000001</v>
      </c>
      <c r="K237" s="82">
        <v>26.417200000000001</v>
      </c>
      <c r="L237" s="82">
        <v>51.048000000000002</v>
      </c>
      <c r="M237" s="87">
        <v>28.018000000000001</v>
      </c>
      <c r="N237" s="80">
        <v>1.74</v>
      </c>
      <c r="O237" s="86">
        <f t="shared" si="9"/>
        <v>1025.1842201268501</v>
      </c>
      <c r="P237" s="24">
        <f t="shared" si="10"/>
        <v>0</v>
      </c>
      <c r="R237" s="76">
        <v>37350</v>
      </c>
      <c r="S237" s="88">
        <f t="shared" si="11"/>
        <v>8.5629146880017405E-4</v>
      </c>
      <c r="T237" s="88"/>
      <c r="U237" s="100"/>
    </row>
    <row r="238" spans="1:21" x14ac:dyDescent="0.3">
      <c r="A238" s="75">
        <v>235</v>
      </c>
      <c r="B238" s="76">
        <v>37351</v>
      </c>
      <c r="C238" s="80">
        <v>1136.5521000000001</v>
      </c>
      <c r="D238" s="81">
        <v>17.954999999999998</v>
      </c>
      <c r="E238" s="82">
        <v>3.59</v>
      </c>
      <c r="F238" s="82">
        <v>12.13</v>
      </c>
      <c r="G238" s="82">
        <v>27.934999999999999</v>
      </c>
      <c r="H238" s="82">
        <v>44.908900000000003</v>
      </c>
      <c r="I238" s="82">
        <v>43.390500000000003</v>
      </c>
      <c r="J238" s="82">
        <v>9.9359000000000002</v>
      </c>
      <c r="K238" s="82">
        <v>26.4984</v>
      </c>
      <c r="L238" s="82">
        <v>51.23</v>
      </c>
      <c r="M238" s="87">
        <v>28.582000000000001</v>
      </c>
      <c r="N238" s="80">
        <v>1.7</v>
      </c>
      <c r="O238" s="86">
        <f t="shared" si="9"/>
        <v>1025.2533793798</v>
      </c>
      <c r="P238" s="24">
        <f t="shared" si="10"/>
        <v>0</v>
      </c>
      <c r="R238" s="76">
        <v>37351</v>
      </c>
      <c r="S238" s="88">
        <f t="shared" si="11"/>
        <v>-3.1909582820551798E-3</v>
      </c>
      <c r="T238" s="88"/>
      <c r="U238" s="100"/>
    </row>
    <row r="239" spans="1:21" x14ac:dyDescent="0.3">
      <c r="A239" s="75">
        <v>236</v>
      </c>
      <c r="B239" s="76">
        <v>37354</v>
      </c>
      <c r="C239" s="80">
        <v>1139.4192</v>
      </c>
      <c r="D239" s="81">
        <v>18.059999999999999</v>
      </c>
      <c r="E239" s="82">
        <v>3.78</v>
      </c>
      <c r="F239" s="82">
        <v>12.34</v>
      </c>
      <c r="G239" s="82">
        <v>28.61</v>
      </c>
      <c r="H239" s="82">
        <v>45.558300000000003</v>
      </c>
      <c r="I239" s="82">
        <v>44.011400000000002</v>
      </c>
      <c r="J239" s="82">
        <v>10.0786</v>
      </c>
      <c r="K239" s="82">
        <v>26.914899999999999</v>
      </c>
      <c r="L239" s="82">
        <v>51.432000000000002</v>
      </c>
      <c r="M239" s="87">
        <v>28.722999999999999</v>
      </c>
      <c r="N239" s="80">
        <v>1.72</v>
      </c>
      <c r="O239" s="86">
        <f t="shared" si="9"/>
        <v>1025.32335699141</v>
      </c>
      <c r="P239" s="24">
        <f t="shared" si="10"/>
        <v>0</v>
      </c>
      <c r="R239" s="76">
        <v>37354</v>
      </c>
      <c r="S239" s="88">
        <f t="shared" si="11"/>
        <v>2.5226296269216198E-3</v>
      </c>
      <c r="T239" s="88"/>
      <c r="U239" s="100"/>
    </row>
    <row r="240" spans="1:21" x14ac:dyDescent="0.3">
      <c r="A240" s="75">
        <v>237</v>
      </c>
      <c r="B240" s="76">
        <v>37355</v>
      </c>
      <c r="C240" s="80">
        <v>1131.8945000000001</v>
      </c>
      <c r="D240" s="81">
        <v>17.5</v>
      </c>
      <c r="E240" s="82">
        <v>3.77</v>
      </c>
      <c r="F240" s="82">
        <v>11.98</v>
      </c>
      <c r="G240" s="82">
        <v>27.434999999999999</v>
      </c>
      <c r="H240" s="82">
        <v>44.986199999999997</v>
      </c>
      <c r="I240" s="82">
        <v>43.482100000000003</v>
      </c>
      <c r="J240" s="82">
        <v>9.8679000000000006</v>
      </c>
      <c r="K240" s="82">
        <v>27.092600000000001</v>
      </c>
      <c r="L240" s="82">
        <v>52.06</v>
      </c>
      <c r="M240" s="87">
        <v>28.381</v>
      </c>
      <c r="N240" s="80">
        <v>1.68</v>
      </c>
      <c r="O240" s="86">
        <f t="shared" si="9"/>
        <v>1025.3917118818699</v>
      </c>
      <c r="P240" s="24">
        <f t="shared" si="10"/>
        <v>0</v>
      </c>
      <c r="R240" s="76">
        <v>37355</v>
      </c>
      <c r="S240" s="88">
        <f t="shared" si="11"/>
        <v>-6.6039785883895696E-3</v>
      </c>
      <c r="T240" s="88"/>
      <c r="U240" s="100"/>
    </row>
    <row r="241" spans="1:21" x14ac:dyDescent="0.3">
      <c r="A241" s="75">
        <v>238</v>
      </c>
      <c r="B241" s="76">
        <v>37356</v>
      </c>
      <c r="C241" s="80">
        <v>1144.7565</v>
      </c>
      <c r="D241" s="81">
        <v>17.649999999999999</v>
      </c>
      <c r="E241" s="82">
        <v>4.17</v>
      </c>
      <c r="F241" s="82">
        <v>11.55</v>
      </c>
      <c r="G241" s="82">
        <v>28.15</v>
      </c>
      <c r="H241" s="82">
        <v>45.146000000000001</v>
      </c>
      <c r="I241" s="82">
        <v>43.950299999999999</v>
      </c>
      <c r="J241" s="82">
        <v>9.9664999999999999</v>
      </c>
      <c r="K241" s="82">
        <v>27.534400000000002</v>
      </c>
      <c r="L241" s="82">
        <v>52.930999999999997</v>
      </c>
      <c r="M241" s="87">
        <v>28.178999999999998</v>
      </c>
      <c r="N241" s="80">
        <v>1.73</v>
      </c>
      <c r="O241" s="86">
        <f t="shared" si="9"/>
        <v>1025.4621058366999</v>
      </c>
      <c r="P241" s="24">
        <f t="shared" si="10"/>
        <v>0</v>
      </c>
      <c r="R241" s="76">
        <v>37356</v>
      </c>
      <c r="S241" s="88">
        <f t="shared" si="11"/>
        <v>1.1363249843514301E-2</v>
      </c>
      <c r="T241" s="88"/>
      <c r="U241" s="100"/>
    </row>
    <row r="242" spans="1:21" x14ac:dyDescent="0.3">
      <c r="A242" s="75">
        <v>239</v>
      </c>
      <c r="B242" s="76">
        <v>37357</v>
      </c>
      <c r="C242" s="80">
        <v>1117.7021</v>
      </c>
      <c r="D242" s="81">
        <v>17.32</v>
      </c>
      <c r="E242" s="82">
        <v>3.86</v>
      </c>
      <c r="F242" s="82">
        <v>10.94</v>
      </c>
      <c r="G242" s="82">
        <v>27.395</v>
      </c>
      <c r="H242" s="82">
        <v>44.5533</v>
      </c>
      <c r="I242" s="82">
        <v>43.156399999999998</v>
      </c>
      <c r="J242" s="82">
        <v>9.9732000000000003</v>
      </c>
      <c r="K242" s="82">
        <v>26.985900000000001</v>
      </c>
      <c r="L242" s="82">
        <v>52.494999999999997</v>
      </c>
      <c r="M242" s="87">
        <v>27.937000000000001</v>
      </c>
      <c r="N242" s="80">
        <v>1.83</v>
      </c>
      <c r="O242" s="86">
        <f t="shared" si="9"/>
        <v>1025.53657391819</v>
      </c>
      <c r="P242" s="24">
        <f t="shared" si="10"/>
        <v>0</v>
      </c>
      <c r="R242" s="76">
        <v>37357</v>
      </c>
      <c r="S242" s="88">
        <f t="shared" si="11"/>
        <v>-2.36333228944321E-2</v>
      </c>
      <c r="T242" s="88"/>
      <c r="U242" s="100"/>
    </row>
    <row r="243" spans="1:21" x14ac:dyDescent="0.3">
      <c r="A243" s="75">
        <v>240</v>
      </c>
      <c r="B243" s="76">
        <v>37358</v>
      </c>
      <c r="C243" s="80">
        <v>1125.1171999999999</v>
      </c>
      <c r="D243" s="81">
        <v>17.855</v>
      </c>
      <c r="E243" s="82">
        <v>3.92</v>
      </c>
      <c r="F243" s="82">
        <v>11.51</v>
      </c>
      <c r="G243" s="82">
        <v>27.965</v>
      </c>
      <c r="H243" s="82">
        <v>43.342199999999998</v>
      </c>
      <c r="I243" s="82">
        <v>42.036799999999999</v>
      </c>
      <c r="J243" s="82">
        <v>9.5754999999999999</v>
      </c>
      <c r="K243" s="82">
        <v>27.0977</v>
      </c>
      <c r="L243" s="82">
        <v>52.536000000000001</v>
      </c>
      <c r="M243" s="87">
        <v>28.027999999999999</v>
      </c>
      <c r="N243" s="80">
        <v>1.79</v>
      </c>
      <c r="O243" s="86">
        <f t="shared" si="9"/>
        <v>1025.6094195716601</v>
      </c>
      <c r="P243" s="24">
        <f t="shared" si="10"/>
        <v>0</v>
      </c>
      <c r="R243" s="76">
        <v>37358</v>
      </c>
      <c r="S243" s="88">
        <f t="shared" si="11"/>
        <v>6.6342364392084604E-3</v>
      </c>
      <c r="T243" s="88"/>
      <c r="U243" s="100"/>
    </row>
    <row r="244" spans="1:21" x14ac:dyDescent="0.3">
      <c r="A244" s="75">
        <v>241</v>
      </c>
      <c r="B244" s="76">
        <v>37361</v>
      </c>
      <c r="C244" s="80">
        <v>1116.5565999999999</v>
      </c>
      <c r="D244" s="81">
        <v>18.100000000000001</v>
      </c>
      <c r="E244" s="82">
        <v>3.9510000000000001</v>
      </c>
      <c r="F244" s="82">
        <v>11.298999999999999</v>
      </c>
      <c r="G244" s="82">
        <v>27.844999999999999</v>
      </c>
      <c r="H244" s="82">
        <v>43.960700000000003</v>
      </c>
      <c r="I244" s="82">
        <v>42.342100000000002</v>
      </c>
      <c r="J244" s="82">
        <v>9.8373000000000008</v>
      </c>
      <c r="K244" s="82">
        <v>26.6051</v>
      </c>
      <c r="L244" s="82">
        <v>51.847000000000001</v>
      </c>
      <c r="M244" s="87">
        <v>27.625</v>
      </c>
      <c r="N244" s="80">
        <v>1.84</v>
      </c>
      <c r="O244" s="86">
        <f t="shared" si="9"/>
        <v>1025.6843053388</v>
      </c>
      <c r="P244" s="24">
        <f t="shared" si="10"/>
        <v>0</v>
      </c>
      <c r="R244" s="76">
        <v>37361</v>
      </c>
      <c r="S244" s="88">
        <f t="shared" si="11"/>
        <v>-7.6086295721015098E-3</v>
      </c>
      <c r="T244" s="88"/>
      <c r="U244" s="100"/>
    </row>
    <row r="245" spans="1:21" x14ac:dyDescent="0.3">
      <c r="A245" s="75">
        <v>242</v>
      </c>
      <c r="B245" s="76">
        <v>37362</v>
      </c>
      <c r="C245" s="80">
        <v>1142.7046</v>
      </c>
      <c r="D245" s="81">
        <v>19.809999999999999</v>
      </c>
      <c r="E245" s="82">
        <v>4.07</v>
      </c>
      <c r="F245" s="82">
        <v>12.06</v>
      </c>
      <c r="G245" s="82">
        <v>28.905000000000001</v>
      </c>
      <c r="H245" s="82">
        <v>44.630600000000001</v>
      </c>
      <c r="I245" s="82">
        <v>43.034300000000002</v>
      </c>
      <c r="J245" s="82">
        <v>9.9427000000000003</v>
      </c>
      <c r="K245" s="82">
        <v>27.361699999999999</v>
      </c>
      <c r="L245" s="82">
        <v>52.595999999999997</v>
      </c>
      <c r="M245" s="87">
        <v>27.725000000000001</v>
      </c>
      <c r="N245" s="80">
        <v>1.68</v>
      </c>
      <c r="O245" s="86">
        <f t="shared" si="9"/>
        <v>1025.7526842924899</v>
      </c>
      <c r="P245" s="24">
        <f t="shared" si="10"/>
        <v>0</v>
      </c>
      <c r="R245" s="76">
        <v>37362</v>
      </c>
      <c r="S245" s="88">
        <f t="shared" si="11"/>
        <v>2.34184276909923E-2</v>
      </c>
      <c r="T245" s="88"/>
      <c r="U245" s="100"/>
    </row>
    <row r="246" spans="1:21" x14ac:dyDescent="0.3">
      <c r="A246" s="75">
        <v>243</v>
      </c>
      <c r="B246" s="76">
        <v>37363</v>
      </c>
      <c r="C246" s="80">
        <v>1140.4481000000001</v>
      </c>
      <c r="D246" s="81">
        <v>19.899999999999999</v>
      </c>
      <c r="E246" s="82">
        <v>4.3099999999999996</v>
      </c>
      <c r="F246" s="82">
        <v>11.78</v>
      </c>
      <c r="G246" s="82">
        <v>28.315000000000001</v>
      </c>
      <c r="H246" s="82">
        <v>44.816200000000002</v>
      </c>
      <c r="I246" s="82">
        <v>42.973199999999999</v>
      </c>
      <c r="J246" s="82">
        <v>9.9427000000000003</v>
      </c>
      <c r="K246" s="82">
        <v>27.382100000000001</v>
      </c>
      <c r="L246" s="82">
        <v>52.545999999999999</v>
      </c>
      <c r="M246" s="87">
        <v>27.382999999999999</v>
      </c>
      <c r="N246" s="80">
        <v>1.73</v>
      </c>
      <c r="O246" s="86">
        <f t="shared" si="9"/>
        <v>1025.82310302836</v>
      </c>
      <c r="P246" s="24">
        <f t="shared" si="10"/>
        <v>0</v>
      </c>
      <c r="R246" s="76">
        <v>37363</v>
      </c>
      <c r="S246" s="88">
        <f t="shared" si="11"/>
        <v>-1.9747010732257299E-3</v>
      </c>
      <c r="T246" s="88"/>
      <c r="U246" s="100"/>
    </row>
    <row r="247" spans="1:21" x14ac:dyDescent="0.3">
      <c r="A247" s="75">
        <v>244</v>
      </c>
      <c r="B247" s="76">
        <v>37364</v>
      </c>
      <c r="C247" s="80">
        <v>1138.8425</v>
      </c>
      <c r="D247" s="81">
        <v>19.2</v>
      </c>
      <c r="E247" s="82">
        <v>4.1500000000000004</v>
      </c>
      <c r="F247" s="82">
        <v>11.65</v>
      </c>
      <c r="G247" s="82">
        <v>28.184999999999999</v>
      </c>
      <c r="H247" s="82">
        <v>45.094499999999996</v>
      </c>
      <c r="I247" s="82">
        <v>43.217500000000001</v>
      </c>
      <c r="J247" s="82">
        <v>10.044600000000001</v>
      </c>
      <c r="K247" s="82">
        <v>27.275400000000001</v>
      </c>
      <c r="L247" s="82">
        <v>52.445</v>
      </c>
      <c r="M247" s="87">
        <v>28.855</v>
      </c>
      <c r="N247" s="80">
        <v>1.71</v>
      </c>
      <c r="O247" s="86">
        <f t="shared" si="9"/>
        <v>1025.8927124532099</v>
      </c>
      <c r="P247" s="24">
        <f t="shared" si="10"/>
        <v>0</v>
      </c>
      <c r="R247" s="76">
        <v>37364</v>
      </c>
      <c r="S247" s="88">
        <f t="shared" si="11"/>
        <v>-1.4078676618428699E-3</v>
      </c>
      <c r="T247" s="88"/>
      <c r="U247" s="100"/>
    </row>
    <row r="248" spans="1:21" x14ac:dyDescent="0.3">
      <c r="A248" s="75">
        <v>245</v>
      </c>
      <c r="B248" s="76">
        <v>37365</v>
      </c>
      <c r="C248" s="80">
        <v>1139.5539000000001</v>
      </c>
      <c r="D248" s="81">
        <v>18.63</v>
      </c>
      <c r="E248" s="82">
        <v>3.63</v>
      </c>
      <c r="F248" s="82">
        <v>11.93</v>
      </c>
      <c r="G248" s="82">
        <v>28.6</v>
      </c>
      <c r="H248" s="82">
        <v>45.352200000000003</v>
      </c>
      <c r="I248" s="82">
        <v>43.278500000000001</v>
      </c>
      <c r="J248" s="82">
        <v>10.1602</v>
      </c>
      <c r="K248" s="82">
        <v>27.884799999999998</v>
      </c>
      <c r="L248" s="82">
        <v>53.771000000000001</v>
      </c>
      <c r="M248" s="87">
        <v>28.834</v>
      </c>
      <c r="N248" s="80">
        <v>1.67</v>
      </c>
      <c r="O248" s="86">
        <f t="shared" si="9"/>
        <v>1025.96069820042</v>
      </c>
      <c r="P248" s="24">
        <f t="shared" si="10"/>
        <v>0</v>
      </c>
      <c r="R248" s="76">
        <v>37365</v>
      </c>
      <c r="S248" s="88">
        <f t="shared" si="11"/>
        <v>6.2466934628813099E-4</v>
      </c>
      <c r="T248" s="88"/>
      <c r="U248" s="100"/>
    </row>
    <row r="249" spans="1:21" x14ac:dyDescent="0.3">
      <c r="A249" s="75">
        <v>246</v>
      </c>
      <c r="B249" s="76">
        <v>37368</v>
      </c>
      <c r="C249" s="80">
        <v>1121.9921999999999</v>
      </c>
      <c r="D249" s="81">
        <v>17.515000000000001</v>
      </c>
      <c r="E249" s="82">
        <v>3.35</v>
      </c>
      <c r="F249" s="82">
        <v>11.43</v>
      </c>
      <c r="G249" s="82">
        <v>27.795000000000002</v>
      </c>
      <c r="H249" s="82">
        <v>44.656399999999998</v>
      </c>
      <c r="I249" s="82">
        <v>42.596600000000002</v>
      </c>
      <c r="J249" s="82">
        <v>10.1534</v>
      </c>
      <c r="K249" s="82">
        <v>28.082899999999999</v>
      </c>
      <c r="L249" s="82">
        <v>53.476999999999997</v>
      </c>
      <c r="M249" s="87">
        <v>28.734000000000002</v>
      </c>
      <c r="N249" s="80">
        <v>1.73</v>
      </c>
      <c r="O249" s="86">
        <f t="shared" si="9"/>
        <v>1026.03113121661</v>
      </c>
      <c r="P249" s="24">
        <f t="shared" si="10"/>
        <v>0</v>
      </c>
      <c r="R249" s="76">
        <v>37368</v>
      </c>
      <c r="S249" s="88">
        <f t="shared" si="11"/>
        <v>-1.5411030579598001E-2</v>
      </c>
      <c r="T249" s="88"/>
      <c r="U249" s="100"/>
    </row>
    <row r="250" spans="1:21" x14ac:dyDescent="0.3">
      <c r="A250" s="75">
        <v>247</v>
      </c>
      <c r="B250" s="76">
        <v>37369</v>
      </c>
      <c r="C250" s="80">
        <v>1115.0344</v>
      </c>
      <c r="D250" s="81">
        <v>16.125</v>
      </c>
      <c r="E250" s="82">
        <v>3.17</v>
      </c>
      <c r="F250" s="82">
        <v>11.12</v>
      </c>
      <c r="G250" s="82">
        <v>26.995000000000001</v>
      </c>
      <c r="H250" s="82">
        <v>44.826500000000003</v>
      </c>
      <c r="I250" s="82">
        <v>42.087699999999998</v>
      </c>
      <c r="J250" s="82">
        <v>9.9154999999999998</v>
      </c>
      <c r="K250" s="82">
        <v>27.686699999999998</v>
      </c>
      <c r="L250" s="82">
        <v>52.838999999999999</v>
      </c>
      <c r="M250" s="87">
        <v>29.006</v>
      </c>
      <c r="N250" s="80">
        <v>1.71</v>
      </c>
      <c r="O250" s="86">
        <f t="shared" si="9"/>
        <v>1026.1007547576501</v>
      </c>
      <c r="P250" s="24">
        <f t="shared" si="10"/>
        <v>0</v>
      </c>
      <c r="R250" s="76">
        <v>37369</v>
      </c>
      <c r="S250" s="88">
        <f t="shared" si="11"/>
        <v>-6.2012908824142796E-3</v>
      </c>
      <c r="T250" s="88"/>
      <c r="U250" s="100"/>
    </row>
    <row r="251" spans="1:21" x14ac:dyDescent="0.3">
      <c r="A251" s="75">
        <v>248</v>
      </c>
      <c r="B251" s="76">
        <v>37370</v>
      </c>
      <c r="C251" s="80">
        <v>1107.1271999999999</v>
      </c>
      <c r="D251" s="81">
        <v>16.645</v>
      </c>
      <c r="E251" s="82">
        <v>2.88</v>
      </c>
      <c r="F251" s="82">
        <v>10.5</v>
      </c>
      <c r="G251" s="82">
        <v>26.51</v>
      </c>
      <c r="H251" s="82">
        <v>43.806100000000001</v>
      </c>
      <c r="I251" s="82">
        <v>41.018900000000002</v>
      </c>
      <c r="J251" s="82">
        <v>9.8679000000000006</v>
      </c>
      <c r="K251" s="82">
        <v>27.920300000000001</v>
      </c>
      <c r="L251" s="82">
        <v>53.578000000000003</v>
      </c>
      <c r="M251" s="87">
        <v>28.734000000000002</v>
      </c>
      <c r="N251" s="80">
        <v>1.76</v>
      </c>
      <c r="O251" s="86">
        <f t="shared" si="9"/>
        <v>1026.1724189373499</v>
      </c>
      <c r="P251" s="24">
        <f t="shared" si="10"/>
        <v>0</v>
      </c>
      <c r="R251" s="76">
        <v>37370</v>
      </c>
      <c r="S251" s="88">
        <f t="shared" si="11"/>
        <v>-7.0914404075785899E-3</v>
      </c>
      <c r="T251" s="88"/>
      <c r="U251" s="100"/>
    </row>
    <row r="252" spans="1:21" x14ac:dyDescent="0.3">
      <c r="A252" s="75">
        <v>249</v>
      </c>
      <c r="B252" s="76">
        <v>37371</v>
      </c>
      <c r="C252" s="80">
        <v>1105.4511</v>
      </c>
      <c r="D252" s="81">
        <v>16.2</v>
      </c>
      <c r="E252" s="82">
        <v>2.77</v>
      </c>
      <c r="F252" s="82">
        <v>10.5</v>
      </c>
      <c r="G252" s="82">
        <v>26.864999999999998</v>
      </c>
      <c r="H252" s="82">
        <v>44.2699</v>
      </c>
      <c r="I252" s="82">
        <v>41.263199999999998</v>
      </c>
      <c r="J252" s="82">
        <v>10.095599999999999</v>
      </c>
      <c r="K252" s="82">
        <v>27.920300000000001</v>
      </c>
      <c r="L252" s="82">
        <v>53.091999999999999</v>
      </c>
      <c r="M252" s="87">
        <v>28.562000000000001</v>
      </c>
      <c r="N252" s="80">
        <v>1.82</v>
      </c>
      <c r="O252" s="86">
        <f t="shared" si="9"/>
        <v>1026.2465313898299</v>
      </c>
      <c r="P252" s="24">
        <f t="shared" si="10"/>
        <v>0</v>
      </c>
      <c r="R252" s="76">
        <v>37371</v>
      </c>
      <c r="S252" s="88">
        <f t="shared" si="11"/>
        <v>-1.51391818392677E-3</v>
      </c>
      <c r="T252" s="88"/>
      <c r="U252" s="100"/>
    </row>
    <row r="253" spans="1:21" x14ac:dyDescent="0.3">
      <c r="A253" s="75">
        <v>250</v>
      </c>
      <c r="B253" s="76">
        <v>37372</v>
      </c>
      <c r="C253" s="80">
        <v>1090.1846</v>
      </c>
      <c r="D253" s="81">
        <v>15.324999999999999</v>
      </c>
      <c r="E253" s="82">
        <v>2.67</v>
      </c>
      <c r="F253" s="82">
        <v>10.130000000000001</v>
      </c>
      <c r="G253" s="82">
        <v>25.75</v>
      </c>
      <c r="H253" s="82">
        <v>43.599899999999998</v>
      </c>
      <c r="I253" s="82">
        <v>40.7136</v>
      </c>
      <c r="J253" s="82">
        <v>10.1738</v>
      </c>
      <c r="K253" s="82">
        <v>27.651199999999999</v>
      </c>
      <c r="L253" s="82">
        <v>52.87</v>
      </c>
      <c r="M253" s="87">
        <v>28.460999999999999</v>
      </c>
      <c r="N253" s="80">
        <v>1.79</v>
      </c>
      <c r="O253" s="86">
        <f t="shared" si="9"/>
        <v>1026.31942747281</v>
      </c>
      <c r="P253" s="24">
        <f t="shared" si="10"/>
        <v>0</v>
      </c>
      <c r="R253" s="76">
        <v>37372</v>
      </c>
      <c r="S253" s="88">
        <f t="shared" si="11"/>
        <v>-1.38101992933021E-2</v>
      </c>
      <c r="T253" s="88"/>
      <c r="U253" s="100"/>
    </row>
    <row r="254" spans="1:21" x14ac:dyDescent="0.3">
      <c r="A254" s="75">
        <v>251</v>
      </c>
      <c r="B254" s="76">
        <v>37375</v>
      </c>
      <c r="C254" s="80">
        <v>1079.2329999999999</v>
      </c>
      <c r="D254" s="81">
        <v>14.61</v>
      </c>
      <c r="E254" s="82">
        <v>2.5</v>
      </c>
      <c r="F254" s="82">
        <v>10.43</v>
      </c>
      <c r="G254" s="82">
        <v>26.12</v>
      </c>
      <c r="H254" s="82">
        <v>44.249299999999998</v>
      </c>
      <c r="I254" s="82">
        <v>40.408200000000001</v>
      </c>
      <c r="J254" s="82">
        <v>10.1126</v>
      </c>
      <c r="K254" s="82">
        <v>27.747699999999998</v>
      </c>
      <c r="L254" s="82">
        <v>52.951000000000001</v>
      </c>
      <c r="M254" s="87">
        <v>28.440999999999999</v>
      </c>
      <c r="N254" s="80">
        <v>1.81</v>
      </c>
      <c r="O254" s="86">
        <f t="shared" si="9"/>
        <v>1026.3931432729601</v>
      </c>
      <c r="P254" s="24">
        <f t="shared" si="10"/>
        <v>0</v>
      </c>
      <c r="R254" s="76">
        <v>37375</v>
      </c>
      <c r="S254" s="88">
        <f t="shared" si="11"/>
        <v>-1.0045638142384501E-2</v>
      </c>
      <c r="T254" s="88"/>
      <c r="U254" s="100"/>
    </row>
    <row r="255" spans="1:21" x14ac:dyDescent="0.3">
      <c r="A255" s="75">
        <v>252</v>
      </c>
      <c r="B255" s="76">
        <v>37376</v>
      </c>
      <c r="C255" s="80">
        <v>1090.8479</v>
      </c>
      <c r="D255" s="81">
        <v>15.08</v>
      </c>
      <c r="E255" s="82">
        <v>2.29</v>
      </c>
      <c r="F255" s="82">
        <v>10.039999999999999</v>
      </c>
      <c r="G255" s="82">
        <v>26.13</v>
      </c>
      <c r="H255" s="82">
        <v>44.6873</v>
      </c>
      <c r="I255" s="82">
        <v>40.886600000000001</v>
      </c>
      <c r="J255" s="82">
        <v>10.058199999999999</v>
      </c>
      <c r="K255" s="82">
        <v>28.189499999999999</v>
      </c>
      <c r="L255" s="82">
        <v>52.536000000000001</v>
      </c>
      <c r="M255" s="87">
        <v>28.632999999999999</v>
      </c>
      <c r="N255" s="80">
        <v>1.82</v>
      </c>
      <c r="O255" s="99">
        <f t="shared" si="9"/>
        <v>1026.46727166664</v>
      </c>
      <c r="P255" s="24">
        <f t="shared" si="10"/>
        <v>1</v>
      </c>
      <c r="R255" s="76">
        <v>37376</v>
      </c>
      <c r="S255" s="88">
        <f t="shared" si="11"/>
        <v>1.0762180177959799E-2</v>
      </c>
      <c r="T255" s="88"/>
      <c r="U255" s="100"/>
    </row>
    <row r="256" spans="1:21" x14ac:dyDescent="0.3">
      <c r="A256" s="75">
        <v>253</v>
      </c>
      <c r="B256" s="76">
        <v>37377</v>
      </c>
      <c r="C256" s="80">
        <v>1100.6062999999999</v>
      </c>
      <c r="D256" s="81">
        <v>14.89</v>
      </c>
      <c r="E256" s="82">
        <v>2.02</v>
      </c>
      <c r="F256" s="82">
        <v>9.4499999999999993</v>
      </c>
      <c r="G256" s="82">
        <v>26.375</v>
      </c>
      <c r="H256" s="82">
        <v>45.347000000000001</v>
      </c>
      <c r="I256" s="82">
        <v>41.415900000000001</v>
      </c>
      <c r="J256" s="82">
        <v>10.1942</v>
      </c>
      <c r="K256" s="82">
        <v>29.260999999999999</v>
      </c>
      <c r="L256" s="82">
        <v>53.567999999999998</v>
      </c>
      <c r="M256" s="87">
        <v>28.713000000000001</v>
      </c>
      <c r="N256" s="80">
        <v>1.88</v>
      </c>
      <c r="O256" s="86">
        <f t="shared" si="9"/>
        <v>1026.54384938373</v>
      </c>
      <c r="P256" s="24">
        <f t="shared" si="10"/>
        <v>0</v>
      </c>
      <c r="R256" s="76">
        <v>37377</v>
      </c>
      <c r="S256" s="88">
        <f t="shared" si="11"/>
        <v>8.9457017793221905E-3</v>
      </c>
      <c r="T256" s="88"/>
      <c r="U256" s="100"/>
    </row>
    <row r="257" spans="1:21" x14ac:dyDescent="0.3">
      <c r="A257" s="75">
        <v>254</v>
      </c>
      <c r="B257" s="76">
        <v>37378</v>
      </c>
      <c r="C257" s="80">
        <v>1098.8253999999999</v>
      </c>
      <c r="D257" s="81">
        <v>14.215</v>
      </c>
      <c r="E257" s="82">
        <v>2.13</v>
      </c>
      <c r="F257" s="82">
        <v>8.5500000000000007</v>
      </c>
      <c r="G257" s="82">
        <v>25.605</v>
      </c>
      <c r="H257" s="82">
        <v>45.8005</v>
      </c>
      <c r="I257" s="82">
        <v>41.527900000000002</v>
      </c>
      <c r="J257" s="82">
        <v>10.1296</v>
      </c>
      <c r="K257" s="82">
        <v>29.2712</v>
      </c>
      <c r="L257" s="82">
        <v>53.72</v>
      </c>
      <c r="M257" s="87">
        <v>28.734000000000002</v>
      </c>
      <c r="N257" s="80">
        <v>1.79</v>
      </c>
      <c r="O257" s="86">
        <f t="shared" si="9"/>
        <v>1026.6167665857299</v>
      </c>
      <c r="P257" s="24">
        <f t="shared" si="10"/>
        <v>0</v>
      </c>
      <c r="R257" s="76">
        <v>37378</v>
      </c>
      <c r="S257" s="88">
        <f t="shared" si="11"/>
        <v>-1.61810812821983E-3</v>
      </c>
      <c r="T257" s="88"/>
      <c r="U257" s="100"/>
    </row>
    <row r="258" spans="1:21" x14ac:dyDescent="0.3">
      <c r="A258" s="75">
        <v>255</v>
      </c>
      <c r="B258" s="76">
        <v>37379</v>
      </c>
      <c r="C258" s="80">
        <v>1087.5816</v>
      </c>
      <c r="D258" s="81">
        <v>13.42</v>
      </c>
      <c r="E258" s="82">
        <v>2.2309999999999999</v>
      </c>
      <c r="F258" s="82">
        <v>8.43</v>
      </c>
      <c r="G258" s="82">
        <v>24.78</v>
      </c>
      <c r="H258" s="82">
        <v>46.130400000000002</v>
      </c>
      <c r="I258" s="82">
        <v>41.314100000000003</v>
      </c>
      <c r="J258" s="82">
        <v>10.340400000000001</v>
      </c>
      <c r="K258" s="82">
        <v>28.8751</v>
      </c>
      <c r="L258" s="82">
        <v>53.143000000000001</v>
      </c>
      <c r="M258" s="87">
        <v>29.53</v>
      </c>
      <c r="N258" s="80">
        <v>1.73</v>
      </c>
      <c r="O258" s="86">
        <f t="shared" si="9"/>
        <v>1026.68724464153</v>
      </c>
      <c r="P258" s="24">
        <f t="shared" si="10"/>
        <v>0</v>
      </c>
      <c r="R258" s="76">
        <v>37379</v>
      </c>
      <c r="S258" s="88">
        <f t="shared" si="11"/>
        <v>-1.02325628803266E-2</v>
      </c>
      <c r="T258" s="88"/>
      <c r="U258" s="100"/>
    </row>
    <row r="259" spans="1:21" x14ac:dyDescent="0.3">
      <c r="A259" s="75">
        <v>256</v>
      </c>
      <c r="B259" s="76">
        <v>37382</v>
      </c>
      <c r="C259" s="80">
        <v>1066.5612000000001</v>
      </c>
      <c r="D259" s="81">
        <v>13.225</v>
      </c>
      <c r="E259" s="82">
        <v>2</v>
      </c>
      <c r="F259" s="82">
        <v>8.2200000000000006</v>
      </c>
      <c r="G259" s="82">
        <v>24.31</v>
      </c>
      <c r="H259" s="82">
        <v>44.836799999999997</v>
      </c>
      <c r="I259" s="82">
        <v>39.950200000000002</v>
      </c>
      <c r="J259" s="82">
        <v>10.1976</v>
      </c>
      <c r="K259" s="82">
        <v>28.738</v>
      </c>
      <c r="L259" s="82">
        <v>52.637</v>
      </c>
      <c r="M259" s="87">
        <v>29.338000000000001</v>
      </c>
      <c r="N259" s="80">
        <v>1.75</v>
      </c>
      <c r="O259" s="86">
        <f t="shared" si="9"/>
        <v>1026.75854236686</v>
      </c>
      <c r="P259" s="24">
        <f t="shared" si="10"/>
        <v>0</v>
      </c>
      <c r="R259" s="76">
        <v>37382</v>
      </c>
      <c r="S259" s="88">
        <f t="shared" si="11"/>
        <v>-1.9327653207814401E-2</v>
      </c>
      <c r="T259" s="88"/>
      <c r="U259" s="100"/>
    </row>
    <row r="260" spans="1:21" x14ac:dyDescent="0.3">
      <c r="A260" s="75">
        <v>257</v>
      </c>
      <c r="B260" s="76">
        <v>37383</v>
      </c>
      <c r="C260" s="80">
        <v>1063.3568</v>
      </c>
      <c r="D260" s="81">
        <v>12.4</v>
      </c>
      <c r="E260" s="82">
        <v>1.9</v>
      </c>
      <c r="F260" s="82">
        <v>8.25</v>
      </c>
      <c r="G260" s="82">
        <v>24.734999999999999</v>
      </c>
      <c r="H260" s="82">
        <v>45.182099999999998</v>
      </c>
      <c r="I260" s="82">
        <v>39.797499999999999</v>
      </c>
      <c r="J260" s="82">
        <v>10.1806</v>
      </c>
      <c r="K260" s="82">
        <v>28.7684</v>
      </c>
      <c r="L260" s="82">
        <v>52.465000000000003</v>
      </c>
      <c r="M260" s="87">
        <v>29.449000000000002</v>
      </c>
      <c r="N260" s="80">
        <v>1.72</v>
      </c>
      <c r="O260" s="86">
        <f t="shared" ref="O260:O323" si="12">O259*(1+N260/100/252)</f>
        <v>1026.8286227118101</v>
      </c>
      <c r="P260" s="24">
        <f t="shared" ref="P260:P323" si="13">IF(MONTH(B260)&lt;&gt;MONTH(B261),1,0)</f>
        <v>0</v>
      </c>
      <c r="R260" s="76">
        <v>37383</v>
      </c>
      <c r="S260" s="88">
        <f t="shared" ref="S260:S323" si="14">(C260/C259)-1</f>
        <v>-3.0044220622315E-3</v>
      </c>
      <c r="T260" s="88"/>
      <c r="U260" s="100"/>
    </row>
    <row r="261" spans="1:21" x14ac:dyDescent="0.3">
      <c r="A261" s="75">
        <v>258</v>
      </c>
      <c r="B261" s="76">
        <v>37384</v>
      </c>
      <c r="C261" s="80">
        <v>1103.3864000000001</v>
      </c>
      <c r="D261" s="81">
        <v>14.715</v>
      </c>
      <c r="E261" s="82">
        <v>2.2890000000000001</v>
      </c>
      <c r="F261" s="82">
        <v>9.15</v>
      </c>
      <c r="G261" s="82">
        <v>27.484999999999999</v>
      </c>
      <c r="H261" s="82">
        <v>45.893300000000004</v>
      </c>
      <c r="I261" s="82">
        <v>40.723799999999997</v>
      </c>
      <c r="J261" s="82">
        <v>10.4933</v>
      </c>
      <c r="K261" s="82">
        <v>28.6922</v>
      </c>
      <c r="L261" s="82">
        <v>52.252000000000002</v>
      </c>
      <c r="M261" s="87">
        <v>29.117000000000001</v>
      </c>
      <c r="N261" s="80">
        <v>1.71</v>
      </c>
      <c r="O261" s="86">
        <f t="shared" si="12"/>
        <v>1026.89830036835</v>
      </c>
      <c r="P261" s="24">
        <f t="shared" si="13"/>
        <v>0</v>
      </c>
      <c r="R261" s="76">
        <v>37384</v>
      </c>
      <c r="S261" s="88">
        <f t="shared" si="14"/>
        <v>3.7644561073009598E-2</v>
      </c>
      <c r="T261" s="88"/>
      <c r="U261" s="100"/>
    </row>
    <row r="262" spans="1:21" x14ac:dyDescent="0.3">
      <c r="A262" s="75">
        <v>259</v>
      </c>
      <c r="B262" s="76">
        <v>37385</v>
      </c>
      <c r="C262" s="80">
        <v>1087.5485000000001</v>
      </c>
      <c r="D262" s="81">
        <v>14.17</v>
      </c>
      <c r="E262" s="82">
        <v>2.12</v>
      </c>
      <c r="F262" s="82">
        <v>8.48</v>
      </c>
      <c r="G262" s="82">
        <v>26.06</v>
      </c>
      <c r="H262" s="82">
        <v>45.491300000000003</v>
      </c>
      <c r="I262" s="82">
        <v>40.296300000000002</v>
      </c>
      <c r="J262" s="82">
        <v>10.472899999999999</v>
      </c>
      <c r="K262" s="82">
        <v>28.6922</v>
      </c>
      <c r="L262" s="82">
        <v>52.698</v>
      </c>
      <c r="M262" s="87">
        <v>29.52</v>
      </c>
      <c r="N262" s="80">
        <v>1.74</v>
      </c>
      <c r="O262" s="86">
        <f t="shared" si="12"/>
        <v>1026.9692052509999</v>
      </c>
      <c r="P262" s="24">
        <f t="shared" si="13"/>
        <v>0</v>
      </c>
      <c r="R262" s="76">
        <v>37385</v>
      </c>
      <c r="S262" s="88">
        <f t="shared" si="14"/>
        <v>-1.4353901770041699E-2</v>
      </c>
      <c r="T262" s="88"/>
      <c r="U262" s="100"/>
    </row>
    <row r="263" spans="1:21" x14ac:dyDescent="0.3">
      <c r="A263" s="75">
        <v>260</v>
      </c>
      <c r="B263" s="76">
        <v>37386</v>
      </c>
      <c r="C263" s="80">
        <v>1069.2942</v>
      </c>
      <c r="D263" s="81">
        <v>13.4</v>
      </c>
      <c r="E263" s="82">
        <v>2.0299999999999998</v>
      </c>
      <c r="F263" s="82">
        <v>8.01</v>
      </c>
      <c r="G263" s="82">
        <v>25.024999999999999</v>
      </c>
      <c r="H263" s="82">
        <v>45.3264</v>
      </c>
      <c r="I263" s="82">
        <v>39.886800000000001</v>
      </c>
      <c r="J263" s="82">
        <v>10.5817</v>
      </c>
      <c r="K263" s="82">
        <v>28.621200000000002</v>
      </c>
      <c r="L263" s="82">
        <v>53.042000000000002</v>
      </c>
      <c r="M263" s="87">
        <v>30.053999999999998</v>
      </c>
      <c r="N263" s="80">
        <v>1.74</v>
      </c>
      <c r="O263" s="86">
        <f t="shared" si="12"/>
        <v>1027.0401150294599</v>
      </c>
      <c r="P263" s="24">
        <f t="shared" si="13"/>
        <v>0</v>
      </c>
      <c r="R263" s="76">
        <v>37386</v>
      </c>
      <c r="S263" s="88">
        <f t="shared" si="14"/>
        <v>-1.6784814654243099E-2</v>
      </c>
      <c r="T263" s="88"/>
      <c r="U263" s="100"/>
    </row>
    <row r="264" spans="1:21" x14ac:dyDescent="0.3">
      <c r="A264" s="75">
        <v>261</v>
      </c>
      <c r="B264" s="76">
        <v>37389</v>
      </c>
      <c r="C264" s="80">
        <v>1089.2715000000001</v>
      </c>
      <c r="D264" s="81">
        <v>14.545</v>
      </c>
      <c r="E264" s="82">
        <v>2.04</v>
      </c>
      <c r="F264" s="82">
        <v>8.4700000000000006</v>
      </c>
      <c r="G264" s="82">
        <v>26.344999999999999</v>
      </c>
      <c r="H264" s="82">
        <v>46.434399999999997</v>
      </c>
      <c r="I264" s="82">
        <v>40.9617</v>
      </c>
      <c r="J264" s="82">
        <v>10.561299999999999</v>
      </c>
      <c r="K264" s="82">
        <v>28.8903</v>
      </c>
      <c r="L264" s="82">
        <v>53.204000000000001</v>
      </c>
      <c r="M264" s="87">
        <v>30.658999999999999</v>
      </c>
      <c r="N264" s="80">
        <v>1.75</v>
      </c>
      <c r="O264" s="86">
        <f t="shared" si="12"/>
        <v>1027.1114372596701</v>
      </c>
      <c r="P264" s="24">
        <f t="shared" si="13"/>
        <v>0</v>
      </c>
      <c r="R264" s="76">
        <v>37389</v>
      </c>
      <c r="S264" s="88">
        <f t="shared" si="14"/>
        <v>1.8682697427892199E-2</v>
      </c>
      <c r="T264" s="88"/>
      <c r="U264" s="100"/>
    </row>
    <row r="265" spans="1:21" x14ac:dyDescent="0.3">
      <c r="A265" s="75">
        <v>262</v>
      </c>
      <c r="B265" s="76">
        <v>37390</v>
      </c>
      <c r="C265" s="80">
        <v>1112.3323</v>
      </c>
      <c r="D265" s="81">
        <v>15.34</v>
      </c>
      <c r="E265" s="82">
        <v>2.13</v>
      </c>
      <c r="F265" s="82">
        <v>8.81</v>
      </c>
      <c r="G265" s="82">
        <v>27.44</v>
      </c>
      <c r="H265" s="82">
        <v>46.331400000000002</v>
      </c>
      <c r="I265" s="82">
        <v>41.545299999999997</v>
      </c>
      <c r="J265" s="82">
        <v>10.666700000000001</v>
      </c>
      <c r="K265" s="82">
        <v>28.7684</v>
      </c>
      <c r="L265" s="82">
        <v>53.396000000000001</v>
      </c>
      <c r="M265" s="87">
        <v>30.225999999999999</v>
      </c>
      <c r="N265" s="80">
        <v>1.69</v>
      </c>
      <c r="O265" s="86">
        <f t="shared" si="12"/>
        <v>1027.18031893939</v>
      </c>
      <c r="P265" s="24">
        <f t="shared" si="13"/>
        <v>0</v>
      </c>
      <c r="R265" s="76">
        <v>37390</v>
      </c>
      <c r="S265" s="88">
        <f t="shared" si="14"/>
        <v>2.1170846754000199E-2</v>
      </c>
      <c r="T265" s="88"/>
      <c r="U265" s="100"/>
    </row>
    <row r="266" spans="1:21" x14ac:dyDescent="0.3">
      <c r="A266" s="75">
        <v>263</v>
      </c>
      <c r="B266" s="76">
        <v>37391</v>
      </c>
      <c r="C266" s="80">
        <v>1106.3866</v>
      </c>
      <c r="D266" s="81">
        <v>16.035</v>
      </c>
      <c r="E266" s="82">
        <v>2.3199999999999998</v>
      </c>
      <c r="F266" s="82">
        <v>9.19</v>
      </c>
      <c r="G266" s="82">
        <v>27.375</v>
      </c>
      <c r="H266" s="82">
        <v>45.738700000000001</v>
      </c>
      <c r="I266" s="82">
        <v>40.654600000000002</v>
      </c>
      <c r="J266" s="82">
        <v>10.6395</v>
      </c>
      <c r="K266" s="82">
        <v>28.788699999999999</v>
      </c>
      <c r="L266" s="82">
        <v>52.838999999999999</v>
      </c>
      <c r="M266" s="87">
        <v>30.306000000000001</v>
      </c>
      <c r="N266" s="80">
        <v>1.84</v>
      </c>
      <c r="O266" s="86">
        <f t="shared" si="12"/>
        <v>1027.2553194071199</v>
      </c>
      <c r="P266" s="24">
        <f t="shared" si="13"/>
        <v>0</v>
      </c>
      <c r="R266" s="76">
        <v>37391</v>
      </c>
      <c r="S266" s="88">
        <f t="shared" si="14"/>
        <v>-5.3452551903778699E-3</v>
      </c>
      <c r="T266" s="88"/>
      <c r="U266" s="100"/>
    </row>
    <row r="267" spans="1:21" x14ac:dyDescent="0.3">
      <c r="A267" s="75">
        <v>264</v>
      </c>
      <c r="B267" s="76">
        <v>37392</v>
      </c>
      <c r="C267" s="80">
        <v>1113.682</v>
      </c>
      <c r="D267" s="81">
        <v>16.170000000000002</v>
      </c>
      <c r="E267" s="82">
        <v>2.4900000000000002</v>
      </c>
      <c r="F267" s="82">
        <v>9.58</v>
      </c>
      <c r="G267" s="82">
        <v>27.87</v>
      </c>
      <c r="H267" s="82">
        <v>46.232199999999999</v>
      </c>
      <c r="I267" s="82">
        <v>41.227899999999998</v>
      </c>
      <c r="J267" s="82">
        <v>10.7721</v>
      </c>
      <c r="K267" s="82">
        <v>28.971599999999999</v>
      </c>
      <c r="L267" s="82">
        <v>53.194000000000003</v>
      </c>
      <c r="M267" s="87">
        <v>30.216000000000001</v>
      </c>
      <c r="N267" s="80">
        <v>1.76</v>
      </c>
      <c r="O267" s="86">
        <f t="shared" si="12"/>
        <v>1027.32706422308</v>
      </c>
      <c r="P267" s="24">
        <f t="shared" si="13"/>
        <v>0</v>
      </c>
      <c r="R267" s="76">
        <v>37392</v>
      </c>
      <c r="S267" s="88">
        <f t="shared" si="14"/>
        <v>6.5938976484349902E-3</v>
      </c>
      <c r="T267" s="88"/>
      <c r="U267" s="100"/>
    </row>
    <row r="268" spans="1:21" x14ac:dyDescent="0.3">
      <c r="A268" s="75">
        <v>265</v>
      </c>
      <c r="B268" s="76">
        <v>37393</v>
      </c>
      <c r="C268" s="80">
        <v>1122.4407000000001</v>
      </c>
      <c r="D268" s="81">
        <v>16.245000000000001</v>
      </c>
      <c r="E268" s="82">
        <v>2.62</v>
      </c>
      <c r="F268" s="82">
        <v>9.56</v>
      </c>
      <c r="G268" s="82">
        <v>28.015000000000001</v>
      </c>
      <c r="H268" s="82">
        <v>46.310099999999998</v>
      </c>
      <c r="I268" s="82">
        <v>41.156199999999998</v>
      </c>
      <c r="J268" s="82">
        <v>10.8264</v>
      </c>
      <c r="K268" s="82">
        <v>28.946200000000001</v>
      </c>
      <c r="L268" s="82">
        <v>52.779000000000003</v>
      </c>
      <c r="M268" s="87">
        <v>30.256</v>
      </c>
      <c r="N268" s="80">
        <v>1.7</v>
      </c>
      <c r="O268" s="86">
        <f t="shared" si="12"/>
        <v>1027.39636803297</v>
      </c>
      <c r="P268" s="24">
        <f t="shared" si="13"/>
        <v>0</v>
      </c>
      <c r="R268" s="76">
        <v>37393</v>
      </c>
      <c r="S268" s="88">
        <f t="shared" si="14"/>
        <v>7.86463281259819E-3</v>
      </c>
      <c r="T268" s="88"/>
      <c r="U268" s="100"/>
    </row>
    <row r="269" spans="1:21" x14ac:dyDescent="0.3">
      <c r="A269" s="75">
        <v>266</v>
      </c>
      <c r="B269" s="76">
        <v>37396</v>
      </c>
      <c r="C269" s="80">
        <v>1107.52</v>
      </c>
      <c r="D269" s="81">
        <v>15.945</v>
      </c>
      <c r="E269" s="82">
        <v>2.52</v>
      </c>
      <c r="F269" s="82">
        <v>9.11</v>
      </c>
      <c r="G269" s="82">
        <v>27.004999999999999</v>
      </c>
      <c r="H269" s="82">
        <v>46.1023</v>
      </c>
      <c r="I269" s="82">
        <v>40.531700000000001</v>
      </c>
      <c r="J269" s="82">
        <v>10.6225</v>
      </c>
      <c r="K269" s="82">
        <v>28.539899999999999</v>
      </c>
      <c r="L269" s="82">
        <v>52.180999999999997</v>
      </c>
      <c r="M269" s="87">
        <v>30.376999999999999</v>
      </c>
      <c r="N269" s="80">
        <v>1.72</v>
      </c>
      <c r="O269" s="86">
        <f t="shared" si="12"/>
        <v>1027.4664919120501</v>
      </c>
      <c r="P269" s="24">
        <f t="shared" si="13"/>
        <v>0</v>
      </c>
      <c r="R269" s="76">
        <v>37396</v>
      </c>
      <c r="S269" s="88">
        <f t="shared" si="14"/>
        <v>-1.32930853273586E-2</v>
      </c>
      <c r="T269" s="88"/>
      <c r="U269" s="100"/>
    </row>
    <row r="270" spans="1:21" x14ac:dyDescent="0.3">
      <c r="A270" s="75">
        <v>267</v>
      </c>
      <c r="B270" s="76">
        <v>37397</v>
      </c>
      <c r="C270" s="80">
        <v>1095.3629000000001</v>
      </c>
      <c r="D270" s="81">
        <v>16.309999999999999</v>
      </c>
      <c r="E270" s="82">
        <v>2.27</v>
      </c>
      <c r="F270" s="82">
        <v>8.85</v>
      </c>
      <c r="G270" s="82">
        <v>26.094999999999999</v>
      </c>
      <c r="H270" s="82">
        <v>45.624400000000001</v>
      </c>
      <c r="I270" s="82">
        <v>40.716000000000001</v>
      </c>
      <c r="J270" s="82">
        <v>10.673500000000001</v>
      </c>
      <c r="K270" s="82">
        <v>28.164100000000001</v>
      </c>
      <c r="L270" s="82">
        <v>51.685000000000002</v>
      </c>
      <c r="M270" s="87">
        <v>30.649000000000001</v>
      </c>
      <c r="N270" s="80">
        <v>1.68</v>
      </c>
      <c r="O270" s="86">
        <f t="shared" si="12"/>
        <v>1027.53498967818</v>
      </c>
      <c r="P270" s="24">
        <f t="shared" si="13"/>
        <v>0</v>
      </c>
      <c r="R270" s="76">
        <v>37397</v>
      </c>
      <c r="S270" s="88">
        <f t="shared" si="14"/>
        <v>-1.09768672349031E-2</v>
      </c>
      <c r="T270" s="88"/>
      <c r="U270" s="100"/>
    </row>
    <row r="271" spans="1:21" x14ac:dyDescent="0.3">
      <c r="A271" s="75">
        <v>268</v>
      </c>
      <c r="B271" s="76">
        <v>37398</v>
      </c>
      <c r="C271" s="80">
        <v>1101.6581000000001</v>
      </c>
      <c r="D271" s="81">
        <v>15.685</v>
      </c>
      <c r="E271" s="82">
        <v>2.1800000000000002</v>
      </c>
      <c r="F271" s="82">
        <v>8.8000000000000007</v>
      </c>
      <c r="G271" s="82">
        <v>26.844999999999999</v>
      </c>
      <c r="H271" s="82">
        <v>46.242600000000003</v>
      </c>
      <c r="I271" s="82">
        <v>41.3917</v>
      </c>
      <c r="J271" s="82">
        <v>10.6463</v>
      </c>
      <c r="K271" s="82">
        <v>28.539899999999999</v>
      </c>
      <c r="L271" s="82">
        <v>52.262</v>
      </c>
      <c r="M271" s="87">
        <v>30.901</v>
      </c>
      <c r="N271" s="80">
        <v>1.73</v>
      </c>
      <c r="O271" s="86">
        <f t="shared" si="12"/>
        <v>1027.60553077073</v>
      </c>
      <c r="P271" s="24">
        <f t="shared" si="13"/>
        <v>0</v>
      </c>
      <c r="R271" s="76">
        <v>37398</v>
      </c>
      <c r="S271" s="88">
        <f t="shared" si="14"/>
        <v>5.7471364056607098E-3</v>
      </c>
      <c r="T271" s="88"/>
      <c r="U271" s="100"/>
    </row>
    <row r="272" spans="1:21" x14ac:dyDescent="0.3">
      <c r="A272" s="75">
        <v>269</v>
      </c>
      <c r="B272" s="76">
        <v>37399</v>
      </c>
      <c r="C272" s="80">
        <v>1112.8891000000001</v>
      </c>
      <c r="D272" s="81">
        <v>15.835000000000001</v>
      </c>
      <c r="E272" s="82">
        <v>2.25</v>
      </c>
      <c r="F272" s="82">
        <v>9.3699999999999992</v>
      </c>
      <c r="G272" s="82">
        <v>27.41</v>
      </c>
      <c r="H272" s="82">
        <v>46.543799999999997</v>
      </c>
      <c r="I272" s="82">
        <v>41.872900000000001</v>
      </c>
      <c r="J272" s="82">
        <v>10.7211</v>
      </c>
      <c r="K272" s="82">
        <v>28.788699999999999</v>
      </c>
      <c r="L272" s="82">
        <v>51.807000000000002</v>
      </c>
      <c r="M272" s="87">
        <v>30.649000000000001</v>
      </c>
      <c r="N272" s="80">
        <v>1.76</v>
      </c>
      <c r="O272" s="86">
        <f t="shared" si="12"/>
        <v>1027.67730004589</v>
      </c>
      <c r="P272" s="24">
        <f t="shared" si="13"/>
        <v>0</v>
      </c>
      <c r="R272" s="76">
        <v>37399</v>
      </c>
      <c r="S272" s="88">
        <f t="shared" si="14"/>
        <v>1.01946329809584E-2</v>
      </c>
      <c r="T272" s="88"/>
      <c r="U272" s="100"/>
    </row>
    <row r="273" spans="1:21" x14ac:dyDescent="0.3">
      <c r="A273" s="75">
        <v>270</v>
      </c>
      <c r="B273" s="76">
        <v>37400</v>
      </c>
      <c r="C273" s="80">
        <v>1099.4452000000001</v>
      </c>
      <c r="D273" s="81">
        <v>15.505000000000001</v>
      </c>
      <c r="E273" s="82">
        <v>2.15</v>
      </c>
      <c r="F273" s="82">
        <v>8.85</v>
      </c>
      <c r="G273" s="82">
        <v>26.63</v>
      </c>
      <c r="H273" s="82">
        <v>46.284100000000002</v>
      </c>
      <c r="I273" s="82">
        <v>41.186999999999998</v>
      </c>
      <c r="J273" s="82">
        <v>10.6531</v>
      </c>
      <c r="K273" s="82">
        <v>28.539899999999999</v>
      </c>
      <c r="L273" s="82">
        <v>50.844999999999999</v>
      </c>
      <c r="M273" s="87">
        <v>30.507999999999999</v>
      </c>
      <c r="N273" s="80">
        <v>1.75</v>
      </c>
      <c r="O273" s="86">
        <f t="shared" si="12"/>
        <v>1027.7486665250599</v>
      </c>
      <c r="P273" s="24">
        <f t="shared" si="13"/>
        <v>0</v>
      </c>
      <c r="R273" s="76">
        <v>37400</v>
      </c>
      <c r="S273" s="88">
        <f t="shared" si="14"/>
        <v>-1.20801794176976E-2</v>
      </c>
      <c r="T273" s="88"/>
      <c r="U273" s="100"/>
    </row>
    <row r="274" spans="1:21" x14ac:dyDescent="0.3">
      <c r="A274" s="75">
        <v>271</v>
      </c>
      <c r="B274" s="76">
        <v>37403</v>
      </c>
      <c r="C274" s="80">
        <v>1099.4452000000001</v>
      </c>
      <c r="D274" s="81">
        <v>15.505000000000001</v>
      </c>
      <c r="E274" s="82">
        <v>2.15</v>
      </c>
      <c r="F274" s="82">
        <v>8.85</v>
      </c>
      <c r="G274" s="82">
        <v>26.63</v>
      </c>
      <c r="H274" s="82">
        <v>46.284100000000002</v>
      </c>
      <c r="I274" s="82">
        <v>41.186999999999998</v>
      </c>
      <c r="J274" s="82">
        <v>10.6531</v>
      </c>
      <c r="K274" s="82">
        <v>28.539899999999999</v>
      </c>
      <c r="L274" s="82">
        <v>50.844999999999999</v>
      </c>
      <c r="M274" s="87">
        <v>30.507999999999999</v>
      </c>
      <c r="N274" s="80">
        <v>1.75</v>
      </c>
      <c r="O274" s="86">
        <f t="shared" si="12"/>
        <v>1027.8200379602399</v>
      </c>
      <c r="P274" s="24">
        <f t="shared" si="13"/>
        <v>0</v>
      </c>
      <c r="R274" s="76">
        <v>37403</v>
      </c>
      <c r="S274" s="88">
        <f t="shared" si="14"/>
        <v>0</v>
      </c>
      <c r="T274" s="88"/>
      <c r="U274" s="100"/>
    </row>
    <row r="275" spans="1:21" x14ac:dyDescent="0.3">
      <c r="A275" s="75">
        <v>272</v>
      </c>
      <c r="B275" s="76">
        <v>37404</v>
      </c>
      <c r="C275" s="80">
        <v>1090.0525</v>
      </c>
      <c r="D275" s="81">
        <v>15.705</v>
      </c>
      <c r="E275" s="82">
        <v>2.16</v>
      </c>
      <c r="F275" s="82">
        <v>8.94</v>
      </c>
      <c r="G275" s="82">
        <v>26.16</v>
      </c>
      <c r="H275" s="82">
        <v>45.754300000000001</v>
      </c>
      <c r="I275" s="82">
        <v>40.787700000000001</v>
      </c>
      <c r="J275" s="82">
        <v>10.612299999999999</v>
      </c>
      <c r="K275" s="82">
        <v>27.747699999999998</v>
      </c>
      <c r="L275" s="82">
        <v>51.523000000000003</v>
      </c>
      <c r="M275" s="87">
        <v>30.396999999999998</v>
      </c>
      <c r="N275" s="80">
        <v>1.88</v>
      </c>
      <c r="O275" s="86">
        <f t="shared" si="12"/>
        <v>1027.89671659799</v>
      </c>
      <c r="P275" s="24">
        <f t="shared" si="13"/>
        <v>0</v>
      </c>
      <c r="R275" s="76">
        <v>37404</v>
      </c>
      <c r="S275" s="88">
        <f t="shared" si="14"/>
        <v>-8.5431270244302696E-3</v>
      </c>
      <c r="T275" s="88"/>
      <c r="U275" s="100"/>
    </row>
    <row r="276" spans="1:21" x14ac:dyDescent="0.3">
      <c r="A276" s="75">
        <v>273</v>
      </c>
      <c r="B276" s="76">
        <v>37405</v>
      </c>
      <c r="C276" s="80">
        <v>1083.2126000000001</v>
      </c>
      <c r="D276" s="81">
        <v>15.57</v>
      </c>
      <c r="E276" s="82">
        <v>2.0990000000000002</v>
      </c>
      <c r="F276" s="82">
        <v>8.4</v>
      </c>
      <c r="G276" s="82">
        <v>26.024999999999999</v>
      </c>
      <c r="H276" s="82">
        <v>45.660800000000002</v>
      </c>
      <c r="I276" s="82">
        <v>41.258600000000001</v>
      </c>
      <c r="J276" s="82">
        <v>10.4695</v>
      </c>
      <c r="K276" s="82">
        <v>27.498899999999999</v>
      </c>
      <c r="L276" s="82">
        <v>51.554000000000002</v>
      </c>
      <c r="M276" s="87">
        <v>30.256</v>
      </c>
      <c r="N276" s="80">
        <v>1.79</v>
      </c>
      <c r="O276" s="86">
        <f t="shared" si="12"/>
        <v>1027.96972989651</v>
      </c>
      <c r="P276" s="24">
        <f t="shared" si="13"/>
        <v>0</v>
      </c>
      <c r="R276" s="76">
        <v>37405</v>
      </c>
      <c r="S276" s="88">
        <f t="shared" si="14"/>
        <v>-6.2748353863689701E-3</v>
      </c>
      <c r="T276" s="88"/>
      <c r="U276" s="100"/>
    </row>
    <row r="277" spans="1:21" x14ac:dyDescent="0.3">
      <c r="A277" s="75">
        <v>274</v>
      </c>
      <c r="B277" s="76">
        <v>37406</v>
      </c>
      <c r="C277" s="80">
        <v>1080.2945999999999</v>
      </c>
      <c r="D277" s="81">
        <v>15.59</v>
      </c>
      <c r="E277" s="82">
        <v>2.08</v>
      </c>
      <c r="F277" s="82">
        <v>8.42</v>
      </c>
      <c r="G277" s="82">
        <v>26.32</v>
      </c>
      <c r="H277" s="82">
        <v>45.089399999999998</v>
      </c>
      <c r="I277" s="82">
        <v>40.286000000000001</v>
      </c>
      <c r="J277" s="82">
        <v>10.32</v>
      </c>
      <c r="K277" s="82">
        <v>27.620699999999999</v>
      </c>
      <c r="L277" s="82">
        <v>51.554000000000002</v>
      </c>
      <c r="M277" s="87">
        <v>30.013999999999999</v>
      </c>
      <c r="N277" s="80">
        <v>1.8</v>
      </c>
      <c r="O277" s="86">
        <f t="shared" si="12"/>
        <v>1028.04315630579</v>
      </c>
      <c r="P277" s="24">
        <f t="shared" si="13"/>
        <v>0</v>
      </c>
      <c r="R277" s="76">
        <v>37406</v>
      </c>
      <c r="S277" s="88">
        <f t="shared" si="14"/>
        <v>-2.6938386794984602E-3</v>
      </c>
      <c r="T277" s="88"/>
      <c r="U277" s="100"/>
    </row>
    <row r="278" spans="1:21" x14ac:dyDescent="0.3">
      <c r="A278" s="75">
        <v>275</v>
      </c>
      <c r="B278" s="76">
        <v>37407</v>
      </c>
      <c r="C278" s="80">
        <v>1082.8109999999999</v>
      </c>
      <c r="D278" s="81">
        <v>15.82</v>
      </c>
      <c r="E278" s="82">
        <v>2</v>
      </c>
      <c r="F278" s="82">
        <v>7.92</v>
      </c>
      <c r="G278" s="82">
        <v>25.454999999999998</v>
      </c>
      <c r="H278" s="82">
        <v>45.323099999999997</v>
      </c>
      <c r="I278" s="82">
        <v>40.879800000000003</v>
      </c>
      <c r="J278" s="82">
        <v>10.245200000000001</v>
      </c>
      <c r="K278" s="82">
        <v>28.2149</v>
      </c>
      <c r="L278" s="82">
        <v>52.616999999999997</v>
      </c>
      <c r="M278" s="87">
        <v>30.184999999999999</v>
      </c>
      <c r="N278" s="80">
        <v>1.79</v>
      </c>
      <c r="O278" s="99">
        <f t="shared" si="12"/>
        <v>1028.11618000618</v>
      </c>
      <c r="P278" s="24">
        <f t="shared" si="13"/>
        <v>1</v>
      </c>
      <c r="R278" s="76">
        <v>37407</v>
      </c>
      <c r="S278" s="88">
        <f t="shared" si="14"/>
        <v>2.3293646011004498E-3</v>
      </c>
      <c r="T278" s="88"/>
      <c r="U278" s="100"/>
    </row>
    <row r="279" spans="1:21" x14ac:dyDescent="0.3">
      <c r="A279" s="75">
        <v>276</v>
      </c>
      <c r="B279" s="76">
        <v>37410</v>
      </c>
      <c r="C279" s="80">
        <v>1056.079</v>
      </c>
      <c r="D279" s="81">
        <v>15.585000000000001</v>
      </c>
      <c r="E279" s="82">
        <v>1.97</v>
      </c>
      <c r="F279" s="82">
        <v>7.3209999999999997</v>
      </c>
      <c r="G279" s="82">
        <v>24.71</v>
      </c>
      <c r="H279" s="82">
        <v>44.943899999999999</v>
      </c>
      <c r="I279" s="82">
        <v>40.009599999999999</v>
      </c>
      <c r="J279" s="82">
        <v>10.146599999999999</v>
      </c>
      <c r="K279" s="82">
        <v>27.437899999999999</v>
      </c>
      <c r="L279" s="82">
        <v>51.777000000000001</v>
      </c>
      <c r="M279" s="87">
        <v>29.742000000000001</v>
      </c>
      <c r="N279" s="80">
        <v>1.83</v>
      </c>
      <c r="O279" s="86">
        <f t="shared" si="12"/>
        <v>1028.1908408240099</v>
      </c>
      <c r="P279" s="24">
        <f t="shared" si="13"/>
        <v>0</v>
      </c>
      <c r="R279" s="76">
        <v>37410</v>
      </c>
      <c r="S279" s="88">
        <f t="shared" si="14"/>
        <v>-2.46875955268279E-2</v>
      </c>
      <c r="T279" s="88"/>
      <c r="U279" s="100"/>
    </row>
    <row r="280" spans="1:21" x14ac:dyDescent="0.3">
      <c r="A280" s="75">
        <v>277</v>
      </c>
      <c r="B280" s="76">
        <v>37411</v>
      </c>
      <c r="C280" s="80">
        <v>1056.0978</v>
      </c>
      <c r="D280" s="81">
        <v>16.22</v>
      </c>
      <c r="E280" s="82">
        <v>1.93</v>
      </c>
      <c r="F280" s="82">
        <v>7.82</v>
      </c>
      <c r="G280" s="82">
        <v>24.99</v>
      </c>
      <c r="H280" s="82">
        <v>45.089399999999998</v>
      </c>
      <c r="I280" s="82">
        <v>40.163200000000003</v>
      </c>
      <c r="J280" s="82">
        <v>10.050599999999999</v>
      </c>
      <c r="K280" s="82">
        <v>27.422699999999999</v>
      </c>
      <c r="L280" s="82">
        <v>52.423999999999999</v>
      </c>
      <c r="M280" s="87">
        <v>29.52</v>
      </c>
      <c r="N280" s="80">
        <v>1.73</v>
      </c>
      <c r="O280" s="86">
        <f t="shared" si="12"/>
        <v>1028.26142694126</v>
      </c>
      <c r="P280" s="24">
        <f t="shared" si="13"/>
        <v>0</v>
      </c>
      <c r="R280" s="76">
        <v>37411</v>
      </c>
      <c r="S280" s="88">
        <f t="shared" si="14"/>
        <v>1.78016985472595E-5</v>
      </c>
      <c r="T280" s="88"/>
      <c r="U280" s="100"/>
    </row>
    <row r="281" spans="1:21" x14ac:dyDescent="0.3">
      <c r="A281" s="75">
        <v>278</v>
      </c>
      <c r="B281" s="76">
        <v>37412</v>
      </c>
      <c r="C281" s="80">
        <v>1065.8228999999999</v>
      </c>
      <c r="D281" s="81">
        <v>16.420000000000002</v>
      </c>
      <c r="E281" s="82">
        <v>1.89</v>
      </c>
      <c r="F281" s="82">
        <v>8.66</v>
      </c>
      <c r="G281" s="82">
        <v>25.83</v>
      </c>
      <c r="H281" s="82">
        <v>45.2712</v>
      </c>
      <c r="I281" s="82">
        <v>40.500999999999998</v>
      </c>
      <c r="J281" s="82">
        <v>9.9276999999999997</v>
      </c>
      <c r="K281" s="82">
        <v>28.133600000000001</v>
      </c>
      <c r="L281" s="82">
        <v>52.829000000000001</v>
      </c>
      <c r="M281" s="87">
        <v>30.236000000000001</v>
      </c>
      <c r="N281" s="80">
        <v>1.7</v>
      </c>
      <c r="O281" s="86">
        <f t="shared" si="12"/>
        <v>1028.33079378355</v>
      </c>
      <c r="P281" s="24">
        <f t="shared" si="13"/>
        <v>0</v>
      </c>
      <c r="R281" s="76">
        <v>37412</v>
      </c>
      <c r="S281" s="88">
        <f t="shared" si="14"/>
        <v>9.2085221652766797E-3</v>
      </c>
      <c r="T281" s="88"/>
      <c r="U281" s="100"/>
    </row>
    <row r="282" spans="1:21" x14ac:dyDescent="0.3">
      <c r="A282" s="75">
        <v>279</v>
      </c>
      <c r="B282" s="76">
        <v>37413</v>
      </c>
      <c r="C282" s="80">
        <v>1044.8095000000001</v>
      </c>
      <c r="D282" s="81">
        <v>15.38</v>
      </c>
      <c r="E282" s="82">
        <v>1.77</v>
      </c>
      <c r="F282" s="82">
        <v>8.15</v>
      </c>
      <c r="G282" s="82">
        <v>25.95</v>
      </c>
      <c r="H282" s="82">
        <v>44.652999999999999</v>
      </c>
      <c r="I282" s="82">
        <v>40.081299999999999</v>
      </c>
      <c r="J282" s="82">
        <v>9.9413</v>
      </c>
      <c r="K282" s="82">
        <v>27.498899999999999</v>
      </c>
      <c r="L282" s="82">
        <v>51.661999999999999</v>
      </c>
      <c r="M282" s="87">
        <v>30.245999999999999</v>
      </c>
      <c r="N282" s="80">
        <v>1.75</v>
      </c>
      <c r="O282" s="86">
        <f t="shared" si="12"/>
        <v>1028.40220564423</v>
      </c>
      <c r="P282" s="24">
        <f t="shared" si="13"/>
        <v>0</v>
      </c>
      <c r="R282" s="76">
        <v>37413</v>
      </c>
      <c r="S282" s="88">
        <f t="shared" si="14"/>
        <v>-1.9715658201751699E-2</v>
      </c>
      <c r="T282" s="88"/>
      <c r="U282" s="100"/>
    </row>
    <row r="283" spans="1:21" x14ac:dyDescent="0.3">
      <c r="A283" s="75">
        <v>280</v>
      </c>
      <c r="B283" s="76">
        <v>37414</v>
      </c>
      <c r="C283" s="80">
        <v>1043.1659999999999</v>
      </c>
      <c r="D283" s="81">
        <v>15.435</v>
      </c>
      <c r="E283" s="82">
        <v>1.7</v>
      </c>
      <c r="F283" s="82">
        <v>8.36</v>
      </c>
      <c r="G283" s="82">
        <v>25.99</v>
      </c>
      <c r="H283" s="82">
        <v>45.323099999999997</v>
      </c>
      <c r="I283" s="82">
        <v>40.357700000000001</v>
      </c>
      <c r="J283" s="82">
        <v>9.9515999999999991</v>
      </c>
      <c r="K283" s="82">
        <v>27.4481</v>
      </c>
      <c r="L283" s="82">
        <v>52.078000000000003</v>
      </c>
      <c r="M283" s="87">
        <v>30.175000000000001</v>
      </c>
      <c r="N283" s="80">
        <v>1.73</v>
      </c>
      <c r="O283" s="86">
        <f t="shared" si="12"/>
        <v>1028.47280627184</v>
      </c>
      <c r="P283" s="24">
        <f t="shared" si="13"/>
        <v>0</v>
      </c>
      <c r="R283" s="76">
        <v>37414</v>
      </c>
      <c r="S283" s="88">
        <f t="shared" si="14"/>
        <v>-1.5730140279162101E-3</v>
      </c>
      <c r="T283" s="88"/>
      <c r="U283" s="100"/>
    </row>
    <row r="284" spans="1:21" x14ac:dyDescent="0.3">
      <c r="A284" s="75">
        <v>281</v>
      </c>
      <c r="B284" s="76">
        <v>37417</v>
      </c>
      <c r="C284" s="80">
        <v>1046.4376999999999</v>
      </c>
      <c r="D284" s="81">
        <v>15.744999999999999</v>
      </c>
      <c r="E284" s="82">
        <v>1.7</v>
      </c>
      <c r="F284" s="82">
        <v>8.14</v>
      </c>
      <c r="G284" s="82">
        <v>26.41</v>
      </c>
      <c r="H284" s="82">
        <v>44.855600000000003</v>
      </c>
      <c r="I284" s="82">
        <v>40.0608</v>
      </c>
      <c r="J284" s="82">
        <v>9.8184000000000005</v>
      </c>
      <c r="K284" s="82">
        <v>27.285599999999999</v>
      </c>
      <c r="L284" s="82">
        <v>52.027000000000001</v>
      </c>
      <c r="M284" s="87">
        <v>30.558</v>
      </c>
      <c r="N284" s="80">
        <v>1.76</v>
      </c>
      <c r="O284" s="86">
        <f t="shared" si="12"/>
        <v>1028.54463611863</v>
      </c>
      <c r="P284" s="24">
        <f t="shared" si="13"/>
        <v>0</v>
      </c>
      <c r="R284" s="76">
        <v>37417</v>
      </c>
      <c r="S284" s="88">
        <f t="shared" si="14"/>
        <v>3.1363177097412098E-3</v>
      </c>
      <c r="T284" s="88"/>
      <c r="U284" s="100"/>
    </row>
    <row r="285" spans="1:21" x14ac:dyDescent="0.3">
      <c r="A285" s="75">
        <v>282</v>
      </c>
      <c r="B285" s="76">
        <v>37418</v>
      </c>
      <c r="C285" s="80">
        <v>1029.0496000000001</v>
      </c>
      <c r="D285" s="81">
        <v>15.654999999999999</v>
      </c>
      <c r="E285" s="82">
        <v>1.65</v>
      </c>
      <c r="F285" s="82">
        <v>8.0299999999999994</v>
      </c>
      <c r="G285" s="82">
        <v>26.285</v>
      </c>
      <c r="H285" s="82">
        <v>44.881599999999999</v>
      </c>
      <c r="I285" s="82">
        <v>39.958399999999997</v>
      </c>
      <c r="J285" s="82">
        <v>9.7398000000000007</v>
      </c>
      <c r="K285" s="82">
        <v>27.422699999999999</v>
      </c>
      <c r="L285" s="82">
        <v>51.692</v>
      </c>
      <c r="M285" s="87">
        <v>30.044</v>
      </c>
      <c r="N285" s="80">
        <v>1.72</v>
      </c>
      <c r="O285" s="86">
        <f t="shared" si="12"/>
        <v>1028.6148383715699</v>
      </c>
      <c r="P285" s="24">
        <f t="shared" si="13"/>
        <v>0</v>
      </c>
      <c r="R285" s="76">
        <v>37418</v>
      </c>
      <c r="S285" s="88">
        <f t="shared" si="14"/>
        <v>-1.6616469379877898E-2</v>
      </c>
      <c r="T285" s="88"/>
      <c r="U285" s="100"/>
    </row>
    <row r="286" spans="1:21" x14ac:dyDescent="0.3">
      <c r="A286" s="75">
        <v>283</v>
      </c>
      <c r="B286" s="76">
        <v>37419</v>
      </c>
      <c r="C286" s="80">
        <v>1035.98</v>
      </c>
      <c r="D286" s="81">
        <v>16.500499999999999</v>
      </c>
      <c r="E286" s="82">
        <v>1.64</v>
      </c>
      <c r="F286" s="82">
        <v>8.26</v>
      </c>
      <c r="G286" s="82">
        <v>27.77</v>
      </c>
      <c r="H286" s="82">
        <v>45.063400000000001</v>
      </c>
      <c r="I286" s="82">
        <v>40.644399999999997</v>
      </c>
      <c r="J286" s="82">
        <v>9.7944999999999993</v>
      </c>
      <c r="K286" s="82">
        <v>27.768000000000001</v>
      </c>
      <c r="L286" s="82">
        <v>52.433</v>
      </c>
      <c r="M286" s="87">
        <v>29.994</v>
      </c>
      <c r="N286" s="80">
        <v>1.75</v>
      </c>
      <c r="O286" s="86">
        <f t="shared" si="12"/>
        <v>1028.6862699575699</v>
      </c>
      <c r="P286" s="24">
        <f t="shared" si="13"/>
        <v>0</v>
      </c>
      <c r="R286" s="76">
        <v>37419</v>
      </c>
      <c r="S286" s="88">
        <f t="shared" si="14"/>
        <v>6.73475797473699E-3</v>
      </c>
      <c r="T286" s="88"/>
      <c r="U286" s="100"/>
    </row>
    <row r="287" spans="1:21" x14ac:dyDescent="0.3">
      <c r="A287" s="75">
        <v>284</v>
      </c>
      <c r="B287" s="76">
        <v>37420</v>
      </c>
      <c r="C287" s="80">
        <v>1025.1438000000001</v>
      </c>
      <c r="D287" s="81">
        <v>16.195</v>
      </c>
      <c r="E287" s="82">
        <v>1.56</v>
      </c>
      <c r="F287" s="82">
        <v>8.26</v>
      </c>
      <c r="G287" s="82">
        <v>27.11</v>
      </c>
      <c r="H287" s="82">
        <v>45.141300000000001</v>
      </c>
      <c r="I287" s="82">
        <v>40.296300000000002</v>
      </c>
      <c r="J287" s="82">
        <v>9.8491</v>
      </c>
      <c r="K287" s="82">
        <v>27.778199999999998</v>
      </c>
      <c r="L287" s="82">
        <v>52.006999999999998</v>
      </c>
      <c r="M287" s="87">
        <v>30.053999999999998</v>
      </c>
      <c r="N287" s="80">
        <v>1.76</v>
      </c>
      <c r="O287" s="86">
        <f t="shared" si="12"/>
        <v>1028.7581147129299</v>
      </c>
      <c r="P287" s="24">
        <f t="shared" si="13"/>
        <v>0</v>
      </c>
      <c r="R287" s="76">
        <v>37420</v>
      </c>
      <c r="S287" s="88">
        <f t="shared" si="14"/>
        <v>-1.0459854437344301E-2</v>
      </c>
      <c r="T287" s="88"/>
      <c r="U287" s="100"/>
    </row>
    <row r="288" spans="1:21" x14ac:dyDescent="0.3">
      <c r="A288" s="75">
        <v>285</v>
      </c>
      <c r="B288" s="76">
        <v>37421</v>
      </c>
      <c r="C288" s="80">
        <v>1022.8407999999999</v>
      </c>
      <c r="D288" s="81">
        <v>14.952500000000001</v>
      </c>
      <c r="E288" s="82">
        <v>1.62</v>
      </c>
      <c r="F288" s="82">
        <v>8.5709999999999997</v>
      </c>
      <c r="G288" s="82">
        <v>27.625</v>
      </c>
      <c r="H288" s="82">
        <v>45.073799999999999</v>
      </c>
      <c r="I288" s="82">
        <v>40.081299999999999</v>
      </c>
      <c r="J288" s="82">
        <v>9.8422999999999998</v>
      </c>
      <c r="K288" s="82">
        <v>27.956600000000002</v>
      </c>
      <c r="L288" s="82">
        <v>51.671999999999997</v>
      </c>
      <c r="M288" s="87">
        <v>29.359000000000002</v>
      </c>
      <c r="N288" s="80">
        <v>1.75</v>
      </c>
      <c r="O288" s="86">
        <f t="shared" si="12"/>
        <v>1028.8295562486701</v>
      </c>
      <c r="P288" s="24">
        <f t="shared" si="13"/>
        <v>0</v>
      </c>
      <c r="R288" s="76">
        <v>37421</v>
      </c>
      <c r="S288" s="88">
        <f t="shared" si="14"/>
        <v>-2.24651409880261E-3</v>
      </c>
      <c r="T288" s="88"/>
      <c r="U288" s="100"/>
    </row>
    <row r="289" spans="1:21" x14ac:dyDescent="0.3">
      <c r="A289" s="75">
        <v>286</v>
      </c>
      <c r="B289" s="76">
        <v>37424</v>
      </c>
      <c r="C289" s="80">
        <v>1052.2039</v>
      </c>
      <c r="D289" s="81">
        <v>14.61</v>
      </c>
      <c r="E289" s="82">
        <v>1.64</v>
      </c>
      <c r="F289" s="82">
        <v>9.1999999999999993</v>
      </c>
      <c r="G289" s="82">
        <v>27.84</v>
      </c>
      <c r="H289" s="82">
        <v>46.076300000000003</v>
      </c>
      <c r="I289" s="82">
        <v>40.982199999999999</v>
      </c>
      <c r="J289" s="82">
        <v>10.122299999999999</v>
      </c>
      <c r="K289" s="82">
        <v>28.160499999999999</v>
      </c>
      <c r="L289" s="82">
        <v>52.524999999999999</v>
      </c>
      <c r="M289" s="87">
        <v>30.064</v>
      </c>
      <c r="N289" s="80">
        <v>1.82</v>
      </c>
      <c r="O289" s="86">
        <f t="shared" si="12"/>
        <v>1028.9038606055101</v>
      </c>
      <c r="P289" s="24">
        <f t="shared" si="13"/>
        <v>0</v>
      </c>
      <c r="R289" s="76">
        <v>37424</v>
      </c>
      <c r="S289" s="88">
        <f t="shared" si="14"/>
        <v>2.87074000176764E-2</v>
      </c>
      <c r="T289" s="88"/>
      <c r="U289" s="100"/>
    </row>
    <row r="290" spans="1:21" x14ac:dyDescent="0.3">
      <c r="A290" s="75">
        <v>287</v>
      </c>
      <c r="B290" s="76">
        <v>37425</v>
      </c>
      <c r="C290" s="80">
        <v>1053.2118</v>
      </c>
      <c r="D290" s="81">
        <v>14.44</v>
      </c>
      <c r="E290" s="82">
        <v>1.51</v>
      </c>
      <c r="F290" s="82">
        <v>8.98</v>
      </c>
      <c r="G290" s="82">
        <v>27.995000000000001</v>
      </c>
      <c r="H290" s="82">
        <v>45.936100000000003</v>
      </c>
      <c r="I290" s="82">
        <v>40.879800000000003</v>
      </c>
      <c r="J290" s="82">
        <v>10.1257</v>
      </c>
      <c r="K290" s="82">
        <v>28.1859</v>
      </c>
      <c r="L290" s="82">
        <v>52.027000000000001</v>
      </c>
      <c r="M290" s="87">
        <v>30.044</v>
      </c>
      <c r="N290" s="80">
        <v>1.71</v>
      </c>
      <c r="O290" s="86">
        <f t="shared" si="12"/>
        <v>1028.9736790817699</v>
      </c>
      <c r="P290" s="24">
        <f t="shared" si="13"/>
        <v>0</v>
      </c>
      <c r="R290" s="76">
        <v>37425</v>
      </c>
      <c r="S290" s="88">
        <f t="shared" si="14"/>
        <v>9.5789418761893497E-4</v>
      </c>
      <c r="T290" s="88"/>
      <c r="U290" s="100"/>
    </row>
    <row r="291" spans="1:21" x14ac:dyDescent="0.3">
      <c r="A291" s="75">
        <v>288</v>
      </c>
      <c r="B291" s="76">
        <v>37426</v>
      </c>
      <c r="C291" s="80">
        <v>1035.8495</v>
      </c>
      <c r="D291" s="81">
        <v>14.065</v>
      </c>
      <c r="E291" s="82">
        <v>1.22</v>
      </c>
      <c r="F291" s="82">
        <v>8.8000000000000007</v>
      </c>
      <c r="G291" s="82">
        <v>27.18</v>
      </c>
      <c r="H291" s="82">
        <v>44.985500000000002</v>
      </c>
      <c r="I291" s="82">
        <v>40.3065</v>
      </c>
      <c r="J291" s="82">
        <v>10.023300000000001</v>
      </c>
      <c r="K291" s="82">
        <v>28.073799999999999</v>
      </c>
      <c r="L291" s="82">
        <v>52.667000000000002</v>
      </c>
      <c r="M291" s="87">
        <v>30.225999999999999</v>
      </c>
      <c r="N291" s="80">
        <v>1.69</v>
      </c>
      <c r="O291" s="86">
        <f t="shared" si="12"/>
        <v>1029.04268564993</v>
      </c>
      <c r="P291" s="24">
        <f t="shared" si="13"/>
        <v>0</v>
      </c>
      <c r="R291" s="76">
        <v>37426</v>
      </c>
      <c r="S291" s="88">
        <f t="shared" si="14"/>
        <v>-1.64850982489941E-2</v>
      </c>
      <c r="T291" s="88"/>
      <c r="U291" s="100"/>
    </row>
    <row r="292" spans="1:21" x14ac:dyDescent="0.3">
      <c r="A292" s="75">
        <v>289</v>
      </c>
      <c r="B292" s="76">
        <v>37427</v>
      </c>
      <c r="C292" s="80">
        <v>1021.9521999999999</v>
      </c>
      <c r="D292" s="81">
        <v>13.164999999999999</v>
      </c>
      <c r="E292" s="82">
        <v>1.0900000000000001</v>
      </c>
      <c r="F292" s="82">
        <v>8.4600000000000009</v>
      </c>
      <c r="G292" s="82">
        <v>27.05</v>
      </c>
      <c r="H292" s="82">
        <v>45.364699999999999</v>
      </c>
      <c r="I292" s="82">
        <v>40.685299999999998</v>
      </c>
      <c r="J292" s="82">
        <v>10.054</v>
      </c>
      <c r="K292" s="82">
        <v>28.4</v>
      </c>
      <c r="L292" s="82">
        <v>52.027000000000001</v>
      </c>
      <c r="M292" s="87">
        <v>29.762</v>
      </c>
      <c r="N292" s="80">
        <v>1.75</v>
      </c>
      <c r="O292" s="86">
        <f t="shared" si="12"/>
        <v>1029.1141469475399</v>
      </c>
      <c r="P292" s="24">
        <f t="shared" si="13"/>
        <v>0</v>
      </c>
      <c r="R292" s="76">
        <v>37427</v>
      </c>
      <c r="S292" s="88">
        <f t="shared" si="14"/>
        <v>-1.34163312334467E-2</v>
      </c>
      <c r="T292" s="88"/>
      <c r="U292" s="100"/>
    </row>
    <row r="293" spans="1:21" x14ac:dyDescent="0.3">
      <c r="A293" s="75">
        <v>290</v>
      </c>
      <c r="B293" s="76">
        <v>37428</v>
      </c>
      <c r="C293" s="80">
        <v>1004.5359</v>
      </c>
      <c r="D293" s="81">
        <v>13.06</v>
      </c>
      <c r="E293" s="82">
        <v>1.05</v>
      </c>
      <c r="F293" s="82">
        <v>8.1219999999999999</v>
      </c>
      <c r="G293" s="82">
        <v>26.14</v>
      </c>
      <c r="H293" s="82">
        <v>45.530900000000003</v>
      </c>
      <c r="I293" s="82">
        <v>40.183599999999998</v>
      </c>
      <c r="J293" s="82">
        <v>10.0472</v>
      </c>
      <c r="K293" s="82">
        <v>28.5427</v>
      </c>
      <c r="L293" s="82">
        <v>51.366999999999997</v>
      </c>
      <c r="M293" s="87">
        <v>29.238</v>
      </c>
      <c r="N293" s="80">
        <v>1.74</v>
      </c>
      <c r="O293" s="86">
        <f t="shared" si="12"/>
        <v>1029.18520482912</v>
      </c>
      <c r="P293" s="24">
        <f t="shared" si="13"/>
        <v>0</v>
      </c>
      <c r="R293" s="76">
        <v>37428</v>
      </c>
      <c r="S293" s="88">
        <f t="shared" si="14"/>
        <v>-1.7042186513224401E-2</v>
      </c>
      <c r="T293" s="88"/>
      <c r="U293" s="100"/>
    </row>
    <row r="294" spans="1:21" x14ac:dyDescent="0.3">
      <c r="A294" s="75">
        <v>291</v>
      </c>
      <c r="B294" s="76">
        <v>37431</v>
      </c>
      <c r="C294" s="80">
        <v>1008.1799</v>
      </c>
      <c r="D294" s="81">
        <v>13.4</v>
      </c>
      <c r="E294" s="82">
        <v>0.96</v>
      </c>
      <c r="F294" s="82">
        <v>8.61</v>
      </c>
      <c r="G294" s="82">
        <v>27.08</v>
      </c>
      <c r="H294" s="82">
        <v>45.3127</v>
      </c>
      <c r="I294" s="82">
        <v>40.951500000000003</v>
      </c>
      <c r="J294" s="82">
        <v>10.299899999999999</v>
      </c>
      <c r="K294" s="82">
        <v>29.026900000000001</v>
      </c>
      <c r="L294" s="82">
        <v>51.215000000000003</v>
      </c>
      <c r="M294" s="87">
        <v>29.399000000000001</v>
      </c>
      <c r="N294" s="80">
        <v>1.77</v>
      </c>
      <c r="O294" s="86">
        <f t="shared" si="12"/>
        <v>1029.25749283755</v>
      </c>
      <c r="P294" s="24">
        <f t="shared" si="13"/>
        <v>0</v>
      </c>
      <c r="R294" s="76">
        <v>37431</v>
      </c>
      <c r="S294" s="88">
        <f t="shared" si="14"/>
        <v>3.6275458149379598E-3</v>
      </c>
      <c r="T294" s="88"/>
      <c r="U294" s="100"/>
    </row>
    <row r="295" spans="1:21" x14ac:dyDescent="0.3">
      <c r="A295" s="75">
        <v>292</v>
      </c>
      <c r="B295" s="76">
        <v>37432</v>
      </c>
      <c r="C295" s="80">
        <v>991.34360000000004</v>
      </c>
      <c r="D295" s="81">
        <v>13.18</v>
      </c>
      <c r="E295" s="82">
        <v>0.94</v>
      </c>
      <c r="F295" s="82">
        <v>8.6999999999999993</v>
      </c>
      <c r="G295" s="82">
        <v>26.475000000000001</v>
      </c>
      <c r="H295" s="82">
        <v>44.6738</v>
      </c>
      <c r="I295" s="82">
        <v>40.542000000000002</v>
      </c>
      <c r="J295" s="82">
        <v>10.317</v>
      </c>
      <c r="K295" s="82">
        <v>28.2624</v>
      </c>
      <c r="L295" s="82">
        <v>49.774000000000001</v>
      </c>
      <c r="M295" s="87">
        <v>29.288</v>
      </c>
      <c r="N295" s="80">
        <v>1.75</v>
      </c>
      <c r="O295" s="86">
        <f t="shared" si="12"/>
        <v>1029.32896905233</v>
      </c>
      <c r="P295" s="24">
        <f t="shared" si="13"/>
        <v>0</v>
      </c>
      <c r="R295" s="76">
        <v>37432</v>
      </c>
      <c r="S295" s="88">
        <f t="shared" si="14"/>
        <v>-1.6699698139191099E-2</v>
      </c>
      <c r="T295" s="88"/>
      <c r="U295" s="100"/>
    </row>
    <row r="296" spans="1:21" x14ac:dyDescent="0.3">
      <c r="A296" s="75">
        <v>293</v>
      </c>
      <c r="B296" s="76">
        <v>37433</v>
      </c>
      <c r="C296" s="80">
        <v>989.20910000000003</v>
      </c>
      <c r="D296" s="81">
        <v>13.54</v>
      </c>
      <c r="E296" s="82">
        <v>0.94</v>
      </c>
      <c r="F296" s="82">
        <v>9.17</v>
      </c>
      <c r="G296" s="82">
        <v>27.065000000000001</v>
      </c>
      <c r="H296" s="82">
        <v>44.803600000000003</v>
      </c>
      <c r="I296" s="82">
        <v>40.388399999999997</v>
      </c>
      <c r="J296" s="82">
        <v>10.313599999999999</v>
      </c>
      <c r="K296" s="82">
        <v>28.308299999999999</v>
      </c>
      <c r="L296" s="82">
        <v>49.997</v>
      </c>
      <c r="M296" s="87">
        <v>29.015999999999998</v>
      </c>
      <c r="N296" s="80">
        <v>1.78</v>
      </c>
      <c r="O296" s="86">
        <f t="shared" si="12"/>
        <v>1029.40167562237</v>
      </c>
      <c r="P296" s="24">
        <f t="shared" si="13"/>
        <v>0</v>
      </c>
      <c r="R296" s="76">
        <v>37433</v>
      </c>
      <c r="S296" s="88">
        <f t="shared" si="14"/>
        <v>-2.1531384274836602E-3</v>
      </c>
      <c r="T296" s="88"/>
      <c r="U296" s="100"/>
    </row>
    <row r="297" spans="1:21" x14ac:dyDescent="0.3">
      <c r="A297" s="75">
        <v>294</v>
      </c>
      <c r="B297" s="76">
        <v>37434</v>
      </c>
      <c r="C297" s="80">
        <v>1006.6114</v>
      </c>
      <c r="D297" s="81">
        <v>13.73</v>
      </c>
      <c r="E297" s="82">
        <v>1.1200000000000001</v>
      </c>
      <c r="F297" s="82">
        <v>9.68</v>
      </c>
      <c r="G297" s="82">
        <v>27.46</v>
      </c>
      <c r="H297" s="82">
        <v>45.520499999999998</v>
      </c>
      <c r="I297" s="82">
        <v>41.2074</v>
      </c>
      <c r="J297" s="82">
        <v>10.3545</v>
      </c>
      <c r="K297" s="82">
        <v>28.5886</v>
      </c>
      <c r="L297" s="82">
        <v>49.337000000000003</v>
      </c>
      <c r="M297" s="87">
        <v>28.905000000000001</v>
      </c>
      <c r="N297" s="80">
        <v>1.81</v>
      </c>
      <c r="O297" s="86">
        <f t="shared" si="12"/>
        <v>1029.4756128062099</v>
      </c>
      <c r="P297" s="24">
        <f t="shared" si="13"/>
        <v>0</v>
      </c>
      <c r="R297" s="76">
        <v>37434</v>
      </c>
      <c r="S297" s="88">
        <f t="shared" si="14"/>
        <v>1.7592134969239601E-2</v>
      </c>
      <c r="T297" s="88"/>
      <c r="U297" s="100"/>
    </row>
    <row r="298" spans="1:21" x14ac:dyDescent="0.3">
      <c r="A298" s="75">
        <v>295</v>
      </c>
      <c r="B298" s="76">
        <v>37435</v>
      </c>
      <c r="C298" s="80">
        <v>1005.768</v>
      </c>
      <c r="D298" s="81">
        <v>13.744999999999999</v>
      </c>
      <c r="E298" s="82">
        <v>1.3</v>
      </c>
      <c r="F298" s="82">
        <v>9.4700000000000006</v>
      </c>
      <c r="G298" s="82">
        <v>27.35</v>
      </c>
      <c r="H298" s="82">
        <v>45.9724</v>
      </c>
      <c r="I298" s="82">
        <v>41.8934</v>
      </c>
      <c r="J298" s="82">
        <v>10.6517</v>
      </c>
      <c r="K298" s="82">
        <v>28.5427</v>
      </c>
      <c r="L298" s="82">
        <v>48.930999999999997</v>
      </c>
      <c r="M298" s="87">
        <v>28.683</v>
      </c>
      <c r="N298" s="80">
        <v>1.73</v>
      </c>
      <c r="O298" s="99">
        <f t="shared" si="12"/>
        <v>1029.54628712408</v>
      </c>
      <c r="P298" s="24">
        <f t="shared" si="13"/>
        <v>1</v>
      </c>
      <c r="R298" s="76">
        <v>37435</v>
      </c>
      <c r="S298" s="88">
        <f t="shared" si="14"/>
        <v>-8.3786056863643899E-4</v>
      </c>
      <c r="T298" s="88"/>
      <c r="U298" s="100"/>
    </row>
    <row r="299" spans="1:21" x14ac:dyDescent="0.3">
      <c r="A299" s="75">
        <v>296</v>
      </c>
      <c r="B299" s="76">
        <v>37438</v>
      </c>
      <c r="C299" s="80">
        <v>984.26679999999999</v>
      </c>
      <c r="D299" s="81">
        <v>13.215</v>
      </c>
      <c r="E299" s="82">
        <v>1.4</v>
      </c>
      <c r="F299" s="82">
        <v>9</v>
      </c>
      <c r="G299" s="82">
        <v>26.33</v>
      </c>
      <c r="H299" s="82">
        <v>46.0244</v>
      </c>
      <c r="I299" s="82">
        <v>41.616999999999997</v>
      </c>
      <c r="J299" s="82">
        <v>10.484299999999999</v>
      </c>
      <c r="K299" s="82">
        <v>28.7211</v>
      </c>
      <c r="L299" s="82">
        <v>49.762999999999998</v>
      </c>
      <c r="M299" s="87">
        <v>28.33</v>
      </c>
      <c r="N299" s="80">
        <v>1.83</v>
      </c>
      <c r="O299" s="86">
        <f t="shared" si="12"/>
        <v>1029.6210517949301</v>
      </c>
      <c r="P299" s="24">
        <f t="shared" si="13"/>
        <v>0</v>
      </c>
      <c r="R299" s="76">
        <v>37438</v>
      </c>
      <c r="S299" s="88">
        <f t="shared" si="14"/>
        <v>-2.1377892317115E-2</v>
      </c>
      <c r="T299" s="88"/>
      <c r="U299" s="100"/>
    </row>
    <row r="300" spans="1:21" x14ac:dyDescent="0.3">
      <c r="A300" s="75">
        <v>297</v>
      </c>
      <c r="B300" s="76">
        <v>37439</v>
      </c>
      <c r="C300" s="80">
        <v>963.58320000000003</v>
      </c>
      <c r="D300" s="81">
        <v>12.4</v>
      </c>
      <c r="E300" s="82">
        <v>1.27</v>
      </c>
      <c r="F300" s="82">
        <v>8.68</v>
      </c>
      <c r="G300" s="82">
        <v>25.72</v>
      </c>
      <c r="H300" s="82">
        <v>45.608800000000002</v>
      </c>
      <c r="I300" s="82">
        <v>41.115299999999998</v>
      </c>
      <c r="J300" s="82">
        <v>10.3477</v>
      </c>
      <c r="K300" s="82">
        <v>28.889299999999999</v>
      </c>
      <c r="L300" s="82">
        <v>48.473999999999997</v>
      </c>
      <c r="M300" s="87">
        <v>27.937000000000001</v>
      </c>
      <c r="N300" s="80">
        <v>1.72</v>
      </c>
      <c r="O300" s="86">
        <f t="shared" si="12"/>
        <v>1029.69132751751</v>
      </c>
      <c r="P300" s="24">
        <f t="shared" si="13"/>
        <v>0</v>
      </c>
      <c r="R300" s="76">
        <v>37439</v>
      </c>
      <c r="S300" s="88">
        <f t="shared" si="14"/>
        <v>-2.1014220940907401E-2</v>
      </c>
      <c r="T300" s="88"/>
      <c r="U300" s="100"/>
    </row>
    <row r="301" spans="1:21" x14ac:dyDescent="0.3">
      <c r="A301" s="75">
        <v>298</v>
      </c>
      <c r="B301" s="76">
        <v>37440</v>
      </c>
      <c r="C301" s="80">
        <v>969.61410000000001</v>
      </c>
      <c r="D301" s="81">
        <v>13.19</v>
      </c>
      <c r="E301" s="82">
        <v>1.3</v>
      </c>
      <c r="F301" s="82">
        <v>9.5500000000000007</v>
      </c>
      <c r="G301" s="82">
        <v>26.234999999999999</v>
      </c>
      <c r="H301" s="82">
        <v>45.037399999999998</v>
      </c>
      <c r="I301" s="82">
        <v>40.859299999999998</v>
      </c>
      <c r="J301" s="82">
        <v>10.313599999999999</v>
      </c>
      <c r="K301" s="82">
        <v>28.8536</v>
      </c>
      <c r="L301" s="82">
        <v>48.2</v>
      </c>
      <c r="M301" s="87">
        <v>27.655000000000001</v>
      </c>
      <c r="N301" s="80">
        <v>1.71</v>
      </c>
      <c r="O301" s="86">
        <f t="shared" si="12"/>
        <v>1029.7611994290201</v>
      </c>
      <c r="P301" s="24">
        <f t="shared" si="13"/>
        <v>0</v>
      </c>
      <c r="R301" s="76">
        <v>37440</v>
      </c>
      <c r="S301" s="88">
        <f t="shared" si="14"/>
        <v>6.2588264303486997E-3</v>
      </c>
      <c r="T301" s="88"/>
      <c r="U301" s="100"/>
    </row>
    <row r="302" spans="1:21" x14ac:dyDescent="0.3">
      <c r="A302" s="75">
        <v>299</v>
      </c>
      <c r="B302" s="76">
        <v>37441</v>
      </c>
      <c r="C302" s="80">
        <v>969.61410000000001</v>
      </c>
      <c r="D302" s="81">
        <v>13.19</v>
      </c>
      <c r="E302" s="82">
        <v>1.3</v>
      </c>
      <c r="F302" s="82">
        <v>9.5500000000000007</v>
      </c>
      <c r="G302" s="82">
        <v>26.234999999999999</v>
      </c>
      <c r="H302" s="82">
        <v>45.037399999999998</v>
      </c>
      <c r="I302" s="82">
        <v>40.859299999999998</v>
      </c>
      <c r="J302" s="82">
        <v>10.313599999999999</v>
      </c>
      <c r="K302" s="82">
        <v>28.8536</v>
      </c>
      <c r="L302" s="82">
        <v>48.2</v>
      </c>
      <c r="M302" s="87">
        <v>27.655000000000001</v>
      </c>
      <c r="N302" s="80">
        <v>1.71</v>
      </c>
      <c r="O302" s="86">
        <f t="shared" si="12"/>
        <v>1029.8310760818399</v>
      </c>
      <c r="P302" s="24">
        <f t="shared" si="13"/>
        <v>0</v>
      </c>
      <c r="R302" s="76">
        <v>37441</v>
      </c>
      <c r="S302" s="88">
        <f t="shared" si="14"/>
        <v>0</v>
      </c>
      <c r="T302" s="88"/>
      <c r="U302" s="100"/>
    </row>
    <row r="303" spans="1:21" x14ac:dyDescent="0.3">
      <c r="A303" s="75">
        <v>300</v>
      </c>
      <c r="B303" s="76">
        <v>37442</v>
      </c>
      <c r="C303" s="80">
        <v>1005.2449</v>
      </c>
      <c r="D303" s="81">
        <v>14.27</v>
      </c>
      <c r="E303" s="82">
        <v>1.41</v>
      </c>
      <c r="F303" s="82">
        <v>9.98</v>
      </c>
      <c r="G303" s="82">
        <v>27.425000000000001</v>
      </c>
      <c r="H303" s="82">
        <v>45.660800000000002</v>
      </c>
      <c r="I303" s="82">
        <v>41.483899999999998</v>
      </c>
      <c r="J303" s="82">
        <v>10.3477</v>
      </c>
      <c r="K303" s="82">
        <v>28.782299999999999</v>
      </c>
      <c r="L303" s="82">
        <v>48.83</v>
      </c>
      <c r="M303" s="87">
        <v>28.068000000000001</v>
      </c>
      <c r="N303" s="80">
        <v>1.72</v>
      </c>
      <c r="O303" s="86">
        <f t="shared" si="12"/>
        <v>1029.9013661394099</v>
      </c>
      <c r="P303" s="24">
        <f t="shared" si="13"/>
        <v>0</v>
      </c>
      <c r="R303" s="76">
        <v>37442</v>
      </c>
      <c r="S303" s="88">
        <f t="shared" si="14"/>
        <v>3.6747402910085603E-2</v>
      </c>
      <c r="T303" s="88"/>
      <c r="U303" s="100"/>
    </row>
    <row r="304" spans="1:21" x14ac:dyDescent="0.3">
      <c r="A304" s="75">
        <v>301</v>
      </c>
      <c r="B304" s="76">
        <v>37445</v>
      </c>
      <c r="C304" s="80">
        <v>993.25340000000006</v>
      </c>
      <c r="D304" s="81">
        <v>13.58</v>
      </c>
      <c r="E304" s="82">
        <v>1.22</v>
      </c>
      <c r="F304" s="82">
        <v>9.31</v>
      </c>
      <c r="G304" s="82">
        <v>26.46</v>
      </c>
      <c r="H304" s="82">
        <v>45.754300000000001</v>
      </c>
      <c r="I304" s="82">
        <v>41.320099999999996</v>
      </c>
      <c r="J304" s="82">
        <v>10.4467</v>
      </c>
      <c r="K304" s="82">
        <v>29.1951</v>
      </c>
      <c r="L304" s="82">
        <v>49.591000000000001</v>
      </c>
      <c r="M304" s="87">
        <v>28.129000000000001</v>
      </c>
      <c r="N304" s="80">
        <v>1.75</v>
      </c>
      <c r="O304" s="86">
        <f t="shared" si="12"/>
        <v>1029.9728870676199</v>
      </c>
      <c r="P304" s="24">
        <f t="shared" si="13"/>
        <v>0</v>
      </c>
      <c r="R304" s="76">
        <v>37445</v>
      </c>
      <c r="S304" s="88">
        <f t="shared" si="14"/>
        <v>-1.19289339344074E-2</v>
      </c>
      <c r="T304" s="88"/>
      <c r="U304" s="100"/>
    </row>
    <row r="305" spans="1:21" x14ac:dyDescent="0.3">
      <c r="A305" s="75">
        <v>302</v>
      </c>
      <c r="B305" s="76">
        <v>37446</v>
      </c>
      <c r="C305" s="80">
        <v>968.7826</v>
      </c>
      <c r="D305" s="81">
        <v>13.765000000000001</v>
      </c>
      <c r="E305" s="82">
        <v>1.25</v>
      </c>
      <c r="F305" s="82">
        <v>9.4</v>
      </c>
      <c r="G305" s="82">
        <v>26.605</v>
      </c>
      <c r="H305" s="82">
        <v>45.167299999999997</v>
      </c>
      <c r="I305" s="82">
        <v>40.746699999999997</v>
      </c>
      <c r="J305" s="82">
        <v>10.484299999999999</v>
      </c>
      <c r="K305" s="82">
        <v>28.766999999999999</v>
      </c>
      <c r="L305" s="82">
        <v>45.957000000000001</v>
      </c>
      <c r="M305" s="87">
        <v>28.027999999999999</v>
      </c>
      <c r="N305" s="80">
        <v>1.72</v>
      </c>
      <c r="O305" s="86">
        <f t="shared" si="12"/>
        <v>1030.0431868043499</v>
      </c>
      <c r="P305" s="24">
        <f t="shared" si="13"/>
        <v>0</v>
      </c>
      <c r="R305" s="76">
        <v>37446</v>
      </c>
      <c r="S305" s="88">
        <f t="shared" si="14"/>
        <v>-2.4637016092771601E-2</v>
      </c>
      <c r="T305" s="88"/>
      <c r="U305" s="100"/>
    </row>
    <row r="306" spans="1:21" x14ac:dyDescent="0.3">
      <c r="A306" s="75">
        <v>303</v>
      </c>
      <c r="B306" s="76">
        <v>37447</v>
      </c>
      <c r="C306" s="80">
        <v>935.92359999999996</v>
      </c>
      <c r="D306" s="81">
        <v>13.205</v>
      </c>
      <c r="E306" s="82">
        <v>1.17</v>
      </c>
      <c r="F306" s="82">
        <v>8.98</v>
      </c>
      <c r="G306" s="82">
        <v>26.12</v>
      </c>
      <c r="H306" s="82">
        <v>44.086799999999997</v>
      </c>
      <c r="I306" s="82">
        <v>39.139400000000002</v>
      </c>
      <c r="J306" s="82">
        <v>10.276</v>
      </c>
      <c r="K306" s="82">
        <v>27.880099999999999</v>
      </c>
      <c r="L306" s="82">
        <v>45.286999999999999</v>
      </c>
      <c r="M306" s="87">
        <v>28.32</v>
      </c>
      <c r="N306" s="80">
        <v>1.74</v>
      </c>
      <c r="O306" s="86">
        <f t="shared" si="12"/>
        <v>1030.1143088339199</v>
      </c>
      <c r="P306" s="24">
        <f t="shared" si="13"/>
        <v>0</v>
      </c>
      <c r="R306" s="76">
        <v>37447</v>
      </c>
      <c r="S306" s="88">
        <f t="shared" si="14"/>
        <v>-3.3917826352372601E-2</v>
      </c>
      <c r="T306" s="88"/>
      <c r="U306" s="100"/>
    </row>
    <row r="307" spans="1:21" x14ac:dyDescent="0.3">
      <c r="A307" s="75">
        <v>304</v>
      </c>
      <c r="B307" s="76">
        <v>37448</v>
      </c>
      <c r="C307" s="80">
        <v>942.9896</v>
      </c>
      <c r="D307" s="81">
        <v>13.955</v>
      </c>
      <c r="E307" s="82">
        <v>1.34</v>
      </c>
      <c r="F307" s="82">
        <v>9.42</v>
      </c>
      <c r="G307" s="82">
        <v>26.454999999999998</v>
      </c>
      <c r="H307" s="82">
        <v>42.933599999999998</v>
      </c>
      <c r="I307" s="82">
        <v>37.982500000000002</v>
      </c>
      <c r="J307" s="82">
        <v>10.1189</v>
      </c>
      <c r="K307" s="82">
        <v>27.069700000000001</v>
      </c>
      <c r="L307" s="82">
        <v>44.058</v>
      </c>
      <c r="M307" s="87">
        <v>27.614000000000001</v>
      </c>
      <c r="N307" s="80">
        <v>1.76</v>
      </c>
      <c r="O307" s="86">
        <f t="shared" si="12"/>
        <v>1030.18625332533</v>
      </c>
      <c r="P307" s="24">
        <f t="shared" si="13"/>
        <v>0</v>
      </c>
      <c r="R307" s="76">
        <v>37448</v>
      </c>
      <c r="S307" s="88">
        <f t="shared" si="14"/>
        <v>7.5497615403650204E-3</v>
      </c>
      <c r="T307" s="88"/>
      <c r="U307" s="100"/>
    </row>
    <row r="308" spans="1:21" x14ac:dyDescent="0.3">
      <c r="A308" s="75">
        <v>305</v>
      </c>
      <c r="B308" s="76">
        <v>37449</v>
      </c>
      <c r="C308" s="80">
        <v>936.90890000000002</v>
      </c>
      <c r="D308" s="81">
        <v>14.055</v>
      </c>
      <c r="E308" s="82">
        <v>1.26</v>
      </c>
      <c r="F308" s="82">
        <v>9.68</v>
      </c>
      <c r="G308" s="82">
        <v>25.93</v>
      </c>
      <c r="H308" s="82">
        <v>43.011499999999998</v>
      </c>
      <c r="I308" s="82">
        <v>37.398899999999998</v>
      </c>
      <c r="J308" s="82">
        <v>9.9344999999999999</v>
      </c>
      <c r="K308" s="82">
        <v>26.0198</v>
      </c>
      <c r="L308" s="82">
        <v>42.738999999999997</v>
      </c>
      <c r="M308" s="87">
        <v>27.341999999999999</v>
      </c>
      <c r="N308" s="80">
        <v>1.71</v>
      </c>
      <c r="O308" s="86">
        <f t="shared" si="12"/>
        <v>1030.2561588210899</v>
      </c>
      <c r="P308" s="24">
        <f t="shared" si="13"/>
        <v>0</v>
      </c>
      <c r="R308" s="76">
        <v>37449</v>
      </c>
      <c r="S308" s="88">
        <f t="shared" si="14"/>
        <v>-6.4483213812750496E-3</v>
      </c>
      <c r="T308" s="88"/>
      <c r="U308" s="100"/>
    </row>
    <row r="309" spans="1:21" x14ac:dyDescent="0.3">
      <c r="A309" s="75">
        <v>306</v>
      </c>
      <c r="B309" s="76">
        <v>37452</v>
      </c>
      <c r="C309" s="80">
        <v>933.39279999999997</v>
      </c>
      <c r="D309" s="81">
        <v>14.69</v>
      </c>
      <c r="E309" s="82">
        <v>1.2889999999999999</v>
      </c>
      <c r="F309" s="82">
        <v>10.15</v>
      </c>
      <c r="G309" s="82">
        <v>25.9</v>
      </c>
      <c r="H309" s="82">
        <v>41.946599999999997</v>
      </c>
      <c r="I309" s="82">
        <v>36.6004</v>
      </c>
      <c r="J309" s="82">
        <v>9.8628</v>
      </c>
      <c r="K309" s="82">
        <v>26.504000000000001</v>
      </c>
      <c r="L309" s="82">
        <v>42.890999999999998</v>
      </c>
      <c r="M309" s="87">
        <v>26.768000000000001</v>
      </c>
      <c r="N309" s="80">
        <v>1.83</v>
      </c>
      <c r="O309" s="86">
        <f t="shared" si="12"/>
        <v>1030.3309750421499</v>
      </c>
      <c r="P309" s="24">
        <f t="shared" si="13"/>
        <v>0</v>
      </c>
      <c r="R309" s="76">
        <v>37452</v>
      </c>
      <c r="S309" s="88">
        <f t="shared" si="14"/>
        <v>-3.7528728780355002E-3</v>
      </c>
      <c r="T309" s="88"/>
      <c r="U309" s="100"/>
    </row>
    <row r="310" spans="1:21" x14ac:dyDescent="0.3">
      <c r="A310" s="75">
        <v>307</v>
      </c>
      <c r="B310" s="76">
        <v>37453</v>
      </c>
      <c r="C310" s="80">
        <v>916.23530000000005</v>
      </c>
      <c r="D310" s="81">
        <v>14.92</v>
      </c>
      <c r="E310" s="82">
        <v>1.35</v>
      </c>
      <c r="F310" s="82">
        <v>9.99</v>
      </c>
      <c r="G310" s="82">
        <v>25.625</v>
      </c>
      <c r="H310" s="82">
        <v>41.234900000000003</v>
      </c>
      <c r="I310" s="82">
        <v>36.037300000000002</v>
      </c>
      <c r="J310" s="82">
        <v>9.8491</v>
      </c>
      <c r="K310" s="82">
        <v>25.673200000000001</v>
      </c>
      <c r="L310" s="82">
        <v>41.113999999999997</v>
      </c>
      <c r="M310" s="87">
        <v>26.263000000000002</v>
      </c>
      <c r="N310" s="80">
        <v>1.72</v>
      </c>
      <c r="O310" s="86">
        <f t="shared" si="12"/>
        <v>1030.40129921981</v>
      </c>
      <c r="P310" s="24">
        <f t="shared" si="13"/>
        <v>0</v>
      </c>
      <c r="R310" s="76">
        <v>37453</v>
      </c>
      <c r="S310" s="88">
        <f t="shared" si="14"/>
        <v>-1.8381864526917101E-2</v>
      </c>
      <c r="T310" s="88"/>
      <c r="U310" s="100"/>
    </row>
    <row r="311" spans="1:21" x14ac:dyDescent="0.3">
      <c r="A311" s="75">
        <v>308</v>
      </c>
      <c r="B311" s="76">
        <v>37454</v>
      </c>
      <c r="C311" s="80">
        <v>921.38639999999998</v>
      </c>
      <c r="D311" s="81">
        <v>14.984999999999999</v>
      </c>
      <c r="E311" s="82">
        <v>1.5</v>
      </c>
      <c r="F311" s="82">
        <v>10.47</v>
      </c>
      <c r="G311" s="82">
        <v>26</v>
      </c>
      <c r="H311" s="82">
        <v>41.712800000000001</v>
      </c>
      <c r="I311" s="82">
        <v>36.457099999999997</v>
      </c>
      <c r="J311" s="82">
        <v>9.6715</v>
      </c>
      <c r="K311" s="82">
        <v>25.4846</v>
      </c>
      <c r="L311" s="82">
        <v>43.023000000000003</v>
      </c>
      <c r="M311" s="87">
        <v>25.911000000000001</v>
      </c>
      <c r="N311" s="80">
        <v>1.71</v>
      </c>
      <c r="O311" s="86">
        <f t="shared" si="12"/>
        <v>1030.4712193079699</v>
      </c>
      <c r="P311" s="24">
        <f t="shared" si="13"/>
        <v>0</v>
      </c>
      <c r="R311" s="76">
        <v>37454</v>
      </c>
      <c r="S311" s="88">
        <f t="shared" si="14"/>
        <v>5.6220274420772896E-3</v>
      </c>
      <c r="T311" s="88"/>
      <c r="U311" s="100"/>
    </row>
    <row r="312" spans="1:21" x14ac:dyDescent="0.3">
      <c r="A312" s="75">
        <v>309</v>
      </c>
      <c r="B312" s="76">
        <v>37455</v>
      </c>
      <c r="C312" s="80">
        <v>896.51049999999998</v>
      </c>
      <c r="D312" s="81">
        <v>15.185</v>
      </c>
      <c r="E312" s="82">
        <v>1.42</v>
      </c>
      <c r="F312" s="82">
        <v>10.050000000000001</v>
      </c>
      <c r="G312" s="82">
        <v>25.555</v>
      </c>
      <c r="H312" s="82">
        <v>40.881700000000002</v>
      </c>
      <c r="I312" s="82">
        <v>35.576599999999999</v>
      </c>
      <c r="J312" s="82">
        <v>9.3538999999999994</v>
      </c>
      <c r="K312" s="82">
        <v>24.429500000000001</v>
      </c>
      <c r="L312" s="82">
        <v>40.911000000000001</v>
      </c>
      <c r="M312" s="87">
        <v>25.315999999999999</v>
      </c>
      <c r="N312" s="80">
        <v>1.74</v>
      </c>
      <c r="O312" s="86">
        <f t="shared" si="12"/>
        <v>1030.5423708921601</v>
      </c>
      <c r="P312" s="24">
        <f t="shared" si="13"/>
        <v>0</v>
      </c>
      <c r="R312" s="76">
        <v>37455</v>
      </c>
      <c r="S312" s="88">
        <f t="shared" si="14"/>
        <v>-2.69983364199863E-2</v>
      </c>
      <c r="T312" s="88"/>
      <c r="U312" s="100"/>
    </row>
    <row r="313" spans="1:21" x14ac:dyDescent="0.3">
      <c r="A313" s="75">
        <v>310</v>
      </c>
      <c r="B313" s="76">
        <v>37456</v>
      </c>
      <c r="C313" s="80">
        <v>862.13789999999995</v>
      </c>
      <c r="D313" s="81">
        <v>14.994999999999999</v>
      </c>
      <c r="E313" s="82">
        <v>1.19</v>
      </c>
      <c r="F313" s="82">
        <v>9.7200000000000006</v>
      </c>
      <c r="G313" s="82">
        <v>24.78</v>
      </c>
      <c r="H313" s="82">
        <v>38.700000000000003</v>
      </c>
      <c r="I313" s="82">
        <v>33.170699999999997</v>
      </c>
      <c r="J313" s="82">
        <v>9.2378</v>
      </c>
      <c r="K313" s="82">
        <v>22.981999999999999</v>
      </c>
      <c r="L313" s="82">
        <v>36.749000000000002</v>
      </c>
      <c r="M313" s="87">
        <v>24.367999999999999</v>
      </c>
      <c r="N313" s="80">
        <v>1.72</v>
      </c>
      <c r="O313" s="86">
        <f t="shared" si="12"/>
        <v>1030.6127094984299</v>
      </c>
      <c r="P313" s="24">
        <f t="shared" si="13"/>
        <v>0</v>
      </c>
      <c r="R313" s="76">
        <v>37456</v>
      </c>
      <c r="S313" s="88">
        <f t="shared" si="14"/>
        <v>-3.8340432153332299E-2</v>
      </c>
      <c r="T313" s="88"/>
      <c r="U313" s="100"/>
    </row>
    <row r="314" spans="1:21" x14ac:dyDescent="0.3">
      <c r="A314" s="75">
        <v>311</v>
      </c>
      <c r="B314" s="76">
        <v>37459</v>
      </c>
      <c r="C314" s="80">
        <v>833.75450000000001</v>
      </c>
      <c r="D314" s="81">
        <v>14.734999999999999</v>
      </c>
      <c r="E314" s="82">
        <v>1.2</v>
      </c>
      <c r="F314" s="82">
        <v>9.23</v>
      </c>
      <c r="G314" s="82">
        <v>23.155000000000001</v>
      </c>
      <c r="H314" s="82">
        <v>36.113</v>
      </c>
      <c r="I314" s="82">
        <v>30.99</v>
      </c>
      <c r="J314" s="82">
        <v>8.7529000000000003</v>
      </c>
      <c r="K314" s="82">
        <v>23.389700000000001</v>
      </c>
      <c r="L314" s="82">
        <v>36.037999999999997</v>
      </c>
      <c r="M314" s="87">
        <v>23.491</v>
      </c>
      <c r="N314" s="80">
        <v>1.77</v>
      </c>
      <c r="O314" s="86">
        <f t="shared" si="12"/>
        <v>1030.6850977720701</v>
      </c>
      <c r="P314" s="24">
        <f t="shared" si="13"/>
        <v>0</v>
      </c>
      <c r="R314" s="76">
        <v>37459</v>
      </c>
      <c r="S314" s="88">
        <f t="shared" si="14"/>
        <v>-3.29221114162827E-2</v>
      </c>
      <c r="T314" s="88"/>
      <c r="U314" s="100"/>
    </row>
    <row r="315" spans="1:21" x14ac:dyDescent="0.3">
      <c r="A315" s="75">
        <v>312</v>
      </c>
      <c r="B315" s="76">
        <v>37460</v>
      </c>
      <c r="C315" s="80">
        <v>811.22889999999995</v>
      </c>
      <c r="D315" s="81">
        <v>14.01</v>
      </c>
      <c r="E315" s="82">
        <v>1.18</v>
      </c>
      <c r="F315" s="82">
        <v>8.8000000000000007</v>
      </c>
      <c r="G315" s="82">
        <v>21.504999999999999</v>
      </c>
      <c r="H315" s="82">
        <v>34.783200000000001</v>
      </c>
      <c r="I315" s="82">
        <v>31.6555</v>
      </c>
      <c r="J315" s="82">
        <v>8.548</v>
      </c>
      <c r="K315" s="82">
        <v>22.722100000000001</v>
      </c>
      <c r="L315" s="82">
        <v>36.515999999999998</v>
      </c>
      <c r="M315" s="87">
        <v>24.035</v>
      </c>
      <c r="N315" s="80">
        <v>1.73</v>
      </c>
      <c r="O315" s="86">
        <f t="shared" si="12"/>
        <v>1030.75585512204</v>
      </c>
      <c r="P315" s="24">
        <f t="shared" si="13"/>
        <v>0</v>
      </c>
      <c r="R315" s="76">
        <v>37460</v>
      </c>
      <c r="S315" s="88">
        <f t="shared" si="14"/>
        <v>-2.7017065575058501E-2</v>
      </c>
      <c r="T315" s="88"/>
      <c r="U315" s="100"/>
    </row>
    <row r="316" spans="1:21" x14ac:dyDescent="0.3">
      <c r="A316" s="75">
        <v>313</v>
      </c>
      <c r="B316" s="76">
        <v>37461</v>
      </c>
      <c r="C316" s="80">
        <v>857.73969999999997</v>
      </c>
      <c r="D316" s="81">
        <v>14.55</v>
      </c>
      <c r="E316" s="82">
        <v>1.1399999999999999</v>
      </c>
      <c r="F316" s="82">
        <v>9.4</v>
      </c>
      <c r="G316" s="82">
        <v>23.114999999999998</v>
      </c>
      <c r="H316" s="82">
        <v>36.674100000000003</v>
      </c>
      <c r="I316" s="82">
        <v>34.737099999999998</v>
      </c>
      <c r="J316" s="82">
        <v>8.8792000000000009</v>
      </c>
      <c r="K316" s="82">
        <v>23.879100000000001</v>
      </c>
      <c r="L316" s="82">
        <v>40.15</v>
      </c>
      <c r="M316" s="87">
        <v>23.965</v>
      </c>
      <c r="N316" s="80">
        <v>1.67</v>
      </c>
      <c r="O316" s="86">
        <f t="shared" si="12"/>
        <v>1030.82416314894</v>
      </c>
      <c r="P316" s="24">
        <f t="shared" si="13"/>
        <v>0</v>
      </c>
      <c r="R316" s="76">
        <v>37461</v>
      </c>
      <c r="S316" s="88">
        <f t="shared" si="14"/>
        <v>5.7333756230824699E-2</v>
      </c>
      <c r="T316" s="88"/>
      <c r="U316" s="100"/>
    </row>
    <row r="317" spans="1:21" x14ac:dyDescent="0.3">
      <c r="A317" s="75">
        <v>314</v>
      </c>
      <c r="B317" s="76">
        <v>37462</v>
      </c>
      <c r="C317" s="80">
        <v>852.92309999999998</v>
      </c>
      <c r="D317" s="81">
        <v>12.824999999999999</v>
      </c>
      <c r="E317" s="82">
        <v>1.05</v>
      </c>
      <c r="F317" s="82">
        <v>9.01</v>
      </c>
      <c r="G317" s="82">
        <v>21.414999999999999</v>
      </c>
      <c r="H317" s="82">
        <v>36.206499999999998</v>
      </c>
      <c r="I317" s="82">
        <v>34.706400000000002</v>
      </c>
      <c r="J317" s="82">
        <v>8.8142999999999994</v>
      </c>
      <c r="K317" s="82">
        <v>24.2409</v>
      </c>
      <c r="L317" s="82">
        <v>41.033000000000001</v>
      </c>
      <c r="M317" s="87">
        <v>22.029</v>
      </c>
      <c r="N317" s="80">
        <v>1.75</v>
      </c>
      <c r="O317" s="86">
        <f t="shared" si="12"/>
        <v>1030.8957481602699</v>
      </c>
      <c r="P317" s="24">
        <f t="shared" si="13"/>
        <v>0</v>
      </c>
      <c r="R317" s="76">
        <v>37462</v>
      </c>
      <c r="S317" s="88">
        <f t="shared" si="14"/>
        <v>-5.6154565306934003E-3</v>
      </c>
      <c r="T317" s="88"/>
      <c r="U317" s="100"/>
    </row>
    <row r="318" spans="1:21" x14ac:dyDescent="0.3">
      <c r="A318" s="75">
        <v>315</v>
      </c>
      <c r="B318" s="76">
        <v>37463</v>
      </c>
      <c r="C318" s="80">
        <v>867.32989999999995</v>
      </c>
      <c r="D318" s="81">
        <v>12.994999999999999</v>
      </c>
      <c r="E318" s="82">
        <v>1.1000000000000001</v>
      </c>
      <c r="F318" s="82">
        <v>9.33</v>
      </c>
      <c r="G318" s="82">
        <v>22.675000000000001</v>
      </c>
      <c r="H318" s="82">
        <v>36.783099999999997</v>
      </c>
      <c r="I318" s="82">
        <v>35.924700000000001</v>
      </c>
      <c r="J318" s="82">
        <v>8.8314000000000004</v>
      </c>
      <c r="K318" s="82">
        <v>24.184899999999999</v>
      </c>
      <c r="L318" s="82">
        <v>40.81</v>
      </c>
      <c r="M318" s="87">
        <v>23.681999999999999</v>
      </c>
      <c r="N318" s="80">
        <v>1.69</v>
      </c>
      <c r="O318" s="86">
        <f t="shared" si="12"/>
        <v>1030.9648836291001</v>
      </c>
      <c r="P318" s="24">
        <f t="shared" si="13"/>
        <v>0</v>
      </c>
      <c r="R318" s="76">
        <v>37463</v>
      </c>
      <c r="S318" s="88">
        <f t="shared" si="14"/>
        <v>1.6891089009079398E-2</v>
      </c>
      <c r="T318" s="88"/>
      <c r="U318" s="100"/>
    </row>
    <row r="319" spans="1:21" x14ac:dyDescent="0.3">
      <c r="A319" s="75">
        <v>316</v>
      </c>
      <c r="B319" s="76">
        <v>37466</v>
      </c>
      <c r="C319" s="80">
        <v>914.32230000000004</v>
      </c>
      <c r="D319" s="81">
        <v>14.065</v>
      </c>
      <c r="E319" s="82">
        <v>1.24</v>
      </c>
      <c r="F319" s="82">
        <v>9.5500000000000007</v>
      </c>
      <c r="G319" s="82">
        <v>24.125</v>
      </c>
      <c r="H319" s="82">
        <v>38.637599999999999</v>
      </c>
      <c r="I319" s="82">
        <v>37.194200000000002</v>
      </c>
      <c r="J319" s="82">
        <v>8.8792000000000009</v>
      </c>
      <c r="K319" s="82">
        <v>25.194099999999999</v>
      </c>
      <c r="L319" s="82">
        <v>43.185000000000002</v>
      </c>
      <c r="M319" s="87">
        <v>24.882000000000001</v>
      </c>
      <c r="N319" s="80">
        <v>1.75</v>
      </c>
      <c r="O319" s="86">
        <f t="shared" si="12"/>
        <v>1031.03647841268</v>
      </c>
      <c r="P319" s="24">
        <f t="shared" si="13"/>
        <v>0</v>
      </c>
      <c r="R319" s="76">
        <v>37466</v>
      </c>
      <c r="S319" s="88">
        <f t="shared" si="14"/>
        <v>5.4180537301896398E-2</v>
      </c>
      <c r="T319" s="88"/>
      <c r="U319" s="100"/>
    </row>
    <row r="320" spans="1:21" x14ac:dyDescent="0.3">
      <c r="A320" s="75">
        <v>317</v>
      </c>
      <c r="B320" s="76">
        <v>37467</v>
      </c>
      <c r="C320" s="80">
        <v>918.26419999999996</v>
      </c>
      <c r="D320" s="81">
        <v>13.79</v>
      </c>
      <c r="E320" s="82">
        <v>1.1200000000000001</v>
      </c>
      <c r="F320" s="82">
        <v>9.8699999999999992</v>
      </c>
      <c r="G320" s="82">
        <v>24.05</v>
      </c>
      <c r="H320" s="82">
        <v>37.9208</v>
      </c>
      <c r="I320" s="82">
        <v>36.518500000000003</v>
      </c>
      <c r="J320" s="82">
        <v>9.0465999999999998</v>
      </c>
      <c r="K320" s="82">
        <v>24.541699999999999</v>
      </c>
      <c r="L320" s="82">
        <v>42.372999999999998</v>
      </c>
      <c r="M320" s="87">
        <v>24.701000000000001</v>
      </c>
      <c r="N320" s="80">
        <v>1.71</v>
      </c>
      <c r="O320" s="86">
        <f t="shared" si="12"/>
        <v>1031.10644160229</v>
      </c>
      <c r="P320" s="24">
        <f t="shared" si="13"/>
        <v>0</v>
      </c>
      <c r="R320" s="76">
        <v>37467</v>
      </c>
      <c r="S320" s="88">
        <f t="shared" si="14"/>
        <v>4.3112806064118398E-3</v>
      </c>
      <c r="T320" s="88"/>
      <c r="U320" s="100"/>
    </row>
    <row r="321" spans="1:21" x14ac:dyDescent="0.3">
      <c r="A321" s="75">
        <v>318</v>
      </c>
      <c r="B321" s="76">
        <v>37468</v>
      </c>
      <c r="C321" s="80">
        <v>927.37189999999998</v>
      </c>
      <c r="D321" s="81">
        <v>13.74</v>
      </c>
      <c r="E321" s="82">
        <v>1.06</v>
      </c>
      <c r="F321" s="82">
        <v>10.009</v>
      </c>
      <c r="G321" s="82">
        <v>23.99</v>
      </c>
      <c r="H321" s="82">
        <v>38.959699999999998</v>
      </c>
      <c r="I321" s="82">
        <v>37.634399999999999</v>
      </c>
      <c r="J321" s="82">
        <v>9.3265999999999991</v>
      </c>
      <c r="K321" s="82">
        <v>25.454000000000001</v>
      </c>
      <c r="L321" s="82">
        <v>43.591000000000001</v>
      </c>
      <c r="M321" s="87">
        <v>24.952999999999999</v>
      </c>
      <c r="N321" s="80">
        <v>1.76</v>
      </c>
      <c r="O321" s="99">
        <f t="shared" si="12"/>
        <v>1031.17845538551</v>
      </c>
      <c r="P321" s="24">
        <f t="shared" si="13"/>
        <v>1</v>
      </c>
      <c r="R321" s="76">
        <v>37468</v>
      </c>
      <c r="S321" s="88">
        <f t="shared" si="14"/>
        <v>9.9183873225157093E-3</v>
      </c>
      <c r="T321" s="88"/>
      <c r="U321" s="100"/>
    </row>
    <row r="322" spans="1:21" x14ac:dyDescent="0.3">
      <c r="A322" s="75">
        <v>319</v>
      </c>
      <c r="B322" s="76">
        <v>37469</v>
      </c>
      <c r="C322" s="80">
        <v>900.0992</v>
      </c>
      <c r="D322" s="81">
        <v>12.805</v>
      </c>
      <c r="E322" s="82">
        <v>1.1000000000000001</v>
      </c>
      <c r="F322" s="82">
        <v>9.67</v>
      </c>
      <c r="G322" s="82">
        <v>22.875</v>
      </c>
      <c r="H322" s="82">
        <v>36.648099999999999</v>
      </c>
      <c r="I322" s="82">
        <v>34.450400000000002</v>
      </c>
      <c r="J322" s="82">
        <v>9.0158000000000005</v>
      </c>
      <c r="K322" s="82">
        <v>25.448899999999998</v>
      </c>
      <c r="L322" s="82">
        <v>43.145000000000003</v>
      </c>
      <c r="M322" s="87">
        <v>24.539000000000001</v>
      </c>
      <c r="N322" s="80">
        <v>1.79</v>
      </c>
      <c r="O322" s="86">
        <f t="shared" si="12"/>
        <v>1031.25170179167</v>
      </c>
      <c r="P322" s="24">
        <f t="shared" si="13"/>
        <v>0</v>
      </c>
      <c r="R322" s="76">
        <v>37469</v>
      </c>
      <c r="S322" s="88">
        <f t="shared" si="14"/>
        <v>-2.94085900165834E-2</v>
      </c>
      <c r="T322" s="88"/>
      <c r="U322" s="100"/>
    </row>
    <row r="323" spans="1:21" x14ac:dyDescent="0.3">
      <c r="A323" s="75">
        <v>320</v>
      </c>
      <c r="B323" s="76">
        <v>37470</v>
      </c>
      <c r="C323" s="80">
        <v>879.32820000000004</v>
      </c>
      <c r="D323" s="81">
        <v>12.775</v>
      </c>
      <c r="E323" s="82">
        <v>1.01</v>
      </c>
      <c r="F323" s="82">
        <v>9.4109999999999996</v>
      </c>
      <c r="G323" s="82">
        <v>22.204999999999998</v>
      </c>
      <c r="H323" s="82">
        <v>36.777999999999999</v>
      </c>
      <c r="I323" s="82">
        <v>34.409500000000001</v>
      </c>
      <c r="J323" s="82">
        <v>9.1798000000000002</v>
      </c>
      <c r="K323" s="82">
        <v>25.535599999999999</v>
      </c>
      <c r="L323" s="82">
        <v>43.600999999999999</v>
      </c>
      <c r="M323" s="87">
        <v>23.995000000000001</v>
      </c>
      <c r="N323" s="80">
        <v>1.72</v>
      </c>
      <c r="O323" s="86">
        <f t="shared" si="12"/>
        <v>1031.32208881259</v>
      </c>
      <c r="P323" s="24">
        <f t="shared" si="13"/>
        <v>0</v>
      </c>
      <c r="R323" s="76">
        <v>37470</v>
      </c>
      <c r="S323" s="88">
        <f t="shared" si="14"/>
        <v>-2.3076345362822201E-2</v>
      </c>
      <c r="T323" s="88"/>
      <c r="U323" s="100"/>
    </row>
    <row r="324" spans="1:21" x14ac:dyDescent="0.3">
      <c r="A324" s="75">
        <v>321</v>
      </c>
      <c r="B324" s="76">
        <v>37473</v>
      </c>
      <c r="C324" s="80">
        <v>849.20050000000003</v>
      </c>
      <c r="D324" s="81">
        <v>11.875</v>
      </c>
      <c r="E324" s="82">
        <v>0.96</v>
      </c>
      <c r="F324" s="82">
        <v>9.01</v>
      </c>
      <c r="G324" s="82">
        <v>21.995000000000001</v>
      </c>
      <c r="H324" s="82">
        <v>35.354599999999998</v>
      </c>
      <c r="I324" s="82">
        <v>33.273099999999999</v>
      </c>
      <c r="J324" s="82">
        <v>8.9713999999999992</v>
      </c>
      <c r="K324" s="82">
        <v>24.648700000000002</v>
      </c>
      <c r="L324" s="82">
        <v>41.561</v>
      </c>
      <c r="M324" s="87">
        <v>24.035</v>
      </c>
      <c r="N324" s="80">
        <v>1.77</v>
      </c>
      <c r="O324" s="86">
        <f t="shared" ref="O324:O387" si="15">O323*(1+N324/100/252)</f>
        <v>1031.39452691168</v>
      </c>
      <c r="P324" s="24">
        <f t="shared" ref="P324:P387" si="16">IF(MONTH(B324)&lt;&gt;MONTH(B325),1,0)</f>
        <v>0</v>
      </c>
      <c r="R324" s="76">
        <v>37473</v>
      </c>
      <c r="S324" s="88">
        <f t="shared" ref="S324:S387" si="17">(C324/C323)-1</f>
        <v>-3.4262178786032299E-2</v>
      </c>
      <c r="T324" s="88"/>
      <c r="U324" s="100"/>
    </row>
    <row r="325" spans="1:21" x14ac:dyDescent="0.3">
      <c r="A325" s="75">
        <v>322</v>
      </c>
      <c r="B325" s="76">
        <v>37474</v>
      </c>
      <c r="C325" s="80">
        <v>874.6114</v>
      </c>
      <c r="D325" s="81">
        <v>12.59</v>
      </c>
      <c r="E325" s="82">
        <v>1.06</v>
      </c>
      <c r="F325" s="82">
        <v>9.33</v>
      </c>
      <c r="G325" s="82">
        <v>22.835000000000001</v>
      </c>
      <c r="H325" s="82">
        <v>36.658499999999997</v>
      </c>
      <c r="I325" s="82">
        <v>34.194499999999998</v>
      </c>
      <c r="J325" s="82">
        <v>9.2207000000000008</v>
      </c>
      <c r="K325" s="82">
        <v>24.398900000000001</v>
      </c>
      <c r="L325" s="82">
        <v>41.134999999999998</v>
      </c>
      <c r="M325" s="87">
        <v>23.167999999999999</v>
      </c>
      <c r="N325" s="80">
        <v>1.74</v>
      </c>
      <c r="O325" s="86">
        <f t="shared" si="15"/>
        <v>1031.46574224806</v>
      </c>
      <c r="P325" s="24">
        <f t="shared" si="16"/>
        <v>0</v>
      </c>
      <c r="R325" s="76">
        <v>37474</v>
      </c>
      <c r="S325" s="88">
        <f t="shared" si="17"/>
        <v>2.9923321995217699E-2</v>
      </c>
      <c r="T325" s="88"/>
      <c r="U325" s="100"/>
    </row>
    <row r="326" spans="1:21" x14ac:dyDescent="0.3">
      <c r="A326" s="75">
        <v>323</v>
      </c>
      <c r="B326" s="76">
        <v>37475</v>
      </c>
      <c r="C326" s="80">
        <v>892.25279999999998</v>
      </c>
      <c r="D326" s="81">
        <v>12.505000000000001</v>
      </c>
      <c r="E326" s="82">
        <v>1.1100000000000001</v>
      </c>
      <c r="F326" s="82">
        <v>9.52</v>
      </c>
      <c r="G326" s="82">
        <v>23.545000000000002</v>
      </c>
      <c r="H326" s="82">
        <v>37.375300000000003</v>
      </c>
      <c r="I326" s="82">
        <v>35.115900000000003</v>
      </c>
      <c r="J326" s="82">
        <v>9.2172999999999998</v>
      </c>
      <c r="K326" s="82">
        <v>24.98</v>
      </c>
      <c r="L326" s="82">
        <v>42.555999999999997</v>
      </c>
      <c r="M326" s="87">
        <v>23.550999999999998</v>
      </c>
      <c r="N326" s="80">
        <v>1.71</v>
      </c>
      <c r="O326" s="86">
        <f t="shared" si="15"/>
        <v>1031.5357345662901</v>
      </c>
      <c r="P326" s="24">
        <f t="shared" si="16"/>
        <v>0</v>
      </c>
      <c r="R326" s="76">
        <v>37475</v>
      </c>
      <c r="S326" s="88">
        <f t="shared" si="17"/>
        <v>2.0170558032973199E-2</v>
      </c>
      <c r="T326" s="88"/>
      <c r="U326" s="100"/>
    </row>
    <row r="327" spans="1:21" x14ac:dyDescent="0.3">
      <c r="A327" s="75">
        <v>324</v>
      </c>
      <c r="B327" s="76">
        <v>37476</v>
      </c>
      <c r="C327" s="80">
        <v>921.47469999999998</v>
      </c>
      <c r="D327" s="81">
        <v>13.02</v>
      </c>
      <c r="E327" s="82">
        <v>1.07</v>
      </c>
      <c r="F327" s="82">
        <v>10.01</v>
      </c>
      <c r="G327" s="82">
        <v>24.454999999999998</v>
      </c>
      <c r="H327" s="82">
        <v>38.731099999999998</v>
      </c>
      <c r="I327" s="82">
        <v>36.856299999999997</v>
      </c>
      <c r="J327" s="82">
        <v>9.2753999999999994</v>
      </c>
      <c r="K327" s="82">
        <v>25.9025</v>
      </c>
      <c r="L327" s="82">
        <v>43.094000000000001</v>
      </c>
      <c r="M327" s="87">
        <v>22.684000000000001</v>
      </c>
      <c r="N327" s="80">
        <v>1.71</v>
      </c>
      <c r="O327" s="86">
        <f t="shared" si="15"/>
        <v>1031.60573163399</v>
      </c>
      <c r="P327" s="24">
        <f t="shared" si="16"/>
        <v>0</v>
      </c>
      <c r="R327" s="76">
        <v>37476</v>
      </c>
      <c r="S327" s="88">
        <f t="shared" si="17"/>
        <v>3.2750695766939703E-2</v>
      </c>
      <c r="T327" s="88"/>
      <c r="U327" s="100"/>
    </row>
    <row r="328" spans="1:21" x14ac:dyDescent="0.3">
      <c r="A328" s="75">
        <v>325</v>
      </c>
      <c r="B328" s="76">
        <v>37477</v>
      </c>
      <c r="C328" s="80">
        <v>924.9248</v>
      </c>
      <c r="D328" s="81">
        <v>12.95</v>
      </c>
      <c r="E328" s="82">
        <v>1.02</v>
      </c>
      <c r="F328" s="82">
        <v>9.81</v>
      </c>
      <c r="G328" s="82">
        <v>24.06</v>
      </c>
      <c r="H328" s="82">
        <v>39.245399999999997</v>
      </c>
      <c r="I328" s="82">
        <v>37.194200000000002</v>
      </c>
      <c r="J328" s="82">
        <v>9.4050999999999991</v>
      </c>
      <c r="K328" s="82">
        <v>26.045200000000001</v>
      </c>
      <c r="L328" s="82">
        <v>44.463999999999999</v>
      </c>
      <c r="M328" s="87">
        <v>22.946000000000002</v>
      </c>
      <c r="N328" s="80">
        <v>1.68</v>
      </c>
      <c r="O328" s="86">
        <f t="shared" si="15"/>
        <v>1031.6745053494301</v>
      </c>
      <c r="P328" s="24">
        <f t="shared" si="16"/>
        <v>0</v>
      </c>
      <c r="R328" s="76">
        <v>37477</v>
      </c>
      <c r="S328" s="88">
        <f t="shared" si="17"/>
        <v>3.7441071360939699E-3</v>
      </c>
      <c r="T328" s="88"/>
      <c r="U328" s="100"/>
    </row>
    <row r="329" spans="1:21" x14ac:dyDescent="0.3">
      <c r="A329" s="75">
        <v>326</v>
      </c>
      <c r="B329" s="76">
        <v>37480</v>
      </c>
      <c r="C329" s="80">
        <v>920.02070000000003</v>
      </c>
      <c r="D329" s="81">
        <v>12.91</v>
      </c>
      <c r="E329" s="82">
        <v>0.96</v>
      </c>
      <c r="F329" s="82">
        <v>9.73</v>
      </c>
      <c r="G329" s="82">
        <v>24.234999999999999</v>
      </c>
      <c r="H329" s="82">
        <v>38.985700000000001</v>
      </c>
      <c r="I329" s="82">
        <v>36.813000000000002</v>
      </c>
      <c r="J329" s="82">
        <v>9.3437000000000001</v>
      </c>
      <c r="K329" s="82">
        <v>25.897400000000001</v>
      </c>
      <c r="L329" s="82">
        <v>44.972000000000001</v>
      </c>
      <c r="M329" s="87">
        <v>23.108000000000001</v>
      </c>
      <c r="N329" s="80">
        <v>1.76</v>
      </c>
      <c r="O329" s="86">
        <f t="shared" si="15"/>
        <v>1031.7465588069499</v>
      </c>
      <c r="P329" s="24">
        <f t="shared" si="16"/>
        <v>0</v>
      </c>
      <c r="R329" s="76">
        <v>37480</v>
      </c>
      <c r="S329" s="88">
        <f t="shared" si="17"/>
        <v>-5.3021607810710396E-3</v>
      </c>
      <c r="T329" s="88"/>
      <c r="U329" s="100"/>
    </row>
    <row r="330" spans="1:21" x14ac:dyDescent="0.3">
      <c r="A330" s="75">
        <v>327</v>
      </c>
      <c r="B330" s="76">
        <v>37481</v>
      </c>
      <c r="C330" s="80">
        <v>900.18089999999995</v>
      </c>
      <c r="D330" s="81">
        <v>13.16</v>
      </c>
      <c r="E330" s="82">
        <v>0.89</v>
      </c>
      <c r="F330" s="82">
        <v>9.09</v>
      </c>
      <c r="G330" s="82">
        <v>23.524999999999999</v>
      </c>
      <c r="H330" s="82">
        <v>39.115499999999997</v>
      </c>
      <c r="I330" s="82">
        <v>35.896000000000001</v>
      </c>
      <c r="J330" s="82">
        <v>9.2207000000000008</v>
      </c>
      <c r="K330" s="82">
        <v>25.617100000000001</v>
      </c>
      <c r="L330" s="82">
        <v>44.576000000000001</v>
      </c>
      <c r="M330" s="87">
        <v>22.846</v>
      </c>
      <c r="N330" s="80">
        <v>1.74</v>
      </c>
      <c r="O330" s="86">
        <f t="shared" si="15"/>
        <v>1031.81779845029</v>
      </c>
      <c r="P330" s="24">
        <f t="shared" si="16"/>
        <v>0</v>
      </c>
      <c r="R330" s="76">
        <v>37481</v>
      </c>
      <c r="S330" s="88">
        <f t="shared" si="17"/>
        <v>-2.15645147984171E-2</v>
      </c>
      <c r="T330" s="88"/>
      <c r="U330" s="100"/>
    </row>
    <row r="331" spans="1:21" x14ac:dyDescent="0.3">
      <c r="A331" s="75">
        <v>328</v>
      </c>
      <c r="B331" s="76">
        <v>37482</v>
      </c>
      <c r="C331" s="80">
        <v>936.43280000000004</v>
      </c>
      <c r="D331" s="81">
        <v>13.875</v>
      </c>
      <c r="E331" s="82">
        <v>0.9</v>
      </c>
      <c r="F331" s="82">
        <v>10.050000000000001</v>
      </c>
      <c r="G331" s="82">
        <v>24.855</v>
      </c>
      <c r="H331" s="82">
        <v>40.206400000000002</v>
      </c>
      <c r="I331" s="82">
        <v>37.493000000000002</v>
      </c>
      <c r="J331" s="82">
        <v>9.2172999999999998</v>
      </c>
      <c r="K331" s="82">
        <v>26.4785</v>
      </c>
      <c r="L331" s="82">
        <v>45.692999999999998</v>
      </c>
      <c r="M331" s="87">
        <v>23.187999999999999</v>
      </c>
      <c r="N331" s="80">
        <v>1.78</v>
      </c>
      <c r="O331" s="86">
        <f t="shared" si="15"/>
        <v>1031.8906808186</v>
      </c>
      <c r="P331" s="24">
        <f t="shared" si="16"/>
        <v>0</v>
      </c>
      <c r="R331" s="76">
        <v>37482</v>
      </c>
      <c r="S331" s="88">
        <f t="shared" si="17"/>
        <v>4.02717942582431E-2</v>
      </c>
      <c r="T331" s="88"/>
      <c r="U331" s="100"/>
    </row>
    <row r="332" spans="1:21" x14ac:dyDescent="0.3">
      <c r="A332" s="75">
        <v>329</v>
      </c>
      <c r="B332" s="76">
        <v>37483</v>
      </c>
      <c r="C332" s="80">
        <v>947.36120000000005</v>
      </c>
      <c r="D332" s="81">
        <v>14.234999999999999</v>
      </c>
      <c r="E332" s="82">
        <v>0.80100000000000005</v>
      </c>
      <c r="F332" s="82">
        <v>10.119999999999999</v>
      </c>
      <c r="G332" s="82">
        <v>24.885000000000002</v>
      </c>
      <c r="H332" s="82">
        <v>40.803800000000003</v>
      </c>
      <c r="I332" s="82">
        <v>38.265700000000002</v>
      </c>
      <c r="J332" s="82">
        <v>9.2821999999999996</v>
      </c>
      <c r="K332" s="82">
        <v>26.203199999999999</v>
      </c>
      <c r="L332" s="82">
        <v>45.174999999999997</v>
      </c>
      <c r="M332" s="87">
        <v>24.358000000000001</v>
      </c>
      <c r="N332" s="80">
        <v>1.87</v>
      </c>
      <c r="O332" s="86">
        <f t="shared" si="15"/>
        <v>1031.9672536588</v>
      </c>
      <c r="P332" s="24">
        <f t="shared" si="16"/>
        <v>0</v>
      </c>
      <c r="R332" s="76">
        <v>37483</v>
      </c>
      <c r="S332" s="88">
        <f t="shared" si="17"/>
        <v>1.16702447842494E-2</v>
      </c>
      <c r="T332" s="88"/>
      <c r="U332" s="100"/>
    </row>
    <row r="333" spans="1:21" x14ac:dyDescent="0.3">
      <c r="A333" s="75">
        <v>330</v>
      </c>
      <c r="B333" s="76">
        <v>37484</v>
      </c>
      <c r="C333" s="80">
        <v>945.96559999999999</v>
      </c>
      <c r="D333" s="81">
        <v>14.545</v>
      </c>
      <c r="E333" s="82">
        <v>0.84799999999999998</v>
      </c>
      <c r="F333" s="82">
        <v>10.39</v>
      </c>
      <c r="G333" s="82">
        <v>25</v>
      </c>
      <c r="H333" s="82">
        <v>40.316299999999998</v>
      </c>
      <c r="I333" s="82">
        <v>37.966900000000003</v>
      </c>
      <c r="J333" s="82">
        <v>9.2958999999999996</v>
      </c>
      <c r="K333" s="82">
        <v>26.6008</v>
      </c>
      <c r="L333" s="82">
        <v>45.063000000000002</v>
      </c>
      <c r="M333" s="87">
        <v>23.995000000000001</v>
      </c>
      <c r="N333" s="80">
        <v>1.7</v>
      </c>
      <c r="O333" s="86">
        <f t="shared" si="15"/>
        <v>1032.03687049734</v>
      </c>
      <c r="P333" s="24">
        <f t="shared" si="16"/>
        <v>0</v>
      </c>
      <c r="R333" s="76">
        <v>37484</v>
      </c>
      <c r="S333" s="88">
        <f t="shared" si="17"/>
        <v>-1.47314456196856E-3</v>
      </c>
      <c r="T333" s="88"/>
      <c r="U333" s="100"/>
    </row>
    <row r="334" spans="1:21" x14ac:dyDescent="0.3">
      <c r="A334" s="75">
        <v>331</v>
      </c>
      <c r="B334" s="76">
        <v>37487</v>
      </c>
      <c r="C334" s="80">
        <v>968.33299999999997</v>
      </c>
      <c r="D334" s="81">
        <v>14.95</v>
      </c>
      <c r="E334" s="82">
        <v>0.87</v>
      </c>
      <c r="F334" s="82">
        <v>10.93</v>
      </c>
      <c r="G334" s="82">
        <v>26</v>
      </c>
      <c r="H334" s="82">
        <v>40.290100000000002</v>
      </c>
      <c r="I334" s="82">
        <v>38.286299999999997</v>
      </c>
      <c r="J334" s="82">
        <v>9.2821999999999996</v>
      </c>
      <c r="K334" s="82">
        <v>26.351099999999999</v>
      </c>
      <c r="L334" s="82">
        <v>44.585999999999999</v>
      </c>
      <c r="M334" s="87">
        <v>24.812000000000001</v>
      </c>
      <c r="N334" s="80">
        <v>1.72</v>
      </c>
      <c r="O334" s="86">
        <f t="shared" si="15"/>
        <v>1032.10731110914</v>
      </c>
      <c r="P334" s="24">
        <f t="shared" si="16"/>
        <v>0</v>
      </c>
      <c r="R334" s="76">
        <v>37487</v>
      </c>
      <c r="S334" s="88">
        <f t="shared" si="17"/>
        <v>2.3645045866361299E-2</v>
      </c>
      <c r="T334" s="88"/>
      <c r="U334" s="100"/>
    </row>
    <row r="335" spans="1:21" x14ac:dyDescent="0.3">
      <c r="A335" s="75">
        <v>332</v>
      </c>
      <c r="B335" s="76">
        <v>37488</v>
      </c>
      <c r="C335" s="80">
        <v>954.80039999999997</v>
      </c>
      <c r="D335" s="81">
        <v>14.645</v>
      </c>
      <c r="E335" s="82">
        <v>0.89</v>
      </c>
      <c r="F335" s="82">
        <v>10.76</v>
      </c>
      <c r="G335" s="82">
        <v>25.52</v>
      </c>
      <c r="H335" s="82">
        <v>39.493499999999997</v>
      </c>
      <c r="I335" s="82">
        <v>37.276600000000002</v>
      </c>
      <c r="J335" s="82">
        <v>9.4255999999999993</v>
      </c>
      <c r="K335" s="82">
        <v>26.3154</v>
      </c>
      <c r="L335" s="82">
        <v>44.271000000000001</v>
      </c>
      <c r="M335" s="87">
        <v>24.57</v>
      </c>
      <c r="N335" s="80">
        <v>1.7</v>
      </c>
      <c r="O335" s="86">
        <f t="shared" si="15"/>
        <v>1032.1769373960001</v>
      </c>
      <c r="P335" s="24">
        <f t="shared" si="16"/>
        <v>0</v>
      </c>
      <c r="R335" s="76">
        <v>37488</v>
      </c>
      <c r="S335" s="88">
        <f t="shared" si="17"/>
        <v>-1.3975151110207E-2</v>
      </c>
      <c r="T335" s="88"/>
      <c r="U335" s="100"/>
    </row>
    <row r="336" spans="1:21" x14ac:dyDescent="0.3">
      <c r="A336" s="75">
        <v>333</v>
      </c>
      <c r="B336" s="76">
        <v>37489</v>
      </c>
      <c r="C336" s="80">
        <v>967.03530000000001</v>
      </c>
      <c r="D336" s="81">
        <v>14.615</v>
      </c>
      <c r="E336" s="82">
        <v>0.92</v>
      </c>
      <c r="F336" s="82">
        <v>10.76</v>
      </c>
      <c r="G336" s="82">
        <v>26.14</v>
      </c>
      <c r="H336" s="82">
        <v>40.279699999999998</v>
      </c>
      <c r="I336" s="82">
        <v>37.544499999999999</v>
      </c>
      <c r="J336" s="82">
        <v>9.4291</v>
      </c>
      <c r="K336" s="82">
        <v>26.8811</v>
      </c>
      <c r="L336" s="82">
        <v>44.250999999999998</v>
      </c>
      <c r="M336" s="87">
        <v>24.721</v>
      </c>
      <c r="N336" s="80">
        <v>1.72</v>
      </c>
      <c r="O336" s="86">
        <f t="shared" si="15"/>
        <v>1032.24738756792</v>
      </c>
      <c r="P336" s="24">
        <f t="shared" si="16"/>
        <v>0</v>
      </c>
      <c r="R336" s="76">
        <v>37489</v>
      </c>
      <c r="S336" s="88">
        <f t="shared" si="17"/>
        <v>1.28140918248463E-2</v>
      </c>
      <c r="T336" s="88"/>
      <c r="U336" s="100"/>
    </row>
    <row r="337" spans="1:21" x14ac:dyDescent="0.3">
      <c r="A337" s="75">
        <v>334</v>
      </c>
      <c r="B337" s="76">
        <v>37490</v>
      </c>
      <c r="C337" s="80">
        <v>980.65210000000002</v>
      </c>
      <c r="D337" s="81">
        <v>15.125</v>
      </c>
      <c r="E337" s="82">
        <v>0.99</v>
      </c>
      <c r="F337" s="82">
        <v>11.19</v>
      </c>
      <c r="G337" s="82">
        <v>26.614999999999998</v>
      </c>
      <c r="H337" s="82">
        <v>41.259799999999998</v>
      </c>
      <c r="I337" s="82">
        <v>38.1524</v>
      </c>
      <c r="J337" s="82">
        <v>9.5963999999999992</v>
      </c>
      <c r="K337" s="82">
        <v>26.707799999999999</v>
      </c>
      <c r="L337" s="82">
        <v>44.393000000000001</v>
      </c>
      <c r="M337" s="87">
        <v>24.6</v>
      </c>
      <c r="N337" s="80">
        <v>1.73</v>
      </c>
      <c r="O337" s="86">
        <f t="shared" si="15"/>
        <v>1032.31825217032</v>
      </c>
      <c r="P337" s="24">
        <f t="shared" si="16"/>
        <v>0</v>
      </c>
      <c r="R337" s="76">
        <v>37490</v>
      </c>
      <c r="S337" s="88">
        <f t="shared" si="17"/>
        <v>1.40809751205566E-2</v>
      </c>
      <c r="T337" s="88"/>
      <c r="U337" s="100"/>
    </row>
    <row r="338" spans="1:21" x14ac:dyDescent="0.3">
      <c r="A338" s="75">
        <v>335</v>
      </c>
      <c r="B338" s="76">
        <v>37491</v>
      </c>
      <c r="C338" s="80">
        <v>958.4271</v>
      </c>
      <c r="D338" s="81">
        <v>14.74</v>
      </c>
      <c r="E338" s="82">
        <v>1.1399999999999999</v>
      </c>
      <c r="F338" s="82">
        <v>10.79</v>
      </c>
      <c r="G338" s="82">
        <v>26.11</v>
      </c>
      <c r="H338" s="82">
        <v>41.107799999999997</v>
      </c>
      <c r="I338" s="82">
        <v>37.245699999999999</v>
      </c>
      <c r="J338" s="82">
        <v>9.4187999999999992</v>
      </c>
      <c r="K338" s="82">
        <v>26.860700000000001</v>
      </c>
      <c r="L338" s="82">
        <v>43.804000000000002</v>
      </c>
      <c r="M338" s="87">
        <v>24.347999999999999</v>
      </c>
      <c r="N338" s="80">
        <v>1.72</v>
      </c>
      <c r="O338" s="86">
        <f t="shared" si="15"/>
        <v>1032.3887119875301</v>
      </c>
      <c r="P338" s="24">
        <f t="shared" si="16"/>
        <v>0</v>
      </c>
      <c r="R338" s="76">
        <v>37491</v>
      </c>
      <c r="S338" s="88">
        <f t="shared" si="17"/>
        <v>-2.2663490956680701E-2</v>
      </c>
      <c r="T338" s="88"/>
      <c r="U338" s="100"/>
    </row>
    <row r="339" spans="1:21" x14ac:dyDescent="0.3">
      <c r="A339" s="75">
        <v>336</v>
      </c>
      <c r="B339" s="76">
        <v>37494</v>
      </c>
      <c r="C339" s="80">
        <v>965.64940000000001</v>
      </c>
      <c r="D339" s="81">
        <v>14.95</v>
      </c>
      <c r="E339" s="82">
        <v>1.0900000000000001</v>
      </c>
      <c r="F339" s="82">
        <v>10.57</v>
      </c>
      <c r="G339" s="82">
        <v>26.05</v>
      </c>
      <c r="H339" s="82">
        <v>41.443199999999997</v>
      </c>
      <c r="I339" s="82">
        <v>37.781500000000001</v>
      </c>
      <c r="J339" s="82">
        <v>9.6135000000000002</v>
      </c>
      <c r="K339" s="82">
        <v>27.018799999999999</v>
      </c>
      <c r="L339" s="82">
        <v>43.174999999999997</v>
      </c>
      <c r="M339" s="87">
        <v>24.155999999999999</v>
      </c>
      <c r="N339" s="80">
        <v>1.81</v>
      </c>
      <c r="O339" s="86">
        <f t="shared" si="15"/>
        <v>1032.4628637164401</v>
      </c>
      <c r="P339" s="24">
        <f t="shared" si="16"/>
        <v>0</v>
      </c>
      <c r="R339" s="76">
        <v>37494</v>
      </c>
      <c r="S339" s="88">
        <f t="shared" si="17"/>
        <v>7.5355757365376296E-3</v>
      </c>
      <c r="T339" s="88"/>
      <c r="U339" s="100"/>
    </row>
    <row r="340" spans="1:21" x14ac:dyDescent="0.3">
      <c r="A340" s="75">
        <v>337</v>
      </c>
      <c r="B340" s="76">
        <v>37495</v>
      </c>
      <c r="C340" s="80">
        <v>952.28210000000001</v>
      </c>
      <c r="D340" s="81">
        <v>14.29</v>
      </c>
      <c r="E340" s="82">
        <v>1.04</v>
      </c>
      <c r="F340" s="82">
        <v>10.15</v>
      </c>
      <c r="G340" s="82">
        <v>25.42</v>
      </c>
      <c r="H340" s="82">
        <v>40.934800000000003</v>
      </c>
      <c r="I340" s="82">
        <v>38.0184</v>
      </c>
      <c r="J340" s="82">
        <v>9.6236999999999995</v>
      </c>
      <c r="K340" s="82">
        <v>26.768999999999998</v>
      </c>
      <c r="L340" s="82">
        <v>41.926000000000002</v>
      </c>
      <c r="M340" s="87">
        <v>24.045000000000002</v>
      </c>
      <c r="N340" s="80">
        <v>1.79</v>
      </c>
      <c r="O340" s="86">
        <f t="shared" si="15"/>
        <v>1032.5362013563699</v>
      </c>
      <c r="P340" s="24">
        <f t="shared" si="16"/>
        <v>0</v>
      </c>
      <c r="R340" s="76">
        <v>37495</v>
      </c>
      <c r="S340" s="88">
        <f t="shared" si="17"/>
        <v>-1.38428087875372E-2</v>
      </c>
      <c r="T340" s="88"/>
      <c r="U340" s="100"/>
    </row>
    <row r="341" spans="1:21" x14ac:dyDescent="0.3">
      <c r="A341" s="75">
        <v>338</v>
      </c>
      <c r="B341" s="76">
        <v>37496</v>
      </c>
      <c r="C341" s="80">
        <v>935.17349999999999</v>
      </c>
      <c r="D341" s="81">
        <v>13.654999999999999</v>
      </c>
      <c r="E341" s="82">
        <v>0.95899999999999996</v>
      </c>
      <c r="F341" s="82">
        <v>9.91</v>
      </c>
      <c r="G341" s="82">
        <v>24.69</v>
      </c>
      <c r="H341" s="82">
        <v>40.3583</v>
      </c>
      <c r="I341" s="82">
        <v>36.699599999999997</v>
      </c>
      <c r="J341" s="82">
        <v>9.6885999999999992</v>
      </c>
      <c r="K341" s="82">
        <v>26.137</v>
      </c>
      <c r="L341" s="82">
        <v>40.536000000000001</v>
      </c>
      <c r="M341" s="87">
        <v>23.763000000000002</v>
      </c>
      <c r="N341" s="80">
        <v>1.8</v>
      </c>
      <c r="O341" s="86">
        <f t="shared" si="15"/>
        <v>1032.60995394218</v>
      </c>
      <c r="P341" s="24">
        <f t="shared" si="16"/>
        <v>0</v>
      </c>
      <c r="R341" s="76">
        <v>37496</v>
      </c>
      <c r="S341" s="88">
        <f t="shared" si="17"/>
        <v>-1.7965894770047699E-2</v>
      </c>
      <c r="T341" s="88"/>
      <c r="U341" s="100"/>
    </row>
    <row r="342" spans="1:21" x14ac:dyDescent="0.3">
      <c r="A342" s="75">
        <v>339</v>
      </c>
      <c r="B342" s="76">
        <v>37497</v>
      </c>
      <c r="C342" s="80">
        <v>935.18079999999998</v>
      </c>
      <c r="D342" s="81">
        <v>14.19</v>
      </c>
      <c r="E342" s="82">
        <v>0.96</v>
      </c>
      <c r="F342" s="82">
        <v>9.9600000000000009</v>
      </c>
      <c r="G342" s="82">
        <v>25.29</v>
      </c>
      <c r="H342" s="82">
        <v>39.870800000000003</v>
      </c>
      <c r="I342" s="82">
        <v>36.462699999999998</v>
      </c>
      <c r="J342" s="82">
        <v>9.6902000000000008</v>
      </c>
      <c r="K342" s="82">
        <v>25.688500000000001</v>
      </c>
      <c r="L342" s="82">
        <v>39.591999999999999</v>
      </c>
      <c r="M342" s="87">
        <v>24.004999999999999</v>
      </c>
      <c r="N342" s="80">
        <v>1.82</v>
      </c>
      <c r="O342" s="86">
        <f t="shared" si="15"/>
        <v>1032.6845313277399</v>
      </c>
      <c r="P342" s="24">
        <f t="shared" si="16"/>
        <v>0</v>
      </c>
      <c r="R342" s="76">
        <v>37497</v>
      </c>
      <c r="S342" s="88">
        <f t="shared" si="17"/>
        <v>7.8060381307754107E-6</v>
      </c>
      <c r="T342" s="88"/>
      <c r="U342" s="100"/>
    </row>
    <row r="343" spans="1:21" x14ac:dyDescent="0.3">
      <c r="A343" s="75">
        <v>340</v>
      </c>
      <c r="B343" s="76">
        <v>37498</v>
      </c>
      <c r="C343" s="80">
        <v>933.44060000000002</v>
      </c>
      <c r="D343" s="81">
        <v>13.855</v>
      </c>
      <c r="E343" s="82">
        <v>0.95</v>
      </c>
      <c r="F343" s="82">
        <v>9.59</v>
      </c>
      <c r="G343" s="82">
        <v>24.54</v>
      </c>
      <c r="H343" s="82">
        <v>40.164299999999997</v>
      </c>
      <c r="I343" s="82">
        <v>36.524500000000003</v>
      </c>
      <c r="J343" s="82">
        <v>9.6867000000000001</v>
      </c>
      <c r="K343" s="82">
        <v>25.994299999999999</v>
      </c>
      <c r="L343" s="82">
        <v>40.15</v>
      </c>
      <c r="M343" s="87">
        <v>23.954999999999998</v>
      </c>
      <c r="N343" s="80">
        <v>1.81</v>
      </c>
      <c r="O343" s="99">
        <f t="shared" si="15"/>
        <v>1032.758704304</v>
      </c>
      <c r="P343" s="24">
        <f t="shared" si="16"/>
        <v>1</v>
      </c>
      <c r="R343" s="76">
        <v>37498</v>
      </c>
      <c r="S343" s="88">
        <f t="shared" si="17"/>
        <v>-1.8608166463639499E-3</v>
      </c>
      <c r="T343" s="88"/>
      <c r="U343" s="100"/>
    </row>
    <row r="344" spans="1:21" x14ac:dyDescent="0.3">
      <c r="A344" s="75">
        <v>341</v>
      </c>
      <c r="B344" s="76">
        <v>37501</v>
      </c>
      <c r="C344" s="80">
        <v>933.44060000000002</v>
      </c>
      <c r="D344" s="81">
        <v>13.855</v>
      </c>
      <c r="E344" s="82">
        <v>0.95</v>
      </c>
      <c r="F344" s="82">
        <v>9.59</v>
      </c>
      <c r="G344" s="82">
        <v>24.54</v>
      </c>
      <c r="H344" s="82">
        <v>40.164299999999997</v>
      </c>
      <c r="I344" s="82">
        <v>36.524500000000003</v>
      </c>
      <c r="J344" s="82">
        <v>9.6867000000000001</v>
      </c>
      <c r="K344" s="82">
        <v>25.994299999999999</v>
      </c>
      <c r="L344" s="82">
        <v>40.15</v>
      </c>
      <c r="M344" s="87">
        <v>23.954999999999998</v>
      </c>
      <c r="N344" s="80">
        <v>1.81</v>
      </c>
      <c r="O344" s="86">
        <f t="shared" si="15"/>
        <v>1032.83288260776</v>
      </c>
      <c r="P344" s="24">
        <f t="shared" si="16"/>
        <v>0</v>
      </c>
      <c r="R344" s="76">
        <v>37501</v>
      </c>
      <c r="S344" s="88">
        <f t="shared" si="17"/>
        <v>0</v>
      </c>
      <c r="T344" s="88"/>
      <c r="U344" s="100"/>
    </row>
    <row r="345" spans="1:21" x14ac:dyDescent="0.3">
      <c r="A345" s="75">
        <v>342</v>
      </c>
      <c r="B345" s="76">
        <v>37502</v>
      </c>
      <c r="C345" s="80">
        <v>894.68889999999999</v>
      </c>
      <c r="D345" s="81">
        <v>13.445</v>
      </c>
      <c r="E345" s="82">
        <v>0.91</v>
      </c>
      <c r="F345" s="82">
        <v>9.06</v>
      </c>
      <c r="G345" s="82">
        <v>23.51</v>
      </c>
      <c r="H345" s="82">
        <v>37.947299999999998</v>
      </c>
      <c r="I345" s="82">
        <v>34.639000000000003</v>
      </c>
      <c r="J345" s="82">
        <v>9.5495000000000001</v>
      </c>
      <c r="K345" s="82">
        <v>25.4438</v>
      </c>
      <c r="L345" s="82">
        <v>39.003</v>
      </c>
      <c r="M345" s="87">
        <v>23.219000000000001</v>
      </c>
      <c r="N345" s="80">
        <v>1.87</v>
      </c>
      <c r="O345" s="86">
        <f t="shared" si="15"/>
        <v>1032.90952536532</v>
      </c>
      <c r="P345" s="24">
        <f t="shared" si="16"/>
        <v>0</v>
      </c>
      <c r="R345" s="76">
        <v>37502</v>
      </c>
      <c r="S345" s="88">
        <f t="shared" si="17"/>
        <v>-4.1514907322436997E-2</v>
      </c>
      <c r="T345" s="88"/>
      <c r="U345" s="100"/>
    </row>
    <row r="346" spans="1:21" x14ac:dyDescent="0.3">
      <c r="A346" s="75">
        <v>343</v>
      </c>
      <c r="B346" s="76">
        <v>37503</v>
      </c>
      <c r="C346" s="80">
        <v>910.67949999999996</v>
      </c>
      <c r="D346" s="81">
        <v>13.56</v>
      </c>
      <c r="E346" s="82">
        <v>0.89</v>
      </c>
      <c r="F346" s="82">
        <v>9.6</v>
      </c>
      <c r="G346" s="82">
        <v>24.105</v>
      </c>
      <c r="H346" s="82">
        <v>38.513300000000001</v>
      </c>
      <c r="I346" s="82">
        <v>34.845100000000002</v>
      </c>
      <c r="J346" s="82">
        <v>9.5940999999999992</v>
      </c>
      <c r="K346" s="82">
        <v>25.7394</v>
      </c>
      <c r="L346" s="82">
        <v>38.515000000000001</v>
      </c>
      <c r="M346" s="87">
        <v>22.422000000000001</v>
      </c>
      <c r="N346" s="80">
        <v>1.74</v>
      </c>
      <c r="O346" s="86">
        <f t="shared" si="15"/>
        <v>1032.9808453087401</v>
      </c>
      <c r="P346" s="24">
        <f t="shared" si="16"/>
        <v>0</v>
      </c>
      <c r="R346" s="76">
        <v>37503</v>
      </c>
      <c r="S346" s="88">
        <f t="shared" si="17"/>
        <v>1.78728047257544E-2</v>
      </c>
      <c r="T346" s="88"/>
      <c r="U346" s="100"/>
    </row>
    <row r="347" spans="1:21" x14ac:dyDescent="0.3">
      <c r="A347" s="75">
        <v>344</v>
      </c>
      <c r="B347" s="76">
        <v>37504</v>
      </c>
      <c r="C347" s="80">
        <v>896.18529999999998</v>
      </c>
      <c r="D347" s="81">
        <v>13.38</v>
      </c>
      <c r="E347" s="82">
        <v>0.91</v>
      </c>
      <c r="F347" s="82">
        <v>9.1210000000000004</v>
      </c>
      <c r="G347" s="82">
        <v>22.954999999999998</v>
      </c>
      <c r="H347" s="82">
        <v>38.3613</v>
      </c>
      <c r="I347" s="82">
        <v>34.793599999999998</v>
      </c>
      <c r="J347" s="82">
        <v>9.6489999999999991</v>
      </c>
      <c r="K347" s="82">
        <v>25.153300000000002</v>
      </c>
      <c r="L347" s="82">
        <v>37.811999999999998</v>
      </c>
      <c r="M347" s="87">
        <v>22.15</v>
      </c>
      <c r="N347" s="80">
        <v>1.75</v>
      </c>
      <c r="O347" s="86">
        <f t="shared" si="15"/>
        <v>1033.0525800896601</v>
      </c>
      <c r="P347" s="24">
        <f t="shared" si="16"/>
        <v>0</v>
      </c>
      <c r="R347" s="76">
        <v>37504</v>
      </c>
      <c r="S347" s="88">
        <f t="shared" si="17"/>
        <v>-1.5915807921447599E-2</v>
      </c>
      <c r="T347" s="88"/>
      <c r="U347" s="100"/>
    </row>
    <row r="348" spans="1:21" x14ac:dyDescent="0.3">
      <c r="A348" s="75">
        <v>345</v>
      </c>
      <c r="B348" s="76">
        <v>37505</v>
      </c>
      <c r="C348" s="80">
        <v>911.28920000000005</v>
      </c>
      <c r="D348" s="81">
        <v>14.23</v>
      </c>
      <c r="E348" s="82">
        <v>0.96</v>
      </c>
      <c r="F348" s="82">
        <v>9.6300000000000008</v>
      </c>
      <c r="G348" s="82">
        <v>23.91</v>
      </c>
      <c r="H348" s="82">
        <v>39.152799999999999</v>
      </c>
      <c r="I348" s="82">
        <v>35.349899999999998</v>
      </c>
      <c r="J348" s="82">
        <v>9.7073</v>
      </c>
      <c r="K348" s="82">
        <v>25.4285</v>
      </c>
      <c r="L348" s="82">
        <v>38.719000000000001</v>
      </c>
      <c r="M348" s="87">
        <v>21.535</v>
      </c>
      <c r="N348" s="80">
        <v>1.71</v>
      </c>
      <c r="O348" s="86">
        <f t="shared" si="15"/>
        <v>1033.12268008617</v>
      </c>
      <c r="P348" s="24">
        <f t="shared" si="16"/>
        <v>0</v>
      </c>
      <c r="R348" s="76">
        <v>37505</v>
      </c>
      <c r="S348" s="88">
        <f t="shared" si="17"/>
        <v>1.6853545801298199E-2</v>
      </c>
      <c r="T348" s="88"/>
      <c r="U348" s="100"/>
    </row>
    <row r="349" spans="1:21" x14ac:dyDescent="0.3">
      <c r="A349" s="75">
        <v>346</v>
      </c>
      <c r="B349" s="76">
        <v>37508</v>
      </c>
      <c r="C349" s="80">
        <v>920.52250000000004</v>
      </c>
      <c r="D349" s="81">
        <v>14.93</v>
      </c>
      <c r="E349" s="82">
        <v>0.94</v>
      </c>
      <c r="F349" s="82">
        <v>9.7799999999999994</v>
      </c>
      <c r="G349" s="82">
        <v>24.35</v>
      </c>
      <c r="H349" s="82">
        <v>38.785899999999998</v>
      </c>
      <c r="I349" s="82">
        <v>35.030500000000004</v>
      </c>
      <c r="J349" s="82">
        <v>9.6283999999999992</v>
      </c>
      <c r="K349" s="82">
        <v>25.663</v>
      </c>
      <c r="L349" s="82">
        <v>39.411999999999999</v>
      </c>
      <c r="M349" s="87">
        <v>21.626000000000001</v>
      </c>
      <c r="N349" s="80">
        <v>1.76</v>
      </c>
      <c r="O349" s="86">
        <f t="shared" si="15"/>
        <v>1033.1948346860499</v>
      </c>
      <c r="P349" s="24">
        <f t="shared" si="16"/>
        <v>0</v>
      </c>
      <c r="R349" s="76">
        <v>37508</v>
      </c>
      <c r="S349" s="88">
        <f t="shared" si="17"/>
        <v>1.01321292955079E-2</v>
      </c>
      <c r="T349" s="88"/>
      <c r="U349" s="100"/>
    </row>
    <row r="350" spans="1:21" x14ac:dyDescent="0.3">
      <c r="A350" s="75">
        <v>347</v>
      </c>
      <c r="B350" s="76">
        <v>37509</v>
      </c>
      <c r="C350" s="80">
        <v>927.27639999999997</v>
      </c>
      <c r="D350" s="81">
        <v>14.785</v>
      </c>
      <c r="E350" s="82">
        <v>0.96</v>
      </c>
      <c r="F350" s="82">
        <v>9.7870000000000008</v>
      </c>
      <c r="G350" s="82">
        <v>24.895</v>
      </c>
      <c r="H350" s="82">
        <v>39.503900000000002</v>
      </c>
      <c r="I350" s="82">
        <v>35.844499999999996</v>
      </c>
      <c r="J350" s="82">
        <v>9.6867000000000001</v>
      </c>
      <c r="K350" s="82">
        <v>25.978999999999999</v>
      </c>
      <c r="L350" s="82">
        <v>40.697000000000003</v>
      </c>
      <c r="M350" s="87">
        <v>21.475000000000001</v>
      </c>
      <c r="N350" s="80">
        <v>1.74</v>
      </c>
      <c r="O350" s="86">
        <f t="shared" si="15"/>
        <v>1033.26617432939</v>
      </c>
      <c r="P350" s="24">
        <f t="shared" si="16"/>
        <v>0</v>
      </c>
      <c r="R350" s="76">
        <v>37509</v>
      </c>
      <c r="S350" s="88">
        <f t="shared" si="17"/>
        <v>7.3370286983749401E-3</v>
      </c>
      <c r="T350" s="88"/>
      <c r="U350" s="100"/>
    </row>
    <row r="351" spans="1:21" x14ac:dyDescent="0.3">
      <c r="A351" s="75">
        <v>348</v>
      </c>
      <c r="B351" s="76">
        <v>37510</v>
      </c>
      <c r="C351" s="80">
        <v>927.29290000000003</v>
      </c>
      <c r="D351" s="81">
        <v>14.605</v>
      </c>
      <c r="E351" s="82">
        <v>1</v>
      </c>
      <c r="F351" s="82">
        <v>9.8000000000000007</v>
      </c>
      <c r="G351" s="82">
        <v>24.29</v>
      </c>
      <c r="H351" s="82">
        <v>38.984999999999999</v>
      </c>
      <c r="I351" s="82">
        <v>35.648699999999998</v>
      </c>
      <c r="J351" s="82">
        <v>9.6524000000000001</v>
      </c>
      <c r="K351" s="82">
        <v>26.147200000000002</v>
      </c>
      <c r="L351" s="82">
        <v>40.247999999999998</v>
      </c>
      <c r="M351" s="87">
        <v>21.515000000000001</v>
      </c>
      <c r="N351" s="80">
        <v>1.72</v>
      </c>
      <c r="O351" s="86">
        <f t="shared" si="15"/>
        <v>1033.33669884605</v>
      </c>
      <c r="P351" s="24">
        <f t="shared" si="16"/>
        <v>0</v>
      </c>
      <c r="R351" s="76">
        <v>37510</v>
      </c>
      <c r="S351" s="88">
        <f t="shared" si="17"/>
        <v>1.77940471688398E-5</v>
      </c>
      <c r="T351" s="88"/>
      <c r="U351" s="100"/>
    </row>
    <row r="352" spans="1:21" x14ac:dyDescent="0.3">
      <c r="A352" s="75">
        <v>349</v>
      </c>
      <c r="B352" s="76">
        <v>37511</v>
      </c>
      <c r="C352" s="80">
        <v>904.51930000000004</v>
      </c>
      <c r="D352" s="81">
        <v>14.08</v>
      </c>
      <c r="E352" s="82">
        <v>0.96</v>
      </c>
      <c r="F352" s="82">
        <v>9.48</v>
      </c>
      <c r="G352" s="82">
        <v>23.574999999999999</v>
      </c>
      <c r="H352" s="82">
        <v>38.324599999999997</v>
      </c>
      <c r="I352" s="82">
        <v>34.6081</v>
      </c>
      <c r="J352" s="82">
        <v>9.5528999999999993</v>
      </c>
      <c r="K352" s="82">
        <v>25.354099999999999</v>
      </c>
      <c r="L352" s="82">
        <v>40.125999999999998</v>
      </c>
      <c r="M352" s="87">
        <v>20.475999999999999</v>
      </c>
      <c r="N352" s="80">
        <v>1.74</v>
      </c>
      <c r="O352" s="86">
        <f t="shared" si="15"/>
        <v>1033.4080482847801</v>
      </c>
      <c r="P352" s="24">
        <f t="shared" si="16"/>
        <v>0</v>
      </c>
      <c r="R352" s="76">
        <v>37511</v>
      </c>
      <c r="S352" s="88">
        <f t="shared" si="17"/>
        <v>-2.4559230422232299E-2</v>
      </c>
      <c r="T352" s="88"/>
      <c r="U352" s="100"/>
    </row>
    <row r="353" spans="1:21" x14ac:dyDescent="0.3">
      <c r="A353" s="75">
        <v>350</v>
      </c>
      <c r="B353" s="76">
        <v>37512</v>
      </c>
      <c r="C353" s="80">
        <v>907.48760000000004</v>
      </c>
      <c r="D353" s="81">
        <v>14.29</v>
      </c>
      <c r="E353" s="82">
        <v>0.92</v>
      </c>
      <c r="F353" s="82">
        <v>9.73</v>
      </c>
      <c r="G353" s="82">
        <v>23.954999999999998</v>
      </c>
      <c r="H353" s="82">
        <v>38.3613</v>
      </c>
      <c r="I353" s="82">
        <v>35.113</v>
      </c>
      <c r="J353" s="82">
        <v>9.7657000000000007</v>
      </c>
      <c r="K353" s="82">
        <v>25.405200000000001</v>
      </c>
      <c r="L353" s="82">
        <v>40.920999999999999</v>
      </c>
      <c r="M353" s="87">
        <v>20.698</v>
      </c>
      <c r="N353" s="80">
        <v>1.72</v>
      </c>
      <c r="O353" s="86">
        <f t="shared" si="15"/>
        <v>1033.47858248491</v>
      </c>
      <c r="P353" s="24">
        <f t="shared" si="16"/>
        <v>0</v>
      </c>
      <c r="R353" s="76">
        <v>37512</v>
      </c>
      <c r="S353" s="88">
        <f t="shared" si="17"/>
        <v>3.2816325754463399E-3</v>
      </c>
      <c r="T353" s="88"/>
      <c r="U353" s="100"/>
    </row>
    <row r="354" spans="1:21" x14ac:dyDescent="0.3">
      <c r="A354" s="75">
        <v>351</v>
      </c>
      <c r="B354" s="76">
        <v>37515</v>
      </c>
      <c r="C354" s="80">
        <v>908.83100000000002</v>
      </c>
      <c r="D354" s="81">
        <v>13.664999999999999</v>
      </c>
      <c r="E354" s="82">
        <v>0.91</v>
      </c>
      <c r="F354" s="82">
        <v>9.2799999999999994</v>
      </c>
      <c r="G354" s="82">
        <v>23.89</v>
      </c>
      <c r="H354" s="82">
        <v>38.785899999999998</v>
      </c>
      <c r="I354" s="82">
        <v>35.442700000000002</v>
      </c>
      <c r="J354" s="82">
        <v>9.9853000000000005</v>
      </c>
      <c r="K354" s="82">
        <v>25.932300000000001</v>
      </c>
      <c r="L354" s="82">
        <v>41.735999999999997</v>
      </c>
      <c r="M354" s="87">
        <v>21.867999999999999</v>
      </c>
      <c r="N354" s="80">
        <v>1.83</v>
      </c>
      <c r="O354" s="86">
        <f t="shared" si="15"/>
        <v>1033.5536327153</v>
      </c>
      <c r="P354" s="24">
        <f t="shared" si="16"/>
        <v>0</v>
      </c>
      <c r="R354" s="76">
        <v>37515</v>
      </c>
      <c r="S354" s="88">
        <f t="shared" si="17"/>
        <v>1.48035080589537E-3</v>
      </c>
      <c r="T354" s="88"/>
      <c r="U354" s="100"/>
    </row>
    <row r="355" spans="1:21" x14ac:dyDescent="0.3">
      <c r="A355" s="75">
        <v>352</v>
      </c>
      <c r="B355" s="76">
        <v>37516</v>
      </c>
      <c r="C355" s="80">
        <v>890.90599999999995</v>
      </c>
      <c r="D355" s="81">
        <v>13.48</v>
      </c>
      <c r="E355" s="82">
        <v>0.94</v>
      </c>
      <c r="F355" s="82">
        <v>9.0299999999999994</v>
      </c>
      <c r="G355" s="82">
        <v>23.645</v>
      </c>
      <c r="H355" s="82">
        <v>37.407400000000003</v>
      </c>
      <c r="I355" s="82">
        <v>34.072400000000002</v>
      </c>
      <c r="J355" s="82">
        <v>9.7004999999999999</v>
      </c>
      <c r="K355" s="82">
        <v>25.0471</v>
      </c>
      <c r="L355" s="82">
        <v>40.003</v>
      </c>
      <c r="M355" s="87">
        <v>19.065000000000001</v>
      </c>
      <c r="N355" s="80">
        <v>1.72</v>
      </c>
      <c r="O355" s="86">
        <f t="shared" si="15"/>
        <v>1033.62417685214</v>
      </c>
      <c r="P355" s="24">
        <f t="shared" si="16"/>
        <v>0</v>
      </c>
      <c r="R355" s="76">
        <v>37516</v>
      </c>
      <c r="S355" s="88">
        <f t="shared" si="17"/>
        <v>-1.9723138845396001E-2</v>
      </c>
      <c r="T355" s="88"/>
      <c r="U355" s="100"/>
    </row>
    <row r="356" spans="1:21" x14ac:dyDescent="0.3">
      <c r="A356" s="75">
        <v>353</v>
      </c>
      <c r="B356" s="76">
        <v>37517</v>
      </c>
      <c r="C356" s="80">
        <v>886.84059999999999</v>
      </c>
      <c r="D356" s="81">
        <v>12.994999999999999</v>
      </c>
      <c r="E356" s="82">
        <v>0.91</v>
      </c>
      <c r="F356" s="82">
        <v>8.32</v>
      </c>
      <c r="G356" s="82">
        <v>23.875</v>
      </c>
      <c r="H356" s="82">
        <v>37.339300000000001</v>
      </c>
      <c r="I356" s="82">
        <v>34.206299999999999</v>
      </c>
      <c r="J356" s="82">
        <v>9.7279</v>
      </c>
      <c r="K356" s="82">
        <v>25.226099999999999</v>
      </c>
      <c r="L356" s="82">
        <v>38.78</v>
      </c>
      <c r="M356" s="87">
        <v>18.309000000000001</v>
      </c>
      <c r="N356" s="80">
        <v>1.68</v>
      </c>
      <c r="O356" s="86">
        <f t="shared" si="15"/>
        <v>1033.6930851305899</v>
      </c>
      <c r="P356" s="24">
        <f t="shared" si="16"/>
        <v>0</v>
      </c>
      <c r="R356" s="76">
        <v>37517</v>
      </c>
      <c r="S356" s="88">
        <f t="shared" si="17"/>
        <v>-4.5632199132118502E-3</v>
      </c>
      <c r="T356" s="88"/>
      <c r="U356" s="100"/>
    </row>
    <row r="357" spans="1:21" x14ac:dyDescent="0.3">
      <c r="A357" s="75">
        <v>354</v>
      </c>
      <c r="B357" s="76">
        <v>37518</v>
      </c>
      <c r="C357" s="80">
        <v>860.1961</v>
      </c>
      <c r="D357" s="81">
        <v>12.861000000000001</v>
      </c>
      <c r="E357" s="82">
        <v>0.9</v>
      </c>
      <c r="F357" s="82">
        <v>8.11</v>
      </c>
      <c r="G357" s="82">
        <v>23.6</v>
      </c>
      <c r="H357" s="82">
        <v>36.6526</v>
      </c>
      <c r="I357" s="82">
        <v>33.340800000000002</v>
      </c>
      <c r="J357" s="82">
        <v>9.6077999999999992</v>
      </c>
      <c r="K357" s="82">
        <v>24.392099999999999</v>
      </c>
      <c r="L357" s="82">
        <v>37.863</v>
      </c>
      <c r="M357" s="87">
        <v>17.995999999999999</v>
      </c>
      <c r="N357" s="80">
        <v>1.69</v>
      </c>
      <c r="O357" s="86">
        <f t="shared" si="15"/>
        <v>1033.7624081986</v>
      </c>
      <c r="P357" s="24">
        <f t="shared" si="16"/>
        <v>0</v>
      </c>
      <c r="R357" s="76">
        <v>37518</v>
      </c>
      <c r="S357" s="88">
        <f t="shared" si="17"/>
        <v>-3.0044294318505499E-2</v>
      </c>
      <c r="T357" s="88"/>
      <c r="U357" s="100"/>
    </row>
    <row r="358" spans="1:21" x14ac:dyDescent="0.3">
      <c r="A358" s="75">
        <v>355</v>
      </c>
      <c r="B358" s="76">
        <v>37519</v>
      </c>
      <c r="C358" s="80">
        <v>862.3107</v>
      </c>
      <c r="D358" s="81">
        <v>14.04</v>
      </c>
      <c r="E358" s="82">
        <v>0.91</v>
      </c>
      <c r="F358" s="82">
        <v>7.99</v>
      </c>
      <c r="G358" s="82">
        <v>23.73</v>
      </c>
      <c r="H358" s="82">
        <v>36.977600000000002</v>
      </c>
      <c r="I358" s="82">
        <v>33.866300000000003</v>
      </c>
      <c r="J358" s="82">
        <v>9.6902000000000008</v>
      </c>
      <c r="K358" s="82">
        <v>24.315300000000001</v>
      </c>
      <c r="L358" s="82">
        <v>38.22</v>
      </c>
      <c r="M358" s="87">
        <v>18.097000000000001</v>
      </c>
      <c r="N358" s="80">
        <v>1.7</v>
      </c>
      <c r="O358" s="86">
        <f t="shared" si="15"/>
        <v>1033.83214613884</v>
      </c>
      <c r="P358" s="24">
        <f t="shared" si="16"/>
        <v>0</v>
      </c>
      <c r="R358" s="76">
        <v>37519</v>
      </c>
      <c r="S358" s="88">
        <f t="shared" si="17"/>
        <v>2.4582766650533801E-3</v>
      </c>
      <c r="T358" s="88"/>
      <c r="U358" s="100"/>
    </row>
    <row r="359" spans="1:21" x14ac:dyDescent="0.3">
      <c r="A359" s="75">
        <v>356</v>
      </c>
      <c r="B359" s="76">
        <v>37522</v>
      </c>
      <c r="C359" s="80">
        <v>850.39250000000004</v>
      </c>
      <c r="D359" s="81">
        <v>13.72</v>
      </c>
      <c r="E359" s="82">
        <v>0.9</v>
      </c>
      <c r="F359" s="82">
        <v>7.64</v>
      </c>
      <c r="G359" s="82">
        <v>22.614999999999998</v>
      </c>
      <c r="H359" s="82">
        <v>36.526899999999998</v>
      </c>
      <c r="I359" s="82">
        <v>33.7117</v>
      </c>
      <c r="J359" s="82">
        <v>9.625</v>
      </c>
      <c r="K359" s="82">
        <v>24.049299999999999</v>
      </c>
      <c r="L359" s="82">
        <v>37.914000000000001</v>
      </c>
      <c r="M359" s="87">
        <v>18.309000000000001</v>
      </c>
      <c r="N359" s="80">
        <v>1.74</v>
      </c>
      <c r="O359" s="86">
        <f t="shared" si="15"/>
        <v>1033.90352978703</v>
      </c>
      <c r="P359" s="24">
        <f t="shared" si="16"/>
        <v>0</v>
      </c>
      <c r="R359" s="76">
        <v>37522</v>
      </c>
      <c r="S359" s="88">
        <f t="shared" si="17"/>
        <v>-1.382123635947E-2</v>
      </c>
      <c r="T359" s="88"/>
      <c r="U359" s="100"/>
    </row>
    <row r="360" spans="1:21" x14ac:dyDescent="0.3">
      <c r="A360" s="75">
        <v>357</v>
      </c>
      <c r="B360" s="76">
        <v>37523</v>
      </c>
      <c r="C360" s="80">
        <v>835.70510000000002</v>
      </c>
      <c r="D360" s="81">
        <v>13.77</v>
      </c>
      <c r="E360" s="82">
        <v>0.89</v>
      </c>
      <c r="F360" s="82">
        <v>8</v>
      </c>
      <c r="G360" s="82">
        <v>22.84</v>
      </c>
      <c r="H360" s="82">
        <v>36.008000000000003</v>
      </c>
      <c r="I360" s="82">
        <v>32.918399999999998</v>
      </c>
      <c r="J360" s="82">
        <v>9.6420999999999992</v>
      </c>
      <c r="K360" s="82">
        <v>24.151599999999998</v>
      </c>
      <c r="L360" s="82">
        <v>37.475999999999999</v>
      </c>
      <c r="M360" s="87">
        <v>18.047000000000001</v>
      </c>
      <c r="N360" s="80">
        <v>1.75</v>
      </c>
      <c r="O360" s="86">
        <f t="shared" si="15"/>
        <v>1033.9753286432599</v>
      </c>
      <c r="P360" s="24">
        <f t="shared" si="16"/>
        <v>0</v>
      </c>
      <c r="R360" s="76">
        <v>37523</v>
      </c>
      <c r="S360" s="88">
        <f t="shared" si="17"/>
        <v>-1.72713188321864E-2</v>
      </c>
      <c r="T360" s="88"/>
      <c r="U360" s="100"/>
    </row>
    <row r="361" spans="1:21" x14ac:dyDescent="0.3">
      <c r="A361" s="75">
        <v>358</v>
      </c>
      <c r="B361" s="76">
        <v>37524</v>
      </c>
      <c r="C361" s="80">
        <v>856.69050000000004</v>
      </c>
      <c r="D361" s="81">
        <v>14.175000000000001</v>
      </c>
      <c r="E361" s="82">
        <v>0.92</v>
      </c>
      <c r="F361" s="82">
        <v>8.5860000000000003</v>
      </c>
      <c r="G361" s="82">
        <v>23.254999999999999</v>
      </c>
      <c r="H361" s="82">
        <v>36.778399999999998</v>
      </c>
      <c r="I361" s="82">
        <v>33.598399999999998</v>
      </c>
      <c r="J361" s="82">
        <v>9.6902000000000008</v>
      </c>
      <c r="K361" s="82">
        <v>24.811699999999998</v>
      </c>
      <c r="L361" s="82">
        <v>37.71</v>
      </c>
      <c r="M361" s="87">
        <v>18.248000000000001</v>
      </c>
      <c r="N361" s="80">
        <v>1.79</v>
      </c>
      <c r="O361" s="86">
        <f t="shared" si="15"/>
        <v>1034.04877371621</v>
      </c>
      <c r="P361" s="24">
        <f t="shared" si="16"/>
        <v>0</v>
      </c>
      <c r="R361" s="76">
        <v>37524</v>
      </c>
      <c r="S361" s="88">
        <f t="shared" si="17"/>
        <v>2.5111011049232499E-2</v>
      </c>
      <c r="T361" s="88"/>
      <c r="U361" s="100"/>
    </row>
    <row r="362" spans="1:21" x14ac:dyDescent="0.3">
      <c r="A362" s="75">
        <v>359</v>
      </c>
      <c r="B362" s="76">
        <v>37525</v>
      </c>
      <c r="C362" s="80">
        <v>872.4588</v>
      </c>
      <c r="D362" s="81">
        <v>14.395</v>
      </c>
      <c r="E362" s="82">
        <v>0.92</v>
      </c>
      <c r="F362" s="82">
        <v>8.2899999999999991</v>
      </c>
      <c r="G362" s="82">
        <v>23.1</v>
      </c>
      <c r="H362" s="82">
        <v>38.366599999999998</v>
      </c>
      <c r="I362" s="82">
        <v>35.185099999999998</v>
      </c>
      <c r="J362" s="82">
        <v>9.7347999999999999</v>
      </c>
      <c r="K362" s="82">
        <v>24.780999999999999</v>
      </c>
      <c r="L362" s="82">
        <v>38.118000000000002</v>
      </c>
      <c r="M362" s="87">
        <v>18.600999999999999</v>
      </c>
      <c r="N362" s="80">
        <v>1.8</v>
      </c>
      <c r="O362" s="86">
        <f t="shared" si="15"/>
        <v>1034.1226343429</v>
      </c>
      <c r="P362" s="24">
        <f t="shared" si="16"/>
        <v>0</v>
      </c>
      <c r="R362" s="76">
        <v>37525</v>
      </c>
      <c r="S362" s="88">
        <f t="shared" si="17"/>
        <v>1.8406063800170399E-2</v>
      </c>
      <c r="T362" s="88"/>
      <c r="U362" s="100"/>
    </row>
    <row r="363" spans="1:21" x14ac:dyDescent="0.3">
      <c r="A363" s="75">
        <v>360</v>
      </c>
      <c r="B363" s="76">
        <v>37526</v>
      </c>
      <c r="C363" s="80">
        <v>844.3306</v>
      </c>
      <c r="D363" s="81">
        <v>14.305</v>
      </c>
      <c r="E363" s="82">
        <v>0.89</v>
      </c>
      <c r="F363" s="82">
        <v>8.4</v>
      </c>
      <c r="G363" s="82">
        <v>22.625</v>
      </c>
      <c r="H363" s="82">
        <v>37.197699999999998</v>
      </c>
      <c r="I363" s="82">
        <v>33.814799999999998</v>
      </c>
      <c r="J363" s="82">
        <v>9.7657000000000007</v>
      </c>
      <c r="K363" s="82">
        <v>24.811699999999998</v>
      </c>
      <c r="L363" s="82">
        <v>37.393999999999998</v>
      </c>
      <c r="M363" s="87">
        <v>18.521000000000001</v>
      </c>
      <c r="N363" s="80">
        <v>1.78</v>
      </c>
      <c r="O363" s="86">
        <f t="shared" si="15"/>
        <v>1034.19567951311</v>
      </c>
      <c r="P363" s="24">
        <f t="shared" si="16"/>
        <v>0</v>
      </c>
      <c r="R363" s="76">
        <v>37526</v>
      </c>
      <c r="S363" s="88">
        <f t="shared" si="17"/>
        <v>-3.2240147041900397E-2</v>
      </c>
      <c r="T363" s="88"/>
      <c r="U363" s="100"/>
    </row>
    <row r="364" spans="1:21" x14ac:dyDescent="0.3">
      <c r="A364" s="75">
        <v>361</v>
      </c>
      <c r="B364" s="76">
        <v>37529</v>
      </c>
      <c r="C364" s="80">
        <v>831.99279999999999</v>
      </c>
      <c r="D364" s="81">
        <v>13.81</v>
      </c>
      <c r="E364" s="82">
        <v>0.83</v>
      </c>
      <c r="F364" s="82">
        <v>7.86</v>
      </c>
      <c r="G364" s="82">
        <v>21.87</v>
      </c>
      <c r="H364" s="82">
        <v>36.296199999999999</v>
      </c>
      <c r="I364" s="82">
        <v>32.866900000000001</v>
      </c>
      <c r="J364" s="82">
        <v>9.9510000000000005</v>
      </c>
      <c r="K364" s="82">
        <v>24.540500000000002</v>
      </c>
      <c r="L364" s="82">
        <v>37.658999999999999</v>
      </c>
      <c r="M364" s="87">
        <v>17.805</v>
      </c>
      <c r="N364" s="80">
        <v>1.85</v>
      </c>
      <c r="O364" s="99">
        <f t="shared" si="15"/>
        <v>1034.27160260863</v>
      </c>
      <c r="P364" s="24">
        <f t="shared" si="16"/>
        <v>1</v>
      </c>
      <c r="R364" s="76">
        <v>37529</v>
      </c>
      <c r="S364" s="88">
        <f t="shared" si="17"/>
        <v>-1.46125226303536E-2</v>
      </c>
      <c r="T364" s="88"/>
      <c r="U364" s="100"/>
    </row>
    <row r="365" spans="1:21" x14ac:dyDescent="0.3">
      <c r="A365" s="75">
        <v>362</v>
      </c>
      <c r="B365" s="76">
        <v>37530</v>
      </c>
      <c r="C365" s="80">
        <v>865.29169999999999</v>
      </c>
      <c r="D365" s="81">
        <v>14.885</v>
      </c>
      <c r="E365" s="82">
        <v>0.85</v>
      </c>
      <c r="F365" s="82">
        <v>8.5399999999999991</v>
      </c>
      <c r="G365" s="82">
        <v>23.114999999999998</v>
      </c>
      <c r="H365" s="82">
        <v>37.795299999999997</v>
      </c>
      <c r="I365" s="82">
        <v>34.948099999999997</v>
      </c>
      <c r="J365" s="82">
        <v>9.9062999999999999</v>
      </c>
      <c r="K365" s="82">
        <v>25.614999999999998</v>
      </c>
      <c r="L365" s="82">
        <v>38.423999999999999</v>
      </c>
      <c r="M365" s="87">
        <v>18.43</v>
      </c>
      <c r="N365" s="80">
        <v>1.85</v>
      </c>
      <c r="O365" s="86">
        <f t="shared" si="15"/>
        <v>1034.3475312778601</v>
      </c>
      <c r="P365" s="24">
        <f t="shared" si="16"/>
        <v>0</v>
      </c>
      <c r="R365" s="76">
        <v>37530</v>
      </c>
      <c r="S365" s="88">
        <f t="shared" si="17"/>
        <v>4.0023062699581002E-2</v>
      </c>
      <c r="T365" s="88"/>
      <c r="U365" s="100"/>
    </row>
    <row r="366" spans="1:21" x14ac:dyDescent="0.3">
      <c r="A366" s="75">
        <v>363</v>
      </c>
      <c r="B366" s="76">
        <v>37531</v>
      </c>
      <c r="C366" s="80">
        <v>845.07299999999998</v>
      </c>
      <c r="D366" s="81">
        <v>14.395</v>
      </c>
      <c r="E366" s="82">
        <v>0.83</v>
      </c>
      <c r="F366" s="82">
        <v>8.31</v>
      </c>
      <c r="G366" s="82">
        <v>22.805</v>
      </c>
      <c r="H366" s="82">
        <v>37.527999999999999</v>
      </c>
      <c r="I366" s="82">
        <v>33.639600000000002</v>
      </c>
      <c r="J366" s="82">
        <v>9.8102999999999998</v>
      </c>
      <c r="K366" s="82">
        <v>25.533200000000001</v>
      </c>
      <c r="L366" s="82">
        <v>38.475000000000001</v>
      </c>
      <c r="M366" s="87">
        <v>18.338999999999999</v>
      </c>
      <c r="N366" s="80">
        <v>1.75</v>
      </c>
      <c r="O366" s="86">
        <f t="shared" si="15"/>
        <v>1034.4193609675399</v>
      </c>
      <c r="P366" s="24">
        <f t="shared" si="16"/>
        <v>0</v>
      </c>
      <c r="R366" s="76">
        <v>37531</v>
      </c>
      <c r="S366" s="88">
        <f t="shared" si="17"/>
        <v>-2.3366339929066698E-2</v>
      </c>
      <c r="T366" s="88"/>
      <c r="U366" s="100"/>
    </row>
    <row r="367" spans="1:21" x14ac:dyDescent="0.3">
      <c r="A367" s="75">
        <v>364</v>
      </c>
      <c r="B367" s="76">
        <v>37532</v>
      </c>
      <c r="C367" s="80">
        <v>835.94680000000005</v>
      </c>
      <c r="D367" s="81">
        <v>14.55</v>
      </c>
      <c r="E367" s="82">
        <v>0.79</v>
      </c>
      <c r="F367" s="82">
        <v>8.33</v>
      </c>
      <c r="G367" s="82">
        <v>22.355</v>
      </c>
      <c r="H367" s="82">
        <v>37.915799999999997</v>
      </c>
      <c r="I367" s="82">
        <v>34.185699999999997</v>
      </c>
      <c r="J367" s="82">
        <v>9.7725000000000009</v>
      </c>
      <c r="K367" s="82">
        <v>25.901599999999998</v>
      </c>
      <c r="L367" s="82">
        <v>37.935000000000002</v>
      </c>
      <c r="M367" s="87">
        <v>17.936</v>
      </c>
      <c r="N367" s="80">
        <v>1.76</v>
      </c>
      <c r="O367" s="86">
        <f t="shared" si="15"/>
        <v>1034.4916061292499</v>
      </c>
      <c r="P367" s="24">
        <f t="shared" si="16"/>
        <v>0</v>
      </c>
      <c r="R367" s="76">
        <v>37532</v>
      </c>
      <c r="S367" s="88">
        <f t="shared" si="17"/>
        <v>-1.07993037287902E-2</v>
      </c>
      <c r="T367" s="88"/>
      <c r="U367" s="100"/>
    </row>
    <row r="368" spans="1:21" x14ac:dyDescent="0.3">
      <c r="A368" s="75">
        <v>365</v>
      </c>
      <c r="B368" s="76">
        <v>37533</v>
      </c>
      <c r="C368" s="80">
        <v>817.19560000000001</v>
      </c>
      <c r="D368" s="81">
        <v>14.63</v>
      </c>
      <c r="E368" s="82">
        <v>0.71</v>
      </c>
      <c r="F368" s="82">
        <v>8.1999999999999993</v>
      </c>
      <c r="G368" s="82">
        <v>21.885000000000002</v>
      </c>
      <c r="H368" s="82">
        <v>37.161099999999998</v>
      </c>
      <c r="I368" s="82">
        <v>34.061999999999998</v>
      </c>
      <c r="J368" s="82">
        <v>9.6798999999999999</v>
      </c>
      <c r="K368" s="82">
        <v>26.044799999999999</v>
      </c>
      <c r="L368" s="82">
        <v>37.71</v>
      </c>
      <c r="M368" s="87">
        <v>17.643000000000001</v>
      </c>
      <c r="N368" s="80">
        <v>1.72</v>
      </c>
      <c r="O368" s="86">
        <f t="shared" si="15"/>
        <v>1034.5622142865</v>
      </c>
      <c r="P368" s="24">
        <f t="shared" si="16"/>
        <v>0</v>
      </c>
      <c r="R368" s="76">
        <v>37533</v>
      </c>
      <c r="S368" s="88">
        <f t="shared" si="17"/>
        <v>-2.2431092504929799E-2</v>
      </c>
      <c r="T368" s="88"/>
      <c r="U368" s="100"/>
    </row>
    <row r="369" spans="1:21" x14ac:dyDescent="0.3">
      <c r="A369" s="75">
        <v>366</v>
      </c>
      <c r="B369" s="76">
        <v>37536</v>
      </c>
      <c r="C369" s="80">
        <v>801.57799999999997</v>
      </c>
      <c r="D369" s="81">
        <v>14.744999999999999</v>
      </c>
      <c r="E369" s="82">
        <v>0.67</v>
      </c>
      <c r="F369" s="82">
        <v>7.7</v>
      </c>
      <c r="G369" s="82">
        <v>22.024999999999999</v>
      </c>
      <c r="H369" s="82">
        <v>36.9514</v>
      </c>
      <c r="I369" s="82">
        <v>34.195999999999998</v>
      </c>
      <c r="J369" s="82">
        <v>9.6146999999999991</v>
      </c>
      <c r="K369" s="82">
        <v>25.6508</v>
      </c>
      <c r="L369" s="82">
        <v>36.466999999999999</v>
      </c>
      <c r="M369" s="87">
        <v>17.593</v>
      </c>
      <c r="N369" s="80">
        <v>1.74</v>
      </c>
      <c r="O369" s="86">
        <f t="shared" si="15"/>
        <v>1034.6336483441501</v>
      </c>
      <c r="P369" s="24">
        <f t="shared" si="16"/>
        <v>0</v>
      </c>
      <c r="R369" s="76">
        <v>37536</v>
      </c>
      <c r="S369" s="88">
        <f t="shared" si="17"/>
        <v>-1.91112140104523E-2</v>
      </c>
      <c r="T369" s="88"/>
      <c r="U369" s="100"/>
    </row>
    <row r="370" spans="1:21" x14ac:dyDescent="0.3">
      <c r="A370" s="75">
        <v>367</v>
      </c>
      <c r="B370" s="76">
        <v>37537</v>
      </c>
      <c r="C370" s="80">
        <v>815.44420000000002</v>
      </c>
      <c r="D370" s="81">
        <v>14.35</v>
      </c>
      <c r="E370" s="82">
        <v>0.73</v>
      </c>
      <c r="F370" s="82">
        <v>8.07</v>
      </c>
      <c r="G370" s="82">
        <v>22.495000000000001</v>
      </c>
      <c r="H370" s="82">
        <v>36.479700000000001</v>
      </c>
      <c r="I370" s="82">
        <v>33.691099999999999</v>
      </c>
      <c r="J370" s="82">
        <v>9.5597999999999992</v>
      </c>
      <c r="K370" s="82">
        <v>26.6691</v>
      </c>
      <c r="L370" s="82">
        <v>41.889000000000003</v>
      </c>
      <c r="M370" s="87">
        <v>17.704000000000001</v>
      </c>
      <c r="N370" s="80">
        <v>1.72</v>
      </c>
      <c r="O370" s="86">
        <f t="shared" si="15"/>
        <v>1034.7042661963401</v>
      </c>
      <c r="P370" s="24">
        <f t="shared" si="16"/>
        <v>0</v>
      </c>
      <c r="R370" s="76">
        <v>37537</v>
      </c>
      <c r="S370" s="88">
        <f t="shared" si="17"/>
        <v>1.7298628455371799E-2</v>
      </c>
      <c r="T370" s="88"/>
      <c r="U370" s="100"/>
    </row>
    <row r="371" spans="1:21" x14ac:dyDescent="0.3">
      <c r="A371" s="75">
        <v>368</v>
      </c>
      <c r="B371" s="76">
        <v>37538</v>
      </c>
      <c r="C371" s="80">
        <v>793.26859999999999</v>
      </c>
      <c r="D371" s="81">
        <v>13.955</v>
      </c>
      <c r="E371" s="82">
        <v>0.71</v>
      </c>
      <c r="F371" s="82">
        <v>8.07</v>
      </c>
      <c r="G371" s="82">
        <v>21.995000000000001</v>
      </c>
      <c r="H371" s="82">
        <v>35.876899999999999</v>
      </c>
      <c r="I371" s="82">
        <v>33.825099999999999</v>
      </c>
      <c r="J371" s="82">
        <v>9.4122000000000003</v>
      </c>
      <c r="K371" s="82">
        <v>26.418399999999998</v>
      </c>
      <c r="L371" s="82">
        <v>42.408999999999999</v>
      </c>
      <c r="M371" s="87">
        <v>16.696000000000002</v>
      </c>
      <c r="N371" s="80">
        <v>1.73</v>
      </c>
      <c r="O371" s="86">
        <f t="shared" si="15"/>
        <v>1034.7752994654099</v>
      </c>
      <c r="P371" s="24">
        <f t="shared" si="16"/>
        <v>0</v>
      </c>
      <c r="R371" s="76">
        <v>37538</v>
      </c>
      <c r="S371" s="88">
        <f t="shared" si="17"/>
        <v>-2.7194503314880498E-2</v>
      </c>
      <c r="T371" s="88"/>
      <c r="U371" s="100"/>
    </row>
    <row r="372" spans="1:21" x14ac:dyDescent="0.3">
      <c r="A372" s="75">
        <v>369</v>
      </c>
      <c r="B372" s="76">
        <v>37539</v>
      </c>
      <c r="C372" s="80">
        <v>821.09209999999996</v>
      </c>
      <c r="D372" s="81">
        <v>14.96</v>
      </c>
      <c r="E372" s="82">
        <v>0.73</v>
      </c>
      <c r="F372" s="82">
        <v>8.51</v>
      </c>
      <c r="G372" s="82">
        <v>23.19</v>
      </c>
      <c r="H372" s="82">
        <v>37.370699999999999</v>
      </c>
      <c r="I372" s="82">
        <v>34.8142</v>
      </c>
      <c r="J372" s="82">
        <v>9.5495000000000001</v>
      </c>
      <c r="K372" s="82">
        <v>26.331399999999999</v>
      </c>
      <c r="L372" s="82">
        <v>42.368000000000002</v>
      </c>
      <c r="M372" s="87">
        <v>17.311</v>
      </c>
      <c r="N372" s="80">
        <v>1.75</v>
      </c>
      <c r="O372" s="86">
        <f t="shared" si="15"/>
        <v>1034.8471588611999</v>
      </c>
      <c r="P372" s="24">
        <f t="shared" si="16"/>
        <v>0</v>
      </c>
      <c r="R372" s="76">
        <v>37539</v>
      </c>
      <c r="S372" s="88">
        <f t="shared" si="17"/>
        <v>3.5074500616814899E-2</v>
      </c>
      <c r="T372" s="88"/>
      <c r="U372" s="100"/>
    </row>
    <row r="373" spans="1:21" x14ac:dyDescent="0.3">
      <c r="A373" s="75">
        <v>370</v>
      </c>
      <c r="B373" s="76">
        <v>37540</v>
      </c>
      <c r="C373" s="80">
        <v>853.16279999999995</v>
      </c>
      <c r="D373" s="81">
        <v>15.685</v>
      </c>
      <c r="E373" s="82">
        <v>0.89</v>
      </c>
      <c r="F373" s="82">
        <v>9.0500000000000007</v>
      </c>
      <c r="G373" s="82">
        <v>24.434999999999999</v>
      </c>
      <c r="H373" s="82">
        <v>37.7271</v>
      </c>
      <c r="I373" s="82">
        <v>35.5869</v>
      </c>
      <c r="J373" s="82">
        <v>9.6077999999999992</v>
      </c>
      <c r="K373" s="82">
        <v>26.3263</v>
      </c>
      <c r="L373" s="82">
        <v>43.488999999999997</v>
      </c>
      <c r="M373" s="87">
        <v>18.117000000000001</v>
      </c>
      <c r="N373" s="80">
        <v>1.73</v>
      </c>
      <c r="O373" s="86">
        <f t="shared" si="15"/>
        <v>1034.91820193997</v>
      </c>
      <c r="P373" s="24">
        <f t="shared" si="16"/>
        <v>0</v>
      </c>
      <c r="R373" s="76">
        <v>37540</v>
      </c>
      <c r="S373" s="88">
        <f t="shared" si="17"/>
        <v>3.9058590382248203E-2</v>
      </c>
      <c r="T373" s="88"/>
      <c r="U373" s="100"/>
    </row>
    <row r="374" spans="1:21" x14ac:dyDescent="0.3">
      <c r="A374" s="75">
        <v>371</v>
      </c>
      <c r="B374" s="76">
        <v>37543</v>
      </c>
      <c r="C374" s="80">
        <v>859.4135</v>
      </c>
      <c r="D374" s="81">
        <v>16.375</v>
      </c>
      <c r="E374" s="82">
        <v>0.92</v>
      </c>
      <c r="F374" s="82">
        <v>9.25</v>
      </c>
      <c r="G374" s="82">
        <v>24.645</v>
      </c>
      <c r="H374" s="82">
        <v>38.078299999999999</v>
      </c>
      <c r="I374" s="82">
        <v>35.988700000000001</v>
      </c>
      <c r="J374" s="82">
        <v>9.6902000000000008</v>
      </c>
      <c r="K374" s="82">
        <v>26.889099999999999</v>
      </c>
      <c r="L374" s="82">
        <v>43.795000000000002</v>
      </c>
      <c r="M374" s="87">
        <v>18.117000000000001</v>
      </c>
      <c r="N374" s="80">
        <v>1.73</v>
      </c>
      <c r="O374" s="86">
        <f t="shared" si="15"/>
        <v>1034.98924989589</v>
      </c>
      <c r="P374" s="24">
        <f t="shared" si="16"/>
        <v>0</v>
      </c>
      <c r="R374" s="76">
        <v>37543</v>
      </c>
      <c r="S374" s="88">
        <f t="shared" si="17"/>
        <v>7.3265032183775797E-3</v>
      </c>
      <c r="T374" s="88"/>
      <c r="U374" s="100"/>
    </row>
    <row r="375" spans="1:21" x14ac:dyDescent="0.3">
      <c r="A375" s="75">
        <v>372</v>
      </c>
      <c r="B375" s="76">
        <v>37544</v>
      </c>
      <c r="C375" s="80">
        <v>900.09670000000006</v>
      </c>
      <c r="D375" s="81">
        <v>17.670000000000002</v>
      </c>
      <c r="E375" s="82">
        <v>1</v>
      </c>
      <c r="F375" s="82">
        <v>9.69</v>
      </c>
      <c r="G375" s="82">
        <v>26.145</v>
      </c>
      <c r="H375" s="82">
        <v>38.958799999999997</v>
      </c>
      <c r="I375" s="82">
        <v>37.400300000000001</v>
      </c>
      <c r="J375" s="82">
        <v>9.6214999999999993</v>
      </c>
      <c r="K375" s="82">
        <v>26.853300000000001</v>
      </c>
      <c r="L375" s="82">
        <v>44.152000000000001</v>
      </c>
      <c r="M375" s="87">
        <v>18.207999999999998</v>
      </c>
      <c r="N375" s="80">
        <v>1.88</v>
      </c>
      <c r="O375" s="86">
        <f t="shared" si="15"/>
        <v>1035.06646337962</v>
      </c>
      <c r="P375" s="24">
        <f t="shared" si="16"/>
        <v>0</v>
      </c>
      <c r="R375" s="76">
        <v>37544</v>
      </c>
      <c r="S375" s="88">
        <f t="shared" si="17"/>
        <v>4.7338330151900102E-2</v>
      </c>
      <c r="T375" s="88"/>
      <c r="U375" s="100"/>
    </row>
    <row r="376" spans="1:21" x14ac:dyDescent="0.3">
      <c r="A376" s="75">
        <v>373</v>
      </c>
      <c r="B376" s="76">
        <v>37545</v>
      </c>
      <c r="C376" s="80">
        <v>878.46969999999999</v>
      </c>
      <c r="D376" s="81">
        <v>17.079999999999998</v>
      </c>
      <c r="E376" s="82">
        <v>0.99</v>
      </c>
      <c r="F376" s="82">
        <v>9.32</v>
      </c>
      <c r="G376" s="82">
        <v>25.204999999999998</v>
      </c>
      <c r="H376" s="82">
        <v>38.5762</v>
      </c>
      <c r="I376" s="82">
        <v>36.606900000000003</v>
      </c>
      <c r="J376" s="82">
        <v>9.5116999999999994</v>
      </c>
      <c r="K376" s="82">
        <v>24.151599999999998</v>
      </c>
      <c r="L376" s="82">
        <v>44.386000000000003</v>
      </c>
      <c r="M376" s="87">
        <v>17.643000000000001</v>
      </c>
      <c r="N376" s="80">
        <v>1.73</v>
      </c>
      <c r="O376" s="86">
        <f t="shared" si="15"/>
        <v>1035.13752151381</v>
      </c>
      <c r="P376" s="24">
        <f t="shared" si="16"/>
        <v>0</v>
      </c>
      <c r="R376" s="76">
        <v>37545</v>
      </c>
      <c r="S376" s="88">
        <f t="shared" si="17"/>
        <v>-2.4027418387380001E-2</v>
      </c>
      <c r="T376" s="88"/>
      <c r="U376" s="100"/>
    </row>
    <row r="377" spans="1:21" x14ac:dyDescent="0.3">
      <c r="A377" s="75">
        <v>374</v>
      </c>
      <c r="B377" s="76">
        <v>37546</v>
      </c>
      <c r="C377" s="80">
        <v>898.07830000000001</v>
      </c>
      <c r="D377" s="81">
        <v>17.995000000000001</v>
      </c>
      <c r="E377" s="82">
        <v>0.86</v>
      </c>
      <c r="F377" s="82">
        <v>9.8699999999999992</v>
      </c>
      <c r="G377" s="82">
        <v>25.3855</v>
      </c>
      <c r="H377" s="82">
        <v>38.943100000000001</v>
      </c>
      <c r="I377" s="82">
        <v>37.400300000000001</v>
      </c>
      <c r="J377" s="82">
        <v>9.6318000000000001</v>
      </c>
      <c r="K377" s="82">
        <v>23.4864</v>
      </c>
      <c r="L377" s="82">
        <v>44.58</v>
      </c>
      <c r="M377" s="87">
        <v>17.975999999999999</v>
      </c>
      <c r="N377" s="80">
        <v>1.74</v>
      </c>
      <c r="O377" s="86">
        <f t="shared" si="15"/>
        <v>1035.20899529506</v>
      </c>
      <c r="P377" s="24">
        <f t="shared" si="16"/>
        <v>0</v>
      </c>
      <c r="R377" s="76">
        <v>37546</v>
      </c>
      <c r="S377" s="88">
        <f t="shared" si="17"/>
        <v>2.23213162616764E-2</v>
      </c>
      <c r="T377" s="88"/>
      <c r="U377" s="100"/>
    </row>
    <row r="378" spans="1:21" x14ac:dyDescent="0.3">
      <c r="A378" s="75">
        <v>375</v>
      </c>
      <c r="B378" s="76">
        <v>37547</v>
      </c>
      <c r="C378" s="80">
        <v>903.38130000000001</v>
      </c>
      <c r="D378" s="81">
        <v>18.100000000000001</v>
      </c>
      <c r="E378" s="82">
        <v>0.8</v>
      </c>
      <c r="F378" s="82">
        <v>9.49</v>
      </c>
      <c r="G378" s="82">
        <v>26.574999999999999</v>
      </c>
      <c r="H378" s="82">
        <v>39.257599999999996</v>
      </c>
      <c r="I378" s="82">
        <v>37.091200000000001</v>
      </c>
      <c r="J378" s="82">
        <v>9.6798999999999999</v>
      </c>
      <c r="K378" s="82">
        <v>23.737100000000002</v>
      </c>
      <c r="L378" s="82">
        <v>44.640999999999998</v>
      </c>
      <c r="M378" s="87">
        <v>17.623000000000001</v>
      </c>
      <c r="N378" s="80">
        <v>1.71</v>
      </c>
      <c r="O378" s="86">
        <f t="shared" si="15"/>
        <v>1035.2792416197401</v>
      </c>
      <c r="P378" s="24">
        <f t="shared" si="16"/>
        <v>0</v>
      </c>
      <c r="R378" s="76">
        <v>37547</v>
      </c>
      <c r="S378" s="88">
        <f t="shared" si="17"/>
        <v>5.9048303471980201E-3</v>
      </c>
      <c r="T378" s="88"/>
      <c r="U378" s="100"/>
    </row>
    <row r="379" spans="1:21" x14ac:dyDescent="0.3">
      <c r="A379" s="75">
        <v>376</v>
      </c>
      <c r="B379" s="76">
        <v>37550</v>
      </c>
      <c r="C379" s="80">
        <v>919.04049999999995</v>
      </c>
      <c r="D379" s="81">
        <v>18.445</v>
      </c>
      <c r="E379" s="82">
        <v>0.84</v>
      </c>
      <c r="F379" s="82">
        <v>9.64</v>
      </c>
      <c r="G379" s="82">
        <v>26.254999999999999</v>
      </c>
      <c r="H379" s="82">
        <v>39.011299999999999</v>
      </c>
      <c r="I379" s="82">
        <v>37.091200000000001</v>
      </c>
      <c r="J379" s="82">
        <v>9.7175999999999991</v>
      </c>
      <c r="K379" s="82">
        <v>24.561</v>
      </c>
      <c r="L379" s="82">
        <v>45.762</v>
      </c>
      <c r="M379" s="87">
        <v>18.45</v>
      </c>
      <c r="N379" s="80">
        <v>1.73</v>
      </c>
      <c r="O379" s="86">
        <f t="shared" si="15"/>
        <v>1035.35031436132</v>
      </c>
      <c r="P379" s="24">
        <f t="shared" si="16"/>
        <v>0</v>
      </c>
      <c r="R379" s="76">
        <v>37550</v>
      </c>
      <c r="S379" s="88">
        <f t="shared" si="17"/>
        <v>1.7333987320747E-2</v>
      </c>
      <c r="T379" s="88"/>
      <c r="U379" s="100"/>
    </row>
    <row r="380" spans="1:21" x14ac:dyDescent="0.3">
      <c r="A380" s="75">
        <v>377</v>
      </c>
      <c r="B380" s="76">
        <v>37551</v>
      </c>
      <c r="C380" s="80">
        <v>909.27639999999997</v>
      </c>
      <c r="D380" s="81">
        <v>18.48</v>
      </c>
      <c r="E380" s="82">
        <v>0.8</v>
      </c>
      <c r="F380" s="82">
        <v>9.89</v>
      </c>
      <c r="G380" s="82">
        <v>25.835000000000001</v>
      </c>
      <c r="H380" s="82">
        <v>37.6066</v>
      </c>
      <c r="I380" s="82">
        <v>36.246299999999998</v>
      </c>
      <c r="J380" s="82">
        <v>9.4809000000000001</v>
      </c>
      <c r="K380" s="82">
        <v>24.499600000000001</v>
      </c>
      <c r="L380" s="82">
        <v>45.567999999999998</v>
      </c>
      <c r="M380" s="87">
        <v>19.105</v>
      </c>
      <c r="N380" s="80">
        <v>1.71</v>
      </c>
      <c r="O380" s="86">
        <f t="shared" si="15"/>
        <v>1035.42057027551</v>
      </c>
      <c r="P380" s="24">
        <f t="shared" si="16"/>
        <v>0</v>
      </c>
      <c r="R380" s="76">
        <v>37551</v>
      </c>
      <c r="S380" s="88">
        <f t="shared" si="17"/>
        <v>-1.06242325555838E-2</v>
      </c>
      <c r="T380" s="88"/>
      <c r="U380" s="100"/>
    </row>
    <row r="381" spans="1:21" x14ac:dyDescent="0.3">
      <c r="A381" s="75">
        <v>378</v>
      </c>
      <c r="B381" s="76">
        <v>37552</v>
      </c>
      <c r="C381" s="80">
        <v>915.40200000000004</v>
      </c>
      <c r="D381" s="81">
        <v>18.260000000000002</v>
      </c>
      <c r="E381" s="82">
        <v>0.82</v>
      </c>
      <c r="F381" s="82">
        <v>9.9600000000000009</v>
      </c>
      <c r="G381" s="82">
        <v>26.6</v>
      </c>
      <c r="H381" s="82">
        <v>38.261699999999998</v>
      </c>
      <c r="I381" s="82">
        <v>36.194800000000001</v>
      </c>
      <c r="J381" s="82">
        <v>9.7451000000000008</v>
      </c>
      <c r="K381" s="82">
        <v>24.5303</v>
      </c>
      <c r="L381" s="82">
        <v>45.445999999999998</v>
      </c>
      <c r="M381" s="87">
        <v>19.408000000000001</v>
      </c>
      <c r="N381" s="80">
        <v>1.76</v>
      </c>
      <c r="O381" s="86">
        <f t="shared" si="15"/>
        <v>1035.4928853629599</v>
      </c>
      <c r="P381" s="24">
        <f t="shared" si="16"/>
        <v>0</v>
      </c>
      <c r="R381" s="76">
        <v>37552</v>
      </c>
      <c r="S381" s="88">
        <f t="shared" si="17"/>
        <v>6.7367854263016298E-3</v>
      </c>
      <c r="T381" s="88"/>
      <c r="U381" s="100"/>
    </row>
    <row r="382" spans="1:21" x14ac:dyDescent="0.3">
      <c r="A382" s="75">
        <v>379</v>
      </c>
      <c r="B382" s="76">
        <v>37553</v>
      </c>
      <c r="C382" s="80">
        <v>901.47910000000002</v>
      </c>
      <c r="D382" s="81">
        <v>17.695</v>
      </c>
      <c r="E382" s="82">
        <v>0.9</v>
      </c>
      <c r="F382" s="82">
        <v>9.86</v>
      </c>
      <c r="G382" s="82">
        <v>25.614999999999998</v>
      </c>
      <c r="H382" s="82">
        <v>38.4452</v>
      </c>
      <c r="I382" s="82">
        <v>35.720799999999997</v>
      </c>
      <c r="J382" s="82">
        <v>9.4911999999999992</v>
      </c>
      <c r="K382" s="82">
        <v>23.992999999999999</v>
      </c>
      <c r="L382" s="82">
        <v>45.436</v>
      </c>
      <c r="M382" s="87">
        <v>18.863</v>
      </c>
      <c r="N382" s="80">
        <v>1.8</v>
      </c>
      <c r="O382" s="86">
        <f t="shared" si="15"/>
        <v>1035.5668491404899</v>
      </c>
      <c r="P382" s="24">
        <f t="shared" si="16"/>
        <v>0</v>
      </c>
      <c r="R382" s="76">
        <v>37553</v>
      </c>
      <c r="S382" s="88">
        <f t="shared" si="17"/>
        <v>-1.5209601901678201E-2</v>
      </c>
      <c r="T382" s="88"/>
      <c r="U382" s="100"/>
    </row>
    <row r="383" spans="1:21" x14ac:dyDescent="0.3">
      <c r="A383" s="75">
        <v>380</v>
      </c>
      <c r="B383" s="76">
        <v>37554</v>
      </c>
      <c r="C383" s="80">
        <v>916.9556</v>
      </c>
      <c r="D383" s="81">
        <v>18.260000000000002</v>
      </c>
      <c r="E383" s="82">
        <v>0.95899999999999996</v>
      </c>
      <c r="F383" s="82">
        <v>10.26</v>
      </c>
      <c r="G383" s="82">
        <v>26.34</v>
      </c>
      <c r="H383" s="82">
        <v>38.382300000000001</v>
      </c>
      <c r="I383" s="82">
        <v>36.174199999999999</v>
      </c>
      <c r="J383" s="82">
        <v>9.4054000000000002</v>
      </c>
      <c r="K383" s="82">
        <v>24.033899999999999</v>
      </c>
      <c r="L383" s="82">
        <v>45.037999999999997</v>
      </c>
      <c r="M383" s="87">
        <v>18.652000000000001</v>
      </c>
      <c r="N383" s="80">
        <v>1.82</v>
      </c>
      <c r="O383" s="86">
        <f t="shared" si="15"/>
        <v>1035.6416400795899</v>
      </c>
      <c r="P383" s="24">
        <f t="shared" si="16"/>
        <v>0</v>
      </c>
      <c r="R383" s="76">
        <v>37554</v>
      </c>
      <c r="S383" s="88">
        <f t="shared" si="17"/>
        <v>1.7167896626777E-2</v>
      </c>
      <c r="T383" s="88"/>
      <c r="U383" s="100"/>
    </row>
    <row r="384" spans="1:21" x14ac:dyDescent="0.3">
      <c r="A384" s="75">
        <v>381</v>
      </c>
      <c r="B384" s="76">
        <v>37557</v>
      </c>
      <c r="C384" s="80">
        <v>909.37599999999998</v>
      </c>
      <c r="D384" s="81">
        <v>17.695</v>
      </c>
      <c r="E384" s="82">
        <v>0.95</v>
      </c>
      <c r="F384" s="82">
        <v>10.07</v>
      </c>
      <c r="G384" s="82">
        <v>25.975000000000001</v>
      </c>
      <c r="H384" s="82">
        <v>38.5657</v>
      </c>
      <c r="I384" s="82">
        <v>35.689900000000002</v>
      </c>
      <c r="J384" s="82">
        <v>9.3744999999999994</v>
      </c>
      <c r="K384" s="82">
        <v>23.501799999999999</v>
      </c>
      <c r="L384" s="82">
        <v>43.938000000000002</v>
      </c>
      <c r="M384" s="87">
        <v>18.47</v>
      </c>
      <c r="N384" s="80">
        <v>1.79</v>
      </c>
      <c r="O384" s="86">
        <f t="shared" si="15"/>
        <v>1035.71520351355</v>
      </c>
      <c r="P384" s="24">
        <f t="shared" si="16"/>
        <v>0</v>
      </c>
      <c r="R384" s="76">
        <v>37557</v>
      </c>
      <c r="S384" s="88">
        <f t="shared" si="17"/>
        <v>-8.2660490867824104E-3</v>
      </c>
      <c r="T384" s="88"/>
      <c r="U384" s="100"/>
    </row>
    <row r="385" spans="1:21" x14ac:dyDescent="0.3">
      <c r="A385" s="75">
        <v>382</v>
      </c>
      <c r="B385" s="76">
        <v>37558</v>
      </c>
      <c r="C385" s="80">
        <v>901.21249999999998</v>
      </c>
      <c r="D385" s="81">
        <v>16.844999999999999</v>
      </c>
      <c r="E385" s="82">
        <v>0.86</v>
      </c>
      <c r="F385" s="82">
        <v>9.9600000000000009</v>
      </c>
      <c r="G385" s="82">
        <v>26.035</v>
      </c>
      <c r="H385" s="82">
        <v>36.768000000000001</v>
      </c>
      <c r="I385" s="82">
        <v>34.237200000000001</v>
      </c>
      <c r="J385" s="82">
        <v>9.2475000000000005</v>
      </c>
      <c r="K385" s="82">
        <v>23.731999999999999</v>
      </c>
      <c r="L385" s="82">
        <v>44.497999999999998</v>
      </c>
      <c r="M385" s="87">
        <v>18.571000000000002</v>
      </c>
      <c r="N385" s="80">
        <v>1.75</v>
      </c>
      <c r="O385" s="86">
        <f t="shared" si="15"/>
        <v>1035.7871281804601</v>
      </c>
      <c r="P385" s="24">
        <f t="shared" si="16"/>
        <v>0</v>
      </c>
      <c r="R385" s="76">
        <v>37558</v>
      </c>
      <c r="S385" s="88">
        <f t="shared" si="17"/>
        <v>-8.97703480188616E-3</v>
      </c>
      <c r="T385" s="88"/>
      <c r="U385" s="100"/>
    </row>
    <row r="386" spans="1:21" x14ac:dyDescent="0.3">
      <c r="A386" s="75">
        <v>383</v>
      </c>
      <c r="B386" s="76">
        <v>37559</v>
      </c>
      <c r="C386" s="80">
        <v>910.11239999999998</v>
      </c>
      <c r="D386" s="81">
        <v>16.844999999999999</v>
      </c>
      <c r="E386" s="82">
        <v>0.92</v>
      </c>
      <c r="F386" s="82">
        <v>10.01</v>
      </c>
      <c r="G386" s="82">
        <v>26.555</v>
      </c>
      <c r="H386" s="82">
        <v>37.423099999999998</v>
      </c>
      <c r="I386" s="82">
        <v>35.113</v>
      </c>
      <c r="J386" s="82">
        <v>9.2475000000000005</v>
      </c>
      <c r="K386" s="82">
        <v>23.9725</v>
      </c>
      <c r="L386" s="82">
        <v>44.62</v>
      </c>
      <c r="M386" s="87">
        <v>18.349</v>
      </c>
      <c r="N386" s="80">
        <v>1.72</v>
      </c>
      <c r="O386" s="86">
        <f t="shared" si="15"/>
        <v>1035.8578247622299</v>
      </c>
      <c r="P386" s="24">
        <f t="shared" si="16"/>
        <v>0</v>
      </c>
      <c r="R386" s="76">
        <v>37559</v>
      </c>
      <c r="S386" s="88">
        <f t="shared" si="17"/>
        <v>9.8754733206651794E-3</v>
      </c>
      <c r="T386" s="88"/>
      <c r="U386" s="100"/>
    </row>
    <row r="387" spans="1:21" x14ac:dyDescent="0.3">
      <c r="A387" s="75">
        <v>384</v>
      </c>
      <c r="B387" s="76">
        <v>37560</v>
      </c>
      <c r="C387" s="80">
        <v>905.22389999999996</v>
      </c>
      <c r="D387" s="81">
        <v>17.260000000000002</v>
      </c>
      <c r="E387" s="82">
        <v>0.97</v>
      </c>
      <c r="F387" s="82">
        <v>10.19</v>
      </c>
      <c r="G387" s="82">
        <v>26.734999999999999</v>
      </c>
      <c r="H387" s="82">
        <v>35.447099999999999</v>
      </c>
      <c r="I387" s="82">
        <v>34.680199999999999</v>
      </c>
      <c r="J387" s="82">
        <v>9.2818000000000005</v>
      </c>
      <c r="K387" s="82">
        <v>23.783200000000001</v>
      </c>
      <c r="L387" s="82">
        <v>44.947000000000003</v>
      </c>
      <c r="M387" s="87">
        <v>18.257999999999999</v>
      </c>
      <c r="N387" s="80">
        <v>1.82</v>
      </c>
      <c r="O387" s="99">
        <f t="shared" si="15"/>
        <v>1035.93263671624</v>
      </c>
      <c r="P387" s="24">
        <f t="shared" si="16"/>
        <v>1</v>
      </c>
      <c r="R387" s="76">
        <v>37560</v>
      </c>
      <c r="S387" s="88">
        <f t="shared" si="17"/>
        <v>-5.37131457608975E-3</v>
      </c>
      <c r="T387" s="88"/>
      <c r="U387" s="100"/>
    </row>
    <row r="388" spans="1:21" x14ac:dyDescent="0.3">
      <c r="A388" s="75">
        <v>385</v>
      </c>
      <c r="B388" s="76">
        <v>37561</v>
      </c>
      <c r="C388" s="80">
        <v>920.75789999999995</v>
      </c>
      <c r="D388" s="81">
        <v>17.835000000000001</v>
      </c>
      <c r="E388" s="82">
        <v>1</v>
      </c>
      <c r="F388" s="82">
        <v>10.130000000000001</v>
      </c>
      <c r="G388" s="82">
        <v>26.5</v>
      </c>
      <c r="H388" s="82">
        <v>36.086599999999997</v>
      </c>
      <c r="I388" s="82">
        <v>35.710500000000003</v>
      </c>
      <c r="J388" s="82">
        <v>9.2613000000000003</v>
      </c>
      <c r="K388" s="82">
        <v>23.962299999999999</v>
      </c>
      <c r="L388" s="82">
        <v>45.15</v>
      </c>
      <c r="M388" s="87">
        <v>18.279</v>
      </c>
      <c r="N388" s="80">
        <v>1.74</v>
      </c>
      <c r="O388" s="86">
        <f t="shared" ref="O388:O451" si="18">O387*(1+N388/100/252)</f>
        <v>1036.0041653983001</v>
      </c>
      <c r="P388" s="24">
        <f t="shared" ref="P388:P451" si="19">IF(MONTH(B388)&lt;&gt;MONTH(B389),1,0)</f>
        <v>0</v>
      </c>
      <c r="R388" s="76">
        <v>37561</v>
      </c>
      <c r="S388" s="88">
        <f t="shared" ref="S388:S451" si="20">(C388/C387)-1</f>
        <v>1.7160395345284098E-2</v>
      </c>
      <c r="T388" s="88"/>
      <c r="U388" s="100"/>
    </row>
    <row r="389" spans="1:21" x14ac:dyDescent="0.3">
      <c r="A389" s="75">
        <v>386</v>
      </c>
      <c r="B389" s="76">
        <v>37564</v>
      </c>
      <c r="C389" s="80">
        <v>928.32320000000004</v>
      </c>
      <c r="D389" s="81">
        <v>17.850000000000001</v>
      </c>
      <c r="E389" s="82">
        <v>1.06</v>
      </c>
      <c r="F389" s="82">
        <v>10.24</v>
      </c>
      <c r="G389" s="82">
        <v>28.05</v>
      </c>
      <c r="H389" s="82">
        <v>35.6096</v>
      </c>
      <c r="I389" s="82">
        <v>35.298400000000001</v>
      </c>
      <c r="J389" s="82">
        <v>9.3024000000000004</v>
      </c>
      <c r="K389" s="82">
        <v>23.3841</v>
      </c>
      <c r="L389" s="82">
        <v>44.264000000000003</v>
      </c>
      <c r="M389" s="87">
        <v>18.581</v>
      </c>
      <c r="N389" s="80">
        <v>1.71</v>
      </c>
      <c r="O389" s="86">
        <f t="shared" si="18"/>
        <v>1036.07446568095</v>
      </c>
      <c r="P389" s="24">
        <f t="shared" si="19"/>
        <v>0</v>
      </c>
      <c r="R389" s="76">
        <v>37564</v>
      </c>
      <c r="S389" s="88">
        <f t="shared" si="20"/>
        <v>8.2163834814776796E-3</v>
      </c>
      <c r="T389" s="88"/>
      <c r="U389" s="100"/>
    </row>
    <row r="390" spans="1:21" x14ac:dyDescent="0.3">
      <c r="A390" s="75">
        <v>387</v>
      </c>
      <c r="B390" s="76">
        <v>37565</v>
      </c>
      <c r="C390" s="80">
        <v>935.54700000000003</v>
      </c>
      <c r="D390" s="81">
        <v>17.815000000000001</v>
      </c>
      <c r="E390" s="82">
        <v>1.03</v>
      </c>
      <c r="F390" s="82">
        <v>10.167999999999999</v>
      </c>
      <c r="G390" s="82">
        <v>28.34</v>
      </c>
      <c r="H390" s="82">
        <v>36.322400000000002</v>
      </c>
      <c r="I390" s="82">
        <v>36.6584</v>
      </c>
      <c r="J390" s="82">
        <v>9.2818000000000005</v>
      </c>
      <c r="K390" s="82">
        <v>23.721800000000002</v>
      </c>
      <c r="L390" s="82">
        <v>44.844999999999999</v>
      </c>
      <c r="M390" s="87">
        <v>19.085000000000001</v>
      </c>
      <c r="N390" s="80">
        <v>1.64</v>
      </c>
      <c r="O390" s="86">
        <f t="shared" si="18"/>
        <v>1036.1418927493501</v>
      </c>
      <c r="P390" s="24">
        <f t="shared" si="19"/>
        <v>0</v>
      </c>
      <c r="R390" s="76">
        <v>37565</v>
      </c>
      <c r="S390" s="88">
        <f t="shared" si="20"/>
        <v>7.7815571128676498E-3</v>
      </c>
      <c r="T390" s="88"/>
      <c r="U390" s="100"/>
    </row>
    <row r="391" spans="1:21" x14ac:dyDescent="0.3">
      <c r="A391" s="75">
        <v>388</v>
      </c>
      <c r="B391" s="76">
        <v>37566</v>
      </c>
      <c r="C391" s="80">
        <v>944.30820000000006</v>
      </c>
      <c r="D391" s="81">
        <v>17.925000000000001</v>
      </c>
      <c r="E391" s="82">
        <v>1.1299999999999999</v>
      </c>
      <c r="F391" s="82">
        <v>10.36</v>
      </c>
      <c r="G391" s="82">
        <v>28.515000000000001</v>
      </c>
      <c r="H391" s="82">
        <v>36.249099999999999</v>
      </c>
      <c r="I391" s="82">
        <v>36.174199999999999</v>
      </c>
      <c r="J391" s="82">
        <v>9.3538999999999994</v>
      </c>
      <c r="K391" s="82">
        <v>23.230599999999999</v>
      </c>
      <c r="L391" s="82">
        <v>44.366</v>
      </c>
      <c r="M391" s="87">
        <v>19.216000000000001</v>
      </c>
      <c r="N391" s="80">
        <v>1.48</v>
      </c>
      <c r="O391" s="86">
        <f t="shared" si="18"/>
        <v>1036.20274552718</v>
      </c>
      <c r="P391" s="24">
        <f t="shared" si="19"/>
        <v>0</v>
      </c>
      <c r="R391" s="76">
        <v>37566</v>
      </c>
      <c r="S391" s="88">
        <f t="shared" si="20"/>
        <v>9.3647887278780501E-3</v>
      </c>
      <c r="T391" s="88"/>
      <c r="U391" s="100"/>
    </row>
    <row r="392" spans="1:21" x14ac:dyDescent="0.3">
      <c r="A392" s="75">
        <v>389</v>
      </c>
      <c r="B392" s="76">
        <v>37567</v>
      </c>
      <c r="C392" s="80">
        <v>922.92759999999998</v>
      </c>
      <c r="D392" s="81">
        <v>17.47</v>
      </c>
      <c r="E392" s="82">
        <v>1.06</v>
      </c>
      <c r="F392" s="82">
        <v>10.199999999999999</v>
      </c>
      <c r="G392" s="82">
        <v>28.004999999999999</v>
      </c>
      <c r="H392" s="82">
        <v>35.378999999999998</v>
      </c>
      <c r="I392" s="82">
        <v>35.762099999999997</v>
      </c>
      <c r="J392" s="82">
        <v>9.3162000000000003</v>
      </c>
      <c r="K392" s="82">
        <v>22.933800000000002</v>
      </c>
      <c r="L392" s="82">
        <v>44.314999999999998</v>
      </c>
      <c r="M392" s="87">
        <v>19.468</v>
      </c>
      <c r="N392" s="80">
        <v>1.27</v>
      </c>
      <c r="O392" s="86">
        <f t="shared" si="18"/>
        <v>1036.25496685602</v>
      </c>
      <c r="P392" s="24">
        <f t="shared" si="19"/>
        <v>0</v>
      </c>
      <c r="R392" s="76">
        <v>37567</v>
      </c>
      <c r="S392" s="88">
        <f t="shared" si="20"/>
        <v>-2.2641548596104601E-2</v>
      </c>
      <c r="T392" s="88"/>
      <c r="U392" s="100"/>
    </row>
    <row r="393" spans="1:21" x14ac:dyDescent="0.3">
      <c r="A393" s="75">
        <v>390</v>
      </c>
      <c r="B393" s="76">
        <v>37568</v>
      </c>
      <c r="C393" s="80">
        <v>914.90440000000001</v>
      </c>
      <c r="D393" s="81">
        <v>17.38</v>
      </c>
      <c r="E393" s="82">
        <v>1</v>
      </c>
      <c r="F393" s="82">
        <v>9.5500000000000007</v>
      </c>
      <c r="G393" s="82">
        <v>27.55</v>
      </c>
      <c r="H393" s="82">
        <v>35.378999999999998</v>
      </c>
      <c r="I393" s="82">
        <v>35.896900000000002</v>
      </c>
      <c r="J393" s="82">
        <v>9.4328000000000003</v>
      </c>
      <c r="K393" s="82">
        <v>22.7803</v>
      </c>
      <c r="L393" s="82">
        <v>44.62</v>
      </c>
      <c r="M393" s="87">
        <v>17.936</v>
      </c>
      <c r="N393" s="80">
        <v>1.18</v>
      </c>
      <c r="O393" s="86">
        <f t="shared" si="18"/>
        <v>1036.3034899060499</v>
      </c>
      <c r="P393" s="24">
        <f t="shared" si="19"/>
        <v>0</v>
      </c>
      <c r="R393" s="76">
        <v>37568</v>
      </c>
      <c r="S393" s="88">
        <f t="shared" si="20"/>
        <v>-8.6932062710011193E-3</v>
      </c>
      <c r="T393" s="88"/>
      <c r="U393" s="100"/>
    </row>
    <row r="394" spans="1:21" x14ac:dyDescent="0.3">
      <c r="A394" s="75">
        <v>391</v>
      </c>
      <c r="B394" s="76">
        <v>37571</v>
      </c>
      <c r="C394" s="80">
        <v>895.93629999999996</v>
      </c>
      <c r="D394" s="81">
        <v>16.489999999999998</v>
      </c>
      <c r="E394" s="82">
        <v>0.96</v>
      </c>
      <c r="F394" s="82">
        <v>9.0500000000000007</v>
      </c>
      <c r="G394" s="82">
        <v>26.93</v>
      </c>
      <c r="H394" s="82">
        <v>35.211300000000001</v>
      </c>
      <c r="I394" s="82">
        <v>35.129399999999997</v>
      </c>
      <c r="J394" s="82">
        <v>9.3401999999999994</v>
      </c>
      <c r="K394" s="82">
        <v>22.800799999999999</v>
      </c>
      <c r="L394" s="82">
        <v>44.08</v>
      </c>
      <c r="M394" s="87">
        <v>17.23</v>
      </c>
      <c r="N394" s="80">
        <v>1.18</v>
      </c>
      <c r="O394" s="86">
        <f t="shared" si="18"/>
        <v>1036.3520152281999</v>
      </c>
      <c r="P394" s="24">
        <f t="shared" si="19"/>
        <v>0</v>
      </c>
      <c r="R394" s="76">
        <v>37571</v>
      </c>
      <c r="S394" s="88">
        <f t="shared" si="20"/>
        <v>-2.07323300663983E-2</v>
      </c>
      <c r="T394" s="88"/>
      <c r="U394" s="100"/>
    </row>
    <row r="395" spans="1:21" x14ac:dyDescent="0.3">
      <c r="A395" s="75">
        <v>392</v>
      </c>
      <c r="B395" s="76">
        <v>37572</v>
      </c>
      <c r="C395" s="80">
        <v>902.8845</v>
      </c>
      <c r="D395" s="81">
        <v>17.239999999999998</v>
      </c>
      <c r="E395" s="82">
        <v>0.97</v>
      </c>
      <c r="F395" s="82">
        <v>9.5</v>
      </c>
      <c r="G395" s="82">
        <v>27.254999999999999</v>
      </c>
      <c r="H395" s="82">
        <v>35.221800000000002</v>
      </c>
      <c r="I395" s="82">
        <v>35.305700000000002</v>
      </c>
      <c r="J395" s="82">
        <v>9.4636999999999993</v>
      </c>
      <c r="K395" s="82">
        <v>22.672799999999999</v>
      </c>
      <c r="L395" s="82">
        <v>43.265000000000001</v>
      </c>
      <c r="M395" s="87">
        <v>17.23</v>
      </c>
      <c r="N395" s="80">
        <v>1.29</v>
      </c>
      <c r="O395" s="86">
        <f t="shared" si="18"/>
        <v>1036.40506658136</v>
      </c>
      <c r="P395" s="24">
        <f t="shared" si="19"/>
        <v>0</v>
      </c>
      <c r="R395" s="76">
        <v>37572</v>
      </c>
      <c r="S395" s="88">
        <f t="shared" si="20"/>
        <v>7.7552388490120796E-3</v>
      </c>
      <c r="T395" s="88"/>
      <c r="U395" s="100"/>
    </row>
    <row r="396" spans="1:21" x14ac:dyDescent="0.3">
      <c r="A396" s="75">
        <v>393</v>
      </c>
      <c r="B396" s="76">
        <v>37573</v>
      </c>
      <c r="C396" s="80">
        <v>902.76919999999996</v>
      </c>
      <c r="D396" s="81">
        <v>17.565000000000001</v>
      </c>
      <c r="E396" s="82">
        <v>0.97</v>
      </c>
      <c r="F396" s="82">
        <v>9.6199999999999992</v>
      </c>
      <c r="G396" s="82">
        <v>27.68</v>
      </c>
      <c r="H396" s="82">
        <v>34.854900000000001</v>
      </c>
      <c r="I396" s="82">
        <v>34.6419</v>
      </c>
      <c r="J396" s="82">
        <v>9.4362999999999992</v>
      </c>
      <c r="K396" s="82">
        <v>23.143599999999999</v>
      </c>
      <c r="L396" s="82">
        <v>44.243000000000002</v>
      </c>
      <c r="M396" s="87">
        <v>17.527000000000001</v>
      </c>
      <c r="N396" s="80">
        <v>1.17</v>
      </c>
      <c r="O396" s="86">
        <f t="shared" si="18"/>
        <v>1036.4531853880201</v>
      </c>
      <c r="P396" s="24">
        <f t="shared" si="19"/>
        <v>0</v>
      </c>
      <c r="R396" s="76">
        <v>37573</v>
      </c>
      <c r="S396" s="88">
        <f t="shared" si="20"/>
        <v>-1.2770182675636601E-4</v>
      </c>
      <c r="T396" s="88"/>
      <c r="U396" s="100"/>
    </row>
    <row r="397" spans="1:21" x14ac:dyDescent="0.3">
      <c r="A397" s="75">
        <v>394</v>
      </c>
      <c r="B397" s="76">
        <v>37574</v>
      </c>
      <c r="C397" s="80">
        <v>925.12049999999999</v>
      </c>
      <c r="D397" s="81">
        <v>19.100000000000001</v>
      </c>
      <c r="E397" s="82">
        <v>1.01</v>
      </c>
      <c r="F397" s="82">
        <v>10.35</v>
      </c>
      <c r="G397" s="82">
        <v>28.495000000000001</v>
      </c>
      <c r="H397" s="82">
        <v>35.588700000000003</v>
      </c>
      <c r="I397" s="82">
        <v>35.782800000000002</v>
      </c>
      <c r="J397" s="82">
        <v>9.4567999999999994</v>
      </c>
      <c r="K397" s="82">
        <v>23.0975</v>
      </c>
      <c r="L397" s="82">
        <v>45.098999999999997</v>
      </c>
      <c r="M397" s="87">
        <v>17.681000000000001</v>
      </c>
      <c r="N397" s="80">
        <v>1.29</v>
      </c>
      <c r="O397" s="86">
        <f t="shared" si="18"/>
        <v>1036.5062419201299</v>
      </c>
      <c r="P397" s="24">
        <f t="shared" si="19"/>
        <v>0</v>
      </c>
      <c r="R397" s="76">
        <v>37574</v>
      </c>
      <c r="S397" s="88">
        <f t="shared" si="20"/>
        <v>2.4758598321697401E-2</v>
      </c>
      <c r="T397" s="88"/>
      <c r="U397" s="100"/>
    </row>
    <row r="398" spans="1:21" x14ac:dyDescent="0.3">
      <c r="A398" s="75">
        <v>395</v>
      </c>
      <c r="B398" s="76">
        <v>37575</v>
      </c>
      <c r="C398" s="80">
        <v>930.88229999999999</v>
      </c>
      <c r="D398" s="81">
        <v>19.72</v>
      </c>
      <c r="E398" s="82">
        <v>1.03</v>
      </c>
      <c r="F398" s="82">
        <v>10.71</v>
      </c>
      <c r="G398" s="82">
        <v>28.344999999999999</v>
      </c>
      <c r="H398" s="82">
        <v>35.774000000000001</v>
      </c>
      <c r="I398" s="82">
        <v>36.145800000000001</v>
      </c>
      <c r="J398" s="82">
        <v>9.4362999999999992</v>
      </c>
      <c r="K398" s="82">
        <v>23.522200000000002</v>
      </c>
      <c r="L398" s="82">
        <v>45.771999999999998</v>
      </c>
      <c r="M398" s="87">
        <v>17.763000000000002</v>
      </c>
      <c r="N398" s="80">
        <v>1.35</v>
      </c>
      <c r="O398" s="86">
        <f t="shared" si="18"/>
        <v>1036.5617690402401</v>
      </c>
      <c r="P398" s="24">
        <f t="shared" si="19"/>
        <v>0</v>
      </c>
      <c r="R398" s="76">
        <v>37575</v>
      </c>
      <c r="S398" s="88">
        <f t="shared" si="20"/>
        <v>6.2281616286743403E-3</v>
      </c>
      <c r="T398" s="88"/>
      <c r="U398" s="100"/>
    </row>
    <row r="399" spans="1:21" x14ac:dyDescent="0.3">
      <c r="A399" s="75">
        <v>396</v>
      </c>
      <c r="B399" s="76">
        <v>37578</v>
      </c>
      <c r="C399" s="80">
        <v>921.23659999999995</v>
      </c>
      <c r="D399" s="81">
        <v>19.195</v>
      </c>
      <c r="E399" s="82">
        <v>1.1200000000000001</v>
      </c>
      <c r="F399" s="82">
        <v>10.250999999999999</v>
      </c>
      <c r="G399" s="82">
        <v>27.925000000000001</v>
      </c>
      <c r="H399" s="82">
        <v>35.906399999999998</v>
      </c>
      <c r="I399" s="82">
        <v>36.270299999999999</v>
      </c>
      <c r="J399" s="82">
        <v>9.5563000000000002</v>
      </c>
      <c r="K399" s="82">
        <v>23.496600000000001</v>
      </c>
      <c r="L399" s="82">
        <v>45.13</v>
      </c>
      <c r="M399" s="87">
        <v>18.140999999999998</v>
      </c>
      <c r="N399" s="80">
        <v>1.21</v>
      </c>
      <c r="O399" s="86">
        <f t="shared" si="18"/>
        <v>1036.61154045851</v>
      </c>
      <c r="P399" s="24">
        <f t="shared" si="19"/>
        <v>0</v>
      </c>
      <c r="R399" s="76">
        <v>37578</v>
      </c>
      <c r="S399" s="88">
        <f t="shared" si="20"/>
        <v>-1.03618900047837E-2</v>
      </c>
      <c r="T399" s="88"/>
      <c r="U399" s="100"/>
    </row>
    <row r="400" spans="1:21" x14ac:dyDescent="0.3">
      <c r="A400" s="75">
        <v>397</v>
      </c>
      <c r="B400" s="76">
        <v>37579</v>
      </c>
      <c r="C400" s="80">
        <v>917.53269999999998</v>
      </c>
      <c r="D400" s="81">
        <v>18.504999999999999</v>
      </c>
      <c r="E400" s="82">
        <v>1.22</v>
      </c>
      <c r="F400" s="82">
        <v>10.37</v>
      </c>
      <c r="G400" s="82">
        <v>27.414999999999999</v>
      </c>
      <c r="H400" s="82">
        <v>35.763399999999997</v>
      </c>
      <c r="I400" s="82">
        <v>36.508800000000001</v>
      </c>
      <c r="J400" s="82">
        <v>9.5460999999999991</v>
      </c>
      <c r="K400" s="82">
        <v>23.737100000000002</v>
      </c>
      <c r="L400" s="82">
        <v>45.762</v>
      </c>
      <c r="M400" s="87">
        <v>18.233000000000001</v>
      </c>
      <c r="N400" s="80">
        <v>1.2</v>
      </c>
      <c r="O400" s="86">
        <f t="shared" si="18"/>
        <v>1036.6609029128199</v>
      </c>
      <c r="P400" s="24">
        <f t="shared" si="19"/>
        <v>0</v>
      </c>
      <c r="R400" s="76">
        <v>37579</v>
      </c>
      <c r="S400" s="88">
        <f t="shared" si="20"/>
        <v>-4.0205740848767704E-3</v>
      </c>
      <c r="T400" s="88"/>
      <c r="U400" s="100"/>
    </row>
    <row r="401" spans="1:21" x14ac:dyDescent="0.3">
      <c r="A401" s="75">
        <v>398</v>
      </c>
      <c r="B401" s="76">
        <v>37580</v>
      </c>
      <c r="C401" s="80">
        <v>935.41840000000002</v>
      </c>
      <c r="D401" s="81">
        <v>19.574999999999999</v>
      </c>
      <c r="E401" s="82">
        <v>1.5109999999999999</v>
      </c>
      <c r="F401" s="82">
        <v>10.74</v>
      </c>
      <c r="G401" s="82">
        <v>28.31</v>
      </c>
      <c r="H401" s="82">
        <v>36.038800000000002</v>
      </c>
      <c r="I401" s="82">
        <v>36.5503</v>
      </c>
      <c r="J401" s="82">
        <v>9.6077999999999992</v>
      </c>
      <c r="K401" s="82">
        <v>23.578499999999998</v>
      </c>
      <c r="L401" s="82">
        <v>44.59</v>
      </c>
      <c r="M401" s="87">
        <v>18.446999999999999</v>
      </c>
      <c r="N401" s="80">
        <v>1.23</v>
      </c>
      <c r="O401" s="86">
        <f t="shared" si="18"/>
        <v>1036.7115018378399</v>
      </c>
      <c r="P401" s="24">
        <f t="shared" si="19"/>
        <v>0</v>
      </c>
      <c r="R401" s="76">
        <v>37580</v>
      </c>
      <c r="S401" s="88">
        <f t="shared" si="20"/>
        <v>1.9493256207653499E-2</v>
      </c>
      <c r="T401" s="88"/>
      <c r="U401" s="100"/>
    </row>
    <row r="402" spans="1:21" x14ac:dyDescent="0.3">
      <c r="A402" s="75">
        <v>399</v>
      </c>
      <c r="B402" s="76">
        <v>37581</v>
      </c>
      <c r="C402" s="80">
        <v>955.54150000000004</v>
      </c>
      <c r="D402" s="81">
        <v>20.32</v>
      </c>
      <c r="E402" s="82">
        <v>2.2000000000000002</v>
      </c>
      <c r="F402" s="82">
        <v>11.46</v>
      </c>
      <c r="G402" s="82">
        <v>28.92</v>
      </c>
      <c r="H402" s="82">
        <v>35.8005</v>
      </c>
      <c r="I402" s="82">
        <v>36.156199999999998</v>
      </c>
      <c r="J402" s="82">
        <v>9.5838000000000001</v>
      </c>
      <c r="K402" s="82">
        <v>23.4148</v>
      </c>
      <c r="L402" s="82">
        <v>43</v>
      </c>
      <c r="M402" s="87">
        <v>19.111999999999998</v>
      </c>
      <c r="N402" s="80">
        <v>1.27</v>
      </c>
      <c r="O402" s="86">
        <f t="shared" si="18"/>
        <v>1036.7637488063899</v>
      </c>
      <c r="P402" s="24">
        <f t="shared" si="19"/>
        <v>0</v>
      </c>
      <c r="R402" s="76">
        <v>37581</v>
      </c>
      <c r="S402" s="88">
        <f t="shared" si="20"/>
        <v>2.1512405571667101E-2</v>
      </c>
      <c r="T402" s="88"/>
      <c r="U402" s="100"/>
    </row>
    <row r="403" spans="1:21" x14ac:dyDescent="0.3">
      <c r="A403" s="75">
        <v>400</v>
      </c>
      <c r="B403" s="76">
        <v>37582</v>
      </c>
      <c r="C403" s="80">
        <v>952.2672</v>
      </c>
      <c r="D403" s="81">
        <v>20.34</v>
      </c>
      <c r="E403" s="82">
        <v>2.2000000000000002</v>
      </c>
      <c r="F403" s="82">
        <v>11.58</v>
      </c>
      <c r="G403" s="82">
        <v>29.11</v>
      </c>
      <c r="H403" s="82">
        <v>35.180900000000001</v>
      </c>
      <c r="I403" s="82">
        <v>35.492400000000004</v>
      </c>
      <c r="J403" s="82">
        <v>9.4773999999999994</v>
      </c>
      <c r="K403" s="82">
        <v>23.235700000000001</v>
      </c>
      <c r="L403" s="82">
        <v>42.837000000000003</v>
      </c>
      <c r="M403" s="87">
        <v>19.05</v>
      </c>
      <c r="N403" s="80">
        <v>1.25</v>
      </c>
      <c r="O403" s="86">
        <f t="shared" si="18"/>
        <v>1036.81517557964</v>
      </c>
      <c r="P403" s="24">
        <f t="shared" si="19"/>
        <v>0</v>
      </c>
      <c r="R403" s="76">
        <v>37582</v>
      </c>
      <c r="S403" s="88">
        <f t="shared" si="20"/>
        <v>-3.4266434267900001E-3</v>
      </c>
      <c r="T403" s="88"/>
      <c r="U403" s="100"/>
    </row>
    <row r="404" spans="1:21" x14ac:dyDescent="0.3">
      <c r="A404" s="75">
        <v>401</v>
      </c>
      <c r="B404" s="76">
        <v>37585</v>
      </c>
      <c r="C404" s="80">
        <v>954.66579999999999</v>
      </c>
      <c r="D404" s="81">
        <v>20.95</v>
      </c>
      <c r="E404" s="82">
        <v>2.0699999999999998</v>
      </c>
      <c r="F404" s="82">
        <v>11.91</v>
      </c>
      <c r="G404" s="82">
        <v>29.114999999999998</v>
      </c>
      <c r="H404" s="82">
        <v>35.879899999999999</v>
      </c>
      <c r="I404" s="82">
        <v>35.886499999999998</v>
      </c>
      <c r="J404" s="82">
        <v>9.5116999999999994</v>
      </c>
      <c r="K404" s="82">
        <v>23.0822</v>
      </c>
      <c r="L404" s="82">
        <v>42.276000000000003</v>
      </c>
      <c r="M404" s="87">
        <v>18.631</v>
      </c>
      <c r="N404" s="80">
        <v>1.32</v>
      </c>
      <c r="O404" s="86">
        <f t="shared" si="18"/>
        <v>1036.86948494598</v>
      </c>
      <c r="P404" s="24">
        <f t="shared" si="19"/>
        <v>0</v>
      </c>
      <c r="R404" s="76">
        <v>37585</v>
      </c>
      <c r="S404" s="88">
        <f t="shared" si="20"/>
        <v>2.5188308491566102E-3</v>
      </c>
      <c r="T404" s="88"/>
      <c r="U404" s="100"/>
    </row>
    <row r="405" spans="1:21" x14ac:dyDescent="0.3">
      <c r="A405" s="75">
        <v>402</v>
      </c>
      <c r="B405" s="76">
        <v>37586</v>
      </c>
      <c r="C405" s="80">
        <v>934.82799999999997</v>
      </c>
      <c r="D405" s="81">
        <v>20.164999999999999</v>
      </c>
      <c r="E405" s="82">
        <v>1.9670000000000001</v>
      </c>
      <c r="F405" s="82">
        <v>11.63</v>
      </c>
      <c r="G405" s="82">
        <v>28.45</v>
      </c>
      <c r="H405" s="82">
        <v>35.101399999999998</v>
      </c>
      <c r="I405" s="82">
        <v>35.222700000000003</v>
      </c>
      <c r="J405" s="82">
        <v>9.4979999999999993</v>
      </c>
      <c r="K405" s="82">
        <v>23.0259</v>
      </c>
      <c r="L405" s="82">
        <v>42.276000000000003</v>
      </c>
      <c r="M405" s="87">
        <v>18.620999999999999</v>
      </c>
      <c r="N405" s="80">
        <v>1.26</v>
      </c>
      <c r="O405" s="86">
        <f t="shared" si="18"/>
        <v>1036.9213284202301</v>
      </c>
      <c r="P405" s="24">
        <f t="shared" si="19"/>
        <v>0</v>
      </c>
      <c r="R405" s="76">
        <v>37586</v>
      </c>
      <c r="S405" s="88">
        <f t="shared" si="20"/>
        <v>-2.07798373001317E-2</v>
      </c>
      <c r="T405" s="88"/>
      <c r="U405" s="100"/>
    </row>
    <row r="406" spans="1:21" x14ac:dyDescent="0.3">
      <c r="A406" s="75">
        <v>403</v>
      </c>
      <c r="B406" s="76">
        <v>37587</v>
      </c>
      <c r="C406" s="80">
        <v>961.06910000000005</v>
      </c>
      <c r="D406" s="81">
        <v>20.855</v>
      </c>
      <c r="E406" s="82">
        <v>2.11</v>
      </c>
      <c r="F406" s="82">
        <v>12</v>
      </c>
      <c r="G406" s="82">
        <v>29.04</v>
      </c>
      <c r="H406" s="82">
        <v>35.419199999999996</v>
      </c>
      <c r="I406" s="82">
        <v>36.259900000000002</v>
      </c>
      <c r="J406" s="82">
        <v>9.5665999999999993</v>
      </c>
      <c r="K406" s="82">
        <v>23.760899999999999</v>
      </c>
      <c r="L406" s="82">
        <v>43.091999999999999</v>
      </c>
      <c r="M406" s="87">
        <v>18.907</v>
      </c>
      <c r="N406" s="80">
        <v>1.27</v>
      </c>
      <c r="O406" s="86">
        <f t="shared" si="18"/>
        <v>1036.9735859633699</v>
      </c>
      <c r="P406" s="24">
        <f t="shared" si="19"/>
        <v>0</v>
      </c>
      <c r="R406" s="76">
        <v>37587</v>
      </c>
      <c r="S406" s="88">
        <f t="shared" si="20"/>
        <v>2.8070511366796901E-2</v>
      </c>
      <c r="T406" s="88"/>
      <c r="U406" s="100"/>
    </row>
    <row r="407" spans="1:21" x14ac:dyDescent="0.3">
      <c r="A407" s="75">
        <v>404</v>
      </c>
      <c r="B407" s="76">
        <v>37588</v>
      </c>
      <c r="C407" s="80">
        <v>961.06910000000005</v>
      </c>
      <c r="D407" s="81">
        <v>20.855</v>
      </c>
      <c r="E407" s="82">
        <v>2.11</v>
      </c>
      <c r="F407" s="82">
        <v>12</v>
      </c>
      <c r="G407" s="82">
        <v>29.04</v>
      </c>
      <c r="H407" s="82">
        <v>35.419199999999996</v>
      </c>
      <c r="I407" s="82">
        <v>36.259900000000002</v>
      </c>
      <c r="J407" s="82">
        <v>9.5665999999999993</v>
      </c>
      <c r="K407" s="82">
        <v>23.760899999999999</v>
      </c>
      <c r="L407" s="82">
        <v>43.091999999999999</v>
      </c>
      <c r="M407" s="87">
        <v>18.907</v>
      </c>
      <c r="N407" s="80">
        <v>1.27</v>
      </c>
      <c r="O407" s="86">
        <f t="shared" si="18"/>
        <v>1037.0258461401199</v>
      </c>
      <c r="P407" s="24">
        <f t="shared" si="19"/>
        <v>0</v>
      </c>
      <c r="R407" s="76">
        <v>37588</v>
      </c>
      <c r="S407" s="88">
        <f t="shared" si="20"/>
        <v>0</v>
      </c>
      <c r="T407" s="88"/>
      <c r="U407" s="100"/>
    </row>
    <row r="408" spans="1:21" x14ac:dyDescent="0.3">
      <c r="A408" s="75">
        <v>405</v>
      </c>
      <c r="B408" s="76">
        <v>37589</v>
      </c>
      <c r="C408" s="80">
        <v>958.50400000000002</v>
      </c>
      <c r="D408" s="81">
        <v>20.61</v>
      </c>
      <c r="E408" s="82">
        <v>2.06</v>
      </c>
      <c r="F408" s="82">
        <v>12.15</v>
      </c>
      <c r="G408" s="82">
        <v>28.84</v>
      </c>
      <c r="H408" s="82">
        <v>35.498600000000003</v>
      </c>
      <c r="I408" s="82">
        <v>36.094000000000001</v>
      </c>
      <c r="J408" s="82">
        <v>9.6984999999999992</v>
      </c>
      <c r="K408" s="82">
        <v>23.457599999999999</v>
      </c>
      <c r="L408" s="82">
        <v>43.295000000000002</v>
      </c>
      <c r="M408" s="87">
        <v>18.907</v>
      </c>
      <c r="N408" s="80">
        <v>1.23</v>
      </c>
      <c r="O408" s="99">
        <f t="shared" si="18"/>
        <v>1037.07646287785</v>
      </c>
      <c r="P408" s="24">
        <f t="shared" si="19"/>
        <v>1</v>
      </c>
      <c r="R408" s="76">
        <v>37589</v>
      </c>
      <c r="S408" s="88">
        <f t="shared" si="20"/>
        <v>-2.66900683832205E-3</v>
      </c>
      <c r="T408" s="88"/>
      <c r="U408" s="100"/>
    </row>
    <row r="409" spans="1:21" x14ac:dyDescent="0.3">
      <c r="A409" s="75">
        <v>406</v>
      </c>
      <c r="B409" s="76">
        <v>37592</v>
      </c>
      <c r="C409" s="80">
        <v>956.68960000000004</v>
      </c>
      <c r="D409" s="81">
        <v>21.344999999999999</v>
      </c>
      <c r="E409" s="82">
        <v>2.13</v>
      </c>
      <c r="F409" s="82">
        <v>11.9</v>
      </c>
      <c r="G409" s="82">
        <v>28.844999999999999</v>
      </c>
      <c r="H409" s="82">
        <v>35.302700000000002</v>
      </c>
      <c r="I409" s="82">
        <v>35.8658</v>
      </c>
      <c r="J409" s="82">
        <v>9.7157</v>
      </c>
      <c r="K409" s="82">
        <v>23.2315</v>
      </c>
      <c r="L409" s="82">
        <v>43.02</v>
      </c>
      <c r="M409" s="87">
        <v>19.152000000000001</v>
      </c>
      <c r="N409" s="80">
        <v>1.27</v>
      </c>
      <c r="O409" s="86">
        <f t="shared" si="18"/>
        <v>1037.12872823927</v>
      </c>
      <c r="P409" s="24">
        <f t="shared" si="19"/>
        <v>0</v>
      </c>
      <c r="R409" s="76">
        <v>37592</v>
      </c>
      <c r="S409" s="88">
        <f t="shared" si="20"/>
        <v>-1.8929498468446299E-3</v>
      </c>
      <c r="T409" s="88"/>
      <c r="U409" s="100"/>
    </row>
    <row r="410" spans="1:21" x14ac:dyDescent="0.3">
      <c r="A410" s="75">
        <v>407</v>
      </c>
      <c r="B410" s="76">
        <v>37593</v>
      </c>
      <c r="C410" s="80">
        <v>942.59849999999994</v>
      </c>
      <c r="D410" s="81">
        <v>20.405000000000001</v>
      </c>
      <c r="E410" s="82">
        <v>2</v>
      </c>
      <c r="F410" s="82">
        <v>11.37</v>
      </c>
      <c r="G410" s="82">
        <v>28.355</v>
      </c>
      <c r="H410" s="82">
        <v>35.562199999999997</v>
      </c>
      <c r="I410" s="82">
        <v>36.197699999999998</v>
      </c>
      <c r="J410" s="82">
        <v>9.8054000000000006</v>
      </c>
      <c r="K410" s="82">
        <v>23.077300000000001</v>
      </c>
      <c r="L410" s="82">
        <v>43.723999999999997</v>
      </c>
      <c r="M410" s="87">
        <v>18.640999999999998</v>
      </c>
      <c r="N410" s="80">
        <v>1.24</v>
      </c>
      <c r="O410" s="86">
        <f t="shared" si="18"/>
        <v>1037.1797615576399</v>
      </c>
      <c r="P410" s="24">
        <f t="shared" si="19"/>
        <v>0</v>
      </c>
      <c r="R410" s="76">
        <v>37593</v>
      </c>
      <c r="S410" s="88">
        <f t="shared" si="20"/>
        <v>-1.47290197363911E-2</v>
      </c>
      <c r="T410" s="88"/>
      <c r="U410" s="100"/>
    </row>
    <row r="411" spans="1:21" x14ac:dyDescent="0.3">
      <c r="A411" s="75">
        <v>408</v>
      </c>
      <c r="B411" s="76">
        <v>37594</v>
      </c>
      <c r="C411" s="80">
        <v>939.65</v>
      </c>
      <c r="D411" s="81">
        <v>19.989999999999998</v>
      </c>
      <c r="E411" s="82">
        <v>1.83</v>
      </c>
      <c r="F411" s="82">
        <v>11.05</v>
      </c>
      <c r="G411" s="82">
        <v>28.27</v>
      </c>
      <c r="H411" s="82">
        <v>35.906399999999998</v>
      </c>
      <c r="I411" s="82">
        <v>36.062800000000003</v>
      </c>
      <c r="J411" s="82">
        <v>9.8225999999999996</v>
      </c>
      <c r="K411" s="82">
        <v>23.457599999999999</v>
      </c>
      <c r="L411" s="82">
        <v>44.354999999999997</v>
      </c>
      <c r="M411" s="87">
        <v>18.774000000000001</v>
      </c>
      <c r="N411" s="80">
        <v>1.23</v>
      </c>
      <c r="O411" s="86">
        <f t="shared" si="18"/>
        <v>1037.2303858079099</v>
      </c>
      <c r="P411" s="24">
        <f t="shared" si="19"/>
        <v>0</v>
      </c>
      <c r="R411" s="76">
        <v>37594</v>
      </c>
      <c r="S411" s="88">
        <f t="shared" si="20"/>
        <v>-3.1280550520714802E-3</v>
      </c>
      <c r="T411" s="88"/>
      <c r="U411" s="100"/>
    </row>
    <row r="412" spans="1:21" x14ac:dyDescent="0.3">
      <c r="A412" s="75">
        <v>409</v>
      </c>
      <c r="B412" s="76">
        <v>37595</v>
      </c>
      <c r="C412" s="80">
        <v>928.40250000000003</v>
      </c>
      <c r="D412" s="81">
        <v>19.79</v>
      </c>
      <c r="E412" s="82">
        <v>1.7</v>
      </c>
      <c r="F412" s="82">
        <v>10.69</v>
      </c>
      <c r="G412" s="82">
        <v>27.67</v>
      </c>
      <c r="H412" s="82">
        <v>35.985900000000001</v>
      </c>
      <c r="I412" s="82">
        <v>36.062800000000003</v>
      </c>
      <c r="J412" s="82">
        <v>9.7639999999999993</v>
      </c>
      <c r="K412" s="82">
        <v>23.144100000000002</v>
      </c>
      <c r="L412" s="82">
        <v>44.212000000000003</v>
      </c>
      <c r="M412" s="87">
        <v>19.193000000000001</v>
      </c>
      <c r="N412" s="80">
        <v>1.24</v>
      </c>
      <c r="O412" s="86">
        <f t="shared" si="18"/>
        <v>1037.28142412848</v>
      </c>
      <c r="P412" s="24">
        <f t="shared" si="19"/>
        <v>0</v>
      </c>
      <c r="R412" s="76">
        <v>37595</v>
      </c>
      <c r="S412" s="88">
        <f t="shared" si="20"/>
        <v>-1.1969882403022301E-2</v>
      </c>
      <c r="T412" s="88"/>
      <c r="U412" s="100"/>
    </row>
    <row r="413" spans="1:21" x14ac:dyDescent="0.3">
      <c r="A413" s="75">
        <v>410</v>
      </c>
      <c r="B413" s="76">
        <v>37596</v>
      </c>
      <c r="C413" s="80">
        <v>934.24959999999999</v>
      </c>
      <c r="D413" s="81">
        <v>20.74</v>
      </c>
      <c r="E413" s="82">
        <v>1.62</v>
      </c>
      <c r="F413" s="82">
        <v>11.28</v>
      </c>
      <c r="G413" s="82">
        <v>27.734999999999999</v>
      </c>
      <c r="H413" s="82">
        <v>36.197699999999998</v>
      </c>
      <c r="I413" s="82">
        <v>36.457000000000001</v>
      </c>
      <c r="J413" s="82">
        <v>9.7949999999999999</v>
      </c>
      <c r="K413" s="82">
        <v>23.334299999999999</v>
      </c>
      <c r="L413" s="82">
        <v>44.969000000000001</v>
      </c>
      <c r="M413" s="87">
        <v>18.364999999999998</v>
      </c>
      <c r="N413" s="80">
        <v>1.21</v>
      </c>
      <c r="O413" s="86">
        <f t="shared" si="18"/>
        <v>1037.3312301016199</v>
      </c>
      <c r="P413" s="24">
        <f t="shared" si="19"/>
        <v>0</v>
      </c>
      <c r="R413" s="76">
        <v>37596</v>
      </c>
      <c r="S413" s="88">
        <f t="shared" si="20"/>
        <v>6.2980226787410203E-3</v>
      </c>
      <c r="T413" s="88"/>
      <c r="U413" s="100"/>
    </row>
    <row r="414" spans="1:21" x14ac:dyDescent="0.3">
      <c r="A414" s="75">
        <v>411</v>
      </c>
      <c r="B414" s="76">
        <v>37599</v>
      </c>
      <c r="C414" s="80">
        <v>913.55250000000001</v>
      </c>
      <c r="D414" s="81">
        <v>19.594999999999999</v>
      </c>
      <c r="E414" s="82">
        <v>1.5</v>
      </c>
      <c r="F414" s="82">
        <v>10.53</v>
      </c>
      <c r="G414" s="82">
        <v>26.765000000000001</v>
      </c>
      <c r="H414" s="82">
        <v>35.652200000000001</v>
      </c>
      <c r="I414" s="82">
        <v>35.793199999999999</v>
      </c>
      <c r="J414" s="82">
        <v>9.7743000000000002</v>
      </c>
      <c r="K414" s="82">
        <v>23.180099999999999</v>
      </c>
      <c r="L414" s="82">
        <v>44.192</v>
      </c>
      <c r="M414" s="87">
        <v>17.783000000000001</v>
      </c>
      <c r="N414" s="80">
        <v>1.22</v>
      </c>
      <c r="O414" s="86">
        <f t="shared" si="18"/>
        <v>1037.3814501056199</v>
      </c>
      <c r="P414" s="24">
        <f t="shared" si="19"/>
        <v>0</v>
      </c>
      <c r="R414" s="76">
        <v>37599</v>
      </c>
      <c r="S414" s="88">
        <f t="shared" si="20"/>
        <v>-2.2153715666562799E-2</v>
      </c>
      <c r="T414" s="88"/>
      <c r="U414" s="100"/>
    </row>
    <row r="415" spans="1:21" x14ac:dyDescent="0.3">
      <c r="A415" s="75">
        <v>412</v>
      </c>
      <c r="B415" s="76">
        <v>37600</v>
      </c>
      <c r="C415" s="80">
        <v>926.32360000000006</v>
      </c>
      <c r="D415" s="81">
        <v>19.805</v>
      </c>
      <c r="E415" s="82">
        <v>1.59</v>
      </c>
      <c r="F415" s="82">
        <v>10.7</v>
      </c>
      <c r="G415" s="82">
        <v>27.004999999999999</v>
      </c>
      <c r="H415" s="82">
        <v>36.250700000000002</v>
      </c>
      <c r="I415" s="82">
        <v>36.3429</v>
      </c>
      <c r="J415" s="82">
        <v>9.9156999999999993</v>
      </c>
      <c r="K415" s="82">
        <v>23.8996</v>
      </c>
      <c r="L415" s="82">
        <v>44.744</v>
      </c>
      <c r="M415" s="87">
        <v>17.731999999999999</v>
      </c>
      <c r="N415" s="80">
        <v>1.22</v>
      </c>
      <c r="O415" s="86">
        <f t="shared" si="18"/>
        <v>1037.4316725409001</v>
      </c>
      <c r="P415" s="24">
        <f t="shared" si="19"/>
        <v>0</v>
      </c>
      <c r="R415" s="76">
        <v>37600</v>
      </c>
      <c r="S415" s="88">
        <f t="shared" si="20"/>
        <v>1.39796016101976E-2</v>
      </c>
      <c r="T415" s="88"/>
      <c r="U415" s="100"/>
    </row>
    <row r="416" spans="1:21" x14ac:dyDescent="0.3">
      <c r="A416" s="75">
        <v>413</v>
      </c>
      <c r="B416" s="76">
        <v>37601</v>
      </c>
      <c r="C416" s="80">
        <v>927.04660000000001</v>
      </c>
      <c r="D416" s="81">
        <v>19.77</v>
      </c>
      <c r="E416" s="82">
        <v>1.74</v>
      </c>
      <c r="F416" s="82">
        <v>11.3</v>
      </c>
      <c r="G416" s="82">
        <v>27.33</v>
      </c>
      <c r="H416" s="82">
        <v>35.932899999999997</v>
      </c>
      <c r="I416" s="82">
        <v>36.322099999999999</v>
      </c>
      <c r="J416" s="82">
        <v>9.9398</v>
      </c>
      <c r="K416" s="82">
        <v>24.028099999999998</v>
      </c>
      <c r="L416" s="82">
        <v>44.13</v>
      </c>
      <c r="M416" s="87">
        <v>17.579000000000001</v>
      </c>
      <c r="N416" s="80">
        <v>1.29</v>
      </c>
      <c r="O416" s="86">
        <f t="shared" si="18"/>
        <v>1037.4847791622401</v>
      </c>
      <c r="P416" s="24">
        <f t="shared" si="19"/>
        <v>0</v>
      </c>
      <c r="R416" s="76">
        <v>37601</v>
      </c>
      <c r="S416" s="88">
        <f t="shared" si="20"/>
        <v>7.8050478256197497E-4</v>
      </c>
      <c r="T416" s="88"/>
      <c r="U416" s="100"/>
    </row>
    <row r="417" spans="1:21" x14ac:dyDescent="0.3">
      <c r="A417" s="75">
        <v>414</v>
      </c>
      <c r="B417" s="76">
        <v>37602</v>
      </c>
      <c r="C417" s="80">
        <v>923.64549999999997</v>
      </c>
      <c r="D417" s="81">
        <v>19.254999999999999</v>
      </c>
      <c r="E417" s="82">
        <v>1.78</v>
      </c>
      <c r="F417" s="82">
        <v>11.395</v>
      </c>
      <c r="G417" s="82">
        <v>27.085000000000001</v>
      </c>
      <c r="H417" s="82">
        <v>35.9435</v>
      </c>
      <c r="I417" s="82">
        <v>36.176900000000003</v>
      </c>
      <c r="J417" s="82">
        <v>9.9640000000000004</v>
      </c>
      <c r="K417" s="82">
        <v>23.575800000000001</v>
      </c>
      <c r="L417" s="82">
        <v>44.161000000000001</v>
      </c>
      <c r="M417" s="87">
        <v>17.783000000000001</v>
      </c>
      <c r="N417" s="80">
        <v>1.29</v>
      </c>
      <c r="O417" s="86">
        <f t="shared" si="18"/>
        <v>1037.53788850212</v>
      </c>
      <c r="P417" s="24">
        <f t="shared" si="19"/>
        <v>0</v>
      </c>
      <c r="R417" s="76">
        <v>37602</v>
      </c>
      <c r="S417" s="88">
        <f t="shared" si="20"/>
        <v>-3.66874761204028E-3</v>
      </c>
      <c r="T417" s="88"/>
      <c r="U417" s="100"/>
    </row>
    <row r="418" spans="1:21" x14ac:dyDescent="0.3">
      <c r="A418" s="75">
        <v>415</v>
      </c>
      <c r="B418" s="76">
        <v>37603</v>
      </c>
      <c r="C418" s="80">
        <v>911.25130000000001</v>
      </c>
      <c r="D418" s="81">
        <v>18.805</v>
      </c>
      <c r="E418" s="82">
        <v>1.65</v>
      </c>
      <c r="F418" s="82">
        <v>10.65</v>
      </c>
      <c r="G418" s="82">
        <v>26.25</v>
      </c>
      <c r="H418" s="82">
        <v>35.816400000000002</v>
      </c>
      <c r="I418" s="82">
        <v>36.3429</v>
      </c>
      <c r="J418" s="82">
        <v>9.8156999999999996</v>
      </c>
      <c r="K418" s="82">
        <v>23.5656</v>
      </c>
      <c r="L418" s="82">
        <v>42.801000000000002</v>
      </c>
      <c r="M418" s="87">
        <v>17.722000000000001</v>
      </c>
      <c r="N418" s="80">
        <v>1.25</v>
      </c>
      <c r="O418" s="86">
        <f t="shared" si="18"/>
        <v>1037.5893536751601</v>
      </c>
      <c r="P418" s="24">
        <f t="shared" si="19"/>
        <v>0</v>
      </c>
      <c r="R418" s="76">
        <v>37603</v>
      </c>
      <c r="S418" s="88">
        <f t="shared" si="20"/>
        <v>-1.3418784587809899E-2</v>
      </c>
      <c r="T418" s="88"/>
      <c r="U418" s="100"/>
    </row>
    <row r="419" spans="1:21" x14ac:dyDescent="0.3">
      <c r="A419" s="75">
        <v>416</v>
      </c>
      <c r="B419" s="76">
        <v>37606</v>
      </c>
      <c r="C419" s="80">
        <v>932.71040000000005</v>
      </c>
      <c r="D419" s="81">
        <v>19.695</v>
      </c>
      <c r="E419" s="82">
        <v>1.7</v>
      </c>
      <c r="F419" s="82">
        <v>11.3</v>
      </c>
      <c r="G419" s="82">
        <v>27.24</v>
      </c>
      <c r="H419" s="82">
        <v>36.250700000000002</v>
      </c>
      <c r="I419" s="82">
        <v>37.193399999999997</v>
      </c>
      <c r="J419" s="82">
        <v>9.9329000000000001</v>
      </c>
      <c r="K419" s="82">
        <v>23.503900000000002</v>
      </c>
      <c r="L419" s="82">
        <v>43.363</v>
      </c>
      <c r="M419" s="87">
        <v>17.763000000000002</v>
      </c>
      <c r="N419" s="80">
        <v>1.36</v>
      </c>
      <c r="O419" s="86">
        <f t="shared" si="18"/>
        <v>1037.64535056092</v>
      </c>
      <c r="P419" s="24">
        <f t="shared" si="19"/>
        <v>0</v>
      </c>
      <c r="R419" s="76">
        <v>37606</v>
      </c>
      <c r="S419" s="88">
        <f t="shared" si="20"/>
        <v>2.3549047337435999E-2</v>
      </c>
      <c r="T419" s="88"/>
      <c r="U419" s="100"/>
    </row>
    <row r="420" spans="1:21" x14ac:dyDescent="0.3">
      <c r="A420" s="75">
        <v>417</v>
      </c>
      <c r="B420" s="76">
        <v>37607</v>
      </c>
      <c r="C420" s="80">
        <v>925.13739999999996</v>
      </c>
      <c r="D420" s="81">
        <v>19.77</v>
      </c>
      <c r="E420" s="82">
        <v>1.66</v>
      </c>
      <c r="F420" s="82">
        <v>11.02</v>
      </c>
      <c r="G420" s="82">
        <v>27.18</v>
      </c>
      <c r="H420" s="82">
        <v>35.959400000000002</v>
      </c>
      <c r="I420" s="82">
        <v>36.840699999999998</v>
      </c>
      <c r="J420" s="82">
        <v>10.088100000000001</v>
      </c>
      <c r="K420" s="82">
        <v>23.087599999999998</v>
      </c>
      <c r="L420" s="82">
        <v>42.116</v>
      </c>
      <c r="M420" s="87">
        <v>16.341999999999999</v>
      </c>
      <c r="N420" s="80">
        <v>1.26</v>
      </c>
      <c r="O420" s="86">
        <f t="shared" si="18"/>
        <v>1037.6972328284501</v>
      </c>
      <c r="P420" s="24">
        <f t="shared" si="19"/>
        <v>0</v>
      </c>
      <c r="R420" s="76">
        <v>37607</v>
      </c>
      <c r="S420" s="88">
        <f t="shared" si="20"/>
        <v>-8.1193476560357195E-3</v>
      </c>
      <c r="T420" s="88"/>
      <c r="U420" s="100"/>
    </row>
    <row r="421" spans="1:21" x14ac:dyDescent="0.3">
      <c r="A421" s="75">
        <v>418</v>
      </c>
      <c r="B421" s="76">
        <v>37608</v>
      </c>
      <c r="C421" s="80">
        <v>913.053</v>
      </c>
      <c r="D421" s="81">
        <v>19.175000000000001</v>
      </c>
      <c r="E421" s="82">
        <v>1.6</v>
      </c>
      <c r="F421" s="82">
        <v>10.63</v>
      </c>
      <c r="G421" s="82">
        <v>26.765000000000001</v>
      </c>
      <c r="H421" s="82">
        <v>35.710500000000003</v>
      </c>
      <c r="I421" s="82">
        <v>36.861499999999999</v>
      </c>
      <c r="J421" s="82">
        <v>10.0571</v>
      </c>
      <c r="K421" s="82">
        <v>22.892299999999999</v>
      </c>
      <c r="L421" s="82">
        <v>41.777999999999999</v>
      </c>
      <c r="M421" s="87">
        <v>16.311</v>
      </c>
      <c r="N421" s="80">
        <v>1.25</v>
      </c>
      <c r="O421" s="86">
        <f t="shared" si="18"/>
        <v>1037.7487059054699</v>
      </c>
      <c r="P421" s="24">
        <f t="shared" si="19"/>
        <v>0</v>
      </c>
      <c r="R421" s="76">
        <v>37608</v>
      </c>
      <c r="S421" s="88">
        <f t="shared" si="20"/>
        <v>-1.30622759386876E-2</v>
      </c>
      <c r="T421" s="88"/>
      <c r="U421" s="100"/>
    </row>
    <row r="422" spans="1:21" x14ac:dyDescent="0.3">
      <c r="A422" s="75">
        <v>419</v>
      </c>
      <c r="B422" s="76">
        <v>37609</v>
      </c>
      <c r="C422" s="80">
        <v>906.19989999999996</v>
      </c>
      <c r="D422" s="81">
        <v>18.82</v>
      </c>
      <c r="E422" s="82">
        <v>1.65</v>
      </c>
      <c r="F422" s="82">
        <v>11</v>
      </c>
      <c r="G422" s="82">
        <v>26.555</v>
      </c>
      <c r="H422" s="82">
        <v>35.085500000000003</v>
      </c>
      <c r="I422" s="82">
        <v>36.457000000000001</v>
      </c>
      <c r="J422" s="82">
        <v>10.053599999999999</v>
      </c>
      <c r="K422" s="82">
        <v>22.676400000000001</v>
      </c>
      <c r="L422" s="82">
        <v>41.39</v>
      </c>
      <c r="M422" s="87">
        <v>15.984</v>
      </c>
      <c r="N422" s="80">
        <v>1.28</v>
      </c>
      <c r="O422" s="86">
        <f t="shared" si="18"/>
        <v>1037.8014169508499</v>
      </c>
      <c r="P422" s="24">
        <f t="shared" si="19"/>
        <v>0</v>
      </c>
      <c r="R422" s="76">
        <v>37609</v>
      </c>
      <c r="S422" s="88">
        <f t="shared" si="20"/>
        <v>-7.5056979167693596E-3</v>
      </c>
      <c r="T422" s="88"/>
      <c r="U422" s="100"/>
    </row>
    <row r="423" spans="1:21" x14ac:dyDescent="0.3">
      <c r="A423" s="75">
        <v>420</v>
      </c>
      <c r="B423" s="76">
        <v>37610</v>
      </c>
      <c r="C423" s="80">
        <v>917.98689999999999</v>
      </c>
      <c r="D423" s="81">
        <v>18.84</v>
      </c>
      <c r="E423" s="82">
        <v>1.79</v>
      </c>
      <c r="F423" s="82">
        <v>10.74</v>
      </c>
      <c r="G423" s="82">
        <v>26.52</v>
      </c>
      <c r="H423" s="82">
        <v>35.297400000000003</v>
      </c>
      <c r="I423" s="82">
        <v>37.0274</v>
      </c>
      <c r="J423" s="82">
        <v>9.9295000000000009</v>
      </c>
      <c r="K423" s="82">
        <v>22.655799999999999</v>
      </c>
      <c r="L423" s="82">
        <v>42.197000000000003</v>
      </c>
      <c r="M423" s="87">
        <v>16.097000000000001</v>
      </c>
      <c r="N423" s="80">
        <v>1.26</v>
      </c>
      <c r="O423" s="86">
        <f t="shared" si="18"/>
        <v>1037.8533070216999</v>
      </c>
      <c r="P423" s="24">
        <f t="shared" si="19"/>
        <v>0</v>
      </c>
      <c r="R423" s="76">
        <v>37610</v>
      </c>
      <c r="S423" s="88">
        <f t="shared" si="20"/>
        <v>1.30070638939599E-2</v>
      </c>
      <c r="T423" s="88"/>
      <c r="U423" s="100"/>
    </row>
    <row r="424" spans="1:21" x14ac:dyDescent="0.3">
      <c r="A424" s="75">
        <v>421</v>
      </c>
      <c r="B424" s="76">
        <v>37613</v>
      </c>
      <c r="C424" s="80">
        <v>919.66330000000005</v>
      </c>
      <c r="D424" s="81">
        <v>19.495000000000001</v>
      </c>
      <c r="E424" s="82">
        <v>2</v>
      </c>
      <c r="F424" s="82">
        <v>11.06</v>
      </c>
      <c r="G424" s="82">
        <v>27</v>
      </c>
      <c r="H424" s="82">
        <v>35.360900000000001</v>
      </c>
      <c r="I424" s="82">
        <v>37.079300000000003</v>
      </c>
      <c r="J424" s="82">
        <v>9.9571000000000005</v>
      </c>
      <c r="K424" s="82">
        <v>22.815200000000001</v>
      </c>
      <c r="L424" s="82">
        <v>42.688000000000002</v>
      </c>
      <c r="M424" s="87">
        <v>15.891999999999999</v>
      </c>
      <c r="N424" s="80">
        <v>1.28</v>
      </c>
      <c r="O424" s="86">
        <f t="shared" si="18"/>
        <v>1037.9060233801499</v>
      </c>
      <c r="P424" s="24">
        <f t="shared" si="19"/>
        <v>0</v>
      </c>
      <c r="R424" s="76">
        <v>37613</v>
      </c>
      <c r="S424" s="88">
        <f t="shared" si="20"/>
        <v>1.82616985057193E-3</v>
      </c>
      <c r="T424" s="88"/>
      <c r="U424" s="100"/>
    </row>
    <row r="425" spans="1:21" x14ac:dyDescent="0.3">
      <c r="A425" s="75">
        <v>422</v>
      </c>
      <c r="B425" s="76">
        <v>37614</v>
      </c>
      <c r="C425" s="80">
        <v>914.63900000000001</v>
      </c>
      <c r="D425" s="81">
        <v>19.23</v>
      </c>
      <c r="E425" s="82">
        <v>2.0499999999999998</v>
      </c>
      <c r="F425" s="82">
        <v>10.991</v>
      </c>
      <c r="G425" s="82">
        <v>26.910499999999999</v>
      </c>
      <c r="H425" s="82">
        <v>35.297400000000003</v>
      </c>
      <c r="I425" s="82">
        <v>36.737000000000002</v>
      </c>
      <c r="J425" s="82">
        <v>9.9984000000000002</v>
      </c>
      <c r="K425" s="82">
        <v>22.732900000000001</v>
      </c>
      <c r="L425" s="82">
        <v>42.954000000000001</v>
      </c>
      <c r="M425" s="87">
        <v>15.821</v>
      </c>
      <c r="N425" s="80">
        <v>1.1499999999999999</v>
      </c>
      <c r="O425" s="86">
        <f t="shared" si="18"/>
        <v>1037.9533881391501</v>
      </c>
      <c r="P425" s="24">
        <f t="shared" si="19"/>
        <v>0</v>
      </c>
      <c r="R425" s="76">
        <v>37614</v>
      </c>
      <c r="S425" s="88">
        <f t="shared" si="20"/>
        <v>-5.4631950628017999E-3</v>
      </c>
      <c r="T425" s="88"/>
      <c r="U425" s="100"/>
    </row>
    <row r="426" spans="1:21" x14ac:dyDescent="0.3">
      <c r="A426" s="75">
        <v>423</v>
      </c>
      <c r="B426" s="76">
        <v>37615</v>
      </c>
      <c r="C426" s="80">
        <v>914.63900000000001</v>
      </c>
      <c r="D426" s="81">
        <v>19.23</v>
      </c>
      <c r="E426" s="82">
        <v>2.0499999999999998</v>
      </c>
      <c r="F426" s="82">
        <v>10.991</v>
      </c>
      <c r="G426" s="82">
        <v>26.910499999999999</v>
      </c>
      <c r="H426" s="82">
        <v>35.297400000000003</v>
      </c>
      <c r="I426" s="82">
        <v>36.737000000000002</v>
      </c>
      <c r="J426" s="82">
        <v>9.9984000000000002</v>
      </c>
      <c r="K426" s="82">
        <v>22.732900000000001</v>
      </c>
      <c r="L426" s="82">
        <v>42.954000000000001</v>
      </c>
      <c r="M426" s="87">
        <v>15.821</v>
      </c>
      <c r="N426" s="80">
        <v>1.1499999999999999</v>
      </c>
      <c r="O426" s="86">
        <f t="shared" si="18"/>
        <v>1038.0007550596399</v>
      </c>
      <c r="P426" s="24">
        <f t="shared" si="19"/>
        <v>0</v>
      </c>
      <c r="R426" s="76">
        <v>37615</v>
      </c>
      <c r="S426" s="88">
        <f t="shared" si="20"/>
        <v>0</v>
      </c>
      <c r="T426" s="88"/>
      <c r="U426" s="100"/>
    </row>
    <row r="427" spans="1:21" x14ac:dyDescent="0.3">
      <c r="A427" s="75">
        <v>424</v>
      </c>
      <c r="B427" s="76">
        <v>37616</v>
      </c>
      <c r="C427" s="80">
        <v>911.75919999999996</v>
      </c>
      <c r="D427" s="81">
        <v>19.035</v>
      </c>
      <c r="E427" s="82">
        <v>1.96</v>
      </c>
      <c r="F427" s="82">
        <v>10.83</v>
      </c>
      <c r="G427" s="82">
        <v>26.695</v>
      </c>
      <c r="H427" s="82">
        <v>35.435099999999998</v>
      </c>
      <c r="I427" s="82">
        <v>36.633299999999998</v>
      </c>
      <c r="J427" s="82">
        <v>9.8605</v>
      </c>
      <c r="K427" s="82">
        <v>22.691800000000001</v>
      </c>
      <c r="L427" s="82">
        <v>43.374000000000002</v>
      </c>
      <c r="M427" s="87">
        <v>15.923</v>
      </c>
      <c r="N427" s="80">
        <v>1.28</v>
      </c>
      <c r="O427" s="86">
        <f t="shared" si="18"/>
        <v>1038.05347890752</v>
      </c>
      <c r="P427" s="24">
        <f t="shared" si="19"/>
        <v>0</v>
      </c>
      <c r="R427" s="76">
        <v>37616</v>
      </c>
      <c r="S427" s="88">
        <f t="shared" si="20"/>
        <v>-3.14856462495039E-3</v>
      </c>
      <c r="T427" s="88"/>
      <c r="U427" s="100"/>
    </row>
    <row r="428" spans="1:21" x14ac:dyDescent="0.3">
      <c r="A428" s="75">
        <v>425</v>
      </c>
      <c r="B428" s="76">
        <v>37617</v>
      </c>
      <c r="C428" s="80">
        <v>897.52909999999997</v>
      </c>
      <c r="D428" s="81">
        <v>18.635000000000002</v>
      </c>
      <c r="E428" s="82">
        <v>1.88</v>
      </c>
      <c r="F428" s="82">
        <v>10.79</v>
      </c>
      <c r="G428" s="82">
        <v>26.484999999999999</v>
      </c>
      <c r="H428" s="82">
        <v>34.900199999999998</v>
      </c>
      <c r="I428" s="82">
        <v>35.927999999999997</v>
      </c>
      <c r="J428" s="82">
        <v>9.8261000000000003</v>
      </c>
      <c r="K428" s="82">
        <v>22.342300000000002</v>
      </c>
      <c r="L428" s="82">
        <v>42.616999999999997</v>
      </c>
      <c r="M428" s="87">
        <v>15.840999999999999</v>
      </c>
      <c r="N428" s="80">
        <v>1.2</v>
      </c>
      <c r="O428" s="86">
        <f t="shared" si="18"/>
        <v>1038.10291002556</v>
      </c>
      <c r="P428" s="24">
        <f t="shared" si="19"/>
        <v>0</v>
      </c>
      <c r="R428" s="76">
        <v>37617</v>
      </c>
      <c r="S428" s="88">
        <f t="shared" si="20"/>
        <v>-1.56073006995706E-2</v>
      </c>
      <c r="T428" s="88"/>
      <c r="U428" s="100"/>
    </row>
    <row r="429" spans="1:21" x14ac:dyDescent="0.3">
      <c r="A429" s="75">
        <v>426</v>
      </c>
      <c r="B429" s="76">
        <v>37620</v>
      </c>
      <c r="C429" s="80">
        <v>901.64459999999997</v>
      </c>
      <c r="D429" s="81">
        <v>18.399999999999999</v>
      </c>
      <c r="E429" s="82">
        <v>1.77</v>
      </c>
      <c r="F429" s="82">
        <v>10.94</v>
      </c>
      <c r="G429" s="82">
        <v>26.375</v>
      </c>
      <c r="H429" s="82">
        <v>35.297400000000003</v>
      </c>
      <c r="I429" s="82">
        <v>36.042099999999998</v>
      </c>
      <c r="J429" s="82">
        <v>9.8811999999999998</v>
      </c>
      <c r="K429" s="82">
        <v>22.3629</v>
      </c>
      <c r="L429" s="82">
        <v>43.005000000000003</v>
      </c>
      <c r="M429" s="87">
        <v>16.097000000000001</v>
      </c>
      <c r="N429" s="80">
        <v>1.23</v>
      </c>
      <c r="O429" s="86">
        <f t="shared" si="18"/>
        <v>1038.15357933427</v>
      </c>
      <c r="P429" s="24">
        <f t="shared" si="19"/>
        <v>0</v>
      </c>
      <c r="R429" s="76">
        <v>37620</v>
      </c>
      <c r="S429" s="88">
        <f t="shared" si="20"/>
        <v>4.5853666471649098E-3</v>
      </c>
      <c r="T429" s="88"/>
      <c r="U429" s="100"/>
    </row>
    <row r="430" spans="1:21" x14ac:dyDescent="0.3">
      <c r="A430" s="75">
        <v>427</v>
      </c>
      <c r="B430" s="76">
        <v>37621</v>
      </c>
      <c r="C430" s="80">
        <v>902.18989999999997</v>
      </c>
      <c r="D430" s="81">
        <v>18.195</v>
      </c>
      <c r="E430" s="82">
        <v>1.73</v>
      </c>
      <c r="F430" s="82">
        <v>10.8</v>
      </c>
      <c r="G430" s="82">
        <v>25.85</v>
      </c>
      <c r="H430" s="82">
        <v>35.2074</v>
      </c>
      <c r="I430" s="82">
        <v>36.239199999999997</v>
      </c>
      <c r="J430" s="82">
        <v>9.8949999999999996</v>
      </c>
      <c r="K430" s="82">
        <v>22.532499999999999</v>
      </c>
      <c r="L430" s="82">
        <v>43.179000000000002</v>
      </c>
      <c r="M430" s="87">
        <v>16.434000000000001</v>
      </c>
      <c r="N430" s="80">
        <v>1.1599999999999999</v>
      </c>
      <c r="O430" s="99">
        <f t="shared" si="18"/>
        <v>1038.2013673561701</v>
      </c>
      <c r="P430" s="24">
        <f t="shared" si="19"/>
        <v>1</v>
      </c>
      <c r="R430" s="76">
        <v>37621</v>
      </c>
      <c r="S430" s="88">
        <f t="shared" si="20"/>
        <v>6.0478374738792695E-4</v>
      </c>
      <c r="T430" s="88"/>
      <c r="U430" s="100"/>
    </row>
    <row r="431" spans="1:21" x14ac:dyDescent="0.3">
      <c r="A431" s="75">
        <v>428</v>
      </c>
      <c r="B431" s="76">
        <v>37622</v>
      </c>
      <c r="C431" s="80">
        <v>902.18989999999997</v>
      </c>
      <c r="D431" s="81">
        <v>18.195</v>
      </c>
      <c r="E431" s="82">
        <v>1.73</v>
      </c>
      <c r="F431" s="82">
        <v>10.8</v>
      </c>
      <c r="G431" s="82">
        <v>25.85</v>
      </c>
      <c r="H431" s="82">
        <v>35.2074</v>
      </c>
      <c r="I431" s="82">
        <v>36.239199999999997</v>
      </c>
      <c r="J431" s="82">
        <v>9.8949999999999996</v>
      </c>
      <c r="K431" s="82">
        <v>22.532499999999999</v>
      </c>
      <c r="L431" s="82">
        <v>43.179000000000002</v>
      </c>
      <c r="M431" s="87">
        <v>16.434000000000001</v>
      </c>
      <c r="N431" s="80">
        <v>1.1599999999999999</v>
      </c>
      <c r="O431" s="86">
        <f t="shared" si="18"/>
        <v>1038.2491575778399</v>
      </c>
      <c r="P431" s="24">
        <f t="shared" si="19"/>
        <v>0</v>
      </c>
      <c r="R431" s="76">
        <v>37622</v>
      </c>
      <c r="S431" s="88">
        <f t="shared" si="20"/>
        <v>0</v>
      </c>
      <c r="T431" s="88"/>
      <c r="U431" s="100"/>
    </row>
    <row r="432" spans="1:21" x14ac:dyDescent="0.3">
      <c r="A432" s="75">
        <v>429</v>
      </c>
      <c r="B432" s="76">
        <v>37623</v>
      </c>
      <c r="C432" s="80">
        <v>932.23490000000004</v>
      </c>
      <c r="D432" s="81">
        <v>18.57</v>
      </c>
      <c r="E432" s="82">
        <v>1.88</v>
      </c>
      <c r="F432" s="82">
        <v>11.21</v>
      </c>
      <c r="G432" s="82">
        <v>26.86</v>
      </c>
      <c r="H432" s="82">
        <v>35.917000000000002</v>
      </c>
      <c r="I432" s="82">
        <v>36.788899999999998</v>
      </c>
      <c r="J432" s="82">
        <v>10.001899999999999</v>
      </c>
      <c r="K432" s="82">
        <v>23.051600000000001</v>
      </c>
      <c r="L432" s="82">
        <v>44.079000000000001</v>
      </c>
      <c r="M432" s="87">
        <v>16.914000000000001</v>
      </c>
      <c r="N432" s="80">
        <v>1.3</v>
      </c>
      <c r="O432" s="86">
        <f t="shared" si="18"/>
        <v>1038.30271805026</v>
      </c>
      <c r="P432" s="24">
        <f t="shared" si="19"/>
        <v>0</v>
      </c>
      <c r="R432" s="76">
        <v>37623</v>
      </c>
      <c r="S432" s="88">
        <f t="shared" si="20"/>
        <v>3.3302301433434399E-2</v>
      </c>
      <c r="T432" s="88"/>
      <c r="U432" s="100"/>
    </row>
    <row r="433" spans="1:21" x14ac:dyDescent="0.3">
      <c r="A433" s="75">
        <v>430</v>
      </c>
      <c r="B433" s="76">
        <v>37624</v>
      </c>
      <c r="C433" s="80">
        <v>931.78369999999995</v>
      </c>
      <c r="D433" s="81">
        <v>17.850000000000001</v>
      </c>
      <c r="E433" s="82">
        <v>1.9</v>
      </c>
      <c r="F433" s="82">
        <v>11.56</v>
      </c>
      <c r="G433" s="82">
        <v>26.895</v>
      </c>
      <c r="H433" s="82">
        <v>36.192399999999999</v>
      </c>
      <c r="I433" s="82">
        <v>36.82</v>
      </c>
      <c r="J433" s="82">
        <v>10.0329</v>
      </c>
      <c r="K433" s="82">
        <v>22.995100000000001</v>
      </c>
      <c r="L433" s="82">
        <v>44.386000000000003</v>
      </c>
      <c r="M433" s="87">
        <v>16.475000000000001</v>
      </c>
      <c r="N433" s="80">
        <v>1.1200000000000001</v>
      </c>
      <c r="O433" s="86">
        <f t="shared" si="18"/>
        <v>1038.3488648377299</v>
      </c>
      <c r="P433" s="24">
        <f t="shared" si="19"/>
        <v>0</v>
      </c>
      <c r="R433" s="76">
        <v>37624</v>
      </c>
      <c r="S433" s="88">
        <f t="shared" si="20"/>
        <v>-4.83998185435985E-4</v>
      </c>
      <c r="T433" s="88"/>
      <c r="U433" s="100"/>
    </row>
    <row r="434" spans="1:21" x14ac:dyDescent="0.3">
      <c r="A434" s="75">
        <v>431</v>
      </c>
      <c r="B434" s="76">
        <v>37627</v>
      </c>
      <c r="C434" s="80">
        <v>952.72609999999997</v>
      </c>
      <c r="D434" s="81">
        <v>18.684999999999999</v>
      </c>
      <c r="E434" s="82">
        <v>1.867</v>
      </c>
      <c r="F434" s="82">
        <v>11.96</v>
      </c>
      <c r="G434" s="82">
        <v>27.385000000000002</v>
      </c>
      <c r="H434" s="82">
        <v>37.018599999999999</v>
      </c>
      <c r="I434" s="82">
        <v>37.732700000000001</v>
      </c>
      <c r="J434" s="82">
        <v>10.1226</v>
      </c>
      <c r="K434" s="82">
        <v>23.087599999999998</v>
      </c>
      <c r="L434" s="82">
        <v>43.936</v>
      </c>
      <c r="M434" s="87">
        <v>17.015999999999998</v>
      </c>
      <c r="N434" s="80">
        <v>1.22</v>
      </c>
      <c r="O434" s="86">
        <f t="shared" si="18"/>
        <v>1038.3991341081701</v>
      </c>
      <c r="P434" s="24">
        <f t="shared" si="19"/>
        <v>0</v>
      </c>
      <c r="R434" s="76">
        <v>37627</v>
      </c>
      <c r="S434" s="88">
        <f t="shared" si="20"/>
        <v>2.2475602438634602E-2</v>
      </c>
      <c r="T434" s="88"/>
      <c r="U434" s="100"/>
    </row>
    <row r="435" spans="1:21" x14ac:dyDescent="0.3">
      <c r="A435" s="75">
        <v>432</v>
      </c>
      <c r="B435" s="76">
        <v>37628</v>
      </c>
      <c r="C435" s="80">
        <v>946.5326</v>
      </c>
      <c r="D435" s="81">
        <v>18.63</v>
      </c>
      <c r="E435" s="82">
        <v>1.7470000000000001</v>
      </c>
      <c r="F435" s="82">
        <v>12.69</v>
      </c>
      <c r="G435" s="82">
        <v>27.9</v>
      </c>
      <c r="H435" s="82">
        <v>36.250700000000002</v>
      </c>
      <c r="I435" s="82">
        <v>36.457000000000001</v>
      </c>
      <c r="J435" s="82">
        <v>9.9225999999999992</v>
      </c>
      <c r="K435" s="82">
        <v>22.799700000000001</v>
      </c>
      <c r="L435" s="82">
        <v>43.137999999999998</v>
      </c>
      <c r="M435" s="87">
        <v>17.036999999999999</v>
      </c>
      <c r="N435" s="80">
        <v>1.2</v>
      </c>
      <c r="O435" s="86">
        <f t="shared" si="18"/>
        <v>1038.4485816859799</v>
      </c>
      <c r="P435" s="24">
        <f t="shared" si="19"/>
        <v>0</v>
      </c>
      <c r="R435" s="76">
        <v>37628</v>
      </c>
      <c r="S435" s="88">
        <f t="shared" si="20"/>
        <v>-6.5008190706646899E-3</v>
      </c>
      <c r="T435" s="88"/>
      <c r="U435" s="100"/>
    </row>
    <row r="436" spans="1:21" x14ac:dyDescent="0.3">
      <c r="A436" s="75">
        <v>433</v>
      </c>
      <c r="B436" s="76">
        <v>37629</v>
      </c>
      <c r="C436" s="80">
        <v>933.50099999999998</v>
      </c>
      <c r="D436" s="81">
        <v>18.309999999999999</v>
      </c>
      <c r="E436" s="82">
        <v>1.66</v>
      </c>
      <c r="F436" s="82">
        <v>12.12</v>
      </c>
      <c r="G436" s="82">
        <v>27.12</v>
      </c>
      <c r="H436" s="82">
        <v>36.038800000000002</v>
      </c>
      <c r="I436" s="82">
        <v>36.301400000000001</v>
      </c>
      <c r="J436" s="82">
        <v>9.8778000000000006</v>
      </c>
      <c r="K436" s="82">
        <v>22.650700000000001</v>
      </c>
      <c r="L436" s="82">
        <v>43.67</v>
      </c>
      <c r="M436" s="87">
        <v>17.210999999999999</v>
      </c>
      <c r="N436" s="80">
        <v>1.29</v>
      </c>
      <c r="O436" s="86">
        <f t="shared" si="18"/>
        <v>1038.5017403633799</v>
      </c>
      <c r="P436" s="24">
        <f t="shared" si="19"/>
        <v>0</v>
      </c>
      <c r="R436" s="76">
        <v>37629</v>
      </c>
      <c r="S436" s="88">
        <f t="shared" si="20"/>
        <v>-1.37677244291428E-2</v>
      </c>
      <c r="T436" s="88"/>
      <c r="U436" s="100"/>
    </row>
    <row r="437" spans="1:21" x14ac:dyDescent="0.3">
      <c r="A437" s="75">
        <v>434</v>
      </c>
      <c r="B437" s="76">
        <v>37630</v>
      </c>
      <c r="C437" s="80">
        <v>951.64419999999996</v>
      </c>
      <c r="D437" s="81">
        <v>19.34</v>
      </c>
      <c r="E437" s="82">
        <v>1.78</v>
      </c>
      <c r="F437" s="82">
        <v>13.01</v>
      </c>
      <c r="G437" s="82">
        <v>27.905000000000001</v>
      </c>
      <c r="H437" s="82">
        <v>36.605499999999999</v>
      </c>
      <c r="I437" s="82">
        <v>37.068899999999999</v>
      </c>
      <c r="J437" s="82">
        <v>9.9640000000000004</v>
      </c>
      <c r="K437" s="82">
        <v>22.8871</v>
      </c>
      <c r="L437" s="82">
        <v>44.12</v>
      </c>
      <c r="M437" s="87">
        <v>17.241</v>
      </c>
      <c r="N437" s="80">
        <v>1.29</v>
      </c>
      <c r="O437" s="86">
        <f t="shared" si="18"/>
        <v>1038.5549017619901</v>
      </c>
      <c r="P437" s="24">
        <f t="shared" si="19"/>
        <v>0</v>
      </c>
      <c r="R437" s="76">
        <v>37630</v>
      </c>
      <c r="S437" s="88">
        <f t="shared" si="20"/>
        <v>1.94356513811982E-2</v>
      </c>
      <c r="T437" s="88"/>
      <c r="U437" s="100"/>
    </row>
    <row r="438" spans="1:21" x14ac:dyDescent="0.3">
      <c r="A438" s="75">
        <v>435</v>
      </c>
      <c r="B438" s="76">
        <v>37631</v>
      </c>
      <c r="C438" s="80">
        <v>951.63390000000004</v>
      </c>
      <c r="D438" s="81">
        <v>19.225000000000001</v>
      </c>
      <c r="E438" s="82">
        <v>1.77</v>
      </c>
      <c r="F438" s="82">
        <v>13.07</v>
      </c>
      <c r="G438" s="82">
        <v>27.96</v>
      </c>
      <c r="H438" s="82">
        <v>36.3354</v>
      </c>
      <c r="I438" s="82">
        <v>36.5503</v>
      </c>
      <c r="J438" s="82">
        <v>9.9018999999999995</v>
      </c>
      <c r="K438" s="82">
        <v>23.2315</v>
      </c>
      <c r="L438" s="82">
        <v>43.834000000000003</v>
      </c>
      <c r="M438" s="87">
        <v>17.619</v>
      </c>
      <c r="N438" s="80">
        <v>1.25</v>
      </c>
      <c r="O438" s="86">
        <f t="shared" si="18"/>
        <v>1038.6064173821201</v>
      </c>
      <c r="P438" s="24">
        <f t="shared" si="19"/>
        <v>0</v>
      </c>
      <c r="R438" s="76">
        <v>37631</v>
      </c>
      <c r="S438" s="88">
        <f t="shared" si="20"/>
        <v>-1.08233728529639E-5</v>
      </c>
      <c r="T438" s="88"/>
      <c r="U438" s="100"/>
    </row>
    <row r="439" spans="1:21" x14ac:dyDescent="0.3">
      <c r="A439" s="75">
        <v>436</v>
      </c>
      <c r="B439" s="76">
        <v>37634</v>
      </c>
      <c r="C439" s="80">
        <v>950.351</v>
      </c>
      <c r="D439" s="81">
        <v>19.350000000000001</v>
      </c>
      <c r="E439" s="82">
        <v>1.77</v>
      </c>
      <c r="F439" s="82">
        <v>12.93</v>
      </c>
      <c r="G439" s="82">
        <v>28.195</v>
      </c>
      <c r="H439" s="82">
        <v>36.107700000000001</v>
      </c>
      <c r="I439" s="82">
        <v>36.405099999999997</v>
      </c>
      <c r="J439" s="82">
        <v>9.8949999999999996</v>
      </c>
      <c r="K439" s="82">
        <v>23.519300000000001</v>
      </c>
      <c r="L439" s="82">
        <v>44.222000000000001</v>
      </c>
      <c r="M439" s="87">
        <v>17.710999999999999</v>
      </c>
      <c r="N439" s="80">
        <v>1.26</v>
      </c>
      <c r="O439" s="86">
        <f t="shared" si="18"/>
        <v>1038.6583477029901</v>
      </c>
      <c r="P439" s="24">
        <f t="shared" si="19"/>
        <v>0</v>
      </c>
      <c r="R439" s="76">
        <v>37634</v>
      </c>
      <c r="S439" s="88">
        <f t="shared" si="20"/>
        <v>-1.34810245830885E-3</v>
      </c>
      <c r="T439" s="88"/>
      <c r="U439" s="100"/>
    </row>
    <row r="440" spans="1:21" x14ac:dyDescent="0.3">
      <c r="A440" s="75">
        <v>437</v>
      </c>
      <c r="B440" s="76">
        <v>37635</v>
      </c>
      <c r="C440" s="80">
        <v>955.89149999999995</v>
      </c>
      <c r="D440" s="81">
        <v>19.66</v>
      </c>
      <c r="E440" s="82">
        <v>1.81</v>
      </c>
      <c r="F440" s="82">
        <v>13.11</v>
      </c>
      <c r="G440" s="82">
        <v>28.484999999999999</v>
      </c>
      <c r="H440" s="82">
        <v>36.277099999999997</v>
      </c>
      <c r="I440" s="82">
        <v>36.737000000000002</v>
      </c>
      <c r="J440" s="82">
        <v>9.8294999999999995</v>
      </c>
      <c r="K440" s="82">
        <v>23.503900000000002</v>
      </c>
      <c r="L440" s="82">
        <v>44.436999999999998</v>
      </c>
      <c r="M440" s="87">
        <v>17.332999999999998</v>
      </c>
      <c r="N440" s="80">
        <v>1.24</v>
      </c>
      <c r="O440" s="86">
        <f t="shared" si="18"/>
        <v>1038.7094562883501</v>
      </c>
      <c r="P440" s="24">
        <f t="shared" si="19"/>
        <v>0</v>
      </c>
      <c r="R440" s="76">
        <v>37635</v>
      </c>
      <c r="S440" s="88">
        <f t="shared" si="20"/>
        <v>5.8299512495909598E-3</v>
      </c>
      <c r="T440" s="88"/>
      <c r="U440" s="100"/>
    </row>
    <row r="441" spans="1:21" x14ac:dyDescent="0.3">
      <c r="A441" s="75">
        <v>438</v>
      </c>
      <c r="B441" s="76">
        <v>37636</v>
      </c>
      <c r="C441" s="80">
        <v>942.25319999999999</v>
      </c>
      <c r="D441" s="81">
        <v>19.184999999999999</v>
      </c>
      <c r="E441" s="82">
        <v>1.76</v>
      </c>
      <c r="F441" s="82">
        <v>12.53</v>
      </c>
      <c r="G441" s="82">
        <v>28.135000000000002</v>
      </c>
      <c r="H441" s="82">
        <v>36.091799999999999</v>
      </c>
      <c r="I441" s="82">
        <v>36.2288</v>
      </c>
      <c r="J441" s="82">
        <v>9.8811999999999998</v>
      </c>
      <c r="K441" s="82">
        <v>23.077300000000001</v>
      </c>
      <c r="L441" s="82">
        <v>43.915999999999997</v>
      </c>
      <c r="M441" s="87">
        <v>17.056999999999999</v>
      </c>
      <c r="N441" s="80">
        <v>1.3</v>
      </c>
      <c r="O441" s="86">
        <f t="shared" si="18"/>
        <v>1038.7630405063301</v>
      </c>
      <c r="P441" s="24">
        <f t="shared" si="19"/>
        <v>0</v>
      </c>
      <c r="R441" s="76">
        <v>37636</v>
      </c>
      <c r="S441" s="88">
        <f t="shared" si="20"/>
        <v>-1.42676234698185E-2</v>
      </c>
      <c r="T441" s="88"/>
      <c r="U441" s="100"/>
    </row>
    <row r="442" spans="1:21" x14ac:dyDescent="0.3">
      <c r="A442" s="75">
        <v>439</v>
      </c>
      <c r="B442" s="76">
        <v>37637</v>
      </c>
      <c r="C442" s="80">
        <v>938.55190000000005</v>
      </c>
      <c r="D442" s="81">
        <v>19.195</v>
      </c>
      <c r="E442" s="82">
        <v>1.7</v>
      </c>
      <c r="F442" s="82">
        <v>12.17</v>
      </c>
      <c r="G442" s="82">
        <v>27.675000000000001</v>
      </c>
      <c r="H442" s="82">
        <v>36.181800000000003</v>
      </c>
      <c r="I442" s="82">
        <v>36.3947</v>
      </c>
      <c r="J442" s="82">
        <v>10.0502</v>
      </c>
      <c r="K442" s="82">
        <v>23.472999999999999</v>
      </c>
      <c r="L442" s="82">
        <v>44.723999999999997</v>
      </c>
      <c r="M442" s="87">
        <v>16.199000000000002</v>
      </c>
      <c r="N442" s="80">
        <v>1.24</v>
      </c>
      <c r="O442" s="86">
        <f t="shared" si="18"/>
        <v>1038.81415424325</v>
      </c>
      <c r="P442" s="24">
        <f t="shared" si="19"/>
        <v>0</v>
      </c>
      <c r="R442" s="76">
        <v>37637</v>
      </c>
      <c r="S442" s="88">
        <f t="shared" si="20"/>
        <v>-3.9281373626536302E-3</v>
      </c>
      <c r="T442" s="88"/>
      <c r="U442" s="100"/>
    </row>
    <row r="443" spans="1:21" x14ac:dyDescent="0.3">
      <c r="A443" s="75">
        <v>440</v>
      </c>
      <c r="B443" s="76">
        <v>37638</v>
      </c>
      <c r="C443" s="80">
        <v>925.39769999999999</v>
      </c>
      <c r="D443" s="81">
        <v>18.399999999999999</v>
      </c>
      <c r="E443" s="82">
        <v>1.54</v>
      </c>
      <c r="F443" s="82">
        <v>11.44</v>
      </c>
      <c r="G443" s="82">
        <v>25.73</v>
      </c>
      <c r="H443" s="82">
        <v>36.070599999999999</v>
      </c>
      <c r="I443" s="82">
        <v>36.011000000000003</v>
      </c>
      <c r="J443" s="82">
        <v>9.9742999999999995</v>
      </c>
      <c r="K443" s="82">
        <v>23.180099999999999</v>
      </c>
      <c r="L443" s="82">
        <v>44.642000000000003</v>
      </c>
      <c r="M443" s="87">
        <v>15.79</v>
      </c>
      <c r="N443" s="80">
        <v>1.2</v>
      </c>
      <c r="O443" s="86">
        <f t="shared" si="18"/>
        <v>1038.8636215839299</v>
      </c>
      <c r="P443" s="24">
        <f t="shared" si="19"/>
        <v>0</v>
      </c>
      <c r="R443" s="76">
        <v>37638</v>
      </c>
      <c r="S443" s="88">
        <f t="shared" si="20"/>
        <v>-1.4015420990570701E-2</v>
      </c>
      <c r="T443" s="88"/>
      <c r="U443" s="100"/>
    </row>
    <row r="444" spans="1:21" x14ac:dyDescent="0.3">
      <c r="A444" s="75">
        <v>441</v>
      </c>
      <c r="B444" s="76">
        <v>37641</v>
      </c>
      <c r="C444" s="80">
        <v>925.39769999999999</v>
      </c>
      <c r="D444" s="81">
        <v>18.399999999999999</v>
      </c>
      <c r="E444" s="82">
        <v>1.54</v>
      </c>
      <c r="F444" s="82">
        <v>11.44</v>
      </c>
      <c r="G444" s="82">
        <v>25.73</v>
      </c>
      <c r="H444" s="82">
        <v>36.070599999999999</v>
      </c>
      <c r="I444" s="82">
        <v>36.011000000000003</v>
      </c>
      <c r="J444" s="82">
        <v>9.9742999999999995</v>
      </c>
      <c r="K444" s="82">
        <v>23.180099999999999</v>
      </c>
      <c r="L444" s="82">
        <v>44.642000000000003</v>
      </c>
      <c r="M444" s="87">
        <v>15.79</v>
      </c>
      <c r="N444" s="80">
        <v>1.2</v>
      </c>
      <c r="O444" s="86">
        <f t="shared" si="18"/>
        <v>1038.91309128019</v>
      </c>
      <c r="P444" s="24">
        <f t="shared" si="19"/>
        <v>0</v>
      </c>
      <c r="R444" s="76">
        <v>37641</v>
      </c>
      <c r="S444" s="88">
        <f t="shared" si="20"/>
        <v>0</v>
      </c>
      <c r="T444" s="88"/>
      <c r="U444" s="100"/>
    </row>
    <row r="445" spans="1:21" x14ac:dyDescent="0.3">
      <c r="A445" s="75">
        <v>442</v>
      </c>
      <c r="B445" s="76">
        <v>37642</v>
      </c>
      <c r="C445" s="80">
        <v>910.86940000000004</v>
      </c>
      <c r="D445" s="81">
        <v>18.48</v>
      </c>
      <c r="E445" s="82">
        <v>1.49</v>
      </c>
      <c r="F445" s="82">
        <v>11.57</v>
      </c>
      <c r="G445" s="82">
        <v>25.664999999999999</v>
      </c>
      <c r="H445" s="82">
        <v>35.403300000000002</v>
      </c>
      <c r="I445" s="82">
        <v>35.181199999999997</v>
      </c>
      <c r="J445" s="82">
        <v>9.9778000000000002</v>
      </c>
      <c r="K445" s="82">
        <v>22.9848</v>
      </c>
      <c r="L445" s="82">
        <v>44.335000000000001</v>
      </c>
      <c r="M445" s="87">
        <v>15.678000000000001</v>
      </c>
      <c r="N445" s="80">
        <v>1.31</v>
      </c>
      <c r="O445" s="86">
        <f t="shared" si="18"/>
        <v>1038.9670982702601</v>
      </c>
      <c r="P445" s="24">
        <f t="shared" si="19"/>
        <v>0</v>
      </c>
      <c r="R445" s="76">
        <v>37642</v>
      </c>
      <c r="S445" s="88">
        <f t="shared" si="20"/>
        <v>-1.56995203251531E-2</v>
      </c>
      <c r="T445" s="88"/>
      <c r="U445" s="100"/>
    </row>
    <row r="446" spans="1:21" x14ac:dyDescent="0.3">
      <c r="A446" s="75">
        <v>443</v>
      </c>
      <c r="B446" s="76">
        <v>37643</v>
      </c>
      <c r="C446" s="80">
        <v>901.45669999999996</v>
      </c>
      <c r="D446" s="81">
        <v>18.344999999999999</v>
      </c>
      <c r="E446" s="82">
        <v>1.4850000000000001</v>
      </c>
      <c r="F446" s="82">
        <v>11.62</v>
      </c>
      <c r="G446" s="82">
        <v>25.5</v>
      </c>
      <c r="H446" s="82">
        <v>34.7943</v>
      </c>
      <c r="I446" s="82">
        <v>34.735199999999999</v>
      </c>
      <c r="J446" s="82">
        <v>10.0846</v>
      </c>
      <c r="K446" s="82">
        <v>22.897400000000001</v>
      </c>
      <c r="L446" s="82">
        <v>43.771999999999998</v>
      </c>
      <c r="M446" s="87">
        <v>15.698</v>
      </c>
      <c r="N446" s="80">
        <v>1.26</v>
      </c>
      <c r="O446" s="86">
        <f t="shared" si="18"/>
        <v>1039.0190466251699</v>
      </c>
      <c r="P446" s="24">
        <f t="shared" si="19"/>
        <v>0</v>
      </c>
      <c r="R446" s="76">
        <v>37643</v>
      </c>
      <c r="S446" s="88">
        <f t="shared" si="20"/>
        <v>-1.0333753664356401E-2</v>
      </c>
      <c r="T446" s="88"/>
      <c r="U446" s="100"/>
    </row>
    <row r="447" spans="1:21" x14ac:dyDescent="0.3">
      <c r="A447" s="75">
        <v>444</v>
      </c>
      <c r="B447" s="76">
        <v>37644</v>
      </c>
      <c r="C447" s="80">
        <v>910.67679999999996</v>
      </c>
      <c r="D447" s="81">
        <v>18.965</v>
      </c>
      <c r="E447" s="82">
        <v>1.5</v>
      </c>
      <c r="F447" s="82">
        <v>12.46</v>
      </c>
      <c r="G447" s="82">
        <v>26.14</v>
      </c>
      <c r="H447" s="82">
        <v>34.407699999999998</v>
      </c>
      <c r="I447" s="82">
        <v>34.652299999999997</v>
      </c>
      <c r="J447" s="82">
        <v>10.232900000000001</v>
      </c>
      <c r="K447" s="82">
        <v>22.563300000000002</v>
      </c>
      <c r="L447" s="82">
        <v>42.883000000000003</v>
      </c>
      <c r="M447" s="87">
        <v>15.33</v>
      </c>
      <c r="N447" s="80">
        <v>1.27</v>
      </c>
      <c r="O447" s="86">
        <f t="shared" si="18"/>
        <v>1039.0714098866499</v>
      </c>
      <c r="P447" s="24">
        <f t="shared" si="19"/>
        <v>0</v>
      </c>
      <c r="R447" s="76">
        <v>37644</v>
      </c>
      <c r="S447" s="88">
        <f t="shared" si="20"/>
        <v>1.0228000967766901E-2</v>
      </c>
      <c r="T447" s="88"/>
      <c r="U447" s="100"/>
    </row>
    <row r="448" spans="1:21" x14ac:dyDescent="0.3">
      <c r="A448" s="75">
        <v>445</v>
      </c>
      <c r="B448" s="76">
        <v>37645</v>
      </c>
      <c r="C448" s="80">
        <v>884.06100000000004</v>
      </c>
      <c r="D448" s="81">
        <v>18.399999999999999</v>
      </c>
      <c r="E448" s="82">
        <v>1.4</v>
      </c>
      <c r="F448" s="82">
        <v>11.77</v>
      </c>
      <c r="G448" s="82">
        <v>24.925000000000001</v>
      </c>
      <c r="H448" s="82">
        <v>33.650300000000001</v>
      </c>
      <c r="I448" s="82">
        <v>33.905500000000004</v>
      </c>
      <c r="J448" s="82">
        <v>10.205299999999999</v>
      </c>
      <c r="K448" s="82">
        <v>22.013400000000001</v>
      </c>
      <c r="L448" s="82">
        <v>41.993000000000002</v>
      </c>
      <c r="M448" s="87">
        <v>15.228</v>
      </c>
      <c r="N448" s="80">
        <v>1.21</v>
      </c>
      <c r="O448" s="86">
        <f t="shared" si="18"/>
        <v>1039.12130180752</v>
      </c>
      <c r="P448" s="24">
        <f t="shared" si="19"/>
        <v>0</v>
      </c>
      <c r="R448" s="76">
        <v>37645</v>
      </c>
      <c r="S448" s="88">
        <f t="shared" si="20"/>
        <v>-2.92263951382092E-2</v>
      </c>
      <c r="T448" s="88"/>
      <c r="U448" s="100"/>
    </row>
    <row r="449" spans="1:21" x14ac:dyDescent="0.3">
      <c r="A449" s="75">
        <v>446</v>
      </c>
      <c r="B449" s="76">
        <v>37648</v>
      </c>
      <c r="C449" s="80">
        <v>869.77480000000003</v>
      </c>
      <c r="D449" s="81">
        <v>18.190000000000001</v>
      </c>
      <c r="E449" s="82">
        <v>1.31</v>
      </c>
      <c r="F449" s="82">
        <v>11.93</v>
      </c>
      <c r="G449" s="82">
        <v>24.585000000000001</v>
      </c>
      <c r="H449" s="82">
        <v>32.755299999999998</v>
      </c>
      <c r="I449" s="82">
        <v>33.0032</v>
      </c>
      <c r="J449" s="82">
        <v>10.0398</v>
      </c>
      <c r="K449" s="82">
        <v>21.4788</v>
      </c>
      <c r="L449" s="82">
        <v>41.470999999999997</v>
      </c>
      <c r="M449" s="87">
        <v>15.023999999999999</v>
      </c>
      <c r="N449" s="80">
        <v>1.3</v>
      </c>
      <c r="O449" s="86">
        <f t="shared" si="18"/>
        <v>1039.1749072714999</v>
      </c>
      <c r="P449" s="24">
        <f t="shared" si="19"/>
        <v>0</v>
      </c>
      <c r="R449" s="76">
        <v>37648</v>
      </c>
      <c r="S449" s="88">
        <f t="shared" si="20"/>
        <v>-1.6159744633006099E-2</v>
      </c>
      <c r="T449" s="88"/>
      <c r="U449" s="100"/>
    </row>
    <row r="450" spans="1:21" x14ac:dyDescent="0.3">
      <c r="A450" s="75">
        <v>447</v>
      </c>
      <c r="B450" s="76">
        <v>37649</v>
      </c>
      <c r="C450" s="80">
        <v>881.12580000000003</v>
      </c>
      <c r="D450" s="81">
        <v>18.545000000000002</v>
      </c>
      <c r="E450" s="82">
        <v>1.36</v>
      </c>
      <c r="F450" s="82">
        <v>11.97</v>
      </c>
      <c r="G450" s="82">
        <v>24.41</v>
      </c>
      <c r="H450" s="82">
        <v>33.337899999999998</v>
      </c>
      <c r="I450" s="82">
        <v>33.874400000000001</v>
      </c>
      <c r="J450" s="82">
        <v>9.9949999999999992</v>
      </c>
      <c r="K450" s="82">
        <v>21.124199999999998</v>
      </c>
      <c r="L450" s="82">
        <v>41.451000000000001</v>
      </c>
      <c r="M450" s="87">
        <v>14.993</v>
      </c>
      <c r="N450" s="80">
        <v>1.23</v>
      </c>
      <c r="O450" s="86">
        <f t="shared" si="18"/>
        <v>1039.2256289038801</v>
      </c>
      <c r="P450" s="24">
        <f t="shared" si="19"/>
        <v>0</v>
      </c>
      <c r="R450" s="76">
        <v>37649</v>
      </c>
      <c r="S450" s="88">
        <f t="shared" si="20"/>
        <v>1.3050504567389201E-2</v>
      </c>
      <c r="T450" s="88"/>
      <c r="U450" s="100"/>
    </row>
    <row r="451" spans="1:21" x14ac:dyDescent="0.3">
      <c r="A451" s="75">
        <v>448</v>
      </c>
      <c r="B451" s="76">
        <v>37650</v>
      </c>
      <c r="C451" s="80">
        <v>887.26490000000001</v>
      </c>
      <c r="D451" s="81">
        <v>19.004999999999999</v>
      </c>
      <c r="E451" s="82">
        <v>1.43</v>
      </c>
      <c r="F451" s="82">
        <v>12.02</v>
      </c>
      <c r="G451" s="82">
        <v>24.954999999999998</v>
      </c>
      <c r="H451" s="82">
        <v>34.5824</v>
      </c>
      <c r="I451" s="82">
        <v>35.108600000000003</v>
      </c>
      <c r="J451" s="82">
        <v>10.0915</v>
      </c>
      <c r="K451" s="82">
        <v>20.8415</v>
      </c>
      <c r="L451" s="82">
        <v>41.43</v>
      </c>
      <c r="M451" s="87">
        <v>14.696</v>
      </c>
      <c r="N451" s="80">
        <v>1.26</v>
      </c>
      <c r="O451" s="86">
        <f t="shared" si="18"/>
        <v>1039.2775901853199</v>
      </c>
      <c r="P451" s="24">
        <f t="shared" si="19"/>
        <v>0</v>
      </c>
      <c r="R451" s="76">
        <v>37650</v>
      </c>
      <c r="S451" s="88">
        <f t="shared" si="20"/>
        <v>6.9673365596603096E-3</v>
      </c>
      <c r="T451" s="88"/>
      <c r="U451" s="100"/>
    </row>
    <row r="452" spans="1:21" x14ac:dyDescent="0.3">
      <c r="A452" s="75">
        <v>449</v>
      </c>
      <c r="B452" s="76">
        <v>37651</v>
      </c>
      <c r="C452" s="80">
        <v>867.16869999999994</v>
      </c>
      <c r="D452" s="81">
        <v>18.77</v>
      </c>
      <c r="E452" s="82">
        <v>1.39</v>
      </c>
      <c r="F452" s="82">
        <v>11.75</v>
      </c>
      <c r="G452" s="82">
        <v>24.12</v>
      </c>
      <c r="H452" s="82">
        <v>33.999899999999997</v>
      </c>
      <c r="I452" s="82">
        <v>34.465600000000002</v>
      </c>
      <c r="J452" s="82">
        <v>10.0846</v>
      </c>
      <c r="K452" s="82">
        <v>20.1477</v>
      </c>
      <c r="L452" s="82">
        <v>39.590000000000003</v>
      </c>
      <c r="M452" s="87">
        <v>14.778</v>
      </c>
      <c r="N452" s="80">
        <v>1.29</v>
      </c>
      <c r="O452" s="86">
        <f t="shared" ref="O452:O515" si="21">O451*(1+N452/100/252)</f>
        <v>1039.3307913000599</v>
      </c>
      <c r="P452" s="24">
        <f t="shared" ref="P452:P515" si="22">IF(MONTH(B452)&lt;&gt;MONTH(B453),1,0)</f>
        <v>0</v>
      </c>
      <c r="R452" s="76">
        <v>37651</v>
      </c>
      <c r="S452" s="88">
        <f t="shared" ref="S452:S515" si="23">(C452/C451)-1</f>
        <v>-2.2649605546213002E-2</v>
      </c>
      <c r="T452" s="88"/>
      <c r="U452" s="100"/>
    </row>
    <row r="453" spans="1:21" x14ac:dyDescent="0.3">
      <c r="A453" s="75">
        <v>450</v>
      </c>
      <c r="B453" s="76">
        <v>37652</v>
      </c>
      <c r="C453" s="80">
        <v>878.55489999999998</v>
      </c>
      <c r="D453" s="81">
        <v>18.829999999999998</v>
      </c>
      <c r="E453" s="82">
        <v>1.33</v>
      </c>
      <c r="F453" s="82">
        <v>12.03</v>
      </c>
      <c r="G453" s="82">
        <v>23.73</v>
      </c>
      <c r="H453" s="82">
        <v>34.105800000000002</v>
      </c>
      <c r="I453" s="82">
        <v>35.419800000000002</v>
      </c>
      <c r="J453" s="82">
        <v>10.1915</v>
      </c>
      <c r="K453" s="82">
        <v>20.795300000000001</v>
      </c>
      <c r="L453" s="82">
        <v>41.4</v>
      </c>
      <c r="M453" s="87">
        <v>14.553000000000001</v>
      </c>
      <c r="N453" s="80">
        <v>1.33</v>
      </c>
      <c r="O453" s="99">
        <f t="shared" si="21"/>
        <v>1039.3856448695999</v>
      </c>
      <c r="P453" s="24">
        <f t="shared" si="22"/>
        <v>1</v>
      </c>
      <c r="R453" s="76">
        <v>37652</v>
      </c>
      <c r="S453" s="88">
        <f t="shared" si="23"/>
        <v>1.31303170882437E-2</v>
      </c>
      <c r="T453" s="88"/>
      <c r="U453" s="100"/>
    </row>
    <row r="454" spans="1:21" x14ac:dyDescent="0.3">
      <c r="A454" s="75">
        <v>451</v>
      </c>
      <c r="B454" s="76">
        <v>37655</v>
      </c>
      <c r="C454" s="80">
        <v>883.30849999999998</v>
      </c>
      <c r="D454" s="81">
        <v>18.670000000000002</v>
      </c>
      <c r="E454" s="82">
        <v>1.31</v>
      </c>
      <c r="F454" s="82">
        <v>12.01</v>
      </c>
      <c r="G454" s="82">
        <v>24.28</v>
      </c>
      <c r="H454" s="82">
        <v>34.767800000000001</v>
      </c>
      <c r="I454" s="82">
        <v>35.9176</v>
      </c>
      <c r="J454" s="82">
        <v>10.3156</v>
      </c>
      <c r="K454" s="82">
        <v>20.635899999999999</v>
      </c>
      <c r="L454" s="82">
        <v>41.665999999999997</v>
      </c>
      <c r="M454" s="87">
        <v>14.84</v>
      </c>
      <c r="N454" s="80">
        <v>1.3</v>
      </c>
      <c r="O454" s="86">
        <f t="shared" si="21"/>
        <v>1039.4392639703301</v>
      </c>
      <c r="P454" s="24">
        <f t="shared" si="22"/>
        <v>0</v>
      </c>
      <c r="R454" s="76">
        <v>37655</v>
      </c>
      <c r="S454" s="88">
        <f t="shared" si="23"/>
        <v>5.4107034176236199E-3</v>
      </c>
      <c r="T454" s="88"/>
      <c r="U454" s="100"/>
    </row>
    <row r="455" spans="1:21" x14ac:dyDescent="0.3">
      <c r="A455" s="75">
        <v>452</v>
      </c>
      <c r="B455" s="76">
        <v>37656</v>
      </c>
      <c r="C455" s="80">
        <v>870.87189999999998</v>
      </c>
      <c r="D455" s="81">
        <v>18.3</v>
      </c>
      <c r="E455" s="82">
        <v>1.23</v>
      </c>
      <c r="F455" s="82">
        <v>11.73</v>
      </c>
      <c r="G455" s="82">
        <v>23.66</v>
      </c>
      <c r="H455" s="82">
        <v>34.672499999999999</v>
      </c>
      <c r="I455" s="82">
        <v>35.9176</v>
      </c>
      <c r="J455" s="82">
        <v>10.3536</v>
      </c>
      <c r="K455" s="82">
        <v>20.728400000000001</v>
      </c>
      <c r="L455" s="82">
        <v>42.136000000000003</v>
      </c>
      <c r="M455" s="87">
        <v>14.615</v>
      </c>
      <c r="N455" s="80">
        <v>1.21</v>
      </c>
      <c r="O455" s="86">
        <f t="shared" si="21"/>
        <v>1039.48917355403</v>
      </c>
      <c r="P455" s="24">
        <f t="shared" si="22"/>
        <v>0</v>
      </c>
      <c r="R455" s="76">
        <v>37656</v>
      </c>
      <c r="S455" s="88">
        <f t="shared" si="23"/>
        <v>-1.4079565633071601E-2</v>
      </c>
      <c r="T455" s="88"/>
      <c r="U455" s="100"/>
    </row>
    <row r="456" spans="1:21" x14ac:dyDescent="0.3">
      <c r="A456" s="75">
        <v>453</v>
      </c>
      <c r="B456" s="76">
        <v>37657</v>
      </c>
      <c r="C456" s="80">
        <v>866.32449999999994</v>
      </c>
      <c r="D456" s="81">
        <v>18.14</v>
      </c>
      <c r="E456" s="82">
        <v>1.26</v>
      </c>
      <c r="F456" s="82">
        <v>11.52</v>
      </c>
      <c r="G456" s="82">
        <v>23.48</v>
      </c>
      <c r="H456" s="82">
        <v>34.460599999999999</v>
      </c>
      <c r="I456" s="82">
        <v>35.399000000000001</v>
      </c>
      <c r="J456" s="82">
        <v>10.239800000000001</v>
      </c>
      <c r="K456" s="82">
        <v>20.584499999999998</v>
      </c>
      <c r="L456" s="82">
        <v>42.012999999999998</v>
      </c>
      <c r="M456" s="87">
        <v>14.369</v>
      </c>
      <c r="N456" s="80">
        <v>1.21</v>
      </c>
      <c r="O456" s="86">
        <f t="shared" si="21"/>
        <v>1039.53908553419</v>
      </c>
      <c r="P456" s="24">
        <f t="shared" si="22"/>
        <v>0</v>
      </c>
      <c r="R456" s="76">
        <v>37657</v>
      </c>
      <c r="S456" s="88">
        <f t="shared" si="23"/>
        <v>-5.2216634846067303E-3</v>
      </c>
      <c r="T456" s="88"/>
      <c r="U456" s="100"/>
    </row>
    <row r="457" spans="1:21" x14ac:dyDescent="0.3">
      <c r="A457" s="75">
        <v>454</v>
      </c>
      <c r="B457" s="76">
        <v>37658</v>
      </c>
      <c r="C457" s="80">
        <v>860.99300000000005</v>
      </c>
      <c r="D457" s="81">
        <v>18.29</v>
      </c>
      <c r="E457" s="82">
        <v>1.27</v>
      </c>
      <c r="F457" s="82">
        <v>11.53</v>
      </c>
      <c r="G457" s="82">
        <v>23.71</v>
      </c>
      <c r="H457" s="82">
        <v>34.238199999999999</v>
      </c>
      <c r="I457" s="82">
        <v>35.098300000000002</v>
      </c>
      <c r="J457" s="82">
        <v>10.3225</v>
      </c>
      <c r="K457" s="82">
        <v>20.512599999999999</v>
      </c>
      <c r="L457" s="82">
        <v>41.134</v>
      </c>
      <c r="M457" s="87">
        <v>13.981</v>
      </c>
      <c r="N457" s="80">
        <v>1.23</v>
      </c>
      <c r="O457" s="86">
        <f t="shared" si="21"/>
        <v>1039.5898249419399</v>
      </c>
      <c r="P457" s="24">
        <f t="shared" si="22"/>
        <v>0</v>
      </c>
      <c r="R457" s="76">
        <v>37658</v>
      </c>
      <c r="S457" s="88">
        <f t="shared" si="23"/>
        <v>-6.1541604791275403E-3</v>
      </c>
      <c r="T457" s="88"/>
      <c r="U457" s="100"/>
    </row>
    <row r="458" spans="1:21" x14ac:dyDescent="0.3">
      <c r="A458" s="75">
        <v>455</v>
      </c>
      <c r="B458" s="76">
        <v>37659</v>
      </c>
      <c r="C458" s="80">
        <v>852.31280000000004</v>
      </c>
      <c r="D458" s="81">
        <v>18.12</v>
      </c>
      <c r="E458" s="82">
        <v>1.427</v>
      </c>
      <c r="F458" s="82">
        <v>11.34</v>
      </c>
      <c r="G458" s="82">
        <v>23.29</v>
      </c>
      <c r="H458" s="82">
        <v>33.745699999999999</v>
      </c>
      <c r="I458" s="82">
        <v>34.826700000000002</v>
      </c>
      <c r="J458" s="82">
        <v>10.4018</v>
      </c>
      <c r="K458" s="82">
        <v>20.317299999999999</v>
      </c>
      <c r="L458" s="82">
        <v>39.896000000000001</v>
      </c>
      <c r="M458" s="87">
        <v>13.848000000000001</v>
      </c>
      <c r="N458" s="80">
        <v>1.21</v>
      </c>
      <c r="O458" s="86">
        <f t="shared" si="21"/>
        <v>1039.6397417549599</v>
      </c>
      <c r="P458" s="24">
        <f t="shared" si="22"/>
        <v>0</v>
      </c>
      <c r="R458" s="76">
        <v>37659</v>
      </c>
      <c r="S458" s="88">
        <f t="shared" si="23"/>
        <v>-1.00816150653954E-2</v>
      </c>
      <c r="T458" s="88"/>
      <c r="U458" s="100"/>
    </row>
    <row r="459" spans="1:21" x14ac:dyDescent="0.3">
      <c r="A459" s="75">
        <v>456</v>
      </c>
      <c r="B459" s="76">
        <v>37662</v>
      </c>
      <c r="C459" s="80">
        <v>858.79200000000003</v>
      </c>
      <c r="D459" s="81">
        <v>18.809999999999999</v>
      </c>
      <c r="E459" s="82">
        <v>1.35</v>
      </c>
      <c r="F459" s="82">
        <v>11.75</v>
      </c>
      <c r="G459" s="82">
        <v>23.69</v>
      </c>
      <c r="H459" s="82">
        <v>34.391800000000003</v>
      </c>
      <c r="I459" s="82">
        <v>35.098300000000002</v>
      </c>
      <c r="J459" s="82">
        <v>10.3329</v>
      </c>
      <c r="K459" s="82">
        <v>20.589700000000001</v>
      </c>
      <c r="L459" s="82">
        <v>40.142000000000003</v>
      </c>
      <c r="M459" s="87">
        <v>14.002000000000001</v>
      </c>
      <c r="N459" s="80">
        <v>1.25</v>
      </c>
      <c r="O459" s="86">
        <f t="shared" si="21"/>
        <v>1039.6913111865999</v>
      </c>
      <c r="P459" s="24">
        <f t="shared" si="22"/>
        <v>0</v>
      </c>
      <c r="R459" s="76">
        <v>37662</v>
      </c>
      <c r="S459" s="88">
        <f t="shared" si="23"/>
        <v>7.6019039019476998E-3</v>
      </c>
      <c r="T459" s="88"/>
      <c r="U459" s="100"/>
    </row>
    <row r="460" spans="1:21" x14ac:dyDescent="0.3">
      <c r="A460" s="75">
        <v>457</v>
      </c>
      <c r="B460" s="76">
        <v>37663</v>
      </c>
      <c r="C460" s="80">
        <v>851.87120000000004</v>
      </c>
      <c r="D460" s="81">
        <v>18.824999999999999</v>
      </c>
      <c r="E460" s="82">
        <v>1.27</v>
      </c>
      <c r="F460" s="82">
        <v>11.914999999999999</v>
      </c>
      <c r="G460" s="82">
        <v>23.22</v>
      </c>
      <c r="H460" s="82">
        <v>34.174599999999998</v>
      </c>
      <c r="I460" s="82">
        <v>34.8476</v>
      </c>
      <c r="J460" s="82">
        <v>10.3673</v>
      </c>
      <c r="K460" s="82">
        <v>20.044899999999998</v>
      </c>
      <c r="L460" s="82">
        <v>39.262</v>
      </c>
      <c r="M460" s="87">
        <v>14.206</v>
      </c>
      <c r="N460" s="80">
        <v>1.22</v>
      </c>
      <c r="O460" s="86">
        <f t="shared" si="21"/>
        <v>1039.7416454484901</v>
      </c>
      <c r="P460" s="24">
        <f t="shared" si="22"/>
        <v>0</v>
      </c>
      <c r="R460" s="76">
        <v>37663</v>
      </c>
      <c r="S460" s="88">
        <f t="shared" si="23"/>
        <v>-8.05876160933028E-3</v>
      </c>
      <c r="T460" s="88"/>
      <c r="U460" s="100"/>
    </row>
    <row r="461" spans="1:21" x14ac:dyDescent="0.3">
      <c r="A461" s="75">
        <v>458</v>
      </c>
      <c r="B461" s="76">
        <v>37664</v>
      </c>
      <c r="C461" s="80">
        <v>841.37189999999998</v>
      </c>
      <c r="D461" s="81">
        <v>18.28</v>
      </c>
      <c r="E461" s="82">
        <v>1.23</v>
      </c>
      <c r="F461" s="82">
        <v>11.5</v>
      </c>
      <c r="G461" s="82">
        <v>23.22</v>
      </c>
      <c r="H461" s="82">
        <v>33.777500000000003</v>
      </c>
      <c r="I461" s="82">
        <v>34.148000000000003</v>
      </c>
      <c r="J461" s="82">
        <v>10.398400000000001</v>
      </c>
      <c r="K461" s="82">
        <v>20.4252</v>
      </c>
      <c r="L461" s="82">
        <v>39.283000000000001</v>
      </c>
      <c r="M461" s="87">
        <v>14.134</v>
      </c>
      <c r="N461" s="80">
        <v>1.23</v>
      </c>
      <c r="O461" s="86">
        <f t="shared" si="21"/>
        <v>1039.79239474309</v>
      </c>
      <c r="P461" s="24">
        <f t="shared" si="22"/>
        <v>0</v>
      </c>
      <c r="R461" s="76">
        <v>37664</v>
      </c>
      <c r="S461" s="88">
        <f t="shared" si="23"/>
        <v>-1.2324985279464899E-2</v>
      </c>
      <c r="T461" s="88"/>
      <c r="U461" s="100"/>
    </row>
    <row r="462" spans="1:21" x14ac:dyDescent="0.3">
      <c r="A462" s="75">
        <v>459</v>
      </c>
      <c r="B462" s="76">
        <v>37665</v>
      </c>
      <c r="C462" s="80">
        <v>840.13189999999997</v>
      </c>
      <c r="D462" s="81">
        <v>16.954999999999998</v>
      </c>
      <c r="E462" s="82">
        <v>1.23</v>
      </c>
      <c r="F462" s="82">
        <v>11.54</v>
      </c>
      <c r="G462" s="82">
        <v>23.495000000000001</v>
      </c>
      <c r="H462" s="82">
        <v>33.7346</v>
      </c>
      <c r="I462" s="82">
        <v>34.597000000000001</v>
      </c>
      <c r="J462" s="82">
        <v>10.508699999999999</v>
      </c>
      <c r="K462" s="82">
        <v>20.5486</v>
      </c>
      <c r="L462" s="82">
        <v>39.783999999999999</v>
      </c>
      <c r="M462" s="87">
        <v>13.869</v>
      </c>
      <c r="N462" s="80">
        <v>1.28</v>
      </c>
      <c r="O462" s="86">
        <f t="shared" si="21"/>
        <v>1039.8452095948801</v>
      </c>
      <c r="P462" s="24">
        <f t="shared" si="22"/>
        <v>0</v>
      </c>
      <c r="R462" s="76">
        <v>37665</v>
      </c>
      <c r="S462" s="88">
        <f t="shared" si="23"/>
        <v>-1.4737834719700199E-3</v>
      </c>
      <c r="T462" s="88"/>
      <c r="U462" s="100"/>
    </row>
    <row r="463" spans="1:21" x14ac:dyDescent="0.3">
      <c r="A463" s="75">
        <v>460</v>
      </c>
      <c r="B463" s="76">
        <v>37666</v>
      </c>
      <c r="C463" s="80">
        <v>858.14970000000005</v>
      </c>
      <c r="D463" s="81">
        <v>17.350000000000001</v>
      </c>
      <c r="E463" s="82">
        <v>1.33</v>
      </c>
      <c r="F463" s="82">
        <v>11.7</v>
      </c>
      <c r="G463" s="82">
        <v>24.15</v>
      </c>
      <c r="H463" s="82">
        <v>34.125500000000002</v>
      </c>
      <c r="I463" s="82">
        <v>34.920699999999997</v>
      </c>
      <c r="J463" s="82">
        <v>10.5604</v>
      </c>
      <c r="K463" s="82">
        <v>20.97</v>
      </c>
      <c r="L463" s="82">
        <v>40.765999999999998</v>
      </c>
      <c r="M463" s="87">
        <v>13.92</v>
      </c>
      <c r="N463" s="80">
        <v>1.3</v>
      </c>
      <c r="O463" s="86">
        <f t="shared" si="21"/>
        <v>1039.89885240331</v>
      </c>
      <c r="P463" s="24">
        <f t="shared" si="22"/>
        <v>0</v>
      </c>
      <c r="R463" s="76">
        <v>37666</v>
      </c>
      <c r="S463" s="88">
        <f t="shared" si="23"/>
        <v>2.14463943102268E-2</v>
      </c>
      <c r="T463" s="88"/>
      <c r="U463" s="100"/>
    </row>
    <row r="464" spans="1:21" x14ac:dyDescent="0.3">
      <c r="A464" s="75">
        <v>461</v>
      </c>
      <c r="B464" s="76">
        <v>37669</v>
      </c>
      <c r="C464" s="80">
        <v>858.14970000000005</v>
      </c>
      <c r="D464" s="81">
        <v>17.350000000000001</v>
      </c>
      <c r="E464" s="82">
        <v>1.33</v>
      </c>
      <c r="F464" s="82">
        <v>11.7</v>
      </c>
      <c r="G464" s="82">
        <v>24.15</v>
      </c>
      <c r="H464" s="82">
        <v>34.125500000000002</v>
      </c>
      <c r="I464" s="82">
        <v>34.920699999999997</v>
      </c>
      <c r="J464" s="82">
        <v>10.5604</v>
      </c>
      <c r="K464" s="82">
        <v>20.97</v>
      </c>
      <c r="L464" s="82">
        <v>40.765999999999998</v>
      </c>
      <c r="M464" s="87">
        <v>13.92</v>
      </c>
      <c r="N464" s="80">
        <v>1.3</v>
      </c>
      <c r="O464" s="86">
        <f t="shared" si="21"/>
        <v>1039.9524979790301</v>
      </c>
      <c r="P464" s="24">
        <f t="shared" si="22"/>
        <v>0</v>
      </c>
      <c r="R464" s="76">
        <v>37669</v>
      </c>
      <c r="S464" s="88">
        <f t="shared" si="23"/>
        <v>0</v>
      </c>
      <c r="T464" s="88"/>
      <c r="U464" s="100"/>
    </row>
    <row r="465" spans="1:21" x14ac:dyDescent="0.3">
      <c r="A465" s="75">
        <v>462</v>
      </c>
      <c r="B465" s="76">
        <v>37670</v>
      </c>
      <c r="C465" s="80">
        <v>874.95830000000001</v>
      </c>
      <c r="D465" s="81">
        <v>17.695</v>
      </c>
      <c r="E465" s="82">
        <v>1.43</v>
      </c>
      <c r="F465" s="82">
        <v>12.42</v>
      </c>
      <c r="G465" s="82">
        <v>24.96</v>
      </c>
      <c r="H465" s="82">
        <v>34.270099999999999</v>
      </c>
      <c r="I465" s="82">
        <v>35.244500000000002</v>
      </c>
      <c r="J465" s="82">
        <v>10.6225</v>
      </c>
      <c r="K465" s="82">
        <v>21.124199999999998</v>
      </c>
      <c r="L465" s="82">
        <v>41.154000000000003</v>
      </c>
      <c r="M465" s="87">
        <v>13.746</v>
      </c>
      <c r="N465" s="80">
        <v>1.35</v>
      </c>
      <c r="O465" s="86">
        <f t="shared" si="21"/>
        <v>1040.00820972</v>
      </c>
      <c r="P465" s="24">
        <f t="shared" si="22"/>
        <v>0</v>
      </c>
      <c r="R465" s="76">
        <v>37670</v>
      </c>
      <c r="S465" s="88">
        <f t="shared" si="23"/>
        <v>1.9587025433907401E-2</v>
      </c>
      <c r="T465" s="88"/>
      <c r="U465" s="100"/>
    </row>
    <row r="466" spans="1:21" x14ac:dyDescent="0.3">
      <c r="A466" s="75">
        <v>463</v>
      </c>
      <c r="B466" s="76">
        <v>37671</v>
      </c>
      <c r="C466" s="80">
        <v>868.90930000000003</v>
      </c>
      <c r="D466" s="81">
        <v>17.77</v>
      </c>
      <c r="E466" s="82">
        <v>1.44</v>
      </c>
      <c r="F466" s="82">
        <v>12.32</v>
      </c>
      <c r="G466" s="82">
        <v>24.61</v>
      </c>
      <c r="H466" s="82">
        <v>34.489600000000003</v>
      </c>
      <c r="I466" s="82">
        <v>35.275799999999997</v>
      </c>
      <c r="J466" s="82">
        <v>10.567299999999999</v>
      </c>
      <c r="K466" s="82">
        <v>20.903199999999998</v>
      </c>
      <c r="L466" s="82">
        <v>40.96</v>
      </c>
      <c r="M466" s="87">
        <v>13.797000000000001</v>
      </c>
      <c r="N466" s="80">
        <v>1.24</v>
      </c>
      <c r="O466" s="86">
        <f t="shared" si="21"/>
        <v>1040.05938472714</v>
      </c>
      <c r="P466" s="24">
        <f t="shared" si="22"/>
        <v>0</v>
      </c>
      <c r="R466" s="76">
        <v>37671</v>
      </c>
      <c r="S466" s="88">
        <f t="shared" si="23"/>
        <v>-6.9134723334814997E-3</v>
      </c>
      <c r="T466" s="88"/>
      <c r="U466" s="100"/>
    </row>
    <row r="467" spans="1:21" x14ac:dyDescent="0.3">
      <c r="A467" s="75">
        <v>464</v>
      </c>
      <c r="B467" s="76">
        <v>37672</v>
      </c>
      <c r="C467" s="80">
        <v>860.69939999999997</v>
      </c>
      <c r="D467" s="81">
        <v>17.350000000000001</v>
      </c>
      <c r="E467" s="82">
        <v>1.381</v>
      </c>
      <c r="F467" s="82">
        <v>12.31</v>
      </c>
      <c r="G467" s="82">
        <v>24.2288</v>
      </c>
      <c r="H467" s="82">
        <v>34.002299999999998</v>
      </c>
      <c r="I467" s="82">
        <v>35.119100000000003</v>
      </c>
      <c r="J467" s="82">
        <v>10.812099999999999</v>
      </c>
      <c r="K467" s="82">
        <v>20.584499999999998</v>
      </c>
      <c r="L467" s="82">
        <v>40.253999999999998</v>
      </c>
      <c r="M467" s="87">
        <v>13.673999999999999</v>
      </c>
      <c r="N467" s="80">
        <v>1.25</v>
      </c>
      <c r="O467" s="86">
        <f t="shared" si="21"/>
        <v>1040.1109749744001</v>
      </c>
      <c r="P467" s="24">
        <f t="shared" si="22"/>
        <v>0</v>
      </c>
      <c r="R467" s="76">
        <v>37672</v>
      </c>
      <c r="S467" s="88">
        <f t="shared" si="23"/>
        <v>-9.4485120598893895E-3</v>
      </c>
      <c r="T467" s="88"/>
      <c r="U467" s="100"/>
    </row>
    <row r="468" spans="1:21" x14ac:dyDescent="0.3">
      <c r="A468" s="75">
        <v>465</v>
      </c>
      <c r="B468" s="76">
        <v>37673</v>
      </c>
      <c r="C468" s="80">
        <v>872.08929999999998</v>
      </c>
      <c r="D468" s="81">
        <v>17.61</v>
      </c>
      <c r="E468" s="82">
        <v>1.46</v>
      </c>
      <c r="F468" s="82">
        <v>12.39</v>
      </c>
      <c r="G468" s="82">
        <v>24.690300000000001</v>
      </c>
      <c r="H468" s="82">
        <v>34.296900000000001</v>
      </c>
      <c r="I468" s="82">
        <v>35.6935</v>
      </c>
      <c r="J468" s="82">
        <v>10.7569</v>
      </c>
      <c r="K468" s="82">
        <v>20.887799999999999</v>
      </c>
      <c r="L468" s="82">
        <v>40.295000000000002</v>
      </c>
      <c r="M468" s="87">
        <v>13.879</v>
      </c>
      <c r="N468" s="80">
        <v>1.21</v>
      </c>
      <c r="O468" s="86">
        <f t="shared" si="21"/>
        <v>1040.1609168109001</v>
      </c>
      <c r="P468" s="24">
        <f t="shared" si="22"/>
        <v>0</v>
      </c>
      <c r="R468" s="76">
        <v>37673</v>
      </c>
      <c r="S468" s="88">
        <f t="shared" si="23"/>
        <v>1.32333077030145E-2</v>
      </c>
      <c r="T468" s="88"/>
      <c r="U468" s="100"/>
    </row>
    <row r="469" spans="1:21" x14ac:dyDescent="0.3">
      <c r="A469" s="75">
        <v>466</v>
      </c>
      <c r="B469" s="76">
        <v>37676</v>
      </c>
      <c r="C469" s="80">
        <v>856.06550000000004</v>
      </c>
      <c r="D469" s="81">
        <v>17.59</v>
      </c>
      <c r="E469" s="82">
        <v>1.4</v>
      </c>
      <c r="F469" s="82">
        <v>11.82</v>
      </c>
      <c r="G469" s="82">
        <v>24.148499999999999</v>
      </c>
      <c r="H469" s="82">
        <v>34.489600000000003</v>
      </c>
      <c r="I469" s="82">
        <v>35.505499999999998</v>
      </c>
      <c r="J469" s="82">
        <v>10.8535</v>
      </c>
      <c r="K469" s="82">
        <v>20.4663</v>
      </c>
      <c r="L469" s="82">
        <v>39.712000000000003</v>
      </c>
      <c r="M469" s="87">
        <v>13.561999999999999</v>
      </c>
      <c r="N469" s="80">
        <v>1.25</v>
      </c>
      <c r="O469" s="86">
        <f t="shared" si="21"/>
        <v>1040.21251209447</v>
      </c>
      <c r="P469" s="24">
        <f t="shared" si="22"/>
        <v>0</v>
      </c>
      <c r="R469" s="76">
        <v>37676</v>
      </c>
      <c r="S469" s="88">
        <f t="shared" si="23"/>
        <v>-1.83740357782167E-2</v>
      </c>
      <c r="T469" s="88"/>
      <c r="U469" s="100"/>
    </row>
    <row r="470" spans="1:21" x14ac:dyDescent="0.3">
      <c r="A470" s="75">
        <v>467</v>
      </c>
      <c r="B470" s="76">
        <v>37677</v>
      </c>
      <c r="C470" s="80">
        <v>862.22820000000002</v>
      </c>
      <c r="D470" s="81">
        <v>17.385000000000002</v>
      </c>
      <c r="E470" s="82">
        <v>1.54</v>
      </c>
      <c r="F470" s="82">
        <v>11.94</v>
      </c>
      <c r="G470" s="82">
        <v>24.268899999999999</v>
      </c>
      <c r="H470" s="82">
        <v>34.3718</v>
      </c>
      <c r="I470" s="82">
        <v>35.651699999999998</v>
      </c>
      <c r="J470" s="82">
        <v>10.832800000000001</v>
      </c>
      <c r="K470" s="82">
        <v>20.754100000000001</v>
      </c>
      <c r="L470" s="82">
        <v>39.722999999999999</v>
      </c>
      <c r="M470" s="87">
        <v>13.439</v>
      </c>
      <c r="N470" s="80">
        <v>1.28</v>
      </c>
      <c r="O470" s="86">
        <f t="shared" si="21"/>
        <v>1040.2653482855601</v>
      </c>
      <c r="P470" s="24">
        <f t="shared" si="22"/>
        <v>0</v>
      </c>
      <c r="R470" s="76">
        <v>37677</v>
      </c>
      <c r="S470" s="88">
        <f t="shared" si="23"/>
        <v>7.19886504011669E-3</v>
      </c>
      <c r="T470" s="88"/>
      <c r="U470" s="100"/>
    </row>
    <row r="471" spans="1:21" x14ac:dyDescent="0.3">
      <c r="A471" s="75">
        <v>468</v>
      </c>
      <c r="B471" s="76">
        <v>37678</v>
      </c>
      <c r="C471" s="80">
        <v>851.25710000000004</v>
      </c>
      <c r="D471" s="81">
        <v>16.734999999999999</v>
      </c>
      <c r="E471" s="82">
        <v>1.6</v>
      </c>
      <c r="F471" s="82">
        <v>11.718999999999999</v>
      </c>
      <c r="G471" s="82">
        <v>23.677</v>
      </c>
      <c r="H471" s="82">
        <v>34.312899999999999</v>
      </c>
      <c r="I471" s="82">
        <v>35.3384</v>
      </c>
      <c r="J471" s="82">
        <v>10.8466</v>
      </c>
      <c r="K471" s="82">
        <v>20.414899999999999</v>
      </c>
      <c r="L471" s="82">
        <v>39.109000000000002</v>
      </c>
      <c r="M471" s="87">
        <v>13.092000000000001</v>
      </c>
      <c r="N471" s="80">
        <v>1.28</v>
      </c>
      <c r="O471" s="86">
        <f t="shared" si="21"/>
        <v>1040.3181871603899</v>
      </c>
      <c r="P471" s="24">
        <f t="shared" si="22"/>
        <v>0</v>
      </c>
      <c r="R471" s="76">
        <v>37678</v>
      </c>
      <c r="S471" s="88">
        <f t="shared" si="23"/>
        <v>-1.2724125701293399E-2</v>
      </c>
      <c r="T471" s="88"/>
      <c r="U471" s="100"/>
    </row>
    <row r="472" spans="1:21" x14ac:dyDescent="0.3">
      <c r="A472" s="75">
        <v>469</v>
      </c>
      <c r="B472" s="76">
        <v>37679</v>
      </c>
      <c r="C472" s="80">
        <v>861.37419999999997</v>
      </c>
      <c r="D472" s="81">
        <v>17.11</v>
      </c>
      <c r="E472" s="82">
        <v>1.58</v>
      </c>
      <c r="F472" s="82">
        <v>11.89</v>
      </c>
      <c r="G472" s="82">
        <v>23.6569</v>
      </c>
      <c r="H472" s="82">
        <v>34.355800000000002</v>
      </c>
      <c r="I472" s="82">
        <v>35.4846</v>
      </c>
      <c r="J472" s="82">
        <v>11.0121</v>
      </c>
      <c r="K472" s="82">
        <v>20.692499999999999</v>
      </c>
      <c r="L472" s="82">
        <v>39.088000000000001</v>
      </c>
      <c r="M472" s="87">
        <v>13.542</v>
      </c>
      <c r="N472" s="80">
        <v>1.31</v>
      </c>
      <c r="O472" s="86">
        <f t="shared" si="21"/>
        <v>1040.37226719314</v>
      </c>
      <c r="P472" s="24">
        <f t="shared" si="22"/>
        <v>0</v>
      </c>
      <c r="R472" s="76">
        <v>37679</v>
      </c>
      <c r="S472" s="88">
        <f t="shared" si="23"/>
        <v>1.18848935298159E-2</v>
      </c>
      <c r="T472" s="88"/>
      <c r="U472" s="100"/>
    </row>
    <row r="473" spans="1:21" x14ac:dyDescent="0.3">
      <c r="A473" s="75">
        <v>470</v>
      </c>
      <c r="B473" s="76">
        <v>37680</v>
      </c>
      <c r="C473" s="80">
        <v>865.37289999999996</v>
      </c>
      <c r="D473" s="81">
        <v>17.29</v>
      </c>
      <c r="E473" s="82">
        <v>1.53</v>
      </c>
      <c r="F473" s="82">
        <v>11.96</v>
      </c>
      <c r="G473" s="82">
        <v>23.7773</v>
      </c>
      <c r="H473" s="82">
        <v>34.3611</v>
      </c>
      <c r="I473" s="82">
        <v>35.526400000000002</v>
      </c>
      <c r="J473" s="82">
        <v>11.005599999999999</v>
      </c>
      <c r="K473" s="82">
        <v>20.671900000000001</v>
      </c>
      <c r="L473" s="82">
        <v>39.191000000000003</v>
      </c>
      <c r="M473" s="87">
        <v>13.91</v>
      </c>
      <c r="N473" s="80">
        <v>1.33</v>
      </c>
      <c r="O473" s="99">
        <f t="shared" si="21"/>
        <v>1040.42717572946</v>
      </c>
      <c r="P473" s="24">
        <f t="shared" si="22"/>
        <v>1</v>
      </c>
      <c r="R473" s="76">
        <v>37680</v>
      </c>
      <c r="S473" s="88">
        <f t="shared" si="23"/>
        <v>4.6422333058036003E-3</v>
      </c>
      <c r="T473" s="88"/>
      <c r="U473" s="100"/>
    </row>
    <row r="474" spans="1:21" x14ac:dyDescent="0.3">
      <c r="A474" s="75">
        <v>471</v>
      </c>
      <c r="B474" s="76">
        <v>37683</v>
      </c>
      <c r="C474" s="80">
        <v>858.85659999999996</v>
      </c>
      <c r="D474" s="81">
        <v>17.004999999999999</v>
      </c>
      <c r="E474" s="82">
        <v>1.5</v>
      </c>
      <c r="F474" s="82">
        <v>11.69</v>
      </c>
      <c r="G474" s="82">
        <v>23.616800000000001</v>
      </c>
      <c r="H474" s="82">
        <v>34.559199999999997</v>
      </c>
      <c r="I474" s="82">
        <v>35.985900000000001</v>
      </c>
      <c r="J474" s="82">
        <v>10.960599999999999</v>
      </c>
      <c r="K474" s="82">
        <v>20.152799999999999</v>
      </c>
      <c r="L474" s="82">
        <v>38.975999999999999</v>
      </c>
      <c r="M474" s="87">
        <v>13.48</v>
      </c>
      <c r="N474" s="80">
        <v>1.33</v>
      </c>
      <c r="O474" s="86">
        <f t="shared" si="21"/>
        <v>1040.4820871637401</v>
      </c>
      <c r="P474" s="24">
        <f t="shared" si="22"/>
        <v>0</v>
      </c>
      <c r="R474" s="76">
        <v>37683</v>
      </c>
      <c r="S474" s="88">
        <f t="shared" si="23"/>
        <v>-7.5300486067914098E-3</v>
      </c>
      <c r="T474" s="88"/>
      <c r="U474" s="100"/>
    </row>
    <row r="475" spans="1:21" x14ac:dyDescent="0.3">
      <c r="A475" s="75">
        <v>472</v>
      </c>
      <c r="B475" s="76">
        <v>37684</v>
      </c>
      <c r="C475" s="80">
        <v>845.67380000000003</v>
      </c>
      <c r="D475" s="81">
        <v>17.225000000000001</v>
      </c>
      <c r="E475" s="82">
        <v>1.4</v>
      </c>
      <c r="F475" s="82">
        <v>11.63</v>
      </c>
      <c r="G475" s="82">
        <v>23.145199999999999</v>
      </c>
      <c r="H475" s="82">
        <v>34.618099999999998</v>
      </c>
      <c r="I475" s="82">
        <v>35.745699999999999</v>
      </c>
      <c r="J475" s="82">
        <v>10.9086</v>
      </c>
      <c r="K475" s="82">
        <v>19.7211</v>
      </c>
      <c r="L475" s="82">
        <v>38.914999999999999</v>
      </c>
      <c r="M475" s="87">
        <v>13.194000000000001</v>
      </c>
      <c r="N475" s="80">
        <v>1.2</v>
      </c>
      <c r="O475" s="86">
        <f t="shared" si="21"/>
        <v>1040.5316339297899</v>
      </c>
      <c r="P475" s="24">
        <f t="shared" si="22"/>
        <v>0</v>
      </c>
      <c r="R475" s="76">
        <v>37684</v>
      </c>
      <c r="S475" s="88">
        <f t="shared" si="23"/>
        <v>-1.5349244565390699E-2</v>
      </c>
      <c r="T475" s="88"/>
      <c r="U475" s="100"/>
    </row>
    <row r="476" spans="1:21" x14ac:dyDescent="0.3">
      <c r="A476" s="75">
        <v>473</v>
      </c>
      <c r="B476" s="76">
        <v>37685</v>
      </c>
      <c r="C476" s="80">
        <v>854.03399999999999</v>
      </c>
      <c r="D476" s="81">
        <v>17.745000000000001</v>
      </c>
      <c r="E476" s="82">
        <v>1.4</v>
      </c>
      <c r="F476" s="82">
        <v>11.17</v>
      </c>
      <c r="G476" s="82">
        <v>23.516400000000001</v>
      </c>
      <c r="H476" s="82">
        <v>35.3142</v>
      </c>
      <c r="I476" s="82">
        <v>36.466299999999997</v>
      </c>
      <c r="J476" s="82">
        <v>11.061</v>
      </c>
      <c r="K476" s="82">
        <v>19.299600000000002</v>
      </c>
      <c r="L476" s="82">
        <v>38.148000000000003</v>
      </c>
      <c r="M476" s="87">
        <v>13.051</v>
      </c>
      <c r="N476" s="80">
        <v>1.22</v>
      </c>
      <c r="O476" s="86">
        <f t="shared" si="21"/>
        <v>1040.5820088739699</v>
      </c>
      <c r="P476" s="24">
        <f t="shared" si="22"/>
        <v>0</v>
      </c>
      <c r="R476" s="76">
        <v>37685</v>
      </c>
      <c r="S476" s="88">
        <f t="shared" si="23"/>
        <v>9.8858448730467802E-3</v>
      </c>
      <c r="T476" s="88"/>
      <c r="U476" s="100"/>
    </row>
    <row r="477" spans="1:21" x14ac:dyDescent="0.3">
      <c r="A477" s="75">
        <v>474</v>
      </c>
      <c r="B477" s="76">
        <v>37686</v>
      </c>
      <c r="C477" s="80">
        <v>846.12919999999997</v>
      </c>
      <c r="D477" s="81">
        <v>17.489999999999998</v>
      </c>
      <c r="E477" s="82">
        <v>1.33</v>
      </c>
      <c r="F477" s="82">
        <v>11.16</v>
      </c>
      <c r="G477" s="82">
        <v>23.3459</v>
      </c>
      <c r="H477" s="82">
        <v>35.009</v>
      </c>
      <c r="I477" s="82">
        <v>36.090299999999999</v>
      </c>
      <c r="J477" s="82">
        <v>11.0091</v>
      </c>
      <c r="K477" s="82">
        <v>19.299600000000002</v>
      </c>
      <c r="L477" s="82">
        <v>38.505000000000003</v>
      </c>
      <c r="M477" s="87">
        <v>12.888</v>
      </c>
      <c r="N477" s="80">
        <v>1.23</v>
      </c>
      <c r="O477" s="86">
        <f t="shared" si="21"/>
        <v>1040.63279918631</v>
      </c>
      <c r="P477" s="24">
        <f t="shared" si="22"/>
        <v>0</v>
      </c>
      <c r="R477" s="76">
        <v>37686</v>
      </c>
      <c r="S477" s="88">
        <f t="shared" si="23"/>
        <v>-9.2558375896042398E-3</v>
      </c>
      <c r="T477" s="88"/>
      <c r="U477" s="100"/>
    </row>
    <row r="478" spans="1:21" x14ac:dyDescent="0.3">
      <c r="A478" s="75">
        <v>475</v>
      </c>
      <c r="B478" s="76">
        <v>37687</v>
      </c>
      <c r="C478" s="80">
        <v>853.14260000000002</v>
      </c>
      <c r="D478" s="81">
        <v>17.59</v>
      </c>
      <c r="E478" s="82">
        <v>1.36</v>
      </c>
      <c r="F478" s="82">
        <v>11.06</v>
      </c>
      <c r="G478" s="82">
        <v>23.636800000000001</v>
      </c>
      <c r="H478" s="82">
        <v>34.944800000000001</v>
      </c>
      <c r="I478" s="82">
        <v>36.330500000000001</v>
      </c>
      <c r="J478" s="82">
        <v>11.0298</v>
      </c>
      <c r="K478" s="82">
        <v>19.3767</v>
      </c>
      <c r="L478" s="82">
        <v>39.375</v>
      </c>
      <c r="M478" s="87">
        <v>13.102</v>
      </c>
      <c r="N478" s="80">
        <v>1.2</v>
      </c>
      <c r="O478" s="86">
        <f t="shared" si="21"/>
        <v>1040.68235312913</v>
      </c>
      <c r="P478" s="24">
        <f t="shared" si="22"/>
        <v>0</v>
      </c>
      <c r="R478" s="76">
        <v>37687</v>
      </c>
      <c r="S478" s="88">
        <f t="shared" si="23"/>
        <v>8.2888050666494201E-3</v>
      </c>
      <c r="T478" s="88"/>
      <c r="U478" s="100"/>
    </row>
    <row r="479" spans="1:21" x14ac:dyDescent="0.3">
      <c r="A479" s="75">
        <v>476</v>
      </c>
      <c r="B479" s="76">
        <v>37690</v>
      </c>
      <c r="C479" s="80">
        <v>831.1309</v>
      </c>
      <c r="D479" s="81">
        <v>17.12</v>
      </c>
      <c r="E479" s="82">
        <v>1.32</v>
      </c>
      <c r="F479" s="82">
        <v>10.76</v>
      </c>
      <c r="G479" s="82">
        <v>23.024799999999999</v>
      </c>
      <c r="H479" s="82">
        <v>34.216500000000003</v>
      </c>
      <c r="I479" s="82">
        <v>35.871000000000002</v>
      </c>
      <c r="J479" s="82">
        <v>10.9536</v>
      </c>
      <c r="K479" s="82">
        <v>19.052900000000001</v>
      </c>
      <c r="L479" s="82">
        <v>38.628</v>
      </c>
      <c r="M479" s="87">
        <v>12.775</v>
      </c>
      <c r="N479" s="80">
        <v>1.23</v>
      </c>
      <c r="O479" s="86">
        <f t="shared" si="21"/>
        <v>1040.73314833922</v>
      </c>
      <c r="P479" s="24">
        <f t="shared" si="22"/>
        <v>0</v>
      </c>
      <c r="R479" s="76">
        <v>37690</v>
      </c>
      <c r="S479" s="88">
        <f t="shared" si="23"/>
        <v>-2.5800727803300401E-2</v>
      </c>
      <c r="T479" s="88"/>
      <c r="U479" s="100"/>
    </row>
    <row r="480" spans="1:21" x14ac:dyDescent="0.3">
      <c r="A480" s="75">
        <v>477</v>
      </c>
      <c r="B480" s="76">
        <v>37691</v>
      </c>
      <c r="C480" s="80">
        <v>824.19880000000001</v>
      </c>
      <c r="D480" s="81">
        <v>17.265000000000001</v>
      </c>
      <c r="E480" s="82">
        <v>1.33</v>
      </c>
      <c r="F480" s="82">
        <v>10.68</v>
      </c>
      <c r="G480" s="82">
        <v>22.8643</v>
      </c>
      <c r="H480" s="82">
        <v>34.130899999999997</v>
      </c>
      <c r="I480" s="82">
        <v>36.1008</v>
      </c>
      <c r="J480" s="82">
        <v>11.0783</v>
      </c>
      <c r="K480" s="82">
        <v>19.356100000000001</v>
      </c>
      <c r="L480" s="82">
        <v>38.557000000000002</v>
      </c>
      <c r="M480" s="87">
        <v>12.744</v>
      </c>
      <c r="N480" s="80">
        <v>1.21</v>
      </c>
      <c r="O480" s="86">
        <f t="shared" si="21"/>
        <v>1040.7831200499199</v>
      </c>
      <c r="P480" s="24">
        <f t="shared" si="22"/>
        <v>0</v>
      </c>
      <c r="R480" s="76">
        <v>37691</v>
      </c>
      <c r="S480" s="88">
        <f t="shared" si="23"/>
        <v>-8.3405634419318996E-3</v>
      </c>
      <c r="T480" s="88"/>
      <c r="U480" s="100"/>
    </row>
    <row r="481" spans="1:21" x14ac:dyDescent="0.3">
      <c r="A481" s="75">
        <v>478</v>
      </c>
      <c r="B481" s="76">
        <v>37692</v>
      </c>
      <c r="C481" s="80">
        <v>828.10130000000004</v>
      </c>
      <c r="D481" s="81">
        <v>17.585000000000001</v>
      </c>
      <c r="E481" s="82">
        <v>1.32</v>
      </c>
      <c r="F481" s="82">
        <v>11</v>
      </c>
      <c r="G481" s="82">
        <v>23.4663</v>
      </c>
      <c r="H481" s="82">
        <v>33.761400000000002</v>
      </c>
      <c r="I481" s="82">
        <v>35.568199999999997</v>
      </c>
      <c r="J481" s="82">
        <v>11.012499999999999</v>
      </c>
      <c r="K481" s="82">
        <v>19.669699999999999</v>
      </c>
      <c r="L481" s="82">
        <v>38.741</v>
      </c>
      <c r="M481" s="87">
        <v>12.651999999999999</v>
      </c>
      <c r="N481" s="80">
        <v>1.23</v>
      </c>
      <c r="O481" s="86">
        <f t="shared" si="21"/>
        <v>1040.8339201783999</v>
      </c>
      <c r="P481" s="24">
        <f t="shared" si="22"/>
        <v>0</v>
      </c>
      <c r="R481" s="76">
        <v>37692</v>
      </c>
      <c r="S481" s="88">
        <f t="shared" si="23"/>
        <v>4.7349013369104602E-3</v>
      </c>
      <c r="T481" s="88"/>
      <c r="U481" s="100"/>
    </row>
    <row r="482" spans="1:21" x14ac:dyDescent="0.3">
      <c r="A482" s="75">
        <v>479</v>
      </c>
      <c r="B482" s="76">
        <v>37693</v>
      </c>
      <c r="C482" s="80">
        <v>856.67290000000003</v>
      </c>
      <c r="D482" s="81">
        <v>18.8718</v>
      </c>
      <c r="E482" s="82">
        <v>1.39</v>
      </c>
      <c r="F482" s="82">
        <v>11.93</v>
      </c>
      <c r="G482" s="82">
        <v>24.750499999999999</v>
      </c>
      <c r="H482" s="82">
        <v>34.088000000000001</v>
      </c>
      <c r="I482" s="82">
        <v>36.017200000000003</v>
      </c>
      <c r="J482" s="82">
        <v>10.929399999999999</v>
      </c>
      <c r="K482" s="82">
        <v>20.3934</v>
      </c>
      <c r="L482" s="82">
        <v>39.901000000000003</v>
      </c>
      <c r="M482" s="87">
        <v>13.082000000000001</v>
      </c>
      <c r="N482" s="80">
        <v>1.31</v>
      </c>
      <c r="O482" s="86">
        <f t="shared" si="21"/>
        <v>1040.88802702107</v>
      </c>
      <c r="P482" s="24">
        <f t="shared" si="22"/>
        <v>0</v>
      </c>
      <c r="R482" s="76">
        <v>37693</v>
      </c>
      <c r="S482" s="88">
        <f t="shared" si="23"/>
        <v>3.4502542140677703E-2</v>
      </c>
      <c r="T482" s="88"/>
      <c r="U482" s="100"/>
    </row>
    <row r="483" spans="1:21" x14ac:dyDescent="0.3">
      <c r="A483" s="75">
        <v>480</v>
      </c>
      <c r="B483" s="76">
        <v>37694</v>
      </c>
      <c r="C483" s="80">
        <v>858.09519999999998</v>
      </c>
      <c r="D483" s="81">
        <v>18.7667</v>
      </c>
      <c r="E483" s="82">
        <v>1.36</v>
      </c>
      <c r="F483" s="82">
        <v>11.94</v>
      </c>
      <c r="G483" s="82">
        <v>24.941099999999999</v>
      </c>
      <c r="H483" s="82">
        <v>34.3718</v>
      </c>
      <c r="I483" s="82">
        <v>35.912799999999997</v>
      </c>
      <c r="J483" s="82">
        <v>10.891299999999999</v>
      </c>
      <c r="K483" s="82">
        <v>20.626000000000001</v>
      </c>
      <c r="L483" s="82">
        <v>40.045000000000002</v>
      </c>
      <c r="M483" s="87">
        <v>13.837999999999999</v>
      </c>
      <c r="N483" s="80">
        <v>1.3</v>
      </c>
      <c r="O483" s="86">
        <f t="shared" si="21"/>
        <v>1040.94172362564</v>
      </c>
      <c r="P483" s="24">
        <f t="shared" si="22"/>
        <v>0</v>
      </c>
      <c r="R483" s="76">
        <v>37694</v>
      </c>
      <c r="S483" s="88">
        <f t="shared" si="23"/>
        <v>1.66026029304756E-3</v>
      </c>
      <c r="T483" s="88"/>
      <c r="U483" s="100"/>
    </row>
    <row r="484" spans="1:21" x14ac:dyDescent="0.3">
      <c r="A484" s="75">
        <v>481</v>
      </c>
      <c r="B484" s="76">
        <v>37697</v>
      </c>
      <c r="C484" s="80">
        <v>888.52610000000004</v>
      </c>
      <c r="D484" s="81">
        <v>19.537800000000001</v>
      </c>
      <c r="E484" s="82">
        <v>1.48</v>
      </c>
      <c r="F484" s="82">
        <v>12.348000000000001</v>
      </c>
      <c r="G484" s="82">
        <v>26.014600000000002</v>
      </c>
      <c r="H484" s="82">
        <v>34.650300000000001</v>
      </c>
      <c r="I484" s="82">
        <v>36.601999999999997</v>
      </c>
      <c r="J484" s="82">
        <v>11.012499999999999</v>
      </c>
      <c r="K484" s="82">
        <v>21.189499999999999</v>
      </c>
      <c r="L484" s="82">
        <v>41.481999999999999</v>
      </c>
      <c r="M484" s="87">
        <v>14.002000000000001</v>
      </c>
      <c r="N484" s="80">
        <v>1.31</v>
      </c>
      <c r="O484" s="86">
        <f t="shared" si="21"/>
        <v>1040.9958360723899</v>
      </c>
      <c r="P484" s="24">
        <f t="shared" si="22"/>
        <v>0</v>
      </c>
      <c r="R484" s="76">
        <v>37697</v>
      </c>
      <c r="S484" s="88">
        <f t="shared" si="23"/>
        <v>3.5463314559969601E-2</v>
      </c>
      <c r="T484" s="88"/>
      <c r="U484" s="100"/>
    </row>
    <row r="485" spans="1:21" x14ac:dyDescent="0.3">
      <c r="A485" s="75">
        <v>482</v>
      </c>
      <c r="B485" s="76">
        <v>37698</v>
      </c>
      <c r="C485" s="80">
        <v>892.32230000000004</v>
      </c>
      <c r="D485" s="81">
        <v>19.652899999999999</v>
      </c>
      <c r="E485" s="82">
        <v>1.55</v>
      </c>
      <c r="F485" s="82">
        <v>12.25</v>
      </c>
      <c r="G485" s="82">
        <v>26.1249</v>
      </c>
      <c r="H485" s="82">
        <v>35.142899999999997</v>
      </c>
      <c r="I485" s="82">
        <v>36.810899999999997</v>
      </c>
      <c r="J485" s="82">
        <v>10.943300000000001</v>
      </c>
      <c r="K485" s="82">
        <v>21.179099999999998</v>
      </c>
      <c r="L485" s="82">
        <v>41.286999999999999</v>
      </c>
      <c r="M485" s="87">
        <v>14.625</v>
      </c>
      <c r="N485" s="80">
        <v>1.2</v>
      </c>
      <c r="O485" s="86">
        <f t="shared" si="21"/>
        <v>1041.0454073026699</v>
      </c>
      <c r="P485" s="24">
        <f t="shared" si="22"/>
        <v>0</v>
      </c>
      <c r="R485" s="76">
        <v>37698</v>
      </c>
      <c r="S485" s="88">
        <f t="shared" si="23"/>
        <v>4.2724687547164297E-3</v>
      </c>
      <c r="T485" s="88"/>
      <c r="U485" s="100"/>
    </row>
    <row r="486" spans="1:21" x14ac:dyDescent="0.3">
      <c r="A486" s="75">
        <v>483</v>
      </c>
      <c r="B486" s="76">
        <v>37699</v>
      </c>
      <c r="C486" s="80">
        <v>900.1671</v>
      </c>
      <c r="D486" s="81">
        <v>19.587800000000001</v>
      </c>
      <c r="E486" s="82">
        <v>1.5</v>
      </c>
      <c r="F486" s="82">
        <v>11.31</v>
      </c>
      <c r="G486" s="82">
        <v>26.405799999999999</v>
      </c>
      <c r="H486" s="82">
        <v>35.25</v>
      </c>
      <c r="I486" s="82">
        <v>37.165900000000001</v>
      </c>
      <c r="J486" s="82">
        <v>10.7666</v>
      </c>
      <c r="K486" s="82">
        <v>21.613399999999999</v>
      </c>
      <c r="L486" s="82">
        <v>41.543999999999997</v>
      </c>
      <c r="M486" s="87">
        <v>14.891</v>
      </c>
      <c r="N486" s="80">
        <v>1.2</v>
      </c>
      <c r="O486" s="86">
        <f t="shared" si="21"/>
        <v>1041.0949808935</v>
      </c>
      <c r="P486" s="24">
        <f t="shared" si="22"/>
        <v>0</v>
      </c>
      <c r="R486" s="76">
        <v>37699</v>
      </c>
      <c r="S486" s="88">
        <f t="shared" si="23"/>
        <v>8.7914422849233505E-3</v>
      </c>
      <c r="T486" s="88"/>
      <c r="U486" s="100"/>
    </row>
    <row r="487" spans="1:21" x14ac:dyDescent="0.3">
      <c r="A487" s="75">
        <v>484</v>
      </c>
      <c r="B487" s="76">
        <v>37700</v>
      </c>
      <c r="C487" s="80">
        <v>901.88699999999994</v>
      </c>
      <c r="D487" s="81">
        <v>19.3325</v>
      </c>
      <c r="E487" s="82">
        <v>1.5</v>
      </c>
      <c r="F487" s="82">
        <v>11.5</v>
      </c>
      <c r="G487" s="82">
        <v>26.335599999999999</v>
      </c>
      <c r="H487" s="82">
        <v>35.233899999999998</v>
      </c>
      <c r="I487" s="82">
        <v>37.165900000000001</v>
      </c>
      <c r="J487" s="82">
        <v>10.9086</v>
      </c>
      <c r="K487" s="82">
        <v>21.468599999999999</v>
      </c>
      <c r="L487" s="82">
        <v>41.225999999999999</v>
      </c>
      <c r="M487" s="87">
        <v>14.696</v>
      </c>
      <c r="N487" s="80">
        <v>1.23</v>
      </c>
      <c r="O487" s="86">
        <f t="shared" si="21"/>
        <v>1041.1457962437601</v>
      </c>
      <c r="P487" s="24">
        <f t="shared" si="22"/>
        <v>0</v>
      </c>
      <c r="R487" s="76">
        <v>37700</v>
      </c>
      <c r="S487" s="88">
        <f t="shared" si="23"/>
        <v>1.9106452568638001E-3</v>
      </c>
      <c r="T487" s="88"/>
      <c r="U487" s="100"/>
    </row>
    <row r="488" spans="1:21" x14ac:dyDescent="0.3">
      <c r="A488" s="75">
        <v>485</v>
      </c>
      <c r="B488" s="76">
        <v>37701</v>
      </c>
      <c r="C488" s="80">
        <v>922.60940000000005</v>
      </c>
      <c r="D488" s="81">
        <v>19.632899999999999</v>
      </c>
      <c r="E488" s="82">
        <v>1.45</v>
      </c>
      <c r="F488" s="82">
        <v>11.35</v>
      </c>
      <c r="G488" s="82">
        <v>26.656700000000001</v>
      </c>
      <c r="H488" s="82">
        <v>35.341000000000001</v>
      </c>
      <c r="I488" s="82">
        <v>37.594099999999997</v>
      </c>
      <c r="J488" s="82">
        <v>10.7285</v>
      </c>
      <c r="K488" s="82">
        <v>21.840800000000002</v>
      </c>
      <c r="L488" s="82">
        <v>42.612000000000002</v>
      </c>
      <c r="M488" s="87">
        <v>14.972</v>
      </c>
      <c r="N488" s="80">
        <v>1.2</v>
      </c>
      <c r="O488" s="86">
        <f t="shared" si="21"/>
        <v>1041.19537461501</v>
      </c>
      <c r="P488" s="24">
        <f t="shared" si="22"/>
        <v>0</v>
      </c>
      <c r="R488" s="76">
        <v>37701</v>
      </c>
      <c r="S488" s="88">
        <f t="shared" si="23"/>
        <v>2.29767143777437E-2</v>
      </c>
      <c r="T488" s="88"/>
      <c r="U488" s="100"/>
    </row>
    <row r="489" spans="1:21" x14ac:dyDescent="0.3">
      <c r="A489" s="75">
        <v>486</v>
      </c>
      <c r="B489" s="76">
        <v>37704</v>
      </c>
      <c r="C489" s="80">
        <v>890.11059999999998</v>
      </c>
      <c r="D489" s="81">
        <v>19.0871</v>
      </c>
      <c r="E489" s="82">
        <v>1.36</v>
      </c>
      <c r="F489" s="82">
        <v>11.03</v>
      </c>
      <c r="G489" s="82">
        <v>25.372499999999999</v>
      </c>
      <c r="H489" s="82">
        <v>34.794800000000002</v>
      </c>
      <c r="I489" s="82">
        <v>36.8735</v>
      </c>
      <c r="J489" s="82">
        <v>10.784000000000001</v>
      </c>
      <c r="K489" s="82">
        <v>21.148099999999999</v>
      </c>
      <c r="L489" s="82">
        <v>41.154000000000003</v>
      </c>
      <c r="M489" s="87">
        <v>14.339</v>
      </c>
      <c r="N489" s="80">
        <v>1.23</v>
      </c>
      <c r="O489" s="86">
        <f t="shared" si="21"/>
        <v>1041.24619486543</v>
      </c>
      <c r="P489" s="24">
        <f t="shared" si="22"/>
        <v>0</v>
      </c>
      <c r="R489" s="76">
        <v>37704</v>
      </c>
      <c r="S489" s="88">
        <f t="shared" si="23"/>
        <v>-3.52248741450066E-2</v>
      </c>
      <c r="T489" s="88"/>
      <c r="U489" s="100"/>
    </row>
    <row r="490" spans="1:21" x14ac:dyDescent="0.3">
      <c r="A490" s="75">
        <v>487</v>
      </c>
      <c r="B490" s="76">
        <v>37705</v>
      </c>
      <c r="C490" s="80">
        <v>900.93529999999998</v>
      </c>
      <c r="D490" s="81">
        <v>19.407599999999999</v>
      </c>
      <c r="E490" s="82">
        <v>1.41</v>
      </c>
      <c r="F490" s="82">
        <v>11.3</v>
      </c>
      <c r="G490" s="82">
        <v>25.5731</v>
      </c>
      <c r="H490" s="82">
        <v>35.351700000000001</v>
      </c>
      <c r="I490" s="82">
        <v>37.249499999999998</v>
      </c>
      <c r="J490" s="82">
        <v>10.839399999999999</v>
      </c>
      <c r="K490" s="82">
        <v>21.194600000000001</v>
      </c>
      <c r="L490" s="82">
        <v>41.173999999999999</v>
      </c>
      <c r="M490" s="87">
        <v>14.472</v>
      </c>
      <c r="N490" s="80">
        <v>1.24</v>
      </c>
      <c r="O490" s="86">
        <f t="shared" si="21"/>
        <v>1041.2974307893101</v>
      </c>
      <c r="P490" s="24">
        <f t="shared" si="22"/>
        <v>0</v>
      </c>
      <c r="R490" s="76">
        <v>37705</v>
      </c>
      <c r="S490" s="88">
        <f t="shared" si="23"/>
        <v>1.21610730172184E-2</v>
      </c>
      <c r="T490" s="88"/>
      <c r="U490" s="100"/>
    </row>
    <row r="491" spans="1:21" x14ac:dyDescent="0.3">
      <c r="A491" s="75">
        <v>488</v>
      </c>
      <c r="B491" s="76">
        <v>37706</v>
      </c>
      <c r="C491" s="80">
        <v>896.03629999999998</v>
      </c>
      <c r="D491" s="81">
        <v>19.2424</v>
      </c>
      <c r="E491" s="82">
        <v>1.36</v>
      </c>
      <c r="F491" s="82">
        <v>11.44</v>
      </c>
      <c r="G491" s="82">
        <v>25.3323</v>
      </c>
      <c r="H491" s="82">
        <v>35.233899999999998</v>
      </c>
      <c r="I491" s="82">
        <v>37.447899999999997</v>
      </c>
      <c r="J491" s="82">
        <v>10.891299999999999</v>
      </c>
      <c r="K491" s="82">
        <v>21.055099999999999</v>
      </c>
      <c r="L491" s="82">
        <v>40.887</v>
      </c>
      <c r="M491" s="87">
        <v>14.542999999999999</v>
      </c>
      <c r="N491" s="80">
        <v>1.26</v>
      </c>
      <c r="O491" s="86">
        <f t="shared" si="21"/>
        <v>1041.3494956608499</v>
      </c>
      <c r="P491" s="24">
        <f t="shared" si="22"/>
        <v>0</v>
      </c>
      <c r="R491" s="76">
        <v>37706</v>
      </c>
      <c r="S491" s="88">
        <f t="shared" si="23"/>
        <v>-5.4376823729739296E-3</v>
      </c>
      <c r="T491" s="88"/>
      <c r="U491" s="100"/>
    </row>
    <row r="492" spans="1:21" x14ac:dyDescent="0.3">
      <c r="A492" s="75">
        <v>489</v>
      </c>
      <c r="B492" s="76">
        <v>37707</v>
      </c>
      <c r="C492" s="80">
        <v>894.69949999999994</v>
      </c>
      <c r="D492" s="81">
        <v>18.826799999999999</v>
      </c>
      <c r="E492" s="82">
        <v>1.45</v>
      </c>
      <c r="F492" s="82">
        <v>11.36</v>
      </c>
      <c r="G492" s="82">
        <v>25.121700000000001</v>
      </c>
      <c r="H492" s="82">
        <v>34.912599999999998</v>
      </c>
      <c r="I492" s="82">
        <v>37.5105</v>
      </c>
      <c r="J492" s="82">
        <v>11.0783</v>
      </c>
      <c r="K492" s="82">
        <v>21.122299999999999</v>
      </c>
      <c r="L492" s="82">
        <v>41.369</v>
      </c>
      <c r="M492" s="87">
        <v>14.819000000000001</v>
      </c>
      <c r="N492" s="80">
        <v>1.29</v>
      </c>
      <c r="O492" s="86">
        <f t="shared" si="21"/>
        <v>1041.40280283741</v>
      </c>
      <c r="P492" s="24">
        <f t="shared" si="22"/>
        <v>0</v>
      </c>
      <c r="R492" s="76">
        <v>37707</v>
      </c>
      <c r="S492" s="88">
        <f t="shared" si="23"/>
        <v>-1.49190384362785E-3</v>
      </c>
      <c r="T492" s="88"/>
      <c r="U492" s="100"/>
    </row>
    <row r="493" spans="1:21" x14ac:dyDescent="0.3">
      <c r="A493" s="75">
        <v>490</v>
      </c>
      <c r="B493" s="76">
        <v>37708</v>
      </c>
      <c r="C493" s="80">
        <v>889.54650000000004</v>
      </c>
      <c r="D493" s="81">
        <v>18.776700000000002</v>
      </c>
      <c r="E493" s="82">
        <v>1.49</v>
      </c>
      <c r="F493" s="82">
        <v>11.1</v>
      </c>
      <c r="G493" s="82">
        <v>24.750499999999999</v>
      </c>
      <c r="H493" s="82">
        <v>34.939399999999999</v>
      </c>
      <c r="I493" s="82">
        <v>37.625399999999999</v>
      </c>
      <c r="J493" s="82">
        <v>11.102600000000001</v>
      </c>
      <c r="K493" s="82">
        <v>21.055099999999999</v>
      </c>
      <c r="L493" s="82">
        <v>40.969000000000001</v>
      </c>
      <c r="M493" s="87">
        <v>15.167</v>
      </c>
      <c r="N493" s="80">
        <v>1.26</v>
      </c>
      <c r="O493" s="86">
        <f t="shared" si="21"/>
        <v>1041.4548729775499</v>
      </c>
      <c r="P493" s="24">
        <f t="shared" si="22"/>
        <v>0</v>
      </c>
      <c r="R493" s="76">
        <v>37708</v>
      </c>
      <c r="S493" s="88">
        <f t="shared" si="23"/>
        <v>-5.7594756675284397E-3</v>
      </c>
      <c r="T493" s="88"/>
      <c r="U493" s="100"/>
    </row>
    <row r="494" spans="1:21" x14ac:dyDescent="0.3">
      <c r="A494" s="75">
        <v>491</v>
      </c>
      <c r="B494" s="76">
        <v>37711</v>
      </c>
      <c r="C494" s="80">
        <v>873.76679999999999</v>
      </c>
      <c r="D494" s="81">
        <v>18.025600000000001</v>
      </c>
      <c r="E494" s="82">
        <v>1.41</v>
      </c>
      <c r="F494" s="82">
        <v>10.849</v>
      </c>
      <c r="G494" s="82">
        <v>24.289000000000001</v>
      </c>
      <c r="H494" s="82">
        <v>34.618099999999998</v>
      </c>
      <c r="I494" s="82">
        <v>36.497599999999998</v>
      </c>
      <c r="J494" s="82">
        <v>11.1372</v>
      </c>
      <c r="K494" s="82">
        <v>20.925799999999999</v>
      </c>
      <c r="L494" s="82">
        <v>41.072000000000003</v>
      </c>
      <c r="M494" s="87">
        <v>14.778</v>
      </c>
      <c r="N494" s="80">
        <v>1.38</v>
      </c>
      <c r="O494" s="99">
        <f t="shared" si="21"/>
        <v>1041.51190503012</v>
      </c>
      <c r="P494" s="24">
        <f t="shared" si="22"/>
        <v>1</v>
      </c>
      <c r="R494" s="76">
        <v>37711</v>
      </c>
      <c r="S494" s="88">
        <f t="shared" si="23"/>
        <v>-1.7739038937256299E-2</v>
      </c>
      <c r="T494" s="88"/>
      <c r="U494" s="100"/>
    </row>
    <row r="495" spans="1:21" x14ac:dyDescent="0.3">
      <c r="A495" s="75">
        <v>492</v>
      </c>
      <c r="B495" s="76">
        <v>37712</v>
      </c>
      <c r="C495" s="80">
        <v>884.38689999999997</v>
      </c>
      <c r="D495" s="81">
        <v>18.000599999999999</v>
      </c>
      <c r="E495" s="82">
        <v>1.41</v>
      </c>
      <c r="F495" s="82">
        <v>10.76</v>
      </c>
      <c r="G495" s="82">
        <v>24.429400000000001</v>
      </c>
      <c r="H495" s="82">
        <v>35.067900000000002</v>
      </c>
      <c r="I495" s="82">
        <v>37.2286</v>
      </c>
      <c r="J495" s="82">
        <v>11.026400000000001</v>
      </c>
      <c r="K495" s="82">
        <v>20.879300000000001</v>
      </c>
      <c r="L495" s="82">
        <v>41.051000000000002</v>
      </c>
      <c r="M495" s="87">
        <v>14.359</v>
      </c>
      <c r="N495" s="80">
        <v>1.29</v>
      </c>
      <c r="O495" s="86">
        <f t="shared" si="21"/>
        <v>1041.5652205204999</v>
      </c>
      <c r="P495" s="24">
        <f t="shared" si="22"/>
        <v>0</v>
      </c>
      <c r="R495" s="76">
        <v>37712</v>
      </c>
      <c r="S495" s="88">
        <f t="shared" si="23"/>
        <v>1.21543871888929E-2</v>
      </c>
      <c r="T495" s="88"/>
      <c r="U495" s="100"/>
    </row>
    <row r="496" spans="1:21" x14ac:dyDescent="0.3">
      <c r="A496" s="75">
        <v>493</v>
      </c>
      <c r="B496" s="76">
        <v>37713</v>
      </c>
      <c r="C496" s="80">
        <v>907.64859999999999</v>
      </c>
      <c r="D496" s="81">
        <v>17.1143</v>
      </c>
      <c r="E496" s="82">
        <v>1.5</v>
      </c>
      <c r="F496" s="82">
        <v>11.46</v>
      </c>
      <c r="G496" s="82">
        <v>25.803899999999999</v>
      </c>
      <c r="H496" s="82">
        <v>34.848399999999998</v>
      </c>
      <c r="I496" s="82">
        <v>37.280799999999999</v>
      </c>
      <c r="J496" s="82">
        <v>10.9779</v>
      </c>
      <c r="K496" s="82">
        <v>21.427299999999999</v>
      </c>
      <c r="L496" s="82">
        <v>40.762999999999998</v>
      </c>
      <c r="M496" s="87">
        <v>14.635</v>
      </c>
      <c r="N496" s="80">
        <v>1.19</v>
      </c>
      <c r="O496" s="86">
        <f t="shared" si="21"/>
        <v>1041.6144055448001</v>
      </c>
      <c r="P496" s="24">
        <f t="shared" si="22"/>
        <v>0</v>
      </c>
      <c r="R496" s="76">
        <v>37713</v>
      </c>
      <c r="S496" s="88">
        <f t="shared" si="23"/>
        <v>2.6302628408448901E-2</v>
      </c>
      <c r="T496" s="88"/>
      <c r="U496" s="100"/>
    </row>
    <row r="497" spans="1:21" x14ac:dyDescent="0.3">
      <c r="A497" s="75">
        <v>494</v>
      </c>
      <c r="B497" s="76">
        <v>37714</v>
      </c>
      <c r="C497" s="80">
        <v>903.07860000000005</v>
      </c>
      <c r="D497" s="81">
        <v>17.1844</v>
      </c>
      <c r="E497" s="82">
        <v>1.45</v>
      </c>
      <c r="F497" s="82">
        <v>11.62</v>
      </c>
      <c r="G497" s="82">
        <v>25.8139</v>
      </c>
      <c r="H497" s="82">
        <v>34.484299999999998</v>
      </c>
      <c r="I497" s="82">
        <v>36.601999999999997</v>
      </c>
      <c r="J497" s="82">
        <v>10.860099999999999</v>
      </c>
      <c r="K497" s="82">
        <v>21.297999999999998</v>
      </c>
      <c r="L497" s="82">
        <v>39.192</v>
      </c>
      <c r="M497" s="87">
        <v>14.39</v>
      </c>
      <c r="N497" s="80">
        <v>1.24</v>
      </c>
      <c r="O497" s="86">
        <f t="shared" si="21"/>
        <v>1041.6656595869799</v>
      </c>
      <c r="P497" s="24">
        <f t="shared" si="22"/>
        <v>0</v>
      </c>
      <c r="R497" s="76">
        <v>37714</v>
      </c>
      <c r="S497" s="88">
        <f t="shared" si="23"/>
        <v>-5.0349882101948804E-3</v>
      </c>
      <c r="T497" s="88"/>
      <c r="U497" s="100"/>
    </row>
    <row r="498" spans="1:21" x14ac:dyDescent="0.3">
      <c r="A498" s="75">
        <v>495</v>
      </c>
      <c r="B498" s="76">
        <v>37715</v>
      </c>
      <c r="C498" s="80">
        <v>905.55510000000004</v>
      </c>
      <c r="D498" s="81">
        <v>17.1694</v>
      </c>
      <c r="E498" s="82">
        <v>1.43</v>
      </c>
      <c r="F498" s="82">
        <v>11.37</v>
      </c>
      <c r="G498" s="82">
        <v>25.171800000000001</v>
      </c>
      <c r="H498" s="82">
        <v>34.773400000000002</v>
      </c>
      <c r="I498" s="82">
        <v>37.092799999999997</v>
      </c>
      <c r="J498" s="82">
        <v>10.714700000000001</v>
      </c>
      <c r="K498" s="82">
        <v>21.6599</v>
      </c>
      <c r="L498" s="82">
        <v>39.674999999999997</v>
      </c>
      <c r="M498" s="87">
        <v>14.87</v>
      </c>
      <c r="N498" s="80">
        <v>1.22</v>
      </c>
      <c r="O498" s="86">
        <f t="shared" si="21"/>
        <v>1041.7160894323999</v>
      </c>
      <c r="P498" s="24">
        <f t="shared" si="22"/>
        <v>0</v>
      </c>
      <c r="R498" s="76">
        <v>37715</v>
      </c>
      <c r="S498" s="88">
        <f t="shared" si="23"/>
        <v>2.7422862196047099E-3</v>
      </c>
      <c r="T498" s="88"/>
      <c r="U498" s="100"/>
    </row>
    <row r="499" spans="1:21" x14ac:dyDescent="0.3">
      <c r="A499" s="75">
        <v>496</v>
      </c>
      <c r="B499" s="76">
        <v>37718</v>
      </c>
      <c r="C499" s="80">
        <v>906.69129999999996</v>
      </c>
      <c r="D499" s="81">
        <v>17.119299999999999</v>
      </c>
      <c r="E499" s="82">
        <v>1.49</v>
      </c>
      <c r="F499" s="82">
        <v>11.71</v>
      </c>
      <c r="G499" s="82">
        <v>25.2531</v>
      </c>
      <c r="H499" s="82">
        <v>34.484299999999998</v>
      </c>
      <c r="I499" s="82">
        <v>36.601999999999997</v>
      </c>
      <c r="J499" s="82">
        <v>10.6212</v>
      </c>
      <c r="K499" s="82">
        <v>21.5565</v>
      </c>
      <c r="L499" s="82">
        <v>39.963000000000001</v>
      </c>
      <c r="M499" s="87">
        <v>16.148</v>
      </c>
      <c r="N499" s="80">
        <v>1.25</v>
      </c>
      <c r="O499" s="86">
        <f t="shared" si="21"/>
        <v>1041.7677618574701</v>
      </c>
      <c r="P499" s="24">
        <f t="shared" si="22"/>
        <v>0</v>
      </c>
      <c r="R499" s="76">
        <v>37718</v>
      </c>
      <c r="S499" s="88">
        <f t="shared" si="23"/>
        <v>1.2547000177016701E-3</v>
      </c>
      <c r="T499" s="88"/>
      <c r="U499" s="100"/>
    </row>
    <row r="500" spans="1:21" x14ac:dyDescent="0.3">
      <c r="A500" s="75">
        <v>497</v>
      </c>
      <c r="B500" s="76">
        <v>37719</v>
      </c>
      <c r="C500" s="80">
        <v>905.30409999999995</v>
      </c>
      <c r="D500" s="81">
        <v>16.223099999999999</v>
      </c>
      <c r="E500" s="82">
        <v>1.49</v>
      </c>
      <c r="F500" s="82">
        <v>11.5</v>
      </c>
      <c r="G500" s="82">
        <v>25.663399999999999</v>
      </c>
      <c r="H500" s="82">
        <v>34.377200000000002</v>
      </c>
      <c r="I500" s="82">
        <v>36.111199999999997</v>
      </c>
      <c r="J500" s="82">
        <v>10.745900000000001</v>
      </c>
      <c r="K500" s="82">
        <v>21.634</v>
      </c>
      <c r="L500" s="82">
        <v>40.280999999999999</v>
      </c>
      <c r="M500" s="87">
        <v>16.189</v>
      </c>
      <c r="N500" s="80">
        <v>1.22</v>
      </c>
      <c r="O500" s="86">
        <f t="shared" si="21"/>
        <v>1041.8181966459399</v>
      </c>
      <c r="P500" s="24">
        <f t="shared" si="22"/>
        <v>0</v>
      </c>
      <c r="R500" s="76">
        <v>37719</v>
      </c>
      <c r="S500" s="88">
        <f t="shared" si="23"/>
        <v>-1.5299584323793501E-3</v>
      </c>
      <c r="T500" s="88"/>
      <c r="U500" s="100"/>
    </row>
    <row r="501" spans="1:21" x14ac:dyDescent="0.3">
      <c r="A501" s="75">
        <v>498</v>
      </c>
      <c r="B501" s="76">
        <v>37720</v>
      </c>
      <c r="C501" s="80">
        <v>892.73</v>
      </c>
      <c r="D501" s="81">
        <v>16.132899999999999</v>
      </c>
      <c r="E501" s="82">
        <v>1.45</v>
      </c>
      <c r="F501" s="82">
        <v>11.17</v>
      </c>
      <c r="G501" s="82">
        <v>24.650099999999998</v>
      </c>
      <c r="H501" s="82">
        <v>34.377200000000002</v>
      </c>
      <c r="I501" s="82">
        <v>35.996299999999998</v>
      </c>
      <c r="J501" s="82">
        <v>10.648899999999999</v>
      </c>
      <c r="K501" s="82">
        <v>21.541</v>
      </c>
      <c r="L501" s="82">
        <v>40.445</v>
      </c>
      <c r="M501" s="87">
        <v>15.840999999999999</v>
      </c>
      <c r="N501" s="80">
        <v>1.24</v>
      </c>
      <c r="O501" s="86">
        <f t="shared" si="21"/>
        <v>1041.86946071594</v>
      </c>
      <c r="P501" s="24">
        <f t="shared" si="22"/>
        <v>0</v>
      </c>
      <c r="R501" s="76">
        <v>37720</v>
      </c>
      <c r="S501" s="88">
        <f t="shared" si="23"/>
        <v>-1.38893660152427E-2</v>
      </c>
      <c r="T501" s="88"/>
      <c r="U501" s="100"/>
    </row>
    <row r="502" spans="1:21" x14ac:dyDescent="0.3">
      <c r="A502" s="75">
        <v>499</v>
      </c>
      <c r="B502" s="76">
        <v>37721</v>
      </c>
      <c r="C502" s="80">
        <v>898.49289999999996</v>
      </c>
      <c r="D502" s="81">
        <v>16.178000000000001</v>
      </c>
      <c r="E502" s="82">
        <v>1.41</v>
      </c>
      <c r="F502" s="82">
        <v>11.37</v>
      </c>
      <c r="G502" s="82">
        <v>24.670200000000001</v>
      </c>
      <c r="H502" s="82">
        <v>34.312899999999999</v>
      </c>
      <c r="I502" s="82">
        <v>36.215600000000002</v>
      </c>
      <c r="J502" s="82">
        <v>10.763199999999999</v>
      </c>
      <c r="K502" s="82">
        <v>21.4221</v>
      </c>
      <c r="L502" s="82">
        <v>40.856000000000002</v>
      </c>
      <c r="M502" s="87">
        <v>16.148</v>
      </c>
      <c r="N502" s="80">
        <v>1.27</v>
      </c>
      <c r="O502" s="86">
        <f t="shared" si="21"/>
        <v>1041.92196762924</v>
      </c>
      <c r="P502" s="24">
        <f t="shared" si="22"/>
        <v>0</v>
      </c>
      <c r="R502" s="76">
        <v>37721</v>
      </c>
      <c r="S502" s="88">
        <f t="shared" si="23"/>
        <v>6.4553672442955196E-3</v>
      </c>
      <c r="T502" s="88"/>
      <c r="U502" s="100"/>
    </row>
    <row r="503" spans="1:21" x14ac:dyDescent="0.3">
      <c r="A503" s="75">
        <v>500</v>
      </c>
      <c r="B503" s="76">
        <v>37722</v>
      </c>
      <c r="C503" s="80">
        <v>895.16949999999997</v>
      </c>
      <c r="D503" s="81">
        <v>15.9627</v>
      </c>
      <c r="E503" s="82">
        <v>1.4</v>
      </c>
      <c r="F503" s="82">
        <v>11.29</v>
      </c>
      <c r="G503" s="82">
        <v>24.2789</v>
      </c>
      <c r="H503" s="82">
        <v>34.034500000000001</v>
      </c>
      <c r="I503" s="82">
        <v>35.850099999999998</v>
      </c>
      <c r="J503" s="82">
        <v>10.801299999999999</v>
      </c>
      <c r="K503" s="82">
        <v>21.416899999999998</v>
      </c>
      <c r="L503" s="82">
        <v>41.348999999999997</v>
      </c>
      <c r="M503" s="87">
        <v>16.126999999999999</v>
      </c>
      <c r="N503" s="80">
        <v>1.24</v>
      </c>
      <c r="O503" s="86">
        <f t="shared" si="21"/>
        <v>1041.9732368054199</v>
      </c>
      <c r="P503" s="24">
        <f t="shared" si="22"/>
        <v>0</v>
      </c>
      <c r="R503" s="76">
        <v>37722</v>
      </c>
      <c r="S503" s="88">
        <f t="shared" si="23"/>
        <v>-3.6988606142574999E-3</v>
      </c>
      <c r="T503" s="88"/>
      <c r="U503" s="100"/>
    </row>
    <row r="504" spans="1:21" x14ac:dyDescent="0.3">
      <c r="A504" s="75">
        <v>501</v>
      </c>
      <c r="B504" s="76">
        <v>37725</v>
      </c>
      <c r="C504" s="80">
        <v>912.6336</v>
      </c>
      <c r="D504" s="81">
        <v>16.5535</v>
      </c>
      <c r="E504" s="82">
        <v>1.42</v>
      </c>
      <c r="F504" s="82">
        <v>11.66</v>
      </c>
      <c r="G504" s="82">
        <v>24.8307</v>
      </c>
      <c r="H504" s="82">
        <v>34.227200000000003</v>
      </c>
      <c r="I504" s="82">
        <v>36.414099999999998</v>
      </c>
      <c r="J504" s="82">
        <v>10.8047</v>
      </c>
      <c r="K504" s="82">
        <v>21.923500000000001</v>
      </c>
      <c r="L504" s="82">
        <v>42.067</v>
      </c>
      <c r="M504" s="87">
        <v>16.045999999999999</v>
      </c>
      <c r="N504" s="80">
        <v>1.32</v>
      </c>
      <c r="O504" s="86">
        <f t="shared" si="21"/>
        <v>1042.0278163559201</v>
      </c>
      <c r="P504" s="24">
        <f t="shared" si="22"/>
        <v>0</v>
      </c>
      <c r="R504" s="76">
        <v>37725</v>
      </c>
      <c r="S504" s="88">
        <f t="shared" si="23"/>
        <v>1.9509266122226001E-2</v>
      </c>
      <c r="T504" s="88"/>
      <c r="U504" s="100"/>
    </row>
    <row r="505" spans="1:21" x14ac:dyDescent="0.3">
      <c r="A505" s="75">
        <v>502</v>
      </c>
      <c r="B505" s="76">
        <v>37726</v>
      </c>
      <c r="C505" s="80">
        <v>918.46500000000003</v>
      </c>
      <c r="D505" s="81">
        <v>16.563500000000001</v>
      </c>
      <c r="E505" s="82">
        <v>1.4</v>
      </c>
      <c r="F505" s="82">
        <v>11.54</v>
      </c>
      <c r="G505" s="82">
        <v>24.690300000000001</v>
      </c>
      <c r="H505" s="82">
        <v>34.286099999999998</v>
      </c>
      <c r="I505" s="82">
        <v>36.601999999999997</v>
      </c>
      <c r="J505" s="82">
        <v>10.8255</v>
      </c>
      <c r="K505" s="82">
        <v>21.985600000000002</v>
      </c>
      <c r="L505" s="82">
        <v>41.656999999999996</v>
      </c>
      <c r="M505" s="87">
        <v>16.199000000000002</v>
      </c>
      <c r="N505" s="80">
        <v>1.34</v>
      </c>
      <c r="O505" s="86">
        <f t="shared" si="21"/>
        <v>1042.0832257715499</v>
      </c>
      <c r="P505" s="24">
        <f t="shared" si="22"/>
        <v>0</v>
      </c>
      <c r="R505" s="76">
        <v>37726</v>
      </c>
      <c r="S505" s="88">
        <f t="shared" si="23"/>
        <v>6.3896398291713999E-3</v>
      </c>
      <c r="T505" s="88"/>
      <c r="U505" s="100"/>
    </row>
    <row r="506" spans="1:21" x14ac:dyDescent="0.3">
      <c r="A506" s="75">
        <v>503</v>
      </c>
      <c r="B506" s="76">
        <v>37727</v>
      </c>
      <c r="C506" s="80">
        <v>907.24009999999998</v>
      </c>
      <c r="D506" s="81">
        <v>16.383299999999998</v>
      </c>
      <c r="E506" s="82">
        <v>1.4</v>
      </c>
      <c r="F506" s="82">
        <v>11.58</v>
      </c>
      <c r="G506" s="82">
        <v>24.991199999999999</v>
      </c>
      <c r="H506" s="82">
        <v>34.002299999999998</v>
      </c>
      <c r="I506" s="82">
        <v>36.226100000000002</v>
      </c>
      <c r="J506" s="82">
        <v>10.700799999999999</v>
      </c>
      <c r="K506" s="82">
        <v>20.626000000000001</v>
      </c>
      <c r="L506" s="82">
        <v>40.969000000000001</v>
      </c>
      <c r="M506" s="87">
        <v>16.097000000000001</v>
      </c>
      <c r="N506" s="80">
        <v>1.26</v>
      </c>
      <c r="O506" s="86">
        <f t="shared" si="21"/>
        <v>1042.13532993284</v>
      </c>
      <c r="P506" s="24">
        <f t="shared" si="22"/>
        <v>0</v>
      </c>
      <c r="R506" s="76">
        <v>37727</v>
      </c>
      <c r="S506" s="88">
        <f t="shared" si="23"/>
        <v>-1.2221369349948099E-2</v>
      </c>
      <c r="T506" s="88"/>
      <c r="U506" s="100"/>
    </row>
    <row r="507" spans="1:21" x14ac:dyDescent="0.3">
      <c r="A507" s="75">
        <v>504</v>
      </c>
      <c r="B507" s="76">
        <v>37728</v>
      </c>
      <c r="C507" s="80">
        <v>921.33900000000006</v>
      </c>
      <c r="D507" s="81">
        <v>16.493400000000001</v>
      </c>
      <c r="E507" s="82">
        <v>1.45</v>
      </c>
      <c r="F507" s="82">
        <v>12</v>
      </c>
      <c r="G507" s="82">
        <v>25.583200000000001</v>
      </c>
      <c r="H507" s="82">
        <v>34.296900000000001</v>
      </c>
      <c r="I507" s="82">
        <v>36.581099999999999</v>
      </c>
      <c r="J507" s="82">
        <v>10.8047</v>
      </c>
      <c r="K507" s="82">
        <v>20.884499999999999</v>
      </c>
      <c r="L507" s="82">
        <v>43.68</v>
      </c>
      <c r="M507" s="87">
        <v>16.352</v>
      </c>
      <c r="N507" s="80">
        <v>1.28</v>
      </c>
      <c r="O507" s="86">
        <f t="shared" si="21"/>
        <v>1042.18826379087</v>
      </c>
      <c r="P507" s="24">
        <f t="shared" si="22"/>
        <v>0</v>
      </c>
      <c r="R507" s="76">
        <v>37728</v>
      </c>
      <c r="S507" s="88">
        <f t="shared" si="23"/>
        <v>1.5540428603189001E-2</v>
      </c>
      <c r="T507" s="88"/>
      <c r="U507" s="100"/>
    </row>
    <row r="508" spans="1:21" x14ac:dyDescent="0.3">
      <c r="A508" s="75">
        <v>505</v>
      </c>
      <c r="B508" s="76">
        <v>37729</v>
      </c>
      <c r="C508" s="80">
        <v>921.33900000000006</v>
      </c>
      <c r="D508" s="81">
        <v>16.493400000000001</v>
      </c>
      <c r="E508" s="82">
        <v>1.45</v>
      </c>
      <c r="F508" s="82">
        <v>12</v>
      </c>
      <c r="G508" s="82">
        <v>25.583200000000001</v>
      </c>
      <c r="H508" s="82">
        <v>34.296900000000001</v>
      </c>
      <c r="I508" s="82">
        <v>36.581099999999999</v>
      </c>
      <c r="J508" s="82">
        <v>10.8047</v>
      </c>
      <c r="K508" s="82">
        <v>20.884499999999999</v>
      </c>
      <c r="L508" s="82">
        <v>43.68</v>
      </c>
      <c r="M508" s="87">
        <v>16.352</v>
      </c>
      <c r="N508" s="80">
        <v>1.24</v>
      </c>
      <c r="O508" s="86">
        <f t="shared" si="21"/>
        <v>1042.23954607052</v>
      </c>
      <c r="P508" s="24">
        <f t="shared" si="22"/>
        <v>0</v>
      </c>
      <c r="R508" s="76">
        <v>37729</v>
      </c>
      <c r="S508" s="88">
        <f t="shared" si="23"/>
        <v>0</v>
      </c>
      <c r="T508" s="88"/>
      <c r="U508" s="100"/>
    </row>
    <row r="509" spans="1:21" x14ac:dyDescent="0.3">
      <c r="A509" s="75">
        <v>506</v>
      </c>
      <c r="B509" s="76">
        <v>37732</v>
      </c>
      <c r="C509" s="80">
        <v>919.72029999999995</v>
      </c>
      <c r="D509" s="81">
        <v>16.4634</v>
      </c>
      <c r="E509" s="82">
        <v>1.66</v>
      </c>
      <c r="F509" s="82">
        <v>11.84</v>
      </c>
      <c r="G509" s="82">
        <v>25.292200000000001</v>
      </c>
      <c r="H509" s="82">
        <v>34.6342</v>
      </c>
      <c r="I509" s="82">
        <v>36.414099999999998</v>
      </c>
      <c r="J509" s="82">
        <v>10.7355</v>
      </c>
      <c r="K509" s="82">
        <v>20.7346</v>
      </c>
      <c r="L509" s="82">
        <v>42.960999999999999</v>
      </c>
      <c r="M509" s="87">
        <v>16.361999999999998</v>
      </c>
      <c r="N509" s="80">
        <v>1.29</v>
      </c>
      <c r="O509" s="86">
        <f t="shared" si="21"/>
        <v>1042.2928988091801</v>
      </c>
      <c r="P509" s="24">
        <f t="shared" si="22"/>
        <v>0</v>
      </c>
      <c r="R509" s="76">
        <v>37732</v>
      </c>
      <c r="S509" s="88">
        <f t="shared" si="23"/>
        <v>-1.7568994691422599E-3</v>
      </c>
      <c r="T509" s="88"/>
      <c r="U509" s="100"/>
    </row>
    <row r="510" spans="1:21" x14ac:dyDescent="0.3">
      <c r="A510" s="75">
        <v>507</v>
      </c>
      <c r="B510" s="76">
        <v>37733</v>
      </c>
      <c r="C510" s="80">
        <v>939.68259999999998</v>
      </c>
      <c r="D510" s="81">
        <v>16.628599999999999</v>
      </c>
      <c r="E510" s="82">
        <v>2.02</v>
      </c>
      <c r="F510" s="82">
        <v>12.13</v>
      </c>
      <c r="G510" s="82">
        <v>25.823899999999998</v>
      </c>
      <c r="H510" s="82">
        <v>34.891199999999998</v>
      </c>
      <c r="I510" s="82">
        <v>36.988399999999999</v>
      </c>
      <c r="J510" s="82">
        <v>10.555400000000001</v>
      </c>
      <c r="K510" s="82">
        <v>20.889600000000002</v>
      </c>
      <c r="L510" s="82">
        <v>43.433</v>
      </c>
      <c r="M510" s="87">
        <v>16.402999999999999</v>
      </c>
      <c r="N510" s="80">
        <v>1.26</v>
      </c>
      <c r="O510" s="86">
        <f t="shared" si="21"/>
        <v>1042.3450134541199</v>
      </c>
      <c r="P510" s="24">
        <f t="shared" si="22"/>
        <v>0</v>
      </c>
      <c r="R510" s="76">
        <v>37733</v>
      </c>
      <c r="S510" s="88">
        <f t="shared" si="23"/>
        <v>2.17047508900261E-2</v>
      </c>
      <c r="T510" s="88"/>
      <c r="U510" s="100"/>
    </row>
    <row r="511" spans="1:21" x14ac:dyDescent="0.3">
      <c r="A511" s="75">
        <v>508</v>
      </c>
      <c r="B511" s="76">
        <v>37734</v>
      </c>
      <c r="C511" s="80">
        <v>947.59159999999997</v>
      </c>
      <c r="D511" s="81">
        <v>16.513500000000001</v>
      </c>
      <c r="E511" s="82">
        <v>2.74</v>
      </c>
      <c r="F511" s="82">
        <v>12</v>
      </c>
      <c r="G511" s="82">
        <v>25.803899999999999</v>
      </c>
      <c r="H511" s="82">
        <v>34.741300000000003</v>
      </c>
      <c r="I511" s="82">
        <v>36.904899999999998</v>
      </c>
      <c r="J511" s="82">
        <v>10.479200000000001</v>
      </c>
      <c r="K511" s="82">
        <v>20.677700000000002</v>
      </c>
      <c r="L511" s="82">
        <v>44.152000000000001</v>
      </c>
      <c r="M511" s="87">
        <v>16.199000000000002</v>
      </c>
      <c r="N511" s="80">
        <v>1.24</v>
      </c>
      <c r="O511" s="86">
        <f t="shared" si="21"/>
        <v>1042.39630344685</v>
      </c>
      <c r="P511" s="24">
        <f t="shared" si="22"/>
        <v>0</v>
      </c>
      <c r="R511" s="76">
        <v>37734</v>
      </c>
      <c r="S511" s="88">
        <f t="shared" si="23"/>
        <v>8.4166717570379693E-3</v>
      </c>
      <c r="T511" s="88"/>
      <c r="U511" s="100"/>
    </row>
    <row r="512" spans="1:21" x14ac:dyDescent="0.3">
      <c r="A512" s="75">
        <v>509</v>
      </c>
      <c r="B512" s="76">
        <v>37735</v>
      </c>
      <c r="C512" s="80">
        <v>939.76689999999996</v>
      </c>
      <c r="D512" s="81">
        <v>16.338200000000001</v>
      </c>
      <c r="E512" s="82">
        <v>2.17</v>
      </c>
      <c r="F512" s="82">
        <v>12.03</v>
      </c>
      <c r="G512" s="82">
        <v>25.5731</v>
      </c>
      <c r="H512" s="82">
        <v>34.312899999999999</v>
      </c>
      <c r="I512" s="82">
        <v>36.685600000000001</v>
      </c>
      <c r="J512" s="82">
        <v>10.4307</v>
      </c>
      <c r="K512" s="82">
        <v>20.6312</v>
      </c>
      <c r="L512" s="82">
        <v>44.491</v>
      </c>
      <c r="M512" s="87">
        <v>16.27</v>
      </c>
      <c r="N512" s="80">
        <v>1.24</v>
      </c>
      <c r="O512" s="86">
        <f t="shared" si="21"/>
        <v>1042.4475959633701</v>
      </c>
      <c r="P512" s="24">
        <f t="shared" si="22"/>
        <v>0</v>
      </c>
      <c r="R512" s="76">
        <v>37735</v>
      </c>
      <c r="S512" s="88">
        <f t="shared" si="23"/>
        <v>-8.2574602814123894E-3</v>
      </c>
      <c r="T512" s="88"/>
      <c r="U512" s="100"/>
    </row>
    <row r="513" spans="1:21" x14ac:dyDescent="0.3">
      <c r="A513" s="75">
        <v>510</v>
      </c>
      <c r="B513" s="76">
        <v>37736</v>
      </c>
      <c r="C513" s="80">
        <v>926.76139999999998</v>
      </c>
      <c r="D513" s="81">
        <v>15.5822</v>
      </c>
      <c r="E513" s="82">
        <v>2.2999999999999998</v>
      </c>
      <c r="F513" s="82">
        <v>11.79</v>
      </c>
      <c r="G513" s="82">
        <v>25.292200000000001</v>
      </c>
      <c r="H513" s="82">
        <v>33.948799999999999</v>
      </c>
      <c r="I513" s="82">
        <v>36.330500000000001</v>
      </c>
      <c r="J513" s="82">
        <v>10.4931</v>
      </c>
      <c r="K513" s="82">
        <v>20.3779</v>
      </c>
      <c r="L513" s="82">
        <v>43.792000000000002</v>
      </c>
      <c r="M513" s="87">
        <v>16.158000000000001</v>
      </c>
      <c r="N513" s="80">
        <v>1.28</v>
      </c>
      <c r="O513" s="86">
        <f t="shared" si="21"/>
        <v>1042.5005456825299</v>
      </c>
      <c r="P513" s="24">
        <f t="shared" si="22"/>
        <v>0</v>
      </c>
      <c r="R513" s="76">
        <v>37736</v>
      </c>
      <c r="S513" s="88">
        <f t="shared" si="23"/>
        <v>-1.3839070092807E-2</v>
      </c>
      <c r="T513" s="88"/>
      <c r="U513" s="100"/>
    </row>
    <row r="514" spans="1:21" x14ac:dyDescent="0.3">
      <c r="A514" s="75">
        <v>511</v>
      </c>
      <c r="B514" s="76">
        <v>37739</v>
      </c>
      <c r="C514" s="80">
        <v>943.42280000000005</v>
      </c>
      <c r="D514" s="81">
        <v>15.552099999999999</v>
      </c>
      <c r="E514" s="82">
        <v>2.4500000000000002</v>
      </c>
      <c r="F514" s="82">
        <v>11.97</v>
      </c>
      <c r="G514" s="82">
        <v>25.823899999999998</v>
      </c>
      <c r="H514" s="82">
        <v>34.162999999999997</v>
      </c>
      <c r="I514" s="82">
        <v>36.978000000000002</v>
      </c>
      <c r="J514" s="82">
        <v>10.4757</v>
      </c>
      <c r="K514" s="82">
        <v>20.848299999999998</v>
      </c>
      <c r="L514" s="82">
        <v>44.613999999999997</v>
      </c>
      <c r="M514" s="87">
        <v>17.303000000000001</v>
      </c>
      <c r="N514" s="80">
        <v>1.29</v>
      </c>
      <c r="O514" s="86">
        <f t="shared" si="21"/>
        <v>1042.5539117818901</v>
      </c>
      <c r="P514" s="24">
        <f t="shared" si="22"/>
        <v>0</v>
      </c>
      <c r="R514" s="76">
        <v>37739</v>
      </c>
      <c r="S514" s="88">
        <f t="shared" si="23"/>
        <v>1.7978090153517399E-2</v>
      </c>
      <c r="T514" s="88"/>
      <c r="U514" s="100"/>
    </row>
    <row r="515" spans="1:21" x14ac:dyDescent="0.3">
      <c r="A515" s="75">
        <v>512</v>
      </c>
      <c r="B515" s="76">
        <v>37740</v>
      </c>
      <c r="C515" s="80">
        <v>946.56550000000004</v>
      </c>
      <c r="D515" s="81">
        <v>15.967700000000001</v>
      </c>
      <c r="E515" s="82">
        <v>2.42</v>
      </c>
      <c r="F515" s="82">
        <v>12.02</v>
      </c>
      <c r="G515" s="82">
        <v>25.8932</v>
      </c>
      <c r="H515" s="82">
        <v>33.841700000000003</v>
      </c>
      <c r="I515" s="82">
        <v>36.372300000000003</v>
      </c>
      <c r="J515" s="82">
        <v>10.434200000000001</v>
      </c>
      <c r="K515" s="82">
        <v>21.1068</v>
      </c>
      <c r="L515" s="82">
        <v>44.603999999999999</v>
      </c>
      <c r="M515" s="87">
        <v>17.66</v>
      </c>
      <c r="N515" s="80">
        <v>1.27</v>
      </c>
      <c r="O515" s="86">
        <f t="shared" si="21"/>
        <v>1042.6064531893501</v>
      </c>
      <c r="P515" s="24">
        <f t="shared" si="22"/>
        <v>0</v>
      </c>
      <c r="R515" s="76">
        <v>37740</v>
      </c>
      <c r="S515" s="88">
        <f t="shared" si="23"/>
        <v>3.3311681676551101E-3</v>
      </c>
      <c r="T515" s="88"/>
      <c r="U515" s="100"/>
    </row>
    <row r="516" spans="1:21" x14ac:dyDescent="0.3">
      <c r="A516" s="75">
        <v>513</v>
      </c>
      <c r="B516" s="76">
        <v>37741</v>
      </c>
      <c r="C516" s="80">
        <v>945.72280000000001</v>
      </c>
      <c r="D516" s="81">
        <v>15.9627</v>
      </c>
      <c r="E516" s="82">
        <v>2.42</v>
      </c>
      <c r="F516" s="82">
        <v>11.88</v>
      </c>
      <c r="G516" s="82">
        <v>25.6434</v>
      </c>
      <c r="H516" s="82">
        <v>33.632899999999999</v>
      </c>
      <c r="I516" s="82">
        <v>36.758699999999997</v>
      </c>
      <c r="J516" s="82">
        <v>10.479200000000001</v>
      </c>
      <c r="K516" s="82">
        <v>20.884499999999999</v>
      </c>
      <c r="L516" s="82">
        <v>44.439</v>
      </c>
      <c r="M516" s="87">
        <v>17.475999999999999</v>
      </c>
      <c r="N516" s="80">
        <v>1.31</v>
      </c>
      <c r="O516" s="99">
        <f t="shared" ref="O516:O579" si="24">O515*(1+N516/100/252)</f>
        <v>1042.66065217561</v>
      </c>
      <c r="P516" s="24">
        <f t="shared" ref="P516:P579" si="25">IF(MONTH(B516)&lt;&gt;MONTH(B517),1,0)</f>
        <v>1</v>
      </c>
      <c r="R516" s="76">
        <v>37741</v>
      </c>
      <c r="S516" s="88">
        <f t="shared" ref="S516:S579" si="26">(C516/C515)-1</f>
        <v>-8.9027119623530404E-4</v>
      </c>
      <c r="T516" s="88"/>
      <c r="U516" s="100"/>
    </row>
    <row r="517" spans="1:21" x14ac:dyDescent="0.3">
      <c r="A517" s="75">
        <v>514</v>
      </c>
      <c r="B517" s="76">
        <v>37742</v>
      </c>
      <c r="C517" s="80">
        <v>945.23680000000002</v>
      </c>
      <c r="D517" s="81">
        <v>16.1279</v>
      </c>
      <c r="E517" s="82">
        <v>2.39</v>
      </c>
      <c r="F517" s="82">
        <v>11.92</v>
      </c>
      <c r="G517" s="82">
        <v>25.793800000000001</v>
      </c>
      <c r="H517" s="82">
        <v>33.7346</v>
      </c>
      <c r="I517" s="82">
        <v>37.051099999999998</v>
      </c>
      <c r="J517" s="82">
        <v>10.593500000000001</v>
      </c>
      <c r="K517" s="82">
        <v>20.905200000000001</v>
      </c>
      <c r="L517" s="82">
        <v>44.932000000000002</v>
      </c>
      <c r="M517" s="87">
        <v>17.538</v>
      </c>
      <c r="N517" s="80">
        <v>1.3</v>
      </c>
      <c r="O517" s="86">
        <f t="shared" si="24"/>
        <v>1042.7144402251199</v>
      </c>
      <c r="P517" s="24">
        <f t="shared" si="25"/>
        <v>0</v>
      </c>
      <c r="R517" s="76">
        <v>37742</v>
      </c>
      <c r="S517" s="88">
        <f t="shared" si="26"/>
        <v>-5.1389265438028797E-4</v>
      </c>
      <c r="T517" s="88"/>
      <c r="U517" s="100"/>
    </row>
    <row r="518" spans="1:21" x14ac:dyDescent="0.3">
      <c r="A518" s="75">
        <v>515</v>
      </c>
      <c r="B518" s="76">
        <v>37743</v>
      </c>
      <c r="C518" s="80">
        <v>959.46479999999997</v>
      </c>
      <c r="D518" s="81">
        <v>16.0779</v>
      </c>
      <c r="E518" s="82">
        <v>2.56</v>
      </c>
      <c r="F518" s="82">
        <v>12.2</v>
      </c>
      <c r="G518" s="82">
        <v>26.215199999999999</v>
      </c>
      <c r="H518" s="82">
        <v>34.993000000000002</v>
      </c>
      <c r="I518" s="82">
        <v>37.635899999999999</v>
      </c>
      <c r="J518" s="82">
        <v>10.6524</v>
      </c>
      <c r="K518" s="82">
        <v>21.194600000000001</v>
      </c>
      <c r="L518" s="82">
        <v>44.593000000000004</v>
      </c>
      <c r="M518" s="87">
        <v>17.977</v>
      </c>
      <c r="N518" s="80">
        <v>1.24</v>
      </c>
      <c r="O518" s="86">
        <f t="shared" si="24"/>
        <v>1042.7657483959899</v>
      </c>
      <c r="P518" s="24">
        <f t="shared" si="25"/>
        <v>0</v>
      </c>
      <c r="R518" s="76">
        <v>37743</v>
      </c>
      <c r="S518" s="88">
        <f t="shared" si="26"/>
        <v>1.5052312817274999E-2</v>
      </c>
      <c r="T518" s="88"/>
      <c r="U518" s="100"/>
    </row>
    <row r="519" spans="1:21" x14ac:dyDescent="0.3">
      <c r="A519" s="75">
        <v>516</v>
      </c>
      <c r="B519" s="76">
        <v>37746</v>
      </c>
      <c r="C519" s="80">
        <v>955.85590000000002</v>
      </c>
      <c r="D519" s="81">
        <v>16.263100000000001</v>
      </c>
      <c r="E519" s="82">
        <v>3.26</v>
      </c>
      <c r="F519" s="82">
        <v>12.08</v>
      </c>
      <c r="G519" s="82">
        <v>25.944299999999998</v>
      </c>
      <c r="H519" s="82">
        <v>35.972900000000003</v>
      </c>
      <c r="I519" s="82">
        <v>37.0197</v>
      </c>
      <c r="J519" s="82">
        <v>10.7666</v>
      </c>
      <c r="K519" s="82">
        <v>20.951699999999999</v>
      </c>
      <c r="L519" s="82">
        <v>44.439</v>
      </c>
      <c r="M519" s="87">
        <v>17.875</v>
      </c>
      <c r="N519" s="80">
        <v>1.27</v>
      </c>
      <c r="O519" s="86">
        <f t="shared" si="24"/>
        <v>1042.81830047934</v>
      </c>
      <c r="P519" s="24">
        <f t="shared" si="25"/>
        <v>0</v>
      </c>
      <c r="R519" s="76">
        <v>37746</v>
      </c>
      <c r="S519" s="88">
        <f t="shared" si="26"/>
        <v>-3.7613677958794299E-3</v>
      </c>
      <c r="T519" s="88"/>
      <c r="U519" s="100"/>
    </row>
    <row r="520" spans="1:21" x14ac:dyDescent="0.3">
      <c r="A520" s="75">
        <v>517</v>
      </c>
      <c r="B520" s="76">
        <v>37747</v>
      </c>
      <c r="C520" s="80">
        <v>963.94659999999999</v>
      </c>
      <c r="D520" s="81">
        <v>16.438400000000001</v>
      </c>
      <c r="E520" s="82">
        <v>3.27</v>
      </c>
      <c r="F520" s="82">
        <v>12.41</v>
      </c>
      <c r="G520" s="82">
        <v>26.466000000000001</v>
      </c>
      <c r="H520" s="82">
        <v>35.972900000000003</v>
      </c>
      <c r="I520" s="82">
        <v>36.758699999999997</v>
      </c>
      <c r="J520" s="82">
        <v>10.936299999999999</v>
      </c>
      <c r="K520" s="82">
        <v>21.204999999999998</v>
      </c>
      <c r="L520" s="82">
        <v>44.552</v>
      </c>
      <c r="M520" s="87">
        <v>18.274000000000001</v>
      </c>
      <c r="N520" s="80">
        <v>1.28</v>
      </c>
      <c r="O520" s="86">
        <f t="shared" si="24"/>
        <v>1042.8712690279399</v>
      </c>
      <c r="P520" s="24">
        <f t="shared" si="25"/>
        <v>0</v>
      </c>
      <c r="R520" s="76">
        <v>37747</v>
      </c>
      <c r="S520" s="88">
        <f t="shared" si="26"/>
        <v>8.4643511642288304E-3</v>
      </c>
      <c r="T520" s="88"/>
      <c r="U520" s="100"/>
    </row>
    <row r="521" spans="1:21" x14ac:dyDescent="0.3">
      <c r="A521" s="75">
        <v>518</v>
      </c>
      <c r="B521" s="76">
        <v>37748</v>
      </c>
      <c r="C521" s="80">
        <v>959.17219999999998</v>
      </c>
      <c r="D521" s="81">
        <v>15.992699999999999</v>
      </c>
      <c r="E521" s="82">
        <v>3.5</v>
      </c>
      <c r="F521" s="82">
        <v>12.19</v>
      </c>
      <c r="G521" s="82">
        <v>26.0748</v>
      </c>
      <c r="H521" s="82">
        <v>35.689100000000003</v>
      </c>
      <c r="I521" s="82">
        <v>36.978000000000002</v>
      </c>
      <c r="J521" s="82">
        <v>10.867100000000001</v>
      </c>
      <c r="K521" s="82">
        <v>22.368099999999998</v>
      </c>
      <c r="L521" s="82">
        <v>44.47</v>
      </c>
      <c r="M521" s="87">
        <v>17.773</v>
      </c>
      <c r="N521" s="80">
        <v>1.28</v>
      </c>
      <c r="O521" s="86">
        <f t="shared" si="24"/>
        <v>1042.924240267</v>
      </c>
      <c r="P521" s="24">
        <f t="shared" si="25"/>
        <v>0</v>
      </c>
      <c r="R521" s="76">
        <v>37748</v>
      </c>
      <c r="S521" s="88">
        <f t="shared" si="26"/>
        <v>-4.9529714612821501E-3</v>
      </c>
      <c r="T521" s="88"/>
      <c r="U521" s="100"/>
    </row>
    <row r="522" spans="1:21" x14ac:dyDescent="0.3">
      <c r="A522" s="75">
        <v>519</v>
      </c>
      <c r="B522" s="76">
        <v>37749</v>
      </c>
      <c r="C522" s="80">
        <v>949.54160000000002</v>
      </c>
      <c r="D522" s="81">
        <v>15.2166</v>
      </c>
      <c r="E522" s="82">
        <v>3.48</v>
      </c>
      <c r="F522" s="82">
        <v>12.1</v>
      </c>
      <c r="G522" s="82">
        <v>25.834</v>
      </c>
      <c r="H522" s="82">
        <v>36.058599999999998</v>
      </c>
      <c r="I522" s="82">
        <v>36.904899999999998</v>
      </c>
      <c r="J522" s="82">
        <v>10.9086</v>
      </c>
      <c r="K522" s="82">
        <v>22.166499999999999</v>
      </c>
      <c r="L522" s="82">
        <v>44.255000000000003</v>
      </c>
      <c r="M522" s="87">
        <v>17.63</v>
      </c>
      <c r="N522" s="80">
        <v>1.27</v>
      </c>
      <c r="O522" s="86">
        <f t="shared" si="24"/>
        <v>1042.9768003378399</v>
      </c>
      <c r="P522" s="24">
        <f t="shared" si="25"/>
        <v>0</v>
      </c>
      <c r="R522" s="76">
        <v>37749</v>
      </c>
      <c r="S522" s="88">
        <f t="shared" si="26"/>
        <v>-1.0040532867820799E-2</v>
      </c>
      <c r="T522" s="88"/>
      <c r="U522" s="100"/>
    </row>
    <row r="523" spans="1:21" x14ac:dyDescent="0.3">
      <c r="A523" s="75">
        <v>520</v>
      </c>
      <c r="B523" s="76">
        <v>37750</v>
      </c>
      <c r="C523" s="80">
        <v>963.33040000000005</v>
      </c>
      <c r="D523" s="81">
        <v>15.5771</v>
      </c>
      <c r="E523" s="82">
        <v>3.32</v>
      </c>
      <c r="F523" s="82">
        <v>12.42</v>
      </c>
      <c r="G523" s="82">
        <v>26.4359</v>
      </c>
      <c r="H523" s="82">
        <v>36.170999999999999</v>
      </c>
      <c r="I523" s="82">
        <v>37.301699999999997</v>
      </c>
      <c r="J523" s="82">
        <v>11.033300000000001</v>
      </c>
      <c r="K523" s="82">
        <v>22.740300000000001</v>
      </c>
      <c r="L523" s="82">
        <v>44.86</v>
      </c>
      <c r="M523" s="87">
        <v>17.966999999999999</v>
      </c>
      <c r="N523" s="80">
        <v>1.24</v>
      </c>
      <c r="O523" s="86">
        <f t="shared" si="24"/>
        <v>1043.0281214184899</v>
      </c>
      <c r="P523" s="24">
        <f t="shared" si="25"/>
        <v>0</v>
      </c>
      <c r="R523" s="76">
        <v>37750</v>
      </c>
      <c r="S523" s="88">
        <f t="shared" si="26"/>
        <v>1.4521533337770599E-2</v>
      </c>
      <c r="T523" s="88"/>
      <c r="U523" s="100"/>
    </row>
    <row r="524" spans="1:21" x14ac:dyDescent="0.3">
      <c r="A524" s="75">
        <v>521</v>
      </c>
      <c r="B524" s="76">
        <v>37753</v>
      </c>
      <c r="C524" s="80">
        <v>975.42769999999996</v>
      </c>
      <c r="D524" s="81">
        <v>15.5822</v>
      </c>
      <c r="E524" s="82">
        <v>3.49</v>
      </c>
      <c r="F524" s="82">
        <v>12.46</v>
      </c>
      <c r="G524" s="82">
        <v>26.295500000000001</v>
      </c>
      <c r="H524" s="82">
        <v>36.5458</v>
      </c>
      <c r="I524" s="82">
        <v>37.385800000000003</v>
      </c>
      <c r="J524" s="82">
        <v>11.126799999999999</v>
      </c>
      <c r="K524" s="82">
        <v>22.900600000000001</v>
      </c>
      <c r="L524" s="82">
        <v>44.85</v>
      </c>
      <c r="M524" s="87">
        <v>18.693000000000001</v>
      </c>
      <c r="N524" s="80">
        <v>1.25</v>
      </c>
      <c r="O524" s="86">
        <f t="shared" si="24"/>
        <v>1043.0798589245101</v>
      </c>
      <c r="P524" s="24">
        <f t="shared" si="25"/>
        <v>0</v>
      </c>
      <c r="R524" s="76">
        <v>37753</v>
      </c>
      <c r="S524" s="88">
        <f t="shared" si="26"/>
        <v>1.2557789103302399E-2</v>
      </c>
      <c r="T524" s="88"/>
      <c r="U524" s="100"/>
    </row>
    <row r="525" spans="1:21" x14ac:dyDescent="0.3">
      <c r="A525" s="75">
        <v>522</v>
      </c>
      <c r="B525" s="76">
        <v>37754</v>
      </c>
      <c r="C525" s="80">
        <v>972.6662</v>
      </c>
      <c r="D525" s="81">
        <v>15.7073</v>
      </c>
      <c r="E525" s="82">
        <v>3.6669999999999998</v>
      </c>
      <c r="F525" s="82">
        <v>12.42</v>
      </c>
      <c r="G525" s="82">
        <v>26.0748</v>
      </c>
      <c r="H525" s="82">
        <v>36.76</v>
      </c>
      <c r="I525" s="82">
        <v>37.364800000000002</v>
      </c>
      <c r="J525" s="82">
        <v>11.116400000000001</v>
      </c>
      <c r="K525" s="82">
        <v>22.874700000000001</v>
      </c>
      <c r="L525" s="82">
        <v>44.634</v>
      </c>
      <c r="M525" s="87">
        <v>18.672000000000001</v>
      </c>
      <c r="N525" s="80">
        <v>1.23</v>
      </c>
      <c r="O525" s="86">
        <f t="shared" si="24"/>
        <v>1043.1307711557199</v>
      </c>
      <c r="P525" s="24">
        <f t="shared" si="25"/>
        <v>0</v>
      </c>
      <c r="R525" s="76">
        <v>37754</v>
      </c>
      <c r="S525" s="88">
        <f t="shared" si="26"/>
        <v>-2.8310657981108801E-3</v>
      </c>
      <c r="T525" s="88"/>
      <c r="U525" s="100"/>
    </row>
    <row r="526" spans="1:21" x14ac:dyDescent="0.3">
      <c r="A526" s="75">
        <v>523</v>
      </c>
      <c r="B526" s="76">
        <v>37755</v>
      </c>
      <c r="C526" s="80">
        <v>969.81820000000005</v>
      </c>
      <c r="D526" s="81">
        <v>15.442</v>
      </c>
      <c r="E526" s="82">
        <v>3.83</v>
      </c>
      <c r="F526" s="82">
        <v>12.53</v>
      </c>
      <c r="G526" s="82">
        <v>25.7136</v>
      </c>
      <c r="H526" s="82">
        <v>36.315600000000003</v>
      </c>
      <c r="I526" s="82">
        <v>37.028300000000002</v>
      </c>
      <c r="J526" s="82">
        <v>11.185700000000001</v>
      </c>
      <c r="K526" s="82">
        <v>22.874700000000001</v>
      </c>
      <c r="L526" s="82">
        <v>44.531999999999996</v>
      </c>
      <c r="M526" s="87">
        <v>18.968</v>
      </c>
      <c r="N526" s="80">
        <v>1.3</v>
      </c>
      <c r="O526" s="86">
        <f t="shared" si="24"/>
        <v>1043.1845834574101</v>
      </c>
      <c r="P526" s="24">
        <f t="shared" si="25"/>
        <v>0</v>
      </c>
      <c r="R526" s="76">
        <v>37755</v>
      </c>
      <c r="S526" s="88">
        <f t="shared" si="26"/>
        <v>-2.9280343040602999E-3</v>
      </c>
      <c r="T526" s="88"/>
      <c r="U526" s="100"/>
    </row>
    <row r="527" spans="1:21" x14ac:dyDescent="0.3">
      <c r="A527" s="75">
        <v>524</v>
      </c>
      <c r="B527" s="76">
        <v>37756</v>
      </c>
      <c r="C527" s="80">
        <v>977.56859999999995</v>
      </c>
      <c r="D527" s="81">
        <v>15.1365</v>
      </c>
      <c r="E527" s="82">
        <v>3.71</v>
      </c>
      <c r="F527" s="82">
        <v>12.91</v>
      </c>
      <c r="G527" s="82">
        <v>25.874099999999999</v>
      </c>
      <c r="H527" s="82">
        <v>36.320900000000002</v>
      </c>
      <c r="I527" s="82">
        <v>37.112400000000001</v>
      </c>
      <c r="J527" s="82">
        <v>11.1303</v>
      </c>
      <c r="K527" s="82">
        <v>23.0763</v>
      </c>
      <c r="L527" s="82">
        <v>44.942</v>
      </c>
      <c r="M527" s="87">
        <v>19.009</v>
      </c>
      <c r="N527" s="80">
        <v>1.36</v>
      </c>
      <c r="O527" s="86">
        <f t="shared" si="24"/>
        <v>1043.24088230795</v>
      </c>
      <c r="P527" s="24">
        <f t="shared" si="25"/>
        <v>0</v>
      </c>
      <c r="R527" s="76">
        <v>37756</v>
      </c>
      <c r="S527" s="88">
        <f t="shared" si="26"/>
        <v>7.9916009000449203E-3</v>
      </c>
      <c r="T527" s="88"/>
      <c r="U527" s="100"/>
    </row>
    <row r="528" spans="1:21" x14ac:dyDescent="0.3">
      <c r="A528" s="75">
        <v>525</v>
      </c>
      <c r="B528" s="76">
        <v>37757</v>
      </c>
      <c r="C528" s="80">
        <v>975.22749999999996</v>
      </c>
      <c r="D528" s="81">
        <v>15.1716</v>
      </c>
      <c r="E528" s="82">
        <v>3.37</v>
      </c>
      <c r="F528" s="82">
        <v>12.56</v>
      </c>
      <c r="G528" s="82">
        <v>25.653400000000001</v>
      </c>
      <c r="H528" s="82">
        <v>36.4129</v>
      </c>
      <c r="I528" s="82">
        <v>37.280700000000003</v>
      </c>
      <c r="J528" s="82">
        <v>11.247999999999999</v>
      </c>
      <c r="K528" s="82">
        <v>22.7196</v>
      </c>
      <c r="L528" s="82">
        <v>44.46</v>
      </c>
      <c r="M528" s="87">
        <v>18.928000000000001</v>
      </c>
      <c r="N528" s="80">
        <v>1.26</v>
      </c>
      <c r="O528" s="86">
        <f t="shared" si="24"/>
        <v>1043.29304435206</v>
      </c>
      <c r="P528" s="24">
        <f t="shared" si="25"/>
        <v>0</v>
      </c>
      <c r="R528" s="76">
        <v>37757</v>
      </c>
      <c r="S528" s="88">
        <f t="shared" si="26"/>
        <v>-2.3948191461959901E-3</v>
      </c>
      <c r="T528" s="88"/>
      <c r="U528" s="100"/>
    </row>
    <row r="529" spans="1:21" x14ac:dyDescent="0.3">
      <c r="A529" s="75">
        <v>526</v>
      </c>
      <c r="B529" s="76">
        <v>37760</v>
      </c>
      <c r="C529" s="80">
        <v>950.94629999999995</v>
      </c>
      <c r="D529" s="81">
        <v>15.156499999999999</v>
      </c>
      <c r="E529" s="82">
        <v>3</v>
      </c>
      <c r="F529" s="82">
        <v>12.17</v>
      </c>
      <c r="G529" s="82">
        <v>24.8809</v>
      </c>
      <c r="H529" s="82">
        <v>35.877299999999998</v>
      </c>
      <c r="I529" s="82">
        <v>36.849499999999999</v>
      </c>
      <c r="J529" s="82">
        <v>11.1822</v>
      </c>
      <c r="K529" s="82">
        <v>22.802299999999999</v>
      </c>
      <c r="L529" s="82">
        <v>44.131</v>
      </c>
      <c r="M529" s="87">
        <v>18.559999999999999</v>
      </c>
      <c r="N529" s="80">
        <v>1.26</v>
      </c>
      <c r="O529" s="86">
        <f t="shared" si="24"/>
        <v>1043.3452090042799</v>
      </c>
      <c r="P529" s="24">
        <f t="shared" si="25"/>
        <v>0</v>
      </c>
      <c r="R529" s="76">
        <v>37760</v>
      </c>
      <c r="S529" s="88">
        <f t="shared" si="26"/>
        <v>-2.4897985341881802E-2</v>
      </c>
      <c r="T529" s="88"/>
      <c r="U529" s="100"/>
    </row>
    <row r="530" spans="1:21" x14ac:dyDescent="0.3">
      <c r="A530" s="75">
        <v>527</v>
      </c>
      <c r="B530" s="76">
        <v>37761</v>
      </c>
      <c r="C530" s="80">
        <v>949.87580000000003</v>
      </c>
      <c r="D530" s="81">
        <v>15.502000000000001</v>
      </c>
      <c r="E530" s="82">
        <v>3.33</v>
      </c>
      <c r="F530" s="82">
        <v>12.1639</v>
      </c>
      <c r="G530" s="82">
        <v>24.7103</v>
      </c>
      <c r="H530" s="82">
        <v>36.072000000000003</v>
      </c>
      <c r="I530" s="82">
        <v>37.143900000000002</v>
      </c>
      <c r="J530" s="82">
        <v>11.369199999999999</v>
      </c>
      <c r="K530" s="82">
        <v>23.014299999999999</v>
      </c>
      <c r="L530" s="82">
        <v>44.152000000000001</v>
      </c>
      <c r="M530" s="87">
        <v>17.323</v>
      </c>
      <c r="N530" s="80">
        <v>1.23</v>
      </c>
      <c r="O530" s="86">
        <f t="shared" si="24"/>
        <v>1043.3961341871</v>
      </c>
      <c r="P530" s="24">
        <f t="shared" si="25"/>
        <v>0</v>
      </c>
      <c r="R530" s="76">
        <v>37761</v>
      </c>
      <c r="S530" s="88">
        <f t="shared" si="26"/>
        <v>-1.1257207688804001E-3</v>
      </c>
      <c r="T530" s="88"/>
      <c r="U530" s="100"/>
    </row>
    <row r="531" spans="1:21" x14ac:dyDescent="0.3">
      <c r="A531" s="75">
        <v>528</v>
      </c>
      <c r="B531" s="76">
        <v>37762</v>
      </c>
      <c r="C531" s="80">
        <v>953.77449999999999</v>
      </c>
      <c r="D531" s="81">
        <v>15.713800000000001</v>
      </c>
      <c r="E531" s="82">
        <v>3.4020000000000001</v>
      </c>
      <c r="F531" s="82">
        <v>12.1</v>
      </c>
      <c r="G531" s="82">
        <v>24.1084</v>
      </c>
      <c r="H531" s="82">
        <v>36.629300000000001</v>
      </c>
      <c r="I531" s="82">
        <v>37.638199999999998</v>
      </c>
      <c r="J531" s="82">
        <v>11.3934</v>
      </c>
      <c r="K531" s="82">
        <v>22.817799999999998</v>
      </c>
      <c r="L531" s="82">
        <v>44.46</v>
      </c>
      <c r="M531" s="87">
        <v>17.681000000000001</v>
      </c>
      <c r="N531" s="80">
        <v>1.23</v>
      </c>
      <c r="O531" s="86">
        <f t="shared" si="24"/>
        <v>1043.4470618555499</v>
      </c>
      <c r="P531" s="24">
        <f t="shared" si="25"/>
        <v>0</v>
      </c>
      <c r="R531" s="76">
        <v>37762</v>
      </c>
      <c r="S531" s="88">
        <f t="shared" si="26"/>
        <v>4.1044313372338203E-3</v>
      </c>
      <c r="T531" s="88"/>
      <c r="U531" s="100"/>
    </row>
    <row r="532" spans="1:21" x14ac:dyDescent="0.3">
      <c r="A532" s="75">
        <v>529</v>
      </c>
      <c r="B532" s="76">
        <v>37763</v>
      </c>
      <c r="C532" s="80">
        <v>962.50289999999995</v>
      </c>
      <c r="D532" s="81">
        <v>15.6973</v>
      </c>
      <c r="E532" s="82">
        <v>3.64</v>
      </c>
      <c r="F532" s="82">
        <v>12.3</v>
      </c>
      <c r="G532" s="82">
        <v>24.238800000000001</v>
      </c>
      <c r="H532" s="82">
        <v>36.494100000000003</v>
      </c>
      <c r="I532" s="82">
        <v>37.8065</v>
      </c>
      <c r="J532" s="82">
        <v>11.299899999999999</v>
      </c>
      <c r="K532" s="82">
        <v>23.019500000000001</v>
      </c>
      <c r="L532" s="82">
        <v>44.901000000000003</v>
      </c>
      <c r="M532" s="87">
        <v>17.885000000000002</v>
      </c>
      <c r="N532" s="80">
        <v>1.25</v>
      </c>
      <c r="O532" s="86">
        <f t="shared" si="24"/>
        <v>1043.49882014235</v>
      </c>
      <c r="P532" s="24">
        <f t="shared" si="25"/>
        <v>0</v>
      </c>
      <c r="R532" s="76">
        <v>37763</v>
      </c>
      <c r="S532" s="88">
        <f t="shared" si="26"/>
        <v>9.1514293997165801E-3</v>
      </c>
      <c r="T532" s="88"/>
      <c r="U532" s="100"/>
    </row>
    <row r="533" spans="1:21" x14ac:dyDescent="0.3">
      <c r="A533" s="75">
        <v>530</v>
      </c>
      <c r="B533" s="76">
        <v>37764</v>
      </c>
      <c r="C533" s="80">
        <v>963.90309999999999</v>
      </c>
      <c r="D533" s="81">
        <v>15.472</v>
      </c>
      <c r="E533" s="82">
        <v>3.64</v>
      </c>
      <c r="F533" s="82">
        <v>12.1</v>
      </c>
      <c r="G533" s="82">
        <v>24.298999999999999</v>
      </c>
      <c r="H533" s="82">
        <v>37.024299999999997</v>
      </c>
      <c r="I533" s="82">
        <v>37.838000000000001</v>
      </c>
      <c r="J533" s="82">
        <v>11.3207</v>
      </c>
      <c r="K533" s="82">
        <v>22.843699999999998</v>
      </c>
      <c r="L533" s="82">
        <v>44.726999999999997</v>
      </c>
      <c r="M533" s="87">
        <v>18.192</v>
      </c>
      <c r="N533" s="80">
        <v>1.21</v>
      </c>
      <c r="O533" s="86">
        <f t="shared" si="24"/>
        <v>1043.54892464919</v>
      </c>
      <c r="P533" s="24">
        <f t="shared" si="25"/>
        <v>0</v>
      </c>
      <c r="R533" s="76">
        <v>37764</v>
      </c>
      <c r="S533" s="88">
        <f t="shared" si="26"/>
        <v>1.45474886361385E-3</v>
      </c>
      <c r="T533" s="88"/>
      <c r="U533" s="100"/>
    </row>
    <row r="534" spans="1:21" x14ac:dyDescent="0.3">
      <c r="A534" s="75">
        <v>531</v>
      </c>
      <c r="B534" s="76">
        <v>37767</v>
      </c>
      <c r="C534" s="80">
        <v>963.90309999999999</v>
      </c>
      <c r="D534" s="81">
        <v>15.472</v>
      </c>
      <c r="E534" s="82">
        <v>3.64</v>
      </c>
      <c r="F534" s="82">
        <v>12.1</v>
      </c>
      <c r="G534" s="82">
        <v>24.298999999999999</v>
      </c>
      <c r="H534" s="82">
        <v>37.024299999999997</v>
      </c>
      <c r="I534" s="82">
        <v>37.838000000000001</v>
      </c>
      <c r="J534" s="82">
        <v>11.3207</v>
      </c>
      <c r="K534" s="82">
        <v>22.843699999999998</v>
      </c>
      <c r="L534" s="82">
        <v>44.726999999999997</v>
      </c>
      <c r="M534" s="87">
        <v>18.192</v>
      </c>
      <c r="N534" s="80">
        <v>1.21</v>
      </c>
      <c r="O534" s="86">
        <f t="shared" si="24"/>
        <v>1043.5990315618401</v>
      </c>
      <c r="P534" s="24">
        <f t="shared" si="25"/>
        <v>0</v>
      </c>
      <c r="R534" s="76">
        <v>37767</v>
      </c>
      <c r="S534" s="88">
        <f t="shared" si="26"/>
        <v>0</v>
      </c>
      <c r="T534" s="88"/>
      <c r="U534" s="100"/>
    </row>
    <row r="535" spans="1:21" x14ac:dyDescent="0.3">
      <c r="A535" s="75">
        <v>532</v>
      </c>
      <c r="B535" s="76">
        <v>37768</v>
      </c>
      <c r="C535" s="80">
        <v>982.7672</v>
      </c>
      <c r="D535" s="81">
        <v>15.9076</v>
      </c>
      <c r="E535" s="82">
        <v>3.75</v>
      </c>
      <c r="F535" s="82">
        <v>12.65</v>
      </c>
      <c r="G535" s="82">
        <v>24.870799999999999</v>
      </c>
      <c r="H535" s="82">
        <v>38.2254</v>
      </c>
      <c r="I535" s="82">
        <v>38.605699999999999</v>
      </c>
      <c r="J535" s="82">
        <v>11.3969</v>
      </c>
      <c r="K535" s="82">
        <v>23.0867</v>
      </c>
      <c r="L535" s="82">
        <v>45.363</v>
      </c>
      <c r="M535" s="87">
        <v>18.161000000000001</v>
      </c>
      <c r="N535" s="80">
        <v>1.32</v>
      </c>
      <c r="O535" s="86">
        <f t="shared" si="24"/>
        <v>1043.6536962730199</v>
      </c>
      <c r="P535" s="24">
        <f t="shared" si="25"/>
        <v>0</v>
      </c>
      <c r="R535" s="76">
        <v>37768</v>
      </c>
      <c r="S535" s="88">
        <f t="shared" si="26"/>
        <v>1.9570535668989902E-2</v>
      </c>
      <c r="T535" s="88"/>
      <c r="U535" s="100"/>
    </row>
    <row r="536" spans="1:21" x14ac:dyDescent="0.3">
      <c r="A536" s="75">
        <v>533</v>
      </c>
      <c r="B536" s="76">
        <v>37769</v>
      </c>
      <c r="C536" s="80">
        <v>984.70749999999998</v>
      </c>
      <c r="D536" s="81">
        <v>15.7424</v>
      </c>
      <c r="E536" s="82">
        <v>3.67</v>
      </c>
      <c r="F536" s="82">
        <v>13.26</v>
      </c>
      <c r="G536" s="82">
        <v>24.489599999999999</v>
      </c>
      <c r="H536" s="82">
        <v>38.203800000000001</v>
      </c>
      <c r="I536" s="82">
        <v>38.332299999999996</v>
      </c>
      <c r="J536" s="82">
        <v>11.4419</v>
      </c>
      <c r="K536" s="82">
        <v>22.828199999999999</v>
      </c>
      <c r="L536" s="82">
        <v>44.716999999999999</v>
      </c>
      <c r="M536" s="87">
        <v>18.661999999999999</v>
      </c>
      <c r="N536" s="80">
        <v>1.29</v>
      </c>
      <c r="O536" s="86">
        <f t="shared" si="24"/>
        <v>1043.7071214027101</v>
      </c>
      <c r="P536" s="24">
        <f t="shared" si="25"/>
        <v>0</v>
      </c>
      <c r="R536" s="76">
        <v>37769</v>
      </c>
      <c r="S536" s="88">
        <f t="shared" si="26"/>
        <v>1.9743231153828101E-3</v>
      </c>
      <c r="T536" s="88"/>
      <c r="U536" s="100"/>
    </row>
    <row r="537" spans="1:21" x14ac:dyDescent="0.3">
      <c r="A537" s="75">
        <v>534</v>
      </c>
      <c r="B537" s="76">
        <v>37770</v>
      </c>
      <c r="C537" s="80">
        <v>981.08349999999996</v>
      </c>
      <c r="D537" s="81">
        <v>16.299099999999999</v>
      </c>
      <c r="E537" s="82">
        <v>3.65</v>
      </c>
      <c r="F537" s="82">
        <v>12.83</v>
      </c>
      <c r="G537" s="82">
        <v>24.479600000000001</v>
      </c>
      <c r="H537" s="82">
        <v>37.965699999999998</v>
      </c>
      <c r="I537" s="82">
        <v>37.827500000000001</v>
      </c>
      <c r="J537" s="82">
        <v>11.6012</v>
      </c>
      <c r="K537" s="82">
        <v>23.065999999999999</v>
      </c>
      <c r="L537" s="82">
        <v>44.911999999999999</v>
      </c>
      <c r="M537" s="87">
        <v>18.744</v>
      </c>
      <c r="N537" s="80">
        <v>1.29</v>
      </c>
      <c r="O537" s="86">
        <f t="shared" si="24"/>
        <v>1043.7605492672601</v>
      </c>
      <c r="P537" s="24">
        <f t="shared" si="25"/>
        <v>0</v>
      </c>
      <c r="R537" s="76">
        <v>37770</v>
      </c>
      <c r="S537" s="88">
        <f t="shared" si="26"/>
        <v>-3.6802806924899302E-3</v>
      </c>
      <c r="T537" s="88"/>
      <c r="U537" s="100"/>
    </row>
    <row r="538" spans="1:21" x14ac:dyDescent="0.3">
      <c r="A538" s="75">
        <v>535</v>
      </c>
      <c r="B538" s="76">
        <v>37771</v>
      </c>
      <c r="C538" s="80">
        <v>995.5453</v>
      </c>
      <c r="D538" s="81">
        <v>16.825600000000001</v>
      </c>
      <c r="E538" s="82">
        <v>3.6619999999999999</v>
      </c>
      <c r="F538" s="82">
        <v>13.01</v>
      </c>
      <c r="G538" s="82">
        <v>24.690300000000001</v>
      </c>
      <c r="H538" s="82">
        <v>38.382300000000001</v>
      </c>
      <c r="I538" s="82">
        <v>38.279699999999998</v>
      </c>
      <c r="J538" s="82">
        <v>11.6601</v>
      </c>
      <c r="K538" s="82">
        <v>23.557099999999998</v>
      </c>
      <c r="L538" s="82">
        <v>45.384</v>
      </c>
      <c r="M538" s="87">
        <v>19.141999999999999</v>
      </c>
      <c r="N538" s="80">
        <v>1.28</v>
      </c>
      <c r="O538" s="99">
        <f t="shared" si="24"/>
        <v>1043.8135656761101</v>
      </c>
      <c r="P538" s="24">
        <f t="shared" si="25"/>
        <v>1</v>
      </c>
      <c r="R538" s="76">
        <v>37771</v>
      </c>
      <c r="S538" s="88">
        <f t="shared" si="26"/>
        <v>1.47406413419449E-2</v>
      </c>
      <c r="T538" s="88"/>
      <c r="U538" s="100"/>
    </row>
    <row r="539" spans="1:21" x14ac:dyDescent="0.3">
      <c r="A539" s="75">
        <v>536</v>
      </c>
      <c r="B539" s="76">
        <v>37774</v>
      </c>
      <c r="C539" s="80">
        <v>999.10170000000005</v>
      </c>
      <c r="D539" s="81">
        <v>16.725300000000001</v>
      </c>
      <c r="E539" s="82">
        <v>3.69</v>
      </c>
      <c r="F539" s="82">
        <v>12.8</v>
      </c>
      <c r="G539" s="82">
        <v>24.7194</v>
      </c>
      <c r="H539" s="82">
        <v>38.999099999999999</v>
      </c>
      <c r="I539" s="82">
        <v>38.469000000000001</v>
      </c>
      <c r="J539" s="82">
        <v>11.681100000000001</v>
      </c>
      <c r="K539" s="82">
        <v>23.675999999999998</v>
      </c>
      <c r="L539" s="82">
        <v>45.280999999999999</v>
      </c>
      <c r="M539" s="87">
        <v>19.315999999999999</v>
      </c>
      <c r="N539" s="80">
        <v>1.27</v>
      </c>
      <c r="O539" s="86">
        <f t="shared" si="24"/>
        <v>1043.86617056613</v>
      </c>
      <c r="P539" s="24">
        <f t="shared" si="25"/>
        <v>0</v>
      </c>
      <c r="R539" s="76">
        <v>37774</v>
      </c>
      <c r="S539" s="88">
        <f t="shared" si="26"/>
        <v>3.5723135853287201E-3</v>
      </c>
      <c r="T539" s="88"/>
      <c r="U539" s="100"/>
    </row>
    <row r="540" spans="1:21" x14ac:dyDescent="0.3">
      <c r="A540" s="75">
        <v>537</v>
      </c>
      <c r="B540" s="76">
        <v>37775</v>
      </c>
      <c r="C540" s="80">
        <v>1003.8192</v>
      </c>
      <c r="D540" s="81">
        <v>17.392299999999999</v>
      </c>
      <c r="E540" s="82">
        <v>3.6</v>
      </c>
      <c r="F540" s="82">
        <v>13.02</v>
      </c>
      <c r="G540" s="82">
        <v>24.961099999999998</v>
      </c>
      <c r="H540" s="82">
        <v>39.464500000000001</v>
      </c>
      <c r="I540" s="82">
        <v>38.889699999999998</v>
      </c>
      <c r="J540" s="82">
        <v>11.7438</v>
      </c>
      <c r="K540" s="82">
        <v>23.836200000000002</v>
      </c>
      <c r="L540" s="82">
        <v>45.414999999999999</v>
      </c>
      <c r="M540" s="87">
        <v>19.591999999999999</v>
      </c>
      <c r="N540" s="80">
        <v>1.21</v>
      </c>
      <c r="O540" s="86">
        <f t="shared" si="24"/>
        <v>1043.9162927116199</v>
      </c>
      <c r="P540" s="24">
        <f t="shared" si="25"/>
        <v>0</v>
      </c>
      <c r="R540" s="76">
        <v>37775</v>
      </c>
      <c r="S540" s="88">
        <f t="shared" si="26"/>
        <v>4.72174154042571E-3</v>
      </c>
      <c r="T540" s="88"/>
      <c r="U540" s="100"/>
    </row>
    <row r="541" spans="1:21" x14ac:dyDescent="0.3">
      <c r="A541" s="75">
        <v>538</v>
      </c>
      <c r="B541" s="76">
        <v>37776</v>
      </c>
      <c r="C541" s="80">
        <v>1019.2735</v>
      </c>
      <c r="D541" s="81">
        <v>17.4024</v>
      </c>
      <c r="E541" s="82">
        <v>3.9</v>
      </c>
      <c r="F541" s="82">
        <v>13.58</v>
      </c>
      <c r="G541" s="82">
        <v>24.9511</v>
      </c>
      <c r="H541" s="82">
        <v>39.918900000000001</v>
      </c>
      <c r="I541" s="82">
        <v>39.331400000000002</v>
      </c>
      <c r="J541" s="82">
        <v>11.7507</v>
      </c>
      <c r="K541" s="82">
        <v>24.084399999999999</v>
      </c>
      <c r="L541" s="82">
        <v>46.072000000000003</v>
      </c>
      <c r="M541" s="87">
        <v>19.408000000000001</v>
      </c>
      <c r="N541" s="80">
        <v>1.22</v>
      </c>
      <c r="O541" s="86">
        <f t="shared" si="24"/>
        <v>1043.9668315162701</v>
      </c>
      <c r="P541" s="24">
        <f t="shared" si="25"/>
        <v>0</v>
      </c>
      <c r="R541" s="76">
        <v>37776</v>
      </c>
      <c r="S541" s="88">
        <f t="shared" si="26"/>
        <v>1.5395501500668599E-2</v>
      </c>
      <c r="T541" s="88"/>
      <c r="U541" s="100"/>
    </row>
    <row r="542" spans="1:21" x14ac:dyDescent="0.3">
      <c r="A542" s="75">
        <v>539</v>
      </c>
      <c r="B542" s="76">
        <v>37777</v>
      </c>
      <c r="C542" s="80">
        <v>1023.3698000000001</v>
      </c>
      <c r="D542" s="81">
        <v>17.502700000000001</v>
      </c>
      <c r="E542" s="82">
        <v>4.47</v>
      </c>
      <c r="F542" s="82">
        <v>13.36</v>
      </c>
      <c r="G542" s="82">
        <v>24.168600000000001</v>
      </c>
      <c r="H542" s="82">
        <v>40.184100000000001</v>
      </c>
      <c r="I542" s="82">
        <v>39.079000000000001</v>
      </c>
      <c r="J542" s="82">
        <v>11.8308</v>
      </c>
      <c r="K542" s="82">
        <v>24.182600000000001</v>
      </c>
      <c r="L542" s="82">
        <v>45.713000000000001</v>
      </c>
      <c r="M542" s="87">
        <v>19.704000000000001</v>
      </c>
      <c r="N542" s="80">
        <v>1.26</v>
      </c>
      <c r="O542" s="86">
        <f t="shared" si="24"/>
        <v>1044.01902985784</v>
      </c>
      <c r="P542" s="24">
        <f t="shared" si="25"/>
        <v>0</v>
      </c>
      <c r="R542" s="76">
        <v>37777</v>
      </c>
      <c r="S542" s="88">
        <f t="shared" si="26"/>
        <v>4.0188428326646299E-3</v>
      </c>
      <c r="T542" s="88"/>
      <c r="U542" s="100"/>
    </row>
    <row r="543" spans="1:21" x14ac:dyDescent="0.3">
      <c r="A543" s="75">
        <v>540</v>
      </c>
      <c r="B543" s="76">
        <v>37778</v>
      </c>
      <c r="C543" s="80">
        <v>1020.9659</v>
      </c>
      <c r="D543" s="81">
        <v>16.825600000000001</v>
      </c>
      <c r="E543" s="82">
        <v>4.42</v>
      </c>
      <c r="F543" s="82">
        <v>13.09</v>
      </c>
      <c r="G543" s="82">
        <v>23.747199999999999</v>
      </c>
      <c r="H543" s="82">
        <v>40.178600000000003</v>
      </c>
      <c r="I543" s="82">
        <v>39.268300000000004</v>
      </c>
      <c r="J543" s="82">
        <v>11.7438</v>
      </c>
      <c r="K543" s="82">
        <v>24.2394</v>
      </c>
      <c r="L543" s="82">
        <v>45.487000000000002</v>
      </c>
      <c r="M543" s="87">
        <v>21.524000000000001</v>
      </c>
      <c r="N543" s="80">
        <v>1.24</v>
      </c>
      <c r="O543" s="86">
        <f t="shared" si="24"/>
        <v>1044.0704022228001</v>
      </c>
      <c r="P543" s="24">
        <f t="shared" si="25"/>
        <v>0</v>
      </c>
      <c r="R543" s="76">
        <v>37778</v>
      </c>
      <c r="S543" s="88">
        <f t="shared" si="26"/>
        <v>-2.34900424069584E-3</v>
      </c>
      <c r="T543" s="88"/>
      <c r="U543" s="100"/>
    </row>
    <row r="544" spans="1:21" x14ac:dyDescent="0.3">
      <c r="A544" s="75">
        <v>541</v>
      </c>
      <c r="B544" s="76">
        <v>37781</v>
      </c>
      <c r="C544" s="80">
        <v>1008.7589</v>
      </c>
      <c r="D544" s="81">
        <v>16.650099999999998</v>
      </c>
      <c r="E544" s="82">
        <v>4.1399999999999997</v>
      </c>
      <c r="F544" s="82">
        <v>12.859</v>
      </c>
      <c r="G544" s="82">
        <v>23.827500000000001</v>
      </c>
      <c r="H544" s="82">
        <v>39.826999999999998</v>
      </c>
      <c r="I544" s="82">
        <v>39.394500000000001</v>
      </c>
      <c r="J544" s="82">
        <v>11.702</v>
      </c>
      <c r="K544" s="82">
        <v>24.229099999999999</v>
      </c>
      <c r="L544" s="82">
        <v>45.198999999999998</v>
      </c>
      <c r="M544" s="87">
        <v>21.329000000000001</v>
      </c>
      <c r="N544" s="80">
        <v>1.25</v>
      </c>
      <c r="O544" s="86">
        <f t="shared" si="24"/>
        <v>1044.1221914292601</v>
      </c>
      <c r="P544" s="24">
        <f t="shared" si="25"/>
        <v>0</v>
      </c>
      <c r="R544" s="76">
        <v>37781</v>
      </c>
      <c r="S544" s="88">
        <f t="shared" si="26"/>
        <v>-1.1956324888029999E-2</v>
      </c>
      <c r="T544" s="88"/>
      <c r="U544" s="100"/>
    </row>
    <row r="545" spans="1:21" x14ac:dyDescent="0.3">
      <c r="A545" s="75">
        <v>542</v>
      </c>
      <c r="B545" s="76">
        <v>37782</v>
      </c>
      <c r="C545" s="80">
        <v>1017.9859</v>
      </c>
      <c r="D545" s="81">
        <v>16.8658</v>
      </c>
      <c r="E545" s="82">
        <v>4.5579999999999998</v>
      </c>
      <c r="F545" s="82">
        <v>13.02</v>
      </c>
      <c r="G545" s="82">
        <v>24.7605</v>
      </c>
      <c r="H545" s="82">
        <v>40.162399999999998</v>
      </c>
      <c r="I545" s="82">
        <v>39.4786</v>
      </c>
      <c r="J545" s="82">
        <v>11.841200000000001</v>
      </c>
      <c r="K545" s="82">
        <v>24.089500000000001</v>
      </c>
      <c r="L545" s="82">
        <v>45.569000000000003</v>
      </c>
      <c r="M545" s="87">
        <v>22.146999999999998</v>
      </c>
      <c r="N545" s="80">
        <v>1.22</v>
      </c>
      <c r="O545" s="86">
        <f t="shared" si="24"/>
        <v>1044.1727402020199</v>
      </c>
      <c r="P545" s="24">
        <f t="shared" si="25"/>
        <v>0</v>
      </c>
      <c r="R545" s="76">
        <v>37782</v>
      </c>
      <c r="S545" s="88">
        <f t="shared" si="26"/>
        <v>9.1468833633090406E-3</v>
      </c>
      <c r="T545" s="88"/>
      <c r="U545" s="100"/>
    </row>
    <row r="546" spans="1:21" x14ac:dyDescent="0.3">
      <c r="A546" s="75">
        <v>543</v>
      </c>
      <c r="B546" s="76">
        <v>37783</v>
      </c>
      <c r="C546" s="80">
        <v>1031.3976</v>
      </c>
      <c r="D546" s="81">
        <v>16.860700000000001</v>
      </c>
      <c r="E546" s="82">
        <v>5.03</v>
      </c>
      <c r="F546" s="82">
        <v>13.27</v>
      </c>
      <c r="G546" s="82">
        <v>24.961099999999998</v>
      </c>
      <c r="H546" s="82">
        <v>40.909100000000002</v>
      </c>
      <c r="I546" s="82">
        <v>40.172699999999999</v>
      </c>
      <c r="J546" s="82">
        <v>12.091699999999999</v>
      </c>
      <c r="K546" s="82">
        <v>24.3066</v>
      </c>
      <c r="L546" s="82">
        <v>45.783999999999999</v>
      </c>
      <c r="M546" s="87">
        <v>22.116</v>
      </c>
      <c r="N546" s="80">
        <v>1.25</v>
      </c>
      <c r="O546" s="86">
        <f t="shared" si="24"/>
        <v>1044.2245344847699</v>
      </c>
      <c r="P546" s="24">
        <f t="shared" si="25"/>
        <v>0</v>
      </c>
      <c r="R546" s="76">
        <v>37783</v>
      </c>
      <c r="S546" s="88">
        <f t="shared" si="26"/>
        <v>1.31747404359923E-2</v>
      </c>
      <c r="T546" s="88"/>
      <c r="U546" s="100"/>
    </row>
    <row r="547" spans="1:21" x14ac:dyDescent="0.3">
      <c r="A547" s="75">
        <v>544</v>
      </c>
      <c r="B547" s="76">
        <v>37784</v>
      </c>
      <c r="C547" s="80">
        <v>1032.5078000000001</v>
      </c>
      <c r="D547" s="81">
        <v>16.845700000000001</v>
      </c>
      <c r="E547" s="82">
        <v>5.12</v>
      </c>
      <c r="F547" s="82">
        <v>13.33</v>
      </c>
      <c r="G547" s="82">
        <v>25.0715</v>
      </c>
      <c r="H547" s="82">
        <v>40.914499999999997</v>
      </c>
      <c r="I547" s="82">
        <v>40.172699999999999</v>
      </c>
      <c r="J547" s="82">
        <v>12.091699999999999</v>
      </c>
      <c r="K547" s="82">
        <v>24.644200000000001</v>
      </c>
      <c r="L547" s="82">
        <v>45.96</v>
      </c>
      <c r="M547" s="87">
        <v>22.096</v>
      </c>
      <c r="N547" s="80">
        <v>1.25</v>
      </c>
      <c r="O547" s="86">
        <f t="shared" si="24"/>
        <v>1044.27633133668</v>
      </c>
      <c r="P547" s="24">
        <f t="shared" si="25"/>
        <v>0</v>
      </c>
      <c r="R547" s="76">
        <v>37784</v>
      </c>
      <c r="S547" s="88">
        <f t="shared" si="26"/>
        <v>1.0764035130583799E-3</v>
      </c>
      <c r="T547" s="88"/>
      <c r="U547" s="100"/>
    </row>
    <row r="548" spans="1:21" x14ac:dyDescent="0.3">
      <c r="A548" s="75">
        <v>545</v>
      </c>
      <c r="B548" s="76">
        <v>37785</v>
      </c>
      <c r="C548" s="80">
        <v>1022.2834</v>
      </c>
      <c r="D548" s="81">
        <v>16.544799999999999</v>
      </c>
      <c r="E548" s="82">
        <v>5.0999999999999996</v>
      </c>
      <c r="F548" s="82">
        <v>13.48</v>
      </c>
      <c r="G548" s="82">
        <v>24.730399999999999</v>
      </c>
      <c r="H548" s="82">
        <v>40.606099999999998</v>
      </c>
      <c r="I548" s="82">
        <v>39.8887</v>
      </c>
      <c r="J548" s="82">
        <v>11.9351</v>
      </c>
      <c r="K548" s="82">
        <v>24.592300000000002</v>
      </c>
      <c r="L548" s="82">
        <v>46.103999999999999</v>
      </c>
      <c r="M548" s="87">
        <v>21.931999999999999</v>
      </c>
      <c r="N548" s="80">
        <v>1.24</v>
      </c>
      <c r="O548" s="86">
        <f t="shared" si="24"/>
        <v>1044.32771636251</v>
      </c>
      <c r="P548" s="24">
        <f t="shared" si="25"/>
        <v>0</v>
      </c>
      <c r="R548" s="76">
        <v>37785</v>
      </c>
      <c r="S548" s="88">
        <f t="shared" si="26"/>
        <v>-9.90249177778613E-3</v>
      </c>
      <c r="T548" s="88"/>
      <c r="U548" s="100"/>
    </row>
    <row r="549" spans="1:21" x14ac:dyDescent="0.3">
      <c r="A549" s="75">
        <v>546</v>
      </c>
      <c r="B549" s="76">
        <v>37788</v>
      </c>
      <c r="C549" s="80">
        <v>1045.1945000000001</v>
      </c>
      <c r="D549" s="81">
        <v>16.890799999999999</v>
      </c>
      <c r="E549" s="82">
        <v>4.83</v>
      </c>
      <c r="F549" s="82">
        <v>13.65</v>
      </c>
      <c r="G549" s="82">
        <v>25.472799999999999</v>
      </c>
      <c r="H549" s="82">
        <v>40.546599999999998</v>
      </c>
      <c r="I549" s="82">
        <v>40.288400000000003</v>
      </c>
      <c r="J549" s="82">
        <v>12.074299999999999</v>
      </c>
      <c r="K549" s="82">
        <v>25.033799999999999</v>
      </c>
      <c r="L549" s="82">
        <v>46.887</v>
      </c>
      <c r="M549" s="87">
        <v>22.689</v>
      </c>
      <c r="N549" s="80">
        <v>1.33</v>
      </c>
      <c r="O549" s="86">
        <f t="shared" si="24"/>
        <v>1044.38283365865</v>
      </c>
      <c r="P549" s="24">
        <f t="shared" si="25"/>
        <v>0</v>
      </c>
      <c r="R549" s="76">
        <v>37788</v>
      </c>
      <c r="S549" s="88">
        <f t="shared" si="26"/>
        <v>2.2411691317691499E-2</v>
      </c>
      <c r="T549" s="88"/>
      <c r="U549" s="100"/>
    </row>
    <row r="550" spans="1:21" x14ac:dyDescent="0.3">
      <c r="A550" s="75">
        <v>547</v>
      </c>
      <c r="B550" s="76">
        <v>37789</v>
      </c>
      <c r="C550" s="80">
        <v>1046.1484</v>
      </c>
      <c r="D550" s="81">
        <v>16.935500000000001</v>
      </c>
      <c r="E550" s="82">
        <v>5.27</v>
      </c>
      <c r="F550" s="82">
        <v>13.348000000000001</v>
      </c>
      <c r="G550" s="82">
        <v>26.043700000000001</v>
      </c>
      <c r="H550" s="82">
        <v>40.2057</v>
      </c>
      <c r="I550" s="82">
        <v>39.615299999999998</v>
      </c>
      <c r="J550" s="82">
        <v>12.011699999999999</v>
      </c>
      <c r="K550" s="82">
        <v>24.514399999999998</v>
      </c>
      <c r="L550" s="82">
        <v>46.247999999999998</v>
      </c>
      <c r="M550" s="87">
        <v>22.689</v>
      </c>
      <c r="N550" s="80">
        <v>1.24</v>
      </c>
      <c r="O550" s="86">
        <f t="shared" si="24"/>
        <v>1044.43422392507</v>
      </c>
      <c r="P550" s="24">
        <f t="shared" si="25"/>
        <v>0</v>
      </c>
      <c r="R550" s="76">
        <v>37789</v>
      </c>
      <c r="S550" s="88">
        <f t="shared" si="26"/>
        <v>9.12653099494953E-4</v>
      </c>
      <c r="T550" s="88"/>
      <c r="U550" s="100"/>
    </row>
    <row r="551" spans="1:21" x14ac:dyDescent="0.3">
      <c r="A551" s="75">
        <v>548</v>
      </c>
      <c r="B551" s="76">
        <v>37790</v>
      </c>
      <c r="C551" s="80">
        <v>1044.6023</v>
      </c>
      <c r="D551" s="81">
        <v>17.898900000000001</v>
      </c>
      <c r="E551" s="82">
        <v>5.52</v>
      </c>
      <c r="F551" s="82">
        <v>13.42</v>
      </c>
      <c r="G551" s="82">
        <v>26.155000000000001</v>
      </c>
      <c r="H551" s="82">
        <v>40.140799999999999</v>
      </c>
      <c r="I551" s="82">
        <v>39.268300000000004</v>
      </c>
      <c r="J551" s="82">
        <v>12.056900000000001</v>
      </c>
      <c r="K551" s="82">
        <v>24.410499999999999</v>
      </c>
      <c r="L551" s="82">
        <v>46.331000000000003</v>
      </c>
      <c r="M551" s="87">
        <v>22.535</v>
      </c>
      <c r="N551" s="80">
        <v>1.22</v>
      </c>
      <c r="O551" s="86">
        <f t="shared" si="24"/>
        <v>1044.4847878041601</v>
      </c>
      <c r="P551" s="24">
        <f t="shared" si="25"/>
        <v>0</v>
      </c>
      <c r="R551" s="76">
        <v>37790</v>
      </c>
      <c r="S551" s="88">
        <f t="shared" si="26"/>
        <v>-1.47789739964233E-3</v>
      </c>
      <c r="T551" s="88"/>
      <c r="U551" s="100"/>
    </row>
    <row r="552" spans="1:21" x14ac:dyDescent="0.3">
      <c r="A552" s="75">
        <v>549</v>
      </c>
      <c r="B552" s="76">
        <v>37791</v>
      </c>
      <c r="C552" s="80">
        <v>1028.7021999999999</v>
      </c>
      <c r="D552" s="81">
        <v>18.515699999999999</v>
      </c>
      <c r="E552" s="82">
        <v>5.75</v>
      </c>
      <c r="F552" s="82">
        <v>13.34</v>
      </c>
      <c r="G552" s="82">
        <v>26.155000000000001</v>
      </c>
      <c r="H552" s="82">
        <v>39.8919</v>
      </c>
      <c r="I552" s="82">
        <v>38.784500000000001</v>
      </c>
      <c r="J552" s="82">
        <v>11.9177</v>
      </c>
      <c r="K552" s="82">
        <v>23.953499999999998</v>
      </c>
      <c r="L552" s="82">
        <v>45.97</v>
      </c>
      <c r="M552" s="87">
        <v>22.035</v>
      </c>
      <c r="N552" s="80">
        <v>1.22</v>
      </c>
      <c r="O552" s="86">
        <f t="shared" si="24"/>
        <v>1044.5353541311899</v>
      </c>
      <c r="P552" s="24">
        <f t="shared" si="25"/>
        <v>0</v>
      </c>
      <c r="R552" s="76">
        <v>37791</v>
      </c>
      <c r="S552" s="88">
        <f t="shared" si="26"/>
        <v>-1.5221199493817001E-2</v>
      </c>
      <c r="T552" s="88"/>
      <c r="U552" s="100"/>
    </row>
    <row r="553" spans="1:21" x14ac:dyDescent="0.3">
      <c r="A553" s="75">
        <v>550</v>
      </c>
      <c r="B553" s="76">
        <v>37792</v>
      </c>
      <c r="C553" s="80">
        <v>1029.7366999999999</v>
      </c>
      <c r="D553" s="81">
        <v>18.28</v>
      </c>
      <c r="E553" s="82">
        <v>5.58</v>
      </c>
      <c r="F553" s="82">
        <v>12.929</v>
      </c>
      <c r="G553" s="82">
        <v>26.415900000000001</v>
      </c>
      <c r="H553" s="82">
        <v>39.9298</v>
      </c>
      <c r="I553" s="82">
        <v>38.795000000000002</v>
      </c>
      <c r="J553" s="82">
        <v>11.674200000000001</v>
      </c>
      <c r="K553" s="82">
        <v>24.135200000000001</v>
      </c>
      <c r="L553" s="82">
        <v>45.783999999999999</v>
      </c>
      <c r="M553" s="87">
        <v>22.504999999999999</v>
      </c>
      <c r="N553" s="80">
        <v>1.23</v>
      </c>
      <c r="O553" s="86">
        <f t="shared" si="24"/>
        <v>1044.58633740443</v>
      </c>
      <c r="P553" s="24">
        <f t="shared" si="25"/>
        <v>0</v>
      </c>
      <c r="R553" s="76">
        <v>37792</v>
      </c>
      <c r="S553" s="88">
        <f t="shared" si="26"/>
        <v>1.00563603344095E-3</v>
      </c>
      <c r="T553" s="88"/>
      <c r="U553" s="100"/>
    </row>
    <row r="554" spans="1:21" x14ac:dyDescent="0.3">
      <c r="A554" s="75">
        <v>551</v>
      </c>
      <c r="B554" s="76">
        <v>37795</v>
      </c>
      <c r="C554" s="80">
        <v>1015.2159</v>
      </c>
      <c r="D554" s="81">
        <v>18.053799999999999</v>
      </c>
      <c r="E554" s="82">
        <v>5.04</v>
      </c>
      <c r="F554" s="82">
        <v>12.77</v>
      </c>
      <c r="G554" s="82">
        <v>25.864100000000001</v>
      </c>
      <c r="H554" s="82">
        <v>39.8324</v>
      </c>
      <c r="I554" s="82">
        <v>38.8476</v>
      </c>
      <c r="J554" s="82">
        <v>11.785500000000001</v>
      </c>
      <c r="K554" s="82">
        <v>24.2807</v>
      </c>
      <c r="L554" s="82">
        <v>45.517000000000003</v>
      </c>
      <c r="M554" s="87">
        <v>22.861999999999998</v>
      </c>
      <c r="N554" s="80">
        <v>1.21</v>
      </c>
      <c r="O554" s="86">
        <f t="shared" si="24"/>
        <v>1044.63649412936</v>
      </c>
      <c r="P554" s="24">
        <f t="shared" si="25"/>
        <v>0</v>
      </c>
      <c r="R554" s="76">
        <v>37795</v>
      </c>
      <c r="S554" s="88">
        <f t="shared" si="26"/>
        <v>-1.41014688512121E-2</v>
      </c>
      <c r="T554" s="88"/>
      <c r="U554" s="100"/>
    </row>
    <row r="555" spans="1:21" x14ac:dyDescent="0.3">
      <c r="A555" s="75">
        <v>552</v>
      </c>
      <c r="B555" s="76">
        <v>37796</v>
      </c>
      <c r="C555" s="80">
        <v>1017.0895</v>
      </c>
      <c r="D555" s="81">
        <v>17.959099999999999</v>
      </c>
      <c r="E555" s="82">
        <v>4.7300000000000004</v>
      </c>
      <c r="F555" s="82">
        <v>12.65</v>
      </c>
      <c r="G555" s="82">
        <v>25.783799999999999</v>
      </c>
      <c r="H555" s="82">
        <v>39.935200000000002</v>
      </c>
      <c r="I555" s="82">
        <v>38.805500000000002</v>
      </c>
      <c r="J555" s="82">
        <v>11.8134</v>
      </c>
      <c r="K555" s="82">
        <v>24.498799999999999</v>
      </c>
      <c r="L555" s="82">
        <v>45.28</v>
      </c>
      <c r="M555" s="87">
        <v>23.026</v>
      </c>
      <c r="N555" s="80">
        <v>1.1499999999999999</v>
      </c>
      <c r="O555" s="86">
        <f t="shared" si="24"/>
        <v>1044.68416603286</v>
      </c>
      <c r="P555" s="24">
        <f t="shared" si="25"/>
        <v>0</v>
      </c>
      <c r="R555" s="76">
        <v>37796</v>
      </c>
      <c r="S555" s="88">
        <f t="shared" si="26"/>
        <v>1.84551877093342E-3</v>
      </c>
      <c r="T555" s="88"/>
      <c r="U555" s="100"/>
    </row>
    <row r="556" spans="1:21" x14ac:dyDescent="0.3">
      <c r="A556" s="75">
        <v>553</v>
      </c>
      <c r="B556" s="76">
        <v>37797</v>
      </c>
      <c r="C556" s="80">
        <v>1008.6819</v>
      </c>
      <c r="D556" s="81">
        <v>17.7133</v>
      </c>
      <c r="E556" s="82">
        <v>4.7699999999999996</v>
      </c>
      <c r="F556" s="82">
        <v>12.38</v>
      </c>
      <c r="G556" s="82">
        <v>25.342400000000001</v>
      </c>
      <c r="H556" s="82">
        <v>39.713299999999997</v>
      </c>
      <c r="I556" s="82">
        <v>38.553100000000001</v>
      </c>
      <c r="J556" s="82">
        <v>12.025600000000001</v>
      </c>
      <c r="K556" s="82">
        <v>24.223500000000001</v>
      </c>
      <c r="L556" s="82">
        <v>44.878</v>
      </c>
      <c r="M556" s="87">
        <v>22.728999999999999</v>
      </c>
      <c r="N556" s="80">
        <v>1.18</v>
      </c>
      <c r="O556" s="86">
        <f t="shared" si="24"/>
        <v>1044.73308378349</v>
      </c>
      <c r="P556" s="24">
        <f t="shared" si="25"/>
        <v>0</v>
      </c>
      <c r="R556" s="76">
        <v>37797</v>
      </c>
      <c r="S556" s="88">
        <f t="shared" si="26"/>
        <v>-8.2663325105607494E-3</v>
      </c>
      <c r="T556" s="88"/>
      <c r="U556" s="100"/>
    </row>
    <row r="557" spans="1:21" x14ac:dyDescent="0.3">
      <c r="A557" s="75">
        <v>554</v>
      </c>
      <c r="B557" s="76">
        <v>37798</v>
      </c>
      <c r="C557" s="80">
        <v>1019.9292</v>
      </c>
      <c r="D557" s="81">
        <v>18.27</v>
      </c>
      <c r="E557" s="82">
        <v>4.91</v>
      </c>
      <c r="F557" s="82">
        <v>12.516</v>
      </c>
      <c r="G557" s="82">
        <v>25.834</v>
      </c>
      <c r="H557" s="82">
        <v>39.594299999999997</v>
      </c>
      <c r="I557" s="82">
        <v>38.595199999999998</v>
      </c>
      <c r="J557" s="82">
        <v>11.875999999999999</v>
      </c>
      <c r="K557" s="82">
        <v>24.348199999999999</v>
      </c>
      <c r="L557" s="82">
        <v>45.506</v>
      </c>
      <c r="M557" s="87">
        <v>22.943999999999999</v>
      </c>
      <c r="N557" s="80">
        <v>1.1000000000000001</v>
      </c>
      <c r="O557" s="86">
        <f t="shared" si="24"/>
        <v>1044.7786872117499</v>
      </c>
      <c r="P557" s="24">
        <f t="shared" si="25"/>
        <v>0</v>
      </c>
      <c r="R557" s="76">
        <v>37798</v>
      </c>
      <c r="S557" s="88">
        <f t="shared" si="26"/>
        <v>1.1150492538827101E-2</v>
      </c>
      <c r="T557" s="88"/>
      <c r="U557" s="100"/>
    </row>
    <row r="558" spans="1:21" x14ac:dyDescent="0.3">
      <c r="A558" s="75">
        <v>555</v>
      </c>
      <c r="B558" s="76">
        <v>37799</v>
      </c>
      <c r="C558" s="80">
        <v>1010.0155999999999</v>
      </c>
      <c r="D558" s="81">
        <v>18.0594</v>
      </c>
      <c r="E558" s="82">
        <v>4.9400000000000004</v>
      </c>
      <c r="F558" s="82">
        <v>12.43</v>
      </c>
      <c r="G558" s="82">
        <v>25.7136</v>
      </c>
      <c r="H558" s="82">
        <v>39.161499999999997</v>
      </c>
      <c r="I558" s="82">
        <v>38.248199999999997</v>
      </c>
      <c r="J558" s="82">
        <v>11.994300000000001</v>
      </c>
      <c r="K558" s="82">
        <v>24.155999999999999</v>
      </c>
      <c r="L558" s="82">
        <v>45.176000000000002</v>
      </c>
      <c r="M558" s="87">
        <v>22.861999999999998</v>
      </c>
      <c r="N558" s="80">
        <v>1.08</v>
      </c>
      <c r="O558" s="86">
        <f t="shared" si="24"/>
        <v>1044.8234634411999</v>
      </c>
      <c r="P558" s="24">
        <f t="shared" si="25"/>
        <v>0</v>
      </c>
      <c r="R558" s="76">
        <v>37799</v>
      </c>
      <c r="S558" s="88">
        <f t="shared" si="26"/>
        <v>-9.7198903610172804E-3</v>
      </c>
      <c r="T558" s="88"/>
      <c r="U558" s="100"/>
    </row>
    <row r="559" spans="1:21" x14ac:dyDescent="0.3">
      <c r="A559" s="75">
        <v>556</v>
      </c>
      <c r="B559" s="76">
        <v>37802</v>
      </c>
      <c r="C559" s="80">
        <v>1008.236</v>
      </c>
      <c r="D559" s="81">
        <v>18.0242</v>
      </c>
      <c r="E559" s="82">
        <v>4.78</v>
      </c>
      <c r="F559" s="82">
        <v>12.01</v>
      </c>
      <c r="G559" s="82">
        <v>25.723600000000001</v>
      </c>
      <c r="H559" s="82">
        <v>39.064100000000003</v>
      </c>
      <c r="I559" s="82">
        <v>37.764400000000002</v>
      </c>
      <c r="J559" s="82">
        <v>12.1509</v>
      </c>
      <c r="K559" s="82">
        <v>24.104099999999999</v>
      </c>
      <c r="L559" s="82">
        <v>45.856999999999999</v>
      </c>
      <c r="M559" s="87">
        <v>22.545999999999999</v>
      </c>
      <c r="N559" s="80">
        <v>1.45</v>
      </c>
      <c r="O559" s="99">
        <f t="shared" si="24"/>
        <v>1044.8835822516</v>
      </c>
      <c r="P559" s="24">
        <f t="shared" si="25"/>
        <v>1</v>
      </c>
      <c r="R559" s="76">
        <v>37802</v>
      </c>
      <c r="S559" s="88">
        <f t="shared" si="26"/>
        <v>-1.7619529836964099E-3</v>
      </c>
      <c r="T559" s="88"/>
      <c r="U559" s="100"/>
    </row>
    <row r="560" spans="1:21" x14ac:dyDescent="0.3">
      <c r="A560" s="75">
        <v>557</v>
      </c>
      <c r="B560" s="76">
        <v>37803</v>
      </c>
      <c r="C560" s="80">
        <v>1016.5001</v>
      </c>
      <c r="D560" s="81">
        <v>18.074400000000001</v>
      </c>
      <c r="E560" s="82">
        <v>4.47</v>
      </c>
      <c r="F560" s="82">
        <v>12.33</v>
      </c>
      <c r="G560" s="82">
        <v>26.235299999999999</v>
      </c>
      <c r="H560" s="82">
        <v>39.199300000000001</v>
      </c>
      <c r="I560" s="82">
        <v>38.048400000000001</v>
      </c>
      <c r="J560" s="82">
        <v>12.0047</v>
      </c>
      <c r="K560" s="82">
        <v>24.145600000000002</v>
      </c>
      <c r="L560" s="82">
        <v>45.743000000000002</v>
      </c>
      <c r="M560" s="87">
        <v>22.422999999999998</v>
      </c>
      <c r="N560" s="80">
        <v>1.1100000000000001</v>
      </c>
      <c r="O560" s="86">
        <f t="shared" si="24"/>
        <v>1044.9296068855799</v>
      </c>
      <c r="P560" s="24">
        <f t="shared" si="25"/>
        <v>0</v>
      </c>
      <c r="R560" s="76">
        <v>37803</v>
      </c>
      <c r="S560" s="88">
        <f t="shared" si="26"/>
        <v>8.1965928611951195E-3</v>
      </c>
      <c r="T560" s="88"/>
      <c r="U560" s="100"/>
    </row>
    <row r="561" spans="1:21" x14ac:dyDescent="0.3">
      <c r="A561" s="75">
        <v>558</v>
      </c>
      <c r="B561" s="76">
        <v>37804</v>
      </c>
      <c r="C561" s="80">
        <v>1028.3616</v>
      </c>
      <c r="D561" s="81">
        <v>18.927</v>
      </c>
      <c r="E561" s="82">
        <v>4.79</v>
      </c>
      <c r="F561" s="82">
        <v>12.45</v>
      </c>
      <c r="G561" s="82">
        <v>26.967700000000001</v>
      </c>
      <c r="H561" s="82">
        <v>39.307499999999997</v>
      </c>
      <c r="I561" s="82">
        <v>38.153500000000001</v>
      </c>
      <c r="J561" s="82">
        <v>11.9351</v>
      </c>
      <c r="K561" s="82">
        <v>24.0885</v>
      </c>
      <c r="L561" s="82">
        <v>45.814999999999998</v>
      </c>
      <c r="M561" s="87">
        <v>23.22</v>
      </c>
      <c r="N561" s="80">
        <v>1.01</v>
      </c>
      <c r="O561" s="86">
        <f t="shared" si="24"/>
        <v>1044.9714870007799</v>
      </c>
      <c r="P561" s="24">
        <f t="shared" si="25"/>
        <v>0</v>
      </c>
      <c r="R561" s="76">
        <v>37804</v>
      </c>
      <c r="S561" s="88">
        <f t="shared" si="26"/>
        <v>1.1668960976983601E-2</v>
      </c>
      <c r="T561" s="88"/>
      <c r="U561" s="100"/>
    </row>
    <row r="562" spans="1:21" x14ac:dyDescent="0.3">
      <c r="A562" s="75">
        <v>559</v>
      </c>
      <c r="B562" s="76">
        <v>37805</v>
      </c>
      <c r="C562" s="80">
        <v>1020.0313</v>
      </c>
      <c r="D562" s="81">
        <v>18.7865</v>
      </c>
      <c r="E562" s="82">
        <v>4.71</v>
      </c>
      <c r="F562" s="82">
        <v>12.18</v>
      </c>
      <c r="G562" s="82">
        <v>26.586400000000001</v>
      </c>
      <c r="H562" s="82">
        <v>38.917999999999999</v>
      </c>
      <c r="I562" s="82">
        <v>37.922199999999997</v>
      </c>
      <c r="J562" s="82">
        <v>12.1335</v>
      </c>
      <c r="K562" s="82">
        <v>24.0106</v>
      </c>
      <c r="L562" s="82">
        <v>45.372</v>
      </c>
      <c r="M562" s="87">
        <v>23.117999999999999</v>
      </c>
      <c r="N562" s="80">
        <v>0.96</v>
      </c>
      <c r="O562" s="86">
        <f t="shared" si="24"/>
        <v>1045.0112954383801</v>
      </c>
      <c r="P562" s="24">
        <f t="shared" si="25"/>
        <v>0</v>
      </c>
      <c r="R562" s="76">
        <v>37805</v>
      </c>
      <c r="S562" s="88">
        <f t="shared" si="26"/>
        <v>-8.1005552910571304E-3</v>
      </c>
      <c r="T562" s="88"/>
      <c r="U562" s="100"/>
    </row>
    <row r="563" spans="1:21" x14ac:dyDescent="0.3">
      <c r="A563" s="75">
        <v>560</v>
      </c>
      <c r="B563" s="76">
        <v>37806</v>
      </c>
      <c r="C563" s="80">
        <v>1020.0313</v>
      </c>
      <c r="D563" s="81">
        <v>18.7865</v>
      </c>
      <c r="E563" s="82">
        <v>4.71</v>
      </c>
      <c r="F563" s="82">
        <v>12.18</v>
      </c>
      <c r="G563" s="82">
        <v>26.586400000000001</v>
      </c>
      <c r="H563" s="82">
        <v>38.917999999999999</v>
      </c>
      <c r="I563" s="82">
        <v>37.922199999999997</v>
      </c>
      <c r="J563" s="82">
        <v>12.1335</v>
      </c>
      <c r="K563" s="82">
        <v>24.0106</v>
      </c>
      <c r="L563" s="82">
        <v>45.372</v>
      </c>
      <c r="M563" s="87">
        <v>23.117999999999999</v>
      </c>
      <c r="N563" s="80">
        <v>0.96</v>
      </c>
      <c r="O563" s="86">
        <f t="shared" si="24"/>
        <v>1045.0511053924899</v>
      </c>
      <c r="P563" s="24">
        <f t="shared" si="25"/>
        <v>0</v>
      </c>
      <c r="R563" s="76">
        <v>37806</v>
      </c>
      <c r="S563" s="88">
        <f t="shared" si="26"/>
        <v>0</v>
      </c>
      <c r="T563" s="88"/>
      <c r="U563" s="100"/>
    </row>
    <row r="564" spans="1:21" x14ac:dyDescent="0.3">
      <c r="A564" s="75">
        <v>561</v>
      </c>
      <c r="B564" s="76">
        <v>37809</v>
      </c>
      <c r="C564" s="80">
        <v>1039.4219000000001</v>
      </c>
      <c r="D564" s="81">
        <v>20.0002</v>
      </c>
      <c r="E564" s="82">
        <v>5.05</v>
      </c>
      <c r="F564" s="82">
        <v>12.57</v>
      </c>
      <c r="G564" s="82">
        <v>27.509399999999999</v>
      </c>
      <c r="H564" s="82">
        <v>39.659199999999998</v>
      </c>
      <c r="I564" s="82">
        <v>37.9116</v>
      </c>
      <c r="J564" s="82">
        <v>12.042999999999999</v>
      </c>
      <c r="K564" s="82">
        <v>23.345800000000001</v>
      </c>
      <c r="L564" s="82">
        <v>45.722999999999999</v>
      </c>
      <c r="M564" s="87">
        <v>23.404</v>
      </c>
      <c r="N564" s="80">
        <v>1</v>
      </c>
      <c r="O564" s="86">
        <f t="shared" si="24"/>
        <v>1045.09257567445</v>
      </c>
      <c r="P564" s="24">
        <f t="shared" si="25"/>
        <v>0</v>
      </c>
      <c r="R564" s="76">
        <v>37809</v>
      </c>
      <c r="S564" s="88">
        <f t="shared" si="26"/>
        <v>1.9009808816651E-2</v>
      </c>
      <c r="T564" s="88"/>
      <c r="U564" s="100"/>
    </row>
    <row r="565" spans="1:21" x14ac:dyDescent="0.3">
      <c r="A565" s="75">
        <v>562</v>
      </c>
      <c r="B565" s="76">
        <v>37810</v>
      </c>
      <c r="C565" s="80">
        <v>1043.2793999999999</v>
      </c>
      <c r="D565" s="81">
        <v>19.804600000000001</v>
      </c>
      <c r="E565" s="82">
        <v>5.29</v>
      </c>
      <c r="F565" s="82">
        <v>12.73</v>
      </c>
      <c r="G565" s="82">
        <v>27.790299999999998</v>
      </c>
      <c r="H565" s="82">
        <v>39.751199999999997</v>
      </c>
      <c r="I565" s="82">
        <v>37.491</v>
      </c>
      <c r="J565" s="82">
        <v>11.7333</v>
      </c>
      <c r="K565" s="82">
        <v>22.966699999999999</v>
      </c>
      <c r="L565" s="82">
        <v>46.494999999999997</v>
      </c>
      <c r="M565" s="87">
        <v>23.302</v>
      </c>
      <c r="N565" s="80">
        <v>0.93</v>
      </c>
      <c r="O565" s="86">
        <f t="shared" si="24"/>
        <v>1045.1311445671199</v>
      </c>
      <c r="P565" s="24">
        <f t="shared" si="25"/>
        <v>0</v>
      </c>
      <c r="R565" s="76">
        <v>37810</v>
      </c>
      <c r="S565" s="88">
        <f t="shared" si="26"/>
        <v>3.7111975416332901E-3</v>
      </c>
      <c r="T565" s="88"/>
      <c r="U565" s="100"/>
    </row>
    <row r="566" spans="1:21" x14ac:dyDescent="0.3">
      <c r="A566" s="75">
        <v>563</v>
      </c>
      <c r="B566" s="76">
        <v>37811</v>
      </c>
      <c r="C566" s="80">
        <v>1037.5518</v>
      </c>
      <c r="D566" s="81">
        <v>19.609000000000002</v>
      </c>
      <c r="E566" s="82">
        <v>5.3</v>
      </c>
      <c r="F566" s="82">
        <v>12.67</v>
      </c>
      <c r="G566" s="82">
        <v>27.5596</v>
      </c>
      <c r="H566" s="82">
        <v>39.3887</v>
      </c>
      <c r="I566" s="82">
        <v>37.711799999999997</v>
      </c>
      <c r="J566" s="82">
        <v>11.6881</v>
      </c>
      <c r="K566" s="82">
        <v>22.790099999999999</v>
      </c>
      <c r="L566" s="82">
        <v>45.908000000000001</v>
      </c>
      <c r="M566" s="87">
        <v>23.353000000000002</v>
      </c>
      <c r="N566" s="80">
        <v>0.96</v>
      </c>
      <c r="O566" s="86">
        <f t="shared" si="24"/>
        <v>1045.17095908691</v>
      </c>
      <c r="P566" s="24">
        <f t="shared" si="25"/>
        <v>0</v>
      </c>
      <c r="R566" s="76">
        <v>37811</v>
      </c>
      <c r="S566" s="88">
        <f t="shared" si="26"/>
        <v>-5.4899962560364104E-3</v>
      </c>
      <c r="T566" s="88"/>
      <c r="U566" s="100"/>
    </row>
    <row r="567" spans="1:21" x14ac:dyDescent="0.3">
      <c r="A567" s="75">
        <v>564</v>
      </c>
      <c r="B567" s="76">
        <v>37812</v>
      </c>
      <c r="C567" s="80">
        <v>1023.5683</v>
      </c>
      <c r="D567" s="81">
        <v>19.137599999999999</v>
      </c>
      <c r="E567" s="82">
        <v>5.28</v>
      </c>
      <c r="F567" s="82">
        <v>12.6</v>
      </c>
      <c r="G567" s="82">
        <v>26.997800000000002</v>
      </c>
      <c r="H567" s="82">
        <v>38.993699999999997</v>
      </c>
      <c r="I567" s="82">
        <v>37.333199999999998</v>
      </c>
      <c r="J567" s="82">
        <v>11.569800000000001</v>
      </c>
      <c r="K567" s="82">
        <v>22.857600000000001</v>
      </c>
      <c r="L567" s="82">
        <v>48.381</v>
      </c>
      <c r="M567" s="87">
        <v>22.75</v>
      </c>
      <c r="N567" s="80">
        <v>1</v>
      </c>
      <c r="O567" s="86">
        <f t="shared" si="24"/>
        <v>1045.2124341249701</v>
      </c>
      <c r="P567" s="24">
        <f t="shared" si="25"/>
        <v>0</v>
      </c>
      <c r="R567" s="76">
        <v>37812</v>
      </c>
      <c r="S567" s="88">
        <f t="shared" si="26"/>
        <v>-1.3477399393456701E-2</v>
      </c>
      <c r="T567" s="88"/>
      <c r="U567" s="100"/>
    </row>
    <row r="568" spans="1:21" x14ac:dyDescent="0.3">
      <c r="A568" s="75">
        <v>565</v>
      </c>
      <c r="B568" s="76">
        <v>37813</v>
      </c>
      <c r="C568" s="80">
        <v>1033.4001000000001</v>
      </c>
      <c r="D568" s="81">
        <v>19.378299999999999</v>
      </c>
      <c r="E568" s="82">
        <v>5.27</v>
      </c>
      <c r="F568" s="82">
        <v>12.84</v>
      </c>
      <c r="G568" s="82">
        <v>27.398099999999999</v>
      </c>
      <c r="H568" s="82">
        <v>39.496899999999997</v>
      </c>
      <c r="I568" s="82">
        <v>37.438400000000001</v>
      </c>
      <c r="J568" s="82">
        <v>11.615</v>
      </c>
      <c r="K568" s="82">
        <v>22.805700000000002</v>
      </c>
      <c r="L568" s="82">
        <v>48.866</v>
      </c>
      <c r="M568" s="87">
        <v>23.077000000000002</v>
      </c>
      <c r="N568" s="80">
        <v>0.98</v>
      </c>
      <c r="O568" s="86">
        <f t="shared" si="24"/>
        <v>1045.25308127519</v>
      </c>
      <c r="P568" s="24">
        <f t="shared" si="25"/>
        <v>0</v>
      </c>
      <c r="R568" s="76">
        <v>37813</v>
      </c>
      <c r="S568" s="88">
        <f t="shared" si="26"/>
        <v>9.6054166585659607E-3</v>
      </c>
      <c r="T568" s="88"/>
      <c r="U568" s="100"/>
    </row>
    <row r="569" spans="1:21" x14ac:dyDescent="0.3">
      <c r="A569" s="75">
        <v>566</v>
      </c>
      <c r="B569" s="76">
        <v>37816</v>
      </c>
      <c r="C569" s="80">
        <v>1039.33</v>
      </c>
      <c r="D569" s="81">
        <v>19.242899999999999</v>
      </c>
      <c r="E569" s="82">
        <v>5.64</v>
      </c>
      <c r="F569" s="82">
        <v>12.64</v>
      </c>
      <c r="G569" s="82">
        <v>27.4894</v>
      </c>
      <c r="H569" s="82">
        <v>39.058700000000002</v>
      </c>
      <c r="I569" s="82">
        <v>37.122900000000001</v>
      </c>
      <c r="J569" s="82">
        <v>11.747199999999999</v>
      </c>
      <c r="K569" s="82">
        <v>22.997800000000002</v>
      </c>
      <c r="L569" s="82">
        <v>48.505000000000003</v>
      </c>
      <c r="M569" s="87">
        <v>22.402000000000001</v>
      </c>
      <c r="N569" s="80">
        <v>1.07</v>
      </c>
      <c r="O569" s="86">
        <f t="shared" si="24"/>
        <v>1045.2974630528499</v>
      </c>
      <c r="P569" s="24">
        <f t="shared" si="25"/>
        <v>0</v>
      </c>
      <c r="R569" s="76">
        <v>37816</v>
      </c>
      <c r="S569" s="88">
        <f t="shared" si="26"/>
        <v>5.7382421387417396E-3</v>
      </c>
      <c r="T569" s="88"/>
      <c r="U569" s="100"/>
    </row>
    <row r="570" spans="1:21" x14ac:dyDescent="0.3">
      <c r="A570" s="75">
        <v>567</v>
      </c>
      <c r="B570" s="76">
        <v>37817</v>
      </c>
      <c r="C570" s="80">
        <v>1035.7713000000001</v>
      </c>
      <c r="D570" s="81">
        <v>18.957100000000001</v>
      </c>
      <c r="E570" s="82">
        <v>5.59</v>
      </c>
      <c r="F570" s="82">
        <v>12.63</v>
      </c>
      <c r="G570" s="82">
        <v>27.358899999999998</v>
      </c>
      <c r="H570" s="82">
        <v>38.6096</v>
      </c>
      <c r="I570" s="82">
        <v>37.007199999999997</v>
      </c>
      <c r="J570" s="82">
        <v>11.7403</v>
      </c>
      <c r="K570" s="82">
        <v>22.847200000000001</v>
      </c>
      <c r="L570" s="82">
        <v>48.938000000000002</v>
      </c>
      <c r="M570" s="87">
        <v>21.544</v>
      </c>
      <c r="N570" s="80">
        <v>1.1299999999999999</v>
      </c>
      <c r="O570" s="86">
        <f t="shared" si="24"/>
        <v>1045.34433551845</v>
      </c>
      <c r="P570" s="24">
        <f t="shared" si="25"/>
        <v>0</v>
      </c>
      <c r="R570" s="76">
        <v>37817</v>
      </c>
      <c r="S570" s="88">
        <f t="shared" si="26"/>
        <v>-3.4240327903551902E-3</v>
      </c>
      <c r="T570" s="88"/>
      <c r="U570" s="100"/>
    </row>
    <row r="571" spans="1:21" x14ac:dyDescent="0.3">
      <c r="A571" s="75">
        <v>568</v>
      </c>
      <c r="B571" s="76">
        <v>37818</v>
      </c>
      <c r="C571" s="80">
        <v>1029.2102</v>
      </c>
      <c r="D571" s="81">
        <v>18.7163</v>
      </c>
      <c r="E571" s="82">
        <v>5.44</v>
      </c>
      <c r="F571" s="82">
        <v>12.41</v>
      </c>
      <c r="G571" s="82">
        <v>27.6098</v>
      </c>
      <c r="H571" s="82">
        <v>38.663699999999999</v>
      </c>
      <c r="I571" s="82">
        <v>36.723300000000002</v>
      </c>
      <c r="J571" s="82">
        <v>11.691599999999999</v>
      </c>
      <c r="K571" s="82">
        <v>22.286300000000001</v>
      </c>
      <c r="L571" s="82">
        <v>49.206000000000003</v>
      </c>
      <c r="M571" s="87">
        <v>21.585000000000001</v>
      </c>
      <c r="N571" s="80">
        <v>1.01</v>
      </c>
      <c r="O571" s="86">
        <f t="shared" si="24"/>
        <v>1045.38623225571</v>
      </c>
      <c r="P571" s="24">
        <f t="shared" si="25"/>
        <v>0</v>
      </c>
      <c r="R571" s="76">
        <v>37818</v>
      </c>
      <c r="S571" s="88">
        <f t="shared" si="26"/>
        <v>-6.3345064687543298E-3</v>
      </c>
      <c r="T571" s="88"/>
      <c r="U571" s="100"/>
    </row>
    <row r="572" spans="1:21" x14ac:dyDescent="0.3">
      <c r="A572" s="75">
        <v>569</v>
      </c>
      <c r="B572" s="76">
        <v>37819</v>
      </c>
      <c r="C572" s="80">
        <v>1016.523</v>
      </c>
      <c r="D572" s="81">
        <v>17.898900000000001</v>
      </c>
      <c r="E572" s="82">
        <v>5.05</v>
      </c>
      <c r="F572" s="82">
        <v>12.09</v>
      </c>
      <c r="G572" s="82">
        <v>26.777000000000001</v>
      </c>
      <c r="H572" s="82">
        <v>38.685299999999998</v>
      </c>
      <c r="I572" s="82">
        <v>37.017800000000001</v>
      </c>
      <c r="J572" s="82">
        <v>11.709</v>
      </c>
      <c r="K572" s="82">
        <v>23.2471</v>
      </c>
      <c r="L572" s="82">
        <v>48.206000000000003</v>
      </c>
      <c r="M572" s="87">
        <v>20.940999999999999</v>
      </c>
      <c r="N572" s="80">
        <v>1.02</v>
      </c>
      <c r="O572" s="86">
        <f t="shared" si="24"/>
        <v>1045.4285455079701</v>
      </c>
      <c r="P572" s="24">
        <f t="shared" si="25"/>
        <v>0</v>
      </c>
      <c r="R572" s="76">
        <v>37819</v>
      </c>
      <c r="S572" s="88">
        <f t="shared" si="26"/>
        <v>-1.2327122292414099E-2</v>
      </c>
      <c r="T572" s="88"/>
      <c r="U572" s="100"/>
    </row>
    <row r="573" spans="1:21" x14ac:dyDescent="0.3">
      <c r="A573" s="75">
        <v>570</v>
      </c>
      <c r="B573" s="76">
        <v>37820</v>
      </c>
      <c r="C573" s="80">
        <v>1028.5255</v>
      </c>
      <c r="D573" s="81">
        <v>17.7986</v>
      </c>
      <c r="E573" s="82">
        <v>5.16</v>
      </c>
      <c r="F573" s="82">
        <v>12.077</v>
      </c>
      <c r="G573" s="82">
        <v>26.977699999999999</v>
      </c>
      <c r="H573" s="82">
        <v>39.356200000000001</v>
      </c>
      <c r="I573" s="82">
        <v>37.732900000000001</v>
      </c>
      <c r="J573" s="82">
        <v>11.729799999999999</v>
      </c>
      <c r="K573" s="82">
        <v>23.319800000000001</v>
      </c>
      <c r="L573" s="82">
        <v>48.762999999999998</v>
      </c>
      <c r="M573" s="87">
        <v>21.861000000000001</v>
      </c>
      <c r="N573" s="80">
        <v>0.99</v>
      </c>
      <c r="O573" s="86">
        <f t="shared" si="24"/>
        <v>1045.4696159151099</v>
      </c>
      <c r="P573" s="24">
        <f t="shared" si="25"/>
        <v>0</v>
      </c>
      <c r="R573" s="76">
        <v>37820</v>
      </c>
      <c r="S573" s="88">
        <f t="shared" si="26"/>
        <v>1.18074062269127E-2</v>
      </c>
      <c r="T573" s="88"/>
      <c r="U573" s="100"/>
    </row>
    <row r="574" spans="1:21" x14ac:dyDescent="0.3">
      <c r="A574" s="75">
        <v>571</v>
      </c>
      <c r="B574" s="76">
        <v>37823</v>
      </c>
      <c r="C574" s="80">
        <v>1013.4909</v>
      </c>
      <c r="D574" s="81">
        <v>17.547799999999999</v>
      </c>
      <c r="E574" s="82">
        <v>4.92</v>
      </c>
      <c r="F574" s="82">
        <v>11.69</v>
      </c>
      <c r="G574" s="82">
        <v>26.1249</v>
      </c>
      <c r="H574" s="82">
        <v>39.01</v>
      </c>
      <c r="I574" s="82">
        <v>37.207000000000001</v>
      </c>
      <c r="J574" s="82">
        <v>11.875999999999999</v>
      </c>
      <c r="K574" s="82">
        <v>23.3718</v>
      </c>
      <c r="L574" s="82">
        <v>48.494999999999997</v>
      </c>
      <c r="M574" s="87">
        <v>21.329000000000001</v>
      </c>
      <c r="N574" s="80">
        <v>1.02</v>
      </c>
      <c r="O574" s="86">
        <f t="shared" si="24"/>
        <v>1045.51193254242</v>
      </c>
      <c r="P574" s="24">
        <f t="shared" si="25"/>
        <v>0</v>
      </c>
      <c r="R574" s="76">
        <v>37823</v>
      </c>
      <c r="S574" s="88">
        <f t="shared" si="26"/>
        <v>-1.4617624939780201E-2</v>
      </c>
      <c r="T574" s="88"/>
      <c r="U574" s="100"/>
    </row>
    <row r="575" spans="1:21" x14ac:dyDescent="0.3">
      <c r="A575" s="75">
        <v>572</v>
      </c>
      <c r="B575" s="76">
        <v>37824</v>
      </c>
      <c r="C575" s="80">
        <v>1023.1309</v>
      </c>
      <c r="D575" s="81">
        <v>18.174700000000001</v>
      </c>
      <c r="E575" s="82">
        <v>4.9489999999999998</v>
      </c>
      <c r="F575" s="82">
        <v>12.07</v>
      </c>
      <c r="G575" s="82">
        <v>26.466000000000001</v>
      </c>
      <c r="H575" s="82">
        <v>39.253399999999999</v>
      </c>
      <c r="I575" s="82">
        <v>37.564599999999999</v>
      </c>
      <c r="J575" s="82">
        <v>11.7507</v>
      </c>
      <c r="K575" s="82">
        <v>23.418500000000002</v>
      </c>
      <c r="L575" s="82">
        <v>48.484000000000002</v>
      </c>
      <c r="M575" s="87">
        <v>21.544</v>
      </c>
      <c r="N575" s="80">
        <v>1</v>
      </c>
      <c r="O575" s="86">
        <f t="shared" si="24"/>
        <v>1045.5534211111701</v>
      </c>
      <c r="P575" s="24">
        <f t="shared" si="25"/>
        <v>0</v>
      </c>
      <c r="R575" s="76">
        <v>37824</v>
      </c>
      <c r="S575" s="88">
        <f t="shared" si="26"/>
        <v>9.5116788912461593E-3</v>
      </c>
      <c r="T575" s="88"/>
      <c r="U575" s="100"/>
    </row>
    <row r="576" spans="1:21" x14ac:dyDescent="0.3">
      <c r="A576" s="75">
        <v>573</v>
      </c>
      <c r="B576" s="76">
        <v>37825</v>
      </c>
      <c r="C576" s="80">
        <v>1023.6678000000001</v>
      </c>
      <c r="D576" s="81">
        <v>18.1797</v>
      </c>
      <c r="E576" s="82">
        <v>4.72</v>
      </c>
      <c r="F576" s="82">
        <v>12.1</v>
      </c>
      <c r="G576" s="82">
        <v>26.536300000000001</v>
      </c>
      <c r="H576" s="82">
        <v>38.966700000000003</v>
      </c>
      <c r="I576" s="82">
        <v>37.512</v>
      </c>
      <c r="J576" s="82">
        <v>11.889900000000001</v>
      </c>
      <c r="K576" s="82">
        <v>23.460100000000001</v>
      </c>
      <c r="L576" s="82">
        <v>48.442999999999998</v>
      </c>
      <c r="M576" s="87">
        <v>21.677</v>
      </c>
      <c r="N576" s="80">
        <v>1.05</v>
      </c>
      <c r="O576" s="86">
        <f t="shared" si="24"/>
        <v>1045.5969858370499</v>
      </c>
      <c r="P576" s="24">
        <f t="shared" si="25"/>
        <v>0</v>
      </c>
      <c r="R576" s="76">
        <v>37825</v>
      </c>
      <c r="S576" s="88">
        <f t="shared" si="26"/>
        <v>5.2476178756810698E-4</v>
      </c>
      <c r="T576" s="88"/>
      <c r="U576" s="100"/>
    </row>
    <row r="577" spans="1:21" x14ac:dyDescent="0.3">
      <c r="A577" s="75">
        <v>574</v>
      </c>
      <c r="B577" s="76">
        <v>37826</v>
      </c>
      <c r="C577" s="80">
        <v>1016.4117</v>
      </c>
      <c r="D577" s="81">
        <v>18.661200000000001</v>
      </c>
      <c r="E577" s="82">
        <v>4.95</v>
      </c>
      <c r="F577" s="82">
        <v>11.68</v>
      </c>
      <c r="G577" s="82">
        <v>26.084800000000001</v>
      </c>
      <c r="H577" s="82">
        <v>38.847700000000003</v>
      </c>
      <c r="I577" s="82">
        <v>37.070300000000003</v>
      </c>
      <c r="J577" s="82">
        <v>11.809900000000001</v>
      </c>
      <c r="K577" s="82">
        <v>23.122499999999999</v>
      </c>
      <c r="L577" s="82">
        <v>48.093000000000004</v>
      </c>
      <c r="M577" s="87">
        <v>21.544</v>
      </c>
      <c r="N577" s="80">
        <v>1.04</v>
      </c>
      <c r="O577" s="86">
        <f t="shared" si="24"/>
        <v>1045.6401374586901</v>
      </c>
      <c r="P577" s="24">
        <f t="shared" si="25"/>
        <v>0</v>
      </c>
      <c r="R577" s="76">
        <v>37826</v>
      </c>
      <c r="S577" s="88">
        <f t="shared" si="26"/>
        <v>-7.0883347117102202E-3</v>
      </c>
      <c r="T577" s="88"/>
      <c r="U577" s="100"/>
    </row>
    <row r="578" spans="1:21" x14ac:dyDescent="0.3">
      <c r="A578" s="75">
        <v>575</v>
      </c>
      <c r="B578" s="76">
        <v>37827</v>
      </c>
      <c r="C578" s="80">
        <v>1034.1111000000001</v>
      </c>
      <c r="D578" s="81">
        <v>18.982099999999999</v>
      </c>
      <c r="E578" s="82">
        <v>4.99</v>
      </c>
      <c r="F578" s="82">
        <v>12.1</v>
      </c>
      <c r="G578" s="82">
        <v>26.977699999999999</v>
      </c>
      <c r="H578" s="82">
        <v>39.3508</v>
      </c>
      <c r="I578" s="82">
        <v>37.606699999999996</v>
      </c>
      <c r="J578" s="82">
        <v>12.116099999999999</v>
      </c>
      <c r="K578" s="82">
        <v>23.392499999999998</v>
      </c>
      <c r="L578" s="82">
        <v>48.567</v>
      </c>
      <c r="M578" s="87">
        <v>21.911999999999999</v>
      </c>
      <c r="N578" s="80">
        <v>1.03</v>
      </c>
      <c r="O578" s="86">
        <f t="shared" si="24"/>
        <v>1045.68287592463</v>
      </c>
      <c r="P578" s="24">
        <f t="shared" si="25"/>
        <v>0</v>
      </c>
      <c r="R578" s="76">
        <v>37827</v>
      </c>
      <c r="S578" s="88">
        <f t="shared" si="26"/>
        <v>1.74136130074065E-2</v>
      </c>
      <c r="T578" s="88"/>
      <c r="U578" s="100"/>
    </row>
    <row r="579" spans="1:21" x14ac:dyDescent="0.3">
      <c r="A579" s="75">
        <v>576</v>
      </c>
      <c r="B579" s="76">
        <v>37830</v>
      </c>
      <c r="C579" s="80">
        <v>1031.8744999999999</v>
      </c>
      <c r="D579" s="81">
        <v>19.368300000000001</v>
      </c>
      <c r="E579" s="82">
        <v>5.2380000000000004</v>
      </c>
      <c r="F579" s="82">
        <v>11.88</v>
      </c>
      <c r="G579" s="82">
        <v>26.6968</v>
      </c>
      <c r="H579" s="82">
        <v>39.2697</v>
      </c>
      <c r="I579" s="82">
        <v>37.596200000000003</v>
      </c>
      <c r="J579" s="82">
        <v>12.091699999999999</v>
      </c>
      <c r="K579" s="82">
        <v>23.179600000000001</v>
      </c>
      <c r="L579" s="82">
        <v>47.793999999999997</v>
      </c>
      <c r="M579" s="87">
        <v>21.728000000000002</v>
      </c>
      <c r="N579" s="80">
        <v>1.05</v>
      </c>
      <c r="O579" s="86">
        <f t="shared" si="24"/>
        <v>1045.7264460444601</v>
      </c>
      <c r="P579" s="24">
        <f t="shared" si="25"/>
        <v>0</v>
      </c>
      <c r="R579" s="76">
        <v>37830</v>
      </c>
      <c r="S579" s="88">
        <f t="shared" si="26"/>
        <v>-2.1628237043390701E-3</v>
      </c>
      <c r="T579" s="88"/>
      <c r="U579" s="100"/>
    </row>
    <row r="580" spans="1:21" x14ac:dyDescent="0.3">
      <c r="A580" s="75">
        <v>577</v>
      </c>
      <c r="B580" s="76">
        <v>37831</v>
      </c>
      <c r="C580" s="80">
        <v>1024.5332000000001</v>
      </c>
      <c r="D580" s="81">
        <v>19.122599999999998</v>
      </c>
      <c r="E580" s="82">
        <v>5.13</v>
      </c>
      <c r="F580" s="82">
        <v>11.92</v>
      </c>
      <c r="G580" s="82">
        <v>26.5563</v>
      </c>
      <c r="H580" s="82">
        <v>38.847700000000003</v>
      </c>
      <c r="I580" s="82">
        <v>37.259599999999999</v>
      </c>
      <c r="J580" s="82">
        <v>11.9839</v>
      </c>
      <c r="K580" s="82">
        <v>23.299099999999999</v>
      </c>
      <c r="L580" s="82">
        <v>47.402000000000001</v>
      </c>
      <c r="M580" s="87">
        <v>22.637</v>
      </c>
      <c r="N580" s="80">
        <v>1.04</v>
      </c>
      <c r="O580" s="86">
        <f t="shared" ref="O580:O643" si="27">O579*(1+N580/100/252)</f>
        <v>1045.7696030089</v>
      </c>
      <c r="P580" s="24">
        <f t="shared" ref="P580:P643" si="28">IF(MONTH(B580)&lt;&gt;MONTH(B581),1,0)</f>
        <v>0</v>
      </c>
      <c r="R580" s="76">
        <v>37831</v>
      </c>
      <c r="S580" s="88">
        <f t="shared" ref="S580:S643" si="29">(C580/C579)-1</f>
        <v>-7.1145279779661896E-3</v>
      </c>
      <c r="T580" s="88"/>
      <c r="U580" s="100"/>
    </row>
    <row r="581" spans="1:21" x14ac:dyDescent="0.3">
      <c r="A581" s="75">
        <v>578</v>
      </c>
      <c r="B581" s="76">
        <v>37832</v>
      </c>
      <c r="C581" s="80">
        <v>1022.817</v>
      </c>
      <c r="D581" s="81">
        <v>18.726400000000002</v>
      </c>
      <c r="E581" s="82">
        <v>5.0999999999999996</v>
      </c>
      <c r="F581" s="82">
        <v>11.88</v>
      </c>
      <c r="G581" s="82">
        <v>26.3155</v>
      </c>
      <c r="H581" s="82">
        <v>38.847700000000003</v>
      </c>
      <c r="I581" s="82">
        <v>37.143900000000002</v>
      </c>
      <c r="J581" s="82">
        <v>11.841200000000001</v>
      </c>
      <c r="K581" s="82">
        <v>23.569099999999999</v>
      </c>
      <c r="L581" s="82">
        <v>47.762999999999998</v>
      </c>
      <c r="M581" s="87">
        <v>22.893000000000001</v>
      </c>
      <c r="N581" s="80">
        <v>1.03</v>
      </c>
      <c r="O581" s="86">
        <f t="shared" si="27"/>
        <v>1045.81234676648</v>
      </c>
      <c r="P581" s="24">
        <f t="shared" si="28"/>
        <v>0</v>
      </c>
      <c r="R581" s="76">
        <v>37832</v>
      </c>
      <c r="S581" s="88">
        <f t="shared" si="29"/>
        <v>-1.67510433044049E-3</v>
      </c>
      <c r="T581" s="88"/>
      <c r="U581" s="100"/>
    </row>
    <row r="582" spans="1:21" x14ac:dyDescent="0.3">
      <c r="A582" s="75">
        <v>579</v>
      </c>
      <c r="B582" s="76">
        <v>37833</v>
      </c>
      <c r="C582" s="80">
        <v>1025.9783</v>
      </c>
      <c r="D582" s="81">
        <v>18.796600000000002</v>
      </c>
      <c r="E582" s="82">
        <v>4.58</v>
      </c>
      <c r="F582" s="82">
        <v>11.99</v>
      </c>
      <c r="G582" s="82">
        <v>26.496099999999998</v>
      </c>
      <c r="H582" s="82">
        <v>39.0154</v>
      </c>
      <c r="I582" s="82">
        <v>37.417400000000001</v>
      </c>
      <c r="J582" s="82">
        <v>11.8064</v>
      </c>
      <c r="K582" s="82">
        <v>23.356200000000001</v>
      </c>
      <c r="L582" s="82">
        <v>47.473999999999997</v>
      </c>
      <c r="M582" s="87">
        <v>23.515999999999998</v>
      </c>
      <c r="N582" s="80">
        <v>1.04</v>
      </c>
      <c r="O582" s="99">
        <f t="shared" si="27"/>
        <v>1045.85550727603</v>
      </c>
      <c r="P582" s="24">
        <f t="shared" si="28"/>
        <v>1</v>
      </c>
      <c r="R582" s="76">
        <v>37833</v>
      </c>
      <c r="S582" s="88">
        <f t="shared" si="29"/>
        <v>3.09077772465649E-3</v>
      </c>
      <c r="T582" s="88"/>
      <c r="U582" s="100"/>
    </row>
    <row r="583" spans="1:21" x14ac:dyDescent="0.3">
      <c r="A583" s="75">
        <v>580</v>
      </c>
      <c r="B583" s="76">
        <v>37834</v>
      </c>
      <c r="C583" s="80">
        <v>1015.4666999999999</v>
      </c>
      <c r="D583" s="81">
        <v>18.305099999999999</v>
      </c>
      <c r="E583" s="82">
        <v>3.97</v>
      </c>
      <c r="F583" s="82">
        <v>11.82</v>
      </c>
      <c r="G583" s="82">
        <v>26.255299999999998</v>
      </c>
      <c r="H583" s="82">
        <v>38.441899999999997</v>
      </c>
      <c r="I583" s="82">
        <v>37.154499999999999</v>
      </c>
      <c r="J583" s="82">
        <v>11.789</v>
      </c>
      <c r="K583" s="82">
        <v>23.241900000000001</v>
      </c>
      <c r="L583" s="82">
        <v>46.732999999999997</v>
      </c>
      <c r="M583" s="87">
        <v>23.475999999999999</v>
      </c>
      <c r="N583" s="80">
        <v>1</v>
      </c>
      <c r="O583" s="86">
        <f t="shared" si="27"/>
        <v>1045.8970094787001</v>
      </c>
      <c r="P583" s="24">
        <f t="shared" si="28"/>
        <v>0</v>
      </c>
      <c r="R583" s="76">
        <v>37834</v>
      </c>
      <c r="S583" s="88">
        <f t="shared" si="29"/>
        <v>-1.02454408636129E-2</v>
      </c>
      <c r="T583" s="88"/>
      <c r="U583" s="100"/>
    </row>
    <row r="584" spans="1:21" x14ac:dyDescent="0.3">
      <c r="A584" s="75">
        <v>581</v>
      </c>
      <c r="B584" s="76">
        <v>37837</v>
      </c>
      <c r="C584" s="80">
        <v>1018.2424</v>
      </c>
      <c r="D584" s="81">
        <v>18.746400000000001</v>
      </c>
      <c r="E584" s="82">
        <v>3.88</v>
      </c>
      <c r="F584" s="82">
        <v>11.86</v>
      </c>
      <c r="G584" s="82">
        <v>26.2654</v>
      </c>
      <c r="H584" s="82">
        <v>38.2363</v>
      </c>
      <c r="I584" s="82">
        <v>37.448900000000002</v>
      </c>
      <c r="J584" s="82">
        <v>11.6568</v>
      </c>
      <c r="K584" s="82">
        <v>23.314599999999999</v>
      </c>
      <c r="L584" s="82">
        <v>46.433999999999997</v>
      </c>
      <c r="M584" s="87">
        <v>23.077000000000002</v>
      </c>
      <c r="N584" s="80">
        <v>1</v>
      </c>
      <c r="O584" s="86">
        <f t="shared" si="27"/>
        <v>1045.9385133282799</v>
      </c>
      <c r="P584" s="24">
        <f t="shared" si="28"/>
        <v>0</v>
      </c>
      <c r="R584" s="76">
        <v>37837</v>
      </c>
      <c r="S584" s="88">
        <f t="shared" si="29"/>
        <v>2.7334229669964101E-3</v>
      </c>
      <c r="T584" s="88"/>
      <c r="U584" s="100"/>
    </row>
    <row r="585" spans="1:21" x14ac:dyDescent="0.3">
      <c r="A585" s="75">
        <v>582</v>
      </c>
      <c r="B585" s="76">
        <v>37838</v>
      </c>
      <c r="C585" s="80">
        <v>1000.2903</v>
      </c>
      <c r="D585" s="81">
        <v>18.064399999999999</v>
      </c>
      <c r="E585" s="82">
        <v>3.41</v>
      </c>
      <c r="F585" s="82">
        <v>11.64</v>
      </c>
      <c r="G585" s="82">
        <v>25.7437</v>
      </c>
      <c r="H585" s="82">
        <v>38.306600000000003</v>
      </c>
      <c r="I585" s="82">
        <v>37.1755</v>
      </c>
      <c r="J585" s="82">
        <v>11.782</v>
      </c>
      <c r="K585" s="82">
        <v>23.039400000000001</v>
      </c>
      <c r="L585" s="82">
        <v>46.000999999999998</v>
      </c>
      <c r="M585" s="87">
        <v>22.484000000000002</v>
      </c>
      <c r="N585" s="80">
        <v>0.86</v>
      </c>
      <c r="O585" s="86">
        <f t="shared" si="27"/>
        <v>1045.9742080553201</v>
      </c>
      <c r="P585" s="24">
        <f t="shared" si="28"/>
        <v>0</v>
      </c>
      <c r="R585" s="76">
        <v>37838</v>
      </c>
      <c r="S585" s="88">
        <f t="shared" si="29"/>
        <v>-1.7630477772286799E-2</v>
      </c>
      <c r="T585" s="88"/>
      <c r="U585" s="100"/>
    </row>
    <row r="586" spans="1:21" x14ac:dyDescent="0.3">
      <c r="A586" s="75">
        <v>583</v>
      </c>
      <c r="B586" s="76">
        <v>37839</v>
      </c>
      <c r="C586" s="80">
        <v>1002.1428</v>
      </c>
      <c r="D586" s="81">
        <v>18.29</v>
      </c>
      <c r="E586" s="82">
        <v>3.25</v>
      </c>
      <c r="F586" s="82">
        <v>11.45</v>
      </c>
      <c r="G586" s="82">
        <v>25.733699999999999</v>
      </c>
      <c r="H586" s="82">
        <v>38.349899999999998</v>
      </c>
      <c r="I586" s="82">
        <v>37.596200000000003</v>
      </c>
      <c r="J586" s="82">
        <v>11.8064</v>
      </c>
      <c r="K586" s="82">
        <v>22.904299999999999</v>
      </c>
      <c r="L586" s="82">
        <v>46.125</v>
      </c>
      <c r="M586" s="87">
        <v>22.3</v>
      </c>
      <c r="N586" s="80">
        <v>0.88</v>
      </c>
      <c r="O586" s="86">
        <f t="shared" si="27"/>
        <v>1046.01073413878</v>
      </c>
      <c r="P586" s="24">
        <f t="shared" si="28"/>
        <v>0</v>
      </c>
      <c r="R586" s="76">
        <v>37839</v>
      </c>
      <c r="S586" s="88">
        <f t="shared" si="29"/>
        <v>1.8519623753223699E-3</v>
      </c>
      <c r="T586" s="88"/>
      <c r="U586" s="100"/>
    </row>
    <row r="587" spans="1:21" x14ac:dyDescent="0.3">
      <c r="A587" s="75">
        <v>584</v>
      </c>
      <c r="B587" s="76">
        <v>37840</v>
      </c>
      <c r="C587" s="80">
        <v>1009.4793</v>
      </c>
      <c r="D587" s="81">
        <v>18.260000000000002</v>
      </c>
      <c r="E587" s="82">
        <v>3.75</v>
      </c>
      <c r="F587" s="82">
        <v>11.39</v>
      </c>
      <c r="G587" s="82">
        <v>25.793800000000001</v>
      </c>
      <c r="H587" s="82">
        <v>39.096499999999999</v>
      </c>
      <c r="I587" s="82">
        <v>38.122</v>
      </c>
      <c r="J587" s="82">
        <v>11.969900000000001</v>
      </c>
      <c r="K587" s="82">
        <v>23.2575</v>
      </c>
      <c r="L587" s="82">
        <v>46.362000000000002</v>
      </c>
      <c r="M587" s="87">
        <v>22.545999999999999</v>
      </c>
      <c r="N587" s="80">
        <v>0.95</v>
      </c>
      <c r="O587" s="86">
        <f t="shared" si="27"/>
        <v>1046.05016708312</v>
      </c>
      <c r="P587" s="24">
        <f t="shared" si="28"/>
        <v>0</v>
      </c>
      <c r="R587" s="76">
        <v>37840</v>
      </c>
      <c r="S587" s="88">
        <f t="shared" si="29"/>
        <v>7.3208129619850596E-3</v>
      </c>
      <c r="T587" s="88"/>
      <c r="U587" s="100"/>
    </row>
    <row r="588" spans="1:21" x14ac:dyDescent="0.3">
      <c r="A588" s="75">
        <v>585</v>
      </c>
      <c r="B588" s="76">
        <v>37841</v>
      </c>
      <c r="C588" s="80">
        <v>1013.088</v>
      </c>
      <c r="D588" s="81">
        <v>17.7334</v>
      </c>
      <c r="E588" s="82">
        <v>3.7</v>
      </c>
      <c r="F588" s="82">
        <v>11.29</v>
      </c>
      <c r="G588" s="82">
        <v>25.663399999999999</v>
      </c>
      <c r="H588" s="82">
        <v>39.3887</v>
      </c>
      <c r="I588" s="82">
        <v>38.405900000000003</v>
      </c>
      <c r="J588" s="82">
        <v>11.9421</v>
      </c>
      <c r="K588" s="82">
        <v>23.293900000000001</v>
      </c>
      <c r="L588" s="82">
        <v>46.845999999999997</v>
      </c>
      <c r="M588" s="87">
        <v>24.416</v>
      </c>
      <c r="N588" s="80">
        <v>0.96</v>
      </c>
      <c r="O588" s="86">
        <f t="shared" si="27"/>
        <v>1046.0900166132999</v>
      </c>
      <c r="P588" s="24">
        <f t="shared" si="28"/>
        <v>0</v>
      </c>
      <c r="R588" s="76">
        <v>37841</v>
      </c>
      <c r="S588" s="88">
        <f t="shared" si="29"/>
        <v>3.5748132725455001E-3</v>
      </c>
      <c r="T588" s="88"/>
      <c r="U588" s="100"/>
    </row>
    <row r="589" spans="1:21" x14ac:dyDescent="0.3">
      <c r="A589" s="75">
        <v>586</v>
      </c>
      <c r="B589" s="76">
        <v>37844</v>
      </c>
      <c r="C589" s="80">
        <v>1016.4465</v>
      </c>
      <c r="D589" s="81">
        <v>17.994199999999999</v>
      </c>
      <c r="E589" s="82">
        <v>3.9</v>
      </c>
      <c r="F589" s="82">
        <v>11.68</v>
      </c>
      <c r="G589" s="82">
        <v>25.6935</v>
      </c>
      <c r="H589" s="82">
        <v>39.6051</v>
      </c>
      <c r="I589" s="82">
        <v>38.668799999999997</v>
      </c>
      <c r="J589" s="82">
        <v>12.227399999999999</v>
      </c>
      <c r="K589" s="82">
        <v>23.174399999999999</v>
      </c>
      <c r="L589" s="82">
        <v>46.588000000000001</v>
      </c>
      <c r="M589" s="87">
        <v>24.283000000000001</v>
      </c>
      <c r="N589" s="80">
        <v>1.02</v>
      </c>
      <c r="O589" s="86">
        <f t="shared" si="27"/>
        <v>1046.13235835206</v>
      </c>
      <c r="P589" s="24">
        <f t="shared" si="28"/>
        <v>0</v>
      </c>
      <c r="R589" s="76">
        <v>37844</v>
      </c>
      <c r="S589" s="88">
        <f t="shared" si="29"/>
        <v>3.3151118165450901E-3</v>
      </c>
      <c r="T589" s="88"/>
      <c r="U589" s="100"/>
    </row>
    <row r="590" spans="1:21" x14ac:dyDescent="0.3">
      <c r="A590" s="75">
        <v>587</v>
      </c>
      <c r="B590" s="76">
        <v>37845</v>
      </c>
      <c r="C590" s="80">
        <v>1026.5787</v>
      </c>
      <c r="D590" s="81">
        <v>18.435500000000001</v>
      </c>
      <c r="E590" s="82">
        <v>3.91</v>
      </c>
      <c r="F590" s="82">
        <v>12.16</v>
      </c>
      <c r="G590" s="82">
        <v>25.8139</v>
      </c>
      <c r="H590" s="82">
        <v>39.9893</v>
      </c>
      <c r="I590" s="82">
        <v>38.869999999999997</v>
      </c>
      <c r="J590" s="82">
        <v>12.2796</v>
      </c>
      <c r="K590" s="82">
        <v>23.19</v>
      </c>
      <c r="L590" s="82">
        <v>46.99</v>
      </c>
      <c r="M590" s="87">
        <v>24.314</v>
      </c>
      <c r="N590" s="80">
        <v>0.99</v>
      </c>
      <c r="O590" s="86">
        <f t="shared" si="27"/>
        <v>1046.173456409</v>
      </c>
      <c r="P590" s="24">
        <f t="shared" si="28"/>
        <v>0</v>
      </c>
      <c r="R590" s="76">
        <v>37845</v>
      </c>
      <c r="S590" s="88">
        <f t="shared" si="29"/>
        <v>9.9682570602583898E-3</v>
      </c>
      <c r="T590" s="88"/>
      <c r="U590" s="100"/>
    </row>
    <row r="591" spans="1:21" x14ac:dyDescent="0.3">
      <c r="A591" s="75">
        <v>588</v>
      </c>
      <c r="B591" s="76">
        <v>37846</v>
      </c>
      <c r="C591" s="80">
        <v>1020.4118</v>
      </c>
      <c r="D591" s="81">
        <v>18.972100000000001</v>
      </c>
      <c r="E591" s="82">
        <v>4</v>
      </c>
      <c r="F591" s="82">
        <v>11.9</v>
      </c>
      <c r="G591" s="82">
        <v>25.683499999999999</v>
      </c>
      <c r="H591" s="82">
        <v>39.626800000000003</v>
      </c>
      <c r="I591" s="82">
        <v>38.647599999999997</v>
      </c>
      <c r="J591" s="82">
        <v>12.3005</v>
      </c>
      <c r="K591" s="82">
        <v>23.1173</v>
      </c>
      <c r="L591" s="82">
        <v>46.341000000000001</v>
      </c>
      <c r="M591" s="87">
        <v>23.68</v>
      </c>
      <c r="N591" s="80">
        <v>1.01</v>
      </c>
      <c r="O591" s="86">
        <f t="shared" si="27"/>
        <v>1046.2153863768999</v>
      </c>
      <c r="P591" s="24">
        <f t="shared" si="28"/>
        <v>0</v>
      </c>
      <c r="R591" s="76">
        <v>37846</v>
      </c>
      <c r="S591" s="88">
        <f t="shared" si="29"/>
        <v>-6.0072354900798696E-3</v>
      </c>
      <c r="T591" s="88"/>
      <c r="U591" s="100"/>
    </row>
    <row r="592" spans="1:21" x14ac:dyDescent="0.3">
      <c r="A592" s="75">
        <v>589</v>
      </c>
      <c r="B592" s="76">
        <v>37847</v>
      </c>
      <c r="C592" s="80">
        <v>1027.1405</v>
      </c>
      <c r="D592" s="81">
        <v>19.247900000000001</v>
      </c>
      <c r="E592" s="82">
        <v>4.13</v>
      </c>
      <c r="F592" s="82">
        <v>12.12</v>
      </c>
      <c r="G592" s="82">
        <v>25.7136</v>
      </c>
      <c r="H592" s="82">
        <v>40.1678</v>
      </c>
      <c r="I592" s="82">
        <v>39.113500000000002</v>
      </c>
      <c r="J592" s="82">
        <v>12.3666</v>
      </c>
      <c r="K592" s="82">
        <v>23.402899999999999</v>
      </c>
      <c r="L592" s="82">
        <v>46.372</v>
      </c>
      <c r="M592" s="87">
        <v>23.454999999999998</v>
      </c>
      <c r="N592" s="80">
        <v>1.22</v>
      </c>
      <c r="O592" s="86">
        <f t="shared" si="27"/>
        <v>1046.26603648687</v>
      </c>
      <c r="P592" s="24">
        <f t="shared" si="28"/>
        <v>0</v>
      </c>
      <c r="R592" s="76">
        <v>37847</v>
      </c>
      <c r="S592" s="88">
        <f t="shared" si="29"/>
        <v>6.5941024986186899E-3</v>
      </c>
      <c r="T592" s="88"/>
      <c r="U592" s="100"/>
    </row>
    <row r="593" spans="1:21" x14ac:dyDescent="0.3">
      <c r="A593" s="75">
        <v>590</v>
      </c>
      <c r="B593" s="76">
        <v>37848</v>
      </c>
      <c r="C593" s="80">
        <v>1027.4751000000001</v>
      </c>
      <c r="D593" s="81">
        <v>19.2379</v>
      </c>
      <c r="E593" s="82">
        <v>3.99</v>
      </c>
      <c r="F593" s="82">
        <v>12.08</v>
      </c>
      <c r="G593" s="82">
        <v>25.6233</v>
      </c>
      <c r="H593" s="82">
        <v>39.794499999999999</v>
      </c>
      <c r="I593" s="82">
        <v>38.997100000000003</v>
      </c>
      <c r="J593" s="82">
        <v>12.3666</v>
      </c>
      <c r="K593" s="82">
        <v>23.376999999999999</v>
      </c>
      <c r="L593" s="82">
        <v>46.619</v>
      </c>
      <c r="M593" s="87">
        <v>23.486000000000001</v>
      </c>
      <c r="N593" s="80">
        <v>1.39</v>
      </c>
      <c r="O593" s="86">
        <f t="shared" si="27"/>
        <v>1046.3237471928501</v>
      </c>
      <c r="P593" s="24">
        <f t="shared" si="28"/>
        <v>0</v>
      </c>
      <c r="R593" s="76">
        <v>37848</v>
      </c>
      <c r="S593" s="88">
        <f t="shared" si="29"/>
        <v>3.2575874478713002E-4</v>
      </c>
      <c r="T593" s="88"/>
      <c r="U593" s="100"/>
    </row>
    <row r="594" spans="1:21" x14ac:dyDescent="0.3">
      <c r="A594" s="75">
        <v>591</v>
      </c>
      <c r="B594" s="76">
        <v>37851</v>
      </c>
      <c r="C594" s="80">
        <v>1036.9304</v>
      </c>
      <c r="D594" s="81">
        <v>19.614000000000001</v>
      </c>
      <c r="E594" s="82">
        <v>3.95</v>
      </c>
      <c r="F594" s="82">
        <v>12.18</v>
      </c>
      <c r="G594" s="82">
        <v>25.783799999999999</v>
      </c>
      <c r="H594" s="82">
        <v>39.6633</v>
      </c>
      <c r="I594" s="82">
        <v>39.092399999999998</v>
      </c>
      <c r="J594" s="82">
        <v>12.425800000000001</v>
      </c>
      <c r="K594" s="82">
        <v>23.299099999999999</v>
      </c>
      <c r="L594" s="82">
        <v>46.680999999999997</v>
      </c>
      <c r="M594" s="87">
        <v>23.22</v>
      </c>
      <c r="N594" s="80">
        <v>1.03</v>
      </c>
      <c r="O594" s="86">
        <f t="shared" si="27"/>
        <v>1046.36651359998</v>
      </c>
      <c r="P594" s="24">
        <f t="shared" si="28"/>
        <v>0</v>
      </c>
      <c r="R594" s="76">
        <v>37851</v>
      </c>
      <c r="S594" s="88">
        <f t="shared" si="29"/>
        <v>9.2024614513770402E-3</v>
      </c>
      <c r="T594" s="88"/>
      <c r="U594" s="100"/>
    </row>
    <row r="595" spans="1:21" x14ac:dyDescent="0.3">
      <c r="A595" s="75">
        <v>592</v>
      </c>
      <c r="B595" s="76">
        <v>37852</v>
      </c>
      <c r="C595" s="80">
        <v>1039.6533999999999</v>
      </c>
      <c r="D595" s="81">
        <v>19.398399999999999</v>
      </c>
      <c r="E595" s="82">
        <v>4.0599999999999996</v>
      </c>
      <c r="F595" s="82">
        <v>12.15</v>
      </c>
      <c r="G595" s="82">
        <v>26.706800000000001</v>
      </c>
      <c r="H595" s="82">
        <v>39.401000000000003</v>
      </c>
      <c r="I595" s="82">
        <v>38.838200000000001</v>
      </c>
      <c r="J595" s="82">
        <v>12.3527</v>
      </c>
      <c r="K595" s="82">
        <v>23.008199999999999</v>
      </c>
      <c r="L595" s="82">
        <v>46.165999999999997</v>
      </c>
      <c r="M595" s="87">
        <v>23.384</v>
      </c>
      <c r="N595" s="80">
        <v>0.93</v>
      </c>
      <c r="O595" s="86">
        <f t="shared" si="27"/>
        <v>1046.4051295070301</v>
      </c>
      <c r="P595" s="24">
        <f t="shared" si="28"/>
        <v>0</v>
      </c>
      <c r="R595" s="76">
        <v>37852</v>
      </c>
      <c r="S595" s="88">
        <f t="shared" si="29"/>
        <v>2.6260200298882101E-3</v>
      </c>
      <c r="T595" s="88"/>
      <c r="U595" s="100"/>
    </row>
    <row r="596" spans="1:21" x14ac:dyDescent="0.3">
      <c r="A596" s="75">
        <v>593</v>
      </c>
      <c r="B596" s="76">
        <v>37853</v>
      </c>
      <c r="C596" s="80">
        <v>1037.616</v>
      </c>
      <c r="D596" s="81">
        <v>19.378299999999999</v>
      </c>
      <c r="E596" s="82">
        <v>4.07</v>
      </c>
      <c r="F596" s="82">
        <v>12.12</v>
      </c>
      <c r="G596" s="82">
        <v>26.536300000000001</v>
      </c>
      <c r="H596" s="82">
        <v>39.674300000000002</v>
      </c>
      <c r="I596" s="82">
        <v>38.965299999999999</v>
      </c>
      <c r="J596" s="82">
        <v>12.450100000000001</v>
      </c>
      <c r="K596" s="82">
        <v>22.795300000000001</v>
      </c>
      <c r="L596" s="82">
        <v>45.546999999999997</v>
      </c>
      <c r="M596" s="87">
        <v>23.506</v>
      </c>
      <c r="N596" s="80">
        <v>0.89</v>
      </c>
      <c r="O596" s="86">
        <f t="shared" si="27"/>
        <v>1046.44208587867</v>
      </c>
      <c r="P596" s="24">
        <f t="shared" si="28"/>
        <v>0</v>
      </c>
      <c r="R596" s="76">
        <v>37853</v>
      </c>
      <c r="S596" s="88">
        <f t="shared" si="29"/>
        <v>-1.95969156643927E-3</v>
      </c>
      <c r="T596" s="88"/>
      <c r="U596" s="100"/>
    </row>
    <row r="597" spans="1:21" x14ac:dyDescent="0.3">
      <c r="A597" s="75">
        <v>594</v>
      </c>
      <c r="B597" s="76">
        <v>37854</v>
      </c>
      <c r="C597" s="80">
        <v>1040.7524000000001</v>
      </c>
      <c r="D597" s="81">
        <v>19.378299999999999</v>
      </c>
      <c r="E597" s="82">
        <v>4.24</v>
      </c>
      <c r="F597" s="82">
        <v>12.16</v>
      </c>
      <c r="G597" s="82">
        <v>26.325600000000001</v>
      </c>
      <c r="H597" s="82">
        <v>39.772599999999997</v>
      </c>
      <c r="I597" s="82">
        <v>39.229999999999997</v>
      </c>
      <c r="J597" s="82">
        <v>12.530200000000001</v>
      </c>
      <c r="K597" s="82">
        <v>22.649799999999999</v>
      </c>
      <c r="L597" s="82">
        <v>45.362000000000002</v>
      </c>
      <c r="M597" s="87">
        <v>22.995000000000001</v>
      </c>
      <c r="N597" s="80">
        <v>1.01</v>
      </c>
      <c r="O597" s="86">
        <f t="shared" si="27"/>
        <v>1046.48402661306</v>
      </c>
      <c r="P597" s="24">
        <f t="shared" si="28"/>
        <v>0</v>
      </c>
      <c r="R597" s="76">
        <v>37854</v>
      </c>
      <c r="S597" s="88">
        <f t="shared" si="29"/>
        <v>3.0226981850705E-3</v>
      </c>
      <c r="T597" s="88"/>
      <c r="U597" s="100"/>
    </row>
    <row r="598" spans="1:21" x14ac:dyDescent="0.3">
      <c r="A598" s="75">
        <v>595</v>
      </c>
      <c r="B598" s="76">
        <v>37855</v>
      </c>
      <c r="C598" s="80">
        <v>1030.1565000000001</v>
      </c>
      <c r="D598" s="81">
        <v>19.4937</v>
      </c>
      <c r="E598" s="82">
        <v>4.0110000000000001</v>
      </c>
      <c r="F598" s="82">
        <v>12.3</v>
      </c>
      <c r="G598" s="82">
        <v>26.305499999999999</v>
      </c>
      <c r="H598" s="82">
        <v>39.242600000000003</v>
      </c>
      <c r="I598" s="82">
        <v>38.679400000000001</v>
      </c>
      <c r="J598" s="82">
        <v>12.5267</v>
      </c>
      <c r="K598" s="82">
        <v>22.478400000000001</v>
      </c>
      <c r="L598" s="82">
        <v>44.847000000000001</v>
      </c>
      <c r="M598" s="87">
        <v>22.433</v>
      </c>
      <c r="N598" s="80">
        <v>0.99</v>
      </c>
      <c r="O598" s="86">
        <f t="shared" si="27"/>
        <v>1046.5251384855301</v>
      </c>
      <c r="P598" s="24">
        <f t="shared" si="28"/>
        <v>0</v>
      </c>
      <c r="R598" s="76">
        <v>37855</v>
      </c>
      <c r="S598" s="88">
        <f t="shared" si="29"/>
        <v>-1.0180999822820501E-2</v>
      </c>
      <c r="T598" s="88"/>
      <c r="U598" s="100"/>
    </row>
    <row r="599" spans="1:21" x14ac:dyDescent="0.3">
      <c r="A599" s="75">
        <v>596</v>
      </c>
      <c r="B599" s="76">
        <v>37858</v>
      </c>
      <c r="C599" s="80">
        <v>1030.8335</v>
      </c>
      <c r="D599" s="81">
        <v>19.5488</v>
      </c>
      <c r="E599" s="82">
        <v>3.94</v>
      </c>
      <c r="F599" s="82">
        <v>12.37</v>
      </c>
      <c r="G599" s="82">
        <v>26.586400000000001</v>
      </c>
      <c r="H599" s="82">
        <v>39.537700000000001</v>
      </c>
      <c r="I599" s="82">
        <v>38.933500000000002</v>
      </c>
      <c r="J599" s="82">
        <v>12.5406</v>
      </c>
      <c r="K599" s="82">
        <v>22.8888</v>
      </c>
      <c r="L599" s="82">
        <v>45.042999999999999</v>
      </c>
      <c r="M599" s="87">
        <v>22.689</v>
      </c>
      <c r="N599" s="80">
        <v>1.04</v>
      </c>
      <c r="O599" s="86">
        <f t="shared" si="27"/>
        <v>1046.56832841188</v>
      </c>
      <c r="P599" s="24">
        <f t="shared" si="28"/>
        <v>0</v>
      </c>
      <c r="R599" s="76">
        <v>37858</v>
      </c>
      <c r="S599" s="88">
        <f t="shared" si="29"/>
        <v>6.5718170006201504E-4</v>
      </c>
      <c r="T599" s="88"/>
      <c r="U599" s="100"/>
    </row>
    <row r="600" spans="1:21" x14ac:dyDescent="0.3">
      <c r="A600" s="75">
        <v>597</v>
      </c>
      <c r="B600" s="76">
        <v>37859</v>
      </c>
      <c r="C600" s="80">
        <v>1033.9702</v>
      </c>
      <c r="D600" s="81">
        <v>19.8598</v>
      </c>
      <c r="E600" s="82">
        <v>4.0999999999999996</v>
      </c>
      <c r="F600" s="82">
        <v>12.44</v>
      </c>
      <c r="G600" s="82">
        <v>26.656700000000001</v>
      </c>
      <c r="H600" s="82">
        <v>39.4557</v>
      </c>
      <c r="I600" s="82">
        <v>38.997100000000003</v>
      </c>
      <c r="J600" s="82">
        <v>12.4223</v>
      </c>
      <c r="K600" s="82">
        <v>22.971900000000002</v>
      </c>
      <c r="L600" s="82">
        <v>45.412999999999997</v>
      </c>
      <c r="M600" s="87">
        <v>22.791</v>
      </c>
      <c r="N600" s="80">
        <v>1</v>
      </c>
      <c r="O600" s="86">
        <f t="shared" si="27"/>
        <v>1046.6098589011101</v>
      </c>
      <c r="P600" s="24">
        <f t="shared" si="28"/>
        <v>0</v>
      </c>
      <c r="R600" s="76">
        <v>37859</v>
      </c>
      <c r="S600" s="88">
        <f t="shared" si="29"/>
        <v>3.0428774385000698E-3</v>
      </c>
      <c r="T600" s="88"/>
      <c r="U600" s="100"/>
    </row>
    <row r="601" spans="1:21" x14ac:dyDescent="0.3">
      <c r="A601" s="75">
        <v>598</v>
      </c>
      <c r="B601" s="76">
        <v>37860</v>
      </c>
      <c r="C601" s="80">
        <v>1034.2038</v>
      </c>
      <c r="D601" s="81">
        <v>20.597000000000001</v>
      </c>
      <c r="E601" s="82">
        <v>4.09</v>
      </c>
      <c r="F601" s="82">
        <v>12.45</v>
      </c>
      <c r="G601" s="82">
        <v>26.5062</v>
      </c>
      <c r="H601" s="82">
        <v>39.504899999999999</v>
      </c>
      <c r="I601" s="82">
        <v>39.441800000000001</v>
      </c>
      <c r="J601" s="82">
        <v>12.4641</v>
      </c>
      <c r="K601" s="82">
        <v>22.831600000000002</v>
      </c>
      <c r="L601" s="82">
        <v>45.372</v>
      </c>
      <c r="M601" s="87">
        <v>23.056999999999999</v>
      </c>
      <c r="N601" s="80">
        <v>0.98</v>
      </c>
      <c r="O601" s="86">
        <f t="shared" si="27"/>
        <v>1046.65056039562</v>
      </c>
      <c r="P601" s="24">
        <f t="shared" si="28"/>
        <v>0</v>
      </c>
      <c r="R601" s="76">
        <v>37860</v>
      </c>
      <c r="S601" s="88">
        <f t="shared" si="29"/>
        <v>2.2592527328169101E-4</v>
      </c>
      <c r="T601" s="88"/>
      <c r="U601" s="100"/>
    </row>
    <row r="602" spans="1:21" x14ac:dyDescent="0.3">
      <c r="A602" s="75">
        <v>599</v>
      </c>
      <c r="B602" s="76">
        <v>37861</v>
      </c>
      <c r="C602" s="80">
        <v>1040.5418999999999</v>
      </c>
      <c r="D602" s="81">
        <v>20.581900000000001</v>
      </c>
      <c r="E602" s="82">
        <v>4.12</v>
      </c>
      <c r="F602" s="82">
        <v>12.77</v>
      </c>
      <c r="G602" s="82">
        <v>26.596499999999999</v>
      </c>
      <c r="H602" s="82">
        <v>39.985799999999998</v>
      </c>
      <c r="I602" s="82">
        <v>39.759399999999999</v>
      </c>
      <c r="J602" s="82">
        <v>12.463100000000001</v>
      </c>
      <c r="K602" s="82">
        <v>22.764099999999999</v>
      </c>
      <c r="L602" s="82">
        <v>46.134999999999998</v>
      </c>
      <c r="M602" s="87">
        <v>22.841999999999999</v>
      </c>
      <c r="N602" s="80">
        <v>1.04</v>
      </c>
      <c r="O602" s="86">
        <f t="shared" si="27"/>
        <v>1046.69375549811</v>
      </c>
      <c r="P602" s="24">
        <f t="shared" si="28"/>
        <v>0</v>
      </c>
      <c r="R602" s="76">
        <v>37861</v>
      </c>
      <c r="S602" s="88">
        <f t="shared" si="29"/>
        <v>6.1284826066196896E-3</v>
      </c>
      <c r="T602" s="88"/>
      <c r="U602" s="100"/>
    </row>
    <row r="603" spans="1:21" x14ac:dyDescent="0.3">
      <c r="A603" s="75">
        <v>600</v>
      </c>
      <c r="B603" s="76">
        <v>37862</v>
      </c>
      <c r="C603" s="80">
        <v>1045.9774</v>
      </c>
      <c r="D603" s="81">
        <v>20.762799999999999</v>
      </c>
      <c r="E603" s="82">
        <v>4.16</v>
      </c>
      <c r="F603" s="82">
        <v>12.83</v>
      </c>
      <c r="G603" s="82">
        <v>26.6065</v>
      </c>
      <c r="H603" s="82">
        <v>39.821800000000003</v>
      </c>
      <c r="I603" s="82">
        <v>39.918300000000002</v>
      </c>
      <c r="J603" s="82">
        <v>12.5924</v>
      </c>
      <c r="K603" s="82">
        <v>22.603100000000001</v>
      </c>
      <c r="L603" s="82">
        <v>45.898000000000003</v>
      </c>
      <c r="M603" s="87">
        <v>22.913</v>
      </c>
      <c r="N603" s="80">
        <v>1.01</v>
      </c>
      <c r="O603" s="99">
        <f t="shared" si="27"/>
        <v>1046.7357063192601</v>
      </c>
      <c r="P603" s="24">
        <f t="shared" si="28"/>
        <v>1</v>
      </c>
      <c r="R603" s="76">
        <v>37862</v>
      </c>
      <c r="S603" s="88">
        <f t="shared" si="29"/>
        <v>5.2237204479703703E-3</v>
      </c>
      <c r="T603" s="88"/>
      <c r="U603" s="100"/>
    </row>
    <row r="604" spans="1:21" x14ac:dyDescent="0.3">
      <c r="A604" s="75">
        <v>601</v>
      </c>
      <c r="B604" s="76">
        <v>37865</v>
      </c>
      <c r="C604" s="80">
        <v>1045.9774</v>
      </c>
      <c r="D604" s="81">
        <v>20.762799999999999</v>
      </c>
      <c r="E604" s="82">
        <v>4.16</v>
      </c>
      <c r="F604" s="82">
        <v>12.83</v>
      </c>
      <c r="G604" s="82">
        <v>26.6065</v>
      </c>
      <c r="H604" s="82">
        <v>39.821800000000003</v>
      </c>
      <c r="I604" s="82">
        <v>39.918300000000002</v>
      </c>
      <c r="J604" s="82">
        <v>12.5924</v>
      </c>
      <c r="K604" s="82">
        <v>22.603100000000001</v>
      </c>
      <c r="L604" s="82">
        <v>45.898000000000003</v>
      </c>
      <c r="M604" s="87">
        <v>22.913</v>
      </c>
      <c r="N604" s="80">
        <v>1.01</v>
      </c>
      <c r="O604" s="86">
        <f t="shared" si="27"/>
        <v>1046.7776588217801</v>
      </c>
      <c r="P604" s="24">
        <f t="shared" si="28"/>
        <v>0</v>
      </c>
      <c r="R604" s="76">
        <v>37865</v>
      </c>
      <c r="S604" s="88">
        <f t="shared" si="29"/>
        <v>0</v>
      </c>
      <c r="T604" s="88"/>
      <c r="U604" s="100"/>
    </row>
    <row r="605" spans="1:21" x14ac:dyDescent="0.3">
      <c r="A605" s="75">
        <v>602</v>
      </c>
      <c r="B605" s="76">
        <v>37866</v>
      </c>
      <c r="C605" s="80">
        <v>1060.5082</v>
      </c>
      <c r="D605" s="81">
        <v>20.702500000000001</v>
      </c>
      <c r="E605" s="82">
        <v>4.47</v>
      </c>
      <c r="F605" s="82">
        <v>13.39</v>
      </c>
      <c r="G605" s="82">
        <v>27.3489</v>
      </c>
      <c r="H605" s="82">
        <v>40.280900000000003</v>
      </c>
      <c r="I605" s="82">
        <v>40.204099999999997</v>
      </c>
      <c r="J605" s="82">
        <v>12.885999999999999</v>
      </c>
      <c r="K605" s="82">
        <v>22.738099999999999</v>
      </c>
      <c r="L605" s="82">
        <v>46.31</v>
      </c>
      <c r="M605" s="87">
        <v>22.995000000000001</v>
      </c>
      <c r="N605" s="80">
        <v>1.06</v>
      </c>
      <c r="O605" s="86">
        <f t="shared" si="27"/>
        <v>1046.8216899455199</v>
      </c>
      <c r="P605" s="24">
        <f t="shared" si="28"/>
        <v>0</v>
      </c>
      <c r="R605" s="76">
        <v>37866</v>
      </c>
      <c r="S605" s="88">
        <f t="shared" si="29"/>
        <v>1.3892078356568799E-2</v>
      </c>
      <c r="T605" s="88"/>
    </row>
    <row r="606" spans="1:21" x14ac:dyDescent="0.3">
      <c r="A606" s="75">
        <v>603</v>
      </c>
      <c r="B606" s="76">
        <v>37867</v>
      </c>
      <c r="C606" s="80">
        <v>1065.2491</v>
      </c>
      <c r="D606" s="81">
        <v>20.2805</v>
      </c>
      <c r="E606" s="82">
        <v>4.8879999999999999</v>
      </c>
      <c r="F606" s="82">
        <v>13.76</v>
      </c>
      <c r="G606" s="82">
        <v>28.392299999999999</v>
      </c>
      <c r="H606" s="82">
        <v>40.406599999999997</v>
      </c>
      <c r="I606" s="82">
        <v>40.320599999999999</v>
      </c>
      <c r="J606" s="82">
        <v>13.0748</v>
      </c>
      <c r="K606" s="82">
        <v>22.701799999999999</v>
      </c>
      <c r="L606" s="82">
        <v>46.331000000000003</v>
      </c>
      <c r="M606" s="87">
        <v>23.189</v>
      </c>
      <c r="N606" s="80">
        <v>0.96</v>
      </c>
      <c r="O606" s="86">
        <f t="shared" si="27"/>
        <v>1046.86156886705</v>
      </c>
      <c r="P606" s="24">
        <f t="shared" si="28"/>
        <v>0</v>
      </c>
      <c r="R606" s="76">
        <v>37867</v>
      </c>
      <c r="S606" s="88">
        <f t="shared" si="29"/>
        <v>4.4704039063536696E-3</v>
      </c>
      <c r="T606" s="88"/>
    </row>
    <row r="607" spans="1:21" x14ac:dyDescent="0.3">
      <c r="A607" s="75">
        <v>604</v>
      </c>
      <c r="B607" s="76">
        <v>37868</v>
      </c>
      <c r="C607" s="80">
        <v>1067.0479</v>
      </c>
      <c r="D607" s="81">
        <v>20.647200000000002</v>
      </c>
      <c r="E607" s="82">
        <v>4.88</v>
      </c>
      <c r="F607" s="82">
        <v>13.72</v>
      </c>
      <c r="G607" s="82">
        <v>28.5227</v>
      </c>
      <c r="H607" s="82">
        <v>40.275399999999998</v>
      </c>
      <c r="I607" s="82">
        <v>40.405299999999997</v>
      </c>
      <c r="J607" s="82">
        <v>13.298400000000001</v>
      </c>
      <c r="K607" s="82">
        <v>23.112100000000002</v>
      </c>
      <c r="L607" s="82">
        <v>46.134999999999998</v>
      </c>
      <c r="M607" s="87">
        <v>23.905000000000001</v>
      </c>
      <c r="N607" s="80">
        <v>0.98</v>
      </c>
      <c r="O607" s="86">
        <f t="shared" si="27"/>
        <v>1046.9022801502799</v>
      </c>
      <c r="P607" s="24">
        <f t="shared" si="28"/>
        <v>0</v>
      </c>
      <c r="R607" s="76">
        <v>37868</v>
      </c>
      <c r="S607" s="88">
        <f t="shared" si="29"/>
        <v>1.68861912204377E-3</v>
      </c>
      <c r="T607" s="88"/>
    </row>
    <row r="608" spans="1:21" x14ac:dyDescent="0.3">
      <c r="A608" s="75">
        <v>605</v>
      </c>
      <c r="B608" s="76">
        <v>37869</v>
      </c>
      <c r="C608" s="80">
        <v>1060.2366</v>
      </c>
      <c r="D608" s="81">
        <v>20.702500000000001</v>
      </c>
      <c r="E608" s="82">
        <v>4.6500000000000004</v>
      </c>
      <c r="F608" s="82">
        <v>13.08</v>
      </c>
      <c r="G608" s="82">
        <v>28.4726</v>
      </c>
      <c r="H608" s="82">
        <v>39.903799999999997</v>
      </c>
      <c r="I608" s="82">
        <v>40.204099999999997</v>
      </c>
      <c r="J608" s="82">
        <v>13.392799999999999</v>
      </c>
      <c r="K608" s="82">
        <v>22.930299999999999</v>
      </c>
      <c r="L608" s="82">
        <v>45.680999999999997</v>
      </c>
      <c r="M608" s="87">
        <v>23.812999999999999</v>
      </c>
      <c r="N608" s="80">
        <v>0.96</v>
      </c>
      <c r="O608" s="86">
        <f t="shared" si="27"/>
        <v>1046.9421621419001</v>
      </c>
      <c r="P608" s="24">
        <f t="shared" si="28"/>
        <v>0</v>
      </c>
      <c r="R608" s="76">
        <v>37869</v>
      </c>
      <c r="S608" s="88">
        <f t="shared" si="29"/>
        <v>-6.3833123142832404E-3</v>
      </c>
      <c r="T608" s="88"/>
    </row>
    <row r="609" spans="1:20" x14ac:dyDescent="0.3">
      <c r="A609" s="75">
        <v>606</v>
      </c>
      <c r="B609" s="76">
        <v>37872</v>
      </c>
      <c r="C609" s="80">
        <v>1070.9505999999999</v>
      </c>
      <c r="D609" s="81">
        <v>21.340499999999999</v>
      </c>
      <c r="E609" s="82">
        <v>4.71</v>
      </c>
      <c r="F609" s="82">
        <v>13.48</v>
      </c>
      <c r="G609" s="82">
        <v>28.934100000000001</v>
      </c>
      <c r="H609" s="82">
        <v>40.450299999999999</v>
      </c>
      <c r="I609" s="82">
        <v>40.733600000000003</v>
      </c>
      <c r="J609" s="82">
        <v>13.4976</v>
      </c>
      <c r="K609" s="82">
        <v>22.992599999999999</v>
      </c>
      <c r="L609" s="82">
        <v>46.197000000000003</v>
      </c>
      <c r="M609" s="87">
        <v>23.864000000000001</v>
      </c>
      <c r="N609" s="80">
        <v>0.99</v>
      </c>
      <c r="O609" s="86">
        <f t="shared" si="27"/>
        <v>1046.98329201256</v>
      </c>
      <c r="P609" s="24">
        <f t="shared" si="28"/>
        <v>0</v>
      </c>
      <c r="R609" s="76">
        <v>37872</v>
      </c>
      <c r="S609" s="88">
        <f t="shared" si="29"/>
        <v>1.0105291592461501E-2</v>
      </c>
      <c r="T609" s="88"/>
    </row>
    <row r="610" spans="1:20" x14ac:dyDescent="0.3">
      <c r="A610" s="75">
        <v>607</v>
      </c>
      <c r="B610" s="76">
        <v>37873</v>
      </c>
      <c r="C610" s="80">
        <v>1062.1631</v>
      </c>
      <c r="D610" s="81">
        <v>21.008900000000001</v>
      </c>
      <c r="E610" s="82">
        <v>4.51</v>
      </c>
      <c r="F610" s="82">
        <v>13.36</v>
      </c>
      <c r="G610" s="82">
        <v>28.462499999999999</v>
      </c>
      <c r="H610" s="82">
        <v>40.122399999999999</v>
      </c>
      <c r="I610" s="82">
        <v>40.352400000000003</v>
      </c>
      <c r="J610" s="82">
        <v>13.4312</v>
      </c>
      <c r="K610" s="82">
        <v>23.034199999999998</v>
      </c>
      <c r="L610" s="82">
        <v>45.908000000000001</v>
      </c>
      <c r="M610" s="87">
        <v>24.109000000000002</v>
      </c>
      <c r="N610" s="80">
        <v>0.95</v>
      </c>
      <c r="O610" s="86">
        <f t="shared" si="27"/>
        <v>1047.0227616207901</v>
      </c>
      <c r="P610" s="24">
        <f t="shared" si="28"/>
        <v>0</v>
      </c>
      <c r="R610" s="76">
        <v>37873</v>
      </c>
      <c r="S610" s="88">
        <f t="shared" si="29"/>
        <v>-8.2053271177959797E-3</v>
      </c>
      <c r="T610" s="88"/>
    </row>
    <row r="611" spans="1:20" x14ac:dyDescent="0.3">
      <c r="A611" s="75">
        <v>608</v>
      </c>
      <c r="B611" s="76">
        <v>37874</v>
      </c>
      <c r="C611" s="80">
        <v>1049.5433</v>
      </c>
      <c r="D611" s="81">
        <v>20.406099999999999</v>
      </c>
      <c r="E611" s="82">
        <v>4.32</v>
      </c>
      <c r="F611" s="82">
        <v>12.85</v>
      </c>
      <c r="G611" s="82">
        <v>27.639800000000001</v>
      </c>
      <c r="H611" s="82">
        <v>39.8874</v>
      </c>
      <c r="I611" s="82">
        <v>40.235900000000001</v>
      </c>
      <c r="J611" s="82">
        <v>13.508100000000001</v>
      </c>
      <c r="K611" s="82">
        <v>23.345800000000001</v>
      </c>
      <c r="L611" s="82">
        <v>46.247999999999998</v>
      </c>
      <c r="M611" s="87">
        <v>23.710999999999999</v>
      </c>
      <c r="N611" s="80">
        <v>0.95</v>
      </c>
      <c r="O611" s="86">
        <f t="shared" si="27"/>
        <v>1047.0622327169599</v>
      </c>
      <c r="P611" s="24">
        <f t="shared" si="28"/>
        <v>0</v>
      </c>
      <c r="R611" s="76">
        <v>37874</v>
      </c>
      <c r="S611" s="88">
        <f t="shared" si="29"/>
        <v>-1.1881226150673E-2</v>
      </c>
      <c r="T611" s="88"/>
    </row>
    <row r="612" spans="1:20" x14ac:dyDescent="0.3">
      <c r="A612" s="75">
        <v>609</v>
      </c>
      <c r="B612" s="76">
        <v>37875</v>
      </c>
      <c r="C612" s="80">
        <v>1055.5669</v>
      </c>
      <c r="D612" s="81">
        <v>20.597000000000001</v>
      </c>
      <c r="E612" s="82">
        <v>4.59</v>
      </c>
      <c r="F612" s="82">
        <v>12.98</v>
      </c>
      <c r="G612" s="82">
        <v>27.930800000000001</v>
      </c>
      <c r="H612" s="82">
        <v>40.1661</v>
      </c>
      <c r="I612" s="82">
        <v>40.235900000000001</v>
      </c>
      <c r="J612" s="82">
        <v>13.382300000000001</v>
      </c>
      <c r="K612" s="82">
        <v>23.216000000000001</v>
      </c>
      <c r="L612" s="82">
        <v>46.247999999999998</v>
      </c>
      <c r="M612" s="87">
        <v>24.222000000000001</v>
      </c>
      <c r="N612" s="80">
        <v>1</v>
      </c>
      <c r="O612" s="86">
        <f t="shared" si="27"/>
        <v>1047.1037828055601</v>
      </c>
      <c r="P612" s="24">
        <f t="shared" si="28"/>
        <v>0</v>
      </c>
      <c r="R612" s="76">
        <v>37875</v>
      </c>
      <c r="S612" s="88">
        <f t="shared" si="29"/>
        <v>5.7392582087847401E-3</v>
      </c>
      <c r="T612" s="88"/>
    </row>
    <row r="613" spans="1:20" x14ac:dyDescent="0.3">
      <c r="A613" s="75">
        <v>610</v>
      </c>
      <c r="B613" s="76">
        <v>37876</v>
      </c>
      <c r="C613" s="80">
        <v>1057.8669</v>
      </c>
      <c r="D613" s="81">
        <v>21.511299999999999</v>
      </c>
      <c r="E613" s="82">
        <v>4.6500000000000004</v>
      </c>
      <c r="F613" s="82">
        <v>12.55</v>
      </c>
      <c r="G613" s="82">
        <v>28.432400000000001</v>
      </c>
      <c r="H613" s="82">
        <v>39.865499999999997</v>
      </c>
      <c r="I613" s="82">
        <v>39.950000000000003</v>
      </c>
      <c r="J613" s="82">
        <v>13.281000000000001</v>
      </c>
      <c r="K613" s="82">
        <v>22.9602</v>
      </c>
      <c r="L613" s="82">
        <v>46.723999999999997</v>
      </c>
      <c r="M613" s="87">
        <v>23.997</v>
      </c>
      <c r="N613" s="80">
        <v>1.02</v>
      </c>
      <c r="O613" s="86">
        <f t="shared" si="27"/>
        <v>1047.14616557772</v>
      </c>
      <c r="P613" s="24">
        <f t="shared" si="28"/>
        <v>0</v>
      </c>
      <c r="R613" s="76">
        <v>37876</v>
      </c>
      <c r="S613" s="88">
        <f t="shared" si="29"/>
        <v>2.1789239507226102E-3</v>
      </c>
      <c r="T613" s="88"/>
    </row>
    <row r="614" spans="1:20" x14ac:dyDescent="0.3">
      <c r="A614" s="75">
        <v>611</v>
      </c>
      <c r="B614" s="76">
        <v>37879</v>
      </c>
      <c r="C614" s="80">
        <v>1053.9376999999999</v>
      </c>
      <c r="D614" s="81">
        <v>21.8278</v>
      </c>
      <c r="E614" s="82">
        <v>4.54</v>
      </c>
      <c r="F614" s="82">
        <v>12.45</v>
      </c>
      <c r="G614" s="82">
        <v>28.452500000000001</v>
      </c>
      <c r="H614" s="82">
        <v>39.7562</v>
      </c>
      <c r="I614" s="82">
        <v>39.717100000000002</v>
      </c>
      <c r="J614" s="82">
        <v>13.273999999999999</v>
      </c>
      <c r="K614" s="82">
        <v>22.704499999999999</v>
      </c>
      <c r="L614" s="82">
        <v>46.692999999999998</v>
      </c>
      <c r="M614" s="87">
        <v>24.007000000000001</v>
      </c>
      <c r="N614" s="80">
        <v>1.1100000000000001</v>
      </c>
      <c r="O614" s="86">
        <f t="shared" si="27"/>
        <v>1047.19228987311</v>
      </c>
      <c r="P614" s="24">
        <f t="shared" si="28"/>
        <v>0</v>
      </c>
      <c r="R614" s="76">
        <v>37879</v>
      </c>
      <c r="S614" s="88">
        <f t="shared" si="29"/>
        <v>-3.71426688934118E-3</v>
      </c>
      <c r="T614" s="88"/>
    </row>
    <row r="615" spans="1:20" x14ac:dyDescent="0.3">
      <c r="A615" s="75">
        <v>612</v>
      </c>
      <c r="B615" s="76">
        <v>37880</v>
      </c>
      <c r="C615" s="80">
        <v>1069.0071</v>
      </c>
      <c r="D615" s="81">
        <v>22.551200000000001</v>
      </c>
      <c r="E615" s="82">
        <v>4.79</v>
      </c>
      <c r="F615" s="82">
        <v>12.53</v>
      </c>
      <c r="G615" s="82">
        <v>28.994299999999999</v>
      </c>
      <c r="H615" s="82">
        <v>39.892899999999997</v>
      </c>
      <c r="I615" s="82">
        <v>39.928800000000003</v>
      </c>
      <c r="J615" s="82">
        <v>13.155099999999999</v>
      </c>
      <c r="K615" s="82">
        <v>22.401700000000002</v>
      </c>
      <c r="L615" s="82">
        <v>47.396000000000001</v>
      </c>
      <c r="M615" s="87">
        <v>24.273</v>
      </c>
      <c r="N615" s="80">
        <v>0.97</v>
      </c>
      <c r="O615" s="86">
        <f t="shared" si="27"/>
        <v>1047.23259846522</v>
      </c>
      <c r="P615" s="24">
        <f t="shared" si="28"/>
        <v>0</v>
      </c>
      <c r="R615" s="76">
        <v>37880</v>
      </c>
      <c r="S615" s="88">
        <f t="shared" si="29"/>
        <v>1.4298188593120801E-2</v>
      </c>
      <c r="T615" s="88"/>
    </row>
    <row r="616" spans="1:20" x14ac:dyDescent="0.3">
      <c r="A616" s="75">
        <v>613</v>
      </c>
      <c r="B616" s="76">
        <v>37881</v>
      </c>
      <c r="C616" s="80">
        <v>1065.5631000000001</v>
      </c>
      <c r="D616" s="81">
        <v>22.224699999999999</v>
      </c>
      <c r="E616" s="82">
        <v>5.14</v>
      </c>
      <c r="F616" s="82">
        <v>12.28</v>
      </c>
      <c r="G616" s="82">
        <v>28.5929</v>
      </c>
      <c r="H616" s="82">
        <v>39.493899999999996</v>
      </c>
      <c r="I616" s="82">
        <v>39.0077</v>
      </c>
      <c r="J616" s="82">
        <v>13.1342</v>
      </c>
      <c r="K616" s="82">
        <v>22.448699999999999</v>
      </c>
      <c r="L616" s="82">
        <v>46.930999999999997</v>
      </c>
      <c r="M616" s="87">
        <v>24.273</v>
      </c>
      <c r="N616" s="80">
        <v>0.97</v>
      </c>
      <c r="O616" s="86">
        <f t="shared" si="27"/>
        <v>1047.27290860889</v>
      </c>
      <c r="P616" s="24">
        <f t="shared" si="28"/>
        <v>0</v>
      </c>
      <c r="R616" s="76">
        <v>37881</v>
      </c>
      <c r="S616" s="88">
        <f t="shared" si="29"/>
        <v>-3.2216811282169701E-3</v>
      </c>
      <c r="T616" s="88"/>
    </row>
    <row r="617" spans="1:20" x14ac:dyDescent="0.3">
      <c r="A617" s="75">
        <v>614</v>
      </c>
      <c r="B617" s="76">
        <v>37882</v>
      </c>
      <c r="C617" s="80">
        <v>1079.7111</v>
      </c>
      <c r="D617" s="81">
        <v>22.973199999999999</v>
      </c>
      <c r="E617" s="82">
        <v>5.0999999999999996</v>
      </c>
      <c r="F617" s="82">
        <v>12.36</v>
      </c>
      <c r="G617" s="82">
        <v>29.5962</v>
      </c>
      <c r="H617" s="82">
        <v>39.482999999999997</v>
      </c>
      <c r="I617" s="82">
        <v>39.261800000000001</v>
      </c>
      <c r="J617" s="82">
        <v>12.914</v>
      </c>
      <c r="K617" s="82">
        <v>22.756599999999999</v>
      </c>
      <c r="L617" s="82">
        <v>47.281999999999996</v>
      </c>
      <c r="M617" s="87">
        <v>24.436</v>
      </c>
      <c r="N617" s="80">
        <v>1</v>
      </c>
      <c r="O617" s="86">
        <f t="shared" si="27"/>
        <v>1047.3144670576501</v>
      </c>
      <c r="P617" s="24">
        <f t="shared" si="28"/>
        <v>0</v>
      </c>
      <c r="R617" s="76">
        <v>37882</v>
      </c>
      <c r="S617" s="88">
        <f t="shared" si="29"/>
        <v>1.3277486804864E-2</v>
      </c>
      <c r="T617" s="88"/>
    </row>
    <row r="618" spans="1:20" x14ac:dyDescent="0.3">
      <c r="A618" s="75">
        <v>615</v>
      </c>
      <c r="B618" s="76">
        <v>37883</v>
      </c>
      <c r="C618" s="80">
        <v>1076.3213000000001</v>
      </c>
      <c r="D618" s="81">
        <v>22.631599999999999</v>
      </c>
      <c r="E618" s="82">
        <v>5.12</v>
      </c>
      <c r="F618" s="82">
        <v>12.12</v>
      </c>
      <c r="G618" s="82">
        <v>30.057700000000001</v>
      </c>
      <c r="H618" s="82">
        <v>39.543100000000003</v>
      </c>
      <c r="I618" s="82">
        <v>39.166499999999999</v>
      </c>
      <c r="J618" s="82">
        <v>12.885999999999999</v>
      </c>
      <c r="K618" s="82">
        <v>22.537400000000002</v>
      </c>
      <c r="L618" s="82">
        <v>47.323999999999998</v>
      </c>
      <c r="M618" s="87">
        <v>24.446000000000002</v>
      </c>
      <c r="N618" s="80">
        <v>0.99</v>
      </c>
      <c r="O618" s="86">
        <f t="shared" si="27"/>
        <v>1047.35561155457</v>
      </c>
      <c r="P618" s="24">
        <f t="shared" si="28"/>
        <v>0</v>
      </c>
      <c r="R618" s="76">
        <v>37883</v>
      </c>
      <c r="S618" s="88">
        <f t="shared" si="29"/>
        <v>-3.13954353159829E-3</v>
      </c>
      <c r="T618" s="88"/>
    </row>
    <row r="619" spans="1:20" x14ac:dyDescent="0.3">
      <c r="A619" s="75">
        <v>616</v>
      </c>
      <c r="B619" s="76">
        <v>37886</v>
      </c>
      <c r="C619" s="80">
        <v>1062.3252</v>
      </c>
      <c r="D619" s="81">
        <v>22.415600000000001</v>
      </c>
      <c r="E619" s="82">
        <v>5.12</v>
      </c>
      <c r="F619" s="82">
        <v>11.97</v>
      </c>
      <c r="G619" s="82">
        <v>29.1648</v>
      </c>
      <c r="H619" s="82">
        <v>39.4557</v>
      </c>
      <c r="I619" s="82">
        <v>38.880600000000001</v>
      </c>
      <c r="J619" s="82">
        <v>12.8965</v>
      </c>
      <c r="K619" s="82">
        <v>22.5687</v>
      </c>
      <c r="L619" s="82">
        <v>46.847999999999999</v>
      </c>
      <c r="M619" s="87">
        <v>24.15</v>
      </c>
      <c r="N619" s="80">
        <v>1.02</v>
      </c>
      <c r="O619" s="86">
        <f t="shared" si="27"/>
        <v>1047.3980045198</v>
      </c>
      <c r="P619" s="24">
        <f t="shared" si="28"/>
        <v>0</v>
      </c>
      <c r="R619" s="76">
        <v>37886</v>
      </c>
      <c r="S619" s="88">
        <f t="shared" si="29"/>
        <v>-1.3003644915324099E-2</v>
      </c>
      <c r="T619" s="88"/>
    </row>
    <row r="620" spans="1:20" x14ac:dyDescent="0.3">
      <c r="A620" s="75">
        <v>617</v>
      </c>
      <c r="B620" s="76">
        <v>37887</v>
      </c>
      <c r="C620" s="80">
        <v>1068.78</v>
      </c>
      <c r="D620" s="81">
        <v>22.495899999999999</v>
      </c>
      <c r="E620" s="82">
        <v>5.22</v>
      </c>
      <c r="F620" s="82">
        <v>12.03</v>
      </c>
      <c r="G620" s="82">
        <v>29.6965</v>
      </c>
      <c r="H620" s="82">
        <v>39.630600000000001</v>
      </c>
      <c r="I620" s="82">
        <v>39.240600000000001</v>
      </c>
      <c r="J620" s="82">
        <v>12.809100000000001</v>
      </c>
      <c r="K620" s="82">
        <v>22.662700000000001</v>
      </c>
      <c r="L620" s="82">
        <v>47.250999999999998</v>
      </c>
      <c r="M620" s="87">
        <v>24.425999999999998</v>
      </c>
      <c r="N620" s="80">
        <v>1.01</v>
      </c>
      <c r="O620" s="86">
        <f t="shared" si="27"/>
        <v>1047.4399835668</v>
      </c>
      <c r="P620" s="24">
        <f t="shared" si="28"/>
        <v>0</v>
      </c>
      <c r="R620" s="76">
        <v>37887</v>
      </c>
      <c r="S620" s="88">
        <f t="shared" si="29"/>
        <v>6.0761055089344502E-3</v>
      </c>
      <c r="T620" s="88"/>
    </row>
    <row r="621" spans="1:20" x14ac:dyDescent="0.3">
      <c r="A621" s="75">
        <v>618</v>
      </c>
      <c r="B621" s="76">
        <v>37888</v>
      </c>
      <c r="C621" s="80">
        <v>1048.3779999999999</v>
      </c>
      <c r="D621" s="81">
        <v>21.863</v>
      </c>
      <c r="E621" s="82">
        <v>5.05</v>
      </c>
      <c r="F621" s="82">
        <v>11.6</v>
      </c>
      <c r="G621" s="82">
        <v>28.552800000000001</v>
      </c>
      <c r="H621" s="82">
        <v>39.526699999999998</v>
      </c>
      <c r="I621" s="82">
        <v>39.071199999999997</v>
      </c>
      <c r="J621" s="82">
        <v>13.214600000000001</v>
      </c>
      <c r="K621" s="82">
        <v>22.438300000000002</v>
      </c>
      <c r="L621" s="82">
        <v>46.838000000000001</v>
      </c>
      <c r="M621" s="87">
        <v>24.457000000000001</v>
      </c>
      <c r="N621" s="80">
        <v>1.03</v>
      </c>
      <c r="O621" s="86">
        <f t="shared" si="27"/>
        <v>1047.4827955978801</v>
      </c>
      <c r="P621" s="24">
        <f t="shared" si="28"/>
        <v>0</v>
      </c>
      <c r="R621" s="76">
        <v>37888</v>
      </c>
      <c r="S621" s="88">
        <f t="shared" si="29"/>
        <v>-1.9089054810157401E-2</v>
      </c>
      <c r="T621" s="88"/>
    </row>
    <row r="622" spans="1:20" x14ac:dyDescent="0.3">
      <c r="A622" s="75">
        <v>619</v>
      </c>
      <c r="B622" s="76">
        <v>37889</v>
      </c>
      <c r="C622" s="80">
        <v>1042.2461000000001</v>
      </c>
      <c r="D622" s="81">
        <v>21.546500000000002</v>
      </c>
      <c r="E622" s="82">
        <v>4.71</v>
      </c>
      <c r="F622" s="82">
        <v>11.56</v>
      </c>
      <c r="G622" s="82">
        <v>28.332100000000001</v>
      </c>
      <c r="H622" s="82">
        <v>39.215200000000003</v>
      </c>
      <c r="I622" s="82">
        <v>39.335900000000002</v>
      </c>
      <c r="J622" s="82">
        <v>13.106199999999999</v>
      </c>
      <c r="K622" s="82">
        <v>22.4696</v>
      </c>
      <c r="L622" s="82">
        <v>47.064999999999998</v>
      </c>
      <c r="M622" s="87">
        <v>23.873999999999999</v>
      </c>
      <c r="N622" s="80">
        <v>1.08</v>
      </c>
      <c r="O622" s="86">
        <f t="shared" si="27"/>
        <v>1047.52768771769</v>
      </c>
      <c r="P622" s="24">
        <f t="shared" si="28"/>
        <v>0</v>
      </c>
      <c r="R622" s="76">
        <v>37889</v>
      </c>
      <c r="S622" s="88">
        <f t="shared" si="29"/>
        <v>-5.8489399815714301E-3</v>
      </c>
      <c r="T622" s="88"/>
    </row>
    <row r="623" spans="1:20" x14ac:dyDescent="0.3">
      <c r="A623" s="75">
        <v>620</v>
      </c>
      <c r="B623" s="76">
        <v>37890</v>
      </c>
      <c r="C623" s="80">
        <v>1035.7620999999999</v>
      </c>
      <c r="D623" s="81">
        <v>20.923500000000001</v>
      </c>
      <c r="E623" s="82">
        <v>4.5999999999999996</v>
      </c>
      <c r="F623" s="82">
        <v>11.41</v>
      </c>
      <c r="G623" s="82">
        <v>28.2819</v>
      </c>
      <c r="H623" s="82">
        <v>39.062199999999997</v>
      </c>
      <c r="I623" s="82">
        <v>38.944099999999999</v>
      </c>
      <c r="J623" s="82">
        <v>13.004899999999999</v>
      </c>
      <c r="K623" s="82">
        <v>22.459099999999999</v>
      </c>
      <c r="L623" s="82">
        <v>47.189</v>
      </c>
      <c r="M623" s="87">
        <v>24.119</v>
      </c>
      <c r="N623" s="80">
        <v>1.03</v>
      </c>
      <c r="O623" s="86">
        <f t="shared" si="27"/>
        <v>1047.5705033335</v>
      </c>
      <c r="P623" s="24">
        <f t="shared" si="28"/>
        <v>0</v>
      </c>
      <c r="R623" s="76">
        <v>37890</v>
      </c>
      <c r="S623" s="88">
        <f t="shared" si="29"/>
        <v>-6.2211794316142698E-3</v>
      </c>
      <c r="T623" s="88"/>
    </row>
    <row r="624" spans="1:20" x14ac:dyDescent="0.3">
      <c r="A624" s="75">
        <v>621</v>
      </c>
      <c r="B624" s="76">
        <v>37893</v>
      </c>
      <c r="C624" s="80">
        <v>1045.8924999999999</v>
      </c>
      <c r="D624" s="81">
        <v>21.772500000000001</v>
      </c>
      <c r="E624" s="82">
        <v>4.4889999999999999</v>
      </c>
      <c r="F624" s="82">
        <v>11.64</v>
      </c>
      <c r="G624" s="82">
        <v>28.923999999999999</v>
      </c>
      <c r="H624" s="82">
        <v>39.182400000000001</v>
      </c>
      <c r="I624" s="82">
        <v>39.1982</v>
      </c>
      <c r="J624" s="82">
        <v>13.0223</v>
      </c>
      <c r="K624" s="82">
        <v>22.48</v>
      </c>
      <c r="L624" s="82">
        <v>47.798999999999999</v>
      </c>
      <c r="M624" s="87">
        <v>24.251999999999999</v>
      </c>
      <c r="N624" s="80">
        <v>1.04</v>
      </c>
      <c r="O624" s="86">
        <f t="shared" si="27"/>
        <v>1047.61373640189</v>
      </c>
      <c r="P624" s="24">
        <f t="shared" si="28"/>
        <v>0</v>
      </c>
      <c r="R624" s="76">
        <v>37893</v>
      </c>
      <c r="S624" s="88">
        <f t="shared" si="29"/>
        <v>9.7806243344875608E-3</v>
      </c>
      <c r="T624" s="88"/>
    </row>
    <row r="625" spans="1:20" x14ac:dyDescent="0.3">
      <c r="A625" s="75">
        <v>622</v>
      </c>
      <c r="B625" s="76">
        <v>37894</v>
      </c>
      <c r="C625" s="80">
        <v>1034.8694</v>
      </c>
      <c r="D625" s="81">
        <v>20.933599999999998</v>
      </c>
      <c r="E625" s="82">
        <v>4.29</v>
      </c>
      <c r="F625" s="82">
        <v>11.25</v>
      </c>
      <c r="G625" s="82">
        <v>27.890699999999999</v>
      </c>
      <c r="H625" s="82">
        <v>39.0458</v>
      </c>
      <c r="I625" s="82">
        <v>38.753500000000003</v>
      </c>
      <c r="J625" s="82">
        <v>13.004899999999999</v>
      </c>
      <c r="K625" s="82">
        <v>22.422599999999999</v>
      </c>
      <c r="L625" s="82">
        <v>47.396000000000001</v>
      </c>
      <c r="M625" s="87">
        <v>24.058</v>
      </c>
      <c r="N625" s="80">
        <v>1.17</v>
      </c>
      <c r="O625" s="99">
        <f t="shared" si="27"/>
        <v>1047.6623756110801</v>
      </c>
      <c r="P625" s="24">
        <f t="shared" si="28"/>
        <v>1</v>
      </c>
      <c r="R625" s="76">
        <v>37894</v>
      </c>
      <c r="S625" s="88">
        <f t="shared" si="29"/>
        <v>-1.0539419682233001E-2</v>
      </c>
      <c r="T625" s="88"/>
    </row>
    <row r="626" spans="1:20" x14ac:dyDescent="0.3">
      <c r="A626" s="75">
        <v>623</v>
      </c>
      <c r="B626" s="76">
        <v>37895</v>
      </c>
      <c r="C626" s="80">
        <v>1058.0854999999999</v>
      </c>
      <c r="D626" s="81">
        <v>21.275200000000002</v>
      </c>
      <c r="E626" s="82">
        <v>4.2699999999999996</v>
      </c>
      <c r="F626" s="82">
        <v>11.69</v>
      </c>
      <c r="G626" s="82">
        <v>28.613</v>
      </c>
      <c r="H626" s="82">
        <v>39.963900000000002</v>
      </c>
      <c r="I626" s="82">
        <v>39.547699999999999</v>
      </c>
      <c r="J626" s="82">
        <v>13.375299999999999</v>
      </c>
      <c r="K626" s="82">
        <v>22.908000000000001</v>
      </c>
      <c r="L626" s="82">
        <v>48.274999999999999</v>
      </c>
      <c r="M626" s="87">
        <v>24.742999999999999</v>
      </c>
      <c r="N626" s="80">
        <v>1.1100000000000001</v>
      </c>
      <c r="O626" s="86">
        <f t="shared" si="27"/>
        <v>1047.70852264429</v>
      </c>
      <c r="P626" s="24">
        <f t="shared" si="28"/>
        <v>0</v>
      </c>
      <c r="R626" s="76">
        <v>37895</v>
      </c>
      <c r="S626" s="88">
        <f t="shared" si="29"/>
        <v>2.2433845275548599E-2</v>
      </c>
      <c r="T626" s="88"/>
    </row>
    <row r="627" spans="1:20" x14ac:dyDescent="0.3">
      <c r="A627" s="75">
        <v>624</v>
      </c>
      <c r="B627" s="76">
        <v>37896</v>
      </c>
      <c r="C627" s="80">
        <v>1060.3181</v>
      </c>
      <c r="D627" s="81">
        <v>21.596699999999998</v>
      </c>
      <c r="E627" s="82">
        <v>4.47</v>
      </c>
      <c r="F627" s="82">
        <v>11.4</v>
      </c>
      <c r="G627" s="82">
        <v>28.5929</v>
      </c>
      <c r="H627" s="82">
        <v>39.7836</v>
      </c>
      <c r="I627" s="82">
        <v>39.770000000000003</v>
      </c>
      <c r="J627" s="82">
        <v>13.3299</v>
      </c>
      <c r="K627" s="82">
        <v>23.0959</v>
      </c>
      <c r="L627" s="82">
        <v>48.512999999999998</v>
      </c>
      <c r="M627" s="87">
        <v>24.814</v>
      </c>
      <c r="N627" s="80">
        <v>1.02</v>
      </c>
      <c r="O627" s="86">
        <f t="shared" si="27"/>
        <v>1047.7509298940199</v>
      </c>
      <c r="P627" s="24">
        <f t="shared" si="28"/>
        <v>0</v>
      </c>
      <c r="R627" s="76">
        <v>37896</v>
      </c>
      <c r="S627" s="88">
        <f t="shared" si="29"/>
        <v>2.11003742136162E-3</v>
      </c>
      <c r="T627" s="88"/>
    </row>
    <row r="628" spans="1:20" x14ac:dyDescent="0.3">
      <c r="A628" s="75">
        <v>625</v>
      </c>
      <c r="B628" s="76">
        <v>37897</v>
      </c>
      <c r="C628" s="80">
        <v>1070.3055999999999</v>
      </c>
      <c r="D628" s="81">
        <v>22.0991</v>
      </c>
      <c r="E628" s="82">
        <v>4.63</v>
      </c>
      <c r="F628" s="82">
        <v>11.98</v>
      </c>
      <c r="G628" s="82">
        <v>29.174800000000001</v>
      </c>
      <c r="H628" s="82">
        <v>39.936599999999999</v>
      </c>
      <c r="I628" s="82">
        <v>39.971200000000003</v>
      </c>
      <c r="J628" s="82">
        <v>13.3474</v>
      </c>
      <c r="K628" s="82">
        <v>22.9863</v>
      </c>
      <c r="L628" s="82">
        <v>48.813000000000002</v>
      </c>
      <c r="M628" s="87">
        <v>24.794</v>
      </c>
      <c r="N628" s="80">
        <v>0.99</v>
      </c>
      <c r="O628" s="86">
        <f t="shared" si="27"/>
        <v>1047.7920915376901</v>
      </c>
      <c r="P628" s="24">
        <f t="shared" si="28"/>
        <v>0</v>
      </c>
      <c r="R628" s="76">
        <v>37897</v>
      </c>
      <c r="S628" s="88">
        <f t="shared" si="29"/>
        <v>9.4193431197675502E-3</v>
      </c>
      <c r="T628" s="88"/>
    </row>
    <row r="629" spans="1:20" x14ac:dyDescent="0.3">
      <c r="A629" s="75">
        <v>626</v>
      </c>
      <c r="B629" s="76">
        <v>37900</v>
      </c>
      <c r="C629" s="80">
        <v>1074.9822999999999</v>
      </c>
      <c r="D629" s="81">
        <v>22.068899999999999</v>
      </c>
      <c r="E629" s="82">
        <v>4.5999999999999996</v>
      </c>
      <c r="F629" s="82">
        <v>12.19</v>
      </c>
      <c r="G629" s="82">
        <v>29.2852</v>
      </c>
      <c r="H629" s="82">
        <v>40.275399999999998</v>
      </c>
      <c r="I629" s="82">
        <v>40.331200000000003</v>
      </c>
      <c r="J629" s="82">
        <v>13.4907</v>
      </c>
      <c r="K629" s="82">
        <v>23.179400000000001</v>
      </c>
      <c r="L629" s="82">
        <v>49.122999999999998</v>
      </c>
      <c r="M629" s="87">
        <v>24.63</v>
      </c>
      <c r="N629" s="80">
        <v>0.99</v>
      </c>
      <c r="O629" s="86">
        <f t="shared" si="27"/>
        <v>1047.8332547984301</v>
      </c>
      <c r="P629" s="24">
        <f t="shared" si="28"/>
        <v>0</v>
      </c>
      <c r="R629" s="76">
        <v>37900</v>
      </c>
      <c r="S629" s="88">
        <f t="shared" si="29"/>
        <v>4.3694997017673697E-3</v>
      </c>
      <c r="T629" s="88"/>
    </row>
    <row r="630" spans="1:20" x14ac:dyDescent="0.3">
      <c r="A630" s="75">
        <v>627</v>
      </c>
      <c r="B630" s="76">
        <v>37901</v>
      </c>
      <c r="C630" s="80">
        <v>1080.1225999999999</v>
      </c>
      <c r="D630" s="81">
        <v>21.983499999999999</v>
      </c>
      <c r="E630" s="82">
        <v>4.6989999999999998</v>
      </c>
      <c r="F630" s="82">
        <v>12.2</v>
      </c>
      <c r="G630" s="82">
        <v>29.234999999999999</v>
      </c>
      <c r="H630" s="82">
        <v>40.428400000000003</v>
      </c>
      <c r="I630" s="82">
        <v>40.5959</v>
      </c>
      <c r="J630" s="82">
        <v>13.7178</v>
      </c>
      <c r="K630" s="82">
        <v>23.309899999999999</v>
      </c>
      <c r="L630" s="82">
        <v>49.02</v>
      </c>
      <c r="M630" s="87">
        <v>25.263999999999999</v>
      </c>
      <c r="N630" s="80">
        <v>0.98</v>
      </c>
      <c r="O630" s="86">
        <f t="shared" si="27"/>
        <v>1047.87400386945</v>
      </c>
      <c r="P630" s="24">
        <f t="shared" si="28"/>
        <v>0</v>
      </c>
      <c r="R630" s="76">
        <v>37901</v>
      </c>
      <c r="S630" s="88">
        <f t="shared" si="29"/>
        <v>4.7817531507263799E-3</v>
      </c>
      <c r="T630" s="88"/>
    </row>
    <row r="631" spans="1:20" x14ac:dyDescent="0.3">
      <c r="A631" s="75">
        <v>628</v>
      </c>
      <c r="B631" s="76">
        <v>37902</v>
      </c>
      <c r="C631" s="80">
        <v>1074.8016</v>
      </c>
      <c r="D631" s="81">
        <v>21.7273</v>
      </c>
      <c r="E631" s="82">
        <v>5.2</v>
      </c>
      <c r="F631" s="82">
        <v>12.63</v>
      </c>
      <c r="G631" s="82">
        <v>28.914000000000001</v>
      </c>
      <c r="H631" s="82">
        <v>40.089599999999997</v>
      </c>
      <c r="I631" s="82">
        <v>40.278300000000002</v>
      </c>
      <c r="J631" s="82">
        <v>13.710800000000001</v>
      </c>
      <c r="K631" s="82">
        <v>23.090699999999998</v>
      </c>
      <c r="L631" s="82">
        <v>49.433</v>
      </c>
      <c r="M631" s="87">
        <v>24.681999999999999</v>
      </c>
      <c r="N631" s="80">
        <v>0.99</v>
      </c>
      <c r="O631" s="86">
        <f t="shared" si="27"/>
        <v>1047.91517034817</v>
      </c>
      <c r="P631" s="24">
        <f t="shared" si="28"/>
        <v>0</v>
      </c>
      <c r="R631" s="76">
        <v>37902</v>
      </c>
      <c r="S631" s="88">
        <f t="shared" si="29"/>
        <v>-4.92629262641098E-3</v>
      </c>
      <c r="T631" s="88"/>
    </row>
    <row r="632" spans="1:20" x14ac:dyDescent="0.3">
      <c r="A632" s="75">
        <v>629</v>
      </c>
      <c r="B632" s="76">
        <v>37903</v>
      </c>
      <c r="C632" s="80">
        <v>1079.9481000000001</v>
      </c>
      <c r="D632" s="81">
        <v>21.933299999999999</v>
      </c>
      <c r="E632" s="82">
        <v>5.18</v>
      </c>
      <c r="F632" s="82">
        <v>12.33</v>
      </c>
      <c r="G632" s="82">
        <v>29.034400000000002</v>
      </c>
      <c r="H632" s="82">
        <v>40.182499999999997</v>
      </c>
      <c r="I632" s="82">
        <v>40.183</v>
      </c>
      <c r="J632" s="82">
        <v>13.6235</v>
      </c>
      <c r="K632" s="82">
        <v>22.928899999999999</v>
      </c>
      <c r="L632" s="82">
        <v>49.62</v>
      </c>
      <c r="M632" s="87">
        <v>24.742999999999999</v>
      </c>
      <c r="N632" s="80">
        <v>1.02</v>
      </c>
      <c r="O632" s="86">
        <f t="shared" si="27"/>
        <v>1047.95758596221</v>
      </c>
      <c r="P632" s="24">
        <f t="shared" si="28"/>
        <v>0</v>
      </c>
      <c r="R632" s="76">
        <v>37903</v>
      </c>
      <c r="S632" s="88">
        <f t="shared" si="29"/>
        <v>4.7883255849265902E-3</v>
      </c>
      <c r="T632" s="88"/>
    </row>
    <row r="633" spans="1:20" x14ac:dyDescent="0.3">
      <c r="A633" s="75">
        <v>630</v>
      </c>
      <c r="B633" s="76">
        <v>37904</v>
      </c>
      <c r="C633" s="80">
        <v>1079.3361</v>
      </c>
      <c r="D633" s="81">
        <v>22.259799999999998</v>
      </c>
      <c r="E633" s="82">
        <v>5.0679999999999996</v>
      </c>
      <c r="F633" s="82">
        <v>12.33</v>
      </c>
      <c r="G633" s="82">
        <v>29.004300000000001</v>
      </c>
      <c r="H633" s="82">
        <v>40.33</v>
      </c>
      <c r="I633" s="82">
        <v>40.553600000000003</v>
      </c>
      <c r="J633" s="82">
        <v>13.9031</v>
      </c>
      <c r="K633" s="82">
        <v>22.8767</v>
      </c>
      <c r="L633" s="82">
        <v>49.64</v>
      </c>
      <c r="M633" s="87">
        <v>24.824999999999999</v>
      </c>
      <c r="N633" s="80">
        <v>1</v>
      </c>
      <c r="O633" s="86">
        <f t="shared" si="27"/>
        <v>1047.9991715807</v>
      </c>
      <c r="P633" s="24">
        <f t="shared" si="28"/>
        <v>0</v>
      </c>
      <c r="R633" s="76">
        <v>37904</v>
      </c>
      <c r="S633" s="88">
        <f t="shared" si="29"/>
        <v>-5.6669389945696003E-4</v>
      </c>
      <c r="T633" s="88"/>
    </row>
    <row r="634" spans="1:20" x14ac:dyDescent="0.3">
      <c r="A634" s="75">
        <v>631</v>
      </c>
      <c r="B634" s="76">
        <v>37907</v>
      </c>
      <c r="C634" s="80">
        <v>1086.9159999999999</v>
      </c>
      <c r="D634" s="81">
        <v>22.566299999999998</v>
      </c>
      <c r="E634" s="82">
        <v>5.492</v>
      </c>
      <c r="F634" s="82">
        <v>12.28</v>
      </c>
      <c r="G634" s="82">
        <v>28.873899999999999</v>
      </c>
      <c r="H634" s="82">
        <v>40.685299999999998</v>
      </c>
      <c r="I634" s="82">
        <v>40.744199999999999</v>
      </c>
      <c r="J634" s="82">
        <v>13.98</v>
      </c>
      <c r="K634" s="82">
        <v>23.038499999999999</v>
      </c>
      <c r="L634" s="82">
        <v>49.981999999999999</v>
      </c>
      <c r="M634" s="87">
        <v>25.018999999999998</v>
      </c>
      <c r="N634" s="80">
        <v>1</v>
      </c>
      <c r="O634" s="86">
        <f t="shared" si="27"/>
        <v>1048.0407588494099</v>
      </c>
      <c r="P634" s="24">
        <f t="shared" si="28"/>
        <v>0</v>
      </c>
      <c r="R634" s="76">
        <v>37907</v>
      </c>
      <c r="S634" s="88">
        <f t="shared" si="29"/>
        <v>7.0227429620857203E-3</v>
      </c>
      <c r="T634" s="88"/>
    </row>
    <row r="635" spans="1:20" x14ac:dyDescent="0.3">
      <c r="A635" s="75">
        <v>632</v>
      </c>
      <c r="B635" s="76">
        <v>37908</v>
      </c>
      <c r="C635" s="80">
        <v>1091.2102</v>
      </c>
      <c r="D635" s="81">
        <v>22.4055</v>
      </c>
      <c r="E635" s="82">
        <v>5.75</v>
      </c>
      <c r="F635" s="82">
        <v>12.33</v>
      </c>
      <c r="G635" s="82">
        <v>28.773499999999999</v>
      </c>
      <c r="H635" s="82">
        <v>40.980400000000003</v>
      </c>
      <c r="I635" s="82">
        <v>41.019500000000001</v>
      </c>
      <c r="J635" s="82">
        <v>14.200100000000001</v>
      </c>
      <c r="K635" s="82">
        <v>23.252500000000001</v>
      </c>
      <c r="L635" s="82">
        <v>50.146999999999998</v>
      </c>
      <c r="M635" s="87">
        <v>24.927</v>
      </c>
      <c r="N635" s="80">
        <v>1.08</v>
      </c>
      <c r="O635" s="86">
        <f t="shared" si="27"/>
        <v>1048.0856748819399</v>
      </c>
      <c r="P635" s="24">
        <f t="shared" si="28"/>
        <v>0</v>
      </c>
      <c r="R635" s="76">
        <v>37908</v>
      </c>
      <c r="S635" s="88">
        <f t="shared" si="29"/>
        <v>3.9508112862447504E-3</v>
      </c>
      <c r="T635" s="88"/>
    </row>
    <row r="636" spans="1:20" x14ac:dyDescent="0.3">
      <c r="A636" s="75">
        <v>633</v>
      </c>
      <c r="B636" s="76">
        <v>37909</v>
      </c>
      <c r="C636" s="80">
        <v>1088.6025999999999</v>
      </c>
      <c r="D636" s="81">
        <v>22.164400000000001</v>
      </c>
      <c r="E636" s="82">
        <v>5.56</v>
      </c>
      <c r="F636" s="82">
        <v>12.12</v>
      </c>
      <c r="G636" s="82">
        <v>29.325299999999999</v>
      </c>
      <c r="H636" s="82">
        <v>40.439300000000003</v>
      </c>
      <c r="I636" s="82">
        <v>40.7547</v>
      </c>
      <c r="J636" s="82">
        <v>14.0219</v>
      </c>
      <c r="K636" s="82">
        <v>23.5396</v>
      </c>
      <c r="L636" s="82">
        <v>49.546999999999997</v>
      </c>
      <c r="M636" s="87">
        <v>24.446000000000002</v>
      </c>
      <c r="N636" s="80">
        <v>1.0900000000000001</v>
      </c>
      <c r="O636" s="86">
        <f t="shared" si="27"/>
        <v>1048.1310087464501</v>
      </c>
      <c r="P636" s="24">
        <f t="shared" si="28"/>
        <v>0</v>
      </c>
      <c r="R636" s="76">
        <v>37909</v>
      </c>
      <c r="S636" s="88">
        <f t="shared" si="29"/>
        <v>-2.3896404194169202E-3</v>
      </c>
      <c r="T636" s="88"/>
    </row>
    <row r="637" spans="1:20" x14ac:dyDescent="0.3">
      <c r="A637" s="75">
        <v>634</v>
      </c>
      <c r="B637" s="76">
        <v>37910</v>
      </c>
      <c r="C637" s="80">
        <v>1092.0698</v>
      </c>
      <c r="D637" s="81">
        <v>22.5411</v>
      </c>
      <c r="E637" s="82">
        <v>5.79</v>
      </c>
      <c r="F637" s="82">
        <v>11.97</v>
      </c>
      <c r="G637" s="82">
        <v>29.486699999999999</v>
      </c>
      <c r="H637" s="82">
        <v>40.564999999999998</v>
      </c>
      <c r="I637" s="82">
        <v>41.1995</v>
      </c>
      <c r="J637" s="82">
        <v>14.056800000000001</v>
      </c>
      <c r="K637" s="82">
        <v>23.487400000000001</v>
      </c>
      <c r="L637" s="82">
        <v>49.661000000000001</v>
      </c>
      <c r="M637" s="87">
        <v>24.527999999999999</v>
      </c>
      <c r="N637" s="80">
        <v>1.04</v>
      </c>
      <c r="O637" s="86">
        <f t="shared" si="27"/>
        <v>1048.1742649468099</v>
      </c>
      <c r="P637" s="24">
        <f t="shared" si="28"/>
        <v>0</v>
      </c>
      <c r="R637" s="76">
        <v>37910</v>
      </c>
      <c r="S637" s="88">
        <f t="shared" si="29"/>
        <v>3.1850006604798899E-3</v>
      </c>
      <c r="T637" s="88"/>
    </row>
    <row r="638" spans="1:20" x14ac:dyDescent="0.3">
      <c r="A638" s="75">
        <v>635</v>
      </c>
      <c r="B638" s="76">
        <v>37911</v>
      </c>
      <c r="C638" s="80">
        <v>1080.8924</v>
      </c>
      <c r="D638" s="81">
        <v>21.732299999999999</v>
      </c>
      <c r="E638" s="82">
        <v>5.45</v>
      </c>
      <c r="F638" s="82">
        <v>11.72</v>
      </c>
      <c r="G638" s="82">
        <v>29.184100000000001</v>
      </c>
      <c r="H638" s="82">
        <v>40.291800000000002</v>
      </c>
      <c r="I638" s="82">
        <v>40.934699999999999</v>
      </c>
      <c r="J638" s="82">
        <v>14.0219</v>
      </c>
      <c r="K638" s="82">
        <v>23.513500000000001</v>
      </c>
      <c r="L638" s="82">
        <v>49.515999999999998</v>
      </c>
      <c r="M638" s="87">
        <v>24.681999999999999</v>
      </c>
      <c r="N638" s="80">
        <v>0.98</v>
      </c>
      <c r="O638" s="86">
        <f t="shared" si="27"/>
        <v>1048.2150272793299</v>
      </c>
      <c r="P638" s="24">
        <f t="shared" si="28"/>
        <v>0</v>
      </c>
      <c r="R638" s="76">
        <v>37911</v>
      </c>
      <c r="S638" s="88">
        <f t="shared" si="29"/>
        <v>-1.02350600666734E-2</v>
      </c>
      <c r="T638" s="88"/>
    </row>
    <row r="639" spans="1:20" x14ac:dyDescent="0.3">
      <c r="A639" s="75">
        <v>636</v>
      </c>
      <c r="B639" s="76">
        <v>37914</v>
      </c>
      <c r="C639" s="80">
        <v>1086.4689000000001</v>
      </c>
      <c r="D639" s="81">
        <v>22.3553</v>
      </c>
      <c r="E639" s="82">
        <v>5.79</v>
      </c>
      <c r="F639" s="82">
        <v>11.91</v>
      </c>
      <c r="G639" s="82">
        <v>29.607800000000001</v>
      </c>
      <c r="H639" s="82">
        <v>40.608699999999999</v>
      </c>
      <c r="I639" s="82">
        <v>40.892400000000002</v>
      </c>
      <c r="J639" s="82">
        <v>14.0883</v>
      </c>
      <c r="K639" s="82">
        <v>23.805800000000001</v>
      </c>
      <c r="L639" s="82">
        <v>49.795000000000002</v>
      </c>
      <c r="M639" s="87">
        <v>24.712</v>
      </c>
      <c r="N639" s="80">
        <v>1.02</v>
      </c>
      <c r="O639" s="86">
        <f t="shared" si="27"/>
        <v>1048.25745503044</v>
      </c>
      <c r="P639" s="24">
        <f t="shared" si="28"/>
        <v>0</v>
      </c>
      <c r="R639" s="76">
        <v>37914</v>
      </c>
      <c r="S639" s="88">
        <f t="shared" si="29"/>
        <v>5.1591629287060002E-3</v>
      </c>
      <c r="T639" s="88"/>
    </row>
    <row r="640" spans="1:20" x14ac:dyDescent="0.3">
      <c r="A640" s="75">
        <v>637</v>
      </c>
      <c r="B640" s="76">
        <v>37915</v>
      </c>
      <c r="C640" s="80">
        <v>1087.8733</v>
      </c>
      <c r="D640" s="81">
        <v>22.772200000000002</v>
      </c>
      <c r="E640" s="82">
        <v>6.35</v>
      </c>
      <c r="F640" s="82">
        <v>11.98</v>
      </c>
      <c r="G640" s="82">
        <v>29.610800000000001</v>
      </c>
      <c r="H640" s="82">
        <v>40.5869</v>
      </c>
      <c r="I640" s="82">
        <v>40.606499999999997</v>
      </c>
      <c r="J640" s="82">
        <v>14.056800000000001</v>
      </c>
      <c r="K640" s="82">
        <v>23.899699999999999</v>
      </c>
      <c r="L640" s="82">
        <v>49.506</v>
      </c>
      <c r="M640" s="87">
        <v>24.262</v>
      </c>
      <c r="N640" s="80">
        <v>0.99</v>
      </c>
      <c r="O640" s="86">
        <f t="shared" si="27"/>
        <v>1048.29863657331</v>
      </c>
      <c r="P640" s="24">
        <f t="shared" si="28"/>
        <v>0</v>
      </c>
      <c r="R640" s="76">
        <v>37915</v>
      </c>
      <c r="S640" s="88">
        <f t="shared" si="29"/>
        <v>1.2926278883822499E-3</v>
      </c>
      <c r="T640" s="88"/>
    </row>
    <row r="641" spans="1:20" x14ac:dyDescent="0.3">
      <c r="A641" s="75">
        <v>638</v>
      </c>
      <c r="B641" s="76">
        <v>37916</v>
      </c>
      <c r="C641" s="80">
        <v>1071.6759</v>
      </c>
      <c r="D641" s="81">
        <v>22.109100000000002</v>
      </c>
      <c r="E641" s="82">
        <v>5.88</v>
      </c>
      <c r="F641" s="82">
        <v>11.72</v>
      </c>
      <c r="G641" s="82">
        <v>29.143699999999999</v>
      </c>
      <c r="H641" s="82">
        <v>40.160600000000002</v>
      </c>
      <c r="I641" s="82">
        <v>39.547699999999999</v>
      </c>
      <c r="J641" s="82">
        <v>14.007899999999999</v>
      </c>
      <c r="K641" s="82">
        <v>23.654399999999999</v>
      </c>
      <c r="L641" s="82">
        <v>49.350999999999999</v>
      </c>
      <c r="M641" s="87">
        <v>24.425999999999998</v>
      </c>
      <c r="N641" s="80">
        <v>0.99</v>
      </c>
      <c r="O641" s="86">
        <f t="shared" si="27"/>
        <v>1048.33981973403</v>
      </c>
      <c r="P641" s="24">
        <f t="shared" si="28"/>
        <v>0</v>
      </c>
      <c r="R641" s="76">
        <v>37916</v>
      </c>
      <c r="S641" s="88">
        <f t="shared" si="29"/>
        <v>-1.48890500391912E-2</v>
      </c>
      <c r="T641" s="88"/>
    </row>
    <row r="642" spans="1:20" x14ac:dyDescent="0.3">
      <c r="A642" s="75">
        <v>639</v>
      </c>
      <c r="B642" s="76">
        <v>37917</v>
      </c>
      <c r="C642" s="80">
        <v>1075.2384999999999</v>
      </c>
      <c r="D642" s="81">
        <v>22.038799999999998</v>
      </c>
      <c r="E642" s="82">
        <v>5.9</v>
      </c>
      <c r="F642" s="82">
        <v>11.75</v>
      </c>
      <c r="G642" s="82">
        <v>29.163900000000002</v>
      </c>
      <c r="H642" s="82">
        <v>40.335500000000003</v>
      </c>
      <c r="I642" s="82">
        <v>39.812399999999997</v>
      </c>
      <c r="J642" s="82">
        <v>13.721299999999999</v>
      </c>
      <c r="K642" s="82">
        <v>23.758800000000001</v>
      </c>
      <c r="L642" s="82">
        <v>49.661000000000001</v>
      </c>
      <c r="M642" s="87">
        <v>24.527999999999999</v>
      </c>
      <c r="N642" s="80">
        <v>1.02</v>
      </c>
      <c r="O642" s="86">
        <f t="shared" si="27"/>
        <v>1048.38225253626</v>
      </c>
      <c r="P642" s="24">
        <f t="shared" si="28"/>
        <v>0</v>
      </c>
      <c r="R642" s="76">
        <v>37917</v>
      </c>
      <c r="S642" s="88">
        <f t="shared" si="29"/>
        <v>3.32432594593191E-3</v>
      </c>
      <c r="T642" s="88"/>
    </row>
    <row r="643" spans="1:20" x14ac:dyDescent="0.3">
      <c r="A643" s="75">
        <v>640</v>
      </c>
      <c r="B643" s="76">
        <v>37918</v>
      </c>
      <c r="C643" s="80">
        <v>1070.1835000000001</v>
      </c>
      <c r="D643" s="81">
        <v>22.204599999999999</v>
      </c>
      <c r="E643" s="82">
        <v>5.76</v>
      </c>
      <c r="F643" s="82">
        <v>11.73</v>
      </c>
      <c r="G643" s="82">
        <v>26.843699999999998</v>
      </c>
      <c r="H643" s="82">
        <v>39.958399999999997</v>
      </c>
      <c r="I643" s="82">
        <v>40.077100000000002</v>
      </c>
      <c r="J643" s="82">
        <v>13.840199999999999</v>
      </c>
      <c r="K643" s="82">
        <v>23.696100000000001</v>
      </c>
      <c r="L643" s="82">
        <v>49.62</v>
      </c>
      <c r="M643" s="87">
        <v>24.722000000000001</v>
      </c>
      <c r="N643" s="80">
        <v>1.01</v>
      </c>
      <c r="O643" s="86">
        <f t="shared" si="27"/>
        <v>1048.4242710312999</v>
      </c>
      <c r="P643" s="24">
        <f t="shared" si="28"/>
        <v>0</v>
      </c>
      <c r="R643" s="76">
        <v>37918</v>
      </c>
      <c r="S643" s="88">
        <f t="shared" si="29"/>
        <v>-4.7012825526614498E-3</v>
      </c>
      <c r="T643" s="88"/>
    </row>
    <row r="644" spans="1:20" x14ac:dyDescent="0.3">
      <c r="A644" s="75">
        <v>641</v>
      </c>
      <c r="B644" s="76">
        <v>37921</v>
      </c>
      <c r="C644" s="80">
        <v>1072.4926</v>
      </c>
      <c r="D644" s="81">
        <v>22.224699999999999</v>
      </c>
      <c r="E644" s="82">
        <v>5.87</v>
      </c>
      <c r="F644" s="82">
        <v>11.7</v>
      </c>
      <c r="G644" s="82">
        <v>27.1464</v>
      </c>
      <c r="H644" s="82">
        <v>39.799999999999997</v>
      </c>
      <c r="I644" s="82">
        <v>39.960599999999999</v>
      </c>
      <c r="J644" s="82">
        <v>13.9625</v>
      </c>
      <c r="K644" s="82">
        <v>23.586500000000001</v>
      </c>
      <c r="L644" s="82">
        <v>49.195999999999998</v>
      </c>
      <c r="M644" s="87">
        <v>24.783999999999999</v>
      </c>
      <c r="N644" s="80">
        <v>1.03</v>
      </c>
      <c r="O644" s="86">
        <f t="shared" ref="O644:O707" si="30">O643*(1+N644/100/252)</f>
        <v>1048.4671232931801</v>
      </c>
      <c r="P644" s="24">
        <f t="shared" ref="P644:P707" si="31">IF(MONTH(B644)&lt;&gt;MONTH(B645),1,0)</f>
        <v>0</v>
      </c>
      <c r="R644" s="76">
        <v>37921</v>
      </c>
      <c r="S644" s="88">
        <f t="shared" ref="S644:S707" si="32">(C644/C643)-1</f>
        <v>2.1576673533090199E-3</v>
      </c>
      <c r="T644" s="88"/>
    </row>
    <row r="645" spans="1:20" x14ac:dyDescent="0.3">
      <c r="A645" s="75">
        <v>642</v>
      </c>
      <c r="B645" s="76">
        <v>37922</v>
      </c>
      <c r="C645" s="80">
        <v>1088.7873999999999</v>
      </c>
      <c r="D645" s="81">
        <v>23.6112</v>
      </c>
      <c r="E645" s="82">
        <v>5.99</v>
      </c>
      <c r="F645" s="82">
        <v>11.98</v>
      </c>
      <c r="G645" s="82">
        <v>27.4389</v>
      </c>
      <c r="H645" s="82">
        <v>40.106000000000002</v>
      </c>
      <c r="I645" s="82">
        <v>40.235900000000001</v>
      </c>
      <c r="J645" s="82">
        <v>14.014900000000001</v>
      </c>
      <c r="K645" s="82">
        <v>23.685700000000001</v>
      </c>
      <c r="L645" s="82">
        <v>50.156999999999996</v>
      </c>
      <c r="M645" s="87">
        <v>25.140999999999998</v>
      </c>
      <c r="N645" s="80">
        <v>0.98</v>
      </c>
      <c r="O645" s="86">
        <f t="shared" si="30"/>
        <v>1048.5078970146401</v>
      </c>
      <c r="P645" s="24">
        <f t="shared" si="31"/>
        <v>0</v>
      </c>
      <c r="R645" s="76">
        <v>37922</v>
      </c>
      <c r="S645" s="88">
        <f t="shared" si="32"/>
        <v>1.51933915441467E-2</v>
      </c>
      <c r="T645" s="88"/>
    </row>
    <row r="646" spans="1:20" x14ac:dyDescent="0.3">
      <c r="A646" s="75">
        <v>643</v>
      </c>
      <c r="B646" s="76">
        <v>37923</v>
      </c>
      <c r="C646" s="80">
        <v>1090.3644999999999</v>
      </c>
      <c r="D646" s="81">
        <v>23.872399999999999</v>
      </c>
      <c r="E646" s="82">
        <v>5.96</v>
      </c>
      <c r="F646" s="82">
        <v>11.89</v>
      </c>
      <c r="G646" s="82">
        <v>26.974900000000002</v>
      </c>
      <c r="H646" s="82">
        <v>39.947499999999998</v>
      </c>
      <c r="I646" s="82">
        <v>40.034700000000001</v>
      </c>
      <c r="J646" s="82">
        <v>13.945</v>
      </c>
      <c r="K646" s="82">
        <v>23.931000000000001</v>
      </c>
      <c r="L646" s="82">
        <v>49.774999999999999</v>
      </c>
      <c r="M646" s="87">
        <v>25.152000000000001</v>
      </c>
      <c r="N646" s="80">
        <v>0.97</v>
      </c>
      <c r="O646" s="86">
        <f t="shared" si="30"/>
        <v>1048.54825624718</v>
      </c>
      <c r="P646" s="24">
        <f t="shared" si="31"/>
        <v>0</v>
      </c>
      <c r="R646" s="76">
        <v>37923</v>
      </c>
      <c r="S646" s="88">
        <f t="shared" si="32"/>
        <v>1.4484921482376099E-3</v>
      </c>
      <c r="T646" s="88"/>
    </row>
    <row r="647" spans="1:20" x14ac:dyDescent="0.3">
      <c r="A647" s="75">
        <v>644</v>
      </c>
      <c r="B647" s="76">
        <v>37924</v>
      </c>
      <c r="C647" s="80">
        <v>1089.4354000000001</v>
      </c>
      <c r="D647" s="81">
        <v>24.1236</v>
      </c>
      <c r="E647" s="82">
        <v>8</v>
      </c>
      <c r="F647" s="82">
        <v>12.19</v>
      </c>
      <c r="G647" s="82">
        <v>26.349399999999999</v>
      </c>
      <c r="H647" s="82">
        <v>39.215200000000003</v>
      </c>
      <c r="I647" s="82">
        <v>38.435899999999997</v>
      </c>
      <c r="J647" s="82">
        <v>13.8087</v>
      </c>
      <c r="K647" s="82">
        <v>24.0093</v>
      </c>
      <c r="L647" s="82">
        <v>49.651000000000003</v>
      </c>
      <c r="M647" s="87">
        <v>25.274000000000001</v>
      </c>
      <c r="N647" s="80">
        <v>1.02</v>
      </c>
      <c r="O647" s="86">
        <f t="shared" si="30"/>
        <v>1048.59069748612</v>
      </c>
      <c r="P647" s="24">
        <f t="shared" si="31"/>
        <v>0</v>
      </c>
      <c r="R647" s="76">
        <v>37924</v>
      </c>
      <c r="S647" s="88">
        <f t="shared" si="32"/>
        <v>-8.5210037560823305E-4</v>
      </c>
      <c r="T647" s="88"/>
    </row>
    <row r="648" spans="1:20" x14ac:dyDescent="0.3">
      <c r="A648" s="75">
        <v>645</v>
      </c>
      <c r="B648" s="76">
        <v>37925</v>
      </c>
      <c r="C648" s="80">
        <v>1093.3643</v>
      </c>
      <c r="D648" s="81">
        <v>23.857299999999999</v>
      </c>
      <c r="E648" s="82">
        <v>7.9</v>
      </c>
      <c r="F648" s="82">
        <v>11.97</v>
      </c>
      <c r="G648" s="82">
        <v>26.369599999999998</v>
      </c>
      <c r="H648" s="82">
        <v>40.603299999999997</v>
      </c>
      <c r="I648" s="82">
        <v>38.732399999999998</v>
      </c>
      <c r="J648" s="82">
        <v>13.8996</v>
      </c>
      <c r="K648" s="82">
        <v>24.2181</v>
      </c>
      <c r="L648" s="82">
        <v>49.454000000000001</v>
      </c>
      <c r="M648" s="87">
        <v>25.55</v>
      </c>
      <c r="N648" s="80">
        <v>1.03</v>
      </c>
      <c r="O648" s="99">
        <f t="shared" si="30"/>
        <v>1048.63355655035</v>
      </c>
      <c r="P648" s="24">
        <f t="shared" si="31"/>
        <v>1</v>
      </c>
      <c r="R648" s="76">
        <v>37925</v>
      </c>
      <c r="S648" s="88">
        <f t="shared" si="32"/>
        <v>3.6063634429355199E-3</v>
      </c>
      <c r="T648" s="88"/>
    </row>
    <row r="649" spans="1:20" x14ac:dyDescent="0.3">
      <c r="A649" s="75">
        <v>646</v>
      </c>
      <c r="B649" s="76">
        <v>37928</v>
      </c>
      <c r="C649" s="80">
        <v>1102.0236</v>
      </c>
      <c r="D649" s="81">
        <v>24.239100000000001</v>
      </c>
      <c r="E649" s="82">
        <v>9.31</v>
      </c>
      <c r="F649" s="82">
        <v>12.19</v>
      </c>
      <c r="G649" s="82">
        <v>26.914300000000001</v>
      </c>
      <c r="H649" s="82">
        <v>40.4011</v>
      </c>
      <c r="I649" s="82">
        <v>38.838200000000001</v>
      </c>
      <c r="J649" s="82">
        <v>13.9625</v>
      </c>
      <c r="K649" s="82">
        <v>24.3642</v>
      </c>
      <c r="L649" s="82">
        <v>49.454000000000001</v>
      </c>
      <c r="M649" s="87">
        <v>25.949000000000002</v>
      </c>
      <c r="N649" s="80">
        <v>1.02</v>
      </c>
      <c r="O649" s="86">
        <f t="shared" si="30"/>
        <v>1048.6760012419199</v>
      </c>
      <c r="P649" s="24">
        <f t="shared" si="31"/>
        <v>0</v>
      </c>
      <c r="R649" s="76">
        <v>37928</v>
      </c>
      <c r="S649" s="88">
        <f t="shared" si="32"/>
        <v>7.91986714766524E-3</v>
      </c>
      <c r="T649" s="88"/>
    </row>
    <row r="650" spans="1:20" x14ac:dyDescent="0.3">
      <c r="A650" s="75">
        <v>647</v>
      </c>
      <c r="B650" s="76">
        <v>37929</v>
      </c>
      <c r="C650" s="80">
        <v>1096.0319</v>
      </c>
      <c r="D650" s="81">
        <v>23.771899999999999</v>
      </c>
      <c r="E650" s="82">
        <v>9.42</v>
      </c>
      <c r="F650" s="82">
        <v>12.21</v>
      </c>
      <c r="G650" s="82">
        <v>26.298999999999999</v>
      </c>
      <c r="H650" s="82">
        <v>40.3902</v>
      </c>
      <c r="I650" s="82">
        <v>38.457099999999997</v>
      </c>
      <c r="J650" s="82">
        <v>13.945</v>
      </c>
      <c r="K650" s="82">
        <v>24.479099999999999</v>
      </c>
      <c r="L650" s="82">
        <v>49.381999999999998</v>
      </c>
      <c r="M650" s="87">
        <v>26.684999999999999</v>
      </c>
      <c r="N650" s="80">
        <v>0.98</v>
      </c>
      <c r="O650" s="86">
        <f t="shared" si="30"/>
        <v>1048.71678308641</v>
      </c>
      <c r="P650" s="24">
        <f t="shared" si="31"/>
        <v>0</v>
      </c>
      <c r="R650" s="76">
        <v>37929</v>
      </c>
      <c r="S650" s="88">
        <f t="shared" si="32"/>
        <v>-5.4369979009524201E-3</v>
      </c>
      <c r="T650" s="88"/>
    </row>
    <row r="651" spans="1:20" x14ac:dyDescent="0.3">
      <c r="A651" s="75">
        <v>648</v>
      </c>
      <c r="B651" s="76">
        <v>37930</v>
      </c>
      <c r="C651" s="80">
        <v>1094.7424000000001</v>
      </c>
      <c r="D651" s="81">
        <v>23.405200000000001</v>
      </c>
      <c r="E651" s="82">
        <v>9.1</v>
      </c>
      <c r="F651" s="82">
        <v>12.35</v>
      </c>
      <c r="G651" s="82">
        <v>26.3292</v>
      </c>
      <c r="H651" s="82">
        <v>40.259</v>
      </c>
      <c r="I651" s="82">
        <v>38.15</v>
      </c>
      <c r="J651" s="82">
        <v>13.7982</v>
      </c>
      <c r="K651" s="82">
        <v>24.520800000000001</v>
      </c>
      <c r="L651" s="82">
        <v>48.999000000000002</v>
      </c>
      <c r="M651" s="87">
        <v>26.725999999999999</v>
      </c>
      <c r="N651" s="80">
        <v>0.98</v>
      </c>
      <c r="O651" s="86">
        <f t="shared" si="30"/>
        <v>1048.7575665168699</v>
      </c>
      <c r="P651" s="24">
        <f t="shared" si="31"/>
        <v>0</v>
      </c>
      <c r="R651" s="76">
        <v>37930</v>
      </c>
      <c r="S651" s="88">
        <f t="shared" si="32"/>
        <v>-1.1765168513798701E-3</v>
      </c>
      <c r="T651" s="88"/>
    </row>
    <row r="652" spans="1:20" x14ac:dyDescent="0.3">
      <c r="A652" s="75">
        <v>649</v>
      </c>
      <c r="B652" s="76">
        <v>37931</v>
      </c>
      <c r="C652" s="80">
        <v>1101.3268</v>
      </c>
      <c r="D652" s="81">
        <v>23.4404</v>
      </c>
      <c r="E652" s="82">
        <v>9.08</v>
      </c>
      <c r="F652" s="82">
        <v>12.7</v>
      </c>
      <c r="G652" s="82">
        <v>26.4604</v>
      </c>
      <c r="H652" s="82">
        <v>40.521299999999997</v>
      </c>
      <c r="I652" s="82">
        <v>38.033499999999997</v>
      </c>
      <c r="J652" s="82">
        <v>13.752800000000001</v>
      </c>
      <c r="K652" s="82">
        <v>24.541699999999999</v>
      </c>
      <c r="L652" s="82">
        <v>49.609000000000002</v>
      </c>
      <c r="M652" s="87">
        <v>26.552</v>
      </c>
      <c r="N652" s="80">
        <v>1</v>
      </c>
      <c r="O652" s="86">
        <f t="shared" si="30"/>
        <v>1048.7991838806199</v>
      </c>
      <c r="P652" s="24">
        <f t="shared" si="31"/>
        <v>0</v>
      </c>
      <c r="R652" s="76">
        <v>37931</v>
      </c>
      <c r="S652" s="88">
        <f t="shared" si="32"/>
        <v>6.0145656183592201E-3</v>
      </c>
      <c r="T652" s="88"/>
    </row>
    <row r="653" spans="1:20" x14ac:dyDescent="0.3">
      <c r="A653" s="75">
        <v>650</v>
      </c>
      <c r="B653" s="76">
        <v>37932</v>
      </c>
      <c r="C653" s="80">
        <v>1096.5244</v>
      </c>
      <c r="D653" s="81">
        <v>24.133600000000001</v>
      </c>
      <c r="E653" s="82">
        <v>10.3</v>
      </c>
      <c r="F653" s="82">
        <v>12.46</v>
      </c>
      <c r="G653" s="82">
        <v>26.3292</v>
      </c>
      <c r="H653" s="82">
        <v>40.739899999999999</v>
      </c>
      <c r="I653" s="82">
        <v>37.917099999999998</v>
      </c>
      <c r="J653" s="82">
        <v>13.8332</v>
      </c>
      <c r="K653" s="82">
        <v>24.338100000000001</v>
      </c>
      <c r="L653" s="82">
        <v>49.113</v>
      </c>
      <c r="M653" s="87">
        <v>26.582000000000001</v>
      </c>
      <c r="N653" s="80">
        <v>0.98</v>
      </c>
      <c r="O653" s="86">
        <f t="shared" si="30"/>
        <v>1048.83997051555</v>
      </c>
      <c r="P653" s="24">
        <f t="shared" si="31"/>
        <v>0</v>
      </c>
      <c r="R653" s="76">
        <v>37932</v>
      </c>
      <c r="S653" s="88">
        <f t="shared" si="32"/>
        <v>-4.3605585553716502E-3</v>
      </c>
      <c r="T653" s="88"/>
    </row>
    <row r="654" spans="1:20" x14ac:dyDescent="0.3">
      <c r="A654" s="75">
        <v>651</v>
      </c>
      <c r="B654" s="76">
        <v>37935</v>
      </c>
      <c r="C654" s="80">
        <v>1090.2514000000001</v>
      </c>
      <c r="D654" s="81">
        <v>23.465499999999999</v>
      </c>
      <c r="E654" s="82">
        <v>11.04</v>
      </c>
      <c r="F654" s="82">
        <v>12.57</v>
      </c>
      <c r="G654" s="82">
        <v>26.229399999999998</v>
      </c>
      <c r="H654" s="82">
        <v>40.335500000000003</v>
      </c>
      <c r="I654" s="82">
        <v>38.130299999999998</v>
      </c>
      <c r="J654" s="82">
        <v>13.8926</v>
      </c>
      <c r="K654" s="82">
        <v>24.332899999999999</v>
      </c>
      <c r="L654" s="82">
        <v>49.03</v>
      </c>
      <c r="M654" s="87">
        <v>26.571999999999999</v>
      </c>
      <c r="N654" s="80">
        <v>0.99</v>
      </c>
      <c r="O654" s="86">
        <f t="shared" si="30"/>
        <v>1048.8811749429599</v>
      </c>
      <c r="P654" s="24">
        <f t="shared" si="31"/>
        <v>0</v>
      </c>
      <c r="R654" s="76">
        <v>37935</v>
      </c>
      <c r="S654" s="88">
        <f t="shared" si="32"/>
        <v>-5.7208029296930097E-3</v>
      </c>
      <c r="T654" s="88"/>
    </row>
    <row r="655" spans="1:20" x14ac:dyDescent="0.3">
      <c r="A655" s="75">
        <v>652</v>
      </c>
      <c r="B655" s="76">
        <v>37936</v>
      </c>
      <c r="C655" s="80">
        <v>1089.6891000000001</v>
      </c>
      <c r="D655" s="81">
        <v>23.319800000000001</v>
      </c>
      <c r="E655" s="82">
        <v>10.44</v>
      </c>
      <c r="F655" s="82">
        <v>12.54</v>
      </c>
      <c r="G655" s="82">
        <v>26.026599999999998</v>
      </c>
      <c r="H655" s="82">
        <v>40.521299999999997</v>
      </c>
      <c r="I655" s="82">
        <v>38.439500000000002</v>
      </c>
      <c r="J655" s="82">
        <v>14.014900000000001</v>
      </c>
      <c r="K655" s="82">
        <v>24.2807</v>
      </c>
      <c r="L655" s="82">
        <v>49.567999999999998</v>
      </c>
      <c r="M655" s="87">
        <v>26.673999999999999</v>
      </c>
      <c r="N655" s="80">
        <v>0.99</v>
      </c>
      <c r="O655" s="86">
        <f t="shared" si="30"/>
        <v>1048.92238098912</v>
      </c>
      <c r="P655" s="24">
        <f t="shared" si="31"/>
        <v>0</v>
      </c>
      <c r="R655" s="76">
        <v>37936</v>
      </c>
      <c r="S655" s="88">
        <f t="shared" si="32"/>
        <v>-5.1575260531655498E-4</v>
      </c>
      <c r="T655" s="88"/>
    </row>
    <row r="656" spans="1:20" x14ac:dyDescent="0.3">
      <c r="A656" s="75">
        <v>653</v>
      </c>
      <c r="B656" s="76">
        <v>37937</v>
      </c>
      <c r="C656" s="80">
        <v>1102.5772999999999</v>
      </c>
      <c r="D656" s="81">
        <v>24.0181</v>
      </c>
      <c r="E656" s="82">
        <v>11.01</v>
      </c>
      <c r="F656" s="82">
        <v>12.77</v>
      </c>
      <c r="G656" s="82">
        <v>26.208200000000001</v>
      </c>
      <c r="H656" s="82">
        <v>40.827300000000001</v>
      </c>
      <c r="I656" s="82">
        <v>38.407499999999999</v>
      </c>
      <c r="J656" s="82">
        <v>13.9275</v>
      </c>
      <c r="K656" s="82">
        <v>24.573</v>
      </c>
      <c r="L656" s="82">
        <v>49.701999999999998</v>
      </c>
      <c r="M656" s="87">
        <v>27.225999999999999</v>
      </c>
      <c r="N656" s="80">
        <v>1</v>
      </c>
      <c r="O656" s="86">
        <f t="shared" si="30"/>
        <v>1048.9640048931301</v>
      </c>
      <c r="P656" s="24">
        <f t="shared" si="31"/>
        <v>0</v>
      </c>
      <c r="R656" s="76">
        <v>37937</v>
      </c>
      <c r="S656" s="88">
        <f t="shared" si="32"/>
        <v>1.1827410221869601E-2</v>
      </c>
      <c r="T656" s="88"/>
    </row>
    <row r="657" spans="1:20" x14ac:dyDescent="0.3">
      <c r="A657" s="75">
        <v>654</v>
      </c>
      <c r="B657" s="76">
        <v>37938</v>
      </c>
      <c r="C657" s="80">
        <v>1102.4409000000001</v>
      </c>
      <c r="D657" s="81">
        <v>23.962800000000001</v>
      </c>
      <c r="E657" s="82">
        <v>11.2</v>
      </c>
      <c r="F657" s="82">
        <v>12.57</v>
      </c>
      <c r="G657" s="82">
        <v>25.915600000000001</v>
      </c>
      <c r="H657" s="82">
        <v>41.395699999999998</v>
      </c>
      <c r="I657" s="82">
        <v>38.663400000000003</v>
      </c>
      <c r="J657" s="82">
        <v>14.0289</v>
      </c>
      <c r="K657" s="82">
        <v>24.494700000000002</v>
      </c>
      <c r="L657" s="82">
        <v>49.122999999999998</v>
      </c>
      <c r="M657" s="87">
        <v>27.05</v>
      </c>
      <c r="N657" s="80">
        <v>0.99</v>
      </c>
      <c r="O657" s="86">
        <f t="shared" si="30"/>
        <v>1049.0052141933199</v>
      </c>
      <c r="P657" s="24">
        <f t="shared" si="31"/>
        <v>0</v>
      </c>
      <c r="R657" s="76">
        <v>37938</v>
      </c>
      <c r="S657" s="88">
        <f t="shared" si="32"/>
        <v>-1.2371014712520001E-4</v>
      </c>
      <c r="T657" s="88"/>
    </row>
    <row r="658" spans="1:20" x14ac:dyDescent="0.3">
      <c r="A658" s="75">
        <v>655</v>
      </c>
      <c r="B658" s="76">
        <v>37939</v>
      </c>
      <c r="C658" s="80">
        <v>1094.2321999999999</v>
      </c>
      <c r="D658" s="81">
        <v>23.812100000000001</v>
      </c>
      <c r="E658" s="82">
        <v>10.97</v>
      </c>
      <c r="F658" s="82">
        <v>12.29</v>
      </c>
      <c r="G658" s="82">
        <v>25.724</v>
      </c>
      <c r="H658" s="82">
        <v>40.985799999999998</v>
      </c>
      <c r="I658" s="82">
        <v>38.386200000000002</v>
      </c>
      <c r="J658" s="82">
        <v>13.9415</v>
      </c>
      <c r="K658" s="82">
        <v>24.369399999999999</v>
      </c>
      <c r="L658" s="82">
        <v>48.947000000000003</v>
      </c>
      <c r="M658" s="87">
        <v>26.645</v>
      </c>
      <c r="N658" s="80">
        <v>0.98</v>
      </c>
      <c r="O658" s="86">
        <f t="shared" si="30"/>
        <v>1049.04600884054</v>
      </c>
      <c r="P658" s="24">
        <f t="shared" si="31"/>
        <v>0</v>
      </c>
      <c r="R658" s="76">
        <v>37939</v>
      </c>
      <c r="S658" s="88">
        <f t="shared" si="32"/>
        <v>-7.44593202229715E-3</v>
      </c>
      <c r="T658" s="88"/>
    </row>
    <row r="659" spans="1:20" x14ac:dyDescent="0.3">
      <c r="A659" s="75">
        <v>656</v>
      </c>
      <c r="B659" s="76">
        <v>37942</v>
      </c>
      <c r="C659" s="80">
        <v>1087.2424000000001</v>
      </c>
      <c r="D659" s="81">
        <v>23.470500000000001</v>
      </c>
      <c r="E659" s="82">
        <v>11.37</v>
      </c>
      <c r="F659" s="82">
        <v>12.09</v>
      </c>
      <c r="G659" s="82">
        <v>25.370899999999999</v>
      </c>
      <c r="H659" s="82">
        <v>40.616100000000003</v>
      </c>
      <c r="I659" s="82">
        <v>37.959699999999998</v>
      </c>
      <c r="J659" s="82">
        <v>13.822699999999999</v>
      </c>
      <c r="K659" s="82">
        <v>24.3642</v>
      </c>
      <c r="L659" s="82">
        <v>49.298999999999999</v>
      </c>
      <c r="M659" s="87">
        <v>25.94</v>
      </c>
      <c r="N659" s="80">
        <v>1.04</v>
      </c>
      <c r="O659" s="86">
        <f t="shared" si="30"/>
        <v>1049.0893028028099</v>
      </c>
      <c r="P659" s="24">
        <f t="shared" si="31"/>
        <v>0</v>
      </c>
      <c r="R659" s="76">
        <v>37942</v>
      </c>
      <c r="S659" s="88">
        <f t="shared" si="32"/>
        <v>-6.3878580798479899E-3</v>
      </c>
      <c r="T659" s="88"/>
    </row>
    <row r="660" spans="1:20" x14ac:dyDescent="0.3">
      <c r="A660" s="75">
        <v>657</v>
      </c>
      <c r="B660" s="76">
        <v>37943</v>
      </c>
      <c r="C660" s="80">
        <v>1077.4077</v>
      </c>
      <c r="D660" s="81">
        <v>22.822500000000002</v>
      </c>
      <c r="E660" s="82">
        <v>11.04</v>
      </c>
      <c r="F660" s="82">
        <v>11.81</v>
      </c>
      <c r="G660" s="82">
        <v>25.370899999999999</v>
      </c>
      <c r="H660" s="82">
        <v>40.582999999999998</v>
      </c>
      <c r="I660" s="82">
        <v>37.479900000000001</v>
      </c>
      <c r="J660" s="82">
        <v>13.906599999999999</v>
      </c>
      <c r="K660" s="82">
        <v>24.270299999999999</v>
      </c>
      <c r="L660" s="82">
        <v>48.813000000000002</v>
      </c>
      <c r="M660" s="87">
        <v>25.628</v>
      </c>
      <c r="N660" s="80">
        <v>0.98</v>
      </c>
      <c r="O660" s="86">
        <f t="shared" si="30"/>
        <v>1049.13010072014</v>
      </c>
      <c r="P660" s="24">
        <f t="shared" si="31"/>
        <v>0</v>
      </c>
      <c r="R660" s="76">
        <v>37943</v>
      </c>
      <c r="S660" s="88">
        <f t="shared" si="32"/>
        <v>-9.04554494931409E-3</v>
      </c>
      <c r="T660" s="88"/>
    </row>
    <row r="661" spans="1:20" x14ac:dyDescent="0.3">
      <c r="A661" s="75">
        <v>658</v>
      </c>
      <c r="B661" s="76">
        <v>37944</v>
      </c>
      <c r="C661" s="80">
        <v>1086.1314</v>
      </c>
      <c r="D661" s="81">
        <v>23.123899999999999</v>
      </c>
      <c r="E661" s="82">
        <v>11.2</v>
      </c>
      <c r="F661" s="82">
        <v>12.03</v>
      </c>
      <c r="G661" s="82">
        <v>25.572700000000001</v>
      </c>
      <c r="H661" s="82">
        <v>40.947200000000002</v>
      </c>
      <c r="I661" s="82">
        <v>37.789099999999998</v>
      </c>
      <c r="J661" s="82">
        <v>13.9415</v>
      </c>
      <c r="K661" s="82">
        <v>24.458200000000001</v>
      </c>
      <c r="L661" s="82">
        <v>49.578000000000003</v>
      </c>
      <c r="M661" s="87">
        <v>25.577000000000002</v>
      </c>
      <c r="N661" s="80">
        <v>0.98</v>
      </c>
      <c r="O661" s="86">
        <f t="shared" si="30"/>
        <v>1049.17090022405</v>
      </c>
      <c r="P661" s="24">
        <f t="shared" si="31"/>
        <v>0</v>
      </c>
      <c r="R661" s="76">
        <v>37944</v>
      </c>
      <c r="S661" s="88">
        <f t="shared" si="32"/>
        <v>8.0969348928914293E-3</v>
      </c>
      <c r="T661" s="88"/>
    </row>
    <row r="662" spans="1:20" x14ac:dyDescent="0.3">
      <c r="A662" s="75">
        <v>659</v>
      </c>
      <c r="B662" s="76">
        <v>37945</v>
      </c>
      <c r="C662" s="80">
        <v>1077.0102999999999</v>
      </c>
      <c r="D662" s="81">
        <v>22.4909</v>
      </c>
      <c r="E662" s="82">
        <v>11.24</v>
      </c>
      <c r="F662" s="82">
        <v>11.82</v>
      </c>
      <c r="G662" s="82">
        <v>25.320499999999999</v>
      </c>
      <c r="H662" s="82">
        <v>40.836799999999997</v>
      </c>
      <c r="I662" s="82">
        <v>37.650500000000001</v>
      </c>
      <c r="J662" s="82">
        <v>13.990399999999999</v>
      </c>
      <c r="K662" s="82">
        <v>24.244199999999999</v>
      </c>
      <c r="L662" s="82">
        <v>48.884999999999998</v>
      </c>
      <c r="M662" s="87">
        <v>25.608000000000001</v>
      </c>
      <c r="N662" s="80">
        <v>1</v>
      </c>
      <c r="O662" s="86">
        <f t="shared" si="30"/>
        <v>1049.2125339899401</v>
      </c>
      <c r="P662" s="24">
        <f t="shared" si="31"/>
        <v>0</v>
      </c>
      <c r="R662" s="76">
        <v>37945</v>
      </c>
      <c r="S662" s="88">
        <f t="shared" si="32"/>
        <v>-8.3977868607795197E-3</v>
      </c>
      <c r="T662" s="88"/>
    </row>
    <row r="663" spans="1:20" x14ac:dyDescent="0.3">
      <c r="A663" s="75">
        <v>660</v>
      </c>
      <c r="B663" s="76">
        <v>37946</v>
      </c>
      <c r="C663" s="80">
        <v>1078.7592</v>
      </c>
      <c r="D663" s="81">
        <v>22.0639</v>
      </c>
      <c r="E663" s="82">
        <v>11.37</v>
      </c>
      <c r="F663" s="82">
        <v>11.88</v>
      </c>
      <c r="G663" s="82">
        <v>25.330500000000001</v>
      </c>
      <c r="H663" s="82">
        <v>40.549900000000001</v>
      </c>
      <c r="I663" s="82">
        <v>37.682499999999997</v>
      </c>
      <c r="J663" s="82">
        <v>13.7668</v>
      </c>
      <c r="K663" s="82">
        <v>24.2285</v>
      </c>
      <c r="L663" s="82">
        <v>49.134</v>
      </c>
      <c r="M663" s="87">
        <v>25.908999999999999</v>
      </c>
      <c r="N663" s="80">
        <v>0.98</v>
      </c>
      <c r="O663" s="86">
        <f t="shared" si="30"/>
        <v>1049.2533366995899</v>
      </c>
      <c r="P663" s="24">
        <f t="shared" si="31"/>
        <v>0</v>
      </c>
      <c r="R663" s="76">
        <v>37946</v>
      </c>
      <c r="S663" s="88">
        <f t="shared" si="32"/>
        <v>1.62384705141627E-3</v>
      </c>
      <c r="T663" s="88"/>
    </row>
    <row r="664" spans="1:20" x14ac:dyDescent="0.3">
      <c r="A664" s="75">
        <v>661</v>
      </c>
      <c r="B664" s="76">
        <v>37949</v>
      </c>
      <c r="C664" s="80">
        <v>1096.2737999999999</v>
      </c>
      <c r="D664" s="81">
        <v>22.701899999999998</v>
      </c>
      <c r="E664" s="82">
        <v>12.83</v>
      </c>
      <c r="F664" s="82">
        <v>12.05</v>
      </c>
      <c r="G664" s="82">
        <v>25.956</v>
      </c>
      <c r="H664" s="82">
        <v>40.847900000000003</v>
      </c>
      <c r="I664" s="82">
        <v>37.917099999999998</v>
      </c>
      <c r="J664" s="82">
        <v>13.686400000000001</v>
      </c>
      <c r="K664" s="82">
        <v>24.2285</v>
      </c>
      <c r="L664" s="82">
        <v>49.64</v>
      </c>
      <c r="M664" s="87">
        <v>26.603999999999999</v>
      </c>
      <c r="N664" s="80">
        <v>0.98</v>
      </c>
      <c r="O664" s="86">
        <f t="shared" si="30"/>
        <v>1049.2941409960199</v>
      </c>
      <c r="P664" s="24">
        <f t="shared" si="31"/>
        <v>0</v>
      </c>
      <c r="R664" s="76">
        <v>37949</v>
      </c>
      <c r="S664" s="88">
        <f t="shared" si="32"/>
        <v>1.6235875439115598E-2</v>
      </c>
      <c r="T664" s="88"/>
    </row>
    <row r="665" spans="1:20" x14ac:dyDescent="0.3">
      <c r="A665" s="75">
        <v>662</v>
      </c>
      <c r="B665" s="76">
        <v>37950</v>
      </c>
      <c r="C665" s="80">
        <v>1098.2696000000001</v>
      </c>
      <c r="D665" s="81">
        <v>22.933</v>
      </c>
      <c r="E665" s="82">
        <v>13.11</v>
      </c>
      <c r="F665" s="82">
        <v>11.87</v>
      </c>
      <c r="G665" s="82">
        <v>25.623100000000001</v>
      </c>
      <c r="H665" s="82">
        <v>41.151400000000002</v>
      </c>
      <c r="I665" s="82">
        <v>38.194299999999998</v>
      </c>
      <c r="J665" s="82">
        <v>13.745799999999999</v>
      </c>
      <c r="K665" s="82">
        <v>24.306799999999999</v>
      </c>
      <c r="L665" s="82">
        <v>49.33</v>
      </c>
      <c r="M665" s="87">
        <v>26.728000000000002</v>
      </c>
      <c r="N665" s="80">
        <v>1.02</v>
      </c>
      <c r="O665" s="86">
        <f t="shared" si="30"/>
        <v>1049.3366124255399</v>
      </c>
      <c r="P665" s="24">
        <f t="shared" si="31"/>
        <v>0</v>
      </c>
      <c r="R665" s="76">
        <v>37950</v>
      </c>
      <c r="S665" s="88">
        <f t="shared" si="32"/>
        <v>1.8205306010232701E-3</v>
      </c>
      <c r="T665" s="88"/>
    </row>
    <row r="666" spans="1:20" x14ac:dyDescent="0.3">
      <c r="A666" s="75">
        <v>663</v>
      </c>
      <c r="B666" s="76">
        <v>37951</v>
      </c>
      <c r="C666" s="80">
        <v>1103.2066</v>
      </c>
      <c r="D666" s="81">
        <v>22.369499999999999</v>
      </c>
      <c r="E666" s="82">
        <v>13.03</v>
      </c>
      <c r="F666" s="82">
        <v>12.04</v>
      </c>
      <c r="G666" s="82">
        <v>25.673500000000001</v>
      </c>
      <c r="H666" s="82">
        <v>41.526600000000002</v>
      </c>
      <c r="I666" s="82">
        <v>38.684800000000003</v>
      </c>
      <c r="J666" s="82">
        <v>13.8157</v>
      </c>
      <c r="K666" s="82">
        <v>24.484300000000001</v>
      </c>
      <c r="L666" s="82">
        <v>49.598999999999997</v>
      </c>
      <c r="M666" s="87">
        <v>26.344000000000001</v>
      </c>
      <c r="N666" s="80">
        <v>1.01</v>
      </c>
      <c r="O666" s="86">
        <f t="shared" si="30"/>
        <v>1049.3786691707201</v>
      </c>
      <c r="P666" s="24">
        <f t="shared" si="31"/>
        <v>0</v>
      </c>
      <c r="R666" s="76">
        <v>37951</v>
      </c>
      <c r="S666" s="88">
        <f t="shared" si="32"/>
        <v>4.4952532602193802E-3</v>
      </c>
      <c r="T666" s="88"/>
    </row>
    <row r="667" spans="1:20" x14ac:dyDescent="0.3">
      <c r="A667" s="75">
        <v>664</v>
      </c>
      <c r="B667" s="76">
        <v>37952</v>
      </c>
      <c r="C667" s="80">
        <v>1103.2066</v>
      </c>
      <c r="D667" s="81">
        <v>22.369499999999999</v>
      </c>
      <c r="E667" s="82">
        <v>13.03</v>
      </c>
      <c r="F667" s="82">
        <v>12.04</v>
      </c>
      <c r="G667" s="82">
        <v>25.673500000000001</v>
      </c>
      <c r="H667" s="82">
        <v>41.526600000000002</v>
      </c>
      <c r="I667" s="82">
        <v>38.684800000000003</v>
      </c>
      <c r="J667" s="82">
        <v>13.8157</v>
      </c>
      <c r="K667" s="82">
        <v>24.484300000000001</v>
      </c>
      <c r="L667" s="82">
        <v>49.598999999999997</v>
      </c>
      <c r="M667" s="87">
        <v>26.344000000000001</v>
      </c>
      <c r="N667" s="80">
        <v>1.01</v>
      </c>
      <c r="O667" s="86">
        <f t="shared" si="30"/>
        <v>1049.4207276014999</v>
      </c>
      <c r="P667" s="24">
        <f t="shared" si="31"/>
        <v>0</v>
      </c>
      <c r="R667" s="76">
        <v>37952</v>
      </c>
      <c r="S667" s="88">
        <f t="shared" si="32"/>
        <v>0</v>
      </c>
      <c r="T667" s="88"/>
    </row>
    <row r="668" spans="1:20" x14ac:dyDescent="0.3">
      <c r="A668" s="75">
        <v>665</v>
      </c>
      <c r="B668" s="76">
        <v>37953</v>
      </c>
      <c r="C668" s="80">
        <v>1102.9666999999999</v>
      </c>
      <c r="D668" s="81">
        <v>22.4148</v>
      </c>
      <c r="E668" s="82">
        <v>13.4</v>
      </c>
      <c r="F668" s="82">
        <v>12.02</v>
      </c>
      <c r="G668" s="82">
        <v>25.9358</v>
      </c>
      <c r="H668" s="82">
        <v>41.443899999999999</v>
      </c>
      <c r="I668" s="82">
        <v>38.599499999999999</v>
      </c>
      <c r="J668" s="82">
        <v>13.9765</v>
      </c>
      <c r="K668" s="82">
        <v>24.384599999999999</v>
      </c>
      <c r="L668" s="82">
        <v>49.764000000000003</v>
      </c>
      <c r="M668" s="87">
        <v>26.593</v>
      </c>
      <c r="N668" s="80">
        <v>1.01</v>
      </c>
      <c r="O668" s="99">
        <f t="shared" si="30"/>
        <v>1049.4627877179701</v>
      </c>
      <c r="P668" s="24">
        <f t="shared" si="31"/>
        <v>1</v>
      </c>
      <c r="R668" s="76">
        <v>37953</v>
      </c>
      <c r="S668" s="88">
        <f t="shared" si="32"/>
        <v>-2.1745700216080401E-4</v>
      </c>
      <c r="T668" s="88"/>
    </row>
    <row r="669" spans="1:20" x14ac:dyDescent="0.3">
      <c r="A669" s="75">
        <v>666</v>
      </c>
      <c r="B669" s="76">
        <v>37956</v>
      </c>
      <c r="C669" s="80">
        <v>1115.4376999999999</v>
      </c>
      <c r="D669" s="81">
        <v>22.943100000000001</v>
      </c>
      <c r="E669" s="82">
        <v>13.6</v>
      </c>
      <c r="F669" s="82">
        <v>12.51</v>
      </c>
      <c r="G669" s="82">
        <v>26.067</v>
      </c>
      <c r="H669" s="82">
        <v>41.774999999999999</v>
      </c>
      <c r="I669" s="82">
        <v>38.802100000000003</v>
      </c>
      <c r="J669" s="82">
        <v>14.0984</v>
      </c>
      <c r="K669" s="82">
        <v>24.657299999999999</v>
      </c>
      <c r="L669" s="82">
        <v>50.375</v>
      </c>
      <c r="M669" s="87">
        <v>27.34</v>
      </c>
      <c r="N669" s="80">
        <v>1.03</v>
      </c>
      <c r="O669" s="86">
        <f t="shared" si="30"/>
        <v>1049.5056824271501</v>
      </c>
      <c r="P669" s="24">
        <f t="shared" si="31"/>
        <v>0</v>
      </c>
      <c r="R669" s="76">
        <v>37956</v>
      </c>
      <c r="S669" s="88">
        <f t="shared" si="32"/>
        <v>1.1306778346073401E-2</v>
      </c>
      <c r="T669" s="88"/>
    </row>
    <row r="670" spans="1:20" x14ac:dyDescent="0.3">
      <c r="A670" s="75">
        <v>667</v>
      </c>
      <c r="B670" s="76">
        <v>37957</v>
      </c>
      <c r="C670" s="80">
        <v>1111.8076000000001</v>
      </c>
      <c r="D670" s="81">
        <v>22.590900000000001</v>
      </c>
      <c r="E670" s="82">
        <v>13.79</v>
      </c>
      <c r="F670" s="82">
        <v>12.4</v>
      </c>
      <c r="G670" s="82">
        <v>25.885400000000001</v>
      </c>
      <c r="H670" s="82">
        <v>41.741900000000001</v>
      </c>
      <c r="I670" s="82">
        <v>38.919400000000003</v>
      </c>
      <c r="J670" s="82">
        <v>14.094900000000001</v>
      </c>
      <c r="K670" s="82">
        <v>24.652100000000001</v>
      </c>
      <c r="L670" s="82">
        <v>49.784999999999997</v>
      </c>
      <c r="M670" s="87">
        <v>27.475000000000001</v>
      </c>
      <c r="N670" s="80">
        <v>0.97</v>
      </c>
      <c r="O670" s="86">
        <f t="shared" si="30"/>
        <v>1049.5460800665101</v>
      </c>
      <c r="P670" s="24">
        <f t="shared" si="31"/>
        <v>0</v>
      </c>
      <c r="R670" s="76">
        <v>37957</v>
      </c>
      <c r="S670" s="88">
        <f t="shared" si="32"/>
        <v>-3.254417525963E-3</v>
      </c>
      <c r="T670" s="88"/>
    </row>
    <row r="671" spans="1:20" x14ac:dyDescent="0.3">
      <c r="A671" s="75">
        <v>668</v>
      </c>
      <c r="B671" s="76">
        <v>37958</v>
      </c>
      <c r="C671" s="80">
        <v>1110.1478</v>
      </c>
      <c r="D671" s="81">
        <v>22.374500000000001</v>
      </c>
      <c r="E671" s="82">
        <v>13.29</v>
      </c>
      <c r="F671" s="82">
        <v>12.9</v>
      </c>
      <c r="G671" s="82">
        <v>25.895499999999998</v>
      </c>
      <c r="H671" s="82">
        <v>41.995699999999999</v>
      </c>
      <c r="I671" s="82">
        <v>38.962000000000003</v>
      </c>
      <c r="J671" s="82">
        <v>14.302</v>
      </c>
      <c r="K671" s="82">
        <v>24.8566</v>
      </c>
      <c r="L671" s="82">
        <v>49.33</v>
      </c>
      <c r="M671" s="87">
        <v>27.454999999999998</v>
      </c>
      <c r="N671" s="80">
        <v>0.98</v>
      </c>
      <c r="O671" s="86">
        <f t="shared" si="30"/>
        <v>1049.5868957473999</v>
      </c>
      <c r="P671" s="24">
        <f t="shared" si="31"/>
        <v>0</v>
      </c>
      <c r="R671" s="76">
        <v>37958</v>
      </c>
      <c r="S671" s="88">
        <f t="shared" si="32"/>
        <v>-1.49288420046789E-3</v>
      </c>
      <c r="T671" s="88"/>
    </row>
    <row r="672" spans="1:20" x14ac:dyDescent="0.3">
      <c r="A672" s="75">
        <v>669</v>
      </c>
      <c r="B672" s="76">
        <v>37959</v>
      </c>
      <c r="C672" s="80">
        <v>1115.4211</v>
      </c>
      <c r="D672" s="81">
        <v>24.704000000000001</v>
      </c>
      <c r="E672" s="82">
        <v>11.71</v>
      </c>
      <c r="F672" s="82">
        <v>12.99</v>
      </c>
      <c r="G672" s="82">
        <v>26.430099999999999</v>
      </c>
      <c r="H672" s="82">
        <v>42.834499999999998</v>
      </c>
      <c r="I672" s="82">
        <v>39.473799999999997</v>
      </c>
      <c r="J672" s="82">
        <v>14.1511</v>
      </c>
      <c r="K672" s="82">
        <v>24.730699999999999</v>
      </c>
      <c r="L672" s="82">
        <v>49.795000000000002</v>
      </c>
      <c r="M672" s="87">
        <v>27.558</v>
      </c>
      <c r="N672" s="80">
        <v>0.99</v>
      </c>
      <c r="O672" s="86">
        <f t="shared" si="30"/>
        <v>1049.6281295183101</v>
      </c>
      <c r="P672" s="24">
        <f t="shared" si="31"/>
        <v>0</v>
      </c>
      <c r="R672" s="76">
        <v>37959</v>
      </c>
      <c r="S672" s="88">
        <f t="shared" si="32"/>
        <v>4.7500882314950301E-3</v>
      </c>
      <c r="T672" s="88"/>
    </row>
    <row r="673" spans="1:20" x14ac:dyDescent="0.3">
      <c r="A673" s="75">
        <v>670</v>
      </c>
      <c r="B673" s="76">
        <v>37960</v>
      </c>
      <c r="C673" s="80">
        <v>1106.866</v>
      </c>
      <c r="D673" s="81">
        <v>24.895199999999999</v>
      </c>
      <c r="E673" s="82">
        <v>11.5</v>
      </c>
      <c r="F673" s="82">
        <v>12.74</v>
      </c>
      <c r="G673" s="82">
        <v>26.208200000000001</v>
      </c>
      <c r="H673" s="82">
        <v>43.044199999999996</v>
      </c>
      <c r="I673" s="82">
        <v>39.2179</v>
      </c>
      <c r="J673" s="82">
        <v>14.2774</v>
      </c>
      <c r="K673" s="82">
        <v>24.589200000000002</v>
      </c>
      <c r="L673" s="82">
        <v>50.156999999999996</v>
      </c>
      <c r="M673" s="87">
        <v>26.966999999999999</v>
      </c>
      <c r="N673" s="80">
        <v>0.98</v>
      </c>
      <c r="O673" s="86">
        <f t="shared" si="30"/>
        <v>1049.66894839001</v>
      </c>
      <c r="P673" s="24">
        <f t="shared" si="31"/>
        <v>0</v>
      </c>
      <c r="R673" s="76">
        <v>37960</v>
      </c>
      <c r="S673" s="88">
        <f t="shared" si="32"/>
        <v>-7.66983877210148E-3</v>
      </c>
      <c r="T673" s="88"/>
    </row>
    <row r="674" spans="1:20" x14ac:dyDescent="0.3">
      <c r="A674" s="75">
        <v>671</v>
      </c>
      <c r="B674" s="76">
        <v>37963</v>
      </c>
      <c r="C674" s="80">
        <v>1115.0592999999999</v>
      </c>
      <c r="D674" s="81">
        <v>24.764399999999998</v>
      </c>
      <c r="E674" s="82">
        <v>10.98</v>
      </c>
      <c r="F674" s="82">
        <v>12.81</v>
      </c>
      <c r="G674" s="82">
        <v>26.470500000000001</v>
      </c>
      <c r="H674" s="82">
        <v>43.380800000000001</v>
      </c>
      <c r="I674" s="82">
        <v>39.878999999999998</v>
      </c>
      <c r="J674" s="82">
        <v>14.600300000000001</v>
      </c>
      <c r="K674" s="82">
        <v>25.040099999999999</v>
      </c>
      <c r="L674" s="82">
        <v>49.908999999999999</v>
      </c>
      <c r="M674" s="87">
        <v>26.582999999999998</v>
      </c>
      <c r="N674" s="80">
        <v>0.99</v>
      </c>
      <c r="O674" s="86">
        <f t="shared" si="30"/>
        <v>1049.7101853844099</v>
      </c>
      <c r="P674" s="24">
        <f t="shared" si="31"/>
        <v>0</v>
      </c>
      <c r="R674" s="76">
        <v>37963</v>
      </c>
      <c r="S674" s="88">
        <f t="shared" si="32"/>
        <v>7.4022510403246597E-3</v>
      </c>
      <c r="T674" s="88"/>
    </row>
    <row r="675" spans="1:20" x14ac:dyDescent="0.3">
      <c r="A675" s="75">
        <v>672</v>
      </c>
      <c r="B675" s="76">
        <v>37964</v>
      </c>
      <c r="C675" s="80">
        <v>1105.5542</v>
      </c>
      <c r="D675" s="81">
        <v>24.372</v>
      </c>
      <c r="E675" s="82">
        <v>10.35</v>
      </c>
      <c r="F675" s="82">
        <v>12.61</v>
      </c>
      <c r="G675" s="82">
        <v>26.611699999999999</v>
      </c>
      <c r="H675" s="82">
        <v>43.529800000000002</v>
      </c>
      <c r="I675" s="82">
        <v>40.134900000000002</v>
      </c>
      <c r="J675" s="82">
        <v>14.6389</v>
      </c>
      <c r="K675" s="82">
        <v>25.045400000000001</v>
      </c>
      <c r="L675" s="82">
        <v>49.02</v>
      </c>
      <c r="M675" s="87">
        <v>26.375</v>
      </c>
      <c r="N675" s="80">
        <v>0.97</v>
      </c>
      <c r="O675" s="86">
        <f t="shared" si="30"/>
        <v>1049.75059089552</v>
      </c>
      <c r="P675" s="24">
        <f t="shared" si="31"/>
        <v>0</v>
      </c>
      <c r="R675" s="76">
        <v>37964</v>
      </c>
      <c r="S675" s="88">
        <f t="shared" si="32"/>
        <v>-8.5243000080801306E-3</v>
      </c>
      <c r="T675" s="88"/>
    </row>
    <row r="676" spans="1:20" x14ac:dyDescent="0.3">
      <c r="A676" s="75">
        <v>673</v>
      </c>
      <c r="B676" s="76">
        <v>37965</v>
      </c>
      <c r="C676" s="80">
        <v>1104.5807</v>
      </c>
      <c r="D676" s="81">
        <v>24.527899999999999</v>
      </c>
      <c r="E676" s="82">
        <v>10.54</v>
      </c>
      <c r="F676" s="82">
        <v>12.78</v>
      </c>
      <c r="G676" s="82">
        <v>26.823499999999999</v>
      </c>
      <c r="H676" s="82">
        <v>43.419499999999999</v>
      </c>
      <c r="I676" s="82">
        <v>40.294899999999998</v>
      </c>
      <c r="J676" s="82">
        <v>14.459899999999999</v>
      </c>
      <c r="K676" s="82">
        <v>25.270900000000001</v>
      </c>
      <c r="L676" s="82">
        <v>48.667999999999999</v>
      </c>
      <c r="M676" s="87">
        <v>26.51</v>
      </c>
      <c r="N676" s="80">
        <v>0.99</v>
      </c>
      <c r="O676" s="86">
        <f t="shared" si="30"/>
        <v>1049.7918310973</v>
      </c>
      <c r="P676" s="24">
        <f t="shared" si="31"/>
        <v>0</v>
      </c>
      <c r="R676" s="76">
        <v>37965</v>
      </c>
      <c r="S676" s="88">
        <f t="shared" si="32"/>
        <v>-8.8055384349317002E-4</v>
      </c>
      <c r="T676" s="88"/>
    </row>
    <row r="677" spans="1:20" x14ac:dyDescent="0.3">
      <c r="A677" s="75">
        <v>674</v>
      </c>
      <c r="B677" s="76">
        <v>37966</v>
      </c>
      <c r="C677" s="80">
        <v>1117.3891000000001</v>
      </c>
      <c r="D677" s="81">
        <v>25.2273</v>
      </c>
      <c r="E677" s="82">
        <v>11.37</v>
      </c>
      <c r="F677" s="82">
        <v>12.83</v>
      </c>
      <c r="G677" s="82">
        <v>26.843699999999998</v>
      </c>
      <c r="H677" s="82">
        <v>43.872</v>
      </c>
      <c r="I677" s="82">
        <v>40.422800000000002</v>
      </c>
      <c r="J677" s="82">
        <v>14.3827</v>
      </c>
      <c r="K677" s="82">
        <v>25.375800000000002</v>
      </c>
      <c r="L677" s="82">
        <v>48.646999999999998</v>
      </c>
      <c r="M677" s="87">
        <v>26.77</v>
      </c>
      <c r="N677" s="80">
        <v>0.99</v>
      </c>
      <c r="O677" s="86">
        <f t="shared" si="30"/>
        <v>1049.8330729192401</v>
      </c>
      <c r="P677" s="24">
        <f t="shared" si="31"/>
        <v>0</v>
      </c>
      <c r="R677" s="76">
        <v>37966</v>
      </c>
      <c r="S677" s="88">
        <f t="shared" si="32"/>
        <v>1.15957122915511E-2</v>
      </c>
      <c r="T677" s="88"/>
    </row>
    <row r="678" spans="1:20" x14ac:dyDescent="0.3">
      <c r="A678" s="75">
        <v>675</v>
      </c>
      <c r="B678" s="76">
        <v>37967</v>
      </c>
      <c r="C678" s="80">
        <v>1120.4505999999999</v>
      </c>
      <c r="D678" s="81">
        <v>25.66</v>
      </c>
      <c r="E678" s="82">
        <v>11.42</v>
      </c>
      <c r="F678" s="82">
        <v>12.83</v>
      </c>
      <c r="G678" s="82">
        <v>26.8841</v>
      </c>
      <c r="H678" s="82">
        <v>44.285899999999998</v>
      </c>
      <c r="I678" s="82">
        <v>40.582799999999999</v>
      </c>
      <c r="J678" s="82">
        <v>14.519600000000001</v>
      </c>
      <c r="K678" s="82">
        <v>25.889700000000001</v>
      </c>
      <c r="L678" s="82">
        <v>48.646999999999998</v>
      </c>
      <c r="M678" s="87">
        <v>26.748999999999999</v>
      </c>
      <c r="N678" s="80">
        <v>0.99</v>
      </c>
      <c r="O678" s="86">
        <f t="shared" si="30"/>
        <v>1049.8743163613899</v>
      </c>
      <c r="P678" s="24">
        <f t="shared" si="31"/>
        <v>0</v>
      </c>
      <c r="R678" s="76">
        <v>37967</v>
      </c>
      <c r="S678" s="88">
        <f t="shared" si="32"/>
        <v>2.7398692183411301E-3</v>
      </c>
      <c r="T678" s="88"/>
    </row>
    <row r="679" spans="1:20" x14ac:dyDescent="0.3">
      <c r="A679" s="75">
        <v>676</v>
      </c>
      <c r="B679" s="76">
        <v>37970</v>
      </c>
      <c r="C679" s="80">
        <v>1114.1275000000001</v>
      </c>
      <c r="D679" s="81">
        <v>25.1921</v>
      </c>
      <c r="E679" s="82">
        <v>11.156000000000001</v>
      </c>
      <c r="F679" s="82">
        <v>12.7</v>
      </c>
      <c r="G679" s="82">
        <v>26.974900000000002</v>
      </c>
      <c r="H679" s="82">
        <v>43.5685</v>
      </c>
      <c r="I679" s="82">
        <v>40.305500000000002</v>
      </c>
      <c r="J679" s="82">
        <v>14.477499999999999</v>
      </c>
      <c r="K679" s="82">
        <v>26.1099</v>
      </c>
      <c r="L679" s="82">
        <v>49.155999999999999</v>
      </c>
      <c r="M679" s="87">
        <v>26.375</v>
      </c>
      <c r="N679" s="80">
        <v>1.04</v>
      </c>
      <c r="O679" s="86">
        <f t="shared" si="30"/>
        <v>1049.9176445077801</v>
      </c>
      <c r="P679" s="24">
        <f t="shared" si="31"/>
        <v>0</v>
      </c>
      <c r="R679" s="76">
        <v>37970</v>
      </c>
      <c r="S679" s="88">
        <f t="shared" si="32"/>
        <v>-5.64335455753229E-3</v>
      </c>
      <c r="T679" s="88"/>
    </row>
    <row r="680" spans="1:20" x14ac:dyDescent="0.3">
      <c r="A680" s="75">
        <v>677</v>
      </c>
      <c r="B680" s="76">
        <v>37971</v>
      </c>
      <c r="C680" s="80">
        <v>1121.5309999999999</v>
      </c>
      <c r="D680" s="81">
        <v>25.051200000000001</v>
      </c>
      <c r="E680" s="82">
        <v>10.82</v>
      </c>
      <c r="F680" s="82">
        <v>13.12</v>
      </c>
      <c r="G680" s="82">
        <v>27.297699999999999</v>
      </c>
      <c r="H680" s="82">
        <v>44.534199999999998</v>
      </c>
      <c r="I680" s="82">
        <v>41.0199</v>
      </c>
      <c r="J680" s="82">
        <v>14.6424</v>
      </c>
      <c r="K680" s="82">
        <v>26.576599999999999</v>
      </c>
      <c r="L680" s="82">
        <v>49.186999999999998</v>
      </c>
      <c r="M680" s="87">
        <v>25.815000000000001</v>
      </c>
      <c r="N680" s="80">
        <v>0.99</v>
      </c>
      <c r="O680" s="86">
        <f t="shared" si="30"/>
        <v>1049.95889127238</v>
      </c>
      <c r="P680" s="24">
        <f t="shared" si="31"/>
        <v>0</v>
      </c>
      <c r="R680" s="76">
        <v>37971</v>
      </c>
      <c r="S680" s="88">
        <f t="shared" si="32"/>
        <v>6.6451101871194398E-3</v>
      </c>
      <c r="T680" s="88"/>
    </row>
    <row r="681" spans="1:20" x14ac:dyDescent="0.3">
      <c r="A681" s="75">
        <v>678</v>
      </c>
      <c r="B681" s="76">
        <v>37972</v>
      </c>
      <c r="C681" s="80">
        <v>1123.0399</v>
      </c>
      <c r="D681" s="81">
        <v>24.814699999999998</v>
      </c>
      <c r="E681" s="82">
        <v>10.95</v>
      </c>
      <c r="F681" s="82">
        <v>13.25</v>
      </c>
      <c r="G681" s="82">
        <v>27.2775</v>
      </c>
      <c r="H681" s="82">
        <v>45.1081</v>
      </c>
      <c r="I681" s="82">
        <v>41.457099999999997</v>
      </c>
      <c r="J681" s="82">
        <v>14.796799999999999</v>
      </c>
      <c r="K681" s="82">
        <v>26.309200000000001</v>
      </c>
      <c r="L681" s="82">
        <v>48.927999999999997</v>
      </c>
      <c r="M681" s="87">
        <v>25.420999999999999</v>
      </c>
      <c r="N681" s="80">
        <v>0.99</v>
      </c>
      <c r="O681" s="86">
        <f t="shared" si="30"/>
        <v>1050.0001396574</v>
      </c>
      <c r="P681" s="24">
        <f t="shared" si="31"/>
        <v>0</v>
      </c>
      <c r="R681" s="76">
        <v>37972</v>
      </c>
      <c r="S681" s="88">
        <f t="shared" si="32"/>
        <v>1.3453930386231299E-3</v>
      </c>
      <c r="T681" s="88"/>
    </row>
    <row r="682" spans="1:20" x14ac:dyDescent="0.3">
      <c r="A682" s="75">
        <v>679</v>
      </c>
      <c r="B682" s="76">
        <v>37973</v>
      </c>
      <c r="C682" s="80">
        <v>1136.46</v>
      </c>
      <c r="D682" s="81">
        <v>25.901499999999999</v>
      </c>
      <c r="E682" s="82">
        <v>11.35</v>
      </c>
      <c r="F682" s="82">
        <v>13.33</v>
      </c>
      <c r="G682" s="82">
        <v>27.640699999999999</v>
      </c>
      <c r="H682" s="82">
        <v>46.106999999999999</v>
      </c>
      <c r="I682" s="82">
        <v>42.022199999999998</v>
      </c>
      <c r="J682" s="82">
        <v>15.0952</v>
      </c>
      <c r="K682" s="82">
        <v>26.188600000000001</v>
      </c>
      <c r="L682" s="82">
        <v>48.917000000000002</v>
      </c>
      <c r="M682" s="87">
        <v>25.742999999999999</v>
      </c>
      <c r="N682" s="80">
        <v>1.01</v>
      </c>
      <c r="O682" s="86">
        <f t="shared" si="30"/>
        <v>1050.0422229963301</v>
      </c>
      <c r="P682" s="24">
        <f t="shared" si="31"/>
        <v>0</v>
      </c>
      <c r="R682" s="76">
        <v>37973</v>
      </c>
      <c r="S682" s="88">
        <f t="shared" si="32"/>
        <v>1.1949798043684901E-2</v>
      </c>
      <c r="T682" s="88"/>
    </row>
    <row r="683" spans="1:20" x14ac:dyDescent="0.3">
      <c r="A683" s="75">
        <v>680</v>
      </c>
      <c r="B683" s="76">
        <v>37974</v>
      </c>
      <c r="C683" s="80">
        <v>1135.9535000000001</v>
      </c>
      <c r="D683" s="81">
        <v>25.6751</v>
      </c>
      <c r="E683" s="82">
        <v>11.195</v>
      </c>
      <c r="F683" s="82">
        <v>13.09</v>
      </c>
      <c r="G683" s="82">
        <v>27.600300000000001</v>
      </c>
      <c r="H683" s="82">
        <v>45.952500000000001</v>
      </c>
      <c r="I683" s="82">
        <v>42.224800000000002</v>
      </c>
      <c r="J683" s="82">
        <v>15.2075</v>
      </c>
      <c r="K683" s="82">
        <v>26.272500000000001</v>
      </c>
      <c r="L683" s="82">
        <v>48.948</v>
      </c>
      <c r="M683" s="87">
        <v>25.213000000000001</v>
      </c>
      <c r="N683" s="80">
        <v>0.98</v>
      </c>
      <c r="O683" s="86">
        <f t="shared" si="30"/>
        <v>1050.0830579716701</v>
      </c>
      <c r="P683" s="24">
        <f t="shared" si="31"/>
        <v>0</v>
      </c>
      <c r="R683" s="76">
        <v>37974</v>
      </c>
      <c r="S683" s="88">
        <f t="shared" si="32"/>
        <v>-4.45682206148934E-4</v>
      </c>
      <c r="T683" s="88"/>
    </row>
    <row r="684" spans="1:20" x14ac:dyDescent="0.3">
      <c r="A684" s="75">
        <v>681</v>
      </c>
      <c r="B684" s="76">
        <v>37977</v>
      </c>
      <c r="C684" s="80">
        <v>1140.4109000000001</v>
      </c>
      <c r="D684" s="81">
        <v>26.288900000000002</v>
      </c>
      <c r="E684" s="82">
        <v>10.97</v>
      </c>
      <c r="F684" s="82">
        <v>13.2</v>
      </c>
      <c r="G684" s="82">
        <v>27.418700000000001</v>
      </c>
      <c r="H684" s="82">
        <v>45.996600000000001</v>
      </c>
      <c r="I684" s="82">
        <v>42.086199999999998</v>
      </c>
      <c r="J684" s="82">
        <v>15.2636</v>
      </c>
      <c r="K684" s="82">
        <v>26.303899999999999</v>
      </c>
      <c r="L684" s="82">
        <v>48.762</v>
      </c>
      <c r="M684" s="87">
        <v>26.106000000000002</v>
      </c>
      <c r="N684" s="80">
        <v>1.02</v>
      </c>
      <c r="O684" s="86">
        <f t="shared" si="30"/>
        <v>1050.12556133354</v>
      </c>
      <c r="P684" s="24">
        <f t="shared" si="31"/>
        <v>0</v>
      </c>
      <c r="R684" s="76">
        <v>37977</v>
      </c>
      <c r="S684" s="88">
        <f t="shared" si="32"/>
        <v>3.9239282241747596E-3</v>
      </c>
      <c r="T684" s="88"/>
    </row>
    <row r="685" spans="1:20" x14ac:dyDescent="0.3">
      <c r="A685" s="75">
        <v>682</v>
      </c>
      <c r="B685" s="76">
        <v>37978</v>
      </c>
      <c r="C685" s="80">
        <v>1143.6320000000001</v>
      </c>
      <c r="D685" s="81">
        <v>26.927900000000001</v>
      </c>
      <c r="E685" s="82">
        <v>11.14</v>
      </c>
      <c r="F685" s="82">
        <v>13.05</v>
      </c>
      <c r="G685" s="82">
        <v>27.388500000000001</v>
      </c>
      <c r="H685" s="82">
        <v>45.902799999999999</v>
      </c>
      <c r="I685" s="82">
        <v>42.384799999999998</v>
      </c>
      <c r="J685" s="82">
        <v>15.231999999999999</v>
      </c>
      <c r="K685" s="82">
        <v>26.309200000000001</v>
      </c>
      <c r="L685" s="82">
        <v>48.231999999999999</v>
      </c>
      <c r="M685" s="87">
        <v>26.23</v>
      </c>
      <c r="N685" s="80">
        <v>1</v>
      </c>
      <c r="O685" s="86">
        <f t="shared" si="30"/>
        <v>1050.1672329828</v>
      </c>
      <c r="P685" s="24">
        <f t="shared" si="31"/>
        <v>0</v>
      </c>
      <c r="R685" s="76">
        <v>37978</v>
      </c>
      <c r="S685" s="88">
        <f t="shared" si="32"/>
        <v>2.8245082539985998E-3</v>
      </c>
      <c r="T685" s="88"/>
    </row>
    <row r="686" spans="1:20" x14ac:dyDescent="0.3">
      <c r="A686" s="75">
        <v>683</v>
      </c>
      <c r="B686" s="76">
        <v>37979</v>
      </c>
      <c r="C686" s="80">
        <v>1141.566</v>
      </c>
      <c r="D686" s="81">
        <v>26.585799999999999</v>
      </c>
      <c r="E686" s="82">
        <v>10.92</v>
      </c>
      <c r="F686" s="82">
        <v>12.97</v>
      </c>
      <c r="G686" s="82">
        <v>27.2775</v>
      </c>
      <c r="H686" s="82">
        <v>45.996600000000001</v>
      </c>
      <c r="I686" s="82">
        <v>42.470100000000002</v>
      </c>
      <c r="J686" s="82">
        <v>15.2005</v>
      </c>
      <c r="K686" s="82">
        <v>26.1676</v>
      </c>
      <c r="L686" s="82">
        <v>47.930999999999997</v>
      </c>
      <c r="M686" s="87">
        <v>24.861000000000001</v>
      </c>
      <c r="N686" s="80">
        <v>0.97</v>
      </c>
      <c r="O686" s="86">
        <f t="shared" si="30"/>
        <v>1050.2076560866101</v>
      </c>
      <c r="P686" s="24">
        <f t="shared" si="31"/>
        <v>0</v>
      </c>
      <c r="R686" s="76">
        <v>37979</v>
      </c>
      <c r="S686" s="88">
        <f t="shared" si="32"/>
        <v>-1.8065251759307201E-3</v>
      </c>
      <c r="T686" s="88"/>
    </row>
    <row r="687" spans="1:20" x14ac:dyDescent="0.3">
      <c r="A687" s="75">
        <v>684</v>
      </c>
      <c r="B687" s="76">
        <v>37980</v>
      </c>
      <c r="C687" s="80">
        <v>1141.566</v>
      </c>
      <c r="D687" s="81">
        <v>26.585799999999999</v>
      </c>
      <c r="E687" s="82">
        <v>10.92</v>
      </c>
      <c r="F687" s="82">
        <v>12.97</v>
      </c>
      <c r="G687" s="82">
        <v>27.2775</v>
      </c>
      <c r="H687" s="82">
        <v>45.996600000000001</v>
      </c>
      <c r="I687" s="82">
        <v>42.470100000000002</v>
      </c>
      <c r="J687" s="82">
        <v>15.2005</v>
      </c>
      <c r="K687" s="82">
        <v>26.1676</v>
      </c>
      <c r="L687" s="82">
        <v>47.930999999999997</v>
      </c>
      <c r="M687" s="87">
        <v>24.861000000000001</v>
      </c>
      <c r="N687" s="80">
        <v>0.97</v>
      </c>
      <c r="O687" s="86">
        <f t="shared" si="30"/>
        <v>1050.2480807463801</v>
      </c>
      <c r="P687" s="24">
        <f t="shared" si="31"/>
        <v>0</v>
      </c>
      <c r="R687" s="76">
        <v>37980</v>
      </c>
      <c r="S687" s="88">
        <f t="shared" si="32"/>
        <v>0</v>
      </c>
      <c r="T687" s="88"/>
    </row>
    <row r="688" spans="1:20" x14ac:dyDescent="0.3">
      <c r="A688" s="75">
        <v>685</v>
      </c>
      <c r="B688" s="76">
        <v>37981</v>
      </c>
      <c r="C688" s="80">
        <v>1143.4969000000001</v>
      </c>
      <c r="D688" s="81">
        <v>26.6814</v>
      </c>
      <c r="E688" s="82">
        <v>10.95</v>
      </c>
      <c r="F688" s="82">
        <v>13</v>
      </c>
      <c r="G688" s="82">
        <v>27.449000000000002</v>
      </c>
      <c r="H688" s="82">
        <v>46.272500000000001</v>
      </c>
      <c r="I688" s="82">
        <v>42.704700000000003</v>
      </c>
      <c r="J688" s="82">
        <v>15.1303</v>
      </c>
      <c r="K688" s="82">
        <v>26.199100000000001</v>
      </c>
      <c r="L688" s="82">
        <v>48.222000000000001</v>
      </c>
      <c r="M688" s="87">
        <v>24.995000000000001</v>
      </c>
      <c r="N688" s="80">
        <v>0.97</v>
      </c>
      <c r="O688" s="86">
        <f t="shared" si="30"/>
        <v>1050.28850696219</v>
      </c>
      <c r="P688" s="24">
        <f t="shared" si="31"/>
        <v>0</v>
      </c>
      <c r="R688" s="76">
        <v>37981</v>
      </c>
      <c r="S688" s="88">
        <f t="shared" si="32"/>
        <v>1.6914484138455001E-3</v>
      </c>
      <c r="T688" s="88"/>
    </row>
    <row r="689" spans="1:20" x14ac:dyDescent="0.3">
      <c r="A689" s="75">
        <v>686</v>
      </c>
      <c r="B689" s="76">
        <v>37984</v>
      </c>
      <c r="C689" s="80">
        <v>1158.1005</v>
      </c>
      <c r="D689" s="81">
        <v>27.582000000000001</v>
      </c>
      <c r="E689" s="82">
        <v>11.27</v>
      </c>
      <c r="F689" s="82">
        <v>13.18</v>
      </c>
      <c r="G689" s="82">
        <v>27.7012</v>
      </c>
      <c r="H689" s="82">
        <v>47.183100000000003</v>
      </c>
      <c r="I689" s="82">
        <v>43.269799999999996</v>
      </c>
      <c r="J689" s="82">
        <v>15.5549</v>
      </c>
      <c r="K689" s="82">
        <v>26.303899999999999</v>
      </c>
      <c r="L689" s="82">
        <v>48.523000000000003</v>
      </c>
      <c r="M689" s="87">
        <v>25.524999999999999</v>
      </c>
      <c r="N689" s="80">
        <v>0.98</v>
      </c>
      <c r="O689" s="86">
        <f t="shared" si="30"/>
        <v>1050.32935151524</v>
      </c>
      <c r="P689" s="24">
        <f t="shared" si="31"/>
        <v>0</v>
      </c>
      <c r="R689" s="76">
        <v>37984</v>
      </c>
      <c r="S689" s="88">
        <f t="shared" si="32"/>
        <v>1.2771000953303699E-2</v>
      </c>
      <c r="T689" s="88"/>
    </row>
    <row r="690" spans="1:20" x14ac:dyDescent="0.3">
      <c r="A690" s="75">
        <v>687</v>
      </c>
      <c r="B690" s="76">
        <v>37985</v>
      </c>
      <c r="C690" s="80">
        <v>1158.4056</v>
      </c>
      <c r="D690" s="81">
        <v>27.360600000000002</v>
      </c>
      <c r="E690" s="82">
        <v>11.08</v>
      </c>
      <c r="F690" s="82">
        <v>13.19</v>
      </c>
      <c r="G690" s="82">
        <v>27.761700000000001</v>
      </c>
      <c r="H690" s="82">
        <v>47.492100000000001</v>
      </c>
      <c r="I690" s="82">
        <v>43.376399999999997</v>
      </c>
      <c r="J690" s="82">
        <v>15.6006</v>
      </c>
      <c r="K690" s="82">
        <v>26.492699999999999</v>
      </c>
      <c r="L690" s="82">
        <v>48.378</v>
      </c>
      <c r="M690" s="87">
        <v>25.710999999999999</v>
      </c>
      <c r="N690" s="80">
        <v>0.93</v>
      </c>
      <c r="O690" s="86">
        <f t="shared" si="30"/>
        <v>1050.3681136698799</v>
      </c>
      <c r="P690" s="24">
        <f t="shared" si="31"/>
        <v>0</v>
      </c>
      <c r="R690" s="76">
        <v>37985</v>
      </c>
      <c r="S690" s="88">
        <f t="shared" si="32"/>
        <v>2.6344863852489897E-4</v>
      </c>
      <c r="T690" s="88"/>
    </row>
    <row r="691" spans="1:20" x14ac:dyDescent="0.3">
      <c r="A691" s="75">
        <v>688</v>
      </c>
      <c r="B691" s="76">
        <v>37986</v>
      </c>
      <c r="C691" s="80">
        <v>1160.8043</v>
      </c>
      <c r="D691" s="81">
        <v>27.1342</v>
      </c>
      <c r="E691" s="82">
        <v>10.76</v>
      </c>
      <c r="F691" s="82">
        <v>13.23</v>
      </c>
      <c r="G691" s="82">
        <v>27.610399999999998</v>
      </c>
      <c r="H691" s="82">
        <v>47.674199999999999</v>
      </c>
      <c r="I691" s="82">
        <v>43.717599999999997</v>
      </c>
      <c r="J691" s="82">
        <v>15.59</v>
      </c>
      <c r="K691" s="82">
        <v>26.613299999999999</v>
      </c>
      <c r="L691" s="82">
        <v>48.378</v>
      </c>
      <c r="M691" s="87">
        <v>25.763000000000002</v>
      </c>
      <c r="N691" s="80">
        <v>0.94</v>
      </c>
      <c r="O691" s="99">
        <f t="shared" si="30"/>
        <v>1050.40729406777</v>
      </c>
      <c r="P691" s="24">
        <f t="shared" si="31"/>
        <v>1</v>
      </c>
      <c r="R691" s="76">
        <v>37986</v>
      </c>
      <c r="S691" s="88">
        <f t="shared" si="32"/>
        <v>2.0706909566043899E-3</v>
      </c>
      <c r="T691" s="88"/>
    </row>
    <row r="692" spans="1:20" x14ac:dyDescent="0.3">
      <c r="A692" s="75">
        <v>689</v>
      </c>
      <c r="B692" s="76">
        <v>37987</v>
      </c>
      <c r="C692" s="80">
        <v>1160.8043</v>
      </c>
      <c r="D692" s="81">
        <v>27.1342</v>
      </c>
      <c r="E692" s="82">
        <v>10.76</v>
      </c>
      <c r="F692" s="82">
        <v>13.23</v>
      </c>
      <c r="G692" s="82">
        <v>27.610399999999998</v>
      </c>
      <c r="H692" s="82">
        <v>47.674199999999999</v>
      </c>
      <c r="I692" s="82">
        <v>43.717599999999997</v>
      </c>
      <c r="J692" s="82">
        <v>15.59</v>
      </c>
      <c r="K692" s="82">
        <v>26.613299999999999</v>
      </c>
      <c r="L692" s="82">
        <v>48.378</v>
      </c>
      <c r="M692" s="87">
        <v>25.763000000000002</v>
      </c>
      <c r="N692" s="80">
        <v>0.94</v>
      </c>
      <c r="O692" s="86">
        <f t="shared" si="30"/>
        <v>1050.44647592715</v>
      </c>
      <c r="P692" s="24">
        <f t="shared" si="31"/>
        <v>0</v>
      </c>
      <c r="R692" s="76">
        <v>37987</v>
      </c>
      <c r="S692" s="88">
        <f t="shared" si="32"/>
        <v>0</v>
      </c>
      <c r="T692" s="88"/>
    </row>
    <row r="693" spans="1:20" x14ac:dyDescent="0.3">
      <c r="A693" s="75">
        <v>690</v>
      </c>
      <c r="B693" s="76">
        <v>37988</v>
      </c>
      <c r="C693" s="80">
        <v>1157.2987000000001</v>
      </c>
      <c r="D693" s="81">
        <v>26.978200000000001</v>
      </c>
      <c r="E693" s="82">
        <v>10.78</v>
      </c>
      <c r="F693" s="82">
        <v>13.14</v>
      </c>
      <c r="G693" s="82">
        <v>27.691099999999999</v>
      </c>
      <c r="H693" s="82">
        <v>47.398299999999999</v>
      </c>
      <c r="I693" s="82">
        <v>43.323099999999997</v>
      </c>
      <c r="J693" s="82">
        <v>15.8743</v>
      </c>
      <c r="K693" s="82">
        <v>26.403600000000001</v>
      </c>
      <c r="L693" s="82">
        <v>48.212000000000003</v>
      </c>
      <c r="M693" s="87">
        <v>25.722000000000001</v>
      </c>
      <c r="N693" s="80">
        <v>1.01</v>
      </c>
      <c r="O693" s="86">
        <f t="shared" si="30"/>
        <v>1050.48857715496</v>
      </c>
      <c r="P693" s="24">
        <f t="shared" si="31"/>
        <v>0</v>
      </c>
      <c r="R693" s="76">
        <v>37988</v>
      </c>
      <c r="S693" s="88">
        <f t="shared" si="32"/>
        <v>-3.01997502938256E-3</v>
      </c>
      <c r="T693" s="88"/>
    </row>
    <row r="694" spans="1:20" x14ac:dyDescent="0.3">
      <c r="A694" s="75">
        <v>691</v>
      </c>
      <c r="B694" s="76">
        <v>37991</v>
      </c>
      <c r="C694" s="80">
        <v>1171.6488999999999</v>
      </c>
      <c r="D694" s="81">
        <v>27.546800000000001</v>
      </c>
      <c r="E694" s="82">
        <v>11.01</v>
      </c>
      <c r="F694" s="82">
        <v>13.55</v>
      </c>
      <c r="G694" s="82">
        <v>28.3872</v>
      </c>
      <c r="H694" s="82">
        <v>48.314399999999999</v>
      </c>
      <c r="I694" s="82">
        <v>44.336100000000002</v>
      </c>
      <c r="J694" s="82">
        <v>16.306000000000001</v>
      </c>
      <c r="K694" s="82">
        <v>26.434999999999999</v>
      </c>
      <c r="L694" s="82">
        <v>49.030999999999999</v>
      </c>
      <c r="M694" s="87">
        <v>25.971</v>
      </c>
      <c r="N694" s="80">
        <v>0.97</v>
      </c>
      <c r="O694" s="86">
        <f t="shared" si="30"/>
        <v>1050.5290126279699</v>
      </c>
      <c r="P694" s="24">
        <f t="shared" si="31"/>
        <v>0</v>
      </c>
      <c r="R694" s="76">
        <v>37991</v>
      </c>
      <c r="S694" s="88">
        <f t="shared" si="32"/>
        <v>1.2399737423017801E-2</v>
      </c>
      <c r="T694" s="88"/>
    </row>
    <row r="695" spans="1:20" x14ac:dyDescent="0.3">
      <c r="A695" s="75">
        <v>692</v>
      </c>
      <c r="B695" s="76">
        <v>37992</v>
      </c>
      <c r="C695" s="80">
        <v>1173.2166999999999</v>
      </c>
      <c r="D695" s="81">
        <v>27.2851</v>
      </c>
      <c r="E695" s="82">
        <v>11.98</v>
      </c>
      <c r="F695" s="82">
        <v>13.6</v>
      </c>
      <c r="G695" s="82">
        <v>28.488</v>
      </c>
      <c r="H695" s="82">
        <v>48.049500000000002</v>
      </c>
      <c r="I695" s="82">
        <v>44.037500000000001</v>
      </c>
      <c r="J695" s="82">
        <v>16.4815</v>
      </c>
      <c r="K695" s="82">
        <v>26.3249</v>
      </c>
      <c r="L695" s="82">
        <v>49.343000000000004</v>
      </c>
      <c r="M695" s="87">
        <v>26.282</v>
      </c>
      <c r="N695" s="80">
        <v>0.92</v>
      </c>
      <c r="O695" s="86">
        <f t="shared" si="30"/>
        <v>1050.5673652744599</v>
      </c>
      <c r="P695" s="24">
        <f t="shared" si="31"/>
        <v>0</v>
      </c>
      <c r="R695" s="76">
        <v>37992</v>
      </c>
      <c r="S695" s="88">
        <f t="shared" si="32"/>
        <v>1.33811417396457E-3</v>
      </c>
      <c r="T695" s="88"/>
    </row>
    <row r="696" spans="1:20" x14ac:dyDescent="0.3">
      <c r="A696" s="75">
        <v>693</v>
      </c>
      <c r="B696" s="76">
        <v>37993</v>
      </c>
      <c r="C696" s="80">
        <v>1176.2937999999999</v>
      </c>
      <c r="D696" s="81">
        <v>28.0549</v>
      </c>
      <c r="E696" s="82">
        <v>12.69</v>
      </c>
      <c r="F696" s="82">
        <v>13.97</v>
      </c>
      <c r="G696" s="82">
        <v>28.457799999999999</v>
      </c>
      <c r="H696" s="82">
        <v>47.436900000000001</v>
      </c>
      <c r="I696" s="82">
        <v>43.717599999999997</v>
      </c>
      <c r="J696" s="82">
        <v>16.288499999999999</v>
      </c>
      <c r="K696" s="82">
        <v>26.1571</v>
      </c>
      <c r="L696" s="82">
        <v>48.71</v>
      </c>
      <c r="M696" s="87">
        <v>26.364999999999998</v>
      </c>
      <c r="N696" s="80">
        <v>0.94</v>
      </c>
      <c r="O696" s="86">
        <f t="shared" si="30"/>
        <v>1050.60655310475</v>
      </c>
      <c r="P696" s="24">
        <f t="shared" si="31"/>
        <v>0</v>
      </c>
      <c r="R696" s="76">
        <v>37993</v>
      </c>
      <c r="S696" s="88">
        <f t="shared" si="32"/>
        <v>2.6227891232710699E-3</v>
      </c>
      <c r="T696" s="88"/>
    </row>
    <row r="697" spans="1:20" x14ac:dyDescent="0.3">
      <c r="A697" s="75">
        <v>694</v>
      </c>
      <c r="B697" s="76">
        <v>37994</v>
      </c>
      <c r="C697" s="80">
        <v>1182.1813</v>
      </c>
      <c r="D697" s="81">
        <v>29.6599</v>
      </c>
      <c r="E697" s="82">
        <v>13</v>
      </c>
      <c r="F697" s="82">
        <v>14.24</v>
      </c>
      <c r="G697" s="82">
        <v>28.407299999999999</v>
      </c>
      <c r="H697" s="82">
        <v>47.486600000000003</v>
      </c>
      <c r="I697" s="82">
        <v>43.610999999999997</v>
      </c>
      <c r="J697" s="82">
        <v>16.232299999999999</v>
      </c>
      <c r="K697" s="82">
        <v>26.283000000000001</v>
      </c>
      <c r="L697" s="82">
        <v>47.744999999999997</v>
      </c>
      <c r="M697" s="87">
        <v>26.457999999999998</v>
      </c>
      <c r="N697" s="80">
        <v>0.99</v>
      </c>
      <c r="O697" s="86">
        <f t="shared" si="30"/>
        <v>1050.6478269336201</v>
      </c>
      <c r="P697" s="24">
        <f t="shared" si="31"/>
        <v>0</v>
      </c>
      <c r="R697" s="76">
        <v>37994</v>
      </c>
      <c r="S697" s="88">
        <f t="shared" si="32"/>
        <v>5.0051271204525297E-3</v>
      </c>
      <c r="T697" s="88"/>
    </row>
    <row r="698" spans="1:20" x14ac:dyDescent="0.3">
      <c r="A698" s="75">
        <v>695</v>
      </c>
      <c r="B698" s="76">
        <v>37995</v>
      </c>
      <c r="C698" s="80">
        <v>1171.6746000000001</v>
      </c>
      <c r="D698" s="81">
        <v>29.67</v>
      </c>
      <c r="E698" s="82">
        <v>13.23</v>
      </c>
      <c r="F698" s="82">
        <v>14.17</v>
      </c>
      <c r="G698" s="82">
        <v>27.902899999999999</v>
      </c>
      <c r="H698" s="82">
        <v>46.973399999999998</v>
      </c>
      <c r="I698" s="82">
        <v>42.960599999999999</v>
      </c>
      <c r="J698" s="82">
        <v>16.383199999999999</v>
      </c>
      <c r="K698" s="82">
        <v>26.004999999999999</v>
      </c>
      <c r="L698" s="82">
        <v>47.496000000000002</v>
      </c>
      <c r="M698" s="87">
        <v>26.094999999999999</v>
      </c>
      <c r="N698" s="80">
        <v>0.99</v>
      </c>
      <c r="O698" s="86">
        <f t="shared" si="30"/>
        <v>1050.6891023839701</v>
      </c>
      <c r="P698" s="24">
        <f t="shared" si="31"/>
        <v>0</v>
      </c>
      <c r="R698" s="76">
        <v>37995</v>
      </c>
      <c r="S698" s="88">
        <f t="shared" si="32"/>
        <v>-8.8875538802719607E-3</v>
      </c>
      <c r="T698" s="88"/>
    </row>
    <row r="699" spans="1:20" x14ac:dyDescent="0.3">
      <c r="A699" s="75">
        <v>696</v>
      </c>
      <c r="B699" s="76">
        <v>37998</v>
      </c>
      <c r="C699" s="80">
        <v>1177.3145</v>
      </c>
      <c r="D699" s="81">
        <v>30.233499999999999</v>
      </c>
      <c r="E699" s="82">
        <v>13.88</v>
      </c>
      <c r="F699" s="82">
        <v>14.66</v>
      </c>
      <c r="G699" s="82">
        <v>27.812200000000001</v>
      </c>
      <c r="H699" s="82">
        <v>46.741599999999998</v>
      </c>
      <c r="I699" s="82">
        <v>43.568399999999997</v>
      </c>
      <c r="J699" s="82">
        <v>16.583300000000001</v>
      </c>
      <c r="K699" s="82">
        <v>26.225300000000001</v>
      </c>
      <c r="L699" s="82">
        <v>47.558</v>
      </c>
      <c r="M699" s="87">
        <v>26.053999999999998</v>
      </c>
      <c r="N699" s="80">
        <v>1</v>
      </c>
      <c r="O699" s="86">
        <f t="shared" si="30"/>
        <v>1050.7307963959699</v>
      </c>
      <c r="P699" s="24">
        <f t="shared" si="31"/>
        <v>0</v>
      </c>
      <c r="R699" s="76">
        <v>37998</v>
      </c>
      <c r="S699" s="88">
        <f t="shared" si="32"/>
        <v>4.8135378201421596E-3</v>
      </c>
      <c r="T699" s="88"/>
    </row>
    <row r="700" spans="1:20" x14ac:dyDescent="0.3">
      <c r="A700" s="75">
        <v>697</v>
      </c>
      <c r="B700" s="76">
        <v>37999</v>
      </c>
      <c r="C700" s="80">
        <v>1171.0907</v>
      </c>
      <c r="D700" s="81">
        <v>29.906500000000001</v>
      </c>
      <c r="E700" s="82">
        <v>13.53</v>
      </c>
      <c r="F700" s="82">
        <v>14.36</v>
      </c>
      <c r="G700" s="82">
        <v>27.6709</v>
      </c>
      <c r="H700" s="82">
        <v>46.741599999999998</v>
      </c>
      <c r="I700" s="82">
        <v>43.376399999999997</v>
      </c>
      <c r="J700" s="82">
        <v>16.579799999999999</v>
      </c>
      <c r="K700" s="82">
        <v>26.068000000000001</v>
      </c>
      <c r="L700" s="82">
        <v>47.360999999999997</v>
      </c>
      <c r="M700" s="87">
        <v>25.565999999999999</v>
      </c>
      <c r="N700" s="80">
        <v>0.99</v>
      </c>
      <c r="O700" s="86">
        <f t="shared" si="30"/>
        <v>1050.77207510582</v>
      </c>
      <c r="P700" s="24">
        <f t="shared" si="31"/>
        <v>0</v>
      </c>
      <c r="R700" s="76">
        <v>37999</v>
      </c>
      <c r="S700" s="88">
        <f t="shared" si="32"/>
        <v>-5.2864379059290902E-3</v>
      </c>
      <c r="T700" s="88"/>
    </row>
    <row r="701" spans="1:20" x14ac:dyDescent="0.3">
      <c r="A701" s="75">
        <v>698</v>
      </c>
      <c r="B701" s="76">
        <v>38000</v>
      </c>
      <c r="C701" s="80">
        <v>1180.8391999999999</v>
      </c>
      <c r="D701" s="81">
        <v>30.243600000000001</v>
      </c>
      <c r="E701" s="82">
        <v>14.33</v>
      </c>
      <c r="F701" s="82">
        <v>14.59</v>
      </c>
      <c r="G701" s="82">
        <v>27.943300000000001</v>
      </c>
      <c r="H701" s="82">
        <v>47.238300000000002</v>
      </c>
      <c r="I701" s="82">
        <v>43.376399999999997</v>
      </c>
      <c r="J701" s="82">
        <v>16.597300000000001</v>
      </c>
      <c r="K701" s="82">
        <v>26.115200000000002</v>
      </c>
      <c r="L701" s="82">
        <v>47.463999999999999</v>
      </c>
      <c r="M701" s="87">
        <v>26.012</v>
      </c>
      <c r="N701" s="80">
        <v>1.01</v>
      </c>
      <c r="O701" s="86">
        <f t="shared" si="30"/>
        <v>1050.81418938344</v>
      </c>
      <c r="P701" s="24">
        <f t="shared" si="31"/>
        <v>0</v>
      </c>
      <c r="R701" s="76">
        <v>38000</v>
      </c>
      <c r="S701" s="88">
        <f t="shared" si="32"/>
        <v>8.32429119281697E-3</v>
      </c>
      <c r="T701" s="88"/>
    </row>
    <row r="702" spans="1:20" x14ac:dyDescent="0.3">
      <c r="A702" s="75">
        <v>699</v>
      </c>
      <c r="B702" s="76">
        <v>38001</v>
      </c>
      <c r="C702" s="80">
        <v>1182.4518</v>
      </c>
      <c r="D702" s="81">
        <v>30.148</v>
      </c>
      <c r="E702" s="82">
        <v>14.59</v>
      </c>
      <c r="F702" s="82">
        <v>14.89</v>
      </c>
      <c r="G702" s="82">
        <v>27.7819</v>
      </c>
      <c r="H702" s="82">
        <v>46.592599999999997</v>
      </c>
      <c r="I702" s="82">
        <v>42.9499</v>
      </c>
      <c r="J702" s="82">
        <v>16.288499999999999</v>
      </c>
      <c r="K702" s="82">
        <v>26.078499999999998</v>
      </c>
      <c r="L702" s="82">
        <v>47.215000000000003</v>
      </c>
      <c r="M702" s="87">
        <v>26.094999999999999</v>
      </c>
      <c r="N702" s="80">
        <v>1.04</v>
      </c>
      <c r="O702" s="86">
        <f t="shared" si="30"/>
        <v>1050.8575563182401</v>
      </c>
      <c r="P702" s="24">
        <f t="shared" si="31"/>
        <v>0</v>
      </c>
      <c r="R702" s="76">
        <v>38001</v>
      </c>
      <c r="S702" s="88">
        <f t="shared" si="32"/>
        <v>1.3656389455907201E-3</v>
      </c>
      <c r="T702" s="88"/>
    </row>
    <row r="703" spans="1:20" x14ac:dyDescent="0.3">
      <c r="A703" s="75">
        <v>700</v>
      </c>
      <c r="B703" s="76">
        <v>38002</v>
      </c>
      <c r="C703" s="80">
        <v>1190.5781999999999</v>
      </c>
      <c r="D703" s="81">
        <v>30.022200000000002</v>
      </c>
      <c r="E703" s="82">
        <v>14.68</v>
      </c>
      <c r="F703" s="82">
        <v>14.85</v>
      </c>
      <c r="G703" s="82">
        <v>28.054300000000001</v>
      </c>
      <c r="H703" s="82">
        <v>46.752600000000001</v>
      </c>
      <c r="I703" s="82">
        <v>43.1845</v>
      </c>
      <c r="J703" s="82">
        <v>16.060300000000002</v>
      </c>
      <c r="K703" s="82">
        <v>26.1571</v>
      </c>
      <c r="L703" s="82">
        <v>47.100999999999999</v>
      </c>
      <c r="M703" s="87">
        <v>26.260999999999999</v>
      </c>
      <c r="N703" s="80">
        <v>0.98</v>
      </c>
      <c r="O703" s="86">
        <f t="shared" si="30"/>
        <v>1050.8984230009801</v>
      </c>
      <c r="P703" s="24">
        <f t="shared" si="31"/>
        <v>0</v>
      </c>
      <c r="R703" s="76">
        <v>38002</v>
      </c>
      <c r="S703" s="88">
        <f t="shared" si="32"/>
        <v>6.8725000038054604E-3</v>
      </c>
      <c r="T703" s="88"/>
    </row>
    <row r="704" spans="1:20" x14ac:dyDescent="0.3">
      <c r="A704" s="75">
        <v>701</v>
      </c>
      <c r="B704" s="76">
        <v>38005</v>
      </c>
      <c r="C704" s="80">
        <v>1190.5781999999999</v>
      </c>
      <c r="D704" s="81">
        <v>30.022200000000002</v>
      </c>
      <c r="E704" s="82">
        <v>14.68</v>
      </c>
      <c r="F704" s="82">
        <v>14.85</v>
      </c>
      <c r="G704" s="82">
        <v>28.054300000000001</v>
      </c>
      <c r="H704" s="82">
        <v>46.752600000000001</v>
      </c>
      <c r="I704" s="82">
        <v>43.1845</v>
      </c>
      <c r="J704" s="82">
        <v>16.060300000000002</v>
      </c>
      <c r="K704" s="82">
        <v>26.1571</v>
      </c>
      <c r="L704" s="82">
        <v>47.100999999999999</v>
      </c>
      <c r="M704" s="87">
        <v>26.260999999999999</v>
      </c>
      <c r="N704" s="80">
        <v>0.98</v>
      </c>
      <c r="O704" s="86">
        <f t="shared" si="30"/>
        <v>1050.93929127299</v>
      </c>
      <c r="P704" s="24">
        <f t="shared" si="31"/>
        <v>0</v>
      </c>
      <c r="R704" s="76">
        <v>38005</v>
      </c>
      <c r="S704" s="88">
        <f t="shared" si="32"/>
        <v>0</v>
      </c>
      <c r="T704" s="88"/>
    </row>
    <row r="705" spans="1:20" x14ac:dyDescent="0.3">
      <c r="A705" s="75">
        <v>702</v>
      </c>
      <c r="B705" s="76">
        <v>38006</v>
      </c>
      <c r="C705" s="80">
        <v>1189.4761000000001</v>
      </c>
      <c r="D705" s="81">
        <v>29.624700000000001</v>
      </c>
      <c r="E705" s="82">
        <v>14.67</v>
      </c>
      <c r="F705" s="82">
        <v>14.71</v>
      </c>
      <c r="G705" s="82">
        <v>28.346800000000002</v>
      </c>
      <c r="H705" s="82">
        <v>47.4756</v>
      </c>
      <c r="I705" s="82">
        <v>43.589700000000001</v>
      </c>
      <c r="J705" s="82">
        <v>16.906199999999998</v>
      </c>
      <c r="K705" s="82">
        <v>26.183299999999999</v>
      </c>
      <c r="L705" s="82">
        <v>47.786000000000001</v>
      </c>
      <c r="M705" s="87">
        <v>26.116</v>
      </c>
      <c r="N705" s="80">
        <v>1.02</v>
      </c>
      <c r="O705" s="86">
        <f t="shared" si="30"/>
        <v>1050.9818292919199</v>
      </c>
      <c r="P705" s="24">
        <f t="shared" si="31"/>
        <v>0</v>
      </c>
      <c r="R705" s="76">
        <v>38006</v>
      </c>
      <c r="S705" s="88">
        <f t="shared" si="32"/>
        <v>-9.2568467993103798E-4</v>
      </c>
      <c r="T705" s="88"/>
    </row>
    <row r="706" spans="1:20" x14ac:dyDescent="0.3">
      <c r="A706" s="75">
        <v>703</v>
      </c>
      <c r="B706" s="76">
        <v>38007</v>
      </c>
      <c r="C706" s="80">
        <v>1198.8062</v>
      </c>
      <c r="D706" s="81">
        <v>29.569400000000002</v>
      </c>
      <c r="E706" s="82">
        <v>14.45</v>
      </c>
      <c r="F706" s="82">
        <v>14.71</v>
      </c>
      <c r="G706" s="82">
        <v>28.5486</v>
      </c>
      <c r="H706" s="82">
        <v>47.889400000000002</v>
      </c>
      <c r="I706" s="82">
        <v>44.176099999999998</v>
      </c>
      <c r="J706" s="82">
        <v>17.007899999999999</v>
      </c>
      <c r="K706" s="82">
        <v>26.104700000000001</v>
      </c>
      <c r="L706" s="82">
        <v>47.930999999999997</v>
      </c>
      <c r="M706" s="87">
        <v>26.478999999999999</v>
      </c>
      <c r="N706" s="80">
        <v>1</v>
      </c>
      <c r="O706" s="86">
        <f t="shared" si="30"/>
        <v>1051.02353492007</v>
      </c>
      <c r="P706" s="24">
        <f t="shared" si="31"/>
        <v>0</v>
      </c>
      <c r="R706" s="76">
        <v>38007</v>
      </c>
      <c r="S706" s="88">
        <f t="shared" si="32"/>
        <v>7.84387344983206E-3</v>
      </c>
      <c r="T706" s="88"/>
    </row>
    <row r="707" spans="1:20" x14ac:dyDescent="0.3">
      <c r="A707" s="75">
        <v>704</v>
      </c>
      <c r="B707" s="76">
        <v>38008</v>
      </c>
      <c r="C707" s="80">
        <v>1194.9791</v>
      </c>
      <c r="D707" s="81">
        <v>28.734200000000001</v>
      </c>
      <c r="E707" s="82">
        <v>13.5</v>
      </c>
      <c r="F707" s="82">
        <v>14.53</v>
      </c>
      <c r="G707" s="82">
        <v>28.256</v>
      </c>
      <c r="H707" s="82">
        <v>48.093600000000002</v>
      </c>
      <c r="I707" s="82">
        <v>44.016199999999998</v>
      </c>
      <c r="J707" s="82">
        <v>16.8325</v>
      </c>
      <c r="K707" s="82">
        <v>25.8687</v>
      </c>
      <c r="L707" s="82">
        <v>48.295000000000002</v>
      </c>
      <c r="M707" s="87">
        <v>26.344000000000001</v>
      </c>
      <c r="N707" s="80">
        <v>1.02</v>
      </c>
      <c r="O707" s="86">
        <f t="shared" si="30"/>
        <v>1051.06607634886</v>
      </c>
      <c r="P707" s="24">
        <f t="shared" si="31"/>
        <v>0</v>
      </c>
      <c r="R707" s="76">
        <v>38008</v>
      </c>
      <c r="S707" s="88">
        <f t="shared" si="32"/>
        <v>-3.1924259317310799E-3</v>
      </c>
      <c r="T707" s="88"/>
    </row>
    <row r="708" spans="1:20" x14ac:dyDescent="0.3">
      <c r="A708" s="75">
        <v>705</v>
      </c>
      <c r="B708" s="76">
        <v>38009</v>
      </c>
      <c r="C708" s="80">
        <v>1192.4958999999999</v>
      </c>
      <c r="D708" s="81">
        <v>28.643599999999999</v>
      </c>
      <c r="E708" s="82">
        <v>14.04</v>
      </c>
      <c r="F708" s="82">
        <v>14.54</v>
      </c>
      <c r="G708" s="82">
        <v>28.7301</v>
      </c>
      <c r="H708" s="82">
        <v>47.9557</v>
      </c>
      <c r="I708" s="82">
        <v>43.760300000000001</v>
      </c>
      <c r="J708" s="82">
        <v>16.639399999999998</v>
      </c>
      <c r="K708" s="82">
        <v>26.241</v>
      </c>
      <c r="L708" s="82">
        <v>48.305</v>
      </c>
      <c r="M708" s="87">
        <v>26.199000000000002</v>
      </c>
      <c r="N708" s="80">
        <v>1</v>
      </c>
      <c r="O708" s="86">
        <f t="shared" ref="O708:O771" si="33">O707*(1+N708/100/252)</f>
        <v>1051.10778532015</v>
      </c>
      <c r="P708" s="24">
        <f t="shared" ref="P708:P771" si="34">IF(MONTH(B708)&lt;&gt;MONTH(B709),1,0)</f>
        <v>0</v>
      </c>
      <c r="R708" s="76">
        <v>38009</v>
      </c>
      <c r="S708" s="88">
        <f t="shared" ref="S708:S771" si="35">(C708/C707)-1</f>
        <v>-2.0780279755521201E-3</v>
      </c>
      <c r="T708" s="88"/>
    </row>
    <row r="709" spans="1:20" x14ac:dyDescent="0.3">
      <c r="A709" s="75">
        <v>706</v>
      </c>
      <c r="B709" s="76">
        <v>38012</v>
      </c>
      <c r="C709" s="80">
        <v>1206.9326000000001</v>
      </c>
      <c r="D709" s="81">
        <v>29.4084</v>
      </c>
      <c r="E709" s="82">
        <v>14.01</v>
      </c>
      <c r="F709" s="82">
        <v>14.47</v>
      </c>
      <c r="G709" s="82">
        <v>29.053000000000001</v>
      </c>
      <c r="H709" s="82">
        <v>48.341999999999999</v>
      </c>
      <c r="I709" s="82">
        <v>44.304099999999998</v>
      </c>
      <c r="J709" s="82">
        <v>16.537600000000001</v>
      </c>
      <c r="K709" s="82">
        <v>26.319700000000001</v>
      </c>
      <c r="L709" s="82">
        <v>48.554000000000002</v>
      </c>
      <c r="M709" s="87">
        <v>26.23</v>
      </c>
      <c r="N709" s="80">
        <v>1.08</v>
      </c>
      <c r="O709" s="86">
        <f t="shared" si="33"/>
        <v>1051.1528327966601</v>
      </c>
      <c r="P709" s="24">
        <f t="shared" si="34"/>
        <v>0</v>
      </c>
      <c r="R709" s="76">
        <v>38012</v>
      </c>
      <c r="S709" s="88">
        <f t="shared" si="35"/>
        <v>1.2106289002754801E-2</v>
      </c>
      <c r="T709" s="88"/>
    </row>
    <row r="710" spans="1:20" x14ac:dyDescent="0.3">
      <c r="A710" s="75">
        <v>707</v>
      </c>
      <c r="B710" s="76">
        <v>38013</v>
      </c>
      <c r="C710" s="80">
        <v>1195.1139000000001</v>
      </c>
      <c r="D710" s="81">
        <v>28.729099999999999</v>
      </c>
      <c r="E710" s="82">
        <v>13.6</v>
      </c>
      <c r="F710" s="82">
        <v>14.201000000000001</v>
      </c>
      <c r="G710" s="82">
        <v>28.498100000000001</v>
      </c>
      <c r="H710" s="82">
        <v>48.397199999999998</v>
      </c>
      <c r="I710" s="82">
        <v>43.920200000000001</v>
      </c>
      <c r="J710" s="82">
        <v>16.418299999999999</v>
      </c>
      <c r="K710" s="82">
        <v>26.2148</v>
      </c>
      <c r="L710" s="82">
        <v>48.201000000000001</v>
      </c>
      <c r="M710" s="87">
        <v>26.407</v>
      </c>
      <c r="N710" s="80">
        <v>1.02</v>
      </c>
      <c r="O710" s="86">
        <f t="shared" si="33"/>
        <v>1051.1953794589399</v>
      </c>
      <c r="P710" s="24">
        <f t="shared" si="34"/>
        <v>0</v>
      </c>
      <c r="R710" s="76">
        <v>38013</v>
      </c>
      <c r="S710" s="88">
        <f t="shared" si="35"/>
        <v>-9.7923446595112908E-3</v>
      </c>
      <c r="T710" s="88"/>
    </row>
    <row r="711" spans="1:20" x14ac:dyDescent="0.3">
      <c r="A711" s="75">
        <v>708</v>
      </c>
      <c r="B711" s="76">
        <v>38014</v>
      </c>
      <c r="C711" s="80">
        <v>1179.0393999999999</v>
      </c>
      <c r="D711" s="81">
        <v>28.4574</v>
      </c>
      <c r="E711" s="82">
        <v>12.92</v>
      </c>
      <c r="F711" s="82">
        <v>13.94</v>
      </c>
      <c r="G711" s="82">
        <v>27.953399999999998</v>
      </c>
      <c r="H711" s="82">
        <v>47.861899999999999</v>
      </c>
      <c r="I711" s="82">
        <v>43.515000000000001</v>
      </c>
      <c r="J711" s="82">
        <v>16.004200000000001</v>
      </c>
      <c r="K711" s="82">
        <v>25.900200000000002</v>
      </c>
      <c r="L711" s="82">
        <v>47.994</v>
      </c>
      <c r="M711" s="87">
        <v>25.794</v>
      </c>
      <c r="N711" s="80">
        <v>0.99</v>
      </c>
      <c r="O711" s="86">
        <f t="shared" si="33"/>
        <v>1051.23667642027</v>
      </c>
      <c r="P711" s="24">
        <f t="shared" si="34"/>
        <v>0</v>
      </c>
      <c r="R711" s="76">
        <v>38014</v>
      </c>
      <c r="S711" s="88">
        <f t="shared" si="35"/>
        <v>-1.3450182447045499E-2</v>
      </c>
      <c r="T711" s="88"/>
    </row>
    <row r="712" spans="1:20" x14ac:dyDescent="0.3">
      <c r="A712" s="75">
        <v>709</v>
      </c>
      <c r="B712" s="76">
        <v>38015</v>
      </c>
      <c r="C712" s="80">
        <v>1185.2342000000001</v>
      </c>
      <c r="D712" s="81">
        <v>28.950500000000002</v>
      </c>
      <c r="E712" s="82">
        <v>12.85</v>
      </c>
      <c r="F712" s="82">
        <v>14.19</v>
      </c>
      <c r="G712" s="82">
        <v>28.155100000000001</v>
      </c>
      <c r="H712" s="82">
        <v>48.181899999999999</v>
      </c>
      <c r="I712" s="82">
        <v>44.218800000000002</v>
      </c>
      <c r="J712" s="82">
        <v>15.372400000000001</v>
      </c>
      <c r="K712" s="82">
        <v>26.004999999999999</v>
      </c>
      <c r="L712" s="82">
        <v>48.792999999999999</v>
      </c>
      <c r="M712" s="87">
        <v>26.457999999999998</v>
      </c>
      <c r="N712" s="80">
        <v>1</v>
      </c>
      <c r="O712" s="86">
        <f t="shared" si="33"/>
        <v>1051.2783921614</v>
      </c>
      <c r="P712" s="24">
        <f t="shared" si="34"/>
        <v>0</v>
      </c>
      <c r="R712" s="76">
        <v>38015</v>
      </c>
      <c r="S712" s="88">
        <f t="shared" si="35"/>
        <v>5.2541077083600998E-3</v>
      </c>
      <c r="T712" s="88"/>
    </row>
    <row r="713" spans="1:20" x14ac:dyDescent="0.3">
      <c r="A713" s="75">
        <v>710</v>
      </c>
      <c r="B713" s="76">
        <v>38016</v>
      </c>
      <c r="C713" s="80">
        <v>1182.1094000000001</v>
      </c>
      <c r="D713" s="81">
        <v>29.488900000000001</v>
      </c>
      <c r="E713" s="82">
        <v>12.95</v>
      </c>
      <c r="F713" s="82">
        <v>13.86</v>
      </c>
      <c r="G713" s="82">
        <v>27.892900000000001</v>
      </c>
      <c r="H713" s="82">
        <v>47.652200000000001</v>
      </c>
      <c r="I713" s="82">
        <v>43.493699999999997</v>
      </c>
      <c r="J713" s="82">
        <v>15.400499999999999</v>
      </c>
      <c r="K713" s="82">
        <v>25.8215</v>
      </c>
      <c r="L713" s="82">
        <v>49.042000000000002</v>
      </c>
      <c r="M713" s="87">
        <v>26.707999999999998</v>
      </c>
      <c r="N713" s="80">
        <v>1.03</v>
      </c>
      <c r="O713" s="99">
        <f t="shared" si="33"/>
        <v>1051.32136107981</v>
      </c>
      <c r="P713" s="24">
        <f t="shared" si="34"/>
        <v>1</v>
      </c>
      <c r="R713" s="76">
        <v>38016</v>
      </c>
      <c r="S713" s="88">
        <f t="shared" si="35"/>
        <v>-2.6364409666883599E-3</v>
      </c>
      <c r="T713" s="88"/>
    </row>
    <row r="714" spans="1:20" x14ac:dyDescent="0.3">
      <c r="A714" s="75">
        <v>711</v>
      </c>
      <c r="B714" s="76">
        <v>38019</v>
      </c>
      <c r="C714" s="80">
        <v>1186.4380000000001</v>
      </c>
      <c r="D714" s="81">
        <v>28.960599999999999</v>
      </c>
      <c r="E714" s="82">
        <v>12.7</v>
      </c>
      <c r="F714" s="82">
        <v>13.64</v>
      </c>
      <c r="G714" s="82">
        <v>27.640699999999999</v>
      </c>
      <c r="H714" s="82">
        <v>47.563899999999997</v>
      </c>
      <c r="I714" s="82">
        <v>43.387099999999997</v>
      </c>
      <c r="J714" s="82">
        <v>15.6813</v>
      </c>
      <c r="K714" s="82">
        <v>26.015499999999999</v>
      </c>
      <c r="L714" s="82">
        <v>49.747</v>
      </c>
      <c r="M714" s="87">
        <v>26.966999999999999</v>
      </c>
      <c r="N714" s="80">
        <v>1.01</v>
      </c>
      <c r="O714" s="86">
        <f t="shared" si="33"/>
        <v>1051.36349737246</v>
      </c>
      <c r="P714" s="24">
        <f t="shared" si="34"/>
        <v>0</v>
      </c>
      <c r="R714" s="76">
        <v>38019</v>
      </c>
      <c r="S714" s="88">
        <f t="shared" si="35"/>
        <v>3.6617592246539501E-3</v>
      </c>
      <c r="T714" s="88"/>
    </row>
    <row r="715" spans="1:20" x14ac:dyDescent="0.3">
      <c r="A715" s="75">
        <v>712</v>
      </c>
      <c r="B715" s="76">
        <v>38020</v>
      </c>
      <c r="C715" s="80">
        <v>1187.2489</v>
      </c>
      <c r="D715" s="81">
        <v>28.900200000000002</v>
      </c>
      <c r="E715" s="82">
        <v>12.39</v>
      </c>
      <c r="F715" s="82">
        <v>13.91</v>
      </c>
      <c r="G715" s="82">
        <v>27.529699999999998</v>
      </c>
      <c r="H715" s="82">
        <v>47.376199999999997</v>
      </c>
      <c r="I715" s="82">
        <v>43.088500000000003</v>
      </c>
      <c r="J715" s="82">
        <v>15.7234</v>
      </c>
      <c r="K715" s="82">
        <v>26.1309</v>
      </c>
      <c r="L715" s="82">
        <v>49.445999999999998</v>
      </c>
      <c r="M715" s="87">
        <v>27.132999999999999</v>
      </c>
      <c r="N715" s="80">
        <v>0.97</v>
      </c>
      <c r="O715" s="86">
        <f t="shared" si="33"/>
        <v>1051.40396652295</v>
      </c>
      <c r="P715" s="24">
        <f t="shared" si="34"/>
        <v>0</v>
      </c>
      <c r="R715" s="76">
        <v>38020</v>
      </c>
      <c r="S715" s="88">
        <f t="shared" si="35"/>
        <v>6.8347439984206603E-4</v>
      </c>
      <c r="T715" s="88"/>
    </row>
    <row r="716" spans="1:20" x14ac:dyDescent="0.3">
      <c r="A716" s="75">
        <v>713</v>
      </c>
      <c r="B716" s="76">
        <v>38021</v>
      </c>
      <c r="C716" s="80">
        <v>1177.508</v>
      </c>
      <c r="D716" s="81">
        <v>28.3719</v>
      </c>
      <c r="E716" s="82">
        <v>11.45</v>
      </c>
      <c r="F716" s="82">
        <v>13.27</v>
      </c>
      <c r="G716" s="82">
        <v>27.247199999999999</v>
      </c>
      <c r="H716" s="82">
        <v>46.989899999999999</v>
      </c>
      <c r="I716" s="82">
        <v>43.024500000000003</v>
      </c>
      <c r="J716" s="82">
        <v>15.6462</v>
      </c>
      <c r="K716" s="82">
        <v>26.088899999999999</v>
      </c>
      <c r="L716" s="82">
        <v>49.395000000000003</v>
      </c>
      <c r="M716" s="87">
        <v>27.402999999999999</v>
      </c>
      <c r="N716" s="80">
        <v>1</v>
      </c>
      <c r="O716" s="86">
        <f t="shared" si="33"/>
        <v>1051.4456889025801</v>
      </c>
      <c r="P716" s="24">
        <f t="shared" si="34"/>
        <v>0</v>
      </c>
      <c r="R716" s="76">
        <v>38021</v>
      </c>
      <c r="S716" s="88">
        <f t="shared" si="35"/>
        <v>-8.2045980417416696E-3</v>
      </c>
      <c r="T716" s="88"/>
    </row>
    <row r="717" spans="1:20" x14ac:dyDescent="0.3">
      <c r="A717" s="75">
        <v>714</v>
      </c>
      <c r="B717" s="76">
        <v>38022</v>
      </c>
      <c r="C717" s="80">
        <v>1179.6923999999999</v>
      </c>
      <c r="D717" s="81">
        <v>28.6084</v>
      </c>
      <c r="E717" s="82">
        <v>14.5</v>
      </c>
      <c r="F717" s="82">
        <v>13.56</v>
      </c>
      <c r="G717" s="82">
        <v>27.1968</v>
      </c>
      <c r="H717" s="82">
        <v>46.923699999999997</v>
      </c>
      <c r="I717" s="82">
        <v>43.0565</v>
      </c>
      <c r="J717" s="82">
        <v>15.569000000000001</v>
      </c>
      <c r="K717" s="82">
        <v>26.4193</v>
      </c>
      <c r="L717" s="82">
        <v>50.38</v>
      </c>
      <c r="M717" s="87">
        <v>27.704000000000001</v>
      </c>
      <c r="N717" s="80">
        <v>1.01</v>
      </c>
      <c r="O717" s="86">
        <f t="shared" si="33"/>
        <v>1051.4878301782001</v>
      </c>
      <c r="P717" s="24">
        <f t="shared" si="34"/>
        <v>0</v>
      </c>
      <c r="R717" s="76">
        <v>38022</v>
      </c>
      <c r="S717" s="88">
        <f t="shared" si="35"/>
        <v>1.8551041691434701E-3</v>
      </c>
      <c r="T717" s="88"/>
    </row>
    <row r="718" spans="1:20" x14ac:dyDescent="0.3">
      <c r="A718" s="75">
        <v>715</v>
      </c>
      <c r="B718" s="76">
        <v>38023</v>
      </c>
      <c r="C718" s="80">
        <v>1194.5661</v>
      </c>
      <c r="D718" s="81">
        <v>29.026</v>
      </c>
      <c r="E718" s="82">
        <v>15.05</v>
      </c>
      <c r="F718" s="82">
        <v>13.42</v>
      </c>
      <c r="G718" s="82">
        <v>27.317799999999998</v>
      </c>
      <c r="H718" s="82">
        <v>47.1389</v>
      </c>
      <c r="I718" s="82">
        <v>43.1952</v>
      </c>
      <c r="J718" s="82">
        <v>15.719900000000001</v>
      </c>
      <c r="K718" s="82">
        <v>26.7392</v>
      </c>
      <c r="L718" s="82">
        <v>52.103000000000002</v>
      </c>
      <c r="M718" s="87">
        <v>28.181000000000001</v>
      </c>
      <c r="N718" s="80">
        <v>0.99</v>
      </c>
      <c r="O718" s="86">
        <f t="shared" si="33"/>
        <v>1051.5291386286799</v>
      </c>
      <c r="P718" s="24">
        <f t="shared" si="34"/>
        <v>0</v>
      </c>
      <c r="R718" s="76">
        <v>38023</v>
      </c>
      <c r="S718" s="88">
        <f t="shared" si="35"/>
        <v>1.2608117166814E-2</v>
      </c>
      <c r="T718" s="88"/>
    </row>
    <row r="719" spans="1:20" x14ac:dyDescent="0.3">
      <c r="A719" s="75">
        <v>716</v>
      </c>
      <c r="B719" s="76">
        <v>38026</v>
      </c>
      <c r="C719" s="80">
        <v>1191.7159999999999</v>
      </c>
      <c r="D719" s="81">
        <v>28.7593</v>
      </c>
      <c r="E719" s="82">
        <v>15.22</v>
      </c>
      <c r="F719" s="82">
        <v>13.28</v>
      </c>
      <c r="G719" s="82">
        <v>27.136299999999999</v>
      </c>
      <c r="H719" s="82">
        <v>47.337600000000002</v>
      </c>
      <c r="I719" s="82">
        <v>43.696300000000001</v>
      </c>
      <c r="J719" s="82">
        <v>15.835699999999999</v>
      </c>
      <c r="K719" s="82">
        <v>27.4786</v>
      </c>
      <c r="L719" s="82">
        <v>51.823</v>
      </c>
      <c r="M719" s="87">
        <v>27.920999999999999</v>
      </c>
      <c r="N719" s="80">
        <v>1.01</v>
      </c>
      <c r="O719" s="86">
        <f t="shared" si="33"/>
        <v>1051.57128324891</v>
      </c>
      <c r="P719" s="24">
        <f t="shared" si="34"/>
        <v>0</v>
      </c>
      <c r="R719" s="76">
        <v>38026</v>
      </c>
      <c r="S719" s="88">
        <f t="shared" si="35"/>
        <v>-2.38588722716981E-3</v>
      </c>
      <c r="T719" s="88"/>
    </row>
    <row r="720" spans="1:20" x14ac:dyDescent="0.3">
      <c r="A720" s="75">
        <v>717</v>
      </c>
      <c r="B720" s="76">
        <v>38027</v>
      </c>
      <c r="C720" s="80">
        <v>1197.7147</v>
      </c>
      <c r="D720" s="81">
        <v>29.2272</v>
      </c>
      <c r="E720" s="82">
        <v>15.08</v>
      </c>
      <c r="F720" s="82">
        <v>13.39</v>
      </c>
      <c r="G720" s="82">
        <v>27.257300000000001</v>
      </c>
      <c r="H720" s="82">
        <v>47.756999999999998</v>
      </c>
      <c r="I720" s="82">
        <v>44.082500000000003</v>
      </c>
      <c r="J720" s="82">
        <v>16.162099999999999</v>
      </c>
      <c r="K720" s="82">
        <v>27.358000000000001</v>
      </c>
      <c r="L720" s="82">
        <v>52.704999999999998</v>
      </c>
      <c r="M720" s="87">
        <v>27.786999999999999</v>
      </c>
      <c r="N720" s="80">
        <v>1</v>
      </c>
      <c r="O720" s="86">
        <f t="shared" si="33"/>
        <v>1051.61301226809</v>
      </c>
      <c r="P720" s="24">
        <f t="shared" si="34"/>
        <v>0</v>
      </c>
      <c r="R720" s="76">
        <v>38027</v>
      </c>
      <c r="S720" s="88">
        <f t="shared" si="35"/>
        <v>5.0336657391527604E-3</v>
      </c>
      <c r="T720" s="88"/>
    </row>
    <row r="721" spans="1:20" x14ac:dyDescent="0.3">
      <c r="A721" s="75">
        <v>718</v>
      </c>
      <c r="B721" s="76">
        <v>38028</v>
      </c>
      <c r="C721" s="80">
        <v>1210.9339</v>
      </c>
      <c r="D721" s="81">
        <v>29.876300000000001</v>
      </c>
      <c r="E721" s="82">
        <v>15.17</v>
      </c>
      <c r="F721" s="82">
        <v>13.7</v>
      </c>
      <c r="G721" s="82">
        <v>27.388500000000001</v>
      </c>
      <c r="H721" s="82">
        <v>48.325400000000002</v>
      </c>
      <c r="I721" s="82">
        <v>44.972999999999999</v>
      </c>
      <c r="J721" s="82">
        <v>16.312999999999999</v>
      </c>
      <c r="K721" s="82">
        <v>27.164000000000001</v>
      </c>
      <c r="L721" s="82">
        <v>53.026000000000003</v>
      </c>
      <c r="M721" s="87">
        <v>28.067</v>
      </c>
      <c r="N721" s="80">
        <v>1</v>
      </c>
      <c r="O721" s="86">
        <f t="shared" si="33"/>
        <v>1051.6547429431801</v>
      </c>
      <c r="P721" s="24">
        <f t="shared" si="34"/>
        <v>0</v>
      </c>
      <c r="R721" s="76">
        <v>38028</v>
      </c>
      <c r="S721" s="88">
        <f t="shared" si="35"/>
        <v>1.10370190830922E-2</v>
      </c>
      <c r="T721" s="88"/>
    </row>
    <row r="722" spans="1:20" x14ac:dyDescent="0.3">
      <c r="A722" s="75">
        <v>719</v>
      </c>
      <c r="B722" s="76">
        <v>38029</v>
      </c>
      <c r="C722" s="80">
        <v>1205.1387</v>
      </c>
      <c r="D722" s="81">
        <v>29.4939</v>
      </c>
      <c r="E722" s="82">
        <v>16.2</v>
      </c>
      <c r="F722" s="82">
        <v>13.72</v>
      </c>
      <c r="G722" s="82">
        <v>27.186699999999998</v>
      </c>
      <c r="H722" s="82">
        <v>48.242600000000003</v>
      </c>
      <c r="I722" s="82">
        <v>44.962200000000003</v>
      </c>
      <c r="J722" s="82">
        <v>16.235800000000001</v>
      </c>
      <c r="K722" s="82">
        <v>27.0276</v>
      </c>
      <c r="L722" s="82">
        <v>52.84</v>
      </c>
      <c r="M722" s="87">
        <v>27.683</v>
      </c>
      <c r="N722" s="80">
        <v>1.02</v>
      </c>
      <c r="O722" s="86">
        <f t="shared" si="33"/>
        <v>1051.6973099208701</v>
      </c>
      <c r="P722" s="24">
        <f t="shared" si="34"/>
        <v>0</v>
      </c>
      <c r="R722" s="76">
        <v>38029</v>
      </c>
      <c r="S722" s="88">
        <f t="shared" si="35"/>
        <v>-4.7857277758927E-3</v>
      </c>
      <c r="T722" s="88"/>
    </row>
    <row r="723" spans="1:20" x14ac:dyDescent="0.3">
      <c r="A723" s="75">
        <v>720</v>
      </c>
      <c r="B723" s="76">
        <v>38030</v>
      </c>
      <c r="C723" s="80">
        <v>1198.6536000000001</v>
      </c>
      <c r="D723" s="81">
        <v>29.026</v>
      </c>
      <c r="E723" s="82">
        <v>15.35</v>
      </c>
      <c r="F723" s="82">
        <v>13.79</v>
      </c>
      <c r="G723" s="82">
        <v>26.823499999999999</v>
      </c>
      <c r="H723" s="82">
        <v>48.148800000000001</v>
      </c>
      <c r="I723" s="82">
        <v>44.962200000000003</v>
      </c>
      <c r="J723" s="82">
        <v>16.1691</v>
      </c>
      <c r="K723" s="82">
        <v>26.817900000000002</v>
      </c>
      <c r="L723" s="82">
        <v>52.424999999999997</v>
      </c>
      <c r="M723" s="87">
        <v>27.631</v>
      </c>
      <c r="N723" s="80">
        <v>1.01</v>
      </c>
      <c r="O723" s="86">
        <f t="shared" si="33"/>
        <v>1051.73946128131</v>
      </c>
      <c r="P723" s="24">
        <f t="shared" si="34"/>
        <v>0</v>
      </c>
      <c r="R723" s="76">
        <v>38030</v>
      </c>
      <c r="S723" s="88">
        <f t="shared" si="35"/>
        <v>-5.3812063291966998E-3</v>
      </c>
      <c r="T723" s="88"/>
    </row>
    <row r="724" spans="1:20" x14ac:dyDescent="0.3">
      <c r="A724" s="75">
        <v>721</v>
      </c>
      <c r="B724" s="76">
        <v>38033</v>
      </c>
      <c r="C724" s="80">
        <v>1198.6536000000001</v>
      </c>
      <c r="D724" s="81">
        <v>29.026</v>
      </c>
      <c r="E724" s="82">
        <v>15.35</v>
      </c>
      <c r="F724" s="82">
        <v>13.79</v>
      </c>
      <c r="G724" s="82">
        <v>26.823499999999999</v>
      </c>
      <c r="H724" s="82">
        <v>48.148800000000001</v>
      </c>
      <c r="I724" s="82">
        <v>44.962200000000003</v>
      </c>
      <c r="J724" s="82">
        <v>16.1691</v>
      </c>
      <c r="K724" s="82">
        <v>26.817900000000002</v>
      </c>
      <c r="L724" s="82">
        <v>52.424999999999997</v>
      </c>
      <c r="M724" s="87">
        <v>27.631</v>
      </c>
      <c r="N724" s="80">
        <v>1.01</v>
      </c>
      <c r="O724" s="86">
        <f t="shared" si="33"/>
        <v>1051.78161433115</v>
      </c>
      <c r="P724" s="24">
        <f t="shared" si="34"/>
        <v>0</v>
      </c>
      <c r="R724" s="76">
        <v>38033</v>
      </c>
      <c r="S724" s="88">
        <f t="shared" si="35"/>
        <v>0</v>
      </c>
      <c r="T724" s="88"/>
    </row>
    <row r="725" spans="1:20" x14ac:dyDescent="0.3">
      <c r="A725" s="75">
        <v>722</v>
      </c>
      <c r="B725" s="76">
        <v>38034</v>
      </c>
      <c r="C725" s="80">
        <v>1210.3568</v>
      </c>
      <c r="D725" s="81">
        <v>29.9618</v>
      </c>
      <c r="E725" s="82">
        <v>16.010000000000002</v>
      </c>
      <c r="F725" s="82">
        <v>13.76</v>
      </c>
      <c r="G725" s="82">
        <v>27.2271</v>
      </c>
      <c r="H725" s="82">
        <v>48.594000000000001</v>
      </c>
      <c r="I725" s="82">
        <v>45.305599999999998</v>
      </c>
      <c r="J725" s="82">
        <v>16.3657</v>
      </c>
      <c r="K725" s="82">
        <v>26.817900000000002</v>
      </c>
      <c r="L725" s="82">
        <v>52.923000000000002</v>
      </c>
      <c r="M725" s="87">
        <v>28.015000000000001</v>
      </c>
      <c r="N725" s="80">
        <v>1.02</v>
      </c>
      <c r="O725" s="86">
        <f t="shared" si="33"/>
        <v>1051.82418644411</v>
      </c>
      <c r="P725" s="24">
        <f t="shared" si="34"/>
        <v>0</v>
      </c>
      <c r="R725" s="76">
        <v>38034</v>
      </c>
      <c r="S725" s="88">
        <f t="shared" si="35"/>
        <v>9.7636214499334795E-3</v>
      </c>
      <c r="T725" s="88"/>
    </row>
    <row r="726" spans="1:20" x14ac:dyDescent="0.3">
      <c r="A726" s="75">
        <v>723</v>
      </c>
      <c r="B726" s="76">
        <v>38035</v>
      </c>
      <c r="C726" s="80">
        <v>1205.1110000000001</v>
      </c>
      <c r="D726" s="81">
        <v>29.715299999999999</v>
      </c>
      <c r="E726" s="82">
        <v>16.09</v>
      </c>
      <c r="F726" s="82">
        <v>14.06</v>
      </c>
      <c r="G726" s="82">
        <v>27.005099999999999</v>
      </c>
      <c r="H726" s="82">
        <v>48.204500000000003</v>
      </c>
      <c r="I726" s="82">
        <v>44.844200000000001</v>
      </c>
      <c r="J726" s="82">
        <v>16.1937</v>
      </c>
      <c r="K726" s="82">
        <v>26.8703</v>
      </c>
      <c r="L726" s="82">
        <v>53.203000000000003</v>
      </c>
      <c r="M726" s="87">
        <v>28.067</v>
      </c>
      <c r="N726" s="80">
        <v>1</v>
      </c>
      <c r="O726" s="86">
        <f t="shared" si="33"/>
        <v>1051.8659254991201</v>
      </c>
      <c r="P726" s="24">
        <f t="shared" si="34"/>
        <v>0</v>
      </c>
      <c r="R726" s="76">
        <v>38035</v>
      </c>
      <c r="S726" s="88">
        <f t="shared" si="35"/>
        <v>-4.3340938804160602E-3</v>
      </c>
      <c r="T726" s="88"/>
    </row>
    <row r="727" spans="1:20" x14ac:dyDescent="0.3">
      <c r="A727" s="75">
        <v>724</v>
      </c>
      <c r="B727" s="76">
        <v>38036</v>
      </c>
      <c r="C727" s="80">
        <v>1200.1896999999999</v>
      </c>
      <c r="D727" s="81">
        <v>29.5794</v>
      </c>
      <c r="E727" s="82">
        <v>15.24</v>
      </c>
      <c r="F727" s="82">
        <v>13.8</v>
      </c>
      <c r="G727" s="82">
        <v>26.692399999999999</v>
      </c>
      <c r="H727" s="82">
        <v>48.182200000000002</v>
      </c>
      <c r="I727" s="82">
        <v>45.005200000000002</v>
      </c>
      <c r="J727" s="82">
        <v>15.986599999999999</v>
      </c>
      <c r="K727" s="82">
        <v>26.744399999999999</v>
      </c>
      <c r="L727" s="82">
        <v>53.265000000000001</v>
      </c>
      <c r="M727" s="87">
        <v>28.274000000000001</v>
      </c>
      <c r="N727" s="80">
        <v>1</v>
      </c>
      <c r="O727" s="86">
        <f t="shared" si="33"/>
        <v>1051.9076662104501</v>
      </c>
      <c r="P727" s="24">
        <f t="shared" si="34"/>
        <v>0</v>
      </c>
      <c r="R727" s="76">
        <v>38036</v>
      </c>
      <c r="S727" s="88">
        <f t="shared" si="35"/>
        <v>-4.0836902160881197E-3</v>
      </c>
      <c r="T727" s="88"/>
    </row>
    <row r="728" spans="1:20" x14ac:dyDescent="0.3">
      <c r="A728" s="75">
        <v>725</v>
      </c>
      <c r="B728" s="76">
        <v>38037</v>
      </c>
      <c r="C728" s="80">
        <v>1197.1166000000001</v>
      </c>
      <c r="D728" s="81">
        <v>29.886299999999999</v>
      </c>
      <c r="E728" s="82">
        <v>15.07</v>
      </c>
      <c r="F728" s="82">
        <v>13.71</v>
      </c>
      <c r="G728" s="82">
        <v>26.8034</v>
      </c>
      <c r="H728" s="82">
        <v>48.198900000000002</v>
      </c>
      <c r="I728" s="82">
        <v>45.091000000000001</v>
      </c>
      <c r="J728" s="82">
        <v>15.7796</v>
      </c>
      <c r="K728" s="82">
        <v>26.713000000000001</v>
      </c>
      <c r="L728" s="82">
        <v>53.701000000000001</v>
      </c>
      <c r="M728" s="87">
        <v>28.181000000000001</v>
      </c>
      <c r="N728" s="80">
        <v>0.99</v>
      </c>
      <c r="O728" s="86">
        <f t="shared" si="33"/>
        <v>1051.9489911544799</v>
      </c>
      <c r="P728" s="24">
        <f t="shared" si="34"/>
        <v>0</v>
      </c>
      <c r="R728" s="76">
        <v>38037</v>
      </c>
      <c r="S728" s="88">
        <f t="shared" si="35"/>
        <v>-2.5605118924115801E-3</v>
      </c>
      <c r="T728" s="88"/>
    </row>
    <row r="729" spans="1:20" x14ac:dyDescent="0.3">
      <c r="A729" s="75">
        <v>726</v>
      </c>
      <c r="B729" s="76">
        <v>38040</v>
      </c>
      <c r="C729" s="80">
        <v>1193.8810000000001</v>
      </c>
      <c r="D729" s="81">
        <v>31.410900000000002</v>
      </c>
      <c r="E729" s="82">
        <v>14.391999999999999</v>
      </c>
      <c r="F729" s="82">
        <v>13.34</v>
      </c>
      <c r="G729" s="82">
        <v>26.843699999999998</v>
      </c>
      <c r="H729" s="82">
        <v>49.161700000000003</v>
      </c>
      <c r="I729" s="82">
        <v>45.680999999999997</v>
      </c>
      <c r="J729" s="82">
        <v>15.818199999999999</v>
      </c>
      <c r="K729" s="82">
        <v>26.398299999999999</v>
      </c>
      <c r="L729" s="82">
        <v>54.054000000000002</v>
      </c>
      <c r="M729" s="87">
        <v>28.814</v>
      </c>
      <c r="N729" s="80">
        <v>1</v>
      </c>
      <c r="O729" s="86">
        <f t="shared" si="33"/>
        <v>1051.99073516207</v>
      </c>
      <c r="P729" s="24">
        <f t="shared" si="34"/>
        <v>0</v>
      </c>
      <c r="R729" s="76">
        <v>38040</v>
      </c>
      <c r="S729" s="88">
        <f t="shared" si="35"/>
        <v>-2.7028277780125599E-3</v>
      </c>
      <c r="T729" s="88"/>
    </row>
    <row r="730" spans="1:20" x14ac:dyDescent="0.3">
      <c r="A730" s="75">
        <v>727</v>
      </c>
      <c r="B730" s="76">
        <v>38041</v>
      </c>
      <c r="C730" s="80">
        <v>1191.8972000000001</v>
      </c>
      <c r="D730" s="81">
        <v>30.7316</v>
      </c>
      <c r="E730" s="82">
        <v>14.1</v>
      </c>
      <c r="F730" s="82">
        <v>13.26</v>
      </c>
      <c r="G730" s="82">
        <v>27.116099999999999</v>
      </c>
      <c r="H730" s="82">
        <v>49.072600000000001</v>
      </c>
      <c r="I730" s="82">
        <v>45.391399999999997</v>
      </c>
      <c r="J730" s="82">
        <v>16.014700000000001</v>
      </c>
      <c r="K730" s="82">
        <v>26.104700000000001</v>
      </c>
      <c r="L730" s="82">
        <v>54.064</v>
      </c>
      <c r="M730" s="87">
        <v>28.669</v>
      </c>
      <c r="N730" s="80">
        <v>0.99</v>
      </c>
      <c r="O730" s="86">
        <f t="shared" si="33"/>
        <v>1052.0320633695201</v>
      </c>
      <c r="P730" s="24">
        <f t="shared" si="34"/>
        <v>0</v>
      </c>
      <c r="R730" s="76">
        <v>38041</v>
      </c>
      <c r="S730" s="88">
        <f t="shared" si="35"/>
        <v>-1.66163964415211E-3</v>
      </c>
      <c r="T730" s="88"/>
    </row>
    <row r="731" spans="1:20" x14ac:dyDescent="0.3">
      <c r="A731" s="75">
        <v>728</v>
      </c>
      <c r="B731" s="76">
        <v>38042</v>
      </c>
      <c r="C731" s="80">
        <v>1196.8436999999999</v>
      </c>
      <c r="D731" s="81">
        <v>31.27</v>
      </c>
      <c r="E731" s="82">
        <v>15.204000000000001</v>
      </c>
      <c r="F731" s="82">
        <v>13.19</v>
      </c>
      <c r="G731" s="82">
        <v>26.9345</v>
      </c>
      <c r="H731" s="82">
        <v>48.883400000000002</v>
      </c>
      <c r="I731" s="82">
        <v>45.756100000000004</v>
      </c>
      <c r="J731" s="82">
        <v>15.8743</v>
      </c>
      <c r="K731" s="82">
        <v>26.0365</v>
      </c>
      <c r="L731" s="82">
        <v>54.064</v>
      </c>
      <c r="M731" s="87">
        <v>28.99</v>
      </c>
      <c r="N731" s="80">
        <v>1.02</v>
      </c>
      <c r="O731" s="86">
        <f t="shared" si="33"/>
        <v>1052.0746456197101</v>
      </c>
      <c r="P731" s="24">
        <f t="shared" si="34"/>
        <v>0</v>
      </c>
      <c r="R731" s="76">
        <v>38042</v>
      </c>
      <c r="S731" s="88">
        <f t="shared" si="35"/>
        <v>4.1501062339939204E-3</v>
      </c>
      <c r="T731" s="88"/>
    </row>
    <row r="732" spans="1:20" x14ac:dyDescent="0.3">
      <c r="A732" s="75">
        <v>729</v>
      </c>
      <c r="B732" s="76">
        <v>38043</v>
      </c>
      <c r="C732" s="80">
        <v>1198.4824000000001</v>
      </c>
      <c r="D732" s="81">
        <v>32.085999999999999</v>
      </c>
      <c r="E732" s="82">
        <v>15.32</v>
      </c>
      <c r="F732" s="82">
        <v>13.28</v>
      </c>
      <c r="G732" s="82">
        <v>26.732800000000001</v>
      </c>
      <c r="H732" s="82">
        <v>49.033700000000003</v>
      </c>
      <c r="I732" s="82">
        <v>45.391399999999997</v>
      </c>
      <c r="J732" s="82">
        <v>15.969099999999999</v>
      </c>
      <c r="K732" s="82">
        <v>26.1309</v>
      </c>
      <c r="L732" s="82">
        <v>53.691000000000003</v>
      </c>
      <c r="M732" s="87">
        <v>29.364000000000001</v>
      </c>
      <c r="N732" s="80">
        <v>1.03</v>
      </c>
      <c r="O732" s="86">
        <f t="shared" si="33"/>
        <v>1052.1176470834</v>
      </c>
      <c r="P732" s="24">
        <f t="shared" si="34"/>
        <v>0</v>
      </c>
      <c r="R732" s="76">
        <v>38043</v>
      </c>
      <c r="S732" s="88">
        <f t="shared" si="35"/>
        <v>1.3691846312098299E-3</v>
      </c>
      <c r="T732" s="88"/>
    </row>
    <row r="733" spans="1:20" x14ac:dyDescent="0.3">
      <c r="A733" s="75">
        <v>730</v>
      </c>
      <c r="B733" s="76">
        <v>38044</v>
      </c>
      <c r="C733" s="80">
        <v>1198.5284999999999</v>
      </c>
      <c r="D733" s="81">
        <v>31.778700000000001</v>
      </c>
      <c r="E733" s="82">
        <v>15.08</v>
      </c>
      <c r="F733" s="82">
        <v>12.87</v>
      </c>
      <c r="G733" s="82">
        <v>26.763000000000002</v>
      </c>
      <c r="H733" s="82">
        <v>49.167200000000001</v>
      </c>
      <c r="I733" s="82">
        <v>45.241199999999999</v>
      </c>
      <c r="J733" s="82">
        <v>16.091899999999999</v>
      </c>
      <c r="K733" s="82">
        <v>26.199100000000001</v>
      </c>
      <c r="L733" s="82">
        <v>53.856999999999999</v>
      </c>
      <c r="M733" s="87">
        <v>29.364000000000001</v>
      </c>
      <c r="N733" s="80">
        <v>1.04</v>
      </c>
      <c r="O733" s="99">
        <f t="shared" si="33"/>
        <v>1052.1610678116899</v>
      </c>
      <c r="P733" s="24">
        <f t="shared" si="34"/>
        <v>1</v>
      </c>
      <c r="R733" s="76">
        <v>38044</v>
      </c>
      <c r="S733" s="88">
        <f t="shared" si="35"/>
        <v>3.8465312464985898E-5</v>
      </c>
      <c r="T733" s="88"/>
    </row>
    <row r="734" spans="1:20" x14ac:dyDescent="0.3">
      <c r="A734" s="75">
        <v>731</v>
      </c>
      <c r="B734" s="76">
        <v>38047</v>
      </c>
      <c r="C734" s="80">
        <v>1210.1137000000001</v>
      </c>
      <c r="D734" s="81">
        <v>31.607500000000002</v>
      </c>
      <c r="E734" s="82">
        <v>16.04</v>
      </c>
      <c r="F734" s="82">
        <v>13.08</v>
      </c>
      <c r="G734" s="82">
        <v>26.9345</v>
      </c>
      <c r="H734" s="82">
        <v>50.235700000000001</v>
      </c>
      <c r="I734" s="82">
        <v>45.616700000000002</v>
      </c>
      <c r="J734" s="82">
        <v>16.458500000000001</v>
      </c>
      <c r="K734" s="82">
        <v>26.020800000000001</v>
      </c>
      <c r="L734" s="82">
        <v>54.125999999999998</v>
      </c>
      <c r="M734" s="87">
        <v>29.478000000000002</v>
      </c>
      <c r="N734" s="80">
        <v>1.04</v>
      </c>
      <c r="O734" s="86">
        <f t="shared" si="33"/>
        <v>1052.20449033195</v>
      </c>
      <c r="P734" s="24">
        <f t="shared" si="34"/>
        <v>0</v>
      </c>
      <c r="R734" s="76">
        <v>38047</v>
      </c>
      <c r="S734" s="88">
        <f t="shared" si="35"/>
        <v>9.6661864945224406E-3</v>
      </c>
      <c r="T734" s="88"/>
    </row>
    <row r="735" spans="1:20" x14ac:dyDescent="0.3">
      <c r="A735" s="75">
        <v>732</v>
      </c>
      <c r="B735" s="76">
        <v>38048</v>
      </c>
      <c r="C735" s="80">
        <v>1202.9504999999999</v>
      </c>
      <c r="D735" s="81">
        <v>31.2347</v>
      </c>
      <c r="E735" s="82">
        <v>15.51</v>
      </c>
      <c r="F735" s="82">
        <v>12.98</v>
      </c>
      <c r="G735" s="82">
        <v>26.6218</v>
      </c>
      <c r="H735" s="82">
        <v>49.684800000000003</v>
      </c>
      <c r="I735" s="82">
        <v>45.101700000000001</v>
      </c>
      <c r="J735" s="82">
        <v>16.567699999999999</v>
      </c>
      <c r="K735" s="82">
        <v>25.842500000000001</v>
      </c>
      <c r="L735" s="82">
        <v>54.271999999999998</v>
      </c>
      <c r="M735" s="87">
        <v>29.488</v>
      </c>
      <c r="N735" s="80">
        <v>1</v>
      </c>
      <c r="O735" s="86">
        <f t="shared" si="33"/>
        <v>1052.2462444783901</v>
      </c>
      <c r="P735" s="24">
        <f t="shared" si="34"/>
        <v>0</v>
      </c>
      <c r="R735" s="76">
        <v>38048</v>
      </c>
      <c r="S735" s="88">
        <f t="shared" si="35"/>
        <v>-5.9194437679700503E-3</v>
      </c>
      <c r="T735" s="88"/>
    </row>
    <row r="736" spans="1:20" x14ac:dyDescent="0.3">
      <c r="A736" s="75">
        <v>733</v>
      </c>
      <c r="B736" s="76">
        <v>38049</v>
      </c>
      <c r="C736" s="80">
        <v>1205.3053</v>
      </c>
      <c r="D736" s="81">
        <v>31.109300000000001</v>
      </c>
      <c r="E736" s="82">
        <v>15.39</v>
      </c>
      <c r="F736" s="82">
        <v>13.01</v>
      </c>
      <c r="G736" s="82">
        <v>26.601600000000001</v>
      </c>
      <c r="H736" s="82">
        <v>49.9908</v>
      </c>
      <c r="I736" s="82">
        <v>44.951500000000003</v>
      </c>
      <c r="J736" s="82">
        <v>16.447900000000001</v>
      </c>
      <c r="K736" s="82">
        <v>25.769100000000002</v>
      </c>
      <c r="L736" s="82">
        <v>54.406999999999996</v>
      </c>
      <c r="M736" s="87">
        <v>29.975999999999999</v>
      </c>
      <c r="N736" s="80">
        <v>1</v>
      </c>
      <c r="O736" s="86">
        <f t="shared" si="33"/>
        <v>1052.2880002817401</v>
      </c>
      <c r="P736" s="24">
        <f t="shared" si="34"/>
        <v>0</v>
      </c>
      <c r="R736" s="76">
        <v>38049</v>
      </c>
      <c r="S736" s="88">
        <f t="shared" si="35"/>
        <v>1.9575202803441302E-3</v>
      </c>
      <c r="T736" s="88"/>
    </row>
    <row r="737" spans="1:20" x14ac:dyDescent="0.3">
      <c r="A737" s="75">
        <v>734</v>
      </c>
      <c r="B737" s="76">
        <v>38050</v>
      </c>
      <c r="C737" s="80">
        <v>1209.3574000000001</v>
      </c>
      <c r="D737" s="81">
        <v>31.5168</v>
      </c>
      <c r="E737" s="82">
        <v>15.89</v>
      </c>
      <c r="F737" s="82">
        <v>13</v>
      </c>
      <c r="G737" s="82">
        <v>26.601600000000001</v>
      </c>
      <c r="H737" s="82">
        <v>49.712600000000002</v>
      </c>
      <c r="I737" s="82">
        <v>44.790599999999998</v>
      </c>
      <c r="J737" s="82">
        <v>16.271799999999999</v>
      </c>
      <c r="K737" s="82">
        <v>25.6065</v>
      </c>
      <c r="L737" s="82">
        <v>54.261000000000003</v>
      </c>
      <c r="M737" s="87">
        <v>29.923999999999999</v>
      </c>
      <c r="N737" s="80">
        <v>0.99</v>
      </c>
      <c r="O737" s="86">
        <f t="shared" si="33"/>
        <v>1052.32934016747</v>
      </c>
      <c r="P737" s="24">
        <f t="shared" si="34"/>
        <v>0</v>
      </c>
      <c r="R737" s="76">
        <v>38050</v>
      </c>
      <c r="S737" s="88">
        <f t="shared" si="35"/>
        <v>3.3618868182194702E-3</v>
      </c>
      <c r="T737" s="88"/>
    </row>
    <row r="738" spans="1:20" x14ac:dyDescent="0.3">
      <c r="A738" s="75">
        <v>735</v>
      </c>
      <c r="B738" s="76">
        <v>38051</v>
      </c>
      <c r="C738" s="80">
        <v>1211.4458999999999</v>
      </c>
      <c r="D738" s="81">
        <v>32.176600000000001</v>
      </c>
      <c r="E738" s="82">
        <v>15.74</v>
      </c>
      <c r="F738" s="82">
        <v>12.71</v>
      </c>
      <c r="G738" s="82">
        <v>26.581399999999999</v>
      </c>
      <c r="H738" s="82">
        <v>50.207900000000002</v>
      </c>
      <c r="I738" s="82">
        <v>45.584499999999998</v>
      </c>
      <c r="J738" s="82">
        <v>16.504300000000001</v>
      </c>
      <c r="K738" s="82">
        <v>26.272500000000001</v>
      </c>
      <c r="L738" s="82">
        <v>54.189</v>
      </c>
      <c r="M738" s="87">
        <v>30.972000000000001</v>
      </c>
      <c r="N738" s="80">
        <v>1</v>
      </c>
      <c r="O738" s="86">
        <f t="shared" si="33"/>
        <v>1052.37109926827</v>
      </c>
      <c r="P738" s="24">
        <f t="shared" si="34"/>
        <v>0</v>
      </c>
      <c r="R738" s="76">
        <v>38051</v>
      </c>
      <c r="S738" s="88">
        <f t="shared" si="35"/>
        <v>1.7269501968564199E-3</v>
      </c>
      <c r="T738" s="88"/>
    </row>
    <row r="739" spans="1:20" x14ac:dyDescent="0.3">
      <c r="A739" s="75">
        <v>736</v>
      </c>
      <c r="B739" s="76">
        <v>38054</v>
      </c>
      <c r="C739" s="80">
        <v>1201.4157</v>
      </c>
      <c r="D739" s="81">
        <v>32.045699999999997</v>
      </c>
      <c r="E739" s="82">
        <v>15.9</v>
      </c>
      <c r="F739" s="82">
        <v>12.36</v>
      </c>
      <c r="G739" s="82">
        <v>26.056899999999999</v>
      </c>
      <c r="H739" s="82">
        <v>50.475000000000001</v>
      </c>
      <c r="I739" s="82">
        <v>45.659599999999998</v>
      </c>
      <c r="J739" s="82">
        <v>16.363399999999999</v>
      </c>
      <c r="K739" s="82">
        <v>26.146599999999999</v>
      </c>
      <c r="L739" s="82">
        <v>54.250999999999998</v>
      </c>
      <c r="M739" s="87">
        <v>30.411999999999999</v>
      </c>
      <c r="N739" s="80">
        <v>1</v>
      </c>
      <c r="O739" s="86">
        <f t="shared" si="33"/>
        <v>1052.4128600261699</v>
      </c>
      <c r="P739" s="24">
        <f t="shared" si="34"/>
        <v>0</v>
      </c>
      <c r="R739" s="76">
        <v>38054</v>
      </c>
      <c r="S739" s="88">
        <f t="shared" si="35"/>
        <v>-8.2795277940186408E-3</v>
      </c>
      <c r="T739" s="88"/>
    </row>
    <row r="740" spans="1:20" x14ac:dyDescent="0.3">
      <c r="A740" s="75">
        <v>737</v>
      </c>
      <c r="B740" s="76">
        <v>38055</v>
      </c>
      <c r="C740" s="80">
        <v>1194.5055</v>
      </c>
      <c r="D740" s="81">
        <v>32.111199999999997</v>
      </c>
      <c r="E740" s="82">
        <v>15.45</v>
      </c>
      <c r="F740" s="82">
        <v>12.31</v>
      </c>
      <c r="G740" s="82">
        <v>25.945900000000002</v>
      </c>
      <c r="H740" s="82">
        <v>50.091000000000001</v>
      </c>
      <c r="I740" s="82">
        <v>45.895600000000002</v>
      </c>
      <c r="J740" s="82">
        <v>16.247199999999999</v>
      </c>
      <c r="K740" s="82">
        <v>26.314399999999999</v>
      </c>
      <c r="L740" s="82">
        <v>54.738999999999997</v>
      </c>
      <c r="M740" s="87">
        <v>30.068999999999999</v>
      </c>
      <c r="N740" s="80">
        <v>0.99</v>
      </c>
      <c r="O740" s="86">
        <f t="shared" si="33"/>
        <v>1052.4542048170999</v>
      </c>
      <c r="P740" s="24">
        <f t="shared" si="34"/>
        <v>0</v>
      </c>
      <c r="R740" s="76">
        <v>38055</v>
      </c>
      <c r="S740" s="88">
        <f t="shared" si="35"/>
        <v>-5.7517144149190598E-3</v>
      </c>
      <c r="T740" s="88"/>
    </row>
    <row r="741" spans="1:20" x14ac:dyDescent="0.3">
      <c r="A741" s="75">
        <v>738</v>
      </c>
      <c r="B741" s="76">
        <v>38056</v>
      </c>
      <c r="C741" s="80">
        <v>1177.1359</v>
      </c>
      <c r="D741" s="81">
        <v>31.985199999999999</v>
      </c>
      <c r="E741" s="82">
        <v>14.81</v>
      </c>
      <c r="F741" s="82">
        <v>12.41</v>
      </c>
      <c r="G741" s="82">
        <v>25.5928</v>
      </c>
      <c r="H741" s="82">
        <v>49.378700000000002</v>
      </c>
      <c r="I741" s="82">
        <v>45.520099999999999</v>
      </c>
      <c r="J741" s="82">
        <v>15.651899999999999</v>
      </c>
      <c r="K741" s="82">
        <v>26.1676</v>
      </c>
      <c r="L741" s="82">
        <v>54.375</v>
      </c>
      <c r="M741" s="87">
        <v>29.997</v>
      </c>
      <c r="N741" s="80">
        <v>1</v>
      </c>
      <c r="O741" s="86">
        <f t="shared" si="33"/>
        <v>1052.49596887285</v>
      </c>
      <c r="P741" s="24">
        <f t="shared" si="34"/>
        <v>0</v>
      </c>
      <c r="R741" s="76">
        <v>38056</v>
      </c>
      <c r="S741" s="88">
        <f t="shared" si="35"/>
        <v>-1.45412474032142E-2</v>
      </c>
      <c r="T741" s="88"/>
    </row>
    <row r="742" spans="1:20" x14ac:dyDescent="0.3">
      <c r="A742" s="75">
        <v>739</v>
      </c>
      <c r="B742" s="76">
        <v>38057</v>
      </c>
      <c r="C742" s="80">
        <v>1159.5569</v>
      </c>
      <c r="D742" s="81">
        <v>31.1189</v>
      </c>
      <c r="E742" s="82">
        <v>14.96</v>
      </c>
      <c r="F742" s="82">
        <v>12.25</v>
      </c>
      <c r="G742" s="82">
        <v>25.310400000000001</v>
      </c>
      <c r="H742" s="82">
        <v>48.377000000000002</v>
      </c>
      <c r="I742" s="82">
        <v>44.361499999999999</v>
      </c>
      <c r="J742" s="82">
        <v>15.708299999999999</v>
      </c>
      <c r="K742" s="82">
        <v>25.396699999999999</v>
      </c>
      <c r="L742" s="82">
        <v>53.813000000000002</v>
      </c>
      <c r="M742" s="87">
        <v>29.779</v>
      </c>
      <c r="N742" s="80">
        <v>1.01</v>
      </c>
      <c r="O742" s="86">
        <f t="shared" si="33"/>
        <v>1052.53815224303</v>
      </c>
      <c r="P742" s="24">
        <f t="shared" si="34"/>
        <v>0</v>
      </c>
      <c r="R742" s="76">
        <v>38057</v>
      </c>
      <c r="S742" s="88">
        <f t="shared" si="35"/>
        <v>-1.4933704765949201E-2</v>
      </c>
      <c r="T742" s="88"/>
    </row>
    <row r="743" spans="1:20" x14ac:dyDescent="0.3">
      <c r="A743" s="75">
        <v>740</v>
      </c>
      <c r="B743" s="76">
        <v>38058</v>
      </c>
      <c r="C743" s="80">
        <v>1174.0114000000001</v>
      </c>
      <c r="D743" s="81">
        <v>31.743500000000001</v>
      </c>
      <c r="E743" s="82">
        <v>15.26</v>
      </c>
      <c r="F743" s="82">
        <v>12.06</v>
      </c>
      <c r="G743" s="82">
        <v>25.602900000000002</v>
      </c>
      <c r="H743" s="82">
        <v>49.222900000000003</v>
      </c>
      <c r="I743" s="82">
        <v>45.091000000000001</v>
      </c>
      <c r="J743" s="82">
        <v>15.8809</v>
      </c>
      <c r="K743" s="82">
        <v>25.539100000000001</v>
      </c>
      <c r="L743" s="82">
        <v>53.656999999999996</v>
      </c>
      <c r="M743" s="87">
        <v>30.1</v>
      </c>
      <c r="N743" s="80">
        <v>0.99</v>
      </c>
      <c r="O743" s="86">
        <f t="shared" si="33"/>
        <v>1052.5795019561499</v>
      </c>
      <c r="P743" s="24">
        <f t="shared" si="34"/>
        <v>0</v>
      </c>
      <c r="R743" s="76">
        <v>38058</v>
      </c>
      <c r="S743" s="88">
        <f t="shared" si="35"/>
        <v>1.24655374824643E-2</v>
      </c>
      <c r="T743" s="88"/>
    </row>
    <row r="744" spans="1:20" x14ac:dyDescent="0.3">
      <c r="A744" s="75">
        <v>741</v>
      </c>
      <c r="B744" s="76">
        <v>38061</v>
      </c>
      <c r="C744" s="80">
        <v>1157.1921</v>
      </c>
      <c r="D744" s="81">
        <v>31.642700000000001</v>
      </c>
      <c r="E744" s="82">
        <v>14.73</v>
      </c>
      <c r="F744" s="82">
        <v>11.66</v>
      </c>
      <c r="G744" s="82">
        <v>25.381</v>
      </c>
      <c r="H744" s="82">
        <v>48.783200000000001</v>
      </c>
      <c r="I744" s="82">
        <v>44.822800000000001</v>
      </c>
      <c r="J744" s="82">
        <v>15.743499999999999</v>
      </c>
      <c r="K744" s="82">
        <v>25.149000000000001</v>
      </c>
      <c r="L744" s="82">
        <v>53.448999999999998</v>
      </c>
      <c r="M744" s="87">
        <v>29.518999999999998</v>
      </c>
      <c r="N744" s="80">
        <v>1.05</v>
      </c>
      <c r="O744" s="86">
        <f t="shared" si="33"/>
        <v>1052.6233594354001</v>
      </c>
      <c r="P744" s="24">
        <f t="shared" si="34"/>
        <v>0</v>
      </c>
      <c r="R744" s="76">
        <v>38061</v>
      </c>
      <c r="S744" s="88">
        <f t="shared" si="35"/>
        <v>-1.43263515158372E-2</v>
      </c>
      <c r="T744" s="88"/>
    </row>
    <row r="745" spans="1:20" x14ac:dyDescent="0.3">
      <c r="A745" s="75">
        <v>742</v>
      </c>
      <c r="B745" s="76">
        <v>38062</v>
      </c>
      <c r="C745" s="80">
        <v>1163.7162000000001</v>
      </c>
      <c r="D745" s="81">
        <v>32.302599999999998</v>
      </c>
      <c r="E745" s="82">
        <v>14.37</v>
      </c>
      <c r="F745" s="82">
        <v>11.7</v>
      </c>
      <c r="G745" s="82">
        <v>25.401199999999999</v>
      </c>
      <c r="H745" s="82">
        <v>48.794400000000003</v>
      </c>
      <c r="I745" s="82">
        <v>45.133899999999997</v>
      </c>
      <c r="J745" s="82">
        <v>15.708299999999999</v>
      </c>
      <c r="K745" s="82">
        <v>25.386199999999999</v>
      </c>
      <c r="L745" s="82">
        <v>53.292999999999999</v>
      </c>
      <c r="M745" s="87">
        <v>29.736999999999998</v>
      </c>
      <c r="N745" s="80">
        <v>0.99</v>
      </c>
      <c r="O745" s="86">
        <f t="shared" si="33"/>
        <v>1052.66471249595</v>
      </c>
      <c r="P745" s="24">
        <f t="shared" si="34"/>
        <v>0</v>
      </c>
      <c r="R745" s="76">
        <v>38062</v>
      </c>
      <c r="S745" s="88">
        <f t="shared" si="35"/>
        <v>5.6378711883706698E-3</v>
      </c>
      <c r="T745" s="88"/>
    </row>
    <row r="746" spans="1:20" x14ac:dyDescent="0.3">
      <c r="A746" s="75">
        <v>743</v>
      </c>
      <c r="B746" s="76">
        <v>38063</v>
      </c>
      <c r="C746" s="80">
        <v>1177.4885999999999</v>
      </c>
      <c r="D746" s="81">
        <v>32.599800000000002</v>
      </c>
      <c r="E746" s="82">
        <v>15.22</v>
      </c>
      <c r="F746" s="82">
        <v>11.85</v>
      </c>
      <c r="G746" s="82">
        <v>25.3507</v>
      </c>
      <c r="H746" s="82">
        <v>49.484400000000001</v>
      </c>
      <c r="I746" s="82">
        <v>45.316299999999998</v>
      </c>
      <c r="J746" s="82">
        <v>15.7928</v>
      </c>
      <c r="K746" s="82">
        <v>25.765699999999999</v>
      </c>
      <c r="L746" s="82">
        <v>53.521999999999998</v>
      </c>
      <c r="M746" s="87">
        <v>29.779</v>
      </c>
      <c r="N746" s="80">
        <v>1</v>
      </c>
      <c r="O746" s="86">
        <f t="shared" si="33"/>
        <v>1052.7064849051801</v>
      </c>
      <c r="P746" s="24">
        <f t="shared" si="34"/>
        <v>0</v>
      </c>
      <c r="R746" s="76">
        <v>38063</v>
      </c>
      <c r="S746" s="88">
        <f t="shared" si="35"/>
        <v>1.18348442687313E-2</v>
      </c>
      <c r="T746" s="88"/>
    </row>
    <row r="747" spans="1:20" x14ac:dyDescent="0.3">
      <c r="A747" s="75">
        <v>744</v>
      </c>
      <c r="B747" s="76">
        <v>38064</v>
      </c>
      <c r="C747" s="80">
        <v>1176.0092</v>
      </c>
      <c r="D747" s="81">
        <v>32.655200000000001</v>
      </c>
      <c r="E747" s="82">
        <v>15.02</v>
      </c>
      <c r="F747" s="82">
        <v>11.61</v>
      </c>
      <c r="G747" s="82">
        <v>25.108599999999999</v>
      </c>
      <c r="H747" s="82">
        <v>49.946300000000001</v>
      </c>
      <c r="I747" s="82">
        <v>45.552300000000002</v>
      </c>
      <c r="J747" s="82">
        <v>15.602600000000001</v>
      </c>
      <c r="K747" s="82">
        <v>25.850100000000001</v>
      </c>
      <c r="L747" s="82">
        <v>53.521999999999998</v>
      </c>
      <c r="M747" s="87">
        <v>29.073</v>
      </c>
      <c r="N747" s="80">
        <v>1</v>
      </c>
      <c r="O747" s="86">
        <f t="shared" si="33"/>
        <v>1052.74825897204</v>
      </c>
      <c r="P747" s="24">
        <f t="shared" si="34"/>
        <v>0</v>
      </c>
      <c r="R747" s="76">
        <v>38064</v>
      </c>
      <c r="S747" s="88">
        <f t="shared" si="35"/>
        <v>-1.2564028220739499E-3</v>
      </c>
      <c r="T747" s="88"/>
    </row>
    <row r="748" spans="1:20" x14ac:dyDescent="0.3">
      <c r="A748" s="75">
        <v>745</v>
      </c>
      <c r="B748" s="76">
        <v>38065</v>
      </c>
      <c r="C748" s="80">
        <v>1162.8737000000001</v>
      </c>
      <c r="D748" s="81">
        <v>32.418399999999998</v>
      </c>
      <c r="E748" s="82">
        <v>15</v>
      </c>
      <c r="F748" s="82">
        <v>11.5</v>
      </c>
      <c r="G748" s="82">
        <v>24.846299999999999</v>
      </c>
      <c r="H748" s="82">
        <v>49.0837</v>
      </c>
      <c r="I748" s="82">
        <v>44.522399999999998</v>
      </c>
      <c r="J748" s="82">
        <v>15.447699999999999</v>
      </c>
      <c r="K748" s="82">
        <v>25.713000000000001</v>
      </c>
      <c r="L748" s="82">
        <v>53.012</v>
      </c>
      <c r="M748" s="87">
        <v>29.155999999999999</v>
      </c>
      <c r="N748" s="80">
        <v>0.99</v>
      </c>
      <c r="O748" s="86">
        <f t="shared" si="33"/>
        <v>1052.78961693936</v>
      </c>
      <c r="P748" s="24">
        <f t="shared" si="34"/>
        <v>0</v>
      </c>
      <c r="R748" s="76">
        <v>38065</v>
      </c>
      <c r="S748" s="88">
        <f t="shared" si="35"/>
        <v>-1.11695554762665E-2</v>
      </c>
      <c r="T748" s="88"/>
    </row>
    <row r="749" spans="1:20" x14ac:dyDescent="0.3">
      <c r="A749" s="75">
        <v>746</v>
      </c>
      <c r="B749" s="76">
        <v>38068</v>
      </c>
      <c r="C749" s="80">
        <v>1147.8214</v>
      </c>
      <c r="D749" s="81">
        <v>31.3858</v>
      </c>
      <c r="E749" s="82">
        <v>14.11</v>
      </c>
      <c r="F749" s="82">
        <v>11.34</v>
      </c>
      <c r="G749" s="82">
        <v>24.715199999999999</v>
      </c>
      <c r="H749" s="82">
        <v>48.582900000000002</v>
      </c>
      <c r="I749" s="82">
        <v>43.921599999999998</v>
      </c>
      <c r="J749" s="82">
        <v>15.3561</v>
      </c>
      <c r="K749" s="82">
        <v>25.433599999999998</v>
      </c>
      <c r="L749" s="82">
        <v>52.866</v>
      </c>
      <c r="M749" s="87">
        <v>29.416</v>
      </c>
      <c r="N749" s="80">
        <v>1.01</v>
      </c>
      <c r="O749" s="86">
        <f t="shared" si="33"/>
        <v>1052.8318120787601</v>
      </c>
      <c r="P749" s="24">
        <f t="shared" si="34"/>
        <v>0</v>
      </c>
      <c r="R749" s="76">
        <v>38068</v>
      </c>
      <c r="S749" s="88">
        <f t="shared" si="35"/>
        <v>-1.2944054027535399E-2</v>
      </c>
      <c r="T749" s="88"/>
    </row>
    <row r="750" spans="1:20" x14ac:dyDescent="0.3">
      <c r="A750" s="75">
        <v>747</v>
      </c>
      <c r="B750" s="76">
        <v>38069</v>
      </c>
      <c r="C750" s="80">
        <v>1146.3021000000001</v>
      </c>
      <c r="D750" s="81">
        <v>31.023199999999999</v>
      </c>
      <c r="E750" s="82">
        <v>12.68</v>
      </c>
      <c r="F750" s="82">
        <v>11.4</v>
      </c>
      <c r="G750" s="82">
        <v>24.362100000000002</v>
      </c>
      <c r="H750" s="82">
        <v>48.677500000000002</v>
      </c>
      <c r="I750" s="82">
        <v>43.728499999999997</v>
      </c>
      <c r="J750" s="82">
        <v>15.3596</v>
      </c>
      <c r="K750" s="82">
        <v>25.3704</v>
      </c>
      <c r="L750" s="82">
        <v>53.042999999999999</v>
      </c>
      <c r="M750" s="87">
        <v>28.803000000000001</v>
      </c>
      <c r="N750" s="80">
        <v>0.99</v>
      </c>
      <c r="O750" s="86">
        <f t="shared" si="33"/>
        <v>1052.8731733285299</v>
      </c>
      <c r="P750" s="24">
        <f t="shared" si="34"/>
        <v>0</v>
      </c>
      <c r="R750" s="76">
        <v>38069</v>
      </c>
      <c r="S750" s="88">
        <f t="shared" si="35"/>
        <v>-1.32363798061264E-3</v>
      </c>
      <c r="T750" s="88"/>
    </row>
    <row r="751" spans="1:20" x14ac:dyDescent="0.3">
      <c r="A751" s="75">
        <v>748</v>
      </c>
      <c r="B751" s="76">
        <v>38070</v>
      </c>
      <c r="C751" s="80">
        <v>1143.5609999999999</v>
      </c>
      <c r="D751" s="81">
        <v>31.3355</v>
      </c>
      <c r="E751" s="82">
        <v>12.3</v>
      </c>
      <c r="F751" s="82">
        <v>11.53</v>
      </c>
      <c r="G751" s="82">
        <v>24.624400000000001</v>
      </c>
      <c r="H751" s="82">
        <v>47.792700000000004</v>
      </c>
      <c r="I751" s="82">
        <v>43.020400000000002</v>
      </c>
      <c r="J751" s="82">
        <v>15.063800000000001</v>
      </c>
      <c r="K751" s="82">
        <v>25.560099999999998</v>
      </c>
      <c r="L751" s="82">
        <v>52.866</v>
      </c>
      <c r="M751" s="87">
        <v>28.741</v>
      </c>
      <c r="N751" s="80">
        <v>0.99</v>
      </c>
      <c r="O751" s="86">
        <f t="shared" si="33"/>
        <v>1052.91453620319</v>
      </c>
      <c r="P751" s="24">
        <f t="shared" si="34"/>
        <v>0</v>
      </c>
      <c r="R751" s="76">
        <v>38070</v>
      </c>
      <c r="S751" s="88">
        <f t="shared" si="35"/>
        <v>-2.3912544520333602E-3</v>
      </c>
      <c r="T751" s="88"/>
    </row>
    <row r="752" spans="1:20" x14ac:dyDescent="0.3">
      <c r="A752" s="75">
        <v>749</v>
      </c>
      <c r="B752" s="76">
        <v>38071</v>
      </c>
      <c r="C752" s="80">
        <v>1162.2757999999999</v>
      </c>
      <c r="D752" s="81">
        <v>31.693100000000001</v>
      </c>
      <c r="E752" s="82">
        <v>13.3</v>
      </c>
      <c r="F752" s="82">
        <v>11.94</v>
      </c>
      <c r="G752" s="82">
        <v>25.411200000000001</v>
      </c>
      <c r="H752" s="82">
        <v>47.1248</v>
      </c>
      <c r="I752" s="82">
        <v>43.181399999999996</v>
      </c>
      <c r="J752" s="82">
        <v>15.1342</v>
      </c>
      <c r="K752" s="82">
        <v>25.702500000000001</v>
      </c>
      <c r="L752" s="82">
        <v>53.314</v>
      </c>
      <c r="M752" s="87">
        <v>29.518999999999998</v>
      </c>
      <c r="N752" s="80">
        <v>1.02</v>
      </c>
      <c r="O752" s="86">
        <f t="shared" si="33"/>
        <v>1052.9571541725099</v>
      </c>
      <c r="P752" s="24">
        <f t="shared" si="34"/>
        <v>0</v>
      </c>
      <c r="R752" s="76">
        <v>38071</v>
      </c>
      <c r="S752" s="88">
        <f t="shared" si="35"/>
        <v>1.63653709771494E-2</v>
      </c>
      <c r="T752" s="88"/>
    </row>
    <row r="753" spans="1:20" x14ac:dyDescent="0.3">
      <c r="A753" s="75">
        <v>750</v>
      </c>
      <c r="B753" s="76">
        <v>38072</v>
      </c>
      <c r="C753" s="80">
        <v>1161.0920000000001</v>
      </c>
      <c r="D753" s="81">
        <v>31.108799999999999</v>
      </c>
      <c r="E753" s="82">
        <v>13.41</v>
      </c>
      <c r="F753" s="82">
        <v>11.92</v>
      </c>
      <c r="G753" s="82">
        <v>25.2498</v>
      </c>
      <c r="H753" s="82">
        <v>47.492100000000001</v>
      </c>
      <c r="I753" s="82">
        <v>43.707000000000001</v>
      </c>
      <c r="J753" s="82">
        <v>15.2363</v>
      </c>
      <c r="K753" s="82">
        <v>25.713000000000001</v>
      </c>
      <c r="L753" s="82">
        <v>53.146999999999998</v>
      </c>
      <c r="M753" s="87">
        <v>28.917999999999999</v>
      </c>
      <c r="N753" s="80">
        <v>1</v>
      </c>
      <c r="O753" s="86">
        <f t="shared" si="33"/>
        <v>1052.9989381865701</v>
      </c>
      <c r="P753" s="24">
        <f t="shared" si="34"/>
        <v>0</v>
      </c>
      <c r="R753" s="76">
        <v>38072</v>
      </c>
      <c r="S753" s="88">
        <f t="shared" si="35"/>
        <v>-1.0185190124407701E-3</v>
      </c>
      <c r="T753" s="88"/>
    </row>
    <row r="754" spans="1:20" x14ac:dyDescent="0.3">
      <c r="A754" s="75">
        <v>751</v>
      </c>
      <c r="B754" s="76">
        <v>38075</v>
      </c>
      <c r="C754" s="80">
        <v>1176.3947000000001</v>
      </c>
      <c r="D754" s="81">
        <v>33.048099999999998</v>
      </c>
      <c r="E754" s="82">
        <v>13.6</v>
      </c>
      <c r="F754" s="82">
        <v>12.08</v>
      </c>
      <c r="G754" s="82">
        <v>25.532299999999999</v>
      </c>
      <c r="H754" s="82">
        <v>47.514400000000002</v>
      </c>
      <c r="I754" s="82">
        <v>44.082500000000003</v>
      </c>
      <c r="J754" s="82">
        <v>15.4512</v>
      </c>
      <c r="K754" s="82">
        <v>26.0398</v>
      </c>
      <c r="L754" s="82">
        <v>54.344000000000001</v>
      </c>
      <c r="M754" s="87">
        <v>29.54</v>
      </c>
      <c r="N754" s="80">
        <v>1</v>
      </c>
      <c r="O754" s="86">
        <f t="shared" si="33"/>
        <v>1053.04072385872</v>
      </c>
      <c r="P754" s="24">
        <f t="shared" si="34"/>
        <v>0</v>
      </c>
      <c r="R754" s="76">
        <v>38075</v>
      </c>
      <c r="S754" s="88">
        <f t="shared" si="35"/>
        <v>1.3179575778663501E-2</v>
      </c>
      <c r="T754" s="88"/>
    </row>
    <row r="755" spans="1:20" x14ac:dyDescent="0.3">
      <c r="A755" s="75">
        <v>752</v>
      </c>
      <c r="B755" s="76">
        <v>38076</v>
      </c>
      <c r="C755" s="80">
        <v>1181.1677999999999</v>
      </c>
      <c r="D755" s="81">
        <v>33.032899999999998</v>
      </c>
      <c r="E755" s="82">
        <v>13.54</v>
      </c>
      <c r="F755" s="82">
        <v>12.08</v>
      </c>
      <c r="G755" s="82">
        <v>25.421299999999999</v>
      </c>
      <c r="H755" s="82">
        <v>48.460500000000003</v>
      </c>
      <c r="I755" s="82">
        <v>44.576000000000001</v>
      </c>
      <c r="J755" s="82">
        <v>15.901999999999999</v>
      </c>
      <c r="K755" s="82">
        <v>26.4773</v>
      </c>
      <c r="L755" s="82">
        <v>55.457999999999998</v>
      </c>
      <c r="M755" s="87">
        <v>29.736999999999998</v>
      </c>
      <c r="N755" s="80">
        <v>0.98</v>
      </c>
      <c r="O755" s="86">
        <f t="shared" si="33"/>
        <v>1053.08167544242</v>
      </c>
      <c r="P755" s="24">
        <f t="shared" si="34"/>
        <v>0</v>
      </c>
      <c r="R755" s="76">
        <v>38076</v>
      </c>
      <c r="S755" s="88">
        <f t="shared" si="35"/>
        <v>4.05739672237537E-3</v>
      </c>
      <c r="T755" s="88"/>
    </row>
    <row r="756" spans="1:20" x14ac:dyDescent="0.3">
      <c r="A756" s="75">
        <v>753</v>
      </c>
      <c r="B756" s="76">
        <v>38077</v>
      </c>
      <c r="C756" s="80">
        <v>1180.4453000000001</v>
      </c>
      <c r="D756" s="81">
        <v>33.390599999999999</v>
      </c>
      <c r="E756" s="82">
        <v>13.14</v>
      </c>
      <c r="F756" s="82">
        <v>12</v>
      </c>
      <c r="G756" s="82">
        <v>25.149000000000001</v>
      </c>
      <c r="H756" s="82">
        <v>48.85</v>
      </c>
      <c r="I756" s="82">
        <v>44.618899999999996</v>
      </c>
      <c r="J756" s="82">
        <v>15.7928</v>
      </c>
      <c r="K756" s="82">
        <v>26.514199999999999</v>
      </c>
      <c r="L756" s="82">
        <v>56.051000000000002</v>
      </c>
      <c r="M756" s="87">
        <v>29.643999999999998</v>
      </c>
      <c r="N756" s="80">
        <v>1.05</v>
      </c>
      <c r="O756" s="99">
        <f t="shared" si="33"/>
        <v>1053.12555384557</v>
      </c>
      <c r="P756" s="24">
        <f t="shared" si="34"/>
        <v>1</v>
      </c>
      <c r="R756" s="76">
        <v>38077</v>
      </c>
      <c r="S756" s="88">
        <f t="shared" si="35"/>
        <v>-6.1168277699397101E-4</v>
      </c>
      <c r="T756" s="88"/>
    </row>
    <row r="757" spans="1:20" x14ac:dyDescent="0.3">
      <c r="A757" s="75">
        <v>754</v>
      </c>
      <c r="B757" s="76">
        <v>38078</v>
      </c>
      <c r="C757" s="80">
        <v>1186.7039</v>
      </c>
      <c r="D757" s="81">
        <v>33.390599999999999</v>
      </c>
      <c r="E757" s="82">
        <v>13.25</v>
      </c>
      <c r="F757" s="82">
        <v>12.29</v>
      </c>
      <c r="G757" s="82">
        <v>25.3003</v>
      </c>
      <c r="H757" s="82">
        <v>48.950200000000002</v>
      </c>
      <c r="I757" s="82">
        <v>44.543799999999997</v>
      </c>
      <c r="J757" s="82">
        <v>15.8139</v>
      </c>
      <c r="K757" s="82">
        <v>26.661799999999999</v>
      </c>
      <c r="L757" s="82">
        <v>56.363999999999997</v>
      </c>
      <c r="M757" s="87">
        <v>29.997</v>
      </c>
      <c r="N757" s="80">
        <v>1.03</v>
      </c>
      <c r="O757" s="86">
        <f t="shared" si="33"/>
        <v>1053.1685982630499</v>
      </c>
      <c r="P757" s="24">
        <f t="shared" si="34"/>
        <v>0</v>
      </c>
      <c r="R757" s="76">
        <v>38078</v>
      </c>
      <c r="S757" s="88">
        <f t="shared" si="35"/>
        <v>5.3018975127436798E-3</v>
      </c>
      <c r="T757" s="88"/>
    </row>
    <row r="758" spans="1:20" x14ac:dyDescent="0.3">
      <c r="A758" s="75">
        <v>755</v>
      </c>
      <c r="B758" s="76">
        <v>38079</v>
      </c>
      <c r="C758" s="80">
        <v>1196.8870999999999</v>
      </c>
      <c r="D758" s="81">
        <v>34.367800000000003</v>
      </c>
      <c r="E758" s="82">
        <v>14.65</v>
      </c>
      <c r="F758" s="82">
        <v>12.58</v>
      </c>
      <c r="G758" s="82">
        <v>26.077000000000002</v>
      </c>
      <c r="H758" s="82">
        <v>48.989100000000001</v>
      </c>
      <c r="I758" s="82">
        <v>44.962200000000003</v>
      </c>
      <c r="J758" s="82">
        <v>16.039400000000001</v>
      </c>
      <c r="K758" s="82">
        <v>26.846299999999999</v>
      </c>
      <c r="L758" s="82">
        <v>56.051000000000002</v>
      </c>
      <c r="M758" s="87">
        <v>30.027999999999999</v>
      </c>
      <c r="N758" s="80">
        <v>1</v>
      </c>
      <c r="O758" s="86">
        <f t="shared" si="33"/>
        <v>1053.2103906677401</v>
      </c>
      <c r="P758" s="24">
        <f t="shared" si="34"/>
        <v>0</v>
      </c>
      <c r="R758" s="76">
        <v>38079</v>
      </c>
      <c r="S758" s="88">
        <f t="shared" si="35"/>
        <v>8.5810790711986495E-3</v>
      </c>
      <c r="T758" s="88"/>
    </row>
    <row r="759" spans="1:20" x14ac:dyDescent="0.3">
      <c r="A759" s="75">
        <v>756</v>
      </c>
      <c r="B759" s="76">
        <v>38082</v>
      </c>
      <c r="C759" s="80">
        <v>1206.0714</v>
      </c>
      <c r="D759" s="81">
        <v>34.851300000000002</v>
      </c>
      <c r="E759" s="82">
        <v>14.4</v>
      </c>
      <c r="F759" s="82">
        <v>12.77</v>
      </c>
      <c r="G759" s="82">
        <v>26.178899999999999</v>
      </c>
      <c r="H759" s="82">
        <v>49.5623</v>
      </c>
      <c r="I759" s="82">
        <v>45.326999999999998</v>
      </c>
      <c r="J759" s="82">
        <v>16.306999999999999</v>
      </c>
      <c r="K759" s="82">
        <v>26.661799999999999</v>
      </c>
      <c r="L759" s="82">
        <v>56.707000000000001</v>
      </c>
      <c r="M759" s="87">
        <v>30.463999999999999</v>
      </c>
      <c r="N759" s="80">
        <v>1.01</v>
      </c>
      <c r="O759" s="86">
        <f t="shared" si="33"/>
        <v>1053.25260267149</v>
      </c>
      <c r="P759" s="24">
        <f t="shared" si="34"/>
        <v>0</v>
      </c>
      <c r="R759" s="76">
        <v>38082</v>
      </c>
      <c r="S759" s="88">
        <f t="shared" si="35"/>
        <v>7.6734890032652504E-3</v>
      </c>
      <c r="T759" s="88"/>
    </row>
    <row r="760" spans="1:20" x14ac:dyDescent="0.3">
      <c r="A760" s="75">
        <v>757</v>
      </c>
      <c r="B760" s="76">
        <v>38083</v>
      </c>
      <c r="C760" s="80">
        <v>1203.9175</v>
      </c>
      <c r="D760" s="81">
        <v>34.408099999999997</v>
      </c>
      <c r="E760" s="82">
        <v>13.99</v>
      </c>
      <c r="F760" s="82">
        <v>12.46</v>
      </c>
      <c r="G760" s="82">
        <v>26.026599999999998</v>
      </c>
      <c r="H760" s="82">
        <v>49.556800000000003</v>
      </c>
      <c r="I760" s="82">
        <v>45.262599999999999</v>
      </c>
      <c r="J760" s="82">
        <v>16.254200000000001</v>
      </c>
      <c r="K760" s="82">
        <v>26.814699999999998</v>
      </c>
      <c r="L760" s="82">
        <v>56.945999999999998</v>
      </c>
      <c r="M760" s="87">
        <v>30.1</v>
      </c>
      <c r="N760" s="80">
        <v>1</v>
      </c>
      <c r="O760" s="86">
        <f t="shared" si="33"/>
        <v>1053.2943984096901</v>
      </c>
      <c r="P760" s="24">
        <f t="shared" si="34"/>
        <v>0</v>
      </c>
      <c r="R760" s="76">
        <v>38083</v>
      </c>
      <c r="S760" s="88">
        <f t="shared" si="35"/>
        <v>-1.7858810017383801E-3</v>
      </c>
      <c r="T760" s="88"/>
    </row>
    <row r="761" spans="1:20" x14ac:dyDescent="0.3">
      <c r="A761" s="75">
        <v>758</v>
      </c>
      <c r="B761" s="76">
        <v>38084</v>
      </c>
      <c r="C761" s="80">
        <v>1195.9794999999999</v>
      </c>
      <c r="D761" s="81">
        <v>34.4786</v>
      </c>
      <c r="E761" s="82">
        <v>14.06</v>
      </c>
      <c r="F761" s="82">
        <v>12.35</v>
      </c>
      <c r="G761" s="82">
        <v>25.814800000000002</v>
      </c>
      <c r="H761" s="82">
        <v>49.946300000000001</v>
      </c>
      <c r="I761" s="82">
        <v>44.951500000000003</v>
      </c>
      <c r="J761" s="82">
        <v>16.321100000000001</v>
      </c>
      <c r="K761" s="82">
        <v>26.9254</v>
      </c>
      <c r="L761" s="82">
        <v>57.082000000000001</v>
      </c>
      <c r="M761" s="87">
        <v>29.986000000000001</v>
      </c>
      <c r="N761" s="80">
        <v>1</v>
      </c>
      <c r="O761" s="86">
        <f t="shared" si="33"/>
        <v>1053.33619580646</v>
      </c>
      <c r="P761" s="24">
        <f t="shared" si="34"/>
        <v>0</v>
      </c>
      <c r="R761" s="76">
        <v>38084</v>
      </c>
      <c r="S761" s="88">
        <f t="shared" si="35"/>
        <v>-6.5934750512390804E-3</v>
      </c>
      <c r="T761" s="88"/>
    </row>
    <row r="762" spans="1:20" x14ac:dyDescent="0.3">
      <c r="A762" s="75">
        <v>759</v>
      </c>
      <c r="B762" s="76">
        <v>38085</v>
      </c>
      <c r="C762" s="80">
        <v>1194.7107000000001</v>
      </c>
      <c r="D762" s="81">
        <v>33.939599999999999</v>
      </c>
      <c r="E762" s="82">
        <v>15.26</v>
      </c>
      <c r="F762" s="82">
        <v>12.38</v>
      </c>
      <c r="G762" s="82">
        <v>25.703800000000001</v>
      </c>
      <c r="H762" s="82">
        <v>50.052100000000003</v>
      </c>
      <c r="I762" s="82">
        <v>45.541600000000003</v>
      </c>
      <c r="J762" s="82">
        <v>16.2014</v>
      </c>
      <c r="K762" s="82">
        <v>27.009699999999999</v>
      </c>
      <c r="L762" s="82">
        <v>56.978000000000002</v>
      </c>
      <c r="M762" s="87">
        <v>29.748000000000001</v>
      </c>
      <c r="N762" s="80">
        <v>1.02</v>
      </c>
      <c r="O762" s="86">
        <f t="shared" si="33"/>
        <v>1053.37883084295</v>
      </c>
      <c r="P762" s="24">
        <f t="shared" si="34"/>
        <v>0</v>
      </c>
      <c r="R762" s="76">
        <v>38085</v>
      </c>
      <c r="S762" s="88">
        <f t="shared" si="35"/>
        <v>-1.0608877493299999E-3</v>
      </c>
      <c r="T762" s="88"/>
    </row>
    <row r="763" spans="1:20" x14ac:dyDescent="0.3">
      <c r="A763" s="75">
        <v>760</v>
      </c>
      <c r="B763" s="76">
        <v>38086</v>
      </c>
      <c r="C763" s="80">
        <v>1194.7107000000001</v>
      </c>
      <c r="D763" s="81">
        <v>33.939599999999999</v>
      </c>
      <c r="E763" s="82">
        <v>15.26</v>
      </c>
      <c r="F763" s="82">
        <v>12.38</v>
      </c>
      <c r="G763" s="82">
        <v>25.703800000000001</v>
      </c>
      <c r="H763" s="82">
        <v>50.052100000000003</v>
      </c>
      <c r="I763" s="82">
        <v>45.541600000000003</v>
      </c>
      <c r="J763" s="82">
        <v>16.2014</v>
      </c>
      <c r="K763" s="82">
        <v>27.009699999999999</v>
      </c>
      <c r="L763" s="82">
        <v>56.978000000000002</v>
      </c>
      <c r="M763" s="87">
        <v>29.748000000000001</v>
      </c>
      <c r="N763" s="80">
        <v>1.01</v>
      </c>
      <c r="O763" s="86">
        <f t="shared" si="33"/>
        <v>1053.4210495976799</v>
      </c>
      <c r="P763" s="24">
        <f t="shared" si="34"/>
        <v>0</v>
      </c>
      <c r="R763" s="76">
        <v>38086</v>
      </c>
      <c r="S763" s="88">
        <f t="shared" si="35"/>
        <v>0</v>
      </c>
      <c r="T763" s="88"/>
    </row>
    <row r="764" spans="1:20" x14ac:dyDescent="0.3">
      <c r="A764" s="75">
        <v>761</v>
      </c>
      <c r="B764" s="76">
        <v>38089</v>
      </c>
      <c r="C764" s="80">
        <v>1200.9001000000001</v>
      </c>
      <c r="D764" s="81">
        <v>34.332500000000003</v>
      </c>
      <c r="E764" s="82">
        <v>15.16</v>
      </c>
      <c r="F764" s="82">
        <v>12.41</v>
      </c>
      <c r="G764" s="82">
        <v>25.834900000000001</v>
      </c>
      <c r="H764" s="82">
        <v>50.903500000000001</v>
      </c>
      <c r="I764" s="82">
        <v>46.249600000000001</v>
      </c>
      <c r="J764" s="82">
        <v>16.395099999999999</v>
      </c>
      <c r="K764" s="82">
        <v>26.804099999999998</v>
      </c>
      <c r="L764" s="82">
        <v>57.259</v>
      </c>
      <c r="M764" s="87">
        <v>30.111000000000001</v>
      </c>
      <c r="N764" s="80">
        <v>1</v>
      </c>
      <c r="O764" s="86">
        <f t="shared" si="33"/>
        <v>1053.46285202028</v>
      </c>
      <c r="P764" s="24">
        <f t="shared" si="34"/>
        <v>0</v>
      </c>
      <c r="R764" s="76">
        <v>38089</v>
      </c>
      <c r="S764" s="88">
        <f t="shared" si="35"/>
        <v>5.1806684245818699E-3</v>
      </c>
      <c r="T764" s="88"/>
    </row>
    <row r="765" spans="1:20" x14ac:dyDescent="0.3">
      <c r="A765" s="75">
        <v>762</v>
      </c>
      <c r="B765" s="76">
        <v>38090</v>
      </c>
      <c r="C765" s="80">
        <v>1184.4292</v>
      </c>
      <c r="D765" s="81">
        <v>33.823799999999999</v>
      </c>
      <c r="E765" s="82">
        <v>14.53</v>
      </c>
      <c r="F765" s="82">
        <v>12.31</v>
      </c>
      <c r="G765" s="82">
        <v>25.673500000000001</v>
      </c>
      <c r="H765" s="82">
        <v>50.508400000000002</v>
      </c>
      <c r="I765" s="82">
        <v>45.938499999999998</v>
      </c>
      <c r="J765" s="82">
        <v>16.377500000000001</v>
      </c>
      <c r="K765" s="82">
        <v>26.825199999999999</v>
      </c>
      <c r="L765" s="82">
        <v>56.988</v>
      </c>
      <c r="M765" s="87">
        <v>29.332999999999998</v>
      </c>
      <c r="N765" s="80">
        <v>1</v>
      </c>
      <c r="O765" s="86">
        <f t="shared" si="33"/>
        <v>1053.50465610171</v>
      </c>
      <c r="P765" s="24">
        <f t="shared" si="34"/>
        <v>0</v>
      </c>
      <c r="R765" s="76">
        <v>38090</v>
      </c>
      <c r="S765" s="88">
        <f t="shared" si="35"/>
        <v>-1.3715462260349601E-2</v>
      </c>
      <c r="T765" s="88"/>
    </row>
    <row r="766" spans="1:20" x14ac:dyDescent="0.3">
      <c r="A766" s="75">
        <v>763</v>
      </c>
      <c r="B766" s="76">
        <v>38091</v>
      </c>
      <c r="C766" s="80">
        <v>1183.1309000000001</v>
      </c>
      <c r="D766" s="81">
        <v>33.919499999999999</v>
      </c>
      <c r="E766" s="82">
        <v>14.69</v>
      </c>
      <c r="F766" s="82">
        <v>12.37</v>
      </c>
      <c r="G766" s="82">
        <v>25.734100000000002</v>
      </c>
      <c r="H766" s="82">
        <v>50.642000000000003</v>
      </c>
      <c r="I766" s="82">
        <v>46.453499999999998</v>
      </c>
      <c r="J766" s="82">
        <v>15.947800000000001</v>
      </c>
      <c r="K766" s="82">
        <v>26.9834</v>
      </c>
      <c r="L766" s="82">
        <v>57.155000000000001</v>
      </c>
      <c r="M766" s="87">
        <v>28.015000000000001</v>
      </c>
      <c r="N766" s="80">
        <v>1.01</v>
      </c>
      <c r="O766" s="86">
        <f t="shared" si="33"/>
        <v>1053.54687989944</v>
      </c>
      <c r="P766" s="24">
        <f t="shared" si="34"/>
        <v>0</v>
      </c>
      <c r="R766" s="76">
        <v>38091</v>
      </c>
      <c r="S766" s="88">
        <f t="shared" si="35"/>
        <v>-1.0961398114804901E-3</v>
      </c>
      <c r="T766" s="88"/>
    </row>
    <row r="767" spans="1:20" x14ac:dyDescent="0.3">
      <c r="A767" s="75">
        <v>764</v>
      </c>
      <c r="B767" s="76">
        <v>38092</v>
      </c>
      <c r="C767" s="80">
        <v>1183.8335999999999</v>
      </c>
      <c r="D767" s="81">
        <v>33.264600000000002</v>
      </c>
      <c r="E767" s="82">
        <v>14.24</v>
      </c>
      <c r="F767" s="82">
        <v>12.08</v>
      </c>
      <c r="G767" s="82">
        <v>25.436499999999999</v>
      </c>
      <c r="H767" s="82">
        <v>50.920200000000001</v>
      </c>
      <c r="I767" s="82">
        <v>46.861199999999997</v>
      </c>
      <c r="J767" s="82">
        <v>15.8104</v>
      </c>
      <c r="K767" s="82">
        <v>26.988600000000002</v>
      </c>
      <c r="L767" s="82">
        <v>57.051000000000002</v>
      </c>
      <c r="M767" s="87">
        <v>27.942</v>
      </c>
      <c r="N767" s="80">
        <v>1.03</v>
      </c>
      <c r="O767" s="86">
        <f t="shared" si="33"/>
        <v>1053.5899415377801</v>
      </c>
      <c r="P767" s="24">
        <f t="shared" si="34"/>
        <v>0</v>
      </c>
      <c r="R767" s="76">
        <v>38092</v>
      </c>
      <c r="S767" s="88">
        <f t="shared" si="35"/>
        <v>5.93932590214452E-4</v>
      </c>
      <c r="T767" s="88"/>
    </row>
    <row r="768" spans="1:20" x14ac:dyDescent="0.3">
      <c r="A768" s="75">
        <v>765</v>
      </c>
      <c r="B768" s="76">
        <v>38093</v>
      </c>
      <c r="C768" s="80">
        <v>1189.8847000000001</v>
      </c>
      <c r="D768" s="81">
        <v>32.670299999999997</v>
      </c>
      <c r="E768" s="82">
        <v>14.01</v>
      </c>
      <c r="F768" s="82">
        <v>11.99</v>
      </c>
      <c r="G768" s="82">
        <v>25.381</v>
      </c>
      <c r="H768" s="82">
        <v>51.048200000000001</v>
      </c>
      <c r="I768" s="82">
        <v>47.054299999999998</v>
      </c>
      <c r="J768" s="82">
        <v>15.8139</v>
      </c>
      <c r="K768" s="82">
        <v>27.3734</v>
      </c>
      <c r="L768" s="82">
        <v>57.03</v>
      </c>
      <c r="M768" s="87">
        <v>28.492000000000001</v>
      </c>
      <c r="N768" s="80">
        <v>0.99</v>
      </c>
      <c r="O768" s="86">
        <f t="shared" si="33"/>
        <v>1053.6313325711999</v>
      </c>
      <c r="P768" s="24">
        <f t="shared" si="34"/>
        <v>0</v>
      </c>
      <c r="R768" s="76">
        <v>38093</v>
      </c>
      <c r="S768" s="88">
        <f t="shared" si="35"/>
        <v>5.1114447165547796E-3</v>
      </c>
      <c r="T768" s="88"/>
    </row>
    <row r="769" spans="1:20" x14ac:dyDescent="0.3">
      <c r="A769" s="75">
        <v>766</v>
      </c>
      <c r="B769" s="76">
        <v>38096</v>
      </c>
      <c r="C769" s="80">
        <v>1191.1573000000001</v>
      </c>
      <c r="D769" s="81">
        <v>33.541699999999999</v>
      </c>
      <c r="E769" s="82">
        <v>14</v>
      </c>
      <c r="F769" s="82">
        <v>12.32</v>
      </c>
      <c r="G769" s="82">
        <v>25.754200000000001</v>
      </c>
      <c r="H769" s="82">
        <v>51.126100000000001</v>
      </c>
      <c r="I769" s="82">
        <v>46.9148</v>
      </c>
      <c r="J769" s="82">
        <v>15.8316</v>
      </c>
      <c r="K769" s="82">
        <v>27.9375</v>
      </c>
      <c r="L769" s="82">
        <v>57.320999999999998</v>
      </c>
      <c r="M769" s="87">
        <v>27.754999999999999</v>
      </c>
      <c r="N769" s="80">
        <v>1</v>
      </c>
      <c r="O769" s="86">
        <f t="shared" si="33"/>
        <v>1053.67314333837</v>
      </c>
      <c r="P769" s="24">
        <f t="shared" si="34"/>
        <v>0</v>
      </c>
      <c r="R769" s="76">
        <v>38096</v>
      </c>
      <c r="S769" s="88">
        <f t="shared" si="35"/>
        <v>1.0695153908610901E-3</v>
      </c>
      <c r="T769" s="88"/>
    </row>
    <row r="770" spans="1:20" x14ac:dyDescent="0.3">
      <c r="A770" s="75">
        <v>767</v>
      </c>
      <c r="B770" s="76">
        <v>38097</v>
      </c>
      <c r="C770" s="80">
        <v>1172.6286</v>
      </c>
      <c r="D770" s="81">
        <v>32.453699999999998</v>
      </c>
      <c r="E770" s="82">
        <v>13.5</v>
      </c>
      <c r="F770" s="82">
        <v>12</v>
      </c>
      <c r="G770" s="82">
        <v>25.552499999999998</v>
      </c>
      <c r="H770" s="82">
        <v>50.096600000000002</v>
      </c>
      <c r="I770" s="82">
        <v>45.841999999999999</v>
      </c>
      <c r="J770" s="82">
        <v>15.5604</v>
      </c>
      <c r="K770" s="82">
        <v>27.5579</v>
      </c>
      <c r="L770" s="82">
        <v>56.426000000000002</v>
      </c>
      <c r="M770" s="87">
        <v>27.547999999999998</v>
      </c>
      <c r="N770" s="80">
        <v>0.99</v>
      </c>
      <c r="O770" s="86">
        <f t="shared" si="33"/>
        <v>1053.7145376404301</v>
      </c>
      <c r="P770" s="24">
        <f t="shared" si="34"/>
        <v>0</v>
      </c>
      <c r="R770" s="76">
        <v>38097</v>
      </c>
      <c r="S770" s="88">
        <f t="shared" si="35"/>
        <v>-1.55552083675263E-2</v>
      </c>
      <c r="T770" s="88"/>
    </row>
    <row r="771" spans="1:20" x14ac:dyDescent="0.3">
      <c r="A771" s="75">
        <v>768</v>
      </c>
      <c r="B771" s="76">
        <v>38098</v>
      </c>
      <c r="C771" s="80">
        <v>1178.9376</v>
      </c>
      <c r="D771" s="81">
        <v>33.163899999999998</v>
      </c>
      <c r="E771" s="82">
        <v>13.93</v>
      </c>
      <c r="F771" s="82">
        <v>12.07</v>
      </c>
      <c r="G771" s="82">
        <v>25.673500000000001</v>
      </c>
      <c r="H771" s="82">
        <v>50.013100000000001</v>
      </c>
      <c r="I771" s="82">
        <v>46.078000000000003</v>
      </c>
      <c r="J771" s="82">
        <v>15.335000000000001</v>
      </c>
      <c r="K771" s="82">
        <v>27.478899999999999</v>
      </c>
      <c r="L771" s="82">
        <v>56.905000000000001</v>
      </c>
      <c r="M771" s="87">
        <v>27.963000000000001</v>
      </c>
      <c r="N771" s="80">
        <v>0.99</v>
      </c>
      <c r="O771" s="86">
        <f t="shared" si="33"/>
        <v>1053.7559335686899</v>
      </c>
      <c r="P771" s="24">
        <f t="shared" si="34"/>
        <v>0</v>
      </c>
      <c r="R771" s="76">
        <v>38098</v>
      </c>
      <c r="S771" s="88">
        <f t="shared" si="35"/>
        <v>5.3802201310797501E-3</v>
      </c>
      <c r="T771" s="88"/>
    </row>
    <row r="772" spans="1:20" x14ac:dyDescent="0.3">
      <c r="A772" s="75">
        <v>769</v>
      </c>
      <c r="B772" s="76">
        <v>38099</v>
      </c>
      <c r="C772" s="80">
        <v>1195.6106</v>
      </c>
      <c r="D772" s="81">
        <v>34.191499999999998</v>
      </c>
      <c r="E772" s="82">
        <v>14.44</v>
      </c>
      <c r="F772" s="82">
        <v>12.37</v>
      </c>
      <c r="G772" s="82">
        <v>26.177900000000001</v>
      </c>
      <c r="H772" s="82">
        <v>51.087200000000003</v>
      </c>
      <c r="I772" s="82">
        <v>46.453499999999998</v>
      </c>
      <c r="J772" s="82">
        <v>15.835100000000001</v>
      </c>
      <c r="K772" s="82">
        <v>27.125699999999998</v>
      </c>
      <c r="L772" s="82">
        <v>57.134</v>
      </c>
      <c r="M772" s="87">
        <v>28.43</v>
      </c>
      <c r="N772" s="80">
        <v>1</v>
      </c>
      <c r="O772" s="86">
        <f t="shared" ref="O772:O835" si="36">O771*(1+N772/100/252)</f>
        <v>1053.79774928034</v>
      </c>
      <c r="P772" s="24">
        <f t="shared" ref="P772:P835" si="37">IF(MONTH(B772)&lt;&gt;MONTH(B773),1,0)</f>
        <v>0</v>
      </c>
      <c r="R772" s="76">
        <v>38099</v>
      </c>
      <c r="S772" s="88">
        <f t="shared" ref="S772:S835" si="38">(C772/C771)-1</f>
        <v>1.41423939655501E-2</v>
      </c>
      <c r="T772" s="88"/>
    </row>
    <row r="773" spans="1:20" x14ac:dyDescent="0.3">
      <c r="A773" s="75">
        <v>770</v>
      </c>
      <c r="B773" s="76">
        <v>38100</v>
      </c>
      <c r="C773" s="80">
        <v>1196.327</v>
      </c>
      <c r="D773" s="81">
        <v>33.738100000000003</v>
      </c>
      <c r="E773" s="82">
        <v>14.11</v>
      </c>
      <c r="F773" s="82">
        <v>12.53</v>
      </c>
      <c r="G773" s="82">
        <v>27.7819</v>
      </c>
      <c r="H773" s="82">
        <v>51.0259</v>
      </c>
      <c r="I773" s="82">
        <v>46.099400000000003</v>
      </c>
      <c r="J773" s="82">
        <v>15.9724</v>
      </c>
      <c r="K773" s="82">
        <v>26.909600000000001</v>
      </c>
      <c r="L773" s="82">
        <v>57.195999999999998</v>
      </c>
      <c r="M773" s="87">
        <v>28.367999999999999</v>
      </c>
      <c r="N773" s="80">
        <v>0.99</v>
      </c>
      <c r="O773" s="86">
        <f t="shared" si="36"/>
        <v>1053.83914847763</v>
      </c>
      <c r="P773" s="24">
        <f t="shared" si="37"/>
        <v>0</v>
      </c>
      <c r="R773" s="76">
        <v>38100</v>
      </c>
      <c r="S773" s="88">
        <f t="shared" si="38"/>
        <v>5.9919174353262295E-4</v>
      </c>
      <c r="T773" s="88"/>
    </row>
    <row r="774" spans="1:20" x14ac:dyDescent="0.3">
      <c r="A774" s="75">
        <v>771</v>
      </c>
      <c r="B774" s="76">
        <v>38103</v>
      </c>
      <c r="C774" s="80">
        <v>1191.0156999999999</v>
      </c>
      <c r="D774" s="81">
        <v>33.320099999999996</v>
      </c>
      <c r="E774" s="82">
        <v>13.96</v>
      </c>
      <c r="F774" s="82">
        <v>12.31</v>
      </c>
      <c r="G774" s="82">
        <v>27.479299999999999</v>
      </c>
      <c r="H774" s="82">
        <v>51.337600000000002</v>
      </c>
      <c r="I774" s="82">
        <v>46.142400000000002</v>
      </c>
      <c r="J774" s="82">
        <v>16.060500000000001</v>
      </c>
      <c r="K774" s="82">
        <v>26.719799999999999</v>
      </c>
      <c r="L774" s="82">
        <v>56.926000000000002</v>
      </c>
      <c r="M774" s="87">
        <v>28.347000000000001</v>
      </c>
      <c r="N774" s="80">
        <v>1.01</v>
      </c>
      <c r="O774" s="86">
        <f t="shared" si="36"/>
        <v>1053.8813856816</v>
      </c>
      <c r="P774" s="24">
        <f t="shared" si="37"/>
        <v>0</v>
      </c>
      <c r="R774" s="76">
        <v>38103</v>
      </c>
      <c r="S774" s="88">
        <f t="shared" si="38"/>
        <v>-4.4396724306983203E-3</v>
      </c>
      <c r="T774" s="88"/>
    </row>
    <row r="775" spans="1:20" x14ac:dyDescent="0.3">
      <c r="A775" s="75">
        <v>772</v>
      </c>
      <c r="B775" s="76">
        <v>38104</v>
      </c>
      <c r="C775" s="80">
        <v>1193.7217000000001</v>
      </c>
      <c r="D775" s="81">
        <v>33.148800000000001</v>
      </c>
      <c r="E775" s="82">
        <v>13.31</v>
      </c>
      <c r="F775" s="82">
        <v>12.15</v>
      </c>
      <c r="G775" s="82">
        <v>27.459099999999999</v>
      </c>
      <c r="H775" s="82">
        <v>51.693800000000003</v>
      </c>
      <c r="I775" s="82">
        <v>46.936300000000003</v>
      </c>
      <c r="J775" s="82">
        <v>16.0288</v>
      </c>
      <c r="K775" s="82">
        <v>26.7303</v>
      </c>
      <c r="L775" s="82">
        <v>56.874000000000002</v>
      </c>
      <c r="M775" s="87">
        <v>28.222000000000001</v>
      </c>
      <c r="N775" s="80">
        <v>0.99</v>
      </c>
      <c r="O775" s="86">
        <f t="shared" si="36"/>
        <v>1053.92278816461</v>
      </c>
      <c r="P775" s="24">
        <f t="shared" si="37"/>
        <v>0</v>
      </c>
      <c r="R775" s="76">
        <v>38104</v>
      </c>
      <c r="S775" s="88">
        <f t="shared" si="38"/>
        <v>2.2720103521727299E-3</v>
      </c>
      <c r="T775" s="88"/>
    </row>
    <row r="776" spans="1:20" x14ac:dyDescent="0.3">
      <c r="A776" s="75">
        <v>773</v>
      </c>
      <c r="B776" s="76">
        <v>38105</v>
      </c>
      <c r="C776" s="80">
        <v>1177.4289000000001</v>
      </c>
      <c r="D776" s="81">
        <v>32.796199999999999</v>
      </c>
      <c r="E776" s="82">
        <v>12.99</v>
      </c>
      <c r="F776" s="82">
        <v>11.9</v>
      </c>
      <c r="G776" s="82">
        <v>26.793299999999999</v>
      </c>
      <c r="H776" s="82">
        <v>51.053800000000003</v>
      </c>
      <c r="I776" s="82">
        <v>46.260399999999997</v>
      </c>
      <c r="J776" s="82">
        <v>15.5533</v>
      </c>
      <c r="K776" s="82">
        <v>26.466799999999999</v>
      </c>
      <c r="L776" s="82">
        <v>56.093000000000004</v>
      </c>
      <c r="M776" s="87">
        <v>28.648</v>
      </c>
      <c r="N776" s="80">
        <v>1.01</v>
      </c>
      <c r="O776" s="86">
        <f t="shared" si="36"/>
        <v>1053.9650287208001</v>
      </c>
      <c r="P776" s="24">
        <f t="shared" si="37"/>
        <v>0</v>
      </c>
      <c r="R776" s="76">
        <v>38105</v>
      </c>
      <c r="S776" s="88">
        <f t="shared" si="38"/>
        <v>-1.36487424162599E-2</v>
      </c>
      <c r="T776" s="88"/>
    </row>
    <row r="777" spans="1:20" x14ac:dyDescent="0.3">
      <c r="A777" s="75">
        <v>774</v>
      </c>
      <c r="B777" s="76">
        <v>38106</v>
      </c>
      <c r="C777" s="80">
        <v>1168.8204000000001</v>
      </c>
      <c r="D777" s="81">
        <v>32.443600000000004</v>
      </c>
      <c r="E777" s="82">
        <v>12.89</v>
      </c>
      <c r="F777" s="82">
        <v>11.43</v>
      </c>
      <c r="G777" s="82">
        <v>26.712599999999998</v>
      </c>
      <c r="H777" s="82">
        <v>50.280200000000001</v>
      </c>
      <c r="I777" s="82">
        <v>45.638100000000001</v>
      </c>
      <c r="J777" s="82">
        <v>15.342000000000001</v>
      </c>
      <c r="K777" s="82">
        <v>26.598600000000001</v>
      </c>
      <c r="L777" s="82">
        <v>56.322000000000003</v>
      </c>
      <c r="M777" s="87">
        <v>28.202000000000002</v>
      </c>
      <c r="N777" s="80">
        <v>1.03</v>
      </c>
      <c r="O777" s="86">
        <f t="shared" si="36"/>
        <v>1054.00810745015</v>
      </c>
      <c r="P777" s="24">
        <f t="shared" si="37"/>
        <v>0</v>
      </c>
      <c r="R777" s="76">
        <v>38106</v>
      </c>
      <c r="S777" s="88">
        <f t="shared" si="38"/>
        <v>-7.31126949576322E-3</v>
      </c>
      <c r="T777" s="88"/>
    </row>
    <row r="778" spans="1:20" x14ac:dyDescent="0.3">
      <c r="A778" s="75">
        <v>775</v>
      </c>
      <c r="B778" s="76">
        <v>38107</v>
      </c>
      <c r="C778" s="80">
        <v>1161.9218000000001</v>
      </c>
      <c r="D778" s="81">
        <v>31.461400000000001</v>
      </c>
      <c r="E778" s="82">
        <v>11.84</v>
      </c>
      <c r="F778" s="82">
        <v>11.25</v>
      </c>
      <c r="G778" s="82">
        <v>26.359500000000001</v>
      </c>
      <c r="H778" s="82">
        <v>50.920200000000001</v>
      </c>
      <c r="I778" s="82">
        <v>45.648899999999998</v>
      </c>
      <c r="J778" s="82">
        <v>15.4582</v>
      </c>
      <c r="K778" s="82">
        <v>26.656600000000001</v>
      </c>
      <c r="L778" s="82">
        <v>56.716999999999999</v>
      </c>
      <c r="M778" s="87">
        <v>28.254000000000001</v>
      </c>
      <c r="N778" s="80">
        <v>1.03</v>
      </c>
      <c r="O778" s="99">
        <f t="shared" si="36"/>
        <v>1054.05118794026</v>
      </c>
      <c r="P778" s="24">
        <f t="shared" si="37"/>
        <v>1</v>
      </c>
      <c r="R778" s="76">
        <v>38107</v>
      </c>
      <c r="S778" s="88">
        <f t="shared" si="38"/>
        <v>-5.9021899343988399E-3</v>
      </c>
      <c r="T778" s="88"/>
    </row>
    <row r="779" spans="1:20" x14ac:dyDescent="0.3">
      <c r="A779" s="75">
        <v>776</v>
      </c>
      <c r="B779" s="76">
        <v>38110</v>
      </c>
      <c r="C779" s="80">
        <v>1172.6069</v>
      </c>
      <c r="D779" s="81">
        <v>32.226999999999997</v>
      </c>
      <c r="E779" s="82">
        <v>12.28</v>
      </c>
      <c r="F779" s="82">
        <v>11.33</v>
      </c>
      <c r="G779" s="82">
        <v>26.581399999999999</v>
      </c>
      <c r="H779" s="82">
        <v>51.860700000000001</v>
      </c>
      <c r="I779" s="82">
        <v>46.861199999999997</v>
      </c>
      <c r="J779" s="82">
        <v>15.7118</v>
      </c>
      <c r="K779" s="82">
        <v>26.6829</v>
      </c>
      <c r="L779" s="82">
        <v>57.113</v>
      </c>
      <c r="M779" s="87">
        <v>28.803000000000001</v>
      </c>
      <c r="N779" s="80">
        <v>1.03</v>
      </c>
      <c r="O779" s="86">
        <f t="shared" si="36"/>
        <v>1054.0942701911899</v>
      </c>
      <c r="P779" s="24">
        <f t="shared" si="37"/>
        <v>0</v>
      </c>
      <c r="R779" s="76">
        <v>38110</v>
      </c>
      <c r="S779" s="88">
        <f t="shared" si="38"/>
        <v>9.1960577725624902E-3</v>
      </c>
      <c r="T779" s="88"/>
    </row>
    <row r="780" spans="1:20" x14ac:dyDescent="0.3">
      <c r="A780" s="75">
        <v>777</v>
      </c>
      <c r="B780" s="76">
        <v>38111</v>
      </c>
      <c r="C780" s="80">
        <v>1174.7798</v>
      </c>
      <c r="D780" s="81">
        <v>32.564500000000002</v>
      </c>
      <c r="E780" s="82">
        <v>12.79</v>
      </c>
      <c r="F780" s="82">
        <v>11.35</v>
      </c>
      <c r="G780" s="82">
        <v>26.561299999999999</v>
      </c>
      <c r="H780" s="82">
        <v>51.799500000000002</v>
      </c>
      <c r="I780" s="82">
        <v>46.689500000000002</v>
      </c>
      <c r="J780" s="82">
        <v>16.0746</v>
      </c>
      <c r="K780" s="82">
        <v>26.4984</v>
      </c>
      <c r="L780" s="82">
        <v>56.613</v>
      </c>
      <c r="M780" s="87">
        <v>28.648</v>
      </c>
      <c r="N780" s="80">
        <v>1</v>
      </c>
      <c r="O780" s="86">
        <f t="shared" si="36"/>
        <v>1054.1360993288999</v>
      </c>
      <c r="P780" s="24">
        <f t="shared" si="37"/>
        <v>0</v>
      </c>
      <c r="R780" s="76">
        <v>38111</v>
      </c>
      <c r="S780" s="88">
        <f t="shared" si="38"/>
        <v>1.85305066855745E-3</v>
      </c>
      <c r="T780" s="88"/>
    </row>
    <row r="781" spans="1:20" x14ac:dyDescent="0.3">
      <c r="A781" s="75">
        <v>778</v>
      </c>
      <c r="B781" s="76">
        <v>38112</v>
      </c>
      <c r="C781" s="80">
        <v>1177.0292999999999</v>
      </c>
      <c r="D781" s="81">
        <v>32.745800000000003</v>
      </c>
      <c r="E781" s="82">
        <v>12.91</v>
      </c>
      <c r="F781" s="82">
        <v>11.35</v>
      </c>
      <c r="G781" s="82">
        <v>26.530999999999999</v>
      </c>
      <c r="H781" s="82">
        <v>52.528500000000001</v>
      </c>
      <c r="I781" s="82">
        <v>47.1937</v>
      </c>
      <c r="J781" s="82">
        <v>16.3599</v>
      </c>
      <c r="K781" s="82">
        <v>26.930700000000002</v>
      </c>
      <c r="L781" s="82">
        <v>56.749000000000002</v>
      </c>
      <c r="M781" s="87">
        <v>28.855</v>
      </c>
      <c r="N781" s="80">
        <v>0.99</v>
      </c>
      <c r="O781" s="86">
        <f t="shared" si="36"/>
        <v>1054.1775118185101</v>
      </c>
      <c r="P781" s="24">
        <f t="shared" si="37"/>
        <v>0</v>
      </c>
      <c r="R781" s="76">
        <v>38112</v>
      </c>
      <c r="S781" s="88">
        <f t="shared" si="38"/>
        <v>1.91482693182143E-3</v>
      </c>
      <c r="T781" s="88"/>
    </row>
    <row r="782" spans="1:20" x14ac:dyDescent="0.3">
      <c r="A782" s="75">
        <v>779</v>
      </c>
      <c r="B782" s="76">
        <v>38113</v>
      </c>
      <c r="C782" s="80">
        <v>1169.2355</v>
      </c>
      <c r="D782" s="81">
        <v>32.191800000000001</v>
      </c>
      <c r="E782" s="82">
        <v>12.48</v>
      </c>
      <c r="F782" s="82">
        <v>11.49</v>
      </c>
      <c r="G782" s="82">
        <v>26.349399999999999</v>
      </c>
      <c r="H782" s="82">
        <v>52.044400000000003</v>
      </c>
      <c r="I782" s="82">
        <v>47.022100000000002</v>
      </c>
      <c r="J782" s="82">
        <v>16.317599999999999</v>
      </c>
      <c r="K782" s="82">
        <v>26.920100000000001</v>
      </c>
      <c r="L782" s="82">
        <v>57.091999999999999</v>
      </c>
      <c r="M782" s="87">
        <v>28.295000000000002</v>
      </c>
      <c r="N782" s="80">
        <v>1</v>
      </c>
      <c r="O782" s="86">
        <f t="shared" si="36"/>
        <v>1054.2193442594601</v>
      </c>
      <c r="P782" s="24">
        <f t="shared" si="37"/>
        <v>0</v>
      </c>
      <c r="R782" s="76">
        <v>38113</v>
      </c>
      <c r="S782" s="88">
        <f t="shared" si="38"/>
        <v>-6.6215853759970002E-3</v>
      </c>
      <c r="T782" s="88"/>
    </row>
    <row r="783" spans="1:20" x14ac:dyDescent="0.3">
      <c r="A783" s="75">
        <v>780</v>
      </c>
      <c r="B783" s="76">
        <v>38114</v>
      </c>
      <c r="C783" s="80">
        <v>1153.1872000000001</v>
      </c>
      <c r="D783" s="81">
        <v>31.859300000000001</v>
      </c>
      <c r="E783" s="82">
        <v>12.4</v>
      </c>
      <c r="F783" s="82">
        <v>11.4</v>
      </c>
      <c r="G783" s="82">
        <v>26.006399999999999</v>
      </c>
      <c r="H783" s="82">
        <v>51.003700000000002</v>
      </c>
      <c r="I783" s="82">
        <v>46.399799999999999</v>
      </c>
      <c r="J783" s="82">
        <v>15.8492</v>
      </c>
      <c r="K783" s="82">
        <v>26.746200000000002</v>
      </c>
      <c r="L783" s="82">
        <v>56.582000000000001</v>
      </c>
      <c r="M783" s="87">
        <v>27.713999999999999</v>
      </c>
      <c r="N783" s="80">
        <v>0.99</v>
      </c>
      <c r="O783" s="86">
        <f t="shared" si="36"/>
        <v>1054.2607600194101</v>
      </c>
      <c r="P783" s="24">
        <f t="shared" si="37"/>
        <v>0</v>
      </c>
      <c r="R783" s="76">
        <v>38114</v>
      </c>
      <c r="S783" s="88">
        <f t="shared" si="38"/>
        <v>-1.37254642028914E-2</v>
      </c>
      <c r="T783" s="88"/>
    </row>
    <row r="784" spans="1:20" x14ac:dyDescent="0.3">
      <c r="A784" s="75">
        <v>781</v>
      </c>
      <c r="B784" s="76">
        <v>38117</v>
      </c>
      <c r="C784" s="80">
        <v>1141.0742</v>
      </c>
      <c r="D784" s="81">
        <v>32.050699999999999</v>
      </c>
      <c r="E784" s="82">
        <v>11.87</v>
      </c>
      <c r="F784" s="82">
        <v>11.4</v>
      </c>
      <c r="G784" s="82">
        <v>26.157699999999998</v>
      </c>
      <c r="H784" s="82">
        <v>49.623600000000003</v>
      </c>
      <c r="I784" s="82">
        <v>45.112400000000001</v>
      </c>
      <c r="J784" s="82">
        <v>15.4054</v>
      </c>
      <c r="K784" s="82">
        <v>26.319199999999999</v>
      </c>
      <c r="L784" s="82">
        <v>55.999000000000002</v>
      </c>
      <c r="M784" s="87">
        <v>27.640999999999998</v>
      </c>
      <c r="N784" s="80">
        <v>1</v>
      </c>
      <c r="O784" s="86">
        <f t="shared" si="36"/>
        <v>1054.3025957638599</v>
      </c>
      <c r="P784" s="24">
        <f t="shared" si="37"/>
        <v>0</v>
      </c>
      <c r="R784" s="76">
        <v>38117</v>
      </c>
      <c r="S784" s="88">
        <f t="shared" si="38"/>
        <v>-1.0503932058906E-2</v>
      </c>
      <c r="T784" s="88"/>
    </row>
    <row r="785" spans="1:20" x14ac:dyDescent="0.3">
      <c r="A785" s="75">
        <v>782</v>
      </c>
      <c r="B785" s="76">
        <v>38118</v>
      </c>
      <c r="C785" s="80">
        <v>1150.0605</v>
      </c>
      <c r="D785" s="81">
        <v>32.599800000000002</v>
      </c>
      <c r="E785" s="82">
        <v>12.18</v>
      </c>
      <c r="F785" s="82">
        <v>11.67</v>
      </c>
      <c r="G785" s="82">
        <v>26.1678</v>
      </c>
      <c r="H785" s="82">
        <v>50.619700000000002</v>
      </c>
      <c r="I785" s="82">
        <v>45.992199999999997</v>
      </c>
      <c r="J785" s="82">
        <v>15.423</v>
      </c>
      <c r="K785" s="82">
        <v>26.382400000000001</v>
      </c>
      <c r="L785" s="82">
        <v>55.978000000000002</v>
      </c>
      <c r="M785" s="87">
        <v>27.443999999999999</v>
      </c>
      <c r="N785" s="80">
        <v>0.96</v>
      </c>
      <c r="O785" s="86">
        <f t="shared" si="36"/>
        <v>1054.3427596722699</v>
      </c>
      <c r="P785" s="24">
        <f t="shared" si="37"/>
        <v>0</v>
      </c>
      <c r="R785" s="76">
        <v>38118</v>
      </c>
      <c r="S785" s="88">
        <f t="shared" si="38"/>
        <v>7.8752985563954603E-3</v>
      </c>
      <c r="T785" s="88"/>
    </row>
    <row r="786" spans="1:20" x14ac:dyDescent="0.3">
      <c r="A786" s="75">
        <v>783</v>
      </c>
      <c r="B786" s="76">
        <v>38119</v>
      </c>
      <c r="C786" s="80">
        <v>1152.3581999999999</v>
      </c>
      <c r="D786" s="81">
        <v>32.186700000000002</v>
      </c>
      <c r="E786" s="82">
        <v>12.83</v>
      </c>
      <c r="F786" s="82">
        <v>11.59</v>
      </c>
      <c r="G786" s="82">
        <v>26.1678</v>
      </c>
      <c r="H786" s="82">
        <v>51.103900000000003</v>
      </c>
      <c r="I786" s="82">
        <v>46.423999999999999</v>
      </c>
      <c r="J786" s="82">
        <v>15.5815</v>
      </c>
      <c r="K786" s="82">
        <v>26.3139</v>
      </c>
      <c r="L786" s="82">
        <v>55.832999999999998</v>
      </c>
      <c r="M786" s="87">
        <v>27.05</v>
      </c>
      <c r="N786" s="80">
        <v>0.98</v>
      </c>
      <c r="O786" s="86">
        <f t="shared" si="36"/>
        <v>1054.3837618907</v>
      </c>
      <c r="P786" s="24">
        <f t="shared" si="37"/>
        <v>0</v>
      </c>
      <c r="R786" s="76">
        <v>38119</v>
      </c>
      <c r="S786" s="88">
        <f t="shared" si="38"/>
        <v>1.99789489335545E-3</v>
      </c>
      <c r="T786" s="88"/>
    </row>
    <row r="787" spans="1:20" x14ac:dyDescent="0.3">
      <c r="A787" s="75">
        <v>784</v>
      </c>
      <c r="B787" s="76">
        <v>38120</v>
      </c>
      <c r="C787" s="80">
        <v>1151.5787</v>
      </c>
      <c r="D787" s="81">
        <v>32.473799999999997</v>
      </c>
      <c r="E787" s="82">
        <v>12.96</v>
      </c>
      <c r="F787" s="82">
        <v>11.8</v>
      </c>
      <c r="G787" s="82">
        <v>26.3292</v>
      </c>
      <c r="H787" s="82">
        <v>51.126100000000001</v>
      </c>
      <c r="I787" s="82">
        <v>46.1325</v>
      </c>
      <c r="J787" s="82">
        <v>15.669499999999999</v>
      </c>
      <c r="K787" s="82">
        <v>26.150500000000001</v>
      </c>
      <c r="L787" s="82">
        <v>55.323</v>
      </c>
      <c r="M787" s="87">
        <v>27.071000000000002</v>
      </c>
      <c r="N787" s="80">
        <v>1</v>
      </c>
      <c r="O787" s="86">
        <f t="shared" si="36"/>
        <v>1054.4256025161701</v>
      </c>
      <c r="P787" s="24">
        <f t="shared" si="37"/>
        <v>0</v>
      </c>
      <c r="R787" s="76">
        <v>38120</v>
      </c>
      <c r="S787" s="88">
        <f t="shared" si="38"/>
        <v>-6.7643897531155495E-4</v>
      </c>
      <c r="T787" s="88"/>
    </row>
    <row r="788" spans="1:20" x14ac:dyDescent="0.3">
      <c r="A788" s="75">
        <v>785</v>
      </c>
      <c r="B788" s="76">
        <v>38121</v>
      </c>
      <c r="C788" s="80">
        <v>1150.9110000000001</v>
      </c>
      <c r="D788" s="81">
        <v>32.0608</v>
      </c>
      <c r="E788" s="82">
        <v>12.71</v>
      </c>
      <c r="F788" s="82">
        <v>11.6</v>
      </c>
      <c r="G788" s="82">
        <v>26.0871</v>
      </c>
      <c r="H788" s="82">
        <v>51.582500000000003</v>
      </c>
      <c r="I788" s="82">
        <v>46.715499999999999</v>
      </c>
      <c r="J788" s="82">
        <v>15.7189</v>
      </c>
      <c r="K788" s="82">
        <v>26.356100000000001</v>
      </c>
      <c r="L788" s="82">
        <v>55.947000000000003</v>
      </c>
      <c r="M788" s="87">
        <v>27.154</v>
      </c>
      <c r="N788" s="80">
        <v>1.02</v>
      </c>
      <c r="O788" s="86">
        <f t="shared" si="36"/>
        <v>1054.4682816477</v>
      </c>
      <c r="P788" s="24">
        <f t="shared" si="37"/>
        <v>0</v>
      </c>
      <c r="R788" s="76">
        <v>38121</v>
      </c>
      <c r="S788" s="88">
        <f t="shared" si="38"/>
        <v>-5.7981273880802796E-4</v>
      </c>
      <c r="T788" s="88"/>
    </row>
    <row r="789" spans="1:20" x14ac:dyDescent="0.3">
      <c r="A789" s="75">
        <v>786</v>
      </c>
      <c r="B789" s="76">
        <v>38124</v>
      </c>
      <c r="C789" s="80">
        <v>1138.8339000000001</v>
      </c>
      <c r="D789" s="81">
        <v>31.511800000000001</v>
      </c>
      <c r="E789" s="82">
        <v>12.52</v>
      </c>
      <c r="F789" s="82">
        <v>11.36</v>
      </c>
      <c r="G789" s="82">
        <v>25.764299999999999</v>
      </c>
      <c r="H789" s="82">
        <v>51.354300000000002</v>
      </c>
      <c r="I789" s="82">
        <v>46.478000000000002</v>
      </c>
      <c r="J789" s="82">
        <v>15.659000000000001</v>
      </c>
      <c r="K789" s="82">
        <v>26.2559</v>
      </c>
      <c r="L789" s="82">
        <v>55.707999999999998</v>
      </c>
      <c r="M789" s="87">
        <v>26.841999999999999</v>
      </c>
      <c r="N789" s="80">
        <v>1.05</v>
      </c>
      <c r="O789" s="86">
        <f t="shared" si="36"/>
        <v>1054.5122178260999</v>
      </c>
      <c r="P789" s="24">
        <f t="shared" si="37"/>
        <v>0</v>
      </c>
      <c r="R789" s="76">
        <v>38124</v>
      </c>
      <c r="S789" s="88">
        <f t="shared" si="38"/>
        <v>-1.04935133993853E-2</v>
      </c>
      <c r="T789" s="88"/>
    </row>
    <row r="790" spans="1:20" x14ac:dyDescent="0.3">
      <c r="A790" s="75">
        <v>787</v>
      </c>
      <c r="B790" s="76">
        <v>38125</v>
      </c>
      <c r="C790" s="80">
        <v>1146.6324</v>
      </c>
      <c r="D790" s="81">
        <v>32.247199999999999</v>
      </c>
      <c r="E790" s="82">
        <v>13.05</v>
      </c>
      <c r="F790" s="82">
        <v>11.37</v>
      </c>
      <c r="G790" s="82">
        <v>26.056899999999999</v>
      </c>
      <c r="H790" s="82">
        <v>50.5914</v>
      </c>
      <c r="I790" s="82">
        <v>46.089300000000001</v>
      </c>
      <c r="J790" s="82">
        <v>15.666</v>
      </c>
      <c r="K790" s="82">
        <v>26.408799999999999</v>
      </c>
      <c r="L790" s="82">
        <v>55.427</v>
      </c>
      <c r="M790" s="87">
        <v>26.759</v>
      </c>
      <c r="N790" s="80">
        <v>1</v>
      </c>
      <c r="O790" s="86">
        <f t="shared" si="36"/>
        <v>1054.5540635490299</v>
      </c>
      <c r="P790" s="24">
        <f t="shared" si="37"/>
        <v>0</v>
      </c>
      <c r="R790" s="76">
        <v>38125</v>
      </c>
      <c r="S790" s="88">
        <f t="shared" si="38"/>
        <v>6.8477940461728597E-3</v>
      </c>
      <c r="T790" s="88"/>
    </row>
    <row r="791" spans="1:20" x14ac:dyDescent="0.3">
      <c r="A791" s="75">
        <v>788</v>
      </c>
      <c r="B791" s="76">
        <v>38126</v>
      </c>
      <c r="C791" s="80">
        <v>1143.8802000000001</v>
      </c>
      <c r="D791" s="81">
        <v>32.015500000000003</v>
      </c>
      <c r="E791" s="82">
        <v>13.62</v>
      </c>
      <c r="F791" s="82">
        <v>11.29</v>
      </c>
      <c r="G791" s="82">
        <v>25.844999999999999</v>
      </c>
      <c r="H791" s="82">
        <v>50.4343</v>
      </c>
      <c r="I791" s="82">
        <v>45.992199999999997</v>
      </c>
      <c r="J791" s="82">
        <v>15.725899999999999</v>
      </c>
      <c r="K791" s="82">
        <v>26.018699999999999</v>
      </c>
      <c r="L791" s="82">
        <v>55.061999999999998</v>
      </c>
      <c r="M791" s="87">
        <v>26.718</v>
      </c>
      <c r="N791" s="80">
        <v>1</v>
      </c>
      <c r="O791" s="86">
        <f t="shared" si="36"/>
        <v>1054.5959109325099</v>
      </c>
      <c r="P791" s="24">
        <f t="shared" si="37"/>
        <v>0</v>
      </c>
      <c r="R791" s="76">
        <v>38126</v>
      </c>
      <c r="S791" s="88">
        <f t="shared" si="38"/>
        <v>-2.4002461468906099E-3</v>
      </c>
      <c r="T791" s="88"/>
    </row>
    <row r="792" spans="1:20" x14ac:dyDescent="0.3">
      <c r="A792" s="75">
        <v>789</v>
      </c>
      <c r="B792" s="76">
        <v>38127</v>
      </c>
      <c r="C792" s="80">
        <v>1144.4292</v>
      </c>
      <c r="D792" s="81">
        <v>32.337800000000001</v>
      </c>
      <c r="E792" s="82">
        <v>13.49</v>
      </c>
      <c r="F792" s="82">
        <v>11.23</v>
      </c>
      <c r="G792" s="82">
        <v>25.956</v>
      </c>
      <c r="H792" s="82">
        <v>50.2044</v>
      </c>
      <c r="I792" s="82">
        <v>46.1325</v>
      </c>
      <c r="J792" s="82">
        <v>15.4758</v>
      </c>
      <c r="K792" s="82">
        <v>26.161100000000001</v>
      </c>
      <c r="L792" s="82">
        <v>55.999000000000002</v>
      </c>
      <c r="M792" s="87">
        <v>26.260999999999999</v>
      </c>
      <c r="N792" s="80">
        <v>1</v>
      </c>
      <c r="O792" s="86">
        <f t="shared" si="36"/>
        <v>1054.6377599765899</v>
      </c>
      <c r="P792" s="24">
        <f t="shared" si="37"/>
        <v>0</v>
      </c>
      <c r="R792" s="76">
        <v>38127</v>
      </c>
      <c r="S792" s="88">
        <f t="shared" si="38"/>
        <v>4.7994536490803002E-4</v>
      </c>
      <c r="T792" s="88"/>
    </row>
    <row r="793" spans="1:20" x14ac:dyDescent="0.3">
      <c r="A793" s="75">
        <v>790</v>
      </c>
      <c r="B793" s="76">
        <v>38128</v>
      </c>
      <c r="C793" s="80">
        <v>1149.0307</v>
      </c>
      <c r="D793" s="81">
        <v>32.942300000000003</v>
      </c>
      <c r="E793" s="82">
        <v>13.6</v>
      </c>
      <c r="F793" s="82">
        <v>11.23</v>
      </c>
      <c r="G793" s="82">
        <v>26.1174</v>
      </c>
      <c r="H793" s="82">
        <v>50.266100000000002</v>
      </c>
      <c r="I793" s="82">
        <v>45.992199999999997</v>
      </c>
      <c r="J793" s="82">
        <v>15.380699999999999</v>
      </c>
      <c r="K793" s="82">
        <v>26.029299999999999</v>
      </c>
      <c r="L793" s="82">
        <v>55.645000000000003</v>
      </c>
      <c r="M793" s="87">
        <v>26.407</v>
      </c>
      <c r="N793" s="80">
        <v>0.99</v>
      </c>
      <c r="O793" s="86">
        <f t="shared" si="36"/>
        <v>1054.6791921742999</v>
      </c>
      <c r="P793" s="24">
        <f t="shared" si="37"/>
        <v>0</v>
      </c>
      <c r="R793" s="76">
        <v>38128</v>
      </c>
      <c r="S793" s="88">
        <f t="shared" si="38"/>
        <v>4.0207817137136699E-3</v>
      </c>
      <c r="T793" s="88"/>
    </row>
    <row r="794" spans="1:20" x14ac:dyDescent="0.3">
      <c r="A794" s="75">
        <v>791</v>
      </c>
      <c r="B794" s="76">
        <v>38131</v>
      </c>
      <c r="C794" s="80">
        <v>1150.9828</v>
      </c>
      <c r="D794" s="81">
        <v>33.017800000000001</v>
      </c>
      <c r="E794" s="82">
        <v>14.08</v>
      </c>
      <c r="F794" s="82">
        <v>11.36</v>
      </c>
      <c r="G794" s="82">
        <v>25.9863</v>
      </c>
      <c r="H794" s="82">
        <v>50.580199999999998</v>
      </c>
      <c r="I794" s="82">
        <v>46.208100000000002</v>
      </c>
      <c r="J794" s="82">
        <v>15.595599999999999</v>
      </c>
      <c r="K794" s="82">
        <v>26.266500000000001</v>
      </c>
      <c r="L794" s="82">
        <v>55.603999999999999</v>
      </c>
      <c r="M794" s="87">
        <v>26.303000000000001</v>
      </c>
      <c r="N794" s="80">
        <v>1</v>
      </c>
      <c r="O794" s="86">
        <f t="shared" si="36"/>
        <v>1054.7210445231999</v>
      </c>
      <c r="P794" s="24">
        <f t="shared" si="37"/>
        <v>0</v>
      </c>
      <c r="R794" s="76">
        <v>38131</v>
      </c>
      <c r="S794" s="88">
        <f t="shared" si="38"/>
        <v>1.69891022058843E-3</v>
      </c>
      <c r="T794" s="88"/>
    </row>
    <row r="795" spans="1:20" x14ac:dyDescent="0.3">
      <c r="A795" s="75">
        <v>792</v>
      </c>
      <c r="B795" s="76">
        <v>38132</v>
      </c>
      <c r="C795" s="80">
        <v>1169.5222000000001</v>
      </c>
      <c r="D795" s="81">
        <v>33.697800000000001</v>
      </c>
      <c r="E795" s="82">
        <v>15.135</v>
      </c>
      <c r="F795" s="82">
        <v>11.5</v>
      </c>
      <c r="G795" s="82">
        <v>26.3292</v>
      </c>
      <c r="H795" s="82">
        <v>51.421599999999998</v>
      </c>
      <c r="I795" s="82">
        <v>47.3093</v>
      </c>
      <c r="J795" s="82">
        <v>15.754099999999999</v>
      </c>
      <c r="K795" s="82">
        <v>26.561699999999998</v>
      </c>
      <c r="L795" s="82">
        <v>56.02</v>
      </c>
      <c r="M795" s="87">
        <v>26.407</v>
      </c>
      <c r="N795" s="80">
        <v>1</v>
      </c>
      <c r="O795" s="86">
        <f t="shared" si="36"/>
        <v>1054.7628985329</v>
      </c>
      <c r="P795" s="24">
        <f t="shared" si="37"/>
        <v>0</v>
      </c>
      <c r="R795" s="76">
        <v>38132</v>
      </c>
      <c r="S795" s="88">
        <f t="shared" si="38"/>
        <v>1.61074518229118E-2</v>
      </c>
      <c r="T795" s="88"/>
    </row>
    <row r="796" spans="1:20" x14ac:dyDescent="0.3">
      <c r="A796" s="75">
        <v>793</v>
      </c>
      <c r="B796" s="76">
        <v>38133</v>
      </c>
      <c r="C796" s="80">
        <v>1171.6642999999999</v>
      </c>
      <c r="D796" s="81">
        <v>33.582000000000001</v>
      </c>
      <c r="E796" s="82">
        <v>14.85</v>
      </c>
      <c r="F796" s="82">
        <v>11.48</v>
      </c>
      <c r="G796" s="82">
        <v>26.369599999999998</v>
      </c>
      <c r="H796" s="82">
        <v>51.034500000000001</v>
      </c>
      <c r="I796" s="82">
        <v>47.017800000000001</v>
      </c>
      <c r="J796" s="82">
        <v>15.74</v>
      </c>
      <c r="K796" s="82">
        <v>26.472100000000001</v>
      </c>
      <c r="L796" s="82">
        <v>55.478999999999999</v>
      </c>
      <c r="M796" s="87">
        <v>26.718</v>
      </c>
      <c r="N796" s="80">
        <v>0.99</v>
      </c>
      <c r="O796" s="86">
        <f t="shared" si="36"/>
        <v>1054.8043356467699</v>
      </c>
      <c r="P796" s="24">
        <f t="shared" si="37"/>
        <v>0</v>
      </c>
      <c r="R796" s="76">
        <v>38133</v>
      </c>
      <c r="S796" s="88">
        <f t="shared" si="38"/>
        <v>1.8316026835572001E-3</v>
      </c>
      <c r="T796" s="88"/>
    </row>
    <row r="797" spans="1:20" x14ac:dyDescent="0.3">
      <c r="A797" s="75">
        <v>794</v>
      </c>
      <c r="B797" s="76">
        <v>38134</v>
      </c>
      <c r="C797" s="80">
        <v>1178.4580000000001</v>
      </c>
      <c r="D797" s="81">
        <v>33.698</v>
      </c>
      <c r="E797" s="82">
        <v>14.86</v>
      </c>
      <c r="F797" s="82">
        <v>11.48</v>
      </c>
      <c r="G797" s="82">
        <v>26.42</v>
      </c>
      <c r="H797" s="82">
        <v>50.602600000000002</v>
      </c>
      <c r="I797" s="82">
        <v>46.823500000000003</v>
      </c>
      <c r="J797" s="82">
        <v>15.708299999999999</v>
      </c>
      <c r="K797" s="82">
        <v>27.0519</v>
      </c>
      <c r="L797" s="82">
        <v>55.718000000000004</v>
      </c>
      <c r="M797" s="87">
        <v>27.257000000000001</v>
      </c>
      <c r="N797" s="80">
        <v>1</v>
      </c>
      <c r="O797" s="86">
        <f t="shared" si="36"/>
        <v>1054.8461929616799</v>
      </c>
      <c r="P797" s="24">
        <f t="shared" si="37"/>
        <v>0</v>
      </c>
      <c r="R797" s="76">
        <v>38134</v>
      </c>
      <c r="S797" s="88">
        <f t="shared" si="38"/>
        <v>5.7983331915123504E-3</v>
      </c>
      <c r="T797" s="88"/>
    </row>
    <row r="798" spans="1:20" x14ac:dyDescent="0.3">
      <c r="A798" s="75">
        <v>795</v>
      </c>
      <c r="B798" s="76">
        <v>38135</v>
      </c>
      <c r="C798" s="80">
        <v>1177.8480999999999</v>
      </c>
      <c r="D798" s="81">
        <v>33.834200000000003</v>
      </c>
      <c r="E798" s="82">
        <v>14.86</v>
      </c>
      <c r="F798" s="82">
        <v>11.4</v>
      </c>
      <c r="G798" s="82">
        <v>26.4604</v>
      </c>
      <c r="H798" s="82">
        <v>50.709200000000003</v>
      </c>
      <c r="I798" s="82">
        <v>46.693899999999999</v>
      </c>
      <c r="J798" s="82">
        <v>15.472300000000001</v>
      </c>
      <c r="K798" s="82">
        <v>27.067699999999999</v>
      </c>
      <c r="L798" s="82">
        <v>55.552</v>
      </c>
      <c r="M798" s="87">
        <v>27.391999999999999</v>
      </c>
      <c r="N798" s="80">
        <v>1.02</v>
      </c>
      <c r="O798" s="86">
        <f t="shared" si="36"/>
        <v>1054.88888911711</v>
      </c>
      <c r="P798" s="24">
        <f t="shared" si="37"/>
        <v>0</v>
      </c>
      <c r="R798" s="76">
        <v>38135</v>
      </c>
      <c r="S798" s="88">
        <f t="shared" si="38"/>
        <v>-5.1754071846443804E-4</v>
      </c>
      <c r="T798" s="88"/>
    </row>
    <row r="799" spans="1:20" x14ac:dyDescent="0.3">
      <c r="A799" s="75">
        <v>796</v>
      </c>
      <c r="B799" s="76">
        <v>38138</v>
      </c>
      <c r="C799" s="80">
        <v>1177.8480999999999</v>
      </c>
      <c r="D799" s="81">
        <v>33.834200000000003</v>
      </c>
      <c r="E799" s="82">
        <v>14.86</v>
      </c>
      <c r="F799" s="82">
        <v>11.4</v>
      </c>
      <c r="G799" s="82">
        <v>26.4604</v>
      </c>
      <c r="H799" s="82">
        <v>50.709200000000003</v>
      </c>
      <c r="I799" s="82">
        <v>46.693899999999999</v>
      </c>
      <c r="J799" s="82">
        <v>15.472300000000001</v>
      </c>
      <c r="K799" s="82">
        <v>27.067699999999999</v>
      </c>
      <c r="L799" s="82">
        <v>55.552</v>
      </c>
      <c r="M799" s="87">
        <v>27.391999999999999</v>
      </c>
      <c r="N799" s="80">
        <v>1.02</v>
      </c>
      <c r="O799" s="99">
        <f t="shared" si="36"/>
        <v>1054.9315870007199</v>
      </c>
      <c r="P799" s="24">
        <f t="shared" si="37"/>
        <v>1</v>
      </c>
      <c r="R799" s="76">
        <v>38138</v>
      </c>
      <c r="S799" s="88">
        <f t="shared" si="38"/>
        <v>0</v>
      </c>
      <c r="T799" s="88"/>
    </row>
    <row r="800" spans="1:20" x14ac:dyDescent="0.3">
      <c r="A800" s="75">
        <v>797</v>
      </c>
      <c r="B800" s="76">
        <v>38139</v>
      </c>
      <c r="C800" s="80">
        <v>1178.4049</v>
      </c>
      <c r="D800" s="81">
        <v>34.328600000000002</v>
      </c>
      <c r="E800" s="82">
        <v>15.76</v>
      </c>
      <c r="F800" s="82">
        <v>11.12</v>
      </c>
      <c r="G800" s="82">
        <v>26.339300000000001</v>
      </c>
      <c r="H800" s="82">
        <v>51.214100000000002</v>
      </c>
      <c r="I800" s="82">
        <v>47.1798</v>
      </c>
      <c r="J800" s="82">
        <v>15.827999999999999</v>
      </c>
      <c r="K800" s="82">
        <v>26.920100000000001</v>
      </c>
      <c r="L800" s="82">
        <v>55.645000000000003</v>
      </c>
      <c r="M800" s="87">
        <v>27.465</v>
      </c>
      <c r="N800" s="80">
        <v>1.02</v>
      </c>
      <c r="O800" s="86">
        <f t="shared" si="36"/>
        <v>1054.97428661257</v>
      </c>
      <c r="P800" s="24">
        <f t="shared" si="37"/>
        <v>0</v>
      </c>
      <c r="R800" s="76">
        <v>38139</v>
      </c>
      <c r="S800" s="88">
        <f t="shared" si="38"/>
        <v>4.7272649164198399E-4</v>
      </c>
      <c r="T800" s="88"/>
    </row>
    <row r="801" spans="1:20" x14ac:dyDescent="0.3">
      <c r="A801" s="75">
        <v>798</v>
      </c>
      <c r="B801" s="76">
        <v>38140</v>
      </c>
      <c r="C801" s="80">
        <v>1182.7601999999999</v>
      </c>
      <c r="D801" s="81">
        <v>34.293300000000002</v>
      </c>
      <c r="E801" s="82">
        <v>15.75</v>
      </c>
      <c r="F801" s="82">
        <v>11.15</v>
      </c>
      <c r="G801" s="82">
        <v>26.359500000000001</v>
      </c>
      <c r="H801" s="82">
        <v>51.253300000000003</v>
      </c>
      <c r="I801" s="82">
        <v>47.266100000000002</v>
      </c>
      <c r="J801" s="82">
        <v>15.747</v>
      </c>
      <c r="K801" s="82">
        <v>27.378699999999998</v>
      </c>
      <c r="L801" s="82">
        <v>56.478000000000002</v>
      </c>
      <c r="M801" s="87">
        <v>27.422999999999998</v>
      </c>
      <c r="N801" s="80">
        <v>0.98</v>
      </c>
      <c r="O801" s="86">
        <f t="shared" si="36"/>
        <v>1055.01531339038</v>
      </c>
      <c r="P801" s="24">
        <f t="shared" si="37"/>
        <v>0</v>
      </c>
      <c r="R801" s="76">
        <v>38140</v>
      </c>
      <c r="S801" s="88">
        <f t="shared" si="38"/>
        <v>3.69592828407272E-3</v>
      </c>
      <c r="T801" s="88"/>
    </row>
    <row r="802" spans="1:20" x14ac:dyDescent="0.3">
      <c r="A802" s="75">
        <v>799</v>
      </c>
      <c r="B802" s="76">
        <v>38141</v>
      </c>
      <c r="C802" s="80">
        <v>1174.0047</v>
      </c>
      <c r="D802" s="81">
        <v>34.1218</v>
      </c>
      <c r="E802" s="82">
        <v>15.56</v>
      </c>
      <c r="F802" s="82">
        <v>10.97</v>
      </c>
      <c r="G802" s="82">
        <v>26.1174</v>
      </c>
      <c r="H802" s="82">
        <v>51.012099999999997</v>
      </c>
      <c r="I802" s="82">
        <v>47.017800000000001</v>
      </c>
      <c r="J802" s="82">
        <v>15.704800000000001</v>
      </c>
      <c r="K802" s="82">
        <v>27.289100000000001</v>
      </c>
      <c r="L802" s="82">
        <v>56.176000000000002</v>
      </c>
      <c r="M802" s="87">
        <v>27.516999999999999</v>
      </c>
      <c r="N802" s="80">
        <v>0.99</v>
      </c>
      <c r="O802" s="86">
        <f t="shared" si="36"/>
        <v>1055.0567604205501</v>
      </c>
      <c r="P802" s="24">
        <f t="shared" si="37"/>
        <v>0</v>
      </c>
      <c r="R802" s="76">
        <v>38141</v>
      </c>
      <c r="S802" s="88">
        <f t="shared" si="38"/>
        <v>-7.4025994449255002E-3</v>
      </c>
      <c r="T802" s="88"/>
    </row>
    <row r="803" spans="1:20" x14ac:dyDescent="0.3">
      <c r="A803" s="75">
        <v>800</v>
      </c>
      <c r="B803" s="76">
        <v>38142</v>
      </c>
      <c r="C803" s="80">
        <v>1180.1867</v>
      </c>
      <c r="D803" s="81">
        <v>33.940100000000001</v>
      </c>
      <c r="E803" s="82">
        <v>15.56</v>
      </c>
      <c r="F803" s="82">
        <v>11.04</v>
      </c>
      <c r="G803" s="82">
        <v>26.177900000000001</v>
      </c>
      <c r="H803" s="82">
        <v>50.597000000000001</v>
      </c>
      <c r="I803" s="82">
        <v>46.823500000000003</v>
      </c>
      <c r="J803" s="82">
        <v>15.6249</v>
      </c>
      <c r="K803" s="82">
        <v>27.552700000000002</v>
      </c>
      <c r="L803" s="82">
        <v>56.561</v>
      </c>
      <c r="M803" s="87">
        <v>27.87</v>
      </c>
      <c r="N803" s="80">
        <v>0.99</v>
      </c>
      <c r="O803" s="86">
        <f t="shared" si="36"/>
        <v>1055.0982090790001</v>
      </c>
      <c r="P803" s="24">
        <f t="shared" si="37"/>
        <v>0</v>
      </c>
      <c r="R803" s="76">
        <v>38142</v>
      </c>
      <c r="S803" s="88">
        <f t="shared" si="38"/>
        <v>5.265737011104E-3</v>
      </c>
      <c r="T803" s="88"/>
    </row>
    <row r="804" spans="1:20" x14ac:dyDescent="0.3">
      <c r="A804" s="75">
        <v>801</v>
      </c>
      <c r="B804" s="76">
        <v>38145</v>
      </c>
      <c r="C804" s="80">
        <v>1199.0803000000001</v>
      </c>
      <c r="D804" s="81">
        <v>34.6464</v>
      </c>
      <c r="E804" s="82">
        <v>16.350000000000001</v>
      </c>
      <c r="F804" s="82">
        <v>11.42</v>
      </c>
      <c r="G804" s="82">
        <v>26.662099999999999</v>
      </c>
      <c r="H804" s="82">
        <v>51.6965</v>
      </c>
      <c r="I804" s="82">
        <v>47.503599999999999</v>
      </c>
      <c r="J804" s="82">
        <v>15.932399999999999</v>
      </c>
      <c r="K804" s="82">
        <v>27.784600000000001</v>
      </c>
      <c r="L804" s="82">
        <v>56.905000000000001</v>
      </c>
      <c r="M804" s="87">
        <v>27.61</v>
      </c>
      <c r="N804" s="80">
        <v>0.99</v>
      </c>
      <c r="O804" s="86">
        <f t="shared" si="36"/>
        <v>1055.1396593657801</v>
      </c>
      <c r="P804" s="24">
        <f t="shared" si="37"/>
        <v>0</v>
      </c>
      <c r="R804" s="76">
        <v>38145</v>
      </c>
      <c r="S804" s="88">
        <f t="shared" si="38"/>
        <v>1.6008992475512698E-2</v>
      </c>
      <c r="T804" s="88"/>
    </row>
    <row r="805" spans="1:20" x14ac:dyDescent="0.3">
      <c r="A805" s="75">
        <v>802</v>
      </c>
      <c r="B805" s="76">
        <v>38146</v>
      </c>
      <c r="C805" s="80">
        <v>1201.0251000000001</v>
      </c>
      <c r="D805" s="81">
        <v>34.984400000000001</v>
      </c>
      <c r="E805" s="82">
        <v>16.309999999999999</v>
      </c>
      <c r="F805" s="82">
        <v>11.59</v>
      </c>
      <c r="G805" s="82">
        <v>26.833600000000001</v>
      </c>
      <c r="H805" s="82">
        <v>51.129899999999999</v>
      </c>
      <c r="I805" s="82">
        <v>47.384900000000002</v>
      </c>
      <c r="J805" s="82">
        <v>15.882899999999999</v>
      </c>
      <c r="K805" s="82">
        <v>27.7319</v>
      </c>
      <c r="L805" s="82">
        <v>57.195999999999998</v>
      </c>
      <c r="M805" s="87">
        <v>27.849</v>
      </c>
      <c r="N805" s="80">
        <v>0.97</v>
      </c>
      <c r="O805" s="86">
        <f t="shared" si="36"/>
        <v>1055.1802738685401</v>
      </c>
      <c r="P805" s="24">
        <f t="shared" si="37"/>
        <v>0</v>
      </c>
      <c r="R805" s="76">
        <v>38146</v>
      </c>
      <c r="S805" s="88">
        <f t="shared" si="38"/>
        <v>1.6219097253120701E-3</v>
      </c>
      <c r="T805" s="88"/>
    </row>
    <row r="806" spans="1:20" x14ac:dyDescent="0.3">
      <c r="A806" s="75">
        <v>803</v>
      </c>
      <c r="B806" s="76">
        <v>38147</v>
      </c>
      <c r="C806" s="80">
        <v>1189.713</v>
      </c>
      <c r="D806" s="81">
        <v>34.535400000000003</v>
      </c>
      <c r="E806" s="82">
        <v>15.71</v>
      </c>
      <c r="F806" s="82">
        <v>11.54</v>
      </c>
      <c r="G806" s="82">
        <v>26.702500000000001</v>
      </c>
      <c r="H806" s="82">
        <v>50.4848</v>
      </c>
      <c r="I806" s="82">
        <v>46.909799999999997</v>
      </c>
      <c r="J806" s="82">
        <v>15.568300000000001</v>
      </c>
      <c r="K806" s="82">
        <v>27.283799999999999</v>
      </c>
      <c r="L806" s="82">
        <v>57.070999999999998</v>
      </c>
      <c r="M806" s="87">
        <v>27.579000000000001</v>
      </c>
      <c r="N806" s="80">
        <v>0.99</v>
      </c>
      <c r="O806" s="86">
        <f t="shared" si="36"/>
        <v>1055.2217273793001</v>
      </c>
      <c r="P806" s="24">
        <f t="shared" si="37"/>
        <v>0</v>
      </c>
      <c r="R806" s="76">
        <v>38147</v>
      </c>
      <c r="S806" s="88">
        <f t="shared" si="38"/>
        <v>-9.4187040720465891E-3</v>
      </c>
      <c r="T806" s="88"/>
    </row>
    <row r="807" spans="1:20" x14ac:dyDescent="0.3">
      <c r="A807" s="75">
        <v>804</v>
      </c>
      <c r="B807" s="76">
        <v>38148</v>
      </c>
      <c r="C807" s="80">
        <v>1195.1652999999999</v>
      </c>
      <c r="D807" s="81">
        <v>35.241700000000002</v>
      </c>
      <c r="E807" s="82">
        <v>15.38</v>
      </c>
      <c r="F807" s="82">
        <v>11.71</v>
      </c>
      <c r="G807" s="82">
        <v>27.005099999999999</v>
      </c>
      <c r="H807" s="82">
        <v>50.927999999999997</v>
      </c>
      <c r="I807" s="82">
        <v>47.481999999999999</v>
      </c>
      <c r="J807" s="82">
        <v>15.667299999999999</v>
      </c>
      <c r="K807" s="82">
        <v>27.215299999999999</v>
      </c>
      <c r="L807" s="82">
        <v>57.436999999999998</v>
      </c>
      <c r="M807" s="87">
        <v>28.067</v>
      </c>
      <c r="N807" s="80">
        <v>1</v>
      </c>
      <c r="O807" s="86">
        <f t="shared" si="36"/>
        <v>1055.2636012573701</v>
      </c>
      <c r="P807" s="24">
        <f t="shared" si="37"/>
        <v>0</v>
      </c>
      <c r="R807" s="76">
        <v>38148</v>
      </c>
      <c r="S807" s="88">
        <f t="shared" si="38"/>
        <v>4.5828699862906497E-3</v>
      </c>
      <c r="T807" s="88"/>
    </row>
    <row r="808" spans="1:20" x14ac:dyDescent="0.3">
      <c r="A808" s="75">
        <v>805</v>
      </c>
      <c r="B808" s="76">
        <v>38149</v>
      </c>
      <c r="C808" s="80">
        <v>1195.1652999999999</v>
      </c>
      <c r="D808" s="81">
        <v>35.241700000000002</v>
      </c>
      <c r="E808" s="82">
        <v>15.38</v>
      </c>
      <c r="F808" s="82">
        <v>11.71</v>
      </c>
      <c r="G808" s="82">
        <v>27.005099999999999</v>
      </c>
      <c r="H808" s="82">
        <v>50.927999999999997</v>
      </c>
      <c r="I808" s="82">
        <v>47.481999999999999</v>
      </c>
      <c r="J808" s="82">
        <v>15.667299999999999</v>
      </c>
      <c r="K808" s="82">
        <v>27.215299999999999</v>
      </c>
      <c r="L808" s="82">
        <v>57.436999999999998</v>
      </c>
      <c r="M808" s="87">
        <v>28.067</v>
      </c>
      <c r="N808" s="80">
        <v>1</v>
      </c>
      <c r="O808" s="86">
        <f t="shared" si="36"/>
        <v>1055.30547679711</v>
      </c>
      <c r="P808" s="24">
        <f t="shared" si="37"/>
        <v>0</v>
      </c>
      <c r="R808" s="76">
        <v>38149</v>
      </c>
      <c r="S808" s="88">
        <f t="shared" si="38"/>
        <v>0</v>
      </c>
      <c r="T808" s="88"/>
    </row>
    <row r="809" spans="1:20" x14ac:dyDescent="0.3">
      <c r="A809" s="75">
        <v>806</v>
      </c>
      <c r="B809" s="76">
        <v>38152</v>
      </c>
      <c r="C809" s="80">
        <v>1183.7148999999999</v>
      </c>
      <c r="D809" s="81">
        <v>34.666600000000003</v>
      </c>
      <c r="E809" s="82">
        <v>14.91</v>
      </c>
      <c r="F809" s="82">
        <v>11.545</v>
      </c>
      <c r="G809" s="82">
        <v>27.136299999999999</v>
      </c>
      <c r="H809" s="82">
        <v>50.4848</v>
      </c>
      <c r="I809" s="82">
        <v>47.341700000000003</v>
      </c>
      <c r="J809" s="82">
        <v>15.5082</v>
      </c>
      <c r="K809" s="82">
        <v>27.215299999999999</v>
      </c>
      <c r="L809" s="82">
        <v>57.134</v>
      </c>
      <c r="M809" s="87">
        <v>28.015000000000001</v>
      </c>
      <c r="N809" s="80">
        <v>1.02</v>
      </c>
      <c r="O809" s="86">
        <f t="shared" si="36"/>
        <v>1055.3481915426</v>
      </c>
      <c r="P809" s="24">
        <f t="shared" si="37"/>
        <v>0</v>
      </c>
      <c r="R809" s="76">
        <v>38152</v>
      </c>
      <c r="S809" s="88">
        <f t="shared" si="38"/>
        <v>-9.5805994367472707E-3</v>
      </c>
      <c r="T809" s="88"/>
    </row>
    <row r="810" spans="1:20" x14ac:dyDescent="0.3">
      <c r="A810" s="75">
        <v>807</v>
      </c>
      <c r="B810" s="76">
        <v>38153</v>
      </c>
      <c r="C810" s="80">
        <v>1190.8044</v>
      </c>
      <c r="D810" s="81">
        <v>35.009599999999999</v>
      </c>
      <c r="E810" s="82">
        <v>15.69</v>
      </c>
      <c r="F810" s="82">
        <v>11.71</v>
      </c>
      <c r="G810" s="82">
        <v>27.645700000000001</v>
      </c>
      <c r="H810" s="82">
        <v>50.821399999999997</v>
      </c>
      <c r="I810" s="82">
        <v>47.59</v>
      </c>
      <c r="J810" s="82">
        <v>15.6602</v>
      </c>
      <c r="K810" s="82">
        <v>27.1358</v>
      </c>
      <c r="L810" s="82">
        <v>57.677999999999997</v>
      </c>
      <c r="M810" s="87">
        <v>27.683</v>
      </c>
      <c r="N810" s="80">
        <v>1.03</v>
      </c>
      <c r="O810" s="86">
        <f t="shared" si="36"/>
        <v>1055.39132680598</v>
      </c>
      <c r="P810" s="24">
        <f t="shared" si="37"/>
        <v>0</v>
      </c>
      <c r="R810" s="76">
        <v>38153</v>
      </c>
      <c r="S810" s="88">
        <f t="shared" si="38"/>
        <v>5.9891955402438003E-3</v>
      </c>
      <c r="T810" s="88"/>
    </row>
    <row r="811" spans="1:20" x14ac:dyDescent="0.3">
      <c r="A811" s="75">
        <v>808</v>
      </c>
      <c r="B811" s="76">
        <v>38154</v>
      </c>
      <c r="C811" s="80">
        <v>1192.461</v>
      </c>
      <c r="D811" s="81">
        <v>34.681699999999999</v>
      </c>
      <c r="E811" s="82">
        <v>15.48</v>
      </c>
      <c r="F811" s="82">
        <v>11.35</v>
      </c>
      <c r="G811" s="82">
        <v>27.56</v>
      </c>
      <c r="H811" s="82">
        <v>51.601100000000002</v>
      </c>
      <c r="I811" s="82">
        <v>48.291800000000002</v>
      </c>
      <c r="J811" s="82">
        <v>15.6107</v>
      </c>
      <c r="K811" s="82">
        <v>27.114699999999999</v>
      </c>
      <c r="L811" s="82">
        <v>57.719000000000001</v>
      </c>
      <c r="M811" s="87">
        <v>27.713999999999999</v>
      </c>
      <c r="N811" s="80">
        <v>1</v>
      </c>
      <c r="O811" s="86">
        <f t="shared" si="36"/>
        <v>1055.4332074141901</v>
      </c>
      <c r="P811" s="24">
        <f t="shared" si="37"/>
        <v>0</v>
      </c>
      <c r="R811" s="76">
        <v>38154</v>
      </c>
      <c r="S811" s="88">
        <f t="shared" si="38"/>
        <v>1.3911604626251101E-3</v>
      </c>
      <c r="T811" s="88"/>
    </row>
    <row r="812" spans="1:20" x14ac:dyDescent="0.3">
      <c r="A812" s="75">
        <v>809</v>
      </c>
      <c r="B812" s="76">
        <v>38155</v>
      </c>
      <c r="C812" s="80">
        <v>1190.884</v>
      </c>
      <c r="D812" s="81">
        <v>34.429499999999997</v>
      </c>
      <c r="E812" s="82">
        <v>15.41</v>
      </c>
      <c r="F812" s="82">
        <v>11.14</v>
      </c>
      <c r="G812" s="82">
        <v>28.012899999999998</v>
      </c>
      <c r="H812" s="82">
        <v>52.044199999999996</v>
      </c>
      <c r="I812" s="82">
        <v>48.335000000000001</v>
      </c>
      <c r="J812" s="82">
        <v>15.851100000000001</v>
      </c>
      <c r="K812" s="82">
        <v>27.061699999999998</v>
      </c>
      <c r="L812" s="82">
        <v>57.427</v>
      </c>
      <c r="M812" s="87">
        <v>27.724</v>
      </c>
      <c r="N812" s="80">
        <v>1.01</v>
      </c>
      <c r="O812" s="86">
        <f t="shared" si="36"/>
        <v>1055.4755085070201</v>
      </c>
      <c r="P812" s="24">
        <f t="shared" si="37"/>
        <v>0</v>
      </c>
      <c r="R812" s="76">
        <v>38155</v>
      </c>
      <c r="S812" s="88">
        <f t="shared" si="38"/>
        <v>-1.32247511658667E-3</v>
      </c>
      <c r="T812" s="88"/>
    </row>
    <row r="813" spans="1:20" x14ac:dyDescent="0.3">
      <c r="A813" s="75">
        <v>810</v>
      </c>
      <c r="B813" s="76">
        <v>38156</v>
      </c>
      <c r="C813" s="80">
        <v>1194.0106000000001</v>
      </c>
      <c r="D813" s="81">
        <v>33.541600000000003</v>
      </c>
      <c r="E813" s="82">
        <v>15.32</v>
      </c>
      <c r="F813" s="82">
        <v>11.14</v>
      </c>
      <c r="G813" s="82">
        <v>28.599</v>
      </c>
      <c r="H813" s="82">
        <v>52.403199999999998</v>
      </c>
      <c r="I813" s="82">
        <v>48.561700000000002</v>
      </c>
      <c r="J813" s="82">
        <v>16.084399999999999</v>
      </c>
      <c r="K813" s="82">
        <v>27.220600000000001</v>
      </c>
      <c r="L813" s="82">
        <v>57.488999999999997</v>
      </c>
      <c r="M813" s="87">
        <v>27.931999999999999</v>
      </c>
      <c r="N813" s="80">
        <v>1</v>
      </c>
      <c r="O813" s="86">
        <f t="shared" si="36"/>
        <v>1055.5173924557701</v>
      </c>
      <c r="P813" s="24">
        <f t="shared" si="37"/>
        <v>0</v>
      </c>
      <c r="R813" s="76">
        <v>38156</v>
      </c>
      <c r="S813" s="88">
        <f t="shared" si="38"/>
        <v>2.6254446276883199E-3</v>
      </c>
      <c r="T813" s="88"/>
    </row>
    <row r="814" spans="1:20" x14ac:dyDescent="0.3">
      <c r="A814" s="75">
        <v>811</v>
      </c>
      <c r="B814" s="76">
        <v>38159</v>
      </c>
      <c r="C814" s="80">
        <v>1189.0518</v>
      </c>
      <c r="D814" s="81">
        <v>33.037199999999999</v>
      </c>
      <c r="E814" s="82">
        <v>15.07</v>
      </c>
      <c r="F814" s="82">
        <v>11.15</v>
      </c>
      <c r="G814" s="82">
        <v>28.599</v>
      </c>
      <c r="H814" s="82">
        <v>52.335900000000002</v>
      </c>
      <c r="I814" s="82">
        <v>48.291800000000002</v>
      </c>
      <c r="J814" s="82">
        <v>16.176300000000001</v>
      </c>
      <c r="K814" s="82">
        <v>27.104099999999999</v>
      </c>
      <c r="L814" s="82">
        <v>57.384999999999998</v>
      </c>
      <c r="M814" s="87">
        <v>27.87</v>
      </c>
      <c r="N814" s="80">
        <v>1</v>
      </c>
      <c r="O814" s="86">
        <f t="shared" si="36"/>
        <v>1055.55927806659</v>
      </c>
      <c r="P814" s="24">
        <f t="shared" si="37"/>
        <v>0</v>
      </c>
      <c r="R814" s="76">
        <v>38159</v>
      </c>
      <c r="S814" s="88">
        <f t="shared" si="38"/>
        <v>-4.1530619577414603E-3</v>
      </c>
      <c r="T814" s="88"/>
    </row>
    <row r="815" spans="1:20" x14ac:dyDescent="0.3">
      <c r="A815" s="75">
        <v>812</v>
      </c>
      <c r="B815" s="76">
        <v>38160</v>
      </c>
      <c r="C815" s="80">
        <v>1193.3991000000001</v>
      </c>
      <c r="D815" s="81">
        <v>34.278100000000002</v>
      </c>
      <c r="E815" s="82">
        <v>15.38</v>
      </c>
      <c r="F815" s="82">
        <v>11.12</v>
      </c>
      <c r="G815" s="82">
        <v>28.538499999999999</v>
      </c>
      <c r="H815" s="82">
        <v>52.633200000000002</v>
      </c>
      <c r="I815" s="82">
        <v>48.475299999999997</v>
      </c>
      <c r="J815" s="82">
        <v>16.349499999999999</v>
      </c>
      <c r="K815" s="82">
        <v>27.0246</v>
      </c>
      <c r="L815" s="82">
        <v>58.064</v>
      </c>
      <c r="M815" s="87">
        <v>27.911000000000001</v>
      </c>
      <c r="N815" s="80">
        <v>1</v>
      </c>
      <c r="O815" s="86">
        <f t="shared" si="36"/>
        <v>1055.6011653395201</v>
      </c>
      <c r="P815" s="24">
        <f t="shared" si="37"/>
        <v>0</v>
      </c>
      <c r="R815" s="76">
        <v>38160</v>
      </c>
      <c r="S815" s="88">
        <f t="shared" si="38"/>
        <v>3.6561064875391099E-3</v>
      </c>
      <c r="T815" s="88"/>
    </row>
    <row r="816" spans="1:20" x14ac:dyDescent="0.3">
      <c r="A816" s="75">
        <v>813</v>
      </c>
      <c r="B816" s="76">
        <v>38161</v>
      </c>
      <c r="C816" s="80">
        <v>1203.5633</v>
      </c>
      <c r="D816" s="81">
        <v>34.252899999999997</v>
      </c>
      <c r="E816" s="82">
        <v>16.27</v>
      </c>
      <c r="F816" s="82">
        <v>11.15</v>
      </c>
      <c r="G816" s="82">
        <v>28.5486</v>
      </c>
      <c r="H816" s="82">
        <v>53.222200000000001</v>
      </c>
      <c r="I816" s="82">
        <v>49.079900000000002</v>
      </c>
      <c r="J816" s="82">
        <v>16.349499999999999</v>
      </c>
      <c r="K816" s="82">
        <v>27.172899999999998</v>
      </c>
      <c r="L816" s="82">
        <v>58.002000000000002</v>
      </c>
      <c r="M816" s="87">
        <v>28.129000000000001</v>
      </c>
      <c r="N816" s="80">
        <v>1.02</v>
      </c>
      <c r="O816" s="86">
        <f t="shared" si="36"/>
        <v>1055.6438920533601</v>
      </c>
      <c r="P816" s="24">
        <f t="shared" si="37"/>
        <v>0</v>
      </c>
      <c r="R816" s="76">
        <v>38161</v>
      </c>
      <c r="S816" s="88">
        <f t="shared" si="38"/>
        <v>8.5170166459820305E-3</v>
      </c>
      <c r="T816" s="88"/>
    </row>
    <row r="817" spans="1:20" x14ac:dyDescent="0.3">
      <c r="A817" s="75">
        <v>814</v>
      </c>
      <c r="B817" s="76">
        <v>38162</v>
      </c>
      <c r="C817" s="80">
        <v>1200.2145</v>
      </c>
      <c r="D817" s="81">
        <v>34.6464</v>
      </c>
      <c r="E817" s="82">
        <v>16.02</v>
      </c>
      <c r="F817" s="82">
        <v>11.5</v>
      </c>
      <c r="G817" s="82">
        <v>28.639399999999998</v>
      </c>
      <c r="H817" s="82">
        <v>52.953000000000003</v>
      </c>
      <c r="I817" s="82">
        <v>48.8748</v>
      </c>
      <c r="J817" s="82">
        <v>16.4697</v>
      </c>
      <c r="K817" s="82">
        <v>27.0352</v>
      </c>
      <c r="L817" s="82">
        <v>57.625</v>
      </c>
      <c r="M817" s="87">
        <v>28.097999999999999</v>
      </c>
      <c r="N817" s="80">
        <v>1.03</v>
      </c>
      <c r="O817" s="86">
        <f t="shared" si="36"/>
        <v>1055.6870394029199</v>
      </c>
      <c r="P817" s="24">
        <f t="shared" si="37"/>
        <v>0</v>
      </c>
      <c r="R817" s="76">
        <v>38162</v>
      </c>
      <c r="S817" s="88">
        <f t="shared" si="38"/>
        <v>-2.7824045482277601E-3</v>
      </c>
      <c r="T817" s="88"/>
    </row>
    <row r="818" spans="1:20" x14ac:dyDescent="0.3">
      <c r="A818" s="75">
        <v>815</v>
      </c>
      <c r="B818" s="76">
        <v>38163</v>
      </c>
      <c r="C818" s="80">
        <v>1193.674</v>
      </c>
      <c r="D818" s="81">
        <v>34.848199999999999</v>
      </c>
      <c r="E818" s="82">
        <v>17.45</v>
      </c>
      <c r="F818" s="82">
        <v>11.8</v>
      </c>
      <c r="G818" s="82">
        <v>28.820900000000002</v>
      </c>
      <c r="H818" s="82">
        <v>52.386400000000002</v>
      </c>
      <c r="I818" s="82">
        <v>47.773499999999999</v>
      </c>
      <c r="J818" s="82">
        <v>16.498000000000001</v>
      </c>
      <c r="K818" s="82">
        <v>26.537299999999998</v>
      </c>
      <c r="L818" s="82">
        <v>56.444000000000003</v>
      </c>
      <c r="M818" s="87">
        <v>28.004999999999999</v>
      </c>
      <c r="N818" s="80">
        <v>1.05</v>
      </c>
      <c r="O818" s="86">
        <f t="shared" si="36"/>
        <v>1055.7310263628899</v>
      </c>
      <c r="P818" s="24">
        <f t="shared" si="37"/>
        <v>0</v>
      </c>
      <c r="R818" s="76">
        <v>38163</v>
      </c>
      <c r="S818" s="88">
        <f t="shared" si="38"/>
        <v>-5.4494425788057504E-3</v>
      </c>
      <c r="T818" s="88"/>
    </row>
    <row r="819" spans="1:20" x14ac:dyDescent="0.3">
      <c r="A819" s="75">
        <v>816</v>
      </c>
      <c r="B819" s="76">
        <v>38166</v>
      </c>
      <c r="C819" s="80">
        <v>1192.7352000000001</v>
      </c>
      <c r="D819" s="81">
        <v>34.641300000000001</v>
      </c>
      <c r="E819" s="82">
        <v>17.600000000000001</v>
      </c>
      <c r="F819" s="82">
        <v>11.63</v>
      </c>
      <c r="G819" s="82">
        <v>28.528400000000001</v>
      </c>
      <c r="H819" s="82">
        <v>52.066699999999997</v>
      </c>
      <c r="I819" s="82">
        <v>47.913899999999998</v>
      </c>
      <c r="J819" s="82">
        <v>16.275300000000001</v>
      </c>
      <c r="K819" s="82">
        <v>26.690899999999999</v>
      </c>
      <c r="L819" s="82">
        <v>56.622</v>
      </c>
      <c r="M819" s="87">
        <v>27.579000000000001</v>
      </c>
      <c r="N819" s="80">
        <v>1.0900000000000001</v>
      </c>
      <c r="O819" s="86">
        <f t="shared" si="36"/>
        <v>1055.7766909191901</v>
      </c>
      <c r="P819" s="24">
        <f t="shared" si="37"/>
        <v>0</v>
      </c>
      <c r="R819" s="76">
        <v>38166</v>
      </c>
      <c r="S819" s="88">
        <f t="shared" si="38"/>
        <v>-7.8647939052023396E-4</v>
      </c>
      <c r="T819" s="88"/>
    </row>
    <row r="820" spans="1:20" x14ac:dyDescent="0.3">
      <c r="A820" s="75">
        <v>817</v>
      </c>
      <c r="B820" s="76">
        <v>38167</v>
      </c>
      <c r="C820" s="80">
        <v>1195.7579000000001</v>
      </c>
      <c r="D820" s="81">
        <v>36.094200000000001</v>
      </c>
      <c r="E820" s="82">
        <v>17.75</v>
      </c>
      <c r="F820" s="82">
        <v>11.77</v>
      </c>
      <c r="G820" s="82">
        <v>28.750299999999999</v>
      </c>
      <c r="H820" s="82">
        <v>52.414499999999997</v>
      </c>
      <c r="I820" s="82">
        <v>48.119</v>
      </c>
      <c r="J820" s="82">
        <v>16.310700000000001</v>
      </c>
      <c r="K820" s="82">
        <v>26.770399999999999</v>
      </c>
      <c r="L820" s="82">
        <v>56.131</v>
      </c>
      <c r="M820" s="87">
        <v>27.402999999999999</v>
      </c>
      <c r="N820" s="80">
        <v>1.1299999999999999</v>
      </c>
      <c r="O820" s="86">
        <f t="shared" si="36"/>
        <v>1055.8240332866801</v>
      </c>
      <c r="P820" s="24">
        <f t="shared" si="37"/>
        <v>0</v>
      </c>
      <c r="R820" s="76">
        <v>38167</v>
      </c>
      <c r="S820" s="88">
        <f t="shared" si="38"/>
        <v>2.5342590710830701E-3</v>
      </c>
      <c r="T820" s="88"/>
    </row>
    <row r="821" spans="1:20" x14ac:dyDescent="0.3">
      <c r="A821" s="75">
        <v>818</v>
      </c>
      <c r="B821" s="76">
        <v>38168</v>
      </c>
      <c r="C821" s="80">
        <v>1200.7592999999999</v>
      </c>
      <c r="D821" s="81">
        <v>36.815600000000003</v>
      </c>
      <c r="E821" s="82">
        <v>17.95</v>
      </c>
      <c r="F821" s="82">
        <v>11.93</v>
      </c>
      <c r="G821" s="82">
        <v>28.8108</v>
      </c>
      <c r="H821" s="82">
        <v>52.790300000000002</v>
      </c>
      <c r="I821" s="82">
        <v>47.946300000000001</v>
      </c>
      <c r="J821" s="82">
        <v>16.550999999999998</v>
      </c>
      <c r="K821" s="82">
        <v>26.738600000000002</v>
      </c>
      <c r="L821" s="82">
        <v>56.319000000000003</v>
      </c>
      <c r="M821" s="87">
        <v>26.977</v>
      </c>
      <c r="N821" s="80">
        <v>1.38</v>
      </c>
      <c r="O821" s="99">
        <f t="shared" si="36"/>
        <v>1055.8818522218401</v>
      </c>
      <c r="P821" s="24">
        <f t="shared" si="37"/>
        <v>1</v>
      </c>
      <c r="R821" s="76">
        <v>38168</v>
      </c>
      <c r="S821" s="88">
        <f t="shared" si="38"/>
        <v>4.1826192409013504E-3</v>
      </c>
      <c r="T821" s="88"/>
    </row>
    <row r="822" spans="1:20" x14ac:dyDescent="0.3">
      <c r="A822" s="75">
        <v>819</v>
      </c>
      <c r="B822" s="76">
        <v>38169</v>
      </c>
      <c r="C822" s="80">
        <v>1188.3778</v>
      </c>
      <c r="D822" s="81">
        <v>36.346400000000003</v>
      </c>
      <c r="E822" s="82">
        <v>17.68</v>
      </c>
      <c r="F822" s="82">
        <v>11.81</v>
      </c>
      <c r="G822" s="82">
        <v>28.881499999999999</v>
      </c>
      <c r="H822" s="82">
        <v>52.4313</v>
      </c>
      <c r="I822" s="82">
        <v>48.140599999999999</v>
      </c>
      <c r="J822" s="82">
        <v>16.597000000000001</v>
      </c>
      <c r="K822" s="82">
        <v>26.675000000000001</v>
      </c>
      <c r="L822" s="82">
        <v>55.973999999999997</v>
      </c>
      <c r="M822" s="87">
        <v>27.298999999999999</v>
      </c>
      <c r="N822" s="80">
        <v>1.4</v>
      </c>
      <c r="O822" s="86">
        <f t="shared" si="36"/>
        <v>1055.94051232474</v>
      </c>
      <c r="P822" s="24">
        <f t="shared" si="37"/>
        <v>0</v>
      </c>
      <c r="R822" s="76">
        <v>38169</v>
      </c>
      <c r="S822" s="88">
        <f t="shared" si="38"/>
        <v>-1.0311392133294199E-2</v>
      </c>
      <c r="T822" s="88"/>
    </row>
    <row r="823" spans="1:20" x14ac:dyDescent="0.3">
      <c r="A823" s="75">
        <v>820</v>
      </c>
      <c r="B823" s="76">
        <v>38170</v>
      </c>
      <c r="C823" s="80">
        <v>1184.6659</v>
      </c>
      <c r="D823" s="81">
        <v>36.4574</v>
      </c>
      <c r="E823" s="82">
        <v>17.28</v>
      </c>
      <c r="F823" s="82">
        <v>11.65</v>
      </c>
      <c r="G823" s="82">
        <v>28.820900000000002</v>
      </c>
      <c r="H823" s="82">
        <v>52.307899999999997</v>
      </c>
      <c r="I823" s="82">
        <v>48.280999999999999</v>
      </c>
      <c r="J823" s="82">
        <v>16.706600000000002</v>
      </c>
      <c r="K823" s="82">
        <v>26.7651</v>
      </c>
      <c r="L823" s="82">
        <v>55.65</v>
      </c>
      <c r="M823" s="87">
        <v>27.102</v>
      </c>
      <c r="N823" s="80">
        <v>1.25</v>
      </c>
      <c r="O823" s="86">
        <f t="shared" si="36"/>
        <v>1055.9928903263401</v>
      </c>
      <c r="P823" s="24">
        <f t="shared" si="37"/>
        <v>0</v>
      </c>
      <c r="R823" s="76">
        <v>38170</v>
      </c>
      <c r="S823" s="88">
        <f t="shared" si="38"/>
        <v>-3.12350163390807E-3</v>
      </c>
      <c r="T823" s="88"/>
    </row>
    <row r="824" spans="1:20" x14ac:dyDescent="0.3">
      <c r="A824" s="75">
        <v>821</v>
      </c>
      <c r="B824" s="76">
        <v>38173</v>
      </c>
      <c r="C824" s="80">
        <v>1184.6659</v>
      </c>
      <c r="D824" s="81">
        <v>36.4574</v>
      </c>
      <c r="E824" s="82">
        <v>17.28</v>
      </c>
      <c r="F824" s="82">
        <v>11.65</v>
      </c>
      <c r="G824" s="82">
        <v>28.820900000000002</v>
      </c>
      <c r="H824" s="82">
        <v>52.307899999999997</v>
      </c>
      <c r="I824" s="82">
        <v>48.280999999999999</v>
      </c>
      <c r="J824" s="82">
        <v>16.706600000000002</v>
      </c>
      <c r="K824" s="82">
        <v>26.7651</v>
      </c>
      <c r="L824" s="82">
        <v>55.65</v>
      </c>
      <c r="M824" s="87">
        <v>27.102</v>
      </c>
      <c r="N824" s="80">
        <v>1.25</v>
      </c>
      <c r="O824" s="86">
        <f t="shared" si="36"/>
        <v>1056.0452709260601</v>
      </c>
      <c r="P824" s="24">
        <f t="shared" si="37"/>
        <v>0</v>
      </c>
      <c r="R824" s="76">
        <v>38173</v>
      </c>
      <c r="S824" s="88">
        <f t="shared" si="38"/>
        <v>0</v>
      </c>
      <c r="T824" s="88"/>
    </row>
    <row r="825" spans="1:20" x14ac:dyDescent="0.3">
      <c r="A825" s="75">
        <v>822</v>
      </c>
      <c r="B825" s="76">
        <v>38174</v>
      </c>
      <c r="C825" s="80">
        <v>1175.0128</v>
      </c>
      <c r="D825" s="81">
        <v>35.604900000000001</v>
      </c>
      <c r="E825" s="82">
        <v>16.38</v>
      </c>
      <c r="F825" s="82">
        <v>11.2</v>
      </c>
      <c r="G825" s="82">
        <v>28.266100000000002</v>
      </c>
      <c r="H825" s="82">
        <v>52.386400000000002</v>
      </c>
      <c r="I825" s="82">
        <v>48.691200000000002</v>
      </c>
      <c r="J825" s="82">
        <v>16.791399999999999</v>
      </c>
      <c r="K825" s="82">
        <v>26.8339</v>
      </c>
      <c r="L825" s="82">
        <v>55.921999999999997</v>
      </c>
      <c r="M825" s="87">
        <v>27.111999999999998</v>
      </c>
      <c r="N825" s="80">
        <v>1.3</v>
      </c>
      <c r="O825" s="86">
        <f t="shared" si="36"/>
        <v>1056.0997494519399</v>
      </c>
      <c r="P825" s="24">
        <f t="shared" si="37"/>
        <v>0</v>
      </c>
      <c r="R825" s="76">
        <v>38174</v>
      </c>
      <c r="S825" s="88">
        <f t="shared" si="38"/>
        <v>-8.1483733093018502E-3</v>
      </c>
      <c r="T825" s="88"/>
    </row>
    <row r="826" spans="1:20" x14ac:dyDescent="0.3">
      <c r="A826" s="75">
        <v>823</v>
      </c>
      <c r="B826" s="76">
        <v>38175</v>
      </c>
      <c r="C826" s="80">
        <v>1177.5391</v>
      </c>
      <c r="D826" s="81">
        <v>36.058900000000001</v>
      </c>
      <c r="E826" s="82">
        <v>16.690000000000001</v>
      </c>
      <c r="F826" s="82">
        <v>11.2</v>
      </c>
      <c r="G826" s="82">
        <v>28.346800000000002</v>
      </c>
      <c r="H826" s="82">
        <v>52.414499999999997</v>
      </c>
      <c r="I826" s="82">
        <v>48.982700000000001</v>
      </c>
      <c r="J826" s="82">
        <v>16.9328</v>
      </c>
      <c r="K826" s="82">
        <v>26.706800000000001</v>
      </c>
      <c r="L826" s="82">
        <v>55.774999999999999</v>
      </c>
      <c r="M826" s="87">
        <v>27.413</v>
      </c>
      <c r="N826" s="80">
        <v>1.26</v>
      </c>
      <c r="O826" s="86">
        <f t="shared" si="36"/>
        <v>1056.1525544394101</v>
      </c>
      <c r="P826" s="24">
        <f t="shared" si="37"/>
        <v>0</v>
      </c>
      <c r="R826" s="76">
        <v>38175</v>
      </c>
      <c r="S826" s="88">
        <f t="shared" si="38"/>
        <v>2.1500191317065402E-3</v>
      </c>
      <c r="T826" s="88"/>
    </row>
    <row r="827" spans="1:20" x14ac:dyDescent="0.3">
      <c r="A827" s="75">
        <v>824</v>
      </c>
      <c r="B827" s="76">
        <v>38176</v>
      </c>
      <c r="C827" s="80">
        <v>1167.9002</v>
      </c>
      <c r="D827" s="81">
        <v>35.6402</v>
      </c>
      <c r="E827" s="82">
        <v>15.24</v>
      </c>
      <c r="F827" s="82">
        <v>10.92</v>
      </c>
      <c r="G827" s="82">
        <v>27.8828</v>
      </c>
      <c r="H827" s="82">
        <v>52.363999999999997</v>
      </c>
      <c r="I827" s="82">
        <v>48.928800000000003</v>
      </c>
      <c r="J827" s="82">
        <v>17.038900000000002</v>
      </c>
      <c r="K827" s="82">
        <v>26.780999999999999</v>
      </c>
      <c r="L827" s="82">
        <v>55.587000000000003</v>
      </c>
      <c r="M827" s="87">
        <v>27.495999999999999</v>
      </c>
      <c r="N827" s="80">
        <v>1.26</v>
      </c>
      <c r="O827" s="86">
        <f t="shared" si="36"/>
        <v>1056.20536206713</v>
      </c>
      <c r="P827" s="24">
        <f t="shared" si="37"/>
        <v>0</v>
      </c>
      <c r="R827" s="76">
        <v>38176</v>
      </c>
      <c r="S827" s="88">
        <f t="shared" si="38"/>
        <v>-8.1856305238611204E-3</v>
      </c>
      <c r="T827" s="88"/>
    </row>
    <row r="828" spans="1:20" x14ac:dyDescent="0.3">
      <c r="A828" s="75">
        <v>825</v>
      </c>
      <c r="B828" s="76">
        <v>38177</v>
      </c>
      <c r="C828" s="80">
        <v>1171.8522</v>
      </c>
      <c r="D828" s="81">
        <v>35.594799999999999</v>
      </c>
      <c r="E828" s="82">
        <v>15.71</v>
      </c>
      <c r="F828" s="82">
        <v>11.03</v>
      </c>
      <c r="G828" s="82">
        <v>28.104700000000001</v>
      </c>
      <c r="H828" s="82">
        <v>52.700499999999998</v>
      </c>
      <c r="I828" s="82">
        <v>49.069099999999999</v>
      </c>
      <c r="J828" s="82">
        <v>17.070699999999999</v>
      </c>
      <c r="K828" s="82">
        <v>27.0246</v>
      </c>
      <c r="L828" s="82">
        <v>55.451000000000001</v>
      </c>
      <c r="M828" s="87">
        <v>27.506</v>
      </c>
      <c r="N828" s="80">
        <v>1.24</v>
      </c>
      <c r="O828" s="86">
        <f t="shared" si="36"/>
        <v>1056.25733407701</v>
      </c>
      <c r="P828" s="24">
        <f t="shared" si="37"/>
        <v>0</v>
      </c>
      <c r="R828" s="76">
        <v>38177</v>
      </c>
      <c r="S828" s="88">
        <f t="shared" si="38"/>
        <v>3.3838507776606801E-3</v>
      </c>
      <c r="T828" s="88"/>
    </row>
    <row r="829" spans="1:20" x14ac:dyDescent="0.3">
      <c r="A829" s="75">
        <v>826</v>
      </c>
      <c r="B829" s="76">
        <v>38180</v>
      </c>
      <c r="C829" s="80">
        <v>1173.5056999999999</v>
      </c>
      <c r="D829" s="81">
        <v>35.034799999999997</v>
      </c>
      <c r="E829" s="82">
        <v>15.35</v>
      </c>
      <c r="F829" s="82">
        <v>11.09</v>
      </c>
      <c r="G829" s="82">
        <v>28.135000000000002</v>
      </c>
      <c r="H829" s="82">
        <v>52.616399999999999</v>
      </c>
      <c r="I829" s="82">
        <v>49.058300000000003</v>
      </c>
      <c r="J829" s="82">
        <v>16.862100000000002</v>
      </c>
      <c r="K829" s="82">
        <v>26.923999999999999</v>
      </c>
      <c r="L829" s="82">
        <v>55.472000000000001</v>
      </c>
      <c r="M829" s="87">
        <v>27.827999999999999</v>
      </c>
      <c r="N829" s="80">
        <v>1.26</v>
      </c>
      <c r="O829" s="86">
        <f t="shared" si="36"/>
        <v>1056.3101469437199</v>
      </c>
      <c r="P829" s="24">
        <f t="shared" si="37"/>
        <v>0</v>
      </c>
      <c r="R829" s="76">
        <v>38180</v>
      </c>
      <c r="S829" s="88">
        <f t="shared" si="38"/>
        <v>1.41101411935729E-3</v>
      </c>
      <c r="T829" s="88"/>
    </row>
    <row r="830" spans="1:20" x14ac:dyDescent="0.3">
      <c r="A830" s="75">
        <v>827</v>
      </c>
      <c r="B830" s="76">
        <v>38181</v>
      </c>
      <c r="C830" s="80">
        <v>1174.3945000000001</v>
      </c>
      <c r="D830" s="81">
        <v>35.448500000000003</v>
      </c>
      <c r="E830" s="82">
        <v>14.85</v>
      </c>
      <c r="F830" s="82">
        <v>11</v>
      </c>
      <c r="G830" s="82">
        <v>27.842400000000001</v>
      </c>
      <c r="H830" s="82">
        <v>52.717399999999998</v>
      </c>
      <c r="I830" s="82">
        <v>48.81</v>
      </c>
      <c r="J830" s="82">
        <v>16.692399999999999</v>
      </c>
      <c r="K830" s="82">
        <v>26.8339</v>
      </c>
      <c r="L830" s="82">
        <v>55.587000000000003</v>
      </c>
      <c r="M830" s="87">
        <v>27.683</v>
      </c>
      <c r="N830" s="80">
        <v>1.24</v>
      </c>
      <c r="O830" s="86">
        <f t="shared" si="36"/>
        <v>1056.3621241096801</v>
      </c>
      <c r="P830" s="24">
        <f t="shared" si="37"/>
        <v>0</v>
      </c>
      <c r="R830" s="76">
        <v>38181</v>
      </c>
      <c r="S830" s="88">
        <f t="shared" si="38"/>
        <v>7.5738873701269903E-4</v>
      </c>
      <c r="T830" s="88"/>
    </row>
    <row r="831" spans="1:20" x14ac:dyDescent="0.3">
      <c r="A831" s="75">
        <v>828</v>
      </c>
      <c r="B831" s="76">
        <v>38182</v>
      </c>
      <c r="C831" s="80">
        <v>1170.5672999999999</v>
      </c>
      <c r="D831" s="81">
        <v>35.125599999999999</v>
      </c>
      <c r="E831" s="82">
        <v>14.64</v>
      </c>
      <c r="F831" s="82">
        <v>10.79</v>
      </c>
      <c r="G831" s="82">
        <v>28.377099999999999</v>
      </c>
      <c r="H831" s="82">
        <v>53.149299999999997</v>
      </c>
      <c r="I831" s="82">
        <v>49.079900000000002</v>
      </c>
      <c r="J831" s="82">
        <v>16.961099999999998</v>
      </c>
      <c r="K831" s="82">
        <v>27.098800000000001</v>
      </c>
      <c r="L831" s="82">
        <v>55.828000000000003</v>
      </c>
      <c r="M831" s="87">
        <v>28.835000000000001</v>
      </c>
      <c r="N831" s="80">
        <v>1.24</v>
      </c>
      <c r="O831" s="86">
        <f t="shared" si="36"/>
        <v>1056.41410383325</v>
      </c>
      <c r="P831" s="24">
        <f t="shared" si="37"/>
        <v>0</v>
      </c>
      <c r="R831" s="76">
        <v>38182</v>
      </c>
      <c r="S831" s="88">
        <f t="shared" si="38"/>
        <v>-3.25887084791365E-3</v>
      </c>
      <c r="T831" s="88"/>
    </row>
    <row r="832" spans="1:20" x14ac:dyDescent="0.3">
      <c r="A832" s="75">
        <v>829</v>
      </c>
      <c r="B832" s="76">
        <v>38183</v>
      </c>
      <c r="C832" s="80">
        <v>1165.5332000000001</v>
      </c>
      <c r="D832" s="81">
        <v>34.747300000000003</v>
      </c>
      <c r="E832" s="82">
        <v>14.54</v>
      </c>
      <c r="F832" s="82">
        <v>10.72</v>
      </c>
      <c r="G832" s="82">
        <v>28.114799999999999</v>
      </c>
      <c r="H832" s="82">
        <v>53.171700000000001</v>
      </c>
      <c r="I832" s="82">
        <v>48.928800000000003</v>
      </c>
      <c r="J832" s="82">
        <v>16.7349</v>
      </c>
      <c r="K832" s="82">
        <v>26.929300000000001</v>
      </c>
      <c r="L832" s="82">
        <v>54.27</v>
      </c>
      <c r="M832" s="87">
        <v>28.959</v>
      </c>
      <c r="N832" s="80">
        <v>1.3</v>
      </c>
      <c r="O832" s="86">
        <f t="shared" si="36"/>
        <v>1056.4686013862199</v>
      </c>
      <c r="P832" s="24">
        <f t="shared" si="37"/>
        <v>0</v>
      </c>
      <c r="R832" s="76">
        <v>38183</v>
      </c>
      <c r="S832" s="88">
        <f t="shared" si="38"/>
        <v>-4.30056435029391E-3</v>
      </c>
      <c r="T832" s="88"/>
    </row>
    <row r="833" spans="1:20" x14ac:dyDescent="0.3">
      <c r="A833" s="75">
        <v>830</v>
      </c>
      <c r="B833" s="76">
        <v>38184</v>
      </c>
      <c r="C833" s="80">
        <v>1159.9776999999999</v>
      </c>
      <c r="D833" s="81">
        <v>34.444600000000001</v>
      </c>
      <c r="E833" s="82">
        <v>14.64</v>
      </c>
      <c r="F833" s="82">
        <v>10.220000000000001</v>
      </c>
      <c r="G833" s="82">
        <v>27.721399999999999</v>
      </c>
      <c r="H833" s="82">
        <v>53.5139</v>
      </c>
      <c r="I833" s="82">
        <v>49.479399999999998</v>
      </c>
      <c r="J833" s="82">
        <v>16.876300000000001</v>
      </c>
      <c r="K833" s="82">
        <v>26.791599999999999</v>
      </c>
      <c r="L833" s="82">
        <v>54.667000000000002</v>
      </c>
      <c r="M833" s="87">
        <v>28.855</v>
      </c>
      <c r="N833" s="80">
        <v>1.24</v>
      </c>
      <c r="O833" s="86">
        <f t="shared" si="36"/>
        <v>1056.5205863491501</v>
      </c>
      <c r="P833" s="24">
        <f t="shared" si="37"/>
        <v>0</v>
      </c>
      <c r="R833" s="76">
        <v>38184</v>
      </c>
      <c r="S833" s="88">
        <f t="shared" si="38"/>
        <v>-4.7664879902178398E-3</v>
      </c>
      <c r="T833" s="88"/>
    </row>
    <row r="834" spans="1:20" x14ac:dyDescent="0.3">
      <c r="A834" s="75">
        <v>831</v>
      </c>
      <c r="B834" s="76">
        <v>38187</v>
      </c>
      <c r="C834" s="80">
        <v>1159.4617000000001</v>
      </c>
      <c r="D834" s="81">
        <v>34.389099999999999</v>
      </c>
      <c r="E834" s="82">
        <v>13.97</v>
      </c>
      <c r="F834" s="82">
        <v>10.33</v>
      </c>
      <c r="G834" s="82">
        <v>28.195499999999999</v>
      </c>
      <c r="H834" s="82">
        <v>53.384900000000002</v>
      </c>
      <c r="I834" s="82">
        <v>49.554900000000004</v>
      </c>
      <c r="J834" s="82">
        <v>17.0212</v>
      </c>
      <c r="K834" s="82">
        <v>26.664400000000001</v>
      </c>
      <c r="L834" s="82">
        <v>54.5</v>
      </c>
      <c r="M834" s="87">
        <v>28.98</v>
      </c>
      <c r="N834" s="80">
        <v>1.25</v>
      </c>
      <c r="O834" s="86">
        <f t="shared" si="36"/>
        <v>1056.5729931242599</v>
      </c>
      <c r="P834" s="24">
        <f t="shared" si="37"/>
        <v>0</v>
      </c>
      <c r="R834" s="76">
        <v>38187</v>
      </c>
      <c r="S834" s="88">
        <f t="shared" si="38"/>
        <v>-4.4483613779799903E-4</v>
      </c>
      <c r="T834" s="88"/>
    </row>
    <row r="835" spans="1:20" x14ac:dyDescent="0.3">
      <c r="A835" s="75">
        <v>832</v>
      </c>
      <c r="B835" s="76">
        <v>38188</v>
      </c>
      <c r="C835" s="80">
        <v>1167.6396</v>
      </c>
      <c r="D835" s="81">
        <v>35.075200000000002</v>
      </c>
      <c r="E835" s="82">
        <v>15.17</v>
      </c>
      <c r="F835" s="82">
        <v>10.5</v>
      </c>
      <c r="G835" s="82">
        <v>28.5687</v>
      </c>
      <c r="H835" s="82">
        <v>53.160499999999999</v>
      </c>
      <c r="I835" s="82">
        <v>49.554900000000004</v>
      </c>
      <c r="J835" s="82">
        <v>16.869199999999999</v>
      </c>
      <c r="K835" s="82">
        <v>26.526700000000002</v>
      </c>
      <c r="L835" s="82">
        <v>53.997999999999998</v>
      </c>
      <c r="M835" s="87">
        <v>29.218</v>
      </c>
      <c r="N835" s="80">
        <v>1.25</v>
      </c>
      <c r="O835" s="86">
        <f t="shared" si="36"/>
        <v>1056.62540249892</v>
      </c>
      <c r="P835" s="24">
        <f t="shared" si="37"/>
        <v>0</v>
      </c>
      <c r="R835" s="76">
        <v>38188</v>
      </c>
      <c r="S835" s="88">
        <f t="shared" si="38"/>
        <v>7.0531868366154899E-3</v>
      </c>
      <c r="T835" s="88"/>
    </row>
    <row r="836" spans="1:20" x14ac:dyDescent="0.3">
      <c r="A836" s="75">
        <v>833</v>
      </c>
      <c r="B836" s="76">
        <v>38189</v>
      </c>
      <c r="C836" s="80">
        <v>1152.1592000000001</v>
      </c>
      <c r="D836" s="81">
        <v>34.1419</v>
      </c>
      <c r="E836" s="82">
        <v>13.99</v>
      </c>
      <c r="F836" s="82">
        <v>10.35</v>
      </c>
      <c r="G836" s="82">
        <v>29.113499999999998</v>
      </c>
      <c r="H836" s="82">
        <v>52.689300000000003</v>
      </c>
      <c r="I836" s="82">
        <v>48.766800000000003</v>
      </c>
      <c r="J836" s="82">
        <v>16.862100000000002</v>
      </c>
      <c r="K836" s="82">
        <v>26.060600000000001</v>
      </c>
      <c r="L836" s="82">
        <v>53.433999999999997</v>
      </c>
      <c r="M836" s="87">
        <v>28.7</v>
      </c>
      <c r="N836" s="80">
        <v>1.25</v>
      </c>
      <c r="O836" s="86">
        <f t="shared" ref="O836:O899" si="39">O835*(1+N836/100/252)</f>
        <v>1056.67781447325</v>
      </c>
      <c r="P836" s="24">
        <f t="shared" ref="P836:P899" si="40">IF(MONTH(B836)&lt;&gt;MONTH(B837),1,0)</f>
        <v>0</v>
      </c>
      <c r="R836" s="76">
        <v>38189</v>
      </c>
      <c r="S836" s="88">
        <f t="shared" ref="S836:S899" si="41">(C836/C835)-1</f>
        <v>-1.3257857989742701E-2</v>
      </c>
      <c r="T836" s="88"/>
    </row>
    <row r="837" spans="1:20" x14ac:dyDescent="0.3">
      <c r="A837" s="75">
        <v>834</v>
      </c>
      <c r="B837" s="76">
        <v>38190</v>
      </c>
      <c r="C837" s="80">
        <v>1155.3056999999999</v>
      </c>
      <c r="D837" s="81">
        <v>36.573399999999999</v>
      </c>
      <c r="E837" s="82">
        <v>14.55</v>
      </c>
      <c r="F837" s="82">
        <v>10.36</v>
      </c>
      <c r="G837" s="82">
        <v>29.2547</v>
      </c>
      <c r="H837" s="82">
        <v>52.863199999999999</v>
      </c>
      <c r="I837" s="82">
        <v>49.004300000000001</v>
      </c>
      <c r="J837" s="82">
        <v>16.893899999999999</v>
      </c>
      <c r="K837" s="82">
        <v>25.938800000000001</v>
      </c>
      <c r="L837" s="82">
        <v>52.817</v>
      </c>
      <c r="M837" s="87">
        <v>28.606000000000002</v>
      </c>
      <c r="N837" s="80">
        <v>1.26</v>
      </c>
      <c r="O837" s="86">
        <f t="shared" si="39"/>
        <v>1056.73064836398</v>
      </c>
      <c r="P837" s="24">
        <f t="shared" si="40"/>
        <v>0</v>
      </c>
      <c r="R837" s="76">
        <v>38190</v>
      </c>
      <c r="S837" s="88">
        <f t="shared" si="41"/>
        <v>2.73095940213808E-3</v>
      </c>
      <c r="T837" s="88"/>
    </row>
    <row r="838" spans="1:20" x14ac:dyDescent="0.3">
      <c r="A838" s="75">
        <v>835</v>
      </c>
      <c r="B838" s="76">
        <v>38191</v>
      </c>
      <c r="C838" s="80">
        <v>1144.1017999999999</v>
      </c>
      <c r="D838" s="81">
        <v>35.766300000000001</v>
      </c>
      <c r="E838" s="82">
        <v>13.93</v>
      </c>
      <c r="F838" s="82">
        <v>10.1</v>
      </c>
      <c r="G838" s="82">
        <v>28.276199999999999</v>
      </c>
      <c r="H838" s="82">
        <v>52.560299999999998</v>
      </c>
      <c r="I838" s="82">
        <v>48.928800000000003</v>
      </c>
      <c r="J838" s="82">
        <v>16.759599999999999</v>
      </c>
      <c r="K838" s="82">
        <v>23.925899999999999</v>
      </c>
      <c r="L838" s="82">
        <v>53.173000000000002</v>
      </c>
      <c r="M838" s="87">
        <v>28.097999999999999</v>
      </c>
      <c r="N838" s="80">
        <v>1.25</v>
      </c>
      <c r="O838" s="86">
        <f t="shared" si="39"/>
        <v>1056.78306555884</v>
      </c>
      <c r="P838" s="24">
        <f t="shared" si="40"/>
        <v>0</v>
      </c>
      <c r="R838" s="76">
        <v>38191</v>
      </c>
      <c r="S838" s="88">
        <f t="shared" si="41"/>
        <v>-9.6977795573933694E-3</v>
      </c>
      <c r="T838" s="88"/>
    </row>
    <row r="839" spans="1:20" x14ac:dyDescent="0.3">
      <c r="A839" s="75">
        <v>836</v>
      </c>
      <c r="B839" s="76">
        <v>38194</v>
      </c>
      <c r="C839" s="80">
        <v>1141.8647000000001</v>
      </c>
      <c r="D839" s="81">
        <v>35.564500000000002</v>
      </c>
      <c r="E839" s="82">
        <v>13.75</v>
      </c>
      <c r="F839" s="82">
        <v>10.08</v>
      </c>
      <c r="G839" s="82">
        <v>28.9117</v>
      </c>
      <c r="H839" s="82">
        <v>52.425699999999999</v>
      </c>
      <c r="I839" s="82">
        <v>48.939500000000002</v>
      </c>
      <c r="J839" s="82">
        <v>16.582899999999999</v>
      </c>
      <c r="K839" s="82">
        <v>23.4651</v>
      </c>
      <c r="L839" s="82">
        <v>53.883000000000003</v>
      </c>
      <c r="M839" s="87">
        <v>27.994</v>
      </c>
      <c r="N839" s="80">
        <v>1.27</v>
      </c>
      <c r="O839" s="86">
        <f t="shared" si="39"/>
        <v>1056.83632407047</v>
      </c>
      <c r="P839" s="24">
        <f t="shared" si="40"/>
        <v>0</v>
      </c>
      <c r="R839" s="76">
        <v>38194</v>
      </c>
      <c r="S839" s="88">
        <f t="shared" si="41"/>
        <v>-1.95533299571748E-3</v>
      </c>
      <c r="T839" s="88"/>
    </row>
    <row r="840" spans="1:20" x14ac:dyDescent="0.3">
      <c r="A840" s="75">
        <v>837</v>
      </c>
      <c r="B840" s="76">
        <v>38195</v>
      </c>
      <c r="C840" s="80">
        <v>1153.1983</v>
      </c>
      <c r="D840" s="81">
        <v>35.529200000000003</v>
      </c>
      <c r="E840" s="82">
        <v>14.54</v>
      </c>
      <c r="F840" s="82">
        <v>10.38</v>
      </c>
      <c r="G840" s="82">
        <v>28.689800000000002</v>
      </c>
      <c r="H840" s="82">
        <v>52.644500000000001</v>
      </c>
      <c r="I840" s="82">
        <v>49.0259</v>
      </c>
      <c r="J840" s="82">
        <v>16.6111</v>
      </c>
      <c r="K840" s="82">
        <v>23.1738</v>
      </c>
      <c r="L840" s="82">
        <v>53.308</v>
      </c>
      <c r="M840" s="87">
        <v>28.523</v>
      </c>
      <c r="N840" s="80">
        <v>1.27</v>
      </c>
      <c r="O840" s="86">
        <f t="shared" si="39"/>
        <v>1056.8895852661699</v>
      </c>
      <c r="P840" s="24">
        <f t="shared" si="40"/>
        <v>0</v>
      </c>
      <c r="R840" s="76">
        <v>38195</v>
      </c>
      <c r="S840" s="88">
        <f t="shared" si="41"/>
        <v>9.9255191968015098E-3</v>
      </c>
      <c r="T840" s="88"/>
    </row>
    <row r="841" spans="1:20" x14ac:dyDescent="0.3">
      <c r="A841" s="75">
        <v>838</v>
      </c>
      <c r="B841" s="76">
        <v>38196</v>
      </c>
      <c r="C841" s="80">
        <v>1154.0298</v>
      </c>
      <c r="D841" s="81">
        <v>35.342500000000001</v>
      </c>
      <c r="E841" s="82">
        <v>14.04</v>
      </c>
      <c r="F841" s="82">
        <v>10.25</v>
      </c>
      <c r="G841" s="82">
        <v>28.831</v>
      </c>
      <c r="H841" s="82">
        <v>52.902500000000003</v>
      </c>
      <c r="I841" s="82">
        <v>49.457799999999999</v>
      </c>
      <c r="J841" s="82">
        <v>16.9682</v>
      </c>
      <c r="K841" s="82">
        <v>23.136700000000001</v>
      </c>
      <c r="L841" s="82">
        <v>53.506999999999998</v>
      </c>
      <c r="M841" s="87">
        <v>28.337</v>
      </c>
      <c r="N841" s="80">
        <v>1.29</v>
      </c>
      <c r="O841" s="86">
        <f t="shared" si="39"/>
        <v>1056.9436879473201</v>
      </c>
      <c r="P841" s="24">
        <f t="shared" si="40"/>
        <v>0</v>
      </c>
      <c r="R841" s="76">
        <v>38196</v>
      </c>
      <c r="S841" s="88">
        <f t="shared" si="41"/>
        <v>7.2103817704216599E-4</v>
      </c>
      <c r="T841" s="88"/>
    </row>
    <row r="842" spans="1:20" x14ac:dyDescent="0.3">
      <c r="A842" s="75">
        <v>839</v>
      </c>
      <c r="B842" s="76">
        <v>38197</v>
      </c>
      <c r="C842" s="80">
        <v>1159.6488999999999</v>
      </c>
      <c r="D842" s="81">
        <v>35.3123</v>
      </c>
      <c r="E842" s="82">
        <v>14.79</v>
      </c>
      <c r="F842" s="82">
        <v>10.38</v>
      </c>
      <c r="G842" s="82">
        <v>28.7301</v>
      </c>
      <c r="H842" s="82">
        <v>53.558799999999998</v>
      </c>
      <c r="I842" s="82">
        <v>49.695300000000003</v>
      </c>
      <c r="J842" s="82">
        <v>17.2227</v>
      </c>
      <c r="K842" s="82">
        <v>22.808299999999999</v>
      </c>
      <c r="L842" s="82">
        <v>52.158999999999999</v>
      </c>
      <c r="M842" s="87">
        <v>28.263999999999999</v>
      </c>
      <c r="N842" s="80">
        <v>1.3</v>
      </c>
      <c r="O842" s="86">
        <f t="shared" si="39"/>
        <v>1056.99821282011</v>
      </c>
      <c r="P842" s="24">
        <f t="shared" si="40"/>
        <v>0</v>
      </c>
      <c r="R842" s="76">
        <v>38197</v>
      </c>
      <c r="S842" s="88">
        <f t="shared" si="41"/>
        <v>4.8691116988486298E-3</v>
      </c>
      <c r="T842" s="88"/>
    </row>
    <row r="843" spans="1:20" x14ac:dyDescent="0.3">
      <c r="A843" s="75">
        <v>840</v>
      </c>
      <c r="B843" s="76">
        <v>38198</v>
      </c>
      <c r="C843" s="80">
        <v>1161.0142000000001</v>
      </c>
      <c r="D843" s="81">
        <v>34.913800000000002</v>
      </c>
      <c r="E843" s="82">
        <v>14.93</v>
      </c>
      <c r="F843" s="82">
        <v>10.51</v>
      </c>
      <c r="G843" s="82">
        <v>28.740200000000002</v>
      </c>
      <c r="H843" s="82">
        <v>53.654200000000003</v>
      </c>
      <c r="I843" s="82">
        <v>49.986800000000002</v>
      </c>
      <c r="J843" s="82">
        <v>17.494900000000001</v>
      </c>
      <c r="K843" s="82">
        <v>23.232099999999999</v>
      </c>
      <c r="L843" s="82">
        <v>52.262999999999998</v>
      </c>
      <c r="M843" s="87">
        <v>28.533999999999999</v>
      </c>
      <c r="N843" s="80">
        <v>1.29</v>
      </c>
      <c r="O843" s="99">
        <f t="shared" si="39"/>
        <v>1057.0523210619599</v>
      </c>
      <c r="P843" s="24">
        <f t="shared" si="40"/>
        <v>1</v>
      </c>
      <c r="R843" s="76">
        <v>38198</v>
      </c>
      <c r="S843" s="88">
        <f t="shared" si="41"/>
        <v>1.1773391066900499E-3</v>
      </c>
      <c r="T843" s="88"/>
    </row>
    <row r="844" spans="1:20" x14ac:dyDescent="0.3">
      <c r="A844" s="75">
        <v>841</v>
      </c>
      <c r="B844" s="76">
        <v>38201</v>
      </c>
      <c r="C844" s="80">
        <v>1166.1796999999999</v>
      </c>
      <c r="D844" s="81">
        <v>36.351500000000001</v>
      </c>
      <c r="E844" s="82">
        <v>14.67</v>
      </c>
      <c r="F844" s="82">
        <v>10.67</v>
      </c>
      <c r="G844" s="82">
        <v>28.770499999999998</v>
      </c>
      <c r="H844" s="82">
        <v>54.119700000000002</v>
      </c>
      <c r="I844" s="82">
        <v>49.9328</v>
      </c>
      <c r="J844" s="82">
        <v>17.3994</v>
      </c>
      <c r="K844" s="82">
        <v>23.417400000000001</v>
      </c>
      <c r="L844" s="82">
        <v>53.392000000000003</v>
      </c>
      <c r="M844" s="87">
        <v>28.492000000000001</v>
      </c>
      <c r="N844" s="80">
        <v>1.28</v>
      </c>
      <c r="O844" s="86">
        <f t="shared" si="39"/>
        <v>1057.1060126084301</v>
      </c>
      <c r="P844" s="24">
        <f t="shared" si="40"/>
        <v>0</v>
      </c>
      <c r="R844" s="76">
        <v>38201</v>
      </c>
      <c r="S844" s="88">
        <f t="shared" si="41"/>
        <v>4.4491273233349098E-3</v>
      </c>
      <c r="T844" s="88"/>
    </row>
    <row r="845" spans="1:20" x14ac:dyDescent="0.3">
      <c r="A845" s="75">
        <v>842</v>
      </c>
      <c r="B845" s="76">
        <v>38202</v>
      </c>
      <c r="C845" s="80">
        <v>1158.8838000000001</v>
      </c>
      <c r="D845" s="81">
        <v>35.801600000000001</v>
      </c>
      <c r="E845" s="82">
        <v>14.01</v>
      </c>
      <c r="F845" s="82">
        <v>10.56</v>
      </c>
      <c r="G845" s="82">
        <v>28.316500000000001</v>
      </c>
      <c r="H845" s="82">
        <v>55.342599999999997</v>
      </c>
      <c r="I845" s="82">
        <v>50.623800000000003</v>
      </c>
      <c r="J845" s="82">
        <v>17.6464</v>
      </c>
      <c r="K845" s="82">
        <v>23.3645</v>
      </c>
      <c r="L845" s="82">
        <v>53.517000000000003</v>
      </c>
      <c r="M845" s="87">
        <v>28.274000000000001</v>
      </c>
      <c r="N845" s="80">
        <v>1.24</v>
      </c>
      <c r="O845" s="86">
        <f t="shared" si="39"/>
        <v>1057.15802893603</v>
      </c>
      <c r="P845" s="24">
        <f t="shared" si="40"/>
        <v>0</v>
      </c>
      <c r="R845" s="76">
        <v>38202</v>
      </c>
      <c r="S845" s="88">
        <f t="shared" si="41"/>
        <v>-6.2562399259735698E-3</v>
      </c>
      <c r="T845" s="88"/>
    </row>
    <row r="846" spans="1:20" x14ac:dyDescent="0.3">
      <c r="A846" s="75">
        <v>843</v>
      </c>
      <c r="B846" s="76">
        <v>38203</v>
      </c>
      <c r="C846" s="80">
        <v>1157.9606000000001</v>
      </c>
      <c r="D846" s="81">
        <v>35.963000000000001</v>
      </c>
      <c r="E846" s="82">
        <v>13.75</v>
      </c>
      <c r="F846" s="82">
        <v>10.84</v>
      </c>
      <c r="G846" s="82">
        <v>28.3065</v>
      </c>
      <c r="H846" s="82">
        <v>54.186999999999998</v>
      </c>
      <c r="I846" s="82">
        <v>49.921999999999997</v>
      </c>
      <c r="J846" s="82">
        <v>17.194400000000002</v>
      </c>
      <c r="K846" s="82">
        <v>23.412199999999999</v>
      </c>
      <c r="L846" s="82">
        <v>54.311999999999998</v>
      </c>
      <c r="M846" s="87">
        <v>28.181000000000001</v>
      </c>
      <c r="N846" s="80">
        <v>1.22</v>
      </c>
      <c r="O846" s="86">
        <f t="shared" si="39"/>
        <v>1057.20920880886</v>
      </c>
      <c r="P846" s="24">
        <f t="shared" si="40"/>
        <v>0</v>
      </c>
      <c r="R846" s="76">
        <v>38203</v>
      </c>
      <c r="S846" s="88">
        <f t="shared" si="41"/>
        <v>-7.9662861798568396E-4</v>
      </c>
      <c r="T846" s="88"/>
    </row>
    <row r="847" spans="1:20" x14ac:dyDescent="0.3">
      <c r="A847" s="75">
        <v>844</v>
      </c>
      <c r="B847" s="76">
        <v>38204</v>
      </c>
      <c r="C847" s="80">
        <v>1139.1074000000001</v>
      </c>
      <c r="D847" s="81">
        <v>35.186199999999999</v>
      </c>
      <c r="E847" s="82">
        <v>12.96</v>
      </c>
      <c r="F847" s="82">
        <v>10.64</v>
      </c>
      <c r="G847" s="82">
        <v>27.771799999999999</v>
      </c>
      <c r="H847" s="82">
        <v>53.738300000000002</v>
      </c>
      <c r="I847" s="82">
        <v>49.479399999999998</v>
      </c>
      <c r="J847" s="82">
        <v>17.106000000000002</v>
      </c>
      <c r="K847" s="82">
        <v>23.226800000000001</v>
      </c>
      <c r="L847" s="82">
        <v>53.841999999999999</v>
      </c>
      <c r="M847" s="87">
        <v>27.89</v>
      </c>
      <c r="N847" s="80">
        <v>1.3</v>
      </c>
      <c r="O847" s="86">
        <f t="shared" si="39"/>
        <v>1057.2637473791599</v>
      </c>
      <c r="P847" s="24">
        <f t="shared" si="40"/>
        <v>0</v>
      </c>
      <c r="R847" s="76">
        <v>38204</v>
      </c>
      <c r="S847" s="88">
        <f t="shared" si="41"/>
        <v>-1.62813829762429E-2</v>
      </c>
      <c r="T847" s="88"/>
    </row>
    <row r="848" spans="1:20" x14ac:dyDescent="0.3">
      <c r="A848" s="75">
        <v>845</v>
      </c>
      <c r="B848" s="76">
        <v>38205</v>
      </c>
      <c r="C848" s="80">
        <v>1121.5365999999999</v>
      </c>
      <c r="D848" s="81">
        <v>34.0764</v>
      </c>
      <c r="E848" s="82">
        <v>12.63</v>
      </c>
      <c r="F848" s="82">
        <v>10.19</v>
      </c>
      <c r="G848" s="82">
        <v>27.378399999999999</v>
      </c>
      <c r="H848" s="82">
        <v>52.627600000000001</v>
      </c>
      <c r="I848" s="82">
        <v>48.712800000000001</v>
      </c>
      <c r="J848" s="82">
        <v>16.862100000000002</v>
      </c>
      <c r="K848" s="82">
        <v>23.041399999999999</v>
      </c>
      <c r="L848" s="82">
        <v>53.152000000000001</v>
      </c>
      <c r="M848" s="87">
        <v>27.33</v>
      </c>
      <c r="N848" s="80">
        <v>1.32</v>
      </c>
      <c r="O848" s="86">
        <f t="shared" si="39"/>
        <v>1057.31912786116</v>
      </c>
      <c r="P848" s="24">
        <f t="shared" si="40"/>
        <v>0</v>
      </c>
      <c r="R848" s="76">
        <v>38205</v>
      </c>
      <c r="S848" s="88">
        <f t="shared" si="41"/>
        <v>-1.54250600075113E-2</v>
      </c>
      <c r="T848" s="88"/>
    </row>
    <row r="849" spans="1:20" x14ac:dyDescent="0.3">
      <c r="A849" s="75">
        <v>846</v>
      </c>
      <c r="B849" s="76">
        <v>38208</v>
      </c>
      <c r="C849" s="80">
        <v>1122.8877</v>
      </c>
      <c r="D849" s="81">
        <v>34.631300000000003</v>
      </c>
      <c r="E849" s="82">
        <v>12.44</v>
      </c>
      <c r="F849" s="82">
        <v>10.37</v>
      </c>
      <c r="G849" s="82">
        <v>27.418700000000001</v>
      </c>
      <c r="H849" s="82">
        <v>53.082000000000001</v>
      </c>
      <c r="I849" s="82">
        <v>49.187899999999999</v>
      </c>
      <c r="J849" s="82">
        <v>16.720700000000001</v>
      </c>
      <c r="K849" s="82">
        <v>22.8931</v>
      </c>
      <c r="L849" s="82">
        <v>53.098999999999997</v>
      </c>
      <c r="M849" s="87">
        <v>27.143000000000001</v>
      </c>
      <c r="N849" s="80">
        <v>1.35</v>
      </c>
      <c r="O849" s="86">
        <f t="shared" si="39"/>
        <v>1057.3757699573</v>
      </c>
      <c r="P849" s="24">
        <f t="shared" si="40"/>
        <v>0</v>
      </c>
      <c r="R849" s="76">
        <v>38208</v>
      </c>
      <c r="S849" s="88">
        <f t="shared" si="41"/>
        <v>1.2046864988624101E-3</v>
      </c>
      <c r="T849" s="88"/>
    </row>
    <row r="850" spans="1:20" x14ac:dyDescent="0.3">
      <c r="A850" s="75">
        <v>847</v>
      </c>
      <c r="B850" s="76">
        <v>38209</v>
      </c>
      <c r="C850" s="80">
        <v>1137.4746</v>
      </c>
      <c r="D850" s="81">
        <v>35.1509</v>
      </c>
      <c r="E850" s="82">
        <v>12.78</v>
      </c>
      <c r="F850" s="82">
        <v>10.6</v>
      </c>
      <c r="G850" s="82">
        <v>27.9635</v>
      </c>
      <c r="H850" s="82">
        <v>52.880099999999999</v>
      </c>
      <c r="I850" s="82">
        <v>48.8964</v>
      </c>
      <c r="J850" s="82">
        <v>16.5793</v>
      </c>
      <c r="K850" s="82">
        <v>23.020199999999999</v>
      </c>
      <c r="L850" s="82">
        <v>53.402000000000001</v>
      </c>
      <c r="M850" s="87">
        <v>27.745000000000001</v>
      </c>
      <c r="N850" s="80">
        <v>1.43</v>
      </c>
      <c r="O850" s="86">
        <f t="shared" si="39"/>
        <v>1057.4357718363101</v>
      </c>
      <c r="P850" s="24">
        <f t="shared" si="40"/>
        <v>0</v>
      </c>
      <c r="R850" s="76">
        <v>38209</v>
      </c>
      <c r="S850" s="88">
        <f t="shared" si="41"/>
        <v>1.29905243418376E-2</v>
      </c>
      <c r="T850" s="88"/>
    </row>
    <row r="851" spans="1:20" x14ac:dyDescent="0.3">
      <c r="A851" s="75">
        <v>848</v>
      </c>
      <c r="B851" s="76">
        <v>38210</v>
      </c>
      <c r="C851" s="80">
        <v>1134.6766</v>
      </c>
      <c r="D851" s="81">
        <v>34.5657</v>
      </c>
      <c r="E851" s="82">
        <v>12.82</v>
      </c>
      <c r="F851" s="82">
        <v>10.19</v>
      </c>
      <c r="G851" s="82">
        <v>27.650700000000001</v>
      </c>
      <c r="H851" s="82">
        <v>53.2166</v>
      </c>
      <c r="I851" s="82">
        <v>49.015099999999997</v>
      </c>
      <c r="J851" s="82">
        <v>16.473299999999998</v>
      </c>
      <c r="K851" s="82">
        <v>23.544599999999999</v>
      </c>
      <c r="L851" s="82">
        <v>54.113</v>
      </c>
      <c r="M851" s="87">
        <v>27.34</v>
      </c>
      <c r="N851" s="80">
        <v>1.5</v>
      </c>
      <c r="O851" s="86">
        <f t="shared" si="39"/>
        <v>1057.4987144417701</v>
      </c>
      <c r="P851" s="24">
        <f t="shared" si="40"/>
        <v>0</v>
      </c>
      <c r="R851" s="76">
        <v>38210</v>
      </c>
      <c r="S851" s="88">
        <f t="shared" si="41"/>
        <v>-2.4598351470881399E-3</v>
      </c>
      <c r="T851" s="88"/>
    </row>
    <row r="852" spans="1:20" x14ac:dyDescent="0.3">
      <c r="A852" s="75">
        <v>849</v>
      </c>
      <c r="B852" s="76">
        <v>38211</v>
      </c>
      <c r="C852" s="80">
        <v>1121.4454000000001</v>
      </c>
      <c r="D852" s="81">
        <v>34.898600000000002</v>
      </c>
      <c r="E852" s="82">
        <v>12.59</v>
      </c>
      <c r="F852" s="82">
        <v>9.9</v>
      </c>
      <c r="G852" s="82">
        <v>27.116099999999999</v>
      </c>
      <c r="H852" s="82">
        <v>52.936100000000003</v>
      </c>
      <c r="I852" s="82">
        <v>48.396099999999997</v>
      </c>
      <c r="J852" s="82">
        <v>16.349499999999999</v>
      </c>
      <c r="K852" s="82">
        <v>23.221499999999999</v>
      </c>
      <c r="L852" s="82">
        <v>53.444000000000003</v>
      </c>
      <c r="M852" s="87">
        <v>26.821999999999999</v>
      </c>
      <c r="N852" s="80">
        <v>1.51</v>
      </c>
      <c r="O852" s="86">
        <f t="shared" si="39"/>
        <v>1057.5620804361699</v>
      </c>
      <c r="P852" s="24">
        <f t="shared" si="40"/>
        <v>0</v>
      </c>
      <c r="R852" s="76">
        <v>38211</v>
      </c>
      <c r="S852" s="88">
        <f t="shared" si="41"/>
        <v>-1.16607674821178E-2</v>
      </c>
      <c r="T852" s="88"/>
    </row>
    <row r="853" spans="1:20" x14ac:dyDescent="0.3">
      <c r="A853" s="75">
        <v>850</v>
      </c>
      <c r="B853" s="76">
        <v>38212</v>
      </c>
      <c r="C853" s="80">
        <v>1123.2328</v>
      </c>
      <c r="D853" s="81">
        <v>34.893599999999999</v>
      </c>
      <c r="E853" s="82">
        <v>12.52</v>
      </c>
      <c r="F853" s="82">
        <v>10.25</v>
      </c>
      <c r="G853" s="82">
        <v>27.257300000000001</v>
      </c>
      <c r="H853" s="82">
        <v>53.626100000000001</v>
      </c>
      <c r="I853" s="82">
        <v>48.786999999999999</v>
      </c>
      <c r="J853" s="82">
        <v>16.759599999999999</v>
      </c>
      <c r="K853" s="82">
        <v>23.502199999999998</v>
      </c>
      <c r="L853" s="82">
        <v>53.192999999999998</v>
      </c>
      <c r="M853" s="87">
        <v>26.78</v>
      </c>
      <c r="N853" s="80">
        <v>1.48</v>
      </c>
      <c r="O853" s="86">
        <f t="shared" si="39"/>
        <v>1057.62419122502</v>
      </c>
      <c r="P853" s="24">
        <f t="shared" si="40"/>
        <v>0</v>
      </c>
      <c r="R853" s="76">
        <v>38212</v>
      </c>
      <c r="S853" s="88">
        <f t="shared" si="41"/>
        <v>1.5938359549203501E-3</v>
      </c>
      <c r="T853" s="88"/>
    </row>
    <row r="854" spans="1:20" x14ac:dyDescent="0.3">
      <c r="A854" s="75">
        <v>851</v>
      </c>
      <c r="B854" s="76">
        <v>38215</v>
      </c>
      <c r="C854" s="80">
        <v>1138.6072999999999</v>
      </c>
      <c r="D854" s="81">
        <v>35.2316</v>
      </c>
      <c r="E854" s="82">
        <v>12.72</v>
      </c>
      <c r="F854" s="82">
        <v>10.25</v>
      </c>
      <c r="G854" s="82">
        <v>27.3279</v>
      </c>
      <c r="H854" s="82">
        <v>54.220700000000001</v>
      </c>
      <c r="I854" s="82">
        <v>48.971699999999998</v>
      </c>
      <c r="J854" s="82">
        <v>16.971699999999998</v>
      </c>
      <c r="K854" s="82">
        <v>23.581700000000001</v>
      </c>
      <c r="L854" s="82">
        <v>53.183</v>
      </c>
      <c r="M854" s="87">
        <v>26.718</v>
      </c>
      <c r="N854" s="80">
        <v>1.43</v>
      </c>
      <c r="O854" s="86">
        <f t="shared" si="39"/>
        <v>1057.6842072009499</v>
      </c>
      <c r="P854" s="24">
        <f t="shared" si="40"/>
        <v>0</v>
      </c>
      <c r="R854" s="76">
        <v>38215</v>
      </c>
      <c r="S854" s="88">
        <f t="shared" si="41"/>
        <v>1.36877235066497E-2</v>
      </c>
      <c r="T854" s="88"/>
    </row>
    <row r="855" spans="1:20" x14ac:dyDescent="0.3">
      <c r="A855" s="75">
        <v>852</v>
      </c>
      <c r="B855" s="76">
        <v>38216</v>
      </c>
      <c r="C855" s="80">
        <v>1141.2050999999999</v>
      </c>
      <c r="D855" s="81">
        <v>35.271900000000002</v>
      </c>
      <c r="E855" s="82">
        <v>13.1</v>
      </c>
      <c r="F855" s="82">
        <v>10.28</v>
      </c>
      <c r="G855" s="82">
        <v>27.287600000000001</v>
      </c>
      <c r="H855" s="82">
        <v>53.255899999999997</v>
      </c>
      <c r="I855" s="82">
        <v>48.178800000000003</v>
      </c>
      <c r="J855" s="82">
        <v>16.759599999999999</v>
      </c>
      <c r="K855" s="82">
        <v>23.481000000000002</v>
      </c>
      <c r="L855" s="82">
        <v>52.597999999999999</v>
      </c>
      <c r="M855" s="87">
        <v>27.361000000000001</v>
      </c>
      <c r="N855" s="80">
        <v>1.2</v>
      </c>
      <c r="O855" s="86">
        <f t="shared" si="39"/>
        <v>1057.7345731155799</v>
      </c>
      <c r="P855" s="24">
        <f t="shared" si="40"/>
        <v>0</v>
      </c>
      <c r="R855" s="76">
        <v>38216</v>
      </c>
      <c r="S855" s="88">
        <f t="shared" si="41"/>
        <v>2.2815592346896499E-3</v>
      </c>
      <c r="T855" s="88"/>
    </row>
    <row r="856" spans="1:20" x14ac:dyDescent="0.3">
      <c r="A856" s="75">
        <v>853</v>
      </c>
      <c r="B856" s="76">
        <v>38217</v>
      </c>
      <c r="C856" s="80">
        <v>1155.6197</v>
      </c>
      <c r="D856" s="81">
        <v>36.3414</v>
      </c>
      <c r="E856" s="82">
        <v>13.71</v>
      </c>
      <c r="F856" s="82">
        <v>10.51</v>
      </c>
      <c r="G856" s="82">
        <v>27.7012</v>
      </c>
      <c r="H856" s="82">
        <v>53.2729</v>
      </c>
      <c r="I856" s="82">
        <v>48.6676</v>
      </c>
      <c r="J856" s="82">
        <v>16.795000000000002</v>
      </c>
      <c r="K856" s="82">
        <v>23.6081</v>
      </c>
      <c r="L856" s="82">
        <v>52.545000000000002</v>
      </c>
      <c r="M856" s="87">
        <v>27.475000000000001</v>
      </c>
      <c r="N856" s="80">
        <v>1.39</v>
      </c>
      <c r="O856" s="86">
        <f t="shared" si="39"/>
        <v>1057.7929164114801</v>
      </c>
      <c r="P856" s="24">
        <f t="shared" si="40"/>
        <v>0</v>
      </c>
      <c r="R856" s="76">
        <v>38217</v>
      </c>
      <c r="S856" s="88">
        <f t="shared" si="41"/>
        <v>1.263103363278E-2</v>
      </c>
      <c r="T856" s="88"/>
    </row>
    <row r="857" spans="1:20" x14ac:dyDescent="0.3">
      <c r="A857" s="75">
        <v>854</v>
      </c>
      <c r="B857" s="76">
        <v>38218</v>
      </c>
      <c r="C857" s="80">
        <v>1151.5025000000001</v>
      </c>
      <c r="D857" s="81">
        <v>35.826799999999999</v>
      </c>
      <c r="E857" s="82">
        <v>14.26</v>
      </c>
      <c r="F857" s="82">
        <v>10.42</v>
      </c>
      <c r="G857" s="82">
        <v>27.3582</v>
      </c>
      <c r="H857" s="82">
        <v>52.667499999999997</v>
      </c>
      <c r="I857" s="82">
        <v>48.971699999999998</v>
      </c>
      <c r="J857" s="82">
        <v>17.148499999999999</v>
      </c>
      <c r="K857" s="82">
        <v>23.316800000000001</v>
      </c>
      <c r="L857" s="82">
        <v>52.451000000000001</v>
      </c>
      <c r="M857" s="87">
        <v>27.6</v>
      </c>
      <c r="N857" s="80">
        <v>1.5</v>
      </c>
      <c r="O857" s="86">
        <f t="shared" si="39"/>
        <v>1057.8558802755499</v>
      </c>
      <c r="P857" s="24">
        <f t="shared" si="40"/>
        <v>0</v>
      </c>
      <c r="R857" s="76">
        <v>38218</v>
      </c>
      <c r="S857" s="88">
        <f t="shared" si="41"/>
        <v>-3.5627637708148798E-3</v>
      </c>
      <c r="T857" s="88"/>
    </row>
    <row r="858" spans="1:20" x14ac:dyDescent="0.3">
      <c r="A858" s="75">
        <v>855</v>
      </c>
      <c r="B858" s="76">
        <v>38219</v>
      </c>
      <c r="C858" s="80">
        <v>1159.0157999999999</v>
      </c>
      <c r="D858" s="81">
        <v>37.5319</v>
      </c>
      <c r="E858" s="82">
        <v>14.23</v>
      </c>
      <c r="F858" s="82">
        <v>10.31</v>
      </c>
      <c r="G858" s="82">
        <v>27.4389</v>
      </c>
      <c r="H858" s="82">
        <v>53.278500000000001</v>
      </c>
      <c r="I858" s="82">
        <v>49.145499999999998</v>
      </c>
      <c r="J858" s="82">
        <v>17.0565</v>
      </c>
      <c r="K858" s="82">
        <v>23.417400000000001</v>
      </c>
      <c r="L858" s="82">
        <v>52.253</v>
      </c>
      <c r="M858" s="87">
        <v>28.088000000000001</v>
      </c>
      <c r="N858" s="80">
        <v>1.5</v>
      </c>
      <c r="O858" s="86">
        <f t="shared" si="39"/>
        <v>1057.9188478874701</v>
      </c>
      <c r="P858" s="24">
        <f t="shared" si="40"/>
        <v>0</v>
      </c>
      <c r="R858" s="76">
        <v>38219</v>
      </c>
      <c r="S858" s="88">
        <f t="shared" si="41"/>
        <v>6.5247795814598096E-3</v>
      </c>
      <c r="T858" s="88"/>
    </row>
    <row r="859" spans="1:20" x14ac:dyDescent="0.3">
      <c r="A859" s="75">
        <v>856</v>
      </c>
      <c r="B859" s="76">
        <v>38222</v>
      </c>
      <c r="C859" s="80">
        <v>1156.307</v>
      </c>
      <c r="D859" s="81">
        <v>38.308799999999998</v>
      </c>
      <c r="E859" s="82">
        <v>13.88</v>
      </c>
      <c r="F859" s="82">
        <v>10.3</v>
      </c>
      <c r="G859" s="82">
        <v>27.56</v>
      </c>
      <c r="H859" s="82">
        <v>52.678899999999999</v>
      </c>
      <c r="I859" s="82">
        <v>48.863100000000003</v>
      </c>
      <c r="J859" s="82">
        <v>16.526299999999999</v>
      </c>
      <c r="K859" s="82">
        <v>23.4863</v>
      </c>
      <c r="L859" s="82">
        <v>52.137999999999998</v>
      </c>
      <c r="M859" s="87">
        <v>27.640999999999998</v>
      </c>
      <c r="N859" s="80">
        <v>1.51</v>
      </c>
      <c r="O859" s="86">
        <f t="shared" si="39"/>
        <v>1057.98223905653</v>
      </c>
      <c r="P859" s="24">
        <f t="shared" si="40"/>
        <v>0</v>
      </c>
      <c r="R859" s="76">
        <v>38222</v>
      </c>
      <c r="S859" s="88">
        <f t="shared" si="41"/>
        <v>-2.3371553692364002E-3</v>
      </c>
      <c r="T859" s="88"/>
    </row>
    <row r="860" spans="1:20" x14ac:dyDescent="0.3">
      <c r="A860" s="75">
        <v>857</v>
      </c>
      <c r="B860" s="76">
        <v>38223</v>
      </c>
      <c r="C860" s="80">
        <v>1156.8614</v>
      </c>
      <c r="D860" s="81">
        <v>38.3491</v>
      </c>
      <c r="E860" s="82">
        <v>13.9</v>
      </c>
      <c r="F860" s="82">
        <v>10.33</v>
      </c>
      <c r="G860" s="82">
        <v>27.56</v>
      </c>
      <c r="H860" s="82">
        <v>52.780700000000003</v>
      </c>
      <c r="I860" s="82">
        <v>48.710999999999999</v>
      </c>
      <c r="J860" s="82">
        <v>16.353100000000001</v>
      </c>
      <c r="K860" s="82">
        <v>23.316800000000001</v>
      </c>
      <c r="L860" s="82">
        <v>51.604999999999997</v>
      </c>
      <c r="M860" s="87">
        <v>27.88</v>
      </c>
      <c r="N860" s="80">
        <v>1.51</v>
      </c>
      <c r="O860" s="86">
        <f t="shared" si="39"/>
        <v>1058.0456340240301</v>
      </c>
      <c r="P860" s="24">
        <f t="shared" si="40"/>
        <v>0</v>
      </c>
      <c r="R860" s="76">
        <v>38223</v>
      </c>
      <c r="S860" s="88">
        <f t="shared" si="41"/>
        <v>4.7945744512478699E-4</v>
      </c>
      <c r="T860" s="88"/>
    </row>
    <row r="861" spans="1:20" x14ac:dyDescent="0.3">
      <c r="A861" s="75">
        <v>858</v>
      </c>
      <c r="B861" s="76">
        <v>38224</v>
      </c>
      <c r="C861" s="80">
        <v>1166.1654000000001</v>
      </c>
      <c r="D861" s="81">
        <v>38.732500000000002</v>
      </c>
      <c r="E861" s="82">
        <v>14.38</v>
      </c>
      <c r="F861" s="82">
        <v>10.4</v>
      </c>
      <c r="G861" s="82">
        <v>27.8736</v>
      </c>
      <c r="H861" s="82">
        <v>53.063499999999998</v>
      </c>
      <c r="I861" s="82">
        <v>49.080300000000001</v>
      </c>
      <c r="J861" s="82">
        <v>16.346</v>
      </c>
      <c r="K861" s="82">
        <v>23.4863</v>
      </c>
      <c r="L861" s="82">
        <v>51.218000000000004</v>
      </c>
      <c r="M861" s="87">
        <v>27.963000000000001</v>
      </c>
      <c r="N861" s="80">
        <v>1.55</v>
      </c>
      <c r="O861" s="86">
        <f t="shared" si="39"/>
        <v>1058.1107122277101</v>
      </c>
      <c r="P861" s="24">
        <f t="shared" si="40"/>
        <v>0</v>
      </c>
      <c r="R861" s="76">
        <v>38224</v>
      </c>
      <c r="S861" s="88">
        <f t="shared" si="41"/>
        <v>8.0424500290181607E-3</v>
      </c>
      <c r="T861" s="88"/>
    </row>
    <row r="862" spans="1:20" x14ac:dyDescent="0.3">
      <c r="A862" s="75">
        <v>859</v>
      </c>
      <c r="B862" s="76">
        <v>38225</v>
      </c>
      <c r="C862" s="80">
        <v>1166.3119999999999</v>
      </c>
      <c r="D862" s="81">
        <v>38.338299999999997</v>
      </c>
      <c r="E862" s="82">
        <v>13.94</v>
      </c>
      <c r="F862" s="82">
        <v>10.23</v>
      </c>
      <c r="G862" s="82">
        <v>27.7623</v>
      </c>
      <c r="H862" s="82">
        <v>53.465200000000003</v>
      </c>
      <c r="I862" s="82">
        <v>49.145499999999998</v>
      </c>
      <c r="J862" s="82">
        <v>16.544</v>
      </c>
      <c r="K862" s="82">
        <v>23.549900000000001</v>
      </c>
      <c r="L862" s="82">
        <v>51.646000000000001</v>
      </c>
      <c r="M862" s="87">
        <v>28.119</v>
      </c>
      <c r="N862" s="80">
        <v>1.55</v>
      </c>
      <c r="O862" s="86">
        <f t="shared" si="39"/>
        <v>1058.1757944342201</v>
      </c>
      <c r="P862" s="24">
        <f t="shared" si="40"/>
        <v>0</v>
      </c>
      <c r="R862" s="76">
        <v>38225</v>
      </c>
      <c r="S862" s="88">
        <f t="shared" si="41"/>
        <v>1.2571115555282101E-4</v>
      </c>
      <c r="T862" s="88"/>
    </row>
    <row r="863" spans="1:20" x14ac:dyDescent="0.3">
      <c r="A863" s="75">
        <v>860</v>
      </c>
      <c r="B863" s="76">
        <v>38226</v>
      </c>
      <c r="C863" s="80">
        <v>1169.2779</v>
      </c>
      <c r="D863" s="81">
        <v>38.843699999999998</v>
      </c>
      <c r="E863" s="82">
        <v>14.13</v>
      </c>
      <c r="F863" s="82">
        <v>10.29</v>
      </c>
      <c r="G863" s="82">
        <v>27.782499999999999</v>
      </c>
      <c r="H863" s="82">
        <v>53.883800000000001</v>
      </c>
      <c r="I863" s="82">
        <v>49.351799999999997</v>
      </c>
      <c r="J863" s="82">
        <v>16.614699999999999</v>
      </c>
      <c r="K863" s="82">
        <v>23.6876</v>
      </c>
      <c r="L863" s="82">
        <v>51.5</v>
      </c>
      <c r="M863" s="87">
        <v>28.190999999999999</v>
      </c>
      <c r="N863" s="80">
        <v>1.52</v>
      </c>
      <c r="O863" s="86">
        <f t="shared" si="39"/>
        <v>1058.2396209107101</v>
      </c>
      <c r="P863" s="24">
        <f t="shared" si="40"/>
        <v>0</v>
      </c>
      <c r="R863" s="76">
        <v>38226</v>
      </c>
      <c r="S863" s="88">
        <f t="shared" si="41"/>
        <v>2.5429730638115702E-3</v>
      </c>
      <c r="T863" s="88"/>
    </row>
    <row r="864" spans="1:20" x14ac:dyDescent="0.3">
      <c r="A864" s="75">
        <v>861</v>
      </c>
      <c r="B864" s="76">
        <v>38229</v>
      </c>
      <c r="C864" s="80">
        <v>1160.2936</v>
      </c>
      <c r="D864" s="81">
        <v>38.116</v>
      </c>
      <c r="E864" s="82">
        <v>13.64</v>
      </c>
      <c r="F864" s="82">
        <v>10.11</v>
      </c>
      <c r="G864" s="82">
        <v>27.620699999999999</v>
      </c>
      <c r="H864" s="82">
        <v>54.025199999999998</v>
      </c>
      <c r="I864" s="82">
        <v>49.015099999999997</v>
      </c>
      <c r="J864" s="82">
        <v>16.4191</v>
      </c>
      <c r="K864" s="82">
        <v>23.491599999999998</v>
      </c>
      <c r="L864" s="82">
        <v>51.604999999999997</v>
      </c>
      <c r="M864" s="87">
        <v>28.015000000000001</v>
      </c>
      <c r="N864" s="80">
        <v>1.54</v>
      </c>
      <c r="O864" s="86">
        <f t="shared" si="39"/>
        <v>1058.30429110976</v>
      </c>
      <c r="P864" s="24">
        <f t="shared" si="40"/>
        <v>0</v>
      </c>
      <c r="R864" s="76">
        <v>38229</v>
      </c>
      <c r="S864" s="88">
        <f t="shared" si="41"/>
        <v>-7.6836310683714402E-3</v>
      </c>
      <c r="T864" s="88"/>
    </row>
    <row r="865" spans="1:20" x14ac:dyDescent="0.3">
      <c r="A865" s="75">
        <v>862</v>
      </c>
      <c r="B865" s="76">
        <v>38230</v>
      </c>
      <c r="C865" s="80">
        <v>1165.7007000000001</v>
      </c>
      <c r="D865" s="81">
        <v>38.459600000000002</v>
      </c>
      <c r="E865" s="82">
        <v>13.45</v>
      </c>
      <c r="F865" s="82">
        <v>9.9700000000000006</v>
      </c>
      <c r="G865" s="82">
        <v>27.620699999999999</v>
      </c>
      <c r="H865" s="82">
        <v>55.156700000000001</v>
      </c>
      <c r="I865" s="82">
        <v>50.068600000000004</v>
      </c>
      <c r="J865" s="82">
        <v>16.653300000000002</v>
      </c>
      <c r="K865" s="82">
        <v>23.682300000000001</v>
      </c>
      <c r="L865" s="82">
        <v>52.262999999999998</v>
      </c>
      <c r="M865" s="87">
        <v>28.036000000000001</v>
      </c>
      <c r="N865" s="80">
        <v>1.55</v>
      </c>
      <c r="O865" s="99">
        <f t="shared" si="39"/>
        <v>1058.3693852229001</v>
      </c>
      <c r="P865" s="24">
        <f t="shared" si="40"/>
        <v>1</v>
      </c>
      <c r="R865" s="76">
        <v>38230</v>
      </c>
      <c r="S865" s="88">
        <f t="shared" si="41"/>
        <v>4.6601136126236398E-3</v>
      </c>
      <c r="T865" s="88"/>
    </row>
    <row r="866" spans="1:20" x14ac:dyDescent="0.3">
      <c r="A866" s="75">
        <v>863</v>
      </c>
      <c r="B866" s="76">
        <v>38231</v>
      </c>
      <c r="C866" s="80">
        <v>1167.8348000000001</v>
      </c>
      <c r="D866" s="81">
        <v>38.399000000000001</v>
      </c>
      <c r="E866" s="82">
        <v>13.3</v>
      </c>
      <c r="F866" s="82">
        <v>10.050000000000001</v>
      </c>
      <c r="G866" s="82">
        <v>27.7117</v>
      </c>
      <c r="H866" s="82">
        <v>55.8185</v>
      </c>
      <c r="I866" s="82">
        <v>50.437899999999999</v>
      </c>
      <c r="J866" s="82">
        <v>16.869700000000002</v>
      </c>
      <c r="K866" s="82">
        <v>23.645199999999999</v>
      </c>
      <c r="L866" s="82">
        <v>51.991</v>
      </c>
      <c r="M866" s="87">
        <v>28.212</v>
      </c>
      <c r="N866" s="80">
        <v>1.53</v>
      </c>
      <c r="O866" s="86">
        <f t="shared" si="39"/>
        <v>1058.4336433641499</v>
      </c>
      <c r="P866" s="24">
        <f t="shared" si="40"/>
        <v>0</v>
      </c>
      <c r="R866" s="76">
        <v>38231</v>
      </c>
      <c r="S866" s="88">
        <f t="shared" si="41"/>
        <v>1.8307443754643801E-3</v>
      </c>
      <c r="T866" s="88"/>
    </row>
    <row r="867" spans="1:20" x14ac:dyDescent="0.3">
      <c r="A867" s="75">
        <v>864</v>
      </c>
      <c r="B867" s="76">
        <v>38232</v>
      </c>
      <c r="C867" s="80">
        <v>1180.9411</v>
      </c>
      <c r="D867" s="81">
        <v>39.237900000000003</v>
      </c>
      <c r="E867" s="82">
        <v>13.52</v>
      </c>
      <c r="F867" s="82">
        <v>10.29</v>
      </c>
      <c r="G867" s="82">
        <v>27.944400000000002</v>
      </c>
      <c r="H867" s="82">
        <v>56.372900000000001</v>
      </c>
      <c r="I867" s="82">
        <v>51.0244</v>
      </c>
      <c r="J867" s="82">
        <v>17.018699999999999</v>
      </c>
      <c r="K867" s="82">
        <v>24.0213</v>
      </c>
      <c r="L867" s="82">
        <v>52.911000000000001</v>
      </c>
      <c r="M867" s="87">
        <v>28.533999999999999</v>
      </c>
      <c r="N867" s="80">
        <v>1.51</v>
      </c>
      <c r="O867" s="86">
        <f t="shared" si="39"/>
        <v>1058.4970653800799</v>
      </c>
      <c r="P867" s="24">
        <f t="shared" si="40"/>
        <v>0</v>
      </c>
      <c r="R867" s="76">
        <v>38232</v>
      </c>
      <c r="S867" s="88">
        <f t="shared" si="41"/>
        <v>1.12227345854052E-2</v>
      </c>
      <c r="T867" s="88"/>
    </row>
    <row r="868" spans="1:20" x14ac:dyDescent="0.3">
      <c r="A868" s="75">
        <v>865</v>
      </c>
      <c r="B868" s="76">
        <v>38233</v>
      </c>
      <c r="C868" s="80">
        <v>1176.0133000000001</v>
      </c>
      <c r="D868" s="81">
        <v>38.904400000000003</v>
      </c>
      <c r="E868" s="82">
        <v>13.17</v>
      </c>
      <c r="F868" s="82">
        <v>10.029999999999999</v>
      </c>
      <c r="G868" s="82">
        <v>27.4284</v>
      </c>
      <c r="H868" s="82">
        <v>56.440800000000003</v>
      </c>
      <c r="I868" s="82">
        <v>51.1113</v>
      </c>
      <c r="J868" s="82">
        <v>17.04</v>
      </c>
      <c r="K868" s="82">
        <v>24.095400000000001</v>
      </c>
      <c r="L868" s="82">
        <v>53.140999999999998</v>
      </c>
      <c r="M868" s="87">
        <v>28.803000000000001</v>
      </c>
      <c r="N868" s="80">
        <v>1.48</v>
      </c>
      <c r="O868" s="86">
        <f t="shared" si="39"/>
        <v>1058.5592310807499</v>
      </c>
      <c r="P868" s="24">
        <f t="shared" si="40"/>
        <v>0</v>
      </c>
      <c r="R868" s="76">
        <v>38233</v>
      </c>
      <c r="S868" s="88">
        <f t="shared" si="41"/>
        <v>-4.1727737310522902E-3</v>
      </c>
      <c r="T868" s="88"/>
    </row>
    <row r="869" spans="1:20" x14ac:dyDescent="0.3">
      <c r="A869" s="75">
        <v>866</v>
      </c>
      <c r="B869" s="76">
        <v>38236</v>
      </c>
      <c r="C869" s="80">
        <v>1176.0133000000001</v>
      </c>
      <c r="D869" s="81">
        <v>38.904400000000003</v>
      </c>
      <c r="E869" s="82">
        <v>13.17</v>
      </c>
      <c r="F869" s="82">
        <v>10.029999999999999</v>
      </c>
      <c r="G869" s="82">
        <v>27.4284</v>
      </c>
      <c r="H869" s="82">
        <v>56.440800000000003</v>
      </c>
      <c r="I869" s="82">
        <v>51.1113</v>
      </c>
      <c r="J869" s="82">
        <v>17.04</v>
      </c>
      <c r="K869" s="82">
        <v>24.095400000000001</v>
      </c>
      <c r="L869" s="82">
        <v>53.140999999999998</v>
      </c>
      <c r="M869" s="87">
        <v>28.803000000000001</v>
      </c>
      <c r="N869" s="80">
        <v>1.48</v>
      </c>
      <c r="O869" s="86">
        <f t="shared" si="39"/>
        <v>1058.6214004324099</v>
      </c>
      <c r="P869" s="24">
        <f t="shared" si="40"/>
        <v>0</v>
      </c>
      <c r="R869" s="76">
        <v>38236</v>
      </c>
      <c r="S869" s="88">
        <f t="shared" si="41"/>
        <v>0</v>
      </c>
      <c r="T869" s="88"/>
    </row>
    <row r="870" spans="1:20" x14ac:dyDescent="0.3">
      <c r="A870" s="75">
        <v>867</v>
      </c>
      <c r="B870" s="76">
        <v>38237</v>
      </c>
      <c r="C870" s="80">
        <v>1184.1681000000001</v>
      </c>
      <c r="D870" s="81">
        <v>39.753399999999999</v>
      </c>
      <c r="E870" s="82">
        <v>13.47</v>
      </c>
      <c r="F870" s="82">
        <v>10.08</v>
      </c>
      <c r="G870" s="82">
        <v>27.6814</v>
      </c>
      <c r="H870" s="82">
        <v>56.525700000000001</v>
      </c>
      <c r="I870" s="82">
        <v>51.209000000000003</v>
      </c>
      <c r="J870" s="82">
        <v>17.1358</v>
      </c>
      <c r="K870" s="82">
        <v>24.180199999999999</v>
      </c>
      <c r="L870" s="82">
        <v>53.360999999999997</v>
      </c>
      <c r="M870" s="87">
        <v>28.408999999999999</v>
      </c>
      <c r="N870" s="80">
        <v>1.54</v>
      </c>
      <c r="O870" s="86">
        <f t="shared" si="39"/>
        <v>1058.6860939624401</v>
      </c>
      <c r="P870" s="24">
        <f t="shared" si="40"/>
        <v>0</v>
      </c>
      <c r="R870" s="76">
        <v>38237</v>
      </c>
      <c r="S870" s="88">
        <f t="shared" si="41"/>
        <v>6.9342753181447199E-3</v>
      </c>
      <c r="T870" s="88"/>
    </row>
    <row r="871" spans="1:20" x14ac:dyDescent="0.3">
      <c r="A871" s="75">
        <v>868</v>
      </c>
      <c r="B871" s="76">
        <v>38238</v>
      </c>
      <c r="C871" s="80">
        <v>1179.0673999999999</v>
      </c>
      <c r="D871" s="81">
        <v>39.935299999999998</v>
      </c>
      <c r="E871" s="82">
        <v>13.41</v>
      </c>
      <c r="F871" s="82">
        <v>9.86</v>
      </c>
      <c r="G871" s="82">
        <v>27.580200000000001</v>
      </c>
      <c r="H871" s="82">
        <v>56.457799999999999</v>
      </c>
      <c r="I871" s="82">
        <v>51.122100000000003</v>
      </c>
      <c r="J871" s="82">
        <v>17.050599999999999</v>
      </c>
      <c r="K871" s="82">
        <v>23.014900000000001</v>
      </c>
      <c r="L871" s="82">
        <v>52.19</v>
      </c>
      <c r="M871" s="87">
        <v>28.533999999999999</v>
      </c>
      <c r="N871" s="80">
        <v>1.51</v>
      </c>
      <c r="O871" s="86">
        <f t="shared" si="39"/>
        <v>1058.7495311053699</v>
      </c>
      <c r="P871" s="24">
        <f t="shared" si="40"/>
        <v>0</v>
      </c>
      <c r="R871" s="76">
        <v>38238</v>
      </c>
      <c r="S871" s="88">
        <f t="shared" si="41"/>
        <v>-4.3074120979953402E-3</v>
      </c>
      <c r="T871" s="88"/>
    </row>
    <row r="872" spans="1:20" x14ac:dyDescent="0.3">
      <c r="A872" s="75">
        <v>869</v>
      </c>
      <c r="B872" s="76">
        <v>38239</v>
      </c>
      <c r="C872" s="80">
        <v>1181.3025</v>
      </c>
      <c r="D872" s="81">
        <v>40.076799999999999</v>
      </c>
      <c r="E872" s="82">
        <v>13.55</v>
      </c>
      <c r="F872" s="82">
        <v>9.93</v>
      </c>
      <c r="G872" s="82">
        <v>27.6004</v>
      </c>
      <c r="H872" s="82">
        <v>57.181899999999999</v>
      </c>
      <c r="I872" s="82">
        <v>51.567399999999999</v>
      </c>
      <c r="J872" s="82">
        <v>17.1038</v>
      </c>
      <c r="K872" s="82">
        <v>23.046700000000001</v>
      </c>
      <c r="L872" s="82">
        <v>52.82</v>
      </c>
      <c r="M872" s="87">
        <v>28.471</v>
      </c>
      <c r="N872" s="80">
        <v>1.49</v>
      </c>
      <c r="O872" s="86">
        <f t="shared" si="39"/>
        <v>1058.81213177209</v>
      </c>
      <c r="P872" s="24">
        <f t="shared" si="40"/>
        <v>0</v>
      </c>
      <c r="R872" s="76">
        <v>38239</v>
      </c>
      <c r="S872" s="88">
        <f t="shared" si="41"/>
        <v>1.8956507490581801E-3</v>
      </c>
      <c r="T872" s="88"/>
    </row>
    <row r="873" spans="1:20" x14ac:dyDescent="0.3">
      <c r="A873" s="75">
        <v>870</v>
      </c>
      <c r="B873" s="76">
        <v>38240</v>
      </c>
      <c r="C873" s="80">
        <v>1187.1639</v>
      </c>
      <c r="D873" s="81">
        <v>39.915100000000002</v>
      </c>
      <c r="E873" s="82">
        <v>14.21</v>
      </c>
      <c r="F873" s="82">
        <v>10.46</v>
      </c>
      <c r="G873" s="82">
        <v>27.812899999999999</v>
      </c>
      <c r="H873" s="82">
        <v>56.599200000000003</v>
      </c>
      <c r="I873" s="82">
        <v>51.448</v>
      </c>
      <c r="J873" s="82">
        <v>16.727799999999998</v>
      </c>
      <c r="K873" s="82">
        <v>22.755299999999998</v>
      </c>
      <c r="L873" s="82">
        <v>52.851999999999997</v>
      </c>
      <c r="M873" s="87">
        <v>28.067</v>
      </c>
      <c r="N873" s="80">
        <v>1.48</v>
      </c>
      <c r="O873" s="86">
        <f t="shared" si="39"/>
        <v>1058.87431597666</v>
      </c>
      <c r="P873" s="24">
        <f t="shared" si="40"/>
        <v>0</v>
      </c>
      <c r="R873" s="76">
        <v>38240</v>
      </c>
      <c r="S873" s="88">
        <f t="shared" si="41"/>
        <v>4.9618112210885199E-3</v>
      </c>
      <c r="T873" s="88"/>
    </row>
    <row r="874" spans="1:20" x14ac:dyDescent="0.3">
      <c r="A874" s="75">
        <v>871</v>
      </c>
      <c r="B874" s="76">
        <v>38243</v>
      </c>
      <c r="C874" s="80">
        <v>1189.4965999999999</v>
      </c>
      <c r="D874" s="81">
        <v>40.834899999999998</v>
      </c>
      <c r="E874" s="82">
        <v>14.26</v>
      </c>
      <c r="F874" s="82">
        <v>10.62</v>
      </c>
      <c r="G874" s="82">
        <v>27.5701</v>
      </c>
      <c r="H874" s="82">
        <v>57.634500000000003</v>
      </c>
      <c r="I874" s="82">
        <v>51.589100000000002</v>
      </c>
      <c r="J874" s="82">
        <v>16.9193</v>
      </c>
      <c r="K874" s="82">
        <v>22.803000000000001</v>
      </c>
      <c r="L874" s="82">
        <v>53.219000000000001</v>
      </c>
      <c r="M874" s="87">
        <v>28.190999999999999</v>
      </c>
      <c r="N874" s="80">
        <v>1.51</v>
      </c>
      <c r="O874" s="86">
        <f t="shared" si="39"/>
        <v>1058.9377643979701</v>
      </c>
      <c r="P874" s="24">
        <f t="shared" si="40"/>
        <v>0</v>
      </c>
      <c r="R874" s="76">
        <v>38243</v>
      </c>
      <c r="S874" s="88">
        <f t="shared" si="41"/>
        <v>1.9649350860482299E-3</v>
      </c>
      <c r="T874" s="88"/>
    </row>
    <row r="875" spans="1:20" x14ac:dyDescent="0.3">
      <c r="A875" s="75">
        <v>872</v>
      </c>
      <c r="B875" s="76">
        <v>38244</v>
      </c>
      <c r="C875" s="80">
        <v>1192.1515999999999</v>
      </c>
      <c r="D875" s="81">
        <v>41.340299999999999</v>
      </c>
      <c r="E875" s="82">
        <v>15.35</v>
      </c>
      <c r="F875" s="82">
        <v>10.55</v>
      </c>
      <c r="G875" s="82">
        <v>27.7623</v>
      </c>
      <c r="H875" s="82">
        <v>57.951300000000003</v>
      </c>
      <c r="I875" s="82">
        <v>51.556600000000003</v>
      </c>
      <c r="J875" s="82">
        <v>16.997399999999999</v>
      </c>
      <c r="K875" s="82">
        <v>22.840299999999999</v>
      </c>
      <c r="L875" s="82">
        <v>53.061999999999998</v>
      </c>
      <c r="M875" s="87">
        <v>28.637</v>
      </c>
      <c r="N875" s="80">
        <v>1.4</v>
      </c>
      <c r="O875" s="86">
        <f t="shared" si="39"/>
        <v>1058.9965942737699</v>
      </c>
      <c r="P875" s="24">
        <f t="shared" si="40"/>
        <v>0</v>
      </c>
      <c r="R875" s="76">
        <v>38244</v>
      </c>
      <c r="S875" s="88">
        <f t="shared" si="41"/>
        <v>2.23203664474525E-3</v>
      </c>
      <c r="T875" s="88"/>
    </row>
    <row r="876" spans="1:20" x14ac:dyDescent="0.3">
      <c r="A876" s="75">
        <v>873</v>
      </c>
      <c r="B876" s="76">
        <v>38245</v>
      </c>
      <c r="C876" s="80">
        <v>1183.7761</v>
      </c>
      <c r="D876" s="81">
        <v>41.006700000000002</v>
      </c>
      <c r="E876" s="82">
        <v>14.7</v>
      </c>
      <c r="F876" s="82">
        <v>11.33</v>
      </c>
      <c r="G876" s="82">
        <v>27.509399999999999</v>
      </c>
      <c r="H876" s="82">
        <v>57.747599999999998</v>
      </c>
      <c r="I876" s="82">
        <v>51.513100000000001</v>
      </c>
      <c r="J876" s="82">
        <v>17.128699999999998</v>
      </c>
      <c r="K876" s="82">
        <v>21.929300000000001</v>
      </c>
      <c r="L876" s="82">
        <v>51.98</v>
      </c>
      <c r="M876" s="87">
        <v>28.565000000000001</v>
      </c>
      <c r="N876" s="80">
        <v>1.57</v>
      </c>
      <c r="O876" s="86">
        <f t="shared" si="39"/>
        <v>1059.06257144254</v>
      </c>
      <c r="P876" s="24">
        <f t="shared" si="40"/>
        <v>0</v>
      </c>
      <c r="R876" s="76">
        <v>38245</v>
      </c>
      <c r="S876" s="88">
        <f t="shared" si="41"/>
        <v>-7.0255326587658198E-3</v>
      </c>
      <c r="T876" s="88"/>
    </row>
    <row r="877" spans="1:20" x14ac:dyDescent="0.3">
      <c r="A877" s="75">
        <v>874</v>
      </c>
      <c r="B877" s="76">
        <v>38246</v>
      </c>
      <c r="C877" s="80">
        <v>1187.1148000000001</v>
      </c>
      <c r="D877" s="81">
        <v>40.834899999999998</v>
      </c>
      <c r="E877" s="82">
        <v>14.9</v>
      </c>
      <c r="F877" s="82">
        <v>11.23</v>
      </c>
      <c r="G877" s="82">
        <v>27.580200000000001</v>
      </c>
      <c r="H877" s="82">
        <v>57.668399999999998</v>
      </c>
      <c r="I877" s="82">
        <v>51.643500000000003</v>
      </c>
      <c r="J877" s="82">
        <v>17.245699999999999</v>
      </c>
      <c r="K877" s="82">
        <v>21.3325</v>
      </c>
      <c r="L877" s="82">
        <v>51.423000000000002</v>
      </c>
      <c r="M877" s="87">
        <v>28.626999999999999</v>
      </c>
      <c r="N877" s="80">
        <v>1.61</v>
      </c>
      <c r="O877" s="86">
        <f t="shared" si="39"/>
        <v>1059.1302337734901</v>
      </c>
      <c r="P877" s="24">
        <f t="shared" si="40"/>
        <v>0</v>
      </c>
      <c r="R877" s="76">
        <v>38246</v>
      </c>
      <c r="S877" s="88">
        <f t="shared" si="41"/>
        <v>2.8203813204204001E-3</v>
      </c>
      <c r="T877" s="88"/>
    </row>
    <row r="878" spans="1:20" x14ac:dyDescent="0.3">
      <c r="A878" s="75">
        <v>875</v>
      </c>
      <c r="B878" s="76">
        <v>38247</v>
      </c>
      <c r="C878" s="80">
        <v>1192.4630999999999</v>
      </c>
      <c r="D878" s="81">
        <v>39.247999999999998</v>
      </c>
      <c r="E878" s="82">
        <v>14.93</v>
      </c>
      <c r="F878" s="82">
        <v>11.51</v>
      </c>
      <c r="G878" s="82">
        <v>27.833100000000002</v>
      </c>
      <c r="H878" s="82">
        <v>58.765900000000002</v>
      </c>
      <c r="I878" s="82">
        <v>52.533999999999999</v>
      </c>
      <c r="J878" s="82">
        <v>17.2315</v>
      </c>
      <c r="K878" s="82">
        <v>21.4711</v>
      </c>
      <c r="L878" s="82">
        <v>52.19</v>
      </c>
      <c r="M878" s="87">
        <v>28.71</v>
      </c>
      <c r="N878" s="80">
        <v>1.58</v>
      </c>
      <c r="O878" s="86">
        <f t="shared" si="39"/>
        <v>1059.19663955799</v>
      </c>
      <c r="P878" s="24">
        <f t="shared" si="40"/>
        <v>0</v>
      </c>
      <c r="R878" s="76">
        <v>38247</v>
      </c>
      <c r="S878" s="88">
        <f t="shared" si="41"/>
        <v>4.5052930011486598E-3</v>
      </c>
      <c r="T878" s="88"/>
    </row>
    <row r="879" spans="1:20" x14ac:dyDescent="0.3">
      <c r="A879" s="75">
        <v>876</v>
      </c>
      <c r="B879" s="76">
        <v>38250</v>
      </c>
      <c r="C879" s="80">
        <v>1185.7557999999999</v>
      </c>
      <c r="D879" s="81">
        <v>38.833599999999997</v>
      </c>
      <c r="E879" s="82">
        <v>14.61</v>
      </c>
      <c r="F879" s="82">
        <v>11.4</v>
      </c>
      <c r="G879" s="82">
        <v>27.833100000000002</v>
      </c>
      <c r="H879" s="82">
        <v>58.867699999999999</v>
      </c>
      <c r="I879" s="82">
        <v>52.360300000000002</v>
      </c>
      <c r="J879" s="82">
        <v>17.3202</v>
      </c>
      <c r="K879" s="82">
        <v>21.5456</v>
      </c>
      <c r="L879" s="82">
        <v>51.622999999999998</v>
      </c>
      <c r="M879" s="87">
        <v>28.503</v>
      </c>
      <c r="N879" s="80">
        <v>1.64</v>
      </c>
      <c r="O879" s="86">
        <f t="shared" si="39"/>
        <v>1059.2655714027901</v>
      </c>
      <c r="P879" s="24">
        <f t="shared" si="40"/>
        <v>0</v>
      </c>
      <c r="R879" s="76">
        <v>38250</v>
      </c>
      <c r="S879" s="88">
        <f t="shared" si="41"/>
        <v>-5.6247442792989296E-3</v>
      </c>
      <c r="T879" s="88"/>
    </row>
    <row r="880" spans="1:20" x14ac:dyDescent="0.3">
      <c r="A880" s="75">
        <v>877</v>
      </c>
      <c r="B880" s="76">
        <v>38251</v>
      </c>
      <c r="C880" s="80">
        <v>1193.2710999999999</v>
      </c>
      <c r="D880" s="81">
        <v>39.874699999999997</v>
      </c>
      <c r="E880" s="82">
        <v>14.68</v>
      </c>
      <c r="F880" s="82">
        <v>11.41</v>
      </c>
      <c r="G880" s="82">
        <v>27.580200000000001</v>
      </c>
      <c r="H880" s="82">
        <v>60.5535</v>
      </c>
      <c r="I880" s="82">
        <v>53.750500000000002</v>
      </c>
      <c r="J880" s="82">
        <v>17.738900000000001</v>
      </c>
      <c r="K880" s="82">
        <v>21.700199999999999</v>
      </c>
      <c r="L880" s="82">
        <v>51.392000000000003</v>
      </c>
      <c r="M880" s="87">
        <v>28.814</v>
      </c>
      <c r="N880" s="80">
        <v>1.7</v>
      </c>
      <c r="O880" s="86">
        <f t="shared" si="39"/>
        <v>1059.33702979451</v>
      </c>
      <c r="P880" s="24">
        <f t="shared" si="40"/>
        <v>0</v>
      </c>
      <c r="R880" s="76">
        <v>38251</v>
      </c>
      <c r="S880" s="88">
        <f t="shared" si="41"/>
        <v>6.3379829135139501E-3</v>
      </c>
      <c r="T880" s="88"/>
    </row>
    <row r="881" spans="1:20" x14ac:dyDescent="0.3">
      <c r="A881" s="75">
        <v>878</v>
      </c>
      <c r="B881" s="76">
        <v>38252</v>
      </c>
      <c r="C881" s="80">
        <v>1176.6627000000001</v>
      </c>
      <c r="D881" s="81">
        <v>39.096400000000003</v>
      </c>
      <c r="E881" s="82">
        <v>14.5</v>
      </c>
      <c r="F881" s="82">
        <v>11.14</v>
      </c>
      <c r="G881" s="82">
        <v>27.438500000000001</v>
      </c>
      <c r="H881" s="82">
        <v>60.123600000000003</v>
      </c>
      <c r="I881" s="82">
        <v>53.066200000000002</v>
      </c>
      <c r="J881" s="82">
        <v>17.756599999999999</v>
      </c>
      <c r="K881" s="82">
        <v>21.535</v>
      </c>
      <c r="L881" s="82">
        <v>51.128999999999998</v>
      </c>
      <c r="M881" s="87">
        <v>28.024999999999999</v>
      </c>
      <c r="N881" s="80">
        <v>1.78</v>
      </c>
      <c r="O881" s="86">
        <f t="shared" si="39"/>
        <v>1059.4118559815399</v>
      </c>
      <c r="P881" s="24">
        <f t="shared" si="40"/>
        <v>0</v>
      </c>
      <c r="R881" s="76">
        <v>38252</v>
      </c>
      <c r="S881" s="88">
        <f t="shared" si="41"/>
        <v>-1.39183794864385E-2</v>
      </c>
      <c r="T881" s="88"/>
    </row>
    <row r="882" spans="1:20" x14ac:dyDescent="0.3">
      <c r="A882" s="75">
        <v>879</v>
      </c>
      <c r="B882" s="76">
        <v>38253</v>
      </c>
      <c r="C882" s="80">
        <v>1171.4106999999999</v>
      </c>
      <c r="D882" s="81">
        <v>39.136800000000001</v>
      </c>
      <c r="E882" s="82">
        <v>14.465999999999999</v>
      </c>
      <c r="F882" s="82">
        <v>11.05</v>
      </c>
      <c r="G882" s="82">
        <v>27.671199999999999</v>
      </c>
      <c r="H882" s="82">
        <v>59.195799999999998</v>
      </c>
      <c r="I882" s="82">
        <v>51.871499999999997</v>
      </c>
      <c r="J882" s="82">
        <v>17.604099999999999</v>
      </c>
      <c r="K882" s="82">
        <v>21.321899999999999</v>
      </c>
      <c r="L882" s="82">
        <v>50.951000000000001</v>
      </c>
      <c r="M882" s="87">
        <v>28.16</v>
      </c>
      <c r="N882" s="80">
        <v>1.8</v>
      </c>
      <c r="O882" s="86">
        <f t="shared" si="39"/>
        <v>1059.4875282569601</v>
      </c>
      <c r="P882" s="24">
        <f t="shared" si="40"/>
        <v>0</v>
      </c>
      <c r="R882" s="76">
        <v>38253</v>
      </c>
      <c r="S882" s="88">
        <f t="shared" si="41"/>
        <v>-4.4634711374808003E-3</v>
      </c>
      <c r="T882" s="88"/>
    </row>
    <row r="883" spans="1:20" x14ac:dyDescent="0.3">
      <c r="A883" s="75">
        <v>880</v>
      </c>
      <c r="B883" s="76">
        <v>38254</v>
      </c>
      <c r="C883" s="80">
        <v>1173.2606000000001</v>
      </c>
      <c r="D883" s="81">
        <v>38.661799999999999</v>
      </c>
      <c r="E883" s="82">
        <v>14.19</v>
      </c>
      <c r="F883" s="82">
        <v>11.04</v>
      </c>
      <c r="G883" s="82">
        <v>27.610499999999998</v>
      </c>
      <c r="H883" s="82">
        <v>59.7729</v>
      </c>
      <c r="I883" s="82">
        <v>51.947600000000001</v>
      </c>
      <c r="J883" s="82">
        <v>17.738900000000001</v>
      </c>
      <c r="K883" s="82">
        <v>21.305900000000001</v>
      </c>
      <c r="L883" s="82">
        <v>50.741</v>
      </c>
      <c r="M883" s="87">
        <v>28.637</v>
      </c>
      <c r="N883" s="80">
        <v>1.76</v>
      </c>
      <c r="O883" s="86">
        <f t="shared" si="39"/>
        <v>1059.5615242113199</v>
      </c>
      <c r="P883" s="24">
        <f t="shared" si="40"/>
        <v>0</v>
      </c>
      <c r="R883" s="76">
        <v>38254</v>
      </c>
      <c r="S883" s="88">
        <f t="shared" si="41"/>
        <v>1.57920701936587E-3</v>
      </c>
      <c r="T883" s="88"/>
    </row>
    <row r="884" spans="1:20" x14ac:dyDescent="0.3">
      <c r="A884" s="75">
        <v>881</v>
      </c>
      <c r="B884" s="76">
        <v>38257</v>
      </c>
      <c r="C884" s="80">
        <v>1166.3022000000001</v>
      </c>
      <c r="D884" s="81">
        <v>38.419199999999996</v>
      </c>
      <c r="E884" s="82">
        <v>13.59</v>
      </c>
      <c r="F884" s="82">
        <v>11.19</v>
      </c>
      <c r="G884" s="82">
        <v>27.509399999999999</v>
      </c>
      <c r="H884" s="82">
        <v>60.757199999999997</v>
      </c>
      <c r="I884" s="82">
        <v>52.088700000000003</v>
      </c>
      <c r="J884" s="82">
        <v>17.756599999999999</v>
      </c>
      <c r="K884" s="82">
        <v>21.114100000000001</v>
      </c>
      <c r="L884" s="82">
        <v>50.436</v>
      </c>
      <c r="M884" s="87">
        <v>28.99</v>
      </c>
      <c r="N884" s="80">
        <v>1.76</v>
      </c>
      <c r="O884" s="86">
        <f t="shared" si="39"/>
        <v>1059.6355253336401</v>
      </c>
      <c r="P884" s="24">
        <f t="shared" si="40"/>
        <v>0</v>
      </c>
      <c r="R884" s="76">
        <v>38257</v>
      </c>
      <c r="S884" s="88">
        <f t="shared" si="41"/>
        <v>-5.9308221890345099E-3</v>
      </c>
      <c r="T884" s="88"/>
    </row>
    <row r="885" spans="1:20" x14ac:dyDescent="0.3">
      <c r="A885" s="75">
        <v>882</v>
      </c>
      <c r="B885" s="76">
        <v>38258</v>
      </c>
      <c r="C885" s="80">
        <v>1173.4145000000001</v>
      </c>
      <c r="D885" s="81">
        <v>38.500100000000003</v>
      </c>
      <c r="E885" s="82">
        <v>13.91</v>
      </c>
      <c r="F885" s="82">
        <v>11.36</v>
      </c>
      <c r="G885" s="82">
        <v>27.590299999999999</v>
      </c>
      <c r="H885" s="82">
        <v>61.175800000000002</v>
      </c>
      <c r="I885" s="82">
        <v>52.707799999999999</v>
      </c>
      <c r="J885" s="82">
        <v>18.246200000000002</v>
      </c>
      <c r="K885" s="82">
        <v>21.305900000000001</v>
      </c>
      <c r="L885" s="82">
        <v>50.51</v>
      </c>
      <c r="M885" s="87">
        <v>29.010999999999999</v>
      </c>
      <c r="N885" s="80">
        <v>1.72</v>
      </c>
      <c r="O885" s="86">
        <f t="shared" si="39"/>
        <v>1059.70784966315</v>
      </c>
      <c r="P885" s="24">
        <f t="shared" si="40"/>
        <v>0</v>
      </c>
      <c r="R885" s="76">
        <v>38258</v>
      </c>
      <c r="S885" s="88">
        <f t="shared" si="41"/>
        <v>6.0981622087310497E-3</v>
      </c>
      <c r="T885" s="88"/>
    </row>
    <row r="886" spans="1:20" x14ac:dyDescent="0.3">
      <c r="A886" s="75">
        <v>883</v>
      </c>
      <c r="B886" s="76">
        <v>38259</v>
      </c>
      <c r="C886" s="80">
        <v>1178.5389</v>
      </c>
      <c r="D886" s="81">
        <v>39.369300000000003</v>
      </c>
      <c r="E886" s="82">
        <v>14.02</v>
      </c>
      <c r="F886" s="82">
        <v>11.43</v>
      </c>
      <c r="G886" s="82">
        <v>27.904</v>
      </c>
      <c r="H886" s="82">
        <v>60.677999999999997</v>
      </c>
      <c r="I886" s="82">
        <v>52.295099999999998</v>
      </c>
      <c r="J886" s="82">
        <v>18.129100000000001</v>
      </c>
      <c r="K886" s="82">
        <v>21.316600000000001</v>
      </c>
      <c r="L886" s="82">
        <v>50.51</v>
      </c>
      <c r="M886" s="87">
        <v>28.937999999999999</v>
      </c>
      <c r="N886" s="80">
        <v>1.76</v>
      </c>
      <c r="O886" s="86">
        <f t="shared" si="39"/>
        <v>1059.7818610050299</v>
      </c>
      <c r="P886" s="24">
        <f t="shared" si="40"/>
        <v>0</v>
      </c>
      <c r="R886" s="76">
        <v>38259</v>
      </c>
      <c r="S886" s="88">
        <f t="shared" si="41"/>
        <v>4.3670842656196003E-3</v>
      </c>
      <c r="T886" s="88"/>
    </row>
    <row r="887" spans="1:20" x14ac:dyDescent="0.3">
      <c r="A887" s="75">
        <v>884</v>
      </c>
      <c r="B887" s="76">
        <v>38260</v>
      </c>
      <c r="C887" s="80">
        <v>1178.319</v>
      </c>
      <c r="D887" s="81">
        <v>39.460299999999997</v>
      </c>
      <c r="E887" s="82">
        <v>14.05</v>
      </c>
      <c r="F887" s="82">
        <v>11.28</v>
      </c>
      <c r="G887" s="82">
        <v>27.974799999999998</v>
      </c>
      <c r="H887" s="82">
        <v>60.689300000000003</v>
      </c>
      <c r="I887" s="82">
        <v>52.490600000000001</v>
      </c>
      <c r="J887" s="82">
        <v>18.345500000000001</v>
      </c>
      <c r="K887" s="82">
        <v>21.337900000000001</v>
      </c>
      <c r="L887" s="82">
        <v>51.087000000000003</v>
      </c>
      <c r="M887" s="87">
        <v>29.084</v>
      </c>
      <c r="N887" s="80">
        <v>1.94</v>
      </c>
      <c r="O887" s="99">
        <f t="shared" si="39"/>
        <v>1059.8634473863899</v>
      </c>
      <c r="P887" s="24">
        <f t="shared" si="40"/>
        <v>1</v>
      </c>
      <c r="R887" s="76">
        <v>38260</v>
      </c>
      <c r="S887" s="88">
        <f t="shared" si="41"/>
        <v>-1.86586967982127E-4</v>
      </c>
      <c r="T887" s="88"/>
    </row>
    <row r="888" spans="1:20" x14ac:dyDescent="0.3">
      <c r="A888" s="75">
        <v>885</v>
      </c>
      <c r="B888" s="76">
        <v>38261</v>
      </c>
      <c r="C888" s="80">
        <v>1196.2066</v>
      </c>
      <c r="D888" s="81">
        <v>40.8855</v>
      </c>
      <c r="E888" s="82">
        <v>14.5</v>
      </c>
      <c r="F888" s="82">
        <v>11.9</v>
      </c>
      <c r="G888" s="82">
        <v>28.581800000000001</v>
      </c>
      <c r="H888" s="82">
        <v>61.006100000000004</v>
      </c>
      <c r="I888" s="82">
        <v>53.098799999999997</v>
      </c>
      <c r="J888" s="82">
        <v>18.5442</v>
      </c>
      <c r="K888" s="82">
        <v>21.476400000000002</v>
      </c>
      <c r="L888" s="82">
        <v>52.588999999999999</v>
      </c>
      <c r="M888" s="87">
        <v>29.198</v>
      </c>
      <c r="N888" s="80">
        <v>1.86</v>
      </c>
      <c r="O888" s="86">
        <f t="shared" si="39"/>
        <v>1059.94167540275</v>
      </c>
      <c r="P888" s="24">
        <f t="shared" si="40"/>
        <v>0</v>
      </c>
      <c r="R888" s="76">
        <v>38261</v>
      </c>
      <c r="S888" s="88">
        <f t="shared" si="41"/>
        <v>1.5180608986191399E-2</v>
      </c>
      <c r="T888" s="88"/>
    </row>
    <row r="889" spans="1:20" x14ac:dyDescent="0.3">
      <c r="A889" s="75">
        <v>886</v>
      </c>
      <c r="B889" s="76">
        <v>38264</v>
      </c>
      <c r="C889" s="80">
        <v>1200.2289000000001</v>
      </c>
      <c r="D889" s="81">
        <v>41.415599999999998</v>
      </c>
      <c r="E889" s="82">
        <v>15.24</v>
      </c>
      <c r="F889" s="82">
        <v>11.87</v>
      </c>
      <c r="G889" s="82">
        <v>28.450299999999999</v>
      </c>
      <c r="H889" s="82">
        <v>60.938200000000002</v>
      </c>
      <c r="I889" s="82">
        <v>53.131399999999999</v>
      </c>
      <c r="J889" s="82">
        <v>18.498100000000001</v>
      </c>
      <c r="K889" s="82">
        <v>21.710799999999999</v>
      </c>
      <c r="L889" s="82">
        <v>52.231999999999999</v>
      </c>
      <c r="M889" s="87">
        <v>29.052</v>
      </c>
      <c r="N889" s="80">
        <v>1.77</v>
      </c>
      <c r="O889" s="86">
        <f t="shared" si="39"/>
        <v>1060.0161236870899</v>
      </c>
      <c r="P889" s="24">
        <f t="shared" si="40"/>
        <v>0</v>
      </c>
      <c r="R889" s="76">
        <v>38264</v>
      </c>
      <c r="S889" s="88">
        <f t="shared" si="41"/>
        <v>3.36254623574228E-3</v>
      </c>
      <c r="T889" s="88"/>
    </row>
    <row r="890" spans="1:20" x14ac:dyDescent="0.3">
      <c r="A890" s="75">
        <v>887</v>
      </c>
      <c r="B890" s="76">
        <v>38265</v>
      </c>
      <c r="C890" s="80">
        <v>1199.4993999999999</v>
      </c>
      <c r="D890" s="81">
        <v>41.633400000000002</v>
      </c>
      <c r="E890" s="82">
        <v>15.14</v>
      </c>
      <c r="F890" s="82">
        <v>12.21</v>
      </c>
      <c r="G890" s="82">
        <v>28.7133</v>
      </c>
      <c r="H890" s="82">
        <v>61.605800000000002</v>
      </c>
      <c r="I890" s="82">
        <v>53.565800000000003</v>
      </c>
      <c r="J890" s="82">
        <v>18.789000000000001</v>
      </c>
      <c r="K890" s="82">
        <v>21.652200000000001</v>
      </c>
      <c r="L890" s="82">
        <v>51.822000000000003</v>
      </c>
      <c r="M890" s="87">
        <v>28.99</v>
      </c>
      <c r="N890" s="80">
        <v>1.73</v>
      </c>
      <c r="O890" s="86">
        <f t="shared" si="39"/>
        <v>1060.08889463527</v>
      </c>
      <c r="P890" s="24">
        <f t="shared" si="40"/>
        <v>0</v>
      </c>
      <c r="R890" s="76">
        <v>38265</v>
      </c>
      <c r="S890" s="88">
        <f t="shared" si="41"/>
        <v>-6.0780072867783197E-4</v>
      </c>
      <c r="T890" s="88"/>
    </row>
    <row r="891" spans="1:20" x14ac:dyDescent="0.3">
      <c r="A891" s="75">
        <v>888</v>
      </c>
      <c r="B891" s="76">
        <v>38266</v>
      </c>
      <c r="C891" s="80">
        <v>1207.8938000000001</v>
      </c>
      <c r="D891" s="81">
        <v>42.270200000000003</v>
      </c>
      <c r="E891" s="82">
        <v>15.72</v>
      </c>
      <c r="F891" s="82">
        <v>12.24</v>
      </c>
      <c r="G891" s="82">
        <v>28.865100000000002</v>
      </c>
      <c r="H891" s="82">
        <v>62.691899999999997</v>
      </c>
      <c r="I891" s="82">
        <v>54.3369</v>
      </c>
      <c r="J891" s="82">
        <v>19.154399999999999</v>
      </c>
      <c r="K891" s="82">
        <v>21.790700000000001</v>
      </c>
      <c r="L891" s="82">
        <v>51.77</v>
      </c>
      <c r="M891" s="87">
        <v>28.885999999999999</v>
      </c>
      <c r="N891" s="80">
        <v>1.74</v>
      </c>
      <c r="O891" s="86">
        <f t="shared" si="39"/>
        <v>1060.16209124942</v>
      </c>
      <c r="P891" s="24">
        <f t="shared" si="40"/>
        <v>0</v>
      </c>
      <c r="R891" s="76">
        <v>38266</v>
      </c>
      <c r="S891" s="88">
        <f t="shared" si="41"/>
        <v>6.9982527711145402E-3</v>
      </c>
      <c r="T891" s="88"/>
    </row>
    <row r="892" spans="1:20" x14ac:dyDescent="0.3">
      <c r="A892" s="75">
        <v>889</v>
      </c>
      <c r="B892" s="76">
        <v>38267</v>
      </c>
      <c r="C892" s="80">
        <v>1195.9128000000001</v>
      </c>
      <c r="D892" s="81">
        <v>41.825499999999998</v>
      </c>
      <c r="E892" s="82">
        <v>15.44</v>
      </c>
      <c r="F892" s="82">
        <v>12.29</v>
      </c>
      <c r="G892" s="82">
        <v>28.500900000000001</v>
      </c>
      <c r="H892" s="82">
        <v>62.476900000000001</v>
      </c>
      <c r="I892" s="82">
        <v>54.021999999999998</v>
      </c>
      <c r="J892" s="82">
        <v>19.087</v>
      </c>
      <c r="K892" s="82">
        <v>21.3752</v>
      </c>
      <c r="L892" s="82">
        <v>51.465000000000003</v>
      </c>
      <c r="M892" s="87">
        <v>28.98</v>
      </c>
      <c r="N892" s="80">
        <v>1.76</v>
      </c>
      <c r="O892" s="86">
        <f t="shared" si="39"/>
        <v>1060.2361343161101</v>
      </c>
      <c r="P892" s="24">
        <f t="shared" si="40"/>
        <v>0</v>
      </c>
      <c r="R892" s="76">
        <v>38267</v>
      </c>
      <c r="S892" s="88">
        <f t="shared" si="41"/>
        <v>-9.9189183684856904E-3</v>
      </c>
      <c r="T892" s="88"/>
    </row>
    <row r="893" spans="1:20" x14ac:dyDescent="0.3">
      <c r="A893" s="75">
        <v>890</v>
      </c>
      <c r="B893" s="76">
        <v>38268</v>
      </c>
      <c r="C893" s="80">
        <v>1186.9276</v>
      </c>
      <c r="D893" s="81">
        <v>41.360500000000002</v>
      </c>
      <c r="E893" s="82">
        <v>15.13</v>
      </c>
      <c r="F893" s="82">
        <v>12.17</v>
      </c>
      <c r="G893" s="82">
        <v>28.3188</v>
      </c>
      <c r="H893" s="82">
        <v>62.556100000000001</v>
      </c>
      <c r="I893" s="82">
        <v>54.130600000000001</v>
      </c>
      <c r="J893" s="82">
        <v>19.175699999999999</v>
      </c>
      <c r="K893" s="82">
        <v>21.311199999999999</v>
      </c>
      <c r="L893" s="82">
        <v>51.244999999999997</v>
      </c>
      <c r="M893" s="87">
        <v>28.99</v>
      </c>
      <c r="N893" s="80">
        <v>1.71</v>
      </c>
      <c r="O893" s="86">
        <f t="shared" si="39"/>
        <v>1060.3080789109399</v>
      </c>
      <c r="P893" s="24">
        <f t="shared" si="40"/>
        <v>0</v>
      </c>
      <c r="R893" s="76">
        <v>38268</v>
      </c>
      <c r="S893" s="88">
        <f t="shared" si="41"/>
        <v>-7.5132568193936296E-3</v>
      </c>
      <c r="T893" s="88"/>
    </row>
    <row r="894" spans="1:20" x14ac:dyDescent="0.3">
      <c r="A894" s="75">
        <v>891</v>
      </c>
      <c r="B894" s="76">
        <v>38271</v>
      </c>
      <c r="C894" s="80">
        <v>1189.3074999999999</v>
      </c>
      <c r="D894" s="81">
        <v>41.653599999999997</v>
      </c>
      <c r="E894" s="82">
        <v>15.28</v>
      </c>
      <c r="F894" s="82">
        <v>12.2</v>
      </c>
      <c r="G894" s="82">
        <v>28.389600000000002</v>
      </c>
      <c r="H894" s="82">
        <v>62.126199999999997</v>
      </c>
      <c r="I894" s="82">
        <v>54.076300000000003</v>
      </c>
      <c r="J894" s="82">
        <v>19.111899999999999</v>
      </c>
      <c r="K894" s="82">
        <v>21.316600000000001</v>
      </c>
      <c r="L894" s="82">
        <v>51.170999999999999</v>
      </c>
      <c r="M894" s="87">
        <v>28.72</v>
      </c>
      <c r="N894" s="80">
        <v>1.71</v>
      </c>
      <c r="O894" s="86">
        <f t="shared" si="39"/>
        <v>1060.3800283877199</v>
      </c>
      <c r="P894" s="24">
        <f t="shared" si="40"/>
        <v>0</v>
      </c>
      <c r="R894" s="76">
        <v>38271</v>
      </c>
      <c r="S894" s="88">
        <f t="shared" si="41"/>
        <v>2.00509281273753E-3</v>
      </c>
      <c r="T894" s="88"/>
    </row>
    <row r="895" spans="1:20" x14ac:dyDescent="0.3">
      <c r="A895" s="75">
        <v>892</v>
      </c>
      <c r="B895" s="76">
        <v>38272</v>
      </c>
      <c r="C895" s="80">
        <v>1186.6103000000001</v>
      </c>
      <c r="D895" s="81">
        <v>41.987200000000001</v>
      </c>
      <c r="E895" s="82">
        <v>15.34</v>
      </c>
      <c r="F895" s="82">
        <v>12.15</v>
      </c>
      <c r="G895" s="82">
        <v>28.359200000000001</v>
      </c>
      <c r="H895" s="82">
        <v>61.628399999999999</v>
      </c>
      <c r="I895" s="82">
        <v>53.620100000000001</v>
      </c>
      <c r="J895" s="82">
        <v>19.228899999999999</v>
      </c>
      <c r="K895" s="82">
        <v>21.193999999999999</v>
      </c>
      <c r="L895" s="82">
        <v>50.709000000000003</v>
      </c>
      <c r="M895" s="87">
        <v>28.585999999999999</v>
      </c>
      <c r="N895" s="80">
        <v>1.78</v>
      </c>
      <c r="O895" s="86">
        <f t="shared" si="39"/>
        <v>1060.4549282468699</v>
      </c>
      <c r="P895" s="24">
        <f t="shared" si="40"/>
        <v>0</v>
      </c>
      <c r="R895" s="76">
        <v>38272</v>
      </c>
      <c r="S895" s="88">
        <f t="shared" si="41"/>
        <v>-2.2678743722711601E-3</v>
      </c>
      <c r="T895" s="88"/>
    </row>
    <row r="896" spans="1:20" x14ac:dyDescent="0.3">
      <c r="A896" s="75">
        <v>893</v>
      </c>
      <c r="B896" s="76">
        <v>38273</v>
      </c>
      <c r="C896" s="80">
        <v>1178.0728999999999</v>
      </c>
      <c r="D896" s="81">
        <v>41.997300000000003</v>
      </c>
      <c r="E896" s="82">
        <v>15.44</v>
      </c>
      <c r="F896" s="82">
        <v>11.99</v>
      </c>
      <c r="G896" s="82">
        <v>28.359200000000001</v>
      </c>
      <c r="H896" s="82">
        <v>60.315899999999999</v>
      </c>
      <c r="I896" s="82">
        <v>52.653500000000001</v>
      </c>
      <c r="J896" s="82">
        <v>19.044499999999999</v>
      </c>
      <c r="K896" s="82">
        <v>20.9862</v>
      </c>
      <c r="L896" s="82">
        <v>50.457000000000001</v>
      </c>
      <c r="M896" s="87">
        <v>29.945</v>
      </c>
      <c r="N896" s="80">
        <v>1.73</v>
      </c>
      <c r="O896" s="86">
        <f t="shared" si="39"/>
        <v>1060.5277293193301</v>
      </c>
      <c r="P896" s="24">
        <f t="shared" si="40"/>
        <v>0</v>
      </c>
      <c r="R896" s="76">
        <v>38273</v>
      </c>
      <c r="S896" s="88">
        <f t="shared" si="41"/>
        <v>-7.1947799542951803E-3</v>
      </c>
      <c r="T896" s="88"/>
    </row>
    <row r="897" spans="1:20" x14ac:dyDescent="0.3">
      <c r="A897" s="75">
        <v>894</v>
      </c>
      <c r="B897" s="76">
        <v>38274</v>
      </c>
      <c r="C897" s="80">
        <v>1167.1135999999999</v>
      </c>
      <c r="D897" s="81">
        <v>42.613900000000001</v>
      </c>
      <c r="E897" s="82">
        <v>15.465</v>
      </c>
      <c r="F897" s="82">
        <v>12</v>
      </c>
      <c r="G897" s="82">
        <v>28.1265</v>
      </c>
      <c r="H897" s="82">
        <v>60.406399999999998</v>
      </c>
      <c r="I897" s="82">
        <v>52.903300000000002</v>
      </c>
      <c r="J897" s="82">
        <v>19.246700000000001</v>
      </c>
      <c r="K897" s="82">
        <v>20.8584</v>
      </c>
      <c r="L897" s="82">
        <v>50.247</v>
      </c>
      <c r="M897" s="87">
        <v>30.172999999999998</v>
      </c>
      <c r="N897" s="80">
        <v>1.77</v>
      </c>
      <c r="O897" s="86">
        <f t="shared" si="39"/>
        <v>1060.6022187669801</v>
      </c>
      <c r="P897" s="24">
        <f t="shared" si="40"/>
        <v>0</v>
      </c>
      <c r="R897" s="76">
        <v>38274</v>
      </c>
      <c r="S897" s="88">
        <f t="shared" si="41"/>
        <v>-9.3027350005250291E-3</v>
      </c>
      <c r="T897" s="88"/>
    </row>
    <row r="898" spans="1:20" x14ac:dyDescent="0.3">
      <c r="A898" s="75">
        <v>895</v>
      </c>
      <c r="B898" s="76">
        <v>38275</v>
      </c>
      <c r="C898" s="80">
        <v>1172.3179</v>
      </c>
      <c r="D898" s="81">
        <v>42.927199999999999</v>
      </c>
      <c r="E898" s="82">
        <v>14.98</v>
      </c>
      <c r="F898" s="82">
        <v>12.24</v>
      </c>
      <c r="G898" s="82">
        <v>28.3188</v>
      </c>
      <c r="H898" s="82">
        <v>60.4178</v>
      </c>
      <c r="I898" s="82">
        <v>53.24</v>
      </c>
      <c r="J898" s="82">
        <v>19.477799999999998</v>
      </c>
      <c r="K898" s="82">
        <v>20.885000000000002</v>
      </c>
      <c r="L898" s="82">
        <v>50.72</v>
      </c>
      <c r="M898" s="87">
        <v>30.08</v>
      </c>
      <c r="N898" s="80">
        <v>1.79</v>
      </c>
      <c r="O898" s="86">
        <f t="shared" si="39"/>
        <v>1060.6775551944199</v>
      </c>
      <c r="P898" s="24">
        <f t="shared" si="40"/>
        <v>0</v>
      </c>
      <c r="R898" s="76">
        <v>38275</v>
      </c>
      <c r="S898" s="88">
        <f t="shared" si="41"/>
        <v>4.4591203461257197E-3</v>
      </c>
      <c r="T898" s="88"/>
    </row>
    <row r="899" spans="1:20" x14ac:dyDescent="0.3">
      <c r="A899" s="75">
        <v>896</v>
      </c>
      <c r="B899" s="76">
        <v>38278</v>
      </c>
      <c r="C899" s="80">
        <v>1178.4746</v>
      </c>
      <c r="D899" s="81">
        <v>44.069400000000002</v>
      </c>
      <c r="E899" s="82">
        <v>15.44</v>
      </c>
      <c r="F899" s="82">
        <v>12.42</v>
      </c>
      <c r="G899" s="82">
        <v>28.7437</v>
      </c>
      <c r="H899" s="82">
        <v>59.863399999999999</v>
      </c>
      <c r="I899" s="82">
        <v>52.946800000000003</v>
      </c>
      <c r="J899" s="82">
        <v>19.338899999999999</v>
      </c>
      <c r="K899" s="82">
        <v>20.906300000000002</v>
      </c>
      <c r="L899" s="82">
        <v>51.444000000000003</v>
      </c>
      <c r="M899" s="87">
        <v>30.297999999999998</v>
      </c>
      <c r="N899" s="80">
        <v>1.73</v>
      </c>
      <c r="O899" s="86">
        <f t="shared" si="39"/>
        <v>1060.7503715503999</v>
      </c>
      <c r="P899" s="24">
        <f t="shared" si="40"/>
        <v>0</v>
      </c>
      <c r="R899" s="76">
        <v>38278</v>
      </c>
      <c r="S899" s="88">
        <f t="shared" si="41"/>
        <v>5.2517324865550804E-3</v>
      </c>
      <c r="T899" s="88"/>
    </row>
    <row r="900" spans="1:20" x14ac:dyDescent="0.3">
      <c r="A900" s="75">
        <v>897</v>
      </c>
      <c r="B900" s="76">
        <v>38279</v>
      </c>
      <c r="C900" s="80">
        <v>1167.0604000000001</v>
      </c>
      <c r="D900" s="81">
        <v>43.260800000000003</v>
      </c>
      <c r="E900" s="82">
        <v>15.12</v>
      </c>
      <c r="F900" s="82">
        <v>12.31</v>
      </c>
      <c r="G900" s="82">
        <v>28.510999999999999</v>
      </c>
      <c r="H900" s="82">
        <v>59.682299999999998</v>
      </c>
      <c r="I900" s="82">
        <v>52.468899999999998</v>
      </c>
      <c r="J900" s="82">
        <v>19.6157</v>
      </c>
      <c r="K900" s="82">
        <v>20.980899999999998</v>
      </c>
      <c r="L900" s="82">
        <v>51.664999999999999</v>
      </c>
      <c r="M900" s="87">
        <v>30.09</v>
      </c>
      <c r="N900" s="80">
        <v>1.72</v>
      </c>
      <c r="O900" s="86">
        <f t="shared" ref="O900:O963" si="42">O899*(1+N900/100/252)</f>
        <v>1060.8227719725801</v>
      </c>
      <c r="P900" s="24">
        <f t="shared" ref="P900:P963" si="43">IF(MONTH(B900)&lt;&gt;MONTH(B901),1,0)</f>
        <v>0</v>
      </c>
      <c r="R900" s="76">
        <v>38279</v>
      </c>
      <c r="S900" s="88">
        <f t="shared" ref="S900:S963" si="44">(C900/C899)-1</f>
        <v>-9.6855715006499699E-3</v>
      </c>
      <c r="T900" s="88"/>
    </row>
    <row r="901" spans="1:20" x14ac:dyDescent="0.3">
      <c r="A901" s="75">
        <v>898</v>
      </c>
      <c r="B901" s="76">
        <v>38280</v>
      </c>
      <c r="C901" s="80">
        <v>1167.597</v>
      </c>
      <c r="D901" s="81">
        <v>43.877299999999998</v>
      </c>
      <c r="E901" s="82">
        <v>14.88</v>
      </c>
      <c r="F901" s="82">
        <v>12.42</v>
      </c>
      <c r="G901" s="82">
        <v>29.036100000000001</v>
      </c>
      <c r="H901" s="82">
        <v>60.383800000000001</v>
      </c>
      <c r="I901" s="82">
        <v>53.077100000000002</v>
      </c>
      <c r="J901" s="82">
        <v>20.1052</v>
      </c>
      <c r="K901" s="82">
        <v>21.0182</v>
      </c>
      <c r="L901" s="82">
        <v>51.276000000000003</v>
      </c>
      <c r="M901" s="87">
        <v>29.882999999999999</v>
      </c>
      <c r="N901" s="80">
        <v>1.74</v>
      </c>
      <c r="O901" s="86">
        <f t="shared" si="42"/>
        <v>1060.8960192592201</v>
      </c>
      <c r="P901" s="24">
        <f t="shared" si="43"/>
        <v>0</v>
      </c>
      <c r="R901" s="76">
        <v>38280</v>
      </c>
      <c r="S901" s="88">
        <f t="shared" si="44"/>
        <v>4.5978768536736298E-4</v>
      </c>
      <c r="T901" s="88"/>
    </row>
    <row r="902" spans="1:20" x14ac:dyDescent="0.3">
      <c r="A902" s="75">
        <v>899</v>
      </c>
      <c r="B902" s="76">
        <v>38281</v>
      </c>
      <c r="C902" s="80">
        <v>1170.6566</v>
      </c>
      <c r="D902" s="81">
        <v>44.554499999999997</v>
      </c>
      <c r="E902" s="82">
        <v>15.3</v>
      </c>
      <c r="F902" s="82">
        <v>12.44</v>
      </c>
      <c r="G902" s="82">
        <v>28.895499999999998</v>
      </c>
      <c r="H902" s="82">
        <v>60.406399999999998</v>
      </c>
      <c r="I902" s="82">
        <v>53.011899999999997</v>
      </c>
      <c r="J902" s="82">
        <v>20.438700000000001</v>
      </c>
      <c r="K902" s="82">
        <v>21.034199999999998</v>
      </c>
      <c r="L902" s="82">
        <v>51.308</v>
      </c>
      <c r="M902" s="87">
        <v>29.591999999999999</v>
      </c>
      <c r="N902" s="80">
        <v>1.76</v>
      </c>
      <c r="O902" s="86">
        <f t="shared" si="42"/>
        <v>1060.97011358437</v>
      </c>
      <c r="P902" s="24">
        <f t="shared" si="43"/>
        <v>0</v>
      </c>
      <c r="R902" s="76">
        <v>38281</v>
      </c>
      <c r="S902" s="88">
        <f t="shared" si="44"/>
        <v>2.6204246842018702E-3</v>
      </c>
      <c r="T902" s="88"/>
    </row>
    <row r="903" spans="1:20" x14ac:dyDescent="0.3">
      <c r="A903" s="75">
        <v>900</v>
      </c>
      <c r="B903" s="76">
        <v>38282</v>
      </c>
      <c r="C903" s="80">
        <v>1159.2726</v>
      </c>
      <c r="D903" s="81">
        <v>42.452100000000002</v>
      </c>
      <c r="E903" s="82">
        <v>15</v>
      </c>
      <c r="F903" s="82">
        <v>12.31</v>
      </c>
      <c r="G903" s="82">
        <v>28.065799999999999</v>
      </c>
      <c r="H903" s="82">
        <v>60.349899999999998</v>
      </c>
      <c r="I903" s="82">
        <v>52.892499999999998</v>
      </c>
      <c r="J903" s="82">
        <v>20.79</v>
      </c>
      <c r="K903" s="82">
        <v>20.725200000000001</v>
      </c>
      <c r="L903" s="82">
        <v>50.908999999999999</v>
      </c>
      <c r="M903" s="87">
        <v>29.591999999999999</v>
      </c>
      <c r="N903" s="80">
        <v>1.72</v>
      </c>
      <c r="O903" s="86">
        <f t="shared" si="42"/>
        <v>1061.0425290048199</v>
      </c>
      <c r="P903" s="24">
        <f t="shared" si="43"/>
        <v>0</v>
      </c>
      <c r="R903" s="76">
        <v>38282</v>
      </c>
      <c r="S903" s="88">
        <f t="shared" si="44"/>
        <v>-9.7244571977811393E-3</v>
      </c>
      <c r="T903" s="88"/>
    </row>
    <row r="904" spans="1:20" x14ac:dyDescent="0.3">
      <c r="A904" s="75">
        <v>901</v>
      </c>
      <c r="B904" s="76">
        <v>38285</v>
      </c>
      <c r="C904" s="80">
        <v>1158.2992999999999</v>
      </c>
      <c r="D904" s="81">
        <v>41.582900000000002</v>
      </c>
      <c r="E904" s="82">
        <v>14.89</v>
      </c>
      <c r="F904" s="82">
        <v>12.13</v>
      </c>
      <c r="G904" s="82">
        <v>27.954499999999999</v>
      </c>
      <c r="H904" s="82">
        <v>60.463000000000001</v>
      </c>
      <c r="I904" s="82">
        <v>53.011899999999997</v>
      </c>
      <c r="J904" s="82">
        <v>20.942499999999999</v>
      </c>
      <c r="K904" s="82">
        <v>20.591999999999999</v>
      </c>
      <c r="L904" s="82">
        <v>50.646000000000001</v>
      </c>
      <c r="M904" s="87">
        <v>29.446999999999999</v>
      </c>
      <c r="N904" s="80">
        <v>1.76</v>
      </c>
      <c r="O904" s="86">
        <f t="shared" si="42"/>
        <v>1061.1166335624</v>
      </c>
      <c r="P904" s="24">
        <f t="shared" si="43"/>
        <v>0</v>
      </c>
      <c r="R904" s="76">
        <v>38285</v>
      </c>
      <c r="S904" s="88">
        <f t="shared" si="44"/>
        <v>-8.3957819756985696E-4</v>
      </c>
      <c r="T904" s="88"/>
    </row>
    <row r="905" spans="1:20" x14ac:dyDescent="0.3">
      <c r="A905" s="75">
        <v>902</v>
      </c>
      <c r="B905" s="76">
        <v>38286</v>
      </c>
      <c r="C905" s="80">
        <v>1175.5246</v>
      </c>
      <c r="D905" s="81">
        <v>39.925199999999997</v>
      </c>
      <c r="E905" s="82">
        <v>15.01</v>
      </c>
      <c r="F905" s="82">
        <v>12.27</v>
      </c>
      <c r="G905" s="82">
        <v>28.227699999999999</v>
      </c>
      <c r="H905" s="82">
        <v>61.04</v>
      </c>
      <c r="I905" s="82">
        <v>53.6419</v>
      </c>
      <c r="J905" s="82">
        <v>20.814800000000002</v>
      </c>
      <c r="K905" s="82">
        <v>20.938300000000002</v>
      </c>
      <c r="L905" s="82">
        <v>50.877000000000002</v>
      </c>
      <c r="M905" s="87">
        <v>29.954999999999998</v>
      </c>
      <c r="N905" s="80">
        <v>1.72</v>
      </c>
      <c r="O905" s="86">
        <f t="shared" si="42"/>
        <v>1061.18905898342</v>
      </c>
      <c r="P905" s="24">
        <f t="shared" si="43"/>
        <v>0</v>
      </c>
      <c r="R905" s="76">
        <v>38286</v>
      </c>
      <c r="S905" s="88">
        <f t="shared" si="44"/>
        <v>1.48711995250279E-2</v>
      </c>
      <c r="T905" s="88"/>
    </row>
    <row r="906" spans="1:20" x14ac:dyDescent="0.3">
      <c r="A906" s="75">
        <v>903</v>
      </c>
      <c r="B906" s="76">
        <v>38287</v>
      </c>
      <c r="C906" s="80">
        <v>1190.8588999999999</v>
      </c>
      <c r="D906" s="81">
        <v>41.461599999999997</v>
      </c>
      <c r="E906" s="82">
        <v>16.420000000000002</v>
      </c>
      <c r="F906" s="82">
        <v>12.59</v>
      </c>
      <c r="G906" s="82">
        <v>28.480599999999999</v>
      </c>
      <c r="H906" s="82">
        <v>59.9313</v>
      </c>
      <c r="I906" s="82">
        <v>53.164000000000001</v>
      </c>
      <c r="J906" s="82">
        <v>20.640999999999998</v>
      </c>
      <c r="K906" s="82">
        <v>21.540299999999998</v>
      </c>
      <c r="L906" s="82">
        <v>52.137</v>
      </c>
      <c r="M906" s="87">
        <v>30.286999999999999</v>
      </c>
      <c r="N906" s="80">
        <v>1.77</v>
      </c>
      <c r="O906" s="86">
        <f t="shared" si="42"/>
        <v>1061.2635948816201</v>
      </c>
      <c r="P906" s="24">
        <f t="shared" si="43"/>
        <v>0</v>
      </c>
      <c r="R906" s="76">
        <v>38287</v>
      </c>
      <c r="S906" s="88">
        <f t="shared" si="44"/>
        <v>1.30446440678484E-2</v>
      </c>
      <c r="T906" s="88"/>
    </row>
    <row r="907" spans="1:20" x14ac:dyDescent="0.3">
      <c r="A907" s="75">
        <v>904</v>
      </c>
      <c r="B907" s="76">
        <v>38288</v>
      </c>
      <c r="C907" s="80">
        <v>1193.3975</v>
      </c>
      <c r="D907" s="81">
        <v>41.936700000000002</v>
      </c>
      <c r="E907" s="82">
        <v>14.57</v>
      </c>
      <c r="F907" s="82">
        <v>12.74</v>
      </c>
      <c r="G907" s="82">
        <v>28.338999999999999</v>
      </c>
      <c r="H907" s="82">
        <v>59.365499999999997</v>
      </c>
      <c r="I907" s="82">
        <v>52.794699999999999</v>
      </c>
      <c r="J907" s="82">
        <v>20.215199999999999</v>
      </c>
      <c r="K907" s="82">
        <v>21.572299999999998</v>
      </c>
      <c r="L907" s="82">
        <v>52.021999999999998</v>
      </c>
      <c r="M907" s="87">
        <v>30.120999999999999</v>
      </c>
      <c r="N907" s="80">
        <v>1.79</v>
      </c>
      <c r="O907" s="86">
        <f t="shared" si="42"/>
        <v>1061.33897828776</v>
      </c>
      <c r="P907" s="24">
        <f t="shared" si="43"/>
        <v>0</v>
      </c>
      <c r="R907" s="76">
        <v>38288</v>
      </c>
      <c r="S907" s="88">
        <f t="shared" si="44"/>
        <v>2.13173869717065E-3</v>
      </c>
      <c r="T907" s="88"/>
    </row>
    <row r="908" spans="1:20" x14ac:dyDescent="0.3">
      <c r="A908" s="75">
        <v>905</v>
      </c>
      <c r="B908" s="76">
        <v>38289</v>
      </c>
      <c r="C908" s="80">
        <v>1196.3249000000001</v>
      </c>
      <c r="D908" s="81">
        <v>42.047800000000002</v>
      </c>
      <c r="E908" s="82">
        <v>13.85</v>
      </c>
      <c r="F908" s="82">
        <v>12.66</v>
      </c>
      <c r="G908" s="82">
        <v>28.298500000000001</v>
      </c>
      <c r="H908" s="82">
        <v>60.033099999999997</v>
      </c>
      <c r="I908" s="82">
        <v>53.4572</v>
      </c>
      <c r="J908" s="82">
        <v>20.605499999999999</v>
      </c>
      <c r="K908" s="82">
        <v>21.6629</v>
      </c>
      <c r="L908" s="82">
        <v>52.064</v>
      </c>
      <c r="M908" s="87">
        <v>30.245999999999999</v>
      </c>
      <c r="N908" s="80">
        <v>1.79</v>
      </c>
      <c r="O908" s="99">
        <f t="shared" si="42"/>
        <v>1061.41436704852</v>
      </c>
      <c r="P908" s="24">
        <f t="shared" si="43"/>
        <v>1</v>
      </c>
      <c r="R908" s="76">
        <v>38289</v>
      </c>
      <c r="S908" s="88">
        <f t="shared" si="44"/>
        <v>2.4529965916637599E-3</v>
      </c>
      <c r="T908" s="88"/>
    </row>
    <row r="909" spans="1:20" x14ac:dyDescent="0.3">
      <c r="A909" s="75">
        <v>906</v>
      </c>
      <c r="B909" s="76">
        <v>38292</v>
      </c>
      <c r="C909" s="80">
        <v>1196.6536000000001</v>
      </c>
      <c r="D909" s="81">
        <v>40.996600000000001</v>
      </c>
      <c r="E909" s="82">
        <v>13.99</v>
      </c>
      <c r="F909" s="82">
        <v>12.75</v>
      </c>
      <c r="G909" s="82">
        <v>28.409800000000001</v>
      </c>
      <c r="H909" s="82">
        <v>59.9086</v>
      </c>
      <c r="I909" s="82">
        <v>53.022799999999997</v>
      </c>
      <c r="J909" s="82">
        <v>20.3004</v>
      </c>
      <c r="K909" s="82">
        <v>21.593599999999999</v>
      </c>
      <c r="L909" s="82">
        <v>51.77</v>
      </c>
      <c r="M909" s="87">
        <v>30.692</v>
      </c>
      <c r="N909" s="80">
        <v>1.83</v>
      </c>
      <c r="O909" s="86">
        <f t="shared" si="42"/>
        <v>1061.4914459489801</v>
      </c>
      <c r="P909" s="24">
        <f t="shared" si="43"/>
        <v>0</v>
      </c>
      <c r="R909" s="76">
        <v>38292</v>
      </c>
      <c r="S909" s="88">
        <f t="shared" si="44"/>
        <v>2.7475813635580198E-4</v>
      </c>
      <c r="T909" s="88"/>
    </row>
    <row r="910" spans="1:20" x14ac:dyDescent="0.3">
      <c r="A910" s="75">
        <v>907</v>
      </c>
      <c r="B910" s="76">
        <v>38293</v>
      </c>
      <c r="C910" s="80">
        <v>1196.6958999999999</v>
      </c>
      <c r="D910" s="81">
        <v>41.320099999999996</v>
      </c>
      <c r="E910" s="82">
        <v>14</v>
      </c>
      <c r="F910" s="82">
        <v>12.8</v>
      </c>
      <c r="G910" s="82">
        <v>28.5717</v>
      </c>
      <c r="H910" s="82">
        <v>58.946899999999999</v>
      </c>
      <c r="I910" s="82">
        <v>52.599200000000003</v>
      </c>
      <c r="J910" s="82">
        <v>20.215199999999999</v>
      </c>
      <c r="K910" s="82">
        <v>21.657499999999999</v>
      </c>
      <c r="L910" s="82">
        <v>52.127000000000002</v>
      </c>
      <c r="M910" s="87">
        <v>30.286999999999999</v>
      </c>
      <c r="N910" s="80">
        <v>1.74</v>
      </c>
      <c r="O910" s="86">
        <f t="shared" si="42"/>
        <v>1061.5647394059699</v>
      </c>
      <c r="P910" s="24">
        <f t="shared" si="43"/>
        <v>0</v>
      </c>
      <c r="R910" s="76">
        <v>38293</v>
      </c>
      <c r="S910" s="88">
        <f t="shared" si="44"/>
        <v>3.5348575393889803E-5</v>
      </c>
      <c r="T910" s="88"/>
    </row>
    <row r="911" spans="1:20" x14ac:dyDescent="0.3">
      <c r="A911" s="75">
        <v>908</v>
      </c>
      <c r="B911" s="76">
        <v>38294</v>
      </c>
      <c r="C911" s="80">
        <v>1210.3294000000001</v>
      </c>
      <c r="D911" s="81">
        <v>40.299199999999999</v>
      </c>
      <c r="E911" s="82">
        <v>13.97</v>
      </c>
      <c r="F911" s="82">
        <v>12.83</v>
      </c>
      <c r="G911" s="82">
        <v>28.804400000000001</v>
      </c>
      <c r="H911" s="82">
        <v>60.157499999999999</v>
      </c>
      <c r="I911" s="82">
        <v>53.511499999999998</v>
      </c>
      <c r="J911" s="82">
        <v>20.605499999999999</v>
      </c>
      <c r="K911" s="82">
        <v>21.764099999999999</v>
      </c>
      <c r="L911" s="82">
        <v>52.652000000000001</v>
      </c>
      <c r="M911" s="87">
        <v>30.411999999999999</v>
      </c>
      <c r="N911" s="80">
        <v>1.73</v>
      </c>
      <c r="O911" s="86">
        <f t="shared" si="42"/>
        <v>1061.6376166678399</v>
      </c>
      <c r="P911" s="24">
        <f t="shared" si="43"/>
        <v>0</v>
      </c>
      <c r="R911" s="76">
        <v>38294</v>
      </c>
      <c r="S911" s="88">
        <f t="shared" si="44"/>
        <v>1.1392618626001799E-2</v>
      </c>
      <c r="T911" s="88"/>
    </row>
    <row r="912" spans="1:20" x14ac:dyDescent="0.3">
      <c r="A912" s="75">
        <v>909</v>
      </c>
      <c r="B912" s="76">
        <v>38295</v>
      </c>
      <c r="C912" s="80">
        <v>1229.9366</v>
      </c>
      <c r="D912" s="81">
        <v>38.479799999999997</v>
      </c>
      <c r="E912" s="82">
        <v>13.73</v>
      </c>
      <c r="F912" s="82">
        <v>13.1</v>
      </c>
      <c r="G912" s="82">
        <v>29.340599999999998</v>
      </c>
      <c r="H912" s="82">
        <v>61.526600000000002</v>
      </c>
      <c r="I912" s="82">
        <v>54.5107</v>
      </c>
      <c r="J912" s="82">
        <v>20.367799999999999</v>
      </c>
      <c r="K912" s="82">
        <v>22.035799999999998</v>
      </c>
      <c r="L912" s="82">
        <v>53.776000000000003</v>
      </c>
      <c r="M912" s="87">
        <v>30.744</v>
      </c>
      <c r="N912" s="80">
        <v>1.77</v>
      </c>
      <c r="O912" s="86">
        <f t="shared" si="42"/>
        <v>1061.7121840718601</v>
      </c>
      <c r="P912" s="24">
        <f t="shared" si="43"/>
        <v>0</v>
      </c>
      <c r="R912" s="76">
        <v>38295</v>
      </c>
      <c r="S912" s="88">
        <f t="shared" si="44"/>
        <v>1.6199887402553299E-2</v>
      </c>
      <c r="T912" s="88"/>
    </row>
    <row r="913" spans="1:20" x14ac:dyDescent="0.3">
      <c r="A913" s="75">
        <v>910</v>
      </c>
      <c r="B913" s="76">
        <v>38296</v>
      </c>
      <c r="C913" s="80">
        <v>1234.7233000000001</v>
      </c>
      <c r="D913" s="81">
        <v>38.682000000000002</v>
      </c>
      <c r="E913" s="82">
        <v>13.49</v>
      </c>
      <c r="F913" s="82">
        <v>13.17</v>
      </c>
      <c r="G913" s="82">
        <v>29.654299999999999</v>
      </c>
      <c r="H913" s="82">
        <v>61.696300000000001</v>
      </c>
      <c r="I913" s="82">
        <v>54.727899999999998</v>
      </c>
      <c r="J913" s="82">
        <v>20.3855</v>
      </c>
      <c r="K913" s="82">
        <v>22.057099999999998</v>
      </c>
      <c r="L913" s="82">
        <v>53.765000000000001</v>
      </c>
      <c r="M913" s="87">
        <v>31.19</v>
      </c>
      <c r="N913" s="80">
        <v>1.76</v>
      </c>
      <c r="O913" s="86">
        <f t="shared" si="42"/>
        <v>1061.7863353990101</v>
      </c>
      <c r="P913" s="24">
        <f t="shared" si="43"/>
        <v>0</v>
      </c>
      <c r="R913" s="76">
        <v>38296</v>
      </c>
      <c r="S913" s="88">
        <f t="shared" si="44"/>
        <v>3.8918266193559399E-3</v>
      </c>
      <c r="T913" s="88"/>
    </row>
    <row r="914" spans="1:20" x14ac:dyDescent="0.3">
      <c r="A914" s="75">
        <v>911</v>
      </c>
      <c r="B914" s="76">
        <v>38299</v>
      </c>
      <c r="C914" s="80">
        <v>1233.4798000000001</v>
      </c>
      <c r="D914" s="81">
        <v>39.0762</v>
      </c>
      <c r="E914" s="82">
        <v>12.91</v>
      </c>
      <c r="F914" s="82">
        <v>13.11</v>
      </c>
      <c r="G914" s="82">
        <v>29.623899999999999</v>
      </c>
      <c r="H914" s="82">
        <v>60.372500000000002</v>
      </c>
      <c r="I914" s="82">
        <v>54.488999999999997</v>
      </c>
      <c r="J914" s="82">
        <v>20.328800000000001</v>
      </c>
      <c r="K914" s="82">
        <v>21.993200000000002</v>
      </c>
      <c r="L914" s="82">
        <v>53.418999999999997</v>
      </c>
      <c r="M914" s="87">
        <v>31.335000000000001</v>
      </c>
      <c r="N914" s="80">
        <v>1.8</v>
      </c>
      <c r="O914" s="86">
        <f t="shared" si="42"/>
        <v>1061.86217728011</v>
      </c>
      <c r="P914" s="24">
        <f t="shared" si="43"/>
        <v>0</v>
      </c>
      <c r="R914" s="76">
        <v>38299</v>
      </c>
      <c r="S914" s="88">
        <f t="shared" si="44"/>
        <v>-1.00710823226546E-3</v>
      </c>
      <c r="T914" s="88"/>
    </row>
    <row r="915" spans="1:20" x14ac:dyDescent="0.3">
      <c r="A915" s="75">
        <v>912</v>
      </c>
      <c r="B915" s="76">
        <v>38300</v>
      </c>
      <c r="C915" s="80">
        <v>1233.1018999999999</v>
      </c>
      <c r="D915" s="81">
        <v>39.419800000000002</v>
      </c>
      <c r="E915" s="82">
        <v>12.6</v>
      </c>
      <c r="F915" s="82">
        <v>13.35</v>
      </c>
      <c r="G915" s="82">
        <v>30.119700000000002</v>
      </c>
      <c r="H915" s="82">
        <v>59.704999999999998</v>
      </c>
      <c r="I915" s="82">
        <v>53.848199999999999</v>
      </c>
      <c r="J915" s="82">
        <v>20.379000000000001</v>
      </c>
      <c r="K915" s="82">
        <v>21.971900000000002</v>
      </c>
      <c r="L915" s="82">
        <v>53.576000000000001</v>
      </c>
      <c r="M915" s="87">
        <v>31.314</v>
      </c>
      <c r="N915" s="80">
        <v>1.79</v>
      </c>
      <c r="O915" s="86">
        <f t="shared" si="42"/>
        <v>1061.9376032046</v>
      </c>
      <c r="P915" s="24">
        <f t="shared" si="43"/>
        <v>0</v>
      </c>
      <c r="R915" s="76">
        <v>38300</v>
      </c>
      <c r="S915" s="88">
        <f t="shared" si="44"/>
        <v>-3.06369022014086E-4</v>
      </c>
      <c r="T915" s="88"/>
    </row>
    <row r="916" spans="1:20" x14ac:dyDescent="0.3">
      <c r="A916" s="75">
        <v>913</v>
      </c>
      <c r="B916" s="76">
        <v>38301</v>
      </c>
      <c r="C916" s="80">
        <v>1232.0976000000001</v>
      </c>
      <c r="D916" s="81">
        <v>39.258099999999999</v>
      </c>
      <c r="E916" s="82">
        <v>12.7</v>
      </c>
      <c r="F916" s="82">
        <v>13.38</v>
      </c>
      <c r="G916" s="82">
        <v>30.0792</v>
      </c>
      <c r="H916" s="82">
        <v>59.569200000000002</v>
      </c>
      <c r="I916" s="82">
        <v>54.241300000000003</v>
      </c>
      <c r="J916" s="82">
        <v>20.7758</v>
      </c>
      <c r="K916" s="82">
        <v>21.9346</v>
      </c>
      <c r="L916" s="82">
        <v>53.890999999999998</v>
      </c>
      <c r="M916" s="87">
        <v>31.719000000000001</v>
      </c>
      <c r="N916" s="80">
        <v>1.92</v>
      </c>
      <c r="O916" s="86">
        <f t="shared" si="42"/>
        <v>1062.0185127362799</v>
      </c>
      <c r="P916" s="24">
        <f t="shared" si="43"/>
        <v>0</v>
      </c>
      <c r="R916" s="76">
        <v>38301</v>
      </c>
      <c r="S916" s="88">
        <f t="shared" si="44"/>
        <v>-8.1445012776304405E-4</v>
      </c>
      <c r="T916" s="88"/>
    </row>
    <row r="917" spans="1:20" x14ac:dyDescent="0.3">
      <c r="A917" s="75">
        <v>914</v>
      </c>
      <c r="B917" s="76">
        <v>38302</v>
      </c>
      <c r="C917" s="80">
        <v>1243.2964999999999</v>
      </c>
      <c r="D917" s="81">
        <v>40.521599999999999</v>
      </c>
      <c r="E917" s="82">
        <v>13.19</v>
      </c>
      <c r="F917" s="82">
        <v>13.14</v>
      </c>
      <c r="G917" s="82">
        <v>30.332100000000001</v>
      </c>
      <c r="H917" s="82">
        <v>59.874699999999997</v>
      </c>
      <c r="I917" s="82">
        <v>54.230400000000003</v>
      </c>
      <c r="J917" s="82">
        <v>20.740300000000001</v>
      </c>
      <c r="K917" s="82">
        <v>21.822700000000001</v>
      </c>
      <c r="L917" s="82">
        <v>54.122</v>
      </c>
      <c r="M917" s="87">
        <v>31.994</v>
      </c>
      <c r="N917" s="80">
        <v>1.92</v>
      </c>
      <c r="O917" s="86">
        <f t="shared" si="42"/>
        <v>1062.09942843248</v>
      </c>
      <c r="P917" s="24">
        <f t="shared" si="43"/>
        <v>0</v>
      </c>
      <c r="R917" s="76">
        <v>38302</v>
      </c>
      <c r="S917" s="88">
        <f t="shared" si="44"/>
        <v>9.0892961726407595E-3</v>
      </c>
      <c r="T917" s="88"/>
    </row>
    <row r="918" spans="1:20" x14ac:dyDescent="0.3">
      <c r="A918" s="75">
        <v>915</v>
      </c>
      <c r="B918" s="76">
        <v>38303</v>
      </c>
      <c r="C918" s="80">
        <v>1254.7438</v>
      </c>
      <c r="D918" s="81">
        <v>40.632800000000003</v>
      </c>
      <c r="E918" s="82">
        <v>13.23</v>
      </c>
      <c r="F918" s="82">
        <v>13.39</v>
      </c>
      <c r="G918" s="82">
        <v>30.321999999999999</v>
      </c>
      <c r="H918" s="82">
        <v>61.741500000000002</v>
      </c>
      <c r="I918" s="82">
        <v>55.060400000000001</v>
      </c>
      <c r="J918" s="82">
        <v>21.1022</v>
      </c>
      <c r="K918" s="82">
        <v>21.732099999999999</v>
      </c>
      <c r="L918" s="82">
        <v>54.835999999999999</v>
      </c>
      <c r="M918" s="87">
        <v>32.225999999999999</v>
      </c>
      <c r="N918" s="80">
        <v>2.02</v>
      </c>
      <c r="O918" s="86">
        <f t="shared" si="42"/>
        <v>1062.1845649739701</v>
      </c>
      <c r="P918" s="24">
        <f t="shared" si="43"/>
        <v>0</v>
      </c>
      <c r="R918" s="76">
        <v>38303</v>
      </c>
      <c r="S918" s="88">
        <f t="shared" si="44"/>
        <v>9.2072164604339903E-3</v>
      </c>
      <c r="T918" s="88"/>
    </row>
    <row r="919" spans="1:20" x14ac:dyDescent="0.3">
      <c r="A919" s="75">
        <v>916</v>
      </c>
      <c r="B919" s="76">
        <v>38306</v>
      </c>
      <c r="C919" s="80">
        <v>1254.5079000000001</v>
      </c>
      <c r="D919" s="81">
        <v>40.622700000000002</v>
      </c>
      <c r="E919" s="82">
        <v>13.54</v>
      </c>
      <c r="F919" s="82">
        <v>13.01</v>
      </c>
      <c r="G919" s="82">
        <v>30.8279</v>
      </c>
      <c r="H919" s="82">
        <v>59.9313</v>
      </c>
      <c r="I919" s="82">
        <v>54.143099999999997</v>
      </c>
      <c r="J919" s="82">
        <v>20.616099999999999</v>
      </c>
      <c r="K919" s="82">
        <v>21.620200000000001</v>
      </c>
      <c r="L919" s="82">
        <v>54.531999999999996</v>
      </c>
      <c r="M919" s="87">
        <v>32.142000000000003</v>
      </c>
      <c r="N919" s="80">
        <v>2.06</v>
      </c>
      <c r="O919" s="86">
        <f t="shared" si="42"/>
        <v>1062.2713943471399</v>
      </c>
      <c r="P919" s="24">
        <f t="shared" si="43"/>
        <v>0</v>
      </c>
      <c r="R919" s="76">
        <v>38306</v>
      </c>
      <c r="S919" s="88">
        <f t="shared" si="44"/>
        <v>-1.8800650778261199E-4</v>
      </c>
      <c r="T919" s="88"/>
    </row>
    <row r="920" spans="1:20" x14ac:dyDescent="0.3">
      <c r="A920" s="75">
        <v>917</v>
      </c>
      <c r="B920" s="76">
        <v>38307</v>
      </c>
      <c r="C920" s="80">
        <v>1245.7239</v>
      </c>
      <c r="D920" s="81">
        <v>40.066699999999997</v>
      </c>
      <c r="E920" s="82">
        <v>13.14</v>
      </c>
      <c r="F920" s="82">
        <v>12.92</v>
      </c>
      <c r="G920" s="82">
        <v>30.524000000000001</v>
      </c>
      <c r="H920" s="82">
        <v>59.897300000000001</v>
      </c>
      <c r="I920" s="82">
        <v>53.9574</v>
      </c>
      <c r="J920" s="82">
        <v>20.7545</v>
      </c>
      <c r="K920" s="82">
        <v>21.444400000000002</v>
      </c>
      <c r="L920" s="82">
        <v>53.817999999999998</v>
      </c>
      <c r="M920" s="87">
        <v>31.814</v>
      </c>
      <c r="N920" s="80">
        <v>1.98</v>
      </c>
      <c r="O920" s="86">
        <f t="shared" si="42"/>
        <v>1062.3548585281201</v>
      </c>
      <c r="P920" s="24">
        <f t="shared" si="43"/>
        <v>0</v>
      </c>
      <c r="R920" s="76">
        <v>38307</v>
      </c>
      <c r="S920" s="88">
        <f t="shared" si="44"/>
        <v>-7.0019487322480201E-3</v>
      </c>
      <c r="T920" s="88"/>
    </row>
    <row r="921" spans="1:20" x14ac:dyDescent="0.3">
      <c r="A921" s="75">
        <v>918</v>
      </c>
      <c r="B921" s="76">
        <v>38308</v>
      </c>
      <c r="C921" s="80">
        <v>1252.7652</v>
      </c>
      <c r="D921" s="81">
        <v>41.249299999999998</v>
      </c>
      <c r="E921" s="82">
        <v>13.05</v>
      </c>
      <c r="F921" s="82">
        <v>13.13</v>
      </c>
      <c r="G921" s="82">
        <v>30.580300000000001</v>
      </c>
      <c r="H921" s="82">
        <v>60.877699999999997</v>
      </c>
      <c r="I921" s="82">
        <v>54.601700000000001</v>
      </c>
      <c r="J921" s="82">
        <v>20.860900000000001</v>
      </c>
      <c r="K921" s="82">
        <v>21.4604</v>
      </c>
      <c r="L921" s="82">
        <v>53.86</v>
      </c>
      <c r="M921" s="87">
        <v>32.121000000000002</v>
      </c>
      <c r="N921" s="80">
        <v>1.99</v>
      </c>
      <c r="O921" s="86">
        <f t="shared" si="42"/>
        <v>1062.4387508364</v>
      </c>
      <c r="P921" s="24">
        <f t="shared" si="43"/>
        <v>0</v>
      </c>
      <c r="R921" s="76">
        <v>38308</v>
      </c>
      <c r="S921" s="88">
        <f t="shared" si="44"/>
        <v>5.6523761003541796E-3</v>
      </c>
      <c r="T921" s="88"/>
    </row>
    <row r="922" spans="1:20" x14ac:dyDescent="0.3">
      <c r="A922" s="75">
        <v>919</v>
      </c>
      <c r="B922" s="76">
        <v>38309</v>
      </c>
      <c r="C922" s="80">
        <v>1254.4937</v>
      </c>
      <c r="D922" s="81">
        <v>41.683999999999997</v>
      </c>
      <c r="E922" s="82">
        <v>13.45</v>
      </c>
      <c r="F922" s="82">
        <v>12.97</v>
      </c>
      <c r="G922" s="82">
        <v>30.467700000000001</v>
      </c>
      <c r="H922" s="82">
        <v>61.094299999999997</v>
      </c>
      <c r="I922" s="82">
        <v>54.656300000000002</v>
      </c>
      <c r="J922" s="82">
        <v>20.616099999999999</v>
      </c>
      <c r="K922" s="82">
        <v>21.4604</v>
      </c>
      <c r="L922" s="82">
        <v>53.796999999999997</v>
      </c>
      <c r="M922" s="87">
        <v>31.645</v>
      </c>
      <c r="N922" s="80">
        <v>1.99</v>
      </c>
      <c r="O922" s="86">
        <f t="shared" si="42"/>
        <v>1062.5226497695</v>
      </c>
      <c r="P922" s="24">
        <f t="shared" si="43"/>
        <v>0</v>
      </c>
      <c r="R922" s="76">
        <v>38309</v>
      </c>
      <c r="S922" s="88">
        <f t="shared" si="44"/>
        <v>1.37974777715733E-3</v>
      </c>
      <c r="T922" s="88"/>
    </row>
    <row r="923" spans="1:20" x14ac:dyDescent="0.3">
      <c r="A923" s="75">
        <v>920</v>
      </c>
      <c r="B923" s="76">
        <v>38310</v>
      </c>
      <c r="C923" s="80">
        <v>1240.5289</v>
      </c>
      <c r="D923" s="81">
        <v>40.551900000000003</v>
      </c>
      <c r="E923" s="82">
        <v>12.8</v>
      </c>
      <c r="F923" s="82">
        <v>12.75</v>
      </c>
      <c r="G923" s="82">
        <v>30.231400000000001</v>
      </c>
      <c r="H923" s="82">
        <v>61.447800000000001</v>
      </c>
      <c r="I923" s="82">
        <v>55.0167</v>
      </c>
      <c r="J923" s="82">
        <v>21.020600000000002</v>
      </c>
      <c r="K923" s="82">
        <v>21.167400000000001</v>
      </c>
      <c r="L923" s="82">
        <v>53.398000000000003</v>
      </c>
      <c r="M923" s="87">
        <v>30.957999999999998</v>
      </c>
      <c r="N923" s="80">
        <v>1.99</v>
      </c>
      <c r="O923" s="86">
        <f t="shared" si="42"/>
        <v>1062.60655532795</v>
      </c>
      <c r="P923" s="24">
        <f t="shared" si="43"/>
        <v>0</v>
      </c>
      <c r="R923" s="76">
        <v>38310</v>
      </c>
      <c r="S923" s="88">
        <f t="shared" si="44"/>
        <v>-1.1131821546812E-2</v>
      </c>
      <c r="T923" s="88"/>
    </row>
    <row r="924" spans="1:20" x14ac:dyDescent="0.3">
      <c r="A924" s="75">
        <v>921</v>
      </c>
      <c r="B924" s="76">
        <v>38313</v>
      </c>
      <c r="C924" s="80">
        <v>1247.8634</v>
      </c>
      <c r="D924" s="81">
        <v>41.4313</v>
      </c>
      <c r="E924" s="82">
        <v>12.62</v>
      </c>
      <c r="F924" s="82">
        <v>12.68</v>
      </c>
      <c r="G924" s="82">
        <v>29.995000000000001</v>
      </c>
      <c r="H924" s="82">
        <v>62.473799999999997</v>
      </c>
      <c r="I924" s="82">
        <v>55.595500000000001</v>
      </c>
      <c r="J924" s="82">
        <v>21.251200000000001</v>
      </c>
      <c r="K924" s="82">
        <v>21.242000000000001</v>
      </c>
      <c r="L924" s="82">
        <v>53.786000000000001</v>
      </c>
      <c r="M924" s="87">
        <v>31.042999999999999</v>
      </c>
      <c r="N924" s="80">
        <v>2.0099999999999998</v>
      </c>
      <c r="O924" s="86">
        <f t="shared" si="42"/>
        <v>1062.6913108508199</v>
      </c>
      <c r="P924" s="24">
        <f t="shared" si="43"/>
        <v>0</v>
      </c>
      <c r="R924" s="76">
        <v>38313</v>
      </c>
      <c r="S924" s="88">
        <f t="shared" si="44"/>
        <v>5.9123975265711302E-3</v>
      </c>
      <c r="T924" s="88"/>
    </row>
    <row r="925" spans="1:20" x14ac:dyDescent="0.3">
      <c r="A925" s="75">
        <v>922</v>
      </c>
      <c r="B925" s="76">
        <v>38314</v>
      </c>
      <c r="C925" s="80">
        <v>1247.5817</v>
      </c>
      <c r="D925" s="81">
        <v>41.168500000000002</v>
      </c>
      <c r="E925" s="82">
        <v>12.9</v>
      </c>
      <c r="F925" s="82">
        <v>12.7</v>
      </c>
      <c r="G925" s="82">
        <v>29.86</v>
      </c>
      <c r="H925" s="82">
        <v>62.200200000000002</v>
      </c>
      <c r="I925" s="82">
        <v>55.912199999999999</v>
      </c>
      <c r="J925" s="82">
        <v>21.531500000000001</v>
      </c>
      <c r="K925" s="82">
        <v>21.156700000000001</v>
      </c>
      <c r="L925" s="82">
        <v>53.933</v>
      </c>
      <c r="M925" s="87">
        <v>31.803999999999998</v>
      </c>
      <c r="N925" s="80">
        <v>2</v>
      </c>
      <c r="O925" s="86">
        <f t="shared" si="42"/>
        <v>1062.7756514310399</v>
      </c>
      <c r="P925" s="24">
        <f t="shared" si="43"/>
        <v>0</v>
      </c>
      <c r="R925" s="76">
        <v>38314</v>
      </c>
      <c r="S925" s="88">
        <f t="shared" si="44"/>
        <v>-2.2574586288848201E-4</v>
      </c>
      <c r="T925" s="88"/>
    </row>
    <row r="926" spans="1:20" x14ac:dyDescent="0.3">
      <c r="A926" s="75">
        <v>923</v>
      </c>
      <c r="B926" s="76">
        <v>38315</v>
      </c>
      <c r="C926" s="80">
        <v>1252.7639999999999</v>
      </c>
      <c r="D926" s="81">
        <v>42.108499999999999</v>
      </c>
      <c r="E926" s="82">
        <v>13.35</v>
      </c>
      <c r="F926" s="82">
        <v>12.79</v>
      </c>
      <c r="G926" s="82">
        <v>29.983799999999999</v>
      </c>
      <c r="H926" s="82">
        <v>62.222999999999999</v>
      </c>
      <c r="I926" s="82">
        <v>56.2288</v>
      </c>
      <c r="J926" s="82">
        <v>21.659199999999998</v>
      </c>
      <c r="K926" s="82">
        <v>21.204699999999999</v>
      </c>
      <c r="L926" s="82">
        <v>53.817999999999998</v>
      </c>
      <c r="M926" s="87">
        <v>32.121000000000002</v>
      </c>
      <c r="N926" s="80">
        <v>2.02</v>
      </c>
      <c r="O926" s="86">
        <f t="shared" si="42"/>
        <v>1062.8608421777101</v>
      </c>
      <c r="P926" s="24">
        <f t="shared" si="43"/>
        <v>0</v>
      </c>
      <c r="R926" s="76">
        <v>38315</v>
      </c>
      <c r="S926" s="88">
        <f t="shared" si="44"/>
        <v>4.1538762551582798E-3</v>
      </c>
      <c r="T926" s="88"/>
    </row>
    <row r="927" spans="1:20" x14ac:dyDescent="0.3">
      <c r="A927" s="75">
        <v>924</v>
      </c>
      <c r="B927" s="76">
        <v>38316</v>
      </c>
      <c r="C927" s="80">
        <v>1252.7639999999999</v>
      </c>
      <c r="D927" s="81">
        <v>42.108499999999999</v>
      </c>
      <c r="E927" s="82">
        <v>13.35</v>
      </c>
      <c r="F927" s="82">
        <v>12.79</v>
      </c>
      <c r="G927" s="82">
        <v>29.983799999999999</v>
      </c>
      <c r="H927" s="82">
        <v>62.222999999999999</v>
      </c>
      <c r="I927" s="82">
        <v>56.2288</v>
      </c>
      <c r="J927" s="82">
        <v>21.659199999999998</v>
      </c>
      <c r="K927" s="82">
        <v>21.204699999999999</v>
      </c>
      <c r="L927" s="82">
        <v>53.817999999999998</v>
      </c>
      <c r="M927" s="87">
        <v>32.121000000000002</v>
      </c>
      <c r="N927" s="80">
        <v>2.02</v>
      </c>
      <c r="O927" s="86">
        <f t="shared" si="42"/>
        <v>1062.94603975315</v>
      </c>
      <c r="P927" s="24">
        <f t="shared" si="43"/>
        <v>0</v>
      </c>
      <c r="R927" s="76">
        <v>38316</v>
      </c>
      <c r="S927" s="88">
        <f t="shared" si="44"/>
        <v>0</v>
      </c>
      <c r="T927" s="88"/>
    </row>
    <row r="928" spans="1:20" x14ac:dyDescent="0.3">
      <c r="A928" s="75">
        <v>925</v>
      </c>
      <c r="B928" s="76">
        <v>38317</v>
      </c>
      <c r="C928" s="80">
        <v>1253.8606</v>
      </c>
      <c r="D928" s="81">
        <v>41.845700000000001</v>
      </c>
      <c r="E928" s="82">
        <v>13.3</v>
      </c>
      <c r="F928" s="82">
        <v>12.66</v>
      </c>
      <c r="G928" s="82">
        <v>29.938700000000001</v>
      </c>
      <c r="H928" s="82">
        <v>62.519399999999997</v>
      </c>
      <c r="I928" s="82">
        <v>56.403599999999997</v>
      </c>
      <c r="J928" s="82">
        <v>22.0991</v>
      </c>
      <c r="K928" s="82">
        <v>21.236599999999999</v>
      </c>
      <c r="L928" s="82">
        <v>53.838999999999999</v>
      </c>
      <c r="M928" s="87">
        <v>32.299999999999997</v>
      </c>
      <c r="N928" s="80">
        <v>2.0099999999999998</v>
      </c>
      <c r="O928" s="86">
        <f t="shared" si="42"/>
        <v>1063.03082235394</v>
      </c>
      <c r="P928" s="24">
        <f t="shared" si="43"/>
        <v>0</v>
      </c>
      <c r="R928" s="76">
        <v>38317</v>
      </c>
      <c r="S928" s="88">
        <f t="shared" si="44"/>
        <v>8.7534443837800101E-4</v>
      </c>
      <c r="T928" s="88"/>
    </row>
    <row r="929" spans="1:20" x14ac:dyDescent="0.3">
      <c r="A929" s="75">
        <v>926</v>
      </c>
      <c r="B929" s="76">
        <v>38320</v>
      </c>
      <c r="C929" s="80">
        <v>1249.7401</v>
      </c>
      <c r="D929" s="81">
        <v>42.037700000000001</v>
      </c>
      <c r="E929" s="82">
        <v>12.75</v>
      </c>
      <c r="F929" s="82">
        <v>12.68</v>
      </c>
      <c r="G929" s="82">
        <v>30.130099999999999</v>
      </c>
      <c r="H929" s="82">
        <v>62.3142</v>
      </c>
      <c r="I929" s="82">
        <v>56.097799999999999</v>
      </c>
      <c r="J929" s="82">
        <v>22.037199999999999</v>
      </c>
      <c r="K929" s="82">
        <v>21.289899999999999</v>
      </c>
      <c r="L929" s="82">
        <v>52.978000000000002</v>
      </c>
      <c r="M929" s="87">
        <v>32.49</v>
      </c>
      <c r="N929" s="80">
        <v>2.0299999999999998</v>
      </c>
      <c r="O929" s="86">
        <f t="shared" si="42"/>
        <v>1063.11645539241</v>
      </c>
      <c r="P929" s="24">
        <f t="shared" si="43"/>
        <v>0</v>
      </c>
      <c r="R929" s="76">
        <v>38320</v>
      </c>
      <c r="S929" s="88">
        <f t="shared" si="44"/>
        <v>-3.2862504811140801E-3</v>
      </c>
      <c r="T929" s="88"/>
    </row>
    <row r="930" spans="1:20" x14ac:dyDescent="0.3">
      <c r="A930" s="75">
        <v>927</v>
      </c>
      <c r="B930" s="76">
        <v>38321</v>
      </c>
      <c r="C930" s="80">
        <v>1244.7246</v>
      </c>
      <c r="D930" s="81">
        <v>42.068100000000001</v>
      </c>
      <c r="E930" s="82">
        <v>12.95</v>
      </c>
      <c r="F930" s="82">
        <v>12.74</v>
      </c>
      <c r="G930" s="82">
        <v>30.1751</v>
      </c>
      <c r="H930" s="82">
        <v>62.245800000000003</v>
      </c>
      <c r="I930" s="82">
        <v>55.966799999999999</v>
      </c>
      <c r="J930" s="82">
        <v>21.748999999999999</v>
      </c>
      <c r="K930" s="82">
        <v>21.075500000000002</v>
      </c>
      <c r="L930" s="82">
        <v>52.411000000000001</v>
      </c>
      <c r="M930" s="87">
        <v>32.479999999999997</v>
      </c>
      <c r="N930" s="80">
        <v>2.02</v>
      </c>
      <c r="O930" s="99">
        <f t="shared" si="42"/>
        <v>1063.20167345748</v>
      </c>
      <c r="P930" s="24">
        <f t="shared" si="43"/>
        <v>1</v>
      </c>
      <c r="R930" s="76">
        <v>38321</v>
      </c>
      <c r="S930" s="88">
        <f t="shared" si="44"/>
        <v>-4.0132344317029799E-3</v>
      </c>
      <c r="T930" s="88"/>
    </row>
    <row r="931" spans="1:20" x14ac:dyDescent="0.3">
      <c r="A931" s="75">
        <v>928</v>
      </c>
      <c r="B931" s="76">
        <v>38322</v>
      </c>
      <c r="C931" s="80">
        <v>1263.7357</v>
      </c>
      <c r="D931" s="81">
        <v>43.523600000000002</v>
      </c>
      <c r="E931" s="82">
        <v>13.03</v>
      </c>
      <c r="F931" s="82">
        <v>13.09</v>
      </c>
      <c r="G931" s="82">
        <v>30.670300000000001</v>
      </c>
      <c r="H931" s="82">
        <v>60.968899999999998</v>
      </c>
      <c r="I931" s="82">
        <v>55.857599999999998</v>
      </c>
      <c r="J931" s="82">
        <v>21.7028</v>
      </c>
      <c r="K931" s="82">
        <v>21.322099999999999</v>
      </c>
      <c r="L931" s="82">
        <v>53.366</v>
      </c>
      <c r="M931" s="87">
        <v>32.975999999999999</v>
      </c>
      <c r="N931" s="80">
        <v>2.04</v>
      </c>
      <c r="O931" s="86">
        <f t="shared" si="42"/>
        <v>1063.28774216438</v>
      </c>
      <c r="P931" s="24">
        <f t="shared" si="43"/>
        <v>0</v>
      </c>
      <c r="R931" s="76">
        <v>38322</v>
      </c>
      <c r="S931" s="88">
        <f t="shared" si="44"/>
        <v>1.52733383754124E-2</v>
      </c>
      <c r="T931" s="88"/>
    </row>
    <row r="932" spans="1:20" x14ac:dyDescent="0.3">
      <c r="A932" s="75">
        <v>929</v>
      </c>
      <c r="B932" s="76">
        <v>38323</v>
      </c>
      <c r="C932" s="80">
        <v>1262.6464000000001</v>
      </c>
      <c r="D932" s="81">
        <v>44.089599999999997</v>
      </c>
      <c r="E932" s="82">
        <v>13.03</v>
      </c>
      <c r="F932" s="82">
        <v>12.95</v>
      </c>
      <c r="G932" s="82">
        <v>30.490200000000002</v>
      </c>
      <c r="H932" s="82">
        <v>59.828899999999997</v>
      </c>
      <c r="I932" s="82">
        <v>54.787399999999998</v>
      </c>
      <c r="J932" s="82">
        <v>21.225899999999999</v>
      </c>
      <c r="K932" s="82">
        <v>21.6706</v>
      </c>
      <c r="L932" s="82">
        <v>54.027999999999999</v>
      </c>
      <c r="M932" s="87">
        <v>33.198</v>
      </c>
      <c r="N932" s="80">
        <v>2</v>
      </c>
      <c r="O932" s="86">
        <f t="shared" si="42"/>
        <v>1063.37213008043</v>
      </c>
      <c r="P932" s="24">
        <f t="shared" si="43"/>
        <v>0</v>
      </c>
      <c r="R932" s="76">
        <v>38323</v>
      </c>
      <c r="S932" s="88">
        <f t="shared" si="44"/>
        <v>-8.6196821059958395E-4</v>
      </c>
      <c r="T932" s="88"/>
    </row>
    <row r="933" spans="1:20" x14ac:dyDescent="0.3">
      <c r="A933" s="75">
        <v>930</v>
      </c>
      <c r="B933" s="76">
        <v>38324</v>
      </c>
      <c r="C933" s="80">
        <v>1263.5429999999999</v>
      </c>
      <c r="D933" s="81">
        <v>43.968299999999999</v>
      </c>
      <c r="E933" s="82">
        <v>13.11</v>
      </c>
      <c r="F933" s="82">
        <v>13.03</v>
      </c>
      <c r="G933" s="82">
        <v>30.6478</v>
      </c>
      <c r="H933" s="82">
        <v>59.954300000000003</v>
      </c>
      <c r="I933" s="82">
        <v>54.896599999999999</v>
      </c>
      <c r="J933" s="82">
        <v>21.4572</v>
      </c>
      <c r="K933" s="82">
        <v>21.826000000000001</v>
      </c>
      <c r="L933" s="82">
        <v>53.65</v>
      </c>
      <c r="M933" s="87">
        <v>33.049999999999997</v>
      </c>
      <c r="N933" s="80">
        <v>1.98</v>
      </c>
      <c r="O933" s="86">
        <f t="shared" si="42"/>
        <v>1063.45568074779</v>
      </c>
      <c r="P933" s="24">
        <f t="shared" si="43"/>
        <v>0</v>
      </c>
      <c r="R933" s="76">
        <v>38324</v>
      </c>
      <c r="S933" s="88">
        <f t="shared" si="44"/>
        <v>7.1009587482273595E-4</v>
      </c>
      <c r="T933" s="88"/>
    </row>
    <row r="934" spans="1:20" x14ac:dyDescent="0.3">
      <c r="A934" s="75">
        <v>931</v>
      </c>
      <c r="B934" s="76">
        <v>38327</v>
      </c>
      <c r="C934" s="80">
        <v>1262.6086</v>
      </c>
      <c r="D934" s="81">
        <v>43.877299999999998</v>
      </c>
      <c r="E934" s="82">
        <v>13.37</v>
      </c>
      <c r="F934" s="82">
        <v>13.34</v>
      </c>
      <c r="G934" s="82">
        <v>30.760400000000001</v>
      </c>
      <c r="H934" s="82">
        <v>60.205100000000002</v>
      </c>
      <c r="I934" s="82">
        <v>54.754600000000003</v>
      </c>
      <c r="J934" s="82">
        <v>21.0943</v>
      </c>
      <c r="K934" s="82">
        <v>21.654499999999999</v>
      </c>
      <c r="L934" s="82">
        <v>53.314</v>
      </c>
      <c r="M934" s="87">
        <v>32.838999999999999</v>
      </c>
      <c r="N934" s="80">
        <v>2.04</v>
      </c>
      <c r="O934" s="86">
        <f t="shared" si="42"/>
        <v>1063.5417700171799</v>
      </c>
      <c r="P934" s="24">
        <f t="shared" si="43"/>
        <v>0</v>
      </c>
      <c r="R934" s="76">
        <v>38327</v>
      </c>
      <c r="S934" s="88">
        <f t="shared" si="44"/>
        <v>-7.3950787586962697E-4</v>
      </c>
      <c r="T934" s="88"/>
    </row>
    <row r="935" spans="1:20" x14ac:dyDescent="0.3">
      <c r="A935" s="75">
        <v>932</v>
      </c>
      <c r="B935" s="76">
        <v>38328</v>
      </c>
      <c r="C935" s="80">
        <v>1248.6741</v>
      </c>
      <c r="D935" s="81">
        <v>43.391399999999997</v>
      </c>
      <c r="E935" s="82">
        <v>13.28</v>
      </c>
      <c r="F935" s="82">
        <v>13.06</v>
      </c>
      <c r="G935" s="82">
        <v>30.467700000000001</v>
      </c>
      <c r="H935" s="82">
        <v>59.429900000000004</v>
      </c>
      <c r="I935" s="82">
        <v>54.274099999999997</v>
      </c>
      <c r="J935" s="82">
        <v>20.411000000000001</v>
      </c>
      <c r="K935" s="82">
        <v>21.531199999999998</v>
      </c>
      <c r="L935" s="82">
        <v>53.02</v>
      </c>
      <c r="M935" s="87">
        <v>32.987000000000002</v>
      </c>
      <c r="N935" s="80">
        <v>1.99</v>
      </c>
      <c r="O935" s="86">
        <f t="shared" si="42"/>
        <v>1063.6257560537799</v>
      </c>
      <c r="P935" s="24">
        <f t="shared" si="43"/>
        <v>0</v>
      </c>
      <c r="R935" s="76">
        <v>38328</v>
      </c>
      <c r="S935" s="88">
        <f t="shared" si="44"/>
        <v>-1.1036278384291101E-2</v>
      </c>
      <c r="T935" s="88"/>
    </row>
    <row r="936" spans="1:20" x14ac:dyDescent="0.3">
      <c r="A936" s="75">
        <v>933</v>
      </c>
      <c r="B936" s="76">
        <v>38329</v>
      </c>
      <c r="C936" s="80">
        <v>1255.0391999999999</v>
      </c>
      <c r="D936" s="81">
        <v>44.140500000000003</v>
      </c>
      <c r="E936" s="82">
        <v>12.58</v>
      </c>
      <c r="F936" s="82">
        <v>13.21</v>
      </c>
      <c r="G936" s="82">
        <v>30.7941</v>
      </c>
      <c r="H936" s="82">
        <v>60.068300000000001</v>
      </c>
      <c r="I936" s="82">
        <v>54.623600000000003</v>
      </c>
      <c r="J936" s="82">
        <v>20.3506</v>
      </c>
      <c r="K936" s="82">
        <v>21.654499999999999</v>
      </c>
      <c r="L936" s="82">
        <v>53.890999999999998</v>
      </c>
      <c r="M936" s="87">
        <v>33.283000000000001</v>
      </c>
      <c r="N936" s="80">
        <v>2.0099999999999998</v>
      </c>
      <c r="O936" s="86">
        <f t="shared" si="42"/>
        <v>1063.71059287004</v>
      </c>
      <c r="P936" s="24">
        <f t="shared" si="43"/>
        <v>0</v>
      </c>
      <c r="R936" s="76">
        <v>38329</v>
      </c>
      <c r="S936" s="88">
        <f t="shared" si="44"/>
        <v>5.0974870064175396E-3</v>
      </c>
      <c r="T936" s="88"/>
    </row>
    <row r="937" spans="1:20" x14ac:dyDescent="0.3">
      <c r="A937" s="75">
        <v>934</v>
      </c>
      <c r="B937" s="76">
        <v>38330</v>
      </c>
      <c r="C937" s="80">
        <v>1261.9123</v>
      </c>
      <c r="D937" s="81">
        <v>43.968400000000003</v>
      </c>
      <c r="E937" s="82">
        <v>12.5</v>
      </c>
      <c r="F937" s="82">
        <v>13.29</v>
      </c>
      <c r="G937" s="82">
        <v>30.6478</v>
      </c>
      <c r="H937" s="82">
        <v>60.170900000000003</v>
      </c>
      <c r="I937" s="82">
        <v>54.9512</v>
      </c>
      <c r="J937" s="82">
        <v>20.3612</v>
      </c>
      <c r="K937" s="82">
        <v>21.8797</v>
      </c>
      <c r="L937" s="82">
        <v>54.418999999999997</v>
      </c>
      <c r="M937" s="87">
        <v>33.579000000000001</v>
      </c>
      <c r="N937" s="80">
        <v>2.0499999999999998</v>
      </c>
      <c r="O937" s="86">
        <f t="shared" si="42"/>
        <v>1063.79712488256</v>
      </c>
      <c r="P937" s="24">
        <f t="shared" si="43"/>
        <v>0</v>
      </c>
      <c r="R937" s="76">
        <v>38330</v>
      </c>
      <c r="S937" s="88">
        <f t="shared" si="44"/>
        <v>5.4764026494151796E-3</v>
      </c>
      <c r="T937" s="88"/>
    </row>
    <row r="938" spans="1:20" x14ac:dyDescent="0.3">
      <c r="A938" s="75">
        <v>935</v>
      </c>
      <c r="B938" s="76">
        <v>38331</v>
      </c>
      <c r="C938" s="80">
        <v>1260.5965000000001</v>
      </c>
      <c r="D938" s="81">
        <v>43.836799999999997</v>
      </c>
      <c r="E938" s="82">
        <v>12.73</v>
      </c>
      <c r="F938" s="82">
        <v>13.28</v>
      </c>
      <c r="G938" s="82">
        <v>30.478999999999999</v>
      </c>
      <c r="H938" s="82">
        <v>59.965699999999998</v>
      </c>
      <c r="I938" s="82">
        <v>54.765500000000003</v>
      </c>
      <c r="J938" s="82">
        <v>19.927099999999999</v>
      </c>
      <c r="K938" s="82">
        <v>21.729500000000002</v>
      </c>
      <c r="L938" s="82">
        <v>54.027999999999999</v>
      </c>
      <c r="M938" s="87">
        <v>33.441000000000003</v>
      </c>
      <c r="N938" s="80">
        <v>2.09</v>
      </c>
      <c r="O938" s="86">
        <f t="shared" si="42"/>
        <v>1063.8853525012501</v>
      </c>
      <c r="P938" s="24">
        <f t="shared" si="43"/>
        <v>0</v>
      </c>
      <c r="R938" s="76">
        <v>38331</v>
      </c>
      <c r="S938" s="88">
        <f t="shared" si="44"/>
        <v>-1.0427032052859901E-3</v>
      </c>
      <c r="T938" s="88"/>
    </row>
    <row r="939" spans="1:20" x14ac:dyDescent="0.3">
      <c r="A939" s="75">
        <v>936</v>
      </c>
      <c r="B939" s="76">
        <v>38334</v>
      </c>
      <c r="C939" s="80">
        <v>1272.0550000000001</v>
      </c>
      <c r="D939" s="81">
        <v>44.444299999999998</v>
      </c>
      <c r="E939" s="82">
        <v>12.45</v>
      </c>
      <c r="F939" s="82">
        <v>14.63</v>
      </c>
      <c r="G939" s="82">
        <v>30.670300000000001</v>
      </c>
      <c r="H939" s="82">
        <v>61.162700000000001</v>
      </c>
      <c r="I939" s="82">
        <v>55.333399999999997</v>
      </c>
      <c r="J939" s="82">
        <v>20.2331</v>
      </c>
      <c r="K939" s="82">
        <v>21.906500000000001</v>
      </c>
      <c r="L939" s="82">
        <v>54.545000000000002</v>
      </c>
      <c r="M939" s="87">
        <v>33.79</v>
      </c>
      <c r="N939" s="80">
        <v>2.1800000000000002</v>
      </c>
      <c r="O939" s="86">
        <f t="shared" si="42"/>
        <v>1063.97738702777</v>
      </c>
      <c r="P939" s="24">
        <f t="shared" si="43"/>
        <v>0</v>
      </c>
      <c r="R939" s="76">
        <v>38334</v>
      </c>
      <c r="S939" s="88">
        <f t="shared" si="44"/>
        <v>9.0897444186144299E-3</v>
      </c>
      <c r="T939" s="88"/>
    </row>
    <row r="940" spans="1:20" x14ac:dyDescent="0.3">
      <c r="A940" s="75">
        <v>937</v>
      </c>
      <c r="B940" s="76">
        <v>38335</v>
      </c>
      <c r="C940" s="80">
        <v>1277.0449000000001</v>
      </c>
      <c r="D940" s="81">
        <v>44.585999999999999</v>
      </c>
      <c r="E940" s="82">
        <v>11.95</v>
      </c>
      <c r="F940" s="82">
        <v>14.23</v>
      </c>
      <c r="G940" s="82">
        <v>30.6478</v>
      </c>
      <c r="H940" s="82">
        <v>60.512900000000002</v>
      </c>
      <c r="I940" s="82">
        <v>55.322499999999998</v>
      </c>
      <c r="J940" s="82">
        <v>20.193999999999999</v>
      </c>
      <c r="K940" s="82">
        <v>22.142399999999999</v>
      </c>
      <c r="L940" s="82">
        <v>54.607999999999997</v>
      </c>
      <c r="M940" s="87">
        <v>33.716000000000001</v>
      </c>
      <c r="N940" s="80">
        <v>2.2400000000000002</v>
      </c>
      <c r="O940" s="86">
        <f t="shared" si="42"/>
        <v>1064.07196279551</v>
      </c>
      <c r="P940" s="24">
        <f t="shared" si="43"/>
        <v>0</v>
      </c>
      <c r="R940" s="76">
        <v>38335</v>
      </c>
      <c r="S940" s="88">
        <f t="shared" si="44"/>
        <v>3.9227077445551702E-3</v>
      </c>
      <c r="T940" s="88"/>
    </row>
    <row r="941" spans="1:20" x14ac:dyDescent="0.3">
      <c r="A941" s="75">
        <v>938</v>
      </c>
      <c r="B941" s="76">
        <v>38336</v>
      </c>
      <c r="C941" s="80">
        <v>1279.6454000000001</v>
      </c>
      <c r="D941" s="81">
        <v>44.889699999999998</v>
      </c>
      <c r="E941" s="82">
        <v>12.69</v>
      </c>
      <c r="F941" s="82">
        <v>14.09</v>
      </c>
      <c r="G941" s="82">
        <v>30.512799999999999</v>
      </c>
      <c r="H941" s="82">
        <v>60.056899999999999</v>
      </c>
      <c r="I941" s="82">
        <v>55.158700000000003</v>
      </c>
      <c r="J941" s="82">
        <v>20.336300000000001</v>
      </c>
      <c r="K941" s="82">
        <v>22.233499999999999</v>
      </c>
      <c r="L941" s="82">
        <v>55.631999999999998</v>
      </c>
      <c r="M941" s="87">
        <v>34.276000000000003</v>
      </c>
      <c r="N941" s="80">
        <v>2.31</v>
      </c>
      <c r="O941" s="86">
        <f t="shared" si="42"/>
        <v>1064.16950272543</v>
      </c>
      <c r="P941" s="24">
        <f t="shared" si="43"/>
        <v>0</v>
      </c>
      <c r="R941" s="76">
        <v>38336</v>
      </c>
      <c r="S941" s="88">
        <f t="shared" si="44"/>
        <v>2.0363418702036302E-3</v>
      </c>
      <c r="T941" s="88"/>
    </row>
    <row r="942" spans="1:20" x14ac:dyDescent="0.3">
      <c r="A942" s="75">
        <v>939</v>
      </c>
      <c r="B942" s="76">
        <v>38337</v>
      </c>
      <c r="C942" s="80">
        <v>1277.0120999999999</v>
      </c>
      <c r="D942" s="81">
        <v>43.988700000000001</v>
      </c>
      <c r="E942" s="82">
        <v>12.38</v>
      </c>
      <c r="F942" s="82">
        <v>14.09</v>
      </c>
      <c r="G942" s="82">
        <v>30.568999999999999</v>
      </c>
      <c r="H942" s="82">
        <v>59.247500000000002</v>
      </c>
      <c r="I942" s="82">
        <v>54.710900000000002</v>
      </c>
      <c r="J942" s="82">
        <v>20.087199999999999</v>
      </c>
      <c r="K942" s="82">
        <v>22.051200000000001</v>
      </c>
      <c r="L942" s="82">
        <v>55.189</v>
      </c>
      <c r="M942" s="87">
        <v>34.508000000000003</v>
      </c>
      <c r="N942" s="80">
        <v>2.2599999999999998</v>
      </c>
      <c r="O942" s="86">
        <f t="shared" si="42"/>
        <v>1064.2649401490901</v>
      </c>
      <c r="P942" s="24">
        <f t="shared" si="43"/>
        <v>0</v>
      </c>
      <c r="R942" s="76">
        <v>38337</v>
      </c>
      <c r="S942" s="88">
        <f t="shared" si="44"/>
        <v>-2.0578357097991201E-3</v>
      </c>
      <c r="T942" s="88"/>
    </row>
    <row r="943" spans="1:20" x14ac:dyDescent="0.3">
      <c r="A943" s="75">
        <v>940</v>
      </c>
      <c r="B943" s="76">
        <v>38338</v>
      </c>
      <c r="C943" s="80">
        <v>1267.4780000000001</v>
      </c>
      <c r="D943" s="81">
        <v>43.896599999999999</v>
      </c>
      <c r="E943" s="82">
        <v>12.01</v>
      </c>
      <c r="F943" s="82">
        <v>13.98</v>
      </c>
      <c r="G943" s="82">
        <v>30.343900000000001</v>
      </c>
      <c r="H943" s="82">
        <v>58.962499999999999</v>
      </c>
      <c r="I943" s="82">
        <v>54.383299999999998</v>
      </c>
      <c r="J943" s="82">
        <v>20.144200000000001</v>
      </c>
      <c r="K943" s="82">
        <v>21.954699999999999</v>
      </c>
      <c r="L943" s="82">
        <v>54.862000000000002</v>
      </c>
      <c r="M943" s="87">
        <v>34.381999999999998</v>
      </c>
      <c r="N943" s="80">
        <v>2.23</v>
      </c>
      <c r="O943" s="86">
        <f t="shared" si="42"/>
        <v>1064.3591191497401</v>
      </c>
      <c r="P943" s="24">
        <f t="shared" si="43"/>
        <v>0</v>
      </c>
      <c r="R943" s="76">
        <v>38338</v>
      </c>
      <c r="S943" s="88">
        <f t="shared" si="44"/>
        <v>-7.4659433532382503E-3</v>
      </c>
      <c r="T943" s="88"/>
    </row>
    <row r="944" spans="1:20" x14ac:dyDescent="0.3">
      <c r="A944" s="75">
        <v>941</v>
      </c>
      <c r="B944" s="76">
        <v>38341</v>
      </c>
      <c r="C944" s="80">
        <v>1267.9619</v>
      </c>
      <c r="D944" s="81">
        <v>43.4724</v>
      </c>
      <c r="E944" s="82">
        <v>12.05</v>
      </c>
      <c r="F944" s="82">
        <v>13.58</v>
      </c>
      <c r="G944" s="82">
        <v>30.332699999999999</v>
      </c>
      <c r="H944" s="82">
        <v>59.920099999999998</v>
      </c>
      <c r="I944" s="82">
        <v>55.759300000000003</v>
      </c>
      <c r="J944" s="82">
        <v>20.4253</v>
      </c>
      <c r="K944" s="82">
        <v>21.954699999999999</v>
      </c>
      <c r="L944" s="82">
        <v>54.555999999999997</v>
      </c>
      <c r="M944" s="87">
        <v>34.222999999999999</v>
      </c>
      <c r="N944" s="80">
        <v>2.2599999999999998</v>
      </c>
      <c r="O944" s="86">
        <f t="shared" si="42"/>
        <v>1064.4545735786801</v>
      </c>
      <c r="P944" s="24">
        <f t="shared" si="43"/>
        <v>0</v>
      </c>
      <c r="R944" s="76">
        <v>38341</v>
      </c>
      <c r="S944" s="88">
        <f t="shared" si="44"/>
        <v>3.81781774515977E-4</v>
      </c>
      <c r="T944" s="88"/>
    </row>
    <row r="945" spans="1:20" x14ac:dyDescent="0.3">
      <c r="A945" s="75">
        <v>942</v>
      </c>
      <c r="B945" s="76">
        <v>38342</v>
      </c>
      <c r="C945" s="80">
        <v>1279.4571000000001</v>
      </c>
      <c r="D945" s="81">
        <v>44.525300000000001</v>
      </c>
      <c r="E945" s="82">
        <v>12.3</v>
      </c>
      <c r="F945" s="82">
        <v>13.79</v>
      </c>
      <c r="G945" s="82">
        <v>30.467700000000001</v>
      </c>
      <c r="H945" s="82">
        <v>60.170900000000003</v>
      </c>
      <c r="I945" s="82">
        <v>56.447299999999998</v>
      </c>
      <c r="J945" s="82">
        <v>20.667300000000001</v>
      </c>
      <c r="K945" s="82">
        <v>21.9815</v>
      </c>
      <c r="L945" s="82">
        <v>54.957000000000001</v>
      </c>
      <c r="M945" s="87">
        <v>34.435000000000002</v>
      </c>
      <c r="N945" s="80">
        <v>2.2400000000000002</v>
      </c>
      <c r="O945" s="86">
        <f t="shared" si="42"/>
        <v>1064.549191763</v>
      </c>
      <c r="P945" s="24">
        <f t="shared" si="43"/>
        <v>0</v>
      </c>
      <c r="R945" s="76">
        <v>38342</v>
      </c>
      <c r="S945" s="88">
        <f t="shared" si="44"/>
        <v>9.0658875475675398E-3</v>
      </c>
      <c r="T945" s="88"/>
    </row>
    <row r="946" spans="1:20" x14ac:dyDescent="0.3">
      <c r="A946" s="75">
        <v>943</v>
      </c>
      <c r="B946" s="76">
        <v>38343</v>
      </c>
      <c r="C946" s="80">
        <v>1284.2692</v>
      </c>
      <c r="D946" s="81">
        <v>44.991</v>
      </c>
      <c r="E946" s="82">
        <v>12.37</v>
      </c>
      <c r="F946" s="82">
        <v>13.7</v>
      </c>
      <c r="G946" s="82">
        <v>30.3552</v>
      </c>
      <c r="H946" s="82">
        <v>59.623699999999999</v>
      </c>
      <c r="I946" s="82">
        <v>56.010399999999997</v>
      </c>
      <c r="J946" s="82">
        <v>20.322099999999999</v>
      </c>
      <c r="K946" s="82">
        <v>22.2925</v>
      </c>
      <c r="L946" s="82">
        <v>55.03</v>
      </c>
      <c r="M946" s="87">
        <v>34.360999999999997</v>
      </c>
      <c r="N946" s="80">
        <v>2.25</v>
      </c>
      <c r="O946" s="86">
        <f t="shared" si="42"/>
        <v>1064.64424079798</v>
      </c>
      <c r="P946" s="24">
        <f t="shared" si="43"/>
        <v>0</v>
      </c>
      <c r="R946" s="76">
        <v>38343</v>
      </c>
      <c r="S946" s="88">
        <f t="shared" si="44"/>
        <v>3.7610483383927499E-3</v>
      </c>
      <c r="T946" s="88"/>
    </row>
    <row r="947" spans="1:20" x14ac:dyDescent="0.3">
      <c r="A947" s="75">
        <v>944</v>
      </c>
      <c r="B947" s="76">
        <v>38344</v>
      </c>
      <c r="C947" s="80">
        <v>1284.8641</v>
      </c>
      <c r="D947" s="81">
        <v>45.1023</v>
      </c>
      <c r="E947" s="82">
        <v>12.45</v>
      </c>
      <c r="F947" s="82">
        <v>13.64</v>
      </c>
      <c r="G947" s="82">
        <v>30.400200000000002</v>
      </c>
      <c r="H947" s="82">
        <v>60.045499999999997</v>
      </c>
      <c r="I947" s="82">
        <v>56.753</v>
      </c>
      <c r="J947" s="82">
        <v>20.407499999999999</v>
      </c>
      <c r="K947" s="82">
        <v>22.254999999999999</v>
      </c>
      <c r="L947" s="82">
        <v>54.787999999999997</v>
      </c>
      <c r="M947" s="87">
        <v>34.159999999999997</v>
      </c>
      <c r="N947" s="80">
        <v>2.34</v>
      </c>
      <c r="O947" s="86">
        <f t="shared" si="42"/>
        <v>1064.7431006203401</v>
      </c>
      <c r="P947" s="24">
        <f t="shared" si="43"/>
        <v>0</v>
      </c>
      <c r="R947" s="76">
        <v>38344</v>
      </c>
      <c r="S947" s="88">
        <f t="shared" si="44"/>
        <v>4.6322063941106601E-4</v>
      </c>
      <c r="T947" s="88"/>
    </row>
    <row r="948" spans="1:20" x14ac:dyDescent="0.3">
      <c r="A948" s="75">
        <v>945</v>
      </c>
      <c r="B948" s="76">
        <v>38345</v>
      </c>
      <c r="C948" s="80">
        <v>1284.8641</v>
      </c>
      <c r="D948" s="81">
        <v>45.1023</v>
      </c>
      <c r="E948" s="82">
        <v>12.45</v>
      </c>
      <c r="F948" s="82">
        <v>13.64</v>
      </c>
      <c r="G948" s="82">
        <v>30.400200000000002</v>
      </c>
      <c r="H948" s="82">
        <v>60.045499999999997</v>
      </c>
      <c r="I948" s="82">
        <v>56.753</v>
      </c>
      <c r="J948" s="82">
        <v>20.407499999999999</v>
      </c>
      <c r="K948" s="82">
        <v>22.254999999999999</v>
      </c>
      <c r="L948" s="82">
        <v>54.787999999999997</v>
      </c>
      <c r="M948" s="87">
        <v>34.159999999999997</v>
      </c>
      <c r="N948" s="80">
        <v>2.27</v>
      </c>
      <c r="O948" s="86">
        <f t="shared" si="42"/>
        <v>1064.83901200282</v>
      </c>
      <c r="P948" s="24">
        <f t="shared" si="43"/>
        <v>0</v>
      </c>
      <c r="R948" s="76">
        <v>38345</v>
      </c>
      <c r="S948" s="88">
        <f t="shared" si="44"/>
        <v>0</v>
      </c>
      <c r="T948" s="88"/>
    </row>
    <row r="949" spans="1:20" x14ac:dyDescent="0.3">
      <c r="A949" s="75">
        <v>946</v>
      </c>
      <c r="B949" s="76">
        <v>38348</v>
      </c>
      <c r="C949" s="80">
        <v>1279.3324</v>
      </c>
      <c r="D949" s="81">
        <v>43.9786</v>
      </c>
      <c r="E949" s="82">
        <v>12.93</v>
      </c>
      <c r="F949" s="82">
        <v>13.65</v>
      </c>
      <c r="G949" s="82">
        <v>30.220099999999999</v>
      </c>
      <c r="H949" s="82">
        <v>59.293100000000003</v>
      </c>
      <c r="I949" s="82">
        <v>55.5627</v>
      </c>
      <c r="J949" s="82">
        <v>20.3185</v>
      </c>
      <c r="K949" s="82">
        <v>22.33</v>
      </c>
      <c r="L949" s="82">
        <v>54.84</v>
      </c>
      <c r="M949" s="87">
        <v>33.97</v>
      </c>
      <c r="N949" s="80">
        <v>2.2400000000000002</v>
      </c>
      <c r="O949" s="86">
        <f t="shared" si="42"/>
        <v>1064.9336643594399</v>
      </c>
      <c r="P949" s="24">
        <f t="shared" si="43"/>
        <v>0</v>
      </c>
      <c r="R949" s="76">
        <v>38348</v>
      </c>
      <c r="S949" s="88">
        <f t="shared" si="44"/>
        <v>-4.3052802237994996E-3</v>
      </c>
      <c r="T949" s="88"/>
    </row>
    <row r="950" spans="1:20" x14ac:dyDescent="0.3">
      <c r="A950" s="75">
        <v>947</v>
      </c>
      <c r="B950" s="76">
        <v>38349</v>
      </c>
      <c r="C950" s="80">
        <v>1288.4963</v>
      </c>
      <c r="D950" s="81">
        <v>44.049399999999999</v>
      </c>
      <c r="E950" s="82">
        <v>12.93</v>
      </c>
      <c r="F950" s="82">
        <v>13.84</v>
      </c>
      <c r="G950" s="82">
        <v>30.332699999999999</v>
      </c>
      <c r="H950" s="82">
        <v>59.783299999999997</v>
      </c>
      <c r="I950" s="82">
        <v>55.7483</v>
      </c>
      <c r="J950" s="82">
        <v>20.460899999999999</v>
      </c>
      <c r="K950" s="82">
        <v>22.437200000000001</v>
      </c>
      <c r="L950" s="82">
        <v>55.368000000000002</v>
      </c>
      <c r="M950" s="87">
        <v>34.296999999999997</v>
      </c>
      <c r="N950" s="80">
        <v>2.2400000000000002</v>
      </c>
      <c r="O950" s="86">
        <f t="shared" si="42"/>
        <v>1065.0283251296</v>
      </c>
      <c r="P950" s="24">
        <f t="shared" si="43"/>
        <v>0</v>
      </c>
      <c r="R950" s="76">
        <v>38349</v>
      </c>
      <c r="S950" s="88">
        <f t="shared" si="44"/>
        <v>7.1630328443179599E-3</v>
      </c>
      <c r="T950" s="88"/>
    </row>
    <row r="951" spans="1:20" x14ac:dyDescent="0.3">
      <c r="A951" s="75">
        <v>948</v>
      </c>
      <c r="B951" s="76">
        <v>38350</v>
      </c>
      <c r="C951" s="80">
        <v>1288.5958000000001</v>
      </c>
      <c r="D951" s="81">
        <v>43.371099999999998</v>
      </c>
      <c r="E951" s="82">
        <v>13.24</v>
      </c>
      <c r="F951" s="82">
        <v>13.72</v>
      </c>
      <c r="G951" s="82">
        <v>30.276399999999999</v>
      </c>
      <c r="H951" s="82">
        <v>60.341900000000003</v>
      </c>
      <c r="I951" s="82">
        <v>55.835700000000003</v>
      </c>
      <c r="J951" s="82">
        <v>20.923500000000001</v>
      </c>
      <c r="K951" s="82">
        <v>22.2818</v>
      </c>
      <c r="L951" s="82">
        <v>55.115000000000002</v>
      </c>
      <c r="M951" s="87">
        <v>34.371000000000002</v>
      </c>
      <c r="N951" s="80">
        <v>2.23</v>
      </c>
      <c r="O951" s="86">
        <f t="shared" si="42"/>
        <v>1065.12257168377</v>
      </c>
      <c r="P951" s="24">
        <f t="shared" si="43"/>
        <v>0</v>
      </c>
      <c r="R951" s="76">
        <v>38350</v>
      </c>
      <c r="S951" s="88">
        <f t="shared" si="44"/>
        <v>7.7221797222026795E-5</v>
      </c>
      <c r="T951" s="88"/>
    </row>
    <row r="952" spans="1:20" x14ac:dyDescent="0.3">
      <c r="A952" s="75">
        <v>949</v>
      </c>
      <c r="B952" s="76">
        <v>38351</v>
      </c>
      <c r="C952" s="80">
        <v>1288.7807</v>
      </c>
      <c r="D952" s="81">
        <v>43.219299999999997</v>
      </c>
      <c r="E952" s="82">
        <v>13.21</v>
      </c>
      <c r="F952" s="82">
        <v>13.88</v>
      </c>
      <c r="G952" s="82">
        <v>30.1188</v>
      </c>
      <c r="H952" s="82">
        <v>59.874499999999998</v>
      </c>
      <c r="I952" s="82">
        <v>55.726500000000001</v>
      </c>
      <c r="J952" s="82">
        <v>21.083600000000001</v>
      </c>
      <c r="K952" s="82">
        <v>22.33</v>
      </c>
      <c r="L952" s="82">
        <v>55.115000000000002</v>
      </c>
      <c r="M952" s="87">
        <v>34.213000000000001</v>
      </c>
      <c r="N952" s="80">
        <v>2.2400000000000002</v>
      </c>
      <c r="O952" s="86">
        <f t="shared" si="42"/>
        <v>1065.2172492457</v>
      </c>
      <c r="P952" s="24">
        <f t="shared" si="43"/>
        <v>0</v>
      </c>
      <c r="R952" s="76">
        <v>38351</v>
      </c>
      <c r="S952" s="88">
        <f t="shared" si="44"/>
        <v>1.43489525574969E-4</v>
      </c>
      <c r="T952" s="88"/>
    </row>
    <row r="953" spans="1:20" x14ac:dyDescent="0.3">
      <c r="A953" s="75">
        <v>950</v>
      </c>
      <c r="B953" s="76">
        <v>38352</v>
      </c>
      <c r="C953" s="80">
        <v>1287.0496000000001</v>
      </c>
      <c r="D953" s="81">
        <v>42.925699999999999</v>
      </c>
      <c r="E953" s="82">
        <v>13.03</v>
      </c>
      <c r="F953" s="82">
        <v>13.72</v>
      </c>
      <c r="G953" s="82">
        <v>30.073799999999999</v>
      </c>
      <c r="H953" s="82">
        <v>59.863100000000003</v>
      </c>
      <c r="I953" s="82">
        <v>55.977699999999999</v>
      </c>
      <c r="J953" s="82">
        <v>21.129799999999999</v>
      </c>
      <c r="K953" s="82">
        <v>22.3247</v>
      </c>
      <c r="L953" s="82">
        <v>55.061999999999998</v>
      </c>
      <c r="M953" s="87">
        <v>33.875</v>
      </c>
      <c r="N953" s="80">
        <v>1.97</v>
      </c>
      <c r="O953" s="99">
        <f t="shared" si="42"/>
        <v>1065.3005221814501</v>
      </c>
      <c r="P953" s="24">
        <f t="shared" si="43"/>
        <v>1</v>
      </c>
      <c r="R953" s="76">
        <v>38352</v>
      </c>
      <c r="S953" s="88">
        <f t="shared" si="44"/>
        <v>-1.34320757596695E-3</v>
      </c>
      <c r="T953" s="88"/>
    </row>
    <row r="954" spans="1:20" x14ac:dyDescent="0.3">
      <c r="A954" s="75">
        <v>951</v>
      </c>
      <c r="B954" s="76">
        <v>38355</v>
      </c>
      <c r="C954" s="80">
        <v>1276.6051</v>
      </c>
      <c r="D954" s="81">
        <v>42.844700000000003</v>
      </c>
      <c r="E954" s="82">
        <v>12.82</v>
      </c>
      <c r="F954" s="82">
        <v>13.41</v>
      </c>
      <c r="G954" s="82">
        <v>30.096299999999999</v>
      </c>
      <c r="H954" s="82">
        <v>58.027700000000003</v>
      </c>
      <c r="I954" s="82">
        <v>54.7</v>
      </c>
      <c r="J954" s="82">
        <v>20.642299999999999</v>
      </c>
      <c r="K954" s="82">
        <v>22.271000000000001</v>
      </c>
      <c r="L954" s="82">
        <v>54.787999999999997</v>
      </c>
      <c r="M954" s="87">
        <v>33.621000000000002</v>
      </c>
      <c r="N954" s="80">
        <v>2.31</v>
      </c>
      <c r="O954" s="86">
        <f t="shared" si="42"/>
        <v>1065.3981747293201</v>
      </c>
      <c r="P954" s="24">
        <f t="shared" si="43"/>
        <v>0</v>
      </c>
      <c r="R954" s="76">
        <v>38355</v>
      </c>
      <c r="S954" s="88">
        <f t="shared" si="44"/>
        <v>-8.1150718666942508E-3</v>
      </c>
      <c r="T954" s="88"/>
    </row>
    <row r="955" spans="1:20" x14ac:dyDescent="0.3">
      <c r="A955" s="75">
        <v>952</v>
      </c>
      <c r="B955" s="76">
        <v>38356</v>
      </c>
      <c r="C955" s="80">
        <v>1261.8433</v>
      </c>
      <c r="D955" s="81">
        <v>42.652299999999997</v>
      </c>
      <c r="E955" s="82">
        <v>12.2</v>
      </c>
      <c r="F955" s="82">
        <v>13.06</v>
      </c>
      <c r="G955" s="82">
        <v>30.2089</v>
      </c>
      <c r="H955" s="82">
        <v>57.628599999999999</v>
      </c>
      <c r="I955" s="82">
        <v>54.328699999999998</v>
      </c>
      <c r="J955" s="82">
        <v>20.4253</v>
      </c>
      <c r="K955" s="82">
        <v>21.960100000000001</v>
      </c>
      <c r="L955" s="82">
        <v>54.396999999999998</v>
      </c>
      <c r="M955" s="87">
        <v>33.896000000000001</v>
      </c>
      <c r="N955" s="80">
        <v>2.25</v>
      </c>
      <c r="O955" s="86">
        <f t="shared" si="42"/>
        <v>1065.4932995663501</v>
      </c>
      <c r="P955" s="24">
        <f t="shared" si="43"/>
        <v>0</v>
      </c>
      <c r="R955" s="76">
        <v>38356</v>
      </c>
      <c r="S955" s="88">
        <f t="shared" si="44"/>
        <v>-1.15633252600981E-2</v>
      </c>
      <c r="T955" s="88"/>
    </row>
    <row r="956" spans="1:20" x14ac:dyDescent="0.3">
      <c r="A956" s="75">
        <v>953</v>
      </c>
      <c r="B956" s="76">
        <v>38357</v>
      </c>
      <c r="C956" s="80">
        <v>1257.3823</v>
      </c>
      <c r="D956" s="81">
        <v>42.834600000000002</v>
      </c>
      <c r="E956" s="82">
        <v>12</v>
      </c>
      <c r="F956" s="82">
        <v>13.1</v>
      </c>
      <c r="G956" s="82">
        <v>30.141300000000001</v>
      </c>
      <c r="H956" s="82">
        <v>58.004899999999999</v>
      </c>
      <c r="I956" s="82">
        <v>54.044800000000002</v>
      </c>
      <c r="J956" s="82">
        <v>19.831</v>
      </c>
      <c r="K956" s="82">
        <v>21.8582</v>
      </c>
      <c r="L956" s="82">
        <v>54.460999999999999</v>
      </c>
      <c r="M956" s="87">
        <v>33.631999999999998</v>
      </c>
      <c r="N956" s="80">
        <v>2.25</v>
      </c>
      <c r="O956" s="86">
        <f t="shared" si="42"/>
        <v>1065.5884328966699</v>
      </c>
      <c r="P956" s="24">
        <f t="shared" si="43"/>
        <v>0</v>
      </c>
      <c r="R956" s="76">
        <v>38357</v>
      </c>
      <c r="S956" s="88">
        <f t="shared" si="44"/>
        <v>-3.53530426480053E-3</v>
      </c>
      <c r="T956" s="88"/>
    </row>
    <row r="957" spans="1:20" x14ac:dyDescent="0.3">
      <c r="A957" s="75">
        <v>954</v>
      </c>
      <c r="B957" s="76">
        <v>38358</v>
      </c>
      <c r="C957" s="80">
        <v>1262.0748000000001</v>
      </c>
      <c r="D957" s="81">
        <v>43.533099999999997</v>
      </c>
      <c r="E957" s="82">
        <v>11.94</v>
      </c>
      <c r="F957" s="82">
        <v>13.22</v>
      </c>
      <c r="G957" s="82">
        <v>30.107600000000001</v>
      </c>
      <c r="H957" s="82">
        <v>58.9739</v>
      </c>
      <c r="I957" s="82">
        <v>54.732799999999997</v>
      </c>
      <c r="J957" s="82">
        <v>19.976900000000001</v>
      </c>
      <c r="K957" s="82">
        <v>22.040500000000002</v>
      </c>
      <c r="L957" s="82">
        <v>54.850999999999999</v>
      </c>
      <c r="M957" s="87">
        <v>33.896000000000001</v>
      </c>
      <c r="N957" s="80">
        <v>2.25</v>
      </c>
      <c r="O957" s="86">
        <f t="shared" si="42"/>
        <v>1065.68357472103</v>
      </c>
      <c r="P957" s="24">
        <f t="shared" si="43"/>
        <v>0</v>
      </c>
      <c r="R957" s="76">
        <v>38358</v>
      </c>
      <c r="S957" s="88">
        <f t="shared" si="44"/>
        <v>3.7319596434592902E-3</v>
      </c>
      <c r="T957" s="88"/>
    </row>
    <row r="958" spans="1:20" x14ac:dyDescent="0.3">
      <c r="A958" s="75">
        <v>955</v>
      </c>
      <c r="B958" s="76">
        <v>38359</v>
      </c>
      <c r="C958" s="80">
        <v>1260.2764</v>
      </c>
      <c r="D958" s="81">
        <v>43.755800000000001</v>
      </c>
      <c r="E958" s="82">
        <v>12.15</v>
      </c>
      <c r="F958" s="82">
        <v>13.33</v>
      </c>
      <c r="G958" s="82">
        <v>30.017499999999998</v>
      </c>
      <c r="H958" s="82">
        <v>58.3127</v>
      </c>
      <c r="I958" s="82">
        <v>54.372399999999999</v>
      </c>
      <c r="J958" s="82">
        <v>19.802600000000002</v>
      </c>
      <c r="K958" s="82">
        <v>22.067299999999999</v>
      </c>
      <c r="L958" s="82">
        <v>55.326000000000001</v>
      </c>
      <c r="M958" s="87">
        <v>33.673999999999999</v>
      </c>
      <c r="N958" s="80">
        <v>2.2400000000000002</v>
      </c>
      <c r="O958" s="86">
        <f t="shared" si="42"/>
        <v>1065.7783021498999</v>
      </c>
      <c r="P958" s="24">
        <f t="shared" si="43"/>
        <v>0</v>
      </c>
      <c r="R958" s="76">
        <v>38359</v>
      </c>
      <c r="S958" s="88">
        <f t="shared" si="44"/>
        <v>-1.4249551611363899E-3</v>
      </c>
      <c r="T958" s="88"/>
    </row>
    <row r="959" spans="1:20" x14ac:dyDescent="0.3">
      <c r="A959" s="75">
        <v>956</v>
      </c>
      <c r="B959" s="76">
        <v>38362</v>
      </c>
      <c r="C959" s="80">
        <v>1264.5956000000001</v>
      </c>
      <c r="D959" s="81">
        <v>43.685000000000002</v>
      </c>
      <c r="E959" s="82">
        <v>12.13</v>
      </c>
      <c r="F959" s="82">
        <v>13.19</v>
      </c>
      <c r="G959" s="82">
        <v>30.163799999999998</v>
      </c>
      <c r="H959" s="82">
        <v>58.5749</v>
      </c>
      <c r="I959" s="82">
        <v>54.579900000000002</v>
      </c>
      <c r="J959" s="82">
        <v>20.229600000000001</v>
      </c>
      <c r="K959" s="82">
        <v>22.1906</v>
      </c>
      <c r="L959" s="82">
        <v>56.707999999999998</v>
      </c>
      <c r="M959" s="87">
        <v>33.462000000000003</v>
      </c>
      <c r="N959" s="80">
        <v>2.2599999999999998</v>
      </c>
      <c r="O959" s="86">
        <f t="shared" si="42"/>
        <v>1065.8738838547699</v>
      </c>
      <c r="P959" s="24">
        <f t="shared" si="43"/>
        <v>0</v>
      </c>
      <c r="R959" s="76">
        <v>38362</v>
      </c>
      <c r="S959" s="88">
        <f t="shared" si="44"/>
        <v>3.4271847032922901E-3</v>
      </c>
      <c r="T959" s="88"/>
    </row>
    <row r="960" spans="1:20" x14ac:dyDescent="0.3">
      <c r="A960" s="75">
        <v>957</v>
      </c>
      <c r="B960" s="76">
        <v>38363</v>
      </c>
      <c r="C960" s="80">
        <v>1256.9762000000001</v>
      </c>
      <c r="D960" s="81">
        <v>43.7761</v>
      </c>
      <c r="E960" s="82">
        <v>11.67</v>
      </c>
      <c r="F960" s="82">
        <v>13.2</v>
      </c>
      <c r="G960" s="82">
        <v>30.085100000000001</v>
      </c>
      <c r="H960" s="82">
        <v>58.597700000000003</v>
      </c>
      <c r="I960" s="82">
        <v>54.437899999999999</v>
      </c>
      <c r="J960" s="82">
        <v>20.354099999999999</v>
      </c>
      <c r="K960" s="82">
        <v>22.067299999999999</v>
      </c>
      <c r="L960" s="82">
        <v>56.402000000000001</v>
      </c>
      <c r="M960" s="87">
        <v>32.86</v>
      </c>
      <c r="N960" s="80">
        <v>2.2400000000000002</v>
      </c>
      <c r="O960" s="86">
        <f t="shared" si="42"/>
        <v>1065.96862820001</v>
      </c>
      <c r="P960" s="24">
        <f t="shared" si="43"/>
        <v>0</v>
      </c>
      <c r="R960" s="76">
        <v>38363</v>
      </c>
      <c r="S960" s="88">
        <f t="shared" si="44"/>
        <v>-6.0251672550497596E-3</v>
      </c>
      <c r="T960" s="88"/>
    </row>
    <row r="961" spans="1:20" x14ac:dyDescent="0.3">
      <c r="A961" s="75">
        <v>958</v>
      </c>
      <c r="B961" s="76">
        <v>38364</v>
      </c>
      <c r="C961" s="80">
        <v>1262.1319000000001</v>
      </c>
      <c r="D961" s="81">
        <v>43.654600000000002</v>
      </c>
      <c r="E961" s="82">
        <v>12.08</v>
      </c>
      <c r="F961" s="82">
        <v>13.48</v>
      </c>
      <c r="G961" s="82">
        <v>30.141300000000001</v>
      </c>
      <c r="H961" s="82">
        <v>59.840299999999999</v>
      </c>
      <c r="I961" s="82">
        <v>55.246000000000002</v>
      </c>
      <c r="J961" s="82">
        <v>20.845199999999998</v>
      </c>
      <c r="K961" s="82">
        <v>22.067299999999999</v>
      </c>
      <c r="L961" s="82">
        <v>56.548999999999999</v>
      </c>
      <c r="M961" s="87">
        <v>33.113999999999997</v>
      </c>
      <c r="N961" s="80">
        <v>2.25</v>
      </c>
      <c r="O961" s="86">
        <f t="shared" si="42"/>
        <v>1066.0638039703799</v>
      </c>
      <c r="P961" s="24">
        <f t="shared" si="43"/>
        <v>0</v>
      </c>
      <c r="R961" s="76">
        <v>38364</v>
      </c>
      <c r="S961" s="88">
        <f t="shared" si="44"/>
        <v>4.1016687507686696E-3</v>
      </c>
      <c r="T961" s="88"/>
    </row>
    <row r="962" spans="1:20" x14ac:dyDescent="0.3">
      <c r="A962" s="75">
        <v>959</v>
      </c>
      <c r="B962" s="76">
        <v>38365</v>
      </c>
      <c r="C962" s="80">
        <v>1251.2396000000001</v>
      </c>
      <c r="D962" s="81">
        <v>42.621899999999997</v>
      </c>
      <c r="E962" s="82">
        <v>12.26</v>
      </c>
      <c r="F962" s="82">
        <v>13.48</v>
      </c>
      <c r="G962" s="82">
        <v>29.567299999999999</v>
      </c>
      <c r="H962" s="82">
        <v>59.350099999999998</v>
      </c>
      <c r="I962" s="82">
        <v>55.202300000000001</v>
      </c>
      <c r="J962" s="82">
        <v>20.9697</v>
      </c>
      <c r="K962" s="82">
        <v>21.842099999999999</v>
      </c>
      <c r="L962" s="82">
        <v>55.820999999999998</v>
      </c>
      <c r="M962" s="87">
        <v>32.637999999999998</v>
      </c>
      <c r="N962" s="80">
        <v>2.29</v>
      </c>
      <c r="O962" s="86">
        <f t="shared" si="42"/>
        <v>1066.1606804033599</v>
      </c>
      <c r="P962" s="24">
        <f t="shared" si="43"/>
        <v>0</v>
      </c>
      <c r="R962" s="76">
        <v>38365</v>
      </c>
      <c r="S962" s="88">
        <f t="shared" si="44"/>
        <v>-8.6300805803259904E-3</v>
      </c>
      <c r="T962" s="88"/>
    </row>
    <row r="963" spans="1:20" x14ac:dyDescent="0.3">
      <c r="A963" s="75">
        <v>960</v>
      </c>
      <c r="B963" s="76">
        <v>38366</v>
      </c>
      <c r="C963" s="80">
        <v>1258.7526</v>
      </c>
      <c r="D963" s="81">
        <v>42.7333</v>
      </c>
      <c r="E963" s="82">
        <v>12.54</v>
      </c>
      <c r="F963" s="82">
        <v>13.63</v>
      </c>
      <c r="G963" s="82">
        <v>29.398499999999999</v>
      </c>
      <c r="H963" s="82">
        <v>59.623699999999999</v>
      </c>
      <c r="I963" s="82">
        <v>55.770200000000003</v>
      </c>
      <c r="J963" s="82">
        <v>20.731300000000001</v>
      </c>
      <c r="K963" s="82">
        <v>21.965399999999999</v>
      </c>
      <c r="L963" s="82">
        <v>55.726999999999997</v>
      </c>
      <c r="M963" s="87">
        <v>33.082000000000001</v>
      </c>
      <c r="N963" s="80">
        <v>2.29</v>
      </c>
      <c r="O963" s="86">
        <f t="shared" si="42"/>
        <v>1066.2575656397901</v>
      </c>
      <c r="P963" s="24">
        <f t="shared" si="43"/>
        <v>0</v>
      </c>
      <c r="R963" s="76">
        <v>38366</v>
      </c>
      <c r="S963" s="88">
        <f t="shared" si="44"/>
        <v>6.0044455114751597E-3</v>
      </c>
      <c r="T963" s="88"/>
    </row>
    <row r="964" spans="1:20" x14ac:dyDescent="0.3">
      <c r="A964" s="75">
        <v>961</v>
      </c>
      <c r="B964" s="76">
        <v>38369</v>
      </c>
      <c r="C964" s="80">
        <v>1258.7526</v>
      </c>
      <c r="D964" s="81">
        <v>42.7333</v>
      </c>
      <c r="E964" s="82">
        <v>12.54</v>
      </c>
      <c r="F964" s="82">
        <v>13.63</v>
      </c>
      <c r="G964" s="82">
        <v>29.398499999999999</v>
      </c>
      <c r="H964" s="82">
        <v>59.623699999999999</v>
      </c>
      <c r="I964" s="82">
        <v>55.770200000000003</v>
      </c>
      <c r="J964" s="82">
        <v>20.731300000000001</v>
      </c>
      <c r="K964" s="82">
        <v>21.965399999999999</v>
      </c>
      <c r="L964" s="82">
        <v>55.726999999999997</v>
      </c>
      <c r="M964" s="87">
        <v>33.082000000000001</v>
      </c>
      <c r="N964" s="80">
        <v>2.29</v>
      </c>
      <c r="O964" s="86">
        <f t="shared" ref="O964:O1027" si="45">O963*(1+N964/100/252)</f>
        <v>1066.35445968048</v>
      </c>
      <c r="P964" s="24">
        <f t="shared" ref="P964:P1027" si="46">IF(MONTH(B964)&lt;&gt;MONTH(B965),1,0)</f>
        <v>0</v>
      </c>
      <c r="R964" s="76">
        <v>38369</v>
      </c>
      <c r="S964" s="88">
        <f t="shared" ref="S964:S1027" si="47">(C964/C963)-1</f>
        <v>0</v>
      </c>
      <c r="T964" s="88"/>
    </row>
    <row r="965" spans="1:20" x14ac:dyDescent="0.3">
      <c r="A965" s="75">
        <v>962</v>
      </c>
      <c r="B965" s="76">
        <v>38370</v>
      </c>
      <c r="C965" s="80">
        <v>1270.9480000000001</v>
      </c>
      <c r="D965" s="81">
        <v>43.148400000000002</v>
      </c>
      <c r="E965" s="82">
        <v>12.86</v>
      </c>
      <c r="F965" s="82">
        <v>13.78</v>
      </c>
      <c r="G965" s="82">
        <v>29.6236</v>
      </c>
      <c r="H965" s="82">
        <v>60.524299999999997</v>
      </c>
      <c r="I965" s="82">
        <v>56.239800000000002</v>
      </c>
      <c r="J965" s="82">
        <v>21.158300000000001</v>
      </c>
      <c r="K965" s="82">
        <v>22.115600000000001</v>
      </c>
      <c r="L965" s="82">
        <v>56.423000000000002</v>
      </c>
      <c r="M965" s="87">
        <v>33.387999999999998</v>
      </c>
      <c r="N965" s="80">
        <v>2.31</v>
      </c>
      <c r="O965" s="86">
        <f t="shared" si="45"/>
        <v>1066.45220883928</v>
      </c>
      <c r="P965" s="24">
        <f t="shared" si="46"/>
        <v>0</v>
      </c>
      <c r="R965" s="76">
        <v>38370</v>
      </c>
      <c r="S965" s="88">
        <f t="shared" si="47"/>
        <v>9.6884804845687195E-3</v>
      </c>
      <c r="T965" s="88"/>
    </row>
    <row r="966" spans="1:20" x14ac:dyDescent="0.3">
      <c r="A966" s="75">
        <v>963</v>
      </c>
      <c r="B966" s="76">
        <v>38371</v>
      </c>
      <c r="C966" s="80">
        <v>1258.9628</v>
      </c>
      <c r="D966" s="81">
        <v>41.5792</v>
      </c>
      <c r="E966" s="82">
        <v>12.25</v>
      </c>
      <c r="F966" s="82">
        <v>13.47</v>
      </c>
      <c r="G966" s="82">
        <v>29.2409</v>
      </c>
      <c r="H966" s="82">
        <v>60.068300000000001</v>
      </c>
      <c r="I966" s="82">
        <v>55.7483</v>
      </c>
      <c r="J966" s="82">
        <v>20.688600000000001</v>
      </c>
      <c r="K966" s="82">
        <v>22.0351</v>
      </c>
      <c r="L966" s="82">
        <v>56.991999999999997</v>
      </c>
      <c r="M966" s="87">
        <v>33.409999999999997</v>
      </c>
      <c r="N966" s="80">
        <v>2.19</v>
      </c>
      <c r="O966" s="86">
        <f t="shared" si="45"/>
        <v>1066.54488861458</v>
      </c>
      <c r="P966" s="24">
        <f t="shared" si="46"/>
        <v>0</v>
      </c>
      <c r="R966" s="76">
        <v>38371</v>
      </c>
      <c r="S966" s="88">
        <f t="shared" si="47"/>
        <v>-9.4301261735335595E-3</v>
      </c>
      <c r="T966" s="88"/>
    </row>
    <row r="967" spans="1:20" x14ac:dyDescent="0.3">
      <c r="A967" s="75">
        <v>964</v>
      </c>
      <c r="B967" s="76">
        <v>38372</v>
      </c>
      <c r="C967" s="80">
        <v>1249.1867999999999</v>
      </c>
      <c r="D967" s="81">
        <v>38.248399999999997</v>
      </c>
      <c r="E967" s="82">
        <v>12.31</v>
      </c>
      <c r="F967" s="82">
        <v>13.28</v>
      </c>
      <c r="G967" s="82">
        <v>29.105899999999998</v>
      </c>
      <c r="H967" s="82">
        <v>59.2361</v>
      </c>
      <c r="I967" s="82">
        <v>55.387999999999998</v>
      </c>
      <c r="J967" s="82">
        <v>20.5214</v>
      </c>
      <c r="K967" s="82">
        <v>22.1585</v>
      </c>
      <c r="L967" s="82">
        <v>56.485999999999997</v>
      </c>
      <c r="M967" s="87">
        <v>33.229999999999997</v>
      </c>
      <c r="N967" s="80">
        <v>2.25</v>
      </c>
      <c r="O967" s="86">
        <f t="shared" si="45"/>
        <v>1066.6401158367701</v>
      </c>
      <c r="P967" s="24">
        <f t="shared" si="46"/>
        <v>0</v>
      </c>
      <c r="R967" s="76">
        <v>38372</v>
      </c>
      <c r="S967" s="88">
        <f t="shared" si="47"/>
        <v>-7.76512221012415E-3</v>
      </c>
      <c r="T967" s="88"/>
    </row>
    <row r="968" spans="1:20" x14ac:dyDescent="0.3">
      <c r="A968" s="75">
        <v>965</v>
      </c>
      <c r="B968" s="76">
        <v>38373</v>
      </c>
      <c r="C968" s="80">
        <v>1241.1873000000001</v>
      </c>
      <c r="D968" s="81">
        <v>38.268599999999999</v>
      </c>
      <c r="E968" s="82">
        <v>12.2</v>
      </c>
      <c r="F968" s="82">
        <v>13.31</v>
      </c>
      <c r="G968" s="82">
        <v>28.869499999999999</v>
      </c>
      <c r="H968" s="82">
        <v>59.258899999999997</v>
      </c>
      <c r="I968" s="82">
        <v>55.0822</v>
      </c>
      <c r="J968" s="82">
        <v>20.912800000000001</v>
      </c>
      <c r="K968" s="82">
        <v>21.933299999999999</v>
      </c>
      <c r="L968" s="82">
        <v>56.506999999999998</v>
      </c>
      <c r="M968" s="87">
        <v>33.018999999999998</v>
      </c>
      <c r="N968" s="80">
        <v>2.2599999999999998</v>
      </c>
      <c r="O968" s="86">
        <f t="shared" si="45"/>
        <v>1066.73577483129</v>
      </c>
      <c r="P968" s="24">
        <f t="shared" si="46"/>
        <v>0</v>
      </c>
      <c r="R968" s="76">
        <v>38373</v>
      </c>
      <c r="S968" s="88">
        <f t="shared" si="47"/>
        <v>-6.4037660340310297E-3</v>
      </c>
      <c r="T968" s="88"/>
    </row>
    <row r="969" spans="1:20" x14ac:dyDescent="0.3">
      <c r="A969" s="75">
        <v>966</v>
      </c>
      <c r="B969" s="76">
        <v>38376</v>
      </c>
      <c r="C969" s="80">
        <v>1236.8232</v>
      </c>
      <c r="D969" s="81">
        <v>36.993000000000002</v>
      </c>
      <c r="E969" s="82">
        <v>12.12</v>
      </c>
      <c r="F969" s="82">
        <v>13.24</v>
      </c>
      <c r="G969" s="82">
        <v>28.891999999999999</v>
      </c>
      <c r="H969" s="82">
        <v>59.9315</v>
      </c>
      <c r="I969" s="82">
        <v>55.835700000000003</v>
      </c>
      <c r="J969" s="82">
        <v>21.023099999999999</v>
      </c>
      <c r="K969" s="82">
        <v>21.960100000000001</v>
      </c>
      <c r="L969" s="82">
        <v>56.232999999999997</v>
      </c>
      <c r="M969" s="87">
        <v>33.536000000000001</v>
      </c>
      <c r="N969" s="80">
        <v>2.2599999999999998</v>
      </c>
      <c r="O969" s="86">
        <f t="shared" si="45"/>
        <v>1066.8314424047501</v>
      </c>
      <c r="P969" s="24">
        <f t="shared" si="46"/>
        <v>0</v>
      </c>
      <c r="R969" s="76">
        <v>38376</v>
      </c>
      <c r="S969" s="88">
        <f t="shared" si="47"/>
        <v>-3.5160688479490801E-3</v>
      </c>
      <c r="T969" s="88"/>
    </row>
    <row r="970" spans="1:20" x14ac:dyDescent="0.3">
      <c r="A970" s="75">
        <v>967</v>
      </c>
      <c r="B970" s="76">
        <v>38377</v>
      </c>
      <c r="C970" s="80">
        <v>1241.7757999999999</v>
      </c>
      <c r="D970" s="81">
        <v>37.1145</v>
      </c>
      <c r="E970" s="82">
        <v>12.26</v>
      </c>
      <c r="F970" s="82">
        <v>13.59</v>
      </c>
      <c r="G970" s="82">
        <v>29.285900000000002</v>
      </c>
      <c r="H970" s="82">
        <v>60.467300000000002</v>
      </c>
      <c r="I970" s="82">
        <v>56.054099999999998</v>
      </c>
      <c r="J970" s="82">
        <v>21.400300000000001</v>
      </c>
      <c r="K970" s="82">
        <v>22.110199999999999</v>
      </c>
      <c r="L970" s="82">
        <v>56.317</v>
      </c>
      <c r="M970" s="87">
        <v>33.747999999999998</v>
      </c>
      <c r="N970" s="80">
        <v>2.29</v>
      </c>
      <c r="O970" s="86">
        <f t="shared" si="45"/>
        <v>1066.92838859535</v>
      </c>
      <c r="P970" s="24">
        <f t="shared" si="46"/>
        <v>0</v>
      </c>
      <c r="R970" s="76">
        <v>38377</v>
      </c>
      <c r="S970" s="88">
        <f t="shared" si="47"/>
        <v>4.0042909932478396E-3</v>
      </c>
      <c r="T970" s="88"/>
    </row>
    <row r="971" spans="1:20" x14ac:dyDescent="0.3">
      <c r="A971" s="75">
        <v>968</v>
      </c>
      <c r="B971" s="76">
        <v>38378</v>
      </c>
      <c r="C971" s="80">
        <v>1247.8273999999999</v>
      </c>
      <c r="D971" s="81">
        <v>37.357500000000002</v>
      </c>
      <c r="E971" s="82">
        <v>12.77</v>
      </c>
      <c r="F971" s="82">
        <v>13.62</v>
      </c>
      <c r="G971" s="82">
        <v>29.274699999999999</v>
      </c>
      <c r="H971" s="82">
        <v>61.037300000000002</v>
      </c>
      <c r="I971" s="82">
        <v>56.458199999999998</v>
      </c>
      <c r="J971" s="82">
        <v>21.528400000000001</v>
      </c>
      <c r="K971" s="82">
        <v>22.3461</v>
      </c>
      <c r="L971" s="82">
        <v>56.338000000000001</v>
      </c>
      <c r="M971" s="87">
        <v>33.801000000000002</v>
      </c>
      <c r="N971" s="80">
        <v>2.33</v>
      </c>
      <c r="O971" s="86">
        <f t="shared" si="45"/>
        <v>1067.02703713286</v>
      </c>
      <c r="P971" s="24">
        <f t="shared" si="46"/>
        <v>0</v>
      </c>
      <c r="R971" s="76">
        <v>38378</v>
      </c>
      <c r="S971" s="88">
        <f t="shared" si="47"/>
        <v>4.8733434811663E-3</v>
      </c>
      <c r="T971" s="88"/>
    </row>
    <row r="972" spans="1:20" x14ac:dyDescent="0.3">
      <c r="A972" s="75">
        <v>969</v>
      </c>
      <c r="B972" s="76">
        <v>38379</v>
      </c>
      <c r="C972" s="80">
        <v>1248.45</v>
      </c>
      <c r="D972" s="81">
        <v>36.588099999999997</v>
      </c>
      <c r="E972" s="82">
        <v>12.66</v>
      </c>
      <c r="F972" s="82">
        <v>13.97</v>
      </c>
      <c r="G972" s="82">
        <v>29.3872</v>
      </c>
      <c r="H972" s="82">
        <v>61.630200000000002</v>
      </c>
      <c r="I972" s="82">
        <v>56.512799999999999</v>
      </c>
      <c r="J972" s="82">
        <v>21.684999999999999</v>
      </c>
      <c r="K972" s="82">
        <v>22.388999999999999</v>
      </c>
      <c r="L972" s="82">
        <v>56.390999999999998</v>
      </c>
      <c r="M972" s="87">
        <v>33.938000000000002</v>
      </c>
      <c r="N972" s="80">
        <v>2.39</v>
      </c>
      <c r="O972" s="86">
        <f t="shared" si="45"/>
        <v>1067.12823533202</v>
      </c>
      <c r="P972" s="24">
        <f t="shared" si="46"/>
        <v>0</v>
      </c>
      <c r="R972" s="76">
        <v>38379</v>
      </c>
      <c r="S972" s="88">
        <f t="shared" si="47"/>
        <v>4.9894721016707799E-4</v>
      </c>
      <c r="T972" s="88"/>
    </row>
    <row r="973" spans="1:20" x14ac:dyDescent="0.3">
      <c r="A973" s="75">
        <v>970</v>
      </c>
      <c r="B973" s="76">
        <v>38380</v>
      </c>
      <c r="C973" s="80">
        <v>1245.1420000000001</v>
      </c>
      <c r="D973" s="81">
        <v>36.800699999999999</v>
      </c>
      <c r="E973" s="82">
        <v>12.69</v>
      </c>
      <c r="F973" s="82">
        <v>13.68</v>
      </c>
      <c r="G973" s="82">
        <v>29.466000000000001</v>
      </c>
      <c r="H973" s="82">
        <v>61.2425</v>
      </c>
      <c r="I973" s="82">
        <v>55.988599999999998</v>
      </c>
      <c r="J973" s="82">
        <v>21.464300000000001</v>
      </c>
      <c r="K973" s="82">
        <v>22.244199999999999</v>
      </c>
      <c r="L973" s="82">
        <v>56.137999999999998</v>
      </c>
      <c r="M973" s="87">
        <v>33.811</v>
      </c>
      <c r="N973" s="80">
        <v>2.48</v>
      </c>
      <c r="O973" s="86">
        <f t="shared" si="45"/>
        <v>1067.2332543012101</v>
      </c>
      <c r="P973" s="24">
        <f t="shared" si="46"/>
        <v>0</v>
      </c>
      <c r="R973" s="76">
        <v>38380</v>
      </c>
      <c r="S973" s="88">
        <f t="shared" si="47"/>
        <v>-2.64968561015655E-3</v>
      </c>
      <c r="T973" s="88"/>
    </row>
    <row r="974" spans="1:20" x14ac:dyDescent="0.3">
      <c r="A974" s="75">
        <v>971</v>
      </c>
      <c r="B974" s="76">
        <v>38383</v>
      </c>
      <c r="C974" s="80">
        <v>1255.6763000000001</v>
      </c>
      <c r="D974" s="81">
        <v>37.701700000000002</v>
      </c>
      <c r="E974" s="82">
        <v>13.1</v>
      </c>
      <c r="F974" s="82">
        <v>13.77</v>
      </c>
      <c r="G974" s="82">
        <v>29.578600000000002</v>
      </c>
      <c r="H974" s="82">
        <v>62.017800000000001</v>
      </c>
      <c r="I974" s="82">
        <v>56.348999999999997</v>
      </c>
      <c r="J974" s="82">
        <v>21.9696</v>
      </c>
      <c r="K974" s="82">
        <v>22.244199999999999</v>
      </c>
      <c r="L974" s="82">
        <v>56.643999999999998</v>
      </c>
      <c r="M974" s="87">
        <v>34.222999999999999</v>
      </c>
      <c r="N974" s="80">
        <v>2.5</v>
      </c>
      <c r="O974" s="99">
        <f t="shared" si="45"/>
        <v>1067.33913061612</v>
      </c>
      <c r="P974" s="24">
        <f t="shared" si="46"/>
        <v>1</v>
      </c>
      <c r="R974" s="76">
        <v>38383</v>
      </c>
      <c r="S974" s="88">
        <f t="shared" si="47"/>
        <v>8.4603201883801694E-3</v>
      </c>
      <c r="T974" s="88"/>
    </row>
    <row r="975" spans="1:20" x14ac:dyDescent="0.3">
      <c r="A975" s="75">
        <v>972</v>
      </c>
      <c r="B975" s="76">
        <v>38384</v>
      </c>
      <c r="C975" s="80">
        <v>1264.3344</v>
      </c>
      <c r="D975" s="81">
        <v>37.2866</v>
      </c>
      <c r="E975" s="82">
        <v>13.08</v>
      </c>
      <c r="F975" s="82">
        <v>13.65</v>
      </c>
      <c r="G975" s="82">
        <v>29.702400000000001</v>
      </c>
      <c r="H975" s="82">
        <v>62.872799999999998</v>
      </c>
      <c r="I975" s="82">
        <v>58.172699999999999</v>
      </c>
      <c r="J975" s="82">
        <v>22.414400000000001</v>
      </c>
      <c r="K975" s="82">
        <v>22.206700000000001</v>
      </c>
      <c r="L975" s="82">
        <v>56.834000000000003</v>
      </c>
      <c r="M975" s="87">
        <v>33.79</v>
      </c>
      <c r="N975" s="80">
        <v>2.4</v>
      </c>
      <c r="O975" s="86">
        <f t="shared" si="45"/>
        <v>1067.4407819619</v>
      </c>
      <c r="P975" s="24">
        <f t="shared" si="46"/>
        <v>0</v>
      </c>
      <c r="R975" s="76">
        <v>38384</v>
      </c>
      <c r="S975" s="88">
        <f t="shared" si="47"/>
        <v>6.8951687628411298E-3</v>
      </c>
      <c r="T975" s="88"/>
    </row>
    <row r="976" spans="1:20" x14ac:dyDescent="0.3">
      <c r="A976" s="75">
        <v>973</v>
      </c>
      <c r="B976" s="76">
        <v>38385</v>
      </c>
      <c r="C976" s="80">
        <v>1268.5119</v>
      </c>
      <c r="D976" s="81">
        <v>36.841200000000001</v>
      </c>
      <c r="E976" s="82">
        <v>12.99</v>
      </c>
      <c r="F976" s="82">
        <v>13.56</v>
      </c>
      <c r="G976" s="82">
        <v>29.781199999999998</v>
      </c>
      <c r="H976" s="82">
        <v>63.305999999999997</v>
      </c>
      <c r="I976" s="82">
        <v>58.8934</v>
      </c>
      <c r="J976" s="82">
        <v>22.496300000000002</v>
      </c>
      <c r="K976" s="82">
        <v>22.474799999999998</v>
      </c>
      <c r="L976" s="82">
        <v>57.107999999999997</v>
      </c>
      <c r="M976" s="87">
        <v>33.567999999999998</v>
      </c>
      <c r="N976" s="80">
        <v>2.29</v>
      </c>
      <c r="O976" s="86">
        <f t="shared" si="45"/>
        <v>1067.5377835250199</v>
      </c>
      <c r="P976" s="24">
        <f t="shared" si="46"/>
        <v>0</v>
      </c>
      <c r="R976" s="76">
        <v>38385</v>
      </c>
      <c r="S976" s="88">
        <f t="shared" si="47"/>
        <v>3.3041100518975699E-3</v>
      </c>
      <c r="T976" s="88"/>
    </row>
    <row r="977" spans="1:20" x14ac:dyDescent="0.3">
      <c r="A977" s="75">
        <v>974</v>
      </c>
      <c r="B977" s="76">
        <v>38386</v>
      </c>
      <c r="C977" s="80">
        <v>1265.3805</v>
      </c>
      <c r="D977" s="81">
        <v>36.557699999999997</v>
      </c>
      <c r="E977" s="82">
        <v>12.76</v>
      </c>
      <c r="F977" s="82">
        <v>13.34</v>
      </c>
      <c r="G977" s="82">
        <v>29.466000000000001</v>
      </c>
      <c r="H977" s="82">
        <v>64.115399999999994</v>
      </c>
      <c r="I977" s="82">
        <v>59.537700000000001</v>
      </c>
      <c r="J977" s="82">
        <v>22.9162</v>
      </c>
      <c r="K977" s="82">
        <v>22.378299999999999</v>
      </c>
      <c r="L977" s="82">
        <v>57.308999999999997</v>
      </c>
      <c r="M977" s="87">
        <v>33.875</v>
      </c>
      <c r="N977" s="80">
        <v>2.4900000000000002</v>
      </c>
      <c r="O977" s="86">
        <f t="shared" si="45"/>
        <v>1067.6432664250599</v>
      </c>
      <c r="P977" s="24">
        <f t="shared" si="46"/>
        <v>0</v>
      </c>
      <c r="R977" s="76">
        <v>38386</v>
      </c>
      <c r="S977" s="88">
        <f t="shared" si="47"/>
        <v>-2.4685617848756399E-3</v>
      </c>
      <c r="T977" s="88"/>
    </row>
    <row r="978" spans="1:20" x14ac:dyDescent="0.3">
      <c r="A978" s="75">
        <v>975</v>
      </c>
      <c r="B978" s="76">
        <v>38387</v>
      </c>
      <c r="C978" s="80">
        <v>1279.3694</v>
      </c>
      <c r="D978" s="81">
        <v>37.408099999999997</v>
      </c>
      <c r="E978" s="82">
        <v>12.08</v>
      </c>
      <c r="F978" s="82">
        <v>13.66</v>
      </c>
      <c r="G978" s="82">
        <v>29.6236</v>
      </c>
      <c r="H978" s="82">
        <v>64.685400000000001</v>
      </c>
      <c r="I978" s="82">
        <v>60.378599999999999</v>
      </c>
      <c r="J978" s="82">
        <v>23.328900000000001</v>
      </c>
      <c r="K978" s="82">
        <v>22.769600000000001</v>
      </c>
      <c r="L978" s="82">
        <v>58.343000000000004</v>
      </c>
      <c r="M978" s="87">
        <v>34.412999999999997</v>
      </c>
      <c r="N978" s="80">
        <v>2.5099999999999998</v>
      </c>
      <c r="O978" s="86">
        <f t="shared" si="45"/>
        <v>1067.7496070837401</v>
      </c>
      <c r="P978" s="24">
        <f t="shared" si="46"/>
        <v>0</v>
      </c>
      <c r="R978" s="76">
        <v>38387</v>
      </c>
      <c r="S978" s="88">
        <f t="shared" si="47"/>
        <v>1.1055093705016001E-2</v>
      </c>
      <c r="T978" s="88"/>
    </row>
    <row r="979" spans="1:20" x14ac:dyDescent="0.3">
      <c r="A979" s="75">
        <v>976</v>
      </c>
      <c r="B979" s="76">
        <v>38390</v>
      </c>
      <c r="C979" s="80">
        <v>1278.0147999999999</v>
      </c>
      <c r="D979" s="81">
        <v>36.426099999999998</v>
      </c>
      <c r="E979" s="82">
        <v>11.89</v>
      </c>
      <c r="F979" s="82">
        <v>13.55</v>
      </c>
      <c r="G979" s="82">
        <v>29.4435</v>
      </c>
      <c r="H979" s="82">
        <v>64.138199999999998</v>
      </c>
      <c r="I979" s="82">
        <v>60.498699999999999</v>
      </c>
      <c r="J979" s="82">
        <v>22.6173</v>
      </c>
      <c r="K979" s="82">
        <v>22.7804</v>
      </c>
      <c r="L979" s="82">
        <v>57.698999999999998</v>
      </c>
      <c r="M979" s="87">
        <v>34.634999999999998</v>
      </c>
      <c r="N979" s="80">
        <v>2.5</v>
      </c>
      <c r="O979" s="86">
        <f t="shared" si="45"/>
        <v>1067.8555346241201</v>
      </c>
      <c r="P979" s="24">
        <f t="shared" si="46"/>
        <v>0</v>
      </c>
      <c r="R979" s="76">
        <v>38390</v>
      </c>
      <c r="S979" s="88">
        <f t="shared" si="47"/>
        <v>-1.0588028758543599E-3</v>
      </c>
      <c r="T979" s="88"/>
    </row>
    <row r="980" spans="1:20" x14ac:dyDescent="0.3">
      <c r="A980" s="75">
        <v>977</v>
      </c>
      <c r="B980" s="76">
        <v>38391</v>
      </c>
      <c r="C980" s="80">
        <v>1278.8969</v>
      </c>
      <c r="D980" s="81">
        <v>36.689300000000003</v>
      </c>
      <c r="E980" s="82">
        <v>11.75</v>
      </c>
      <c r="F980" s="82">
        <v>13.47</v>
      </c>
      <c r="G980" s="82">
        <v>29.5336</v>
      </c>
      <c r="H980" s="82">
        <v>64.525800000000004</v>
      </c>
      <c r="I980" s="82">
        <v>61.208500000000001</v>
      </c>
      <c r="J980" s="82">
        <v>22.346800000000002</v>
      </c>
      <c r="K980" s="82">
        <v>22.866199999999999</v>
      </c>
      <c r="L980" s="82">
        <v>58.542999999999999</v>
      </c>
      <c r="M980" s="87">
        <v>34.255000000000003</v>
      </c>
      <c r="N980" s="80">
        <v>2.48</v>
      </c>
      <c r="O980" s="86">
        <f t="shared" si="45"/>
        <v>1067.9606251688001</v>
      </c>
      <c r="P980" s="24">
        <f t="shared" si="46"/>
        <v>0</v>
      </c>
      <c r="R980" s="76">
        <v>38391</v>
      </c>
      <c r="S980" s="88">
        <f t="shared" si="47"/>
        <v>6.9021109927680502E-4</v>
      </c>
      <c r="T980" s="88"/>
    </row>
    <row r="981" spans="1:20" x14ac:dyDescent="0.3">
      <c r="A981" s="75">
        <v>978</v>
      </c>
      <c r="B981" s="76">
        <v>38392</v>
      </c>
      <c r="C981" s="80">
        <v>1268.2569000000001</v>
      </c>
      <c r="D981" s="81">
        <v>36.1325</v>
      </c>
      <c r="E981" s="82">
        <v>11.47</v>
      </c>
      <c r="F981" s="82">
        <v>13.17</v>
      </c>
      <c r="G981" s="82">
        <v>29.342199999999998</v>
      </c>
      <c r="H981" s="82">
        <v>64.024199999999993</v>
      </c>
      <c r="I981" s="82">
        <v>60.9452</v>
      </c>
      <c r="J981" s="82">
        <v>22.844999999999999</v>
      </c>
      <c r="K981" s="82">
        <v>22.9251</v>
      </c>
      <c r="L981" s="82">
        <v>58.005000000000003</v>
      </c>
      <c r="M981" s="87">
        <v>33.779000000000003</v>
      </c>
      <c r="N981" s="80">
        <v>2.5</v>
      </c>
      <c r="O981" s="86">
        <f t="shared" si="45"/>
        <v>1068.0665736435201</v>
      </c>
      <c r="P981" s="24">
        <f t="shared" si="46"/>
        <v>0</v>
      </c>
      <c r="R981" s="76">
        <v>38392</v>
      </c>
      <c r="S981" s="88">
        <f t="shared" si="47"/>
        <v>-8.31966986549104E-3</v>
      </c>
      <c r="T981" s="88"/>
    </row>
    <row r="982" spans="1:20" x14ac:dyDescent="0.3">
      <c r="A982" s="75">
        <v>979</v>
      </c>
      <c r="B982" s="76">
        <v>38393</v>
      </c>
      <c r="C982" s="80">
        <v>1273.645</v>
      </c>
      <c r="D982" s="81">
        <v>35.747799999999998</v>
      </c>
      <c r="E982" s="82">
        <v>11.23</v>
      </c>
      <c r="F982" s="82">
        <v>13.14</v>
      </c>
      <c r="G982" s="82">
        <v>29.331</v>
      </c>
      <c r="H982" s="82">
        <v>65.437899999999999</v>
      </c>
      <c r="I982" s="82">
        <v>61.823</v>
      </c>
      <c r="J982" s="82">
        <v>23.770199999999999</v>
      </c>
      <c r="K982" s="82">
        <v>22.785699999999999</v>
      </c>
      <c r="L982" s="82">
        <v>58.183999999999997</v>
      </c>
      <c r="M982" s="87">
        <v>33.917000000000002</v>
      </c>
      <c r="N982" s="80">
        <v>2.5099999999999998</v>
      </c>
      <c r="O982" s="86">
        <f t="shared" si="45"/>
        <v>1068.1729564649399</v>
      </c>
      <c r="P982" s="24">
        <f t="shared" si="46"/>
        <v>0</v>
      </c>
      <c r="R982" s="76">
        <v>38393</v>
      </c>
      <c r="S982" s="88">
        <f t="shared" si="47"/>
        <v>4.2484294782863001E-3</v>
      </c>
      <c r="T982" s="88"/>
    </row>
    <row r="983" spans="1:20" x14ac:dyDescent="0.3">
      <c r="A983" s="75">
        <v>980</v>
      </c>
      <c r="B983" s="76">
        <v>38394</v>
      </c>
      <c r="C983" s="80">
        <v>1282.7443000000001</v>
      </c>
      <c r="D983" s="81">
        <v>36.6083</v>
      </c>
      <c r="E983" s="82">
        <v>11.4</v>
      </c>
      <c r="F983" s="82">
        <v>13.35</v>
      </c>
      <c r="G983" s="82">
        <v>29.229700000000001</v>
      </c>
      <c r="H983" s="82">
        <v>66.304299999999998</v>
      </c>
      <c r="I983" s="82">
        <v>61.570599999999999</v>
      </c>
      <c r="J983" s="82">
        <v>24.222100000000001</v>
      </c>
      <c r="K983" s="82">
        <v>22.9251</v>
      </c>
      <c r="L983" s="82">
        <v>58.121000000000002</v>
      </c>
      <c r="M983" s="87">
        <v>34.075000000000003</v>
      </c>
      <c r="N983" s="80">
        <v>2.5</v>
      </c>
      <c r="O983" s="86">
        <f t="shared" si="45"/>
        <v>1068.27892600427</v>
      </c>
      <c r="P983" s="24">
        <f t="shared" si="46"/>
        <v>0</v>
      </c>
      <c r="R983" s="76">
        <v>38394</v>
      </c>
      <c r="S983" s="88">
        <f t="shared" si="47"/>
        <v>7.14429845051012E-3</v>
      </c>
      <c r="T983" s="88"/>
    </row>
    <row r="984" spans="1:20" x14ac:dyDescent="0.3">
      <c r="A984" s="75">
        <v>981</v>
      </c>
      <c r="B984" s="76">
        <v>38397</v>
      </c>
      <c r="C984" s="80">
        <v>1283.7763</v>
      </c>
      <c r="D984" s="81">
        <v>37.630800000000001</v>
      </c>
      <c r="E984" s="82">
        <v>11.42</v>
      </c>
      <c r="F984" s="82">
        <v>13.31</v>
      </c>
      <c r="G984" s="82">
        <v>29.274699999999999</v>
      </c>
      <c r="H984" s="82">
        <v>66.703299999999999</v>
      </c>
      <c r="I984" s="82">
        <v>62.360700000000001</v>
      </c>
      <c r="J984" s="82">
        <v>24.126000000000001</v>
      </c>
      <c r="K984" s="82">
        <v>22.9787</v>
      </c>
      <c r="L984" s="82">
        <v>57.805</v>
      </c>
      <c r="M984" s="87">
        <v>34.456000000000003</v>
      </c>
      <c r="N984" s="80">
        <v>2.5099999999999998</v>
      </c>
      <c r="O984" s="86">
        <f t="shared" si="45"/>
        <v>1068.3853299766699</v>
      </c>
      <c r="P984" s="24">
        <f t="shared" si="46"/>
        <v>0</v>
      </c>
      <c r="R984" s="76">
        <v>38397</v>
      </c>
      <c r="S984" s="88">
        <f t="shared" si="47"/>
        <v>8.0452511073314504E-4</v>
      </c>
      <c r="T984" s="88"/>
    </row>
    <row r="985" spans="1:20" x14ac:dyDescent="0.3">
      <c r="A985" s="75">
        <v>982</v>
      </c>
      <c r="B985" s="76">
        <v>38398</v>
      </c>
      <c r="C985" s="80">
        <v>1288.1349</v>
      </c>
      <c r="D985" s="81">
        <v>37.337200000000003</v>
      </c>
      <c r="E985" s="82">
        <v>11.38</v>
      </c>
      <c r="F985" s="82">
        <v>13.29</v>
      </c>
      <c r="G985" s="82">
        <v>29.274699999999999</v>
      </c>
      <c r="H985" s="82">
        <v>66.772199999999998</v>
      </c>
      <c r="I985" s="82">
        <v>62.459499999999998</v>
      </c>
      <c r="J985" s="82">
        <v>23.8841</v>
      </c>
      <c r="K985" s="82">
        <v>22.866199999999999</v>
      </c>
      <c r="L985" s="82">
        <v>57.636000000000003</v>
      </c>
      <c r="M985" s="87">
        <v>35.036999999999999</v>
      </c>
      <c r="N985" s="80">
        <v>2.5299999999999998</v>
      </c>
      <c r="O985" s="86">
        <f t="shared" si="45"/>
        <v>1068.4925924720999</v>
      </c>
      <c r="P985" s="24">
        <f t="shared" si="46"/>
        <v>0</v>
      </c>
      <c r="R985" s="76">
        <v>38398</v>
      </c>
      <c r="S985" s="88">
        <f t="shared" si="47"/>
        <v>3.3951397918781101E-3</v>
      </c>
      <c r="T985" s="88"/>
    </row>
    <row r="986" spans="1:20" x14ac:dyDescent="0.3">
      <c r="A986" s="75">
        <v>983</v>
      </c>
      <c r="B986" s="76">
        <v>38399</v>
      </c>
      <c r="C986" s="80">
        <v>1288.5050000000001</v>
      </c>
      <c r="D986" s="81">
        <v>36.436199999999999</v>
      </c>
      <c r="E986" s="82">
        <v>10.98</v>
      </c>
      <c r="F986" s="82">
        <v>13.33</v>
      </c>
      <c r="G986" s="82">
        <v>29.116599999999998</v>
      </c>
      <c r="H986" s="82">
        <v>68.298900000000003</v>
      </c>
      <c r="I986" s="82">
        <v>64.171300000000002</v>
      </c>
      <c r="J986" s="82">
        <v>24.0655</v>
      </c>
      <c r="K986" s="82">
        <v>23.214600000000001</v>
      </c>
      <c r="L986" s="82">
        <v>57.53</v>
      </c>
      <c r="M986" s="87">
        <v>34.445</v>
      </c>
      <c r="N986" s="80">
        <v>2.48</v>
      </c>
      <c r="O986" s="86">
        <f t="shared" si="45"/>
        <v>1068.5977457113499</v>
      </c>
      <c r="P986" s="24">
        <f t="shared" si="46"/>
        <v>0</v>
      </c>
      <c r="R986" s="76">
        <v>38399</v>
      </c>
      <c r="S986" s="88">
        <f t="shared" si="47"/>
        <v>2.8731462830489102E-4</v>
      </c>
      <c r="T986" s="88"/>
    </row>
    <row r="987" spans="1:20" x14ac:dyDescent="0.3">
      <c r="A987" s="75">
        <v>984</v>
      </c>
      <c r="B987" s="76">
        <v>38400</v>
      </c>
      <c r="C987" s="80">
        <v>1278.3649</v>
      </c>
      <c r="D987" s="81">
        <v>35.7883</v>
      </c>
      <c r="E987" s="82">
        <v>10.76</v>
      </c>
      <c r="F987" s="82">
        <v>12.96</v>
      </c>
      <c r="G987" s="82">
        <v>28.958600000000001</v>
      </c>
      <c r="H987" s="82">
        <v>67.277199999999993</v>
      </c>
      <c r="I987" s="82">
        <v>63.787199999999999</v>
      </c>
      <c r="J987" s="82">
        <v>24.0655</v>
      </c>
      <c r="K987" s="82">
        <v>23.053799999999999</v>
      </c>
      <c r="L987" s="82">
        <v>56.676000000000002</v>
      </c>
      <c r="M987" s="87">
        <v>34.118000000000002</v>
      </c>
      <c r="N987" s="80">
        <v>2.5</v>
      </c>
      <c r="O987" s="86">
        <f t="shared" si="45"/>
        <v>1068.7037573924799</v>
      </c>
      <c r="P987" s="24">
        <f t="shared" si="46"/>
        <v>0</v>
      </c>
      <c r="R987" s="76">
        <v>38400</v>
      </c>
      <c r="S987" s="88">
        <f t="shared" si="47"/>
        <v>-7.8696629039081093E-3</v>
      </c>
      <c r="T987" s="88"/>
    </row>
    <row r="988" spans="1:20" x14ac:dyDescent="0.3">
      <c r="A988" s="75">
        <v>985</v>
      </c>
      <c r="B988" s="76">
        <v>38401</v>
      </c>
      <c r="C988" s="80">
        <v>1279.2592</v>
      </c>
      <c r="D988" s="81">
        <v>35.069499999999998</v>
      </c>
      <c r="E988" s="82">
        <v>12.21</v>
      </c>
      <c r="F988" s="82">
        <v>12.94</v>
      </c>
      <c r="G988" s="82">
        <v>28.7666</v>
      </c>
      <c r="H988" s="82">
        <v>68.562899999999999</v>
      </c>
      <c r="I988" s="82">
        <v>65.191800000000001</v>
      </c>
      <c r="J988" s="82">
        <v>24.517499999999998</v>
      </c>
      <c r="K988" s="82">
        <v>23.032399999999999</v>
      </c>
      <c r="L988" s="82">
        <v>57.171999999999997</v>
      </c>
      <c r="M988" s="87">
        <v>34.159999999999997</v>
      </c>
      <c r="N988" s="80">
        <v>2.5099999999999998</v>
      </c>
      <c r="O988" s="86">
        <f t="shared" si="45"/>
        <v>1068.8102036794201</v>
      </c>
      <c r="P988" s="24">
        <f t="shared" si="46"/>
        <v>0</v>
      </c>
      <c r="R988" s="76">
        <v>38401</v>
      </c>
      <c r="S988" s="88">
        <f t="shared" si="47"/>
        <v>6.9956551529215495E-4</v>
      </c>
      <c r="T988" s="88"/>
    </row>
    <row r="989" spans="1:20" x14ac:dyDescent="0.3">
      <c r="A989" s="75">
        <v>986</v>
      </c>
      <c r="B989" s="76">
        <v>38404</v>
      </c>
      <c r="C989" s="80">
        <v>1279.2592</v>
      </c>
      <c r="D989" s="81">
        <v>35.069499999999998</v>
      </c>
      <c r="E989" s="82">
        <v>12.21</v>
      </c>
      <c r="F989" s="82">
        <v>12.94</v>
      </c>
      <c r="G989" s="82">
        <v>28.7666</v>
      </c>
      <c r="H989" s="82">
        <v>68.562899999999999</v>
      </c>
      <c r="I989" s="82">
        <v>65.191800000000001</v>
      </c>
      <c r="J989" s="82">
        <v>24.517499999999998</v>
      </c>
      <c r="K989" s="82">
        <v>23.032399999999999</v>
      </c>
      <c r="L989" s="82">
        <v>57.171999999999997</v>
      </c>
      <c r="M989" s="87">
        <v>34.159999999999997</v>
      </c>
      <c r="N989" s="80">
        <v>2.5099999999999998</v>
      </c>
      <c r="O989" s="86">
        <f t="shared" si="45"/>
        <v>1068.9166605687601</v>
      </c>
      <c r="P989" s="24">
        <f t="shared" si="46"/>
        <v>0</v>
      </c>
      <c r="R989" s="76">
        <v>38404</v>
      </c>
      <c r="S989" s="88">
        <f t="shared" si="47"/>
        <v>0</v>
      </c>
      <c r="T989" s="88"/>
    </row>
    <row r="990" spans="1:20" x14ac:dyDescent="0.3">
      <c r="A990" s="75">
        <v>987</v>
      </c>
      <c r="B990" s="76">
        <v>38405</v>
      </c>
      <c r="C990" s="80">
        <v>1260.7302</v>
      </c>
      <c r="D990" s="81">
        <v>34.968200000000003</v>
      </c>
      <c r="E990" s="82">
        <v>12.04</v>
      </c>
      <c r="F990" s="82">
        <v>12.66</v>
      </c>
      <c r="G990" s="82">
        <v>28.484400000000001</v>
      </c>
      <c r="H990" s="82">
        <v>68.115200000000002</v>
      </c>
      <c r="I990" s="82">
        <v>63.918900000000001</v>
      </c>
      <c r="J990" s="82">
        <v>25.318100000000001</v>
      </c>
      <c r="K990" s="82">
        <v>22.941199999999998</v>
      </c>
      <c r="L990" s="82">
        <v>56.095999999999997</v>
      </c>
      <c r="M990" s="87">
        <v>33.758000000000003</v>
      </c>
      <c r="N990" s="80">
        <v>2.57</v>
      </c>
      <c r="O990" s="86">
        <f t="shared" si="45"/>
        <v>1069.02567310121</v>
      </c>
      <c r="P990" s="24">
        <f t="shared" si="46"/>
        <v>0</v>
      </c>
      <c r="R990" s="76">
        <v>38405</v>
      </c>
      <c r="S990" s="88">
        <f t="shared" si="47"/>
        <v>-1.4484163959891799E-2</v>
      </c>
      <c r="T990" s="88"/>
    </row>
    <row r="991" spans="1:20" x14ac:dyDescent="0.3">
      <c r="A991" s="75">
        <v>988</v>
      </c>
      <c r="B991" s="76">
        <v>38406</v>
      </c>
      <c r="C991" s="80">
        <v>1267.8913</v>
      </c>
      <c r="D991" s="81">
        <v>34.624000000000002</v>
      </c>
      <c r="E991" s="82">
        <v>11.56</v>
      </c>
      <c r="F991" s="82">
        <v>12.95</v>
      </c>
      <c r="G991" s="82">
        <v>28.450500000000002</v>
      </c>
      <c r="H991" s="82">
        <v>69.0565</v>
      </c>
      <c r="I991" s="82">
        <v>65.202799999999996</v>
      </c>
      <c r="J991" s="82">
        <v>25.392800000000001</v>
      </c>
      <c r="K991" s="82">
        <v>22.828600000000002</v>
      </c>
      <c r="L991" s="82">
        <v>56.359000000000002</v>
      </c>
      <c r="M991" s="87">
        <v>34.276000000000003</v>
      </c>
      <c r="N991" s="80">
        <v>2.5299999999999998</v>
      </c>
      <c r="O991" s="86">
        <f t="shared" si="45"/>
        <v>1069.1329998850499</v>
      </c>
      <c r="P991" s="24">
        <f t="shared" si="46"/>
        <v>0</v>
      </c>
      <c r="R991" s="76">
        <v>38406</v>
      </c>
      <c r="S991" s="88">
        <f t="shared" si="47"/>
        <v>5.6801209330909997E-3</v>
      </c>
      <c r="T991" s="88"/>
    </row>
    <row r="992" spans="1:20" x14ac:dyDescent="0.3">
      <c r="A992" s="75">
        <v>989</v>
      </c>
      <c r="B992" s="76">
        <v>38407</v>
      </c>
      <c r="C992" s="80">
        <v>1278.3115</v>
      </c>
      <c r="D992" s="81">
        <v>36.024000000000001</v>
      </c>
      <c r="E992" s="82">
        <v>11.27</v>
      </c>
      <c r="F992" s="82">
        <v>13.01</v>
      </c>
      <c r="G992" s="82">
        <v>28.642499999999998</v>
      </c>
      <c r="H992" s="82">
        <v>70.204300000000003</v>
      </c>
      <c r="I992" s="82">
        <v>67.0792</v>
      </c>
      <c r="J992" s="82">
        <v>25.5672</v>
      </c>
      <c r="K992" s="82">
        <v>22.871500000000001</v>
      </c>
      <c r="L992" s="82">
        <v>56.591999999999999</v>
      </c>
      <c r="M992" s="87">
        <v>34.497999999999998</v>
      </c>
      <c r="N992" s="80">
        <v>2.5499999999999998</v>
      </c>
      <c r="O992" s="86">
        <f t="shared" si="45"/>
        <v>1069.2411859624201</v>
      </c>
      <c r="P992" s="24">
        <f t="shared" si="46"/>
        <v>0</v>
      </c>
      <c r="R992" s="76">
        <v>38407</v>
      </c>
      <c r="S992" s="88">
        <f t="shared" si="47"/>
        <v>8.2185278816881997E-3</v>
      </c>
      <c r="T992" s="88"/>
    </row>
    <row r="993" spans="1:20" x14ac:dyDescent="0.3">
      <c r="A993" s="75">
        <v>990</v>
      </c>
      <c r="B993" s="76">
        <v>38408</v>
      </c>
      <c r="C993" s="80">
        <v>1290.3542</v>
      </c>
      <c r="D993" s="81">
        <v>37.535499999999999</v>
      </c>
      <c r="E993" s="82">
        <v>11.09</v>
      </c>
      <c r="F993" s="82">
        <v>13.13</v>
      </c>
      <c r="G993" s="82">
        <v>28.507000000000001</v>
      </c>
      <c r="H993" s="82">
        <v>71.099699999999999</v>
      </c>
      <c r="I993" s="82">
        <v>69.416499999999999</v>
      </c>
      <c r="J993" s="82">
        <v>25.7807</v>
      </c>
      <c r="K993" s="82">
        <v>23.064499999999999</v>
      </c>
      <c r="L993" s="82">
        <v>56.929000000000002</v>
      </c>
      <c r="M993" s="87">
        <v>34.847000000000001</v>
      </c>
      <c r="N993" s="80">
        <v>2.54</v>
      </c>
      <c r="O993" s="86">
        <f t="shared" si="45"/>
        <v>1069.3489586851299</v>
      </c>
      <c r="P993" s="24">
        <f t="shared" si="46"/>
        <v>0</v>
      </c>
      <c r="R993" s="76">
        <v>38408</v>
      </c>
      <c r="S993" s="88">
        <f t="shared" si="47"/>
        <v>9.4207867174784798E-3</v>
      </c>
      <c r="T993" s="88"/>
    </row>
    <row r="994" spans="1:20" x14ac:dyDescent="0.3">
      <c r="A994" s="75">
        <v>991</v>
      </c>
      <c r="B994" s="76">
        <v>38411</v>
      </c>
      <c r="C994" s="80">
        <v>1282.0985000000001</v>
      </c>
      <c r="D994" s="81">
        <v>36.571800000000003</v>
      </c>
      <c r="E994" s="82">
        <v>11.01</v>
      </c>
      <c r="F994" s="82">
        <v>12.95</v>
      </c>
      <c r="G994" s="82">
        <v>28.4054</v>
      </c>
      <c r="H994" s="82">
        <v>71.260400000000004</v>
      </c>
      <c r="I994" s="82">
        <v>69.471299999999999</v>
      </c>
      <c r="J994" s="82">
        <v>25.8447</v>
      </c>
      <c r="K994" s="82">
        <v>22.9466</v>
      </c>
      <c r="L994" s="82">
        <v>56.813000000000002</v>
      </c>
      <c r="M994" s="87">
        <v>34.951999999999998</v>
      </c>
      <c r="N994" s="80">
        <v>2.52</v>
      </c>
      <c r="O994" s="99">
        <f t="shared" si="45"/>
        <v>1069.4558935810001</v>
      </c>
      <c r="P994" s="24">
        <f t="shared" si="46"/>
        <v>1</v>
      </c>
      <c r="R994" s="76">
        <v>38411</v>
      </c>
      <c r="S994" s="88">
        <f t="shared" si="47"/>
        <v>-6.3980107167472804E-3</v>
      </c>
      <c r="T994" s="88"/>
    </row>
    <row r="995" spans="1:20" x14ac:dyDescent="0.3">
      <c r="A995" s="75">
        <v>992</v>
      </c>
      <c r="B995" s="76">
        <v>38412</v>
      </c>
      <c r="C995" s="80">
        <v>1289.3653999999999</v>
      </c>
      <c r="D995" s="81">
        <v>36.886299999999999</v>
      </c>
      <c r="E995" s="82">
        <v>10.97</v>
      </c>
      <c r="F995" s="82">
        <v>13.15</v>
      </c>
      <c r="G995" s="82">
        <v>28.540800000000001</v>
      </c>
      <c r="H995" s="82">
        <v>69.951800000000006</v>
      </c>
      <c r="I995" s="82">
        <v>68.143600000000006</v>
      </c>
      <c r="J995" s="82">
        <v>25.804500000000001</v>
      </c>
      <c r="K995" s="82">
        <v>23.198599999999999</v>
      </c>
      <c r="L995" s="82">
        <v>57.024000000000001</v>
      </c>
      <c r="M995" s="87">
        <v>35.216000000000001</v>
      </c>
      <c r="N995" s="80">
        <v>2.39</v>
      </c>
      <c r="O995" s="86">
        <f t="shared" si="45"/>
        <v>1069.55732213599</v>
      </c>
      <c r="P995" s="24">
        <f t="shared" si="46"/>
        <v>0</v>
      </c>
      <c r="R995" s="76">
        <v>38412</v>
      </c>
      <c r="S995" s="88">
        <f t="shared" si="47"/>
        <v>5.6679732485451799E-3</v>
      </c>
      <c r="T995" s="88"/>
    </row>
    <row r="996" spans="1:20" x14ac:dyDescent="0.3">
      <c r="A996" s="75">
        <v>993</v>
      </c>
      <c r="B996" s="76">
        <v>38413</v>
      </c>
      <c r="C996" s="80">
        <v>1289.4538</v>
      </c>
      <c r="D996" s="81">
        <v>36.805100000000003</v>
      </c>
      <c r="E996" s="82">
        <v>11</v>
      </c>
      <c r="F996" s="82">
        <v>13.05</v>
      </c>
      <c r="G996" s="82">
        <v>28.5183</v>
      </c>
      <c r="H996" s="82">
        <v>70.674999999999997</v>
      </c>
      <c r="I996" s="82">
        <v>68.78</v>
      </c>
      <c r="J996" s="82">
        <v>26.032800000000002</v>
      </c>
      <c r="K996" s="82">
        <v>23.075199999999999</v>
      </c>
      <c r="L996" s="82">
        <v>56.970999999999997</v>
      </c>
      <c r="M996" s="87">
        <v>35.164000000000001</v>
      </c>
      <c r="N996" s="80">
        <v>2.48</v>
      </c>
      <c r="O996" s="86">
        <f t="shared" si="45"/>
        <v>1069.6625801581699</v>
      </c>
      <c r="P996" s="24">
        <f t="shared" si="46"/>
        <v>0</v>
      </c>
      <c r="R996" s="76">
        <v>38413</v>
      </c>
      <c r="S996" s="88">
        <f t="shared" si="47"/>
        <v>6.8560859473931797E-5</v>
      </c>
      <c r="T996" s="88"/>
    </row>
    <row r="997" spans="1:20" x14ac:dyDescent="0.3">
      <c r="A997" s="75">
        <v>994</v>
      </c>
      <c r="B997" s="76">
        <v>38414</v>
      </c>
      <c r="C997" s="80">
        <v>1289.8797</v>
      </c>
      <c r="D997" s="81">
        <v>35.922499999999999</v>
      </c>
      <c r="E997" s="82">
        <v>11.05</v>
      </c>
      <c r="F997" s="82">
        <v>13.09</v>
      </c>
      <c r="G997" s="82">
        <v>28.416699999999999</v>
      </c>
      <c r="H997" s="82">
        <v>70.238799999999998</v>
      </c>
      <c r="I997" s="82">
        <v>69.186000000000007</v>
      </c>
      <c r="J997" s="82">
        <v>26.507200000000001</v>
      </c>
      <c r="K997" s="82">
        <v>23.150300000000001</v>
      </c>
      <c r="L997" s="82">
        <v>56.991999999999997</v>
      </c>
      <c r="M997" s="87">
        <v>35.301000000000002</v>
      </c>
      <c r="N997" s="80">
        <v>2.5099999999999998</v>
      </c>
      <c r="O997" s="86">
        <f t="shared" si="45"/>
        <v>1069.7691219469</v>
      </c>
      <c r="P997" s="24">
        <f t="shared" si="46"/>
        <v>0</v>
      </c>
      <c r="R997" s="76">
        <v>38414</v>
      </c>
      <c r="S997" s="88">
        <f t="shared" si="47"/>
        <v>3.3029488920033301E-4</v>
      </c>
      <c r="T997" s="88"/>
    </row>
    <row r="998" spans="1:20" x14ac:dyDescent="0.3">
      <c r="A998" s="75">
        <v>995</v>
      </c>
      <c r="B998" s="76">
        <v>38415</v>
      </c>
      <c r="C998" s="80">
        <v>1302.3088</v>
      </c>
      <c r="D998" s="81">
        <v>36.013800000000003</v>
      </c>
      <c r="E998" s="82">
        <v>11.4</v>
      </c>
      <c r="F998" s="82">
        <v>13.28</v>
      </c>
      <c r="G998" s="82">
        <v>28.416699999999999</v>
      </c>
      <c r="H998" s="82">
        <v>70.835700000000003</v>
      </c>
      <c r="I998" s="82">
        <v>69.756600000000006</v>
      </c>
      <c r="J998" s="82">
        <v>27.1814</v>
      </c>
      <c r="K998" s="82">
        <v>23.396899999999999</v>
      </c>
      <c r="L998" s="82">
        <v>56.918999999999997</v>
      </c>
      <c r="M998" s="87">
        <v>35.881999999999998</v>
      </c>
      <c r="N998" s="80">
        <v>2.5</v>
      </c>
      <c r="O998" s="86">
        <f t="shared" si="45"/>
        <v>1069.87524983599</v>
      </c>
      <c r="P998" s="24">
        <f t="shared" si="46"/>
        <v>0</v>
      </c>
      <c r="R998" s="76">
        <v>38415</v>
      </c>
      <c r="S998" s="88">
        <f t="shared" si="47"/>
        <v>9.6358598402626096E-3</v>
      </c>
      <c r="T998" s="88"/>
    </row>
    <row r="999" spans="1:20" x14ac:dyDescent="0.3">
      <c r="A999" s="75">
        <v>996</v>
      </c>
      <c r="B999" s="76">
        <v>38418</v>
      </c>
      <c r="C999" s="80">
        <v>1305.7487000000001</v>
      </c>
      <c r="D999" s="81">
        <v>37.931199999999997</v>
      </c>
      <c r="E999" s="82">
        <v>11.48</v>
      </c>
      <c r="F999" s="82">
        <v>13.6</v>
      </c>
      <c r="G999" s="82">
        <v>28.755299999999998</v>
      </c>
      <c r="H999" s="82">
        <v>70.479799999999997</v>
      </c>
      <c r="I999" s="82">
        <v>69.131200000000007</v>
      </c>
      <c r="J999" s="82">
        <v>26.6463</v>
      </c>
      <c r="K999" s="82">
        <v>23.439800000000002</v>
      </c>
      <c r="L999" s="82">
        <v>57.182000000000002</v>
      </c>
      <c r="M999" s="87">
        <v>36.146000000000001</v>
      </c>
      <c r="N999" s="80">
        <v>2.5099999999999998</v>
      </c>
      <c r="O999" s="86">
        <f t="shared" si="45"/>
        <v>1069.9818128073</v>
      </c>
      <c r="P999" s="24">
        <f t="shared" si="46"/>
        <v>0</v>
      </c>
      <c r="R999" s="76">
        <v>38418</v>
      </c>
      <c r="S999" s="88">
        <f t="shared" si="47"/>
        <v>2.6413858218574701E-3</v>
      </c>
      <c r="T999" s="88"/>
    </row>
    <row r="1000" spans="1:20" x14ac:dyDescent="0.3">
      <c r="A1000" s="75">
        <v>997</v>
      </c>
      <c r="B1000" s="76">
        <v>38419</v>
      </c>
      <c r="C1000" s="80">
        <v>1299.6189999999999</v>
      </c>
      <c r="D1000" s="81">
        <v>36.815300000000001</v>
      </c>
      <c r="E1000" s="82">
        <v>11.38</v>
      </c>
      <c r="F1000" s="82">
        <v>13.62</v>
      </c>
      <c r="G1000" s="82">
        <v>28.676300000000001</v>
      </c>
      <c r="H1000" s="82">
        <v>70.5946</v>
      </c>
      <c r="I1000" s="82">
        <v>69.240899999999996</v>
      </c>
      <c r="J1000" s="82">
        <v>26.967300000000002</v>
      </c>
      <c r="K1000" s="82">
        <v>23.279</v>
      </c>
      <c r="L1000" s="82">
        <v>56.792000000000002</v>
      </c>
      <c r="M1000" s="87">
        <v>35.375</v>
      </c>
      <c r="N1000" s="80">
        <v>2.4900000000000002</v>
      </c>
      <c r="O1000" s="86">
        <f t="shared" si="45"/>
        <v>1070.0875372007099</v>
      </c>
      <c r="P1000" s="24">
        <f t="shared" si="46"/>
        <v>0</v>
      </c>
      <c r="R1000" s="76">
        <v>38419</v>
      </c>
      <c r="S1000" s="88">
        <f t="shared" si="47"/>
        <v>-4.69439487092749E-3</v>
      </c>
      <c r="T1000" s="88"/>
    </row>
    <row r="1001" spans="1:20" x14ac:dyDescent="0.3">
      <c r="A1001" s="75">
        <v>998</v>
      </c>
      <c r="B1001" s="76">
        <v>38420</v>
      </c>
      <c r="C1001" s="80">
        <v>1286.5064</v>
      </c>
      <c r="D1001" s="81">
        <v>37.271799999999999</v>
      </c>
      <c r="E1001" s="82">
        <v>11.13</v>
      </c>
      <c r="F1001" s="82">
        <v>13.35</v>
      </c>
      <c r="G1001" s="82">
        <v>28.5747</v>
      </c>
      <c r="H1001" s="82">
        <v>68.597300000000004</v>
      </c>
      <c r="I1001" s="82">
        <v>66.706100000000006</v>
      </c>
      <c r="J1001" s="82">
        <v>26.539300000000001</v>
      </c>
      <c r="K1001" s="82">
        <v>23.166399999999999</v>
      </c>
      <c r="L1001" s="82">
        <v>56.116999999999997</v>
      </c>
      <c r="M1001" s="87">
        <v>34.371000000000002</v>
      </c>
      <c r="N1001" s="80">
        <v>2.5</v>
      </c>
      <c r="O1001" s="86">
        <f t="shared" si="45"/>
        <v>1070.19369667861</v>
      </c>
      <c r="P1001" s="24">
        <f t="shared" si="46"/>
        <v>0</v>
      </c>
      <c r="R1001" s="76">
        <v>38420</v>
      </c>
      <c r="S1001" s="88">
        <f t="shared" si="47"/>
        <v>-1.00895724054511E-2</v>
      </c>
      <c r="T1001" s="88"/>
    </row>
    <row r="1002" spans="1:20" x14ac:dyDescent="0.3">
      <c r="A1002" s="75">
        <v>999</v>
      </c>
      <c r="B1002" s="76">
        <v>38421</v>
      </c>
      <c r="C1002" s="80">
        <v>1288.9428</v>
      </c>
      <c r="D1002" s="81">
        <v>37.616700000000002</v>
      </c>
      <c r="E1002" s="82">
        <v>10.95</v>
      </c>
      <c r="F1002" s="82">
        <v>13.26</v>
      </c>
      <c r="G1002" s="82">
        <v>28.7102</v>
      </c>
      <c r="H1002" s="82">
        <v>67.139499999999998</v>
      </c>
      <c r="I1002" s="82">
        <v>66.245199999999997</v>
      </c>
      <c r="J1002" s="82">
        <v>25.611799999999999</v>
      </c>
      <c r="K1002" s="82">
        <v>23.0913</v>
      </c>
      <c r="L1002" s="82">
        <v>56.308</v>
      </c>
      <c r="M1002" s="87">
        <v>34.603999999999999</v>
      </c>
      <c r="N1002" s="80">
        <v>2.52</v>
      </c>
      <c r="O1002" s="86">
        <f t="shared" si="45"/>
        <v>1070.30071604827</v>
      </c>
      <c r="P1002" s="24">
        <f t="shared" si="46"/>
        <v>0</v>
      </c>
      <c r="R1002" s="76">
        <v>38421</v>
      </c>
      <c r="S1002" s="88">
        <f t="shared" si="47"/>
        <v>1.8938110218496001E-3</v>
      </c>
      <c r="T1002" s="88"/>
    </row>
    <row r="1003" spans="1:20" x14ac:dyDescent="0.3">
      <c r="A1003" s="75">
        <v>1000</v>
      </c>
      <c r="B1003" s="76">
        <v>38422</v>
      </c>
      <c r="C1003" s="80">
        <v>1279.5114000000001</v>
      </c>
      <c r="D1003" s="81">
        <v>37.890599999999999</v>
      </c>
      <c r="E1003" s="82">
        <v>11</v>
      </c>
      <c r="F1003" s="82">
        <v>13.09</v>
      </c>
      <c r="G1003" s="82">
        <v>28.3263</v>
      </c>
      <c r="H1003" s="82">
        <v>66.921400000000006</v>
      </c>
      <c r="I1003" s="82">
        <v>66.991399999999999</v>
      </c>
      <c r="J1003" s="82">
        <v>25.6632</v>
      </c>
      <c r="K1003" s="82">
        <v>22.9251</v>
      </c>
      <c r="L1003" s="82">
        <v>55.831000000000003</v>
      </c>
      <c r="M1003" s="87">
        <v>34.435000000000002</v>
      </c>
      <c r="N1003" s="80">
        <v>2.5099999999999998</v>
      </c>
      <c r="O1003" s="86">
        <f t="shared" si="45"/>
        <v>1070.40732139737</v>
      </c>
      <c r="P1003" s="24">
        <f t="shared" si="46"/>
        <v>0</v>
      </c>
      <c r="R1003" s="76">
        <v>38422</v>
      </c>
      <c r="S1003" s="88">
        <f t="shared" si="47"/>
        <v>-7.3171594581232799E-3</v>
      </c>
      <c r="T1003" s="88"/>
    </row>
    <row r="1004" spans="1:20" x14ac:dyDescent="0.3">
      <c r="A1004" s="75">
        <v>1001</v>
      </c>
      <c r="B1004" s="76">
        <v>38425</v>
      </c>
      <c r="C1004" s="80">
        <v>1286.7543000000001</v>
      </c>
      <c r="D1004" s="81">
        <v>38.002200000000002</v>
      </c>
      <c r="E1004" s="82">
        <v>10.9</v>
      </c>
      <c r="F1004" s="82">
        <v>13.15</v>
      </c>
      <c r="G1004" s="82">
        <v>28.3489</v>
      </c>
      <c r="H1004" s="82">
        <v>67.656000000000006</v>
      </c>
      <c r="I1004" s="82">
        <v>67.243799999999993</v>
      </c>
      <c r="J1004" s="82">
        <v>25.825900000000001</v>
      </c>
      <c r="K1004" s="82">
        <v>22.849599999999999</v>
      </c>
      <c r="L1004" s="82">
        <v>55.863</v>
      </c>
      <c r="M1004" s="87">
        <v>34.825000000000003</v>
      </c>
      <c r="N1004" s="80">
        <v>2.59</v>
      </c>
      <c r="O1004" s="86">
        <f t="shared" si="45"/>
        <v>1070.51733548318</v>
      </c>
      <c r="P1004" s="24">
        <f t="shared" si="46"/>
        <v>0</v>
      </c>
      <c r="R1004" s="76">
        <v>38425</v>
      </c>
      <c r="S1004" s="88">
        <f t="shared" si="47"/>
        <v>5.6606764113238403E-3</v>
      </c>
      <c r="T1004" s="88"/>
    </row>
    <row r="1005" spans="1:20" x14ac:dyDescent="0.3">
      <c r="A1005" s="75">
        <v>1002</v>
      </c>
      <c r="B1005" s="76">
        <v>38426</v>
      </c>
      <c r="C1005" s="80">
        <v>1277.0785000000001</v>
      </c>
      <c r="D1005" s="81">
        <v>38.6616</v>
      </c>
      <c r="E1005" s="82">
        <v>10.79</v>
      </c>
      <c r="F1005" s="82">
        <v>13.15</v>
      </c>
      <c r="G1005" s="82">
        <v>28.123100000000001</v>
      </c>
      <c r="H1005" s="82">
        <v>66.772199999999998</v>
      </c>
      <c r="I1005" s="82">
        <v>66.223299999999995</v>
      </c>
      <c r="J1005" s="82">
        <v>26.075600000000001</v>
      </c>
      <c r="K1005" s="82">
        <v>22.7956</v>
      </c>
      <c r="L1005" s="82">
        <v>55.63</v>
      </c>
      <c r="M1005" s="87">
        <v>34.265000000000001</v>
      </c>
      <c r="N1005" s="80">
        <v>2.61</v>
      </c>
      <c r="O1005" s="86">
        <f t="shared" si="45"/>
        <v>1070.6282104929301</v>
      </c>
      <c r="P1005" s="24">
        <f t="shared" si="46"/>
        <v>0</v>
      </c>
      <c r="R1005" s="76">
        <v>38426</v>
      </c>
      <c r="S1005" s="88">
        <f t="shared" si="47"/>
        <v>-7.5195396665859197E-3</v>
      </c>
      <c r="T1005" s="88"/>
    </row>
    <row r="1006" spans="1:20" x14ac:dyDescent="0.3">
      <c r="A1006" s="75">
        <v>1003</v>
      </c>
      <c r="B1006" s="76">
        <v>38427</v>
      </c>
      <c r="C1006" s="80">
        <v>1266.8752999999999</v>
      </c>
      <c r="D1006" s="81">
        <v>38.3065</v>
      </c>
      <c r="E1006" s="82">
        <v>11.47</v>
      </c>
      <c r="F1006" s="82">
        <v>13.02</v>
      </c>
      <c r="G1006" s="82">
        <v>27.806999999999999</v>
      </c>
      <c r="H1006" s="82">
        <v>67.277199999999993</v>
      </c>
      <c r="I1006" s="82">
        <v>66.157399999999996</v>
      </c>
      <c r="J1006" s="82">
        <v>26.4358</v>
      </c>
      <c r="K1006" s="82">
        <v>22.633700000000001</v>
      </c>
      <c r="L1006" s="82">
        <v>55.247999999999998</v>
      </c>
      <c r="M1006" s="87">
        <v>34.149000000000001</v>
      </c>
      <c r="N1006" s="80">
        <v>2.57</v>
      </c>
      <c r="O1006" s="86">
        <f t="shared" si="45"/>
        <v>1070.7373975763001</v>
      </c>
      <c r="P1006" s="24">
        <f t="shared" si="46"/>
        <v>0</v>
      </c>
      <c r="R1006" s="76">
        <v>38427</v>
      </c>
      <c r="S1006" s="88">
        <f t="shared" si="47"/>
        <v>-7.98948537619271E-3</v>
      </c>
      <c r="T1006" s="88"/>
    </row>
    <row r="1007" spans="1:20" x14ac:dyDescent="0.3">
      <c r="A1007" s="75">
        <v>1004</v>
      </c>
      <c r="B1007" s="76">
        <v>38428</v>
      </c>
      <c r="C1007" s="80">
        <v>1269.1699000000001</v>
      </c>
      <c r="D1007" s="81">
        <v>37.413800000000002</v>
      </c>
      <c r="E1007" s="82">
        <v>12.14</v>
      </c>
      <c r="F1007" s="82">
        <v>13.16</v>
      </c>
      <c r="G1007" s="82">
        <v>27.705400000000001</v>
      </c>
      <c r="H1007" s="82">
        <v>68.241500000000002</v>
      </c>
      <c r="I1007" s="82">
        <v>67.474199999999996</v>
      </c>
      <c r="J1007" s="82">
        <v>26.995899999999999</v>
      </c>
      <c r="K1007" s="82">
        <v>22.6661</v>
      </c>
      <c r="L1007" s="82">
        <v>55.406999999999996</v>
      </c>
      <c r="M1007" s="87">
        <v>33.6</v>
      </c>
      <c r="N1007" s="80">
        <v>2.68</v>
      </c>
      <c r="O1007" s="86">
        <f t="shared" si="45"/>
        <v>1070.8512696487401</v>
      </c>
      <c r="P1007" s="24">
        <f t="shared" si="46"/>
        <v>0</v>
      </c>
      <c r="R1007" s="76">
        <v>38428</v>
      </c>
      <c r="S1007" s="88">
        <f t="shared" si="47"/>
        <v>1.8112279874744599E-3</v>
      </c>
      <c r="T1007" s="88"/>
    </row>
    <row r="1008" spans="1:20" x14ac:dyDescent="0.3">
      <c r="A1008" s="75">
        <v>1005</v>
      </c>
      <c r="B1008" s="76">
        <v>38429</v>
      </c>
      <c r="C1008" s="80">
        <v>1268.5777</v>
      </c>
      <c r="D1008" s="81">
        <v>36.997900000000001</v>
      </c>
      <c r="E1008" s="82">
        <v>12.09</v>
      </c>
      <c r="F1008" s="82">
        <v>12.54</v>
      </c>
      <c r="G1008" s="82">
        <v>27.445699999999999</v>
      </c>
      <c r="H1008" s="82">
        <v>69.308999999999997</v>
      </c>
      <c r="I1008" s="82">
        <v>68.747100000000003</v>
      </c>
      <c r="J1008" s="82">
        <v>27.216999999999999</v>
      </c>
      <c r="K1008" s="82">
        <v>22.374700000000001</v>
      </c>
      <c r="L1008" s="82">
        <v>55.746000000000002</v>
      </c>
      <c r="M1008" s="87">
        <v>33.704999999999998</v>
      </c>
      <c r="N1008" s="80">
        <v>2.7</v>
      </c>
      <c r="O1008" s="86">
        <f t="shared" si="45"/>
        <v>1070.9660037133499</v>
      </c>
      <c r="P1008" s="24">
        <f t="shared" si="46"/>
        <v>0</v>
      </c>
      <c r="R1008" s="76">
        <v>38429</v>
      </c>
      <c r="S1008" s="88">
        <f t="shared" si="47"/>
        <v>-4.6660419538790997E-4</v>
      </c>
      <c r="T1008" s="88"/>
    </row>
    <row r="1009" spans="1:20" x14ac:dyDescent="0.3">
      <c r="A1009" s="75">
        <v>1006</v>
      </c>
      <c r="B1009" s="76">
        <v>38432</v>
      </c>
      <c r="C1009" s="80">
        <v>1262.329</v>
      </c>
      <c r="D1009" s="81">
        <v>37.058700000000002</v>
      </c>
      <c r="E1009" s="82">
        <v>12.06</v>
      </c>
      <c r="F1009" s="82">
        <v>12.65</v>
      </c>
      <c r="G1009" s="82">
        <v>27.3215</v>
      </c>
      <c r="H1009" s="82">
        <v>68.895799999999994</v>
      </c>
      <c r="I1009" s="82">
        <v>68.198400000000007</v>
      </c>
      <c r="J1009" s="82">
        <v>26.799700000000001</v>
      </c>
      <c r="K1009" s="82">
        <v>22.450199999999999</v>
      </c>
      <c r="L1009" s="82">
        <v>55.682000000000002</v>
      </c>
      <c r="M1009" s="87">
        <v>33.472999999999999</v>
      </c>
      <c r="N1009" s="80">
        <v>2.71</v>
      </c>
      <c r="O1009" s="86">
        <f t="shared" si="45"/>
        <v>1071.0811750574001</v>
      </c>
      <c r="P1009" s="24">
        <f t="shared" si="46"/>
        <v>0</v>
      </c>
      <c r="R1009" s="76">
        <v>38432</v>
      </c>
      <c r="S1009" s="88">
        <f t="shared" si="47"/>
        <v>-4.9257526756146799E-3</v>
      </c>
      <c r="T1009" s="88"/>
    </row>
    <row r="1010" spans="1:20" x14ac:dyDescent="0.3">
      <c r="A1010" s="75">
        <v>1007</v>
      </c>
      <c r="B1010" s="76">
        <v>38433</v>
      </c>
      <c r="C1010" s="80">
        <v>1249.4836</v>
      </c>
      <c r="D1010" s="81">
        <v>36.521099999999997</v>
      </c>
      <c r="E1010" s="82">
        <v>12.35</v>
      </c>
      <c r="F1010" s="82">
        <v>12.49</v>
      </c>
      <c r="G1010" s="82">
        <v>27.084399999999999</v>
      </c>
      <c r="H1010" s="82">
        <v>67.920100000000005</v>
      </c>
      <c r="I1010" s="82">
        <v>66.826800000000006</v>
      </c>
      <c r="J1010" s="82">
        <v>26.649899999999999</v>
      </c>
      <c r="K1010" s="82">
        <v>22.342300000000002</v>
      </c>
      <c r="L1010" s="82">
        <v>55.195</v>
      </c>
      <c r="M1010" s="87">
        <v>33.229999999999997</v>
      </c>
      <c r="N1010" s="80">
        <v>2.72</v>
      </c>
      <c r="O1010" s="86">
        <f t="shared" si="45"/>
        <v>1071.1967838191499</v>
      </c>
      <c r="P1010" s="24">
        <f t="shared" si="46"/>
        <v>0</v>
      </c>
      <c r="R1010" s="76">
        <v>38433</v>
      </c>
      <c r="S1010" s="88">
        <f t="shared" si="47"/>
        <v>-1.01759525448595E-2</v>
      </c>
      <c r="T1010" s="88"/>
    </row>
    <row r="1011" spans="1:20" x14ac:dyDescent="0.3">
      <c r="A1011" s="75">
        <v>1008</v>
      </c>
      <c r="B1011" s="76">
        <v>38434</v>
      </c>
      <c r="C1011" s="80">
        <v>1250.377</v>
      </c>
      <c r="D1011" s="81">
        <v>36.835599999999999</v>
      </c>
      <c r="E1011" s="82">
        <v>12.55</v>
      </c>
      <c r="F1011" s="82">
        <v>12.51</v>
      </c>
      <c r="G1011" s="82">
        <v>27.298999999999999</v>
      </c>
      <c r="H1011" s="82">
        <v>67.059100000000001</v>
      </c>
      <c r="I1011" s="82">
        <v>65.938000000000002</v>
      </c>
      <c r="J1011" s="82">
        <v>25.772400000000001</v>
      </c>
      <c r="K1011" s="82">
        <v>22.223600000000001</v>
      </c>
      <c r="L1011" s="82">
        <v>55.1</v>
      </c>
      <c r="M1011" s="87">
        <v>33.229999999999997</v>
      </c>
      <c r="N1011" s="80">
        <v>2.73</v>
      </c>
      <c r="O1011" s="86">
        <f t="shared" si="45"/>
        <v>1071.3128301373999</v>
      </c>
      <c r="P1011" s="24">
        <f t="shared" si="46"/>
        <v>0</v>
      </c>
      <c r="R1011" s="76">
        <v>38434</v>
      </c>
      <c r="S1011" s="88">
        <f t="shared" si="47"/>
        <v>7.1501538715668101E-4</v>
      </c>
      <c r="T1011" s="88"/>
    </row>
    <row r="1012" spans="1:20" x14ac:dyDescent="0.3">
      <c r="A1012" s="75">
        <v>1009</v>
      </c>
      <c r="B1012" s="76">
        <v>38435</v>
      </c>
      <c r="C1012" s="80">
        <v>1249.1937</v>
      </c>
      <c r="D1012" s="81">
        <v>36.2776</v>
      </c>
      <c r="E1012" s="82">
        <v>12.35</v>
      </c>
      <c r="F1012" s="82">
        <v>12.4</v>
      </c>
      <c r="G1012" s="82">
        <v>27.411899999999999</v>
      </c>
      <c r="H1012" s="82">
        <v>66.818100000000001</v>
      </c>
      <c r="I1012" s="82">
        <v>64.741900000000001</v>
      </c>
      <c r="J1012" s="82">
        <v>25.825900000000001</v>
      </c>
      <c r="K1012" s="82">
        <v>22.234400000000001</v>
      </c>
      <c r="L1012" s="82">
        <v>55.003999999999998</v>
      </c>
      <c r="M1012" s="87">
        <v>33.366999999999997</v>
      </c>
      <c r="N1012" s="80">
        <v>2.75</v>
      </c>
      <c r="O1012" s="86">
        <f t="shared" si="45"/>
        <v>1071.42973927561</v>
      </c>
      <c r="P1012" s="24">
        <f t="shared" si="46"/>
        <v>0</v>
      </c>
      <c r="R1012" s="76">
        <v>38435</v>
      </c>
      <c r="S1012" s="88">
        <f t="shared" si="47"/>
        <v>-9.4635457945879697E-4</v>
      </c>
      <c r="T1012" s="88"/>
    </row>
    <row r="1013" spans="1:20" x14ac:dyDescent="0.3">
      <c r="A1013" s="75">
        <v>1010</v>
      </c>
      <c r="B1013" s="76">
        <v>38436</v>
      </c>
      <c r="C1013" s="80">
        <v>1249.1937</v>
      </c>
      <c r="D1013" s="81">
        <v>36.2776</v>
      </c>
      <c r="E1013" s="82">
        <v>12.35</v>
      </c>
      <c r="F1013" s="82">
        <v>12.4</v>
      </c>
      <c r="G1013" s="82">
        <v>27.411899999999999</v>
      </c>
      <c r="H1013" s="82">
        <v>66.818100000000001</v>
      </c>
      <c r="I1013" s="82">
        <v>64.741900000000001</v>
      </c>
      <c r="J1013" s="82">
        <v>25.825900000000001</v>
      </c>
      <c r="K1013" s="82">
        <v>22.234400000000001</v>
      </c>
      <c r="L1013" s="82">
        <v>55.003999999999998</v>
      </c>
      <c r="M1013" s="87">
        <v>33.366999999999997</v>
      </c>
      <c r="N1013" s="80">
        <v>2.8</v>
      </c>
      <c r="O1013" s="86">
        <f t="shared" si="45"/>
        <v>1071.5487870244101</v>
      </c>
      <c r="P1013" s="24">
        <f t="shared" si="46"/>
        <v>0</v>
      </c>
      <c r="R1013" s="76">
        <v>38436</v>
      </c>
      <c r="S1013" s="88">
        <f t="shared" si="47"/>
        <v>0</v>
      </c>
      <c r="T1013" s="88"/>
    </row>
    <row r="1014" spans="1:20" x14ac:dyDescent="0.3">
      <c r="A1014" s="75">
        <v>1011</v>
      </c>
      <c r="B1014" s="76">
        <v>38439</v>
      </c>
      <c r="C1014" s="80">
        <v>1252.2435</v>
      </c>
      <c r="D1014" s="81">
        <v>36.713799999999999</v>
      </c>
      <c r="E1014" s="82">
        <v>12.45</v>
      </c>
      <c r="F1014" s="82">
        <v>12.43</v>
      </c>
      <c r="G1014" s="82">
        <v>27.3215</v>
      </c>
      <c r="H1014" s="82">
        <v>66.909899999999993</v>
      </c>
      <c r="I1014" s="82">
        <v>64.621200000000002</v>
      </c>
      <c r="J1014" s="82">
        <v>25.6404</v>
      </c>
      <c r="K1014" s="82">
        <v>22.191199999999998</v>
      </c>
      <c r="L1014" s="82">
        <v>55.46</v>
      </c>
      <c r="M1014" s="87">
        <v>33.314999999999998</v>
      </c>
      <c r="N1014" s="80">
        <v>2.79</v>
      </c>
      <c r="O1014" s="86">
        <f t="shared" si="45"/>
        <v>1071.6674227829801</v>
      </c>
      <c r="P1014" s="24">
        <f t="shared" si="46"/>
        <v>0</v>
      </c>
      <c r="R1014" s="76">
        <v>38439</v>
      </c>
      <c r="S1014" s="88">
        <f t="shared" si="47"/>
        <v>2.4414148102092099E-3</v>
      </c>
      <c r="T1014" s="88"/>
    </row>
    <row r="1015" spans="1:20" x14ac:dyDescent="0.3">
      <c r="A1015" s="75">
        <v>1012</v>
      </c>
      <c r="B1015" s="76">
        <v>38440</v>
      </c>
      <c r="C1015" s="80">
        <v>1242.9793999999999</v>
      </c>
      <c r="D1015" s="81">
        <v>36.267499999999998</v>
      </c>
      <c r="E1015" s="82">
        <v>12.13</v>
      </c>
      <c r="F1015" s="82">
        <v>12.28</v>
      </c>
      <c r="G1015" s="82">
        <v>27.005400000000002</v>
      </c>
      <c r="H1015" s="82">
        <v>66.450800000000001</v>
      </c>
      <c r="I1015" s="82">
        <v>63.940800000000003</v>
      </c>
      <c r="J1015" s="82">
        <v>26.514299999999999</v>
      </c>
      <c r="K1015" s="82">
        <v>22.3369</v>
      </c>
      <c r="L1015" s="82">
        <v>55.396000000000001</v>
      </c>
      <c r="M1015" s="87">
        <v>32.776000000000003</v>
      </c>
      <c r="N1015" s="80">
        <v>2.72</v>
      </c>
      <c r="O1015" s="86">
        <f t="shared" si="45"/>
        <v>1071.78309482226</v>
      </c>
      <c r="P1015" s="24">
        <f t="shared" si="46"/>
        <v>0</v>
      </c>
      <c r="R1015" s="76">
        <v>38440</v>
      </c>
      <c r="S1015" s="88">
        <f t="shared" si="47"/>
        <v>-7.3980020658922499E-3</v>
      </c>
      <c r="T1015" s="88"/>
    </row>
    <row r="1016" spans="1:20" x14ac:dyDescent="0.3">
      <c r="A1016" s="75">
        <v>1013</v>
      </c>
      <c r="B1016" s="76">
        <v>38441</v>
      </c>
      <c r="C1016" s="80">
        <v>1260.2529</v>
      </c>
      <c r="D1016" s="81">
        <v>37.444200000000002</v>
      </c>
      <c r="E1016" s="82">
        <v>12.7</v>
      </c>
      <c r="F1016" s="82">
        <v>12.48</v>
      </c>
      <c r="G1016" s="82">
        <v>27.276399999999999</v>
      </c>
      <c r="H1016" s="82">
        <v>66.875500000000002</v>
      </c>
      <c r="I1016" s="82">
        <v>65.005200000000002</v>
      </c>
      <c r="J1016" s="82">
        <v>26.218299999999999</v>
      </c>
      <c r="K1016" s="82">
        <v>22.639099999999999</v>
      </c>
      <c r="L1016" s="82">
        <v>56.53</v>
      </c>
      <c r="M1016" s="87">
        <v>33.441000000000003</v>
      </c>
      <c r="N1016" s="80">
        <v>2.74</v>
      </c>
      <c r="O1016" s="86">
        <f t="shared" si="45"/>
        <v>1071.8996299682899</v>
      </c>
      <c r="P1016" s="24">
        <f t="shared" si="46"/>
        <v>0</v>
      </c>
      <c r="R1016" s="76">
        <v>38441</v>
      </c>
      <c r="S1016" s="88">
        <f t="shared" si="47"/>
        <v>1.3896851387883E-2</v>
      </c>
      <c r="T1016" s="88"/>
    </row>
    <row r="1017" spans="1:20" x14ac:dyDescent="0.3">
      <c r="A1017" s="75">
        <v>1014</v>
      </c>
      <c r="B1017" s="76">
        <v>38442</v>
      </c>
      <c r="C1017" s="80">
        <v>1259.3942999999999</v>
      </c>
      <c r="D1017" s="81">
        <v>37.160200000000003</v>
      </c>
      <c r="E1017" s="82">
        <v>12.73</v>
      </c>
      <c r="F1017" s="82">
        <v>12.48</v>
      </c>
      <c r="G1017" s="82">
        <v>27.287700000000001</v>
      </c>
      <c r="H1017" s="82">
        <v>66.932900000000004</v>
      </c>
      <c r="I1017" s="82">
        <v>65.400300000000001</v>
      </c>
      <c r="J1017" s="82">
        <v>27.16</v>
      </c>
      <c r="K1017" s="82">
        <v>22.488</v>
      </c>
      <c r="L1017" s="82">
        <v>56.18</v>
      </c>
      <c r="M1017" s="87">
        <v>32.902000000000001</v>
      </c>
      <c r="N1017" s="80">
        <v>2.96</v>
      </c>
      <c r="O1017" s="99">
        <f t="shared" si="45"/>
        <v>1072.0255356391101</v>
      </c>
      <c r="P1017" s="24">
        <f t="shared" si="46"/>
        <v>1</v>
      </c>
      <c r="R1017" s="76">
        <v>38442</v>
      </c>
      <c r="S1017" s="88">
        <f t="shared" si="47"/>
        <v>-6.8129182642628905E-4</v>
      </c>
      <c r="T1017" s="88"/>
    </row>
    <row r="1018" spans="1:20" x14ac:dyDescent="0.3">
      <c r="A1018" s="75">
        <v>1015</v>
      </c>
      <c r="B1018" s="76">
        <v>38443</v>
      </c>
      <c r="C1018" s="80">
        <v>1251.2162000000001</v>
      </c>
      <c r="D1018" s="81">
        <v>36.064599999999999</v>
      </c>
      <c r="E1018" s="82">
        <v>12.51</v>
      </c>
      <c r="F1018" s="82">
        <v>12.53</v>
      </c>
      <c r="G1018" s="82">
        <v>27.231200000000001</v>
      </c>
      <c r="H1018" s="82">
        <v>68.080799999999996</v>
      </c>
      <c r="I1018" s="82">
        <v>66.442700000000002</v>
      </c>
      <c r="J1018" s="82">
        <v>27.876999999999999</v>
      </c>
      <c r="K1018" s="82">
        <v>22.331499999999998</v>
      </c>
      <c r="L1018" s="82">
        <v>55.893999999999998</v>
      </c>
      <c r="M1018" s="87">
        <v>32.755000000000003</v>
      </c>
      <c r="N1018" s="80">
        <v>2.83</v>
      </c>
      <c r="O1018" s="86">
        <f t="shared" si="45"/>
        <v>1072.1459258083901</v>
      </c>
      <c r="P1018" s="24">
        <f t="shared" si="46"/>
        <v>0</v>
      </c>
      <c r="R1018" s="76">
        <v>38443</v>
      </c>
      <c r="S1018" s="88">
        <f t="shared" si="47"/>
        <v>-6.4936771589325596E-3</v>
      </c>
      <c r="T1018" s="88"/>
    </row>
    <row r="1019" spans="1:20" x14ac:dyDescent="0.3">
      <c r="A1019" s="75">
        <v>1016</v>
      </c>
      <c r="B1019" s="76">
        <v>38446</v>
      </c>
      <c r="C1019" s="80">
        <v>1254.7723000000001</v>
      </c>
      <c r="D1019" s="81">
        <v>36.602200000000003</v>
      </c>
      <c r="E1019" s="82">
        <v>12.84</v>
      </c>
      <c r="F1019" s="82">
        <v>12.69</v>
      </c>
      <c r="G1019" s="82">
        <v>27.355399999999999</v>
      </c>
      <c r="H1019" s="82">
        <v>65.406199999999998</v>
      </c>
      <c r="I1019" s="82">
        <v>66.552499999999995</v>
      </c>
      <c r="J1019" s="82">
        <v>28.119499999999999</v>
      </c>
      <c r="K1019" s="82">
        <v>22.380099999999999</v>
      </c>
      <c r="L1019" s="82">
        <v>55.872999999999998</v>
      </c>
      <c r="M1019" s="87">
        <v>32.744</v>
      </c>
      <c r="N1019" s="80">
        <v>2.78</v>
      </c>
      <c r="O1019" s="86">
        <f t="shared" si="45"/>
        <v>1072.26420222401</v>
      </c>
      <c r="P1019" s="24">
        <f t="shared" si="46"/>
        <v>0</v>
      </c>
      <c r="R1019" s="76">
        <v>38446</v>
      </c>
      <c r="S1019" s="88">
        <f t="shared" si="47"/>
        <v>2.8421147360464501E-3</v>
      </c>
      <c r="T1019" s="88"/>
    </row>
    <row r="1020" spans="1:20" x14ac:dyDescent="0.3">
      <c r="A1020" s="75">
        <v>1017</v>
      </c>
      <c r="B1020" s="76">
        <v>38447</v>
      </c>
      <c r="C1020" s="80">
        <v>1260.4145000000001</v>
      </c>
      <c r="D1020" s="81">
        <v>36.165999999999997</v>
      </c>
      <c r="E1020" s="82">
        <v>12.7</v>
      </c>
      <c r="F1020" s="82">
        <v>12.45</v>
      </c>
      <c r="G1020" s="82">
        <v>27.6264</v>
      </c>
      <c r="H1020" s="82">
        <v>63.948399999999999</v>
      </c>
      <c r="I1020" s="82">
        <v>65.905100000000004</v>
      </c>
      <c r="J1020" s="82">
        <v>27.680800000000001</v>
      </c>
      <c r="K1020" s="82">
        <v>22.590499999999999</v>
      </c>
      <c r="L1020" s="82">
        <v>56.149000000000001</v>
      </c>
      <c r="M1020" s="87">
        <v>32.975999999999999</v>
      </c>
      <c r="N1020" s="80">
        <v>2.72</v>
      </c>
      <c r="O1020" s="86">
        <f t="shared" si="45"/>
        <v>1072.37993867759</v>
      </c>
      <c r="P1020" s="24">
        <f t="shared" si="46"/>
        <v>0</v>
      </c>
      <c r="R1020" s="76">
        <v>38447</v>
      </c>
      <c r="S1020" s="88">
        <f t="shared" si="47"/>
        <v>4.49659272841774E-3</v>
      </c>
      <c r="T1020" s="88"/>
    </row>
    <row r="1021" spans="1:20" x14ac:dyDescent="0.3">
      <c r="A1021" s="75">
        <v>1018</v>
      </c>
      <c r="B1021" s="76">
        <v>38448</v>
      </c>
      <c r="C1021" s="80">
        <v>1263.5527999999999</v>
      </c>
      <c r="D1021" s="81">
        <v>35.628300000000003</v>
      </c>
      <c r="E1021" s="82">
        <v>12.42</v>
      </c>
      <c r="F1021" s="82">
        <v>12.38</v>
      </c>
      <c r="G1021" s="82">
        <v>27.8522</v>
      </c>
      <c r="H1021" s="82">
        <v>65.693200000000004</v>
      </c>
      <c r="I1021" s="82">
        <v>66.826800000000006</v>
      </c>
      <c r="J1021" s="82">
        <v>27.687899999999999</v>
      </c>
      <c r="K1021" s="82">
        <v>22.509599999999999</v>
      </c>
      <c r="L1021" s="82">
        <v>56.042999999999999</v>
      </c>
      <c r="M1021" s="87">
        <v>33.271999999999998</v>
      </c>
      <c r="N1021" s="80">
        <v>2.73</v>
      </c>
      <c r="O1021" s="86">
        <f t="shared" si="45"/>
        <v>1072.4961131709399</v>
      </c>
      <c r="P1021" s="24">
        <f t="shared" si="46"/>
        <v>0</v>
      </c>
      <c r="R1021" s="76">
        <v>38448</v>
      </c>
      <c r="S1021" s="88">
        <f t="shared" si="47"/>
        <v>2.4898951892411399E-3</v>
      </c>
      <c r="T1021" s="88"/>
    </row>
    <row r="1022" spans="1:20" x14ac:dyDescent="0.3">
      <c r="A1022" s="75">
        <v>1019</v>
      </c>
      <c r="B1022" s="76">
        <v>38449</v>
      </c>
      <c r="C1022" s="80">
        <v>1271.1719000000001</v>
      </c>
      <c r="D1022" s="81">
        <v>35.679099999999998</v>
      </c>
      <c r="E1022" s="82">
        <v>12.4</v>
      </c>
      <c r="F1022" s="82">
        <v>12.45</v>
      </c>
      <c r="G1022" s="82">
        <v>28.337599999999998</v>
      </c>
      <c r="H1022" s="82">
        <v>66.531099999999995</v>
      </c>
      <c r="I1022" s="82">
        <v>66.771900000000002</v>
      </c>
      <c r="J1022" s="82">
        <v>27.855599999999999</v>
      </c>
      <c r="K1022" s="82">
        <v>22.730799999999999</v>
      </c>
      <c r="L1022" s="82">
        <v>56.594000000000001</v>
      </c>
      <c r="M1022" s="87">
        <v>33.250999999999998</v>
      </c>
      <c r="N1022" s="80">
        <v>2.76</v>
      </c>
      <c r="O1022" s="86">
        <f t="shared" si="45"/>
        <v>1072.61357703096</v>
      </c>
      <c r="P1022" s="24">
        <f t="shared" si="46"/>
        <v>0</v>
      </c>
      <c r="R1022" s="76">
        <v>38449</v>
      </c>
      <c r="S1022" s="88">
        <f t="shared" si="47"/>
        <v>6.0299023515282303E-3</v>
      </c>
      <c r="T1022" s="88"/>
    </row>
    <row r="1023" spans="1:20" x14ac:dyDescent="0.3">
      <c r="A1023" s="75">
        <v>1020</v>
      </c>
      <c r="B1023" s="76">
        <v>38450</v>
      </c>
      <c r="C1023" s="80">
        <v>1260.5641000000001</v>
      </c>
      <c r="D1023" s="81">
        <v>35.405200000000001</v>
      </c>
      <c r="E1023" s="82">
        <v>12.41</v>
      </c>
      <c r="F1023" s="82">
        <v>12.36</v>
      </c>
      <c r="G1023" s="82">
        <v>28.157</v>
      </c>
      <c r="H1023" s="82">
        <v>65.073300000000003</v>
      </c>
      <c r="I1023" s="82">
        <v>65.850200000000001</v>
      </c>
      <c r="J1023" s="82">
        <v>27.227699999999999</v>
      </c>
      <c r="K1023" s="82">
        <v>22.720099999999999</v>
      </c>
      <c r="L1023" s="82">
        <v>56.232999999999997</v>
      </c>
      <c r="M1023" s="87">
        <v>32.902000000000001</v>
      </c>
      <c r="N1023" s="80">
        <v>2.75</v>
      </c>
      <c r="O1023" s="86">
        <f t="shared" si="45"/>
        <v>1072.7306281157501</v>
      </c>
      <c r="P1023" s="24">
        <f t="shared" si="46"/>
        <v>0</v>
      </c>
      <c r="R1023" s="76">
        <v>38450</v>
      </c>
      <c r="S1023" s="88">
        <f t="shared" si="47"/>
        <v>-8.3448981211746692E-3</v>
      </c>
      <c r="T1023" s="88"/>
    </row>
    <row r="1024" spans="1:20" x14ac:dyDescent="0.3">
      <c r="A1024" s="75">
        <v>1021</v>
      </c>
      <c r="B1024" s="76">
        <v>38453</v>
      </c>
      <c r="C1024" s="80">
        <v>1260.5914</v>
      </c>
      <c r="D1024" s="81">
        <v>34.989199999999997</v>
      </c>
      <c r="E1024" s="82">
        <v>12.51</v>
      </c>
      <c r="F1024" s="82">
        <v>12.4</v>
      </c>
      <c r="G1024" s="82">
        <v>28.190899999999999</v>
      </c>
      <c r="H1024" s="82">
        <v>65.279899999999998</v>
      </c>
      <c r="I1024" s="82">
        <v>66.157399999999996</v>
      </c>
      <c r="J1024" s="82">
        <v>27.156400000000001</v>
      </c>
      <c r="K1024" s="82">
        <v>22.5959</v>
      </c>
      <c r="L1024" s="82">
        <v>56.255000000000003</v>
      </c>
      <c r="M1024" s="87">
        <v>32.542999999999999</v>
      </c>
      <c r="N1024" s="80">
        <v>2.78</v>
      </c>
      <c r="O1024" s="86">
        <f t="shared" si="45"/>
        <v>1072.8489690342501</v>
      </c>
      <c r="P1024" s="24">
        <f t="shared" si="46"/>
        <v>0</v>
      </c>
      <c r="R1024" s="76">
        <v>38453</v>
      </c>
      <c r="S1024" s="88">
        <f t="shared" si="47"/>
        <v>2.1656970875083599E-5</v>
      </c>
      <c r="T1024" s="88"/>
    </row>
    <row r="1025" spans="1:20" x14ac:dyDescent="0.3">
      <c r="A1025" s="75">
        <v>1022</v>
      </c>
      <c r="B1025" s="76">
        <v>38454</v>
      </c>
      <c r="C1025" s="80">
        <v>1267.6556</v>
      </c>
      <c r="D1025" s="81">
        <v>35.1008</v>
      </c>
      <c r="E1025" s="82">
        <v>12.92</v>
      </c>
      <c r="F1025" s="82">
        <v>12.49</v>
      </c>
      <c r="G1025" s="82">
        <v>28.585999999999999</v>
      </c>
      <c r="H1025" s="82">
        <v>63.982799999999997</v>
      </c>
      <c r="I1025" s="82">
        <v>66.311099999999996</v>
      </c>
      <c r="J1025" s="82">
        <v>26.653400000000001</v>
      </c>
      <c r="K1025" s="82">
        <v>22.844200000000001</v>
      </c>
      <c r="L1025" s="82">
        <v>56.826999999999998</v>
      </c>
      <c r="M1025" s="87">
        <v>32.649000000000001</v>
      </c>
      <c r="N1025" s="80">
        <v>2.77</v>
      </c>
      <c r="O1025" s="86">
        <f t="shared" si="45"/>
        <v>1072.9668972740999</v>
      </c>
      <c r="P1025" s="24">
        <f t="shared" si="46"/>
        <v>0</v>
      </c>
      <c r="R1025" s="76">
        <v>38454</v>
      </c>
      <c r="S1025" s="88">
        <f t="shared" si="47"/>
        <v>5.6038776720197499E-3</v>
      </c>
      <c r="T1025" s="88"/>
    </row>
    <row r="1026" spans="1:20" x14ac:dyDescent="0.3">
      <c r="A1026" s="75">
        <v>1023</v>
      </c>
      <c r="B1026" s="76">
        <v>38455</v>
      </c>
      <c r="C1026" s="80">
        <v>1252.8729000000001</v>
      </c>
      <c r="D1026" s="81">
        <v>33.376199999999997</v>
      </c>
      <c r="E1026" s="82">
        <v>12.9</v>
      </c>
      <c r="F1026" s="82">
        <v>12.26</v>
      </c>
      <c r="G1026" s="82">
        <v>28.2699</v>
      </c>
      <c r="H1026" s="82">
        <v>62.295400000000001</v>
      </c>
      <c r="I1026" s="82">
        <v>64.906499999999994</v>
      </c>
      <c r="J1026" s="82">
        <v>26.014900000000001</v>
      </c>
      <c r="K1026" s="82">
        <v>22.720099999999999</v>
      </c>
      <c r="L1026" s="82">
        <v>56.816000000000003</v>
      </c>
      <c r="M1026" s="87">
        <v>32.987000000000002</v>
      </c>
      <c r="N1026" s="80">
        <v>2.76</v>
      </c>
      <c r="O1026" s="86">
        <f t="shared" si="45"/>
        <v>1073.0844126961799</v>
      </c>
      <c r="P1026" s="24">
        <f t="shared" si="46"/>
        <v>0</v>
      </c>
      <c r="R1026" s="76">
        <v>38455</v>
      </c>
      <c r="S1026" s="88">
        <f t="shared" si="47"/>
        <v>-1.1661448109407601E-2</v>
      </c>
      <c r="T1026" s="88"/>
    </row>
    <row r="1027" spans="1:20" x14ac:dyDescent="0.3">
      <c r="A1027" s="75">
        <v>1024</v>
      </c>
      <c r="B1027" s="76">
        <v>38456</v>
      </c>
      <c r="C1027" s="80">
        <v>1240.3418999999999</v>
      </c>
      <c r="D1027" s="81">
        <v>34.055900000000001</v>
      </c>
      <c r="E1027" s="82">
        <v>12.68</v>
      </c>
      <c r="F1027" s="82">
        <v>12.09</v>
      </c>
      <c r="G1027" s="82">
        <v>28.0441</v>
      </c>
      <c r="H1027" s="82">
        <v>61.721499999999999</v>
      </c>
      <c r="I1027" s="82">
        <v>64.467600000000004</v>
      </c>
      <c r="J1027" s="82">
        <v>25.9971</v>
      </c>
      <c r="K1027" s="82">
        <v>22.703900000000001</v>
      </c>
      <c r="L1027" s="82">
        <v>58.415999999999997</v>
      </c>
      <c r="M1027" s="87">
        <v>32.500999999999998</v>
      </c>
      <c r="N1027" s="80">
        <v>2.79</v>
      </c>
      <c r="O1027" s="86">
        <f t="shared" si="45"/>
        <v>1073.2032184704501</v>
      </c>
      <c r="P1027" s="24">
        <f t="shared" si="46"/>
        <v>0</v>
      </c>
      <c r="R1027" s="76">
        <v>38456</v>
      </c>
      <c r="S1027" s="88">
        <f t="shared" si="47"/>
        <v>-1.0001812633987301E-2</v>
      </c>
      <c r="T1027" s="88"/>
    </row>
    <row r="1028" spans="1:20" x14ac:dyDescent="0.3">
      <c r="A1028" s="75">
        <v>1025</v>
      </c>
      <c r="B1028" s="76">
        <v>38457</v>
      </c>
      <c r="C1028" s="80">
        <v>1219.6061</v>
      </c>
      <c r="D1028" s="81">
        <v>33.163200000000003</v>
      </c>
      <c r="E1028" s="82">
        <v>12.29</v>
      </c>
      <c r="F1028" s="82">
        <v>11.7</v>
      </c>
      <c r="G1028" s="82">
        <v>27.615100000000002</v>
      </c>
      <c r="H1028" s="82">
        <v>59.930799999999998</v>
      </c>
      <c r="I1028" s="82">
        <v>61.6584</v>
      </c>
      <c r="J1028" s="82">
        <v>25.925699999999999</v>
      </c>
      <c r="K1028" s="82">
        <v>22.282900000000001</v>
      </c>
      <c r="L1028" s="82">
        <v>58.087000000000003</v>
      </c>
      <c r="M1028" s="87">
        <v>32.015000000000001</v>
      </c>
      <c r="N1028" s="80">
        <v>2.82</v>
      </c>
      <c r="O1028" s="86">
        <f t="shared" ref="O1028:O1091" si="48">O1027*(1+N1028/100/252)</f>
        <v>1073.3233150210799</v>
      </c>
      <c r="P1028" s="24">
        <f t="shared" ref="P1028:P1091" si="49">IF(MONTH(B1028)&lt;&gt;MONTH(B1029),1,0)</f>
        <v>0</v>
      </c>
      <c r="R1028" s="76">
        <v>38457</v>
      </c>
      <c r="S1028" s="88">
        <f t="shared" ref="S1028:S1091" si="50">(C1028/C1027)-1</f>
        <v>-1.6717809823243002E-2</v>
      </c>
      <c r="T1028" s="88"/>
    </row>
    <row r="1029" spans="1:20" x14ac:dyDescent="0.3">
      <c r="A1029" s="75">
        <v>1026</v>
      </c>
      <c r="B1029" s="76">
        <v>38460</v>
      </c>
      <c r="C1029" s="80">
        <v>1223.1964</v>
      </c>
      <c r="D1029" s="81">
        <v>32.990699999999997</v>
      </c>
      <c r="E1029" s="82">
        <v>12.5</v>
      </c>
      <c r="F1029" s="82">
        <v>11.8</v>
      </c>
      <c r="G1029" s="82">
        <v>27.829599999999999</v>
      </c>
      <c r="H1029" s="82">
        <v>60.378500000000003</v>
      </c>
      <c r="I1029" s="82">
        <v>62.821599999999997</v>
      </c>
      <c r="J1029" s="82">
        <v>25.643899999999999</v>
      </c>
      <c r="K1029" s="82">
        <v>22.110199999999999</v>
      </c>
      <c r="L1029" s="82">
        <v>57.726999999999997</v>
      </c>
      <c r="M1029" s="87">
        <v>31.803999999999998</v>
      </c>
      <c r="N1029" s="80">
        <v>2.75</v>
      </c>
      <c r="O1029" s="86">
        <f t="shared" si="48"/>
        <v>1073.44044355745</v>
      </c>
      <c r="P1029" s="24">
        <f t="shared" si="49"/>
        <v>0</v>
      </c>
      <c r="R1029" s="76">
        <v>38460</v>
      </c>
      <c r="S1029" s="88">
        <f t="shared" si="50"/>
        <v>2.9438193200248498E-3</v>
      </c>
      <c r="T1029" s="88"/>
    </row>
    <row r="1030" spans="1:20" x14ac:dyDescent="0.3">
      <c r="A1030" s="75">
        <v>1027</v>
      </c>
      <c r="B1030" s="76">
        <v>38461</v>
      </c>
      <c r="C1030" s="80">
        <v>1230.4545000000001</v>
      </c>
      <c r="D1030" s="81">
        <v>33.274799999999999</v>
      </c>
      <c r="E1030" s="82">
        <v>12.32</v>
      </c>
      <c r="F1030" s="82">
        <v>11.88</v>
      </c>
      <c r="G1030" s="82">
        <v>27.806999999999999</v>
      </c>
      <c r="H1030" s="82">
        <v>61.227899999999998</v>
      </c>
      <c r="I1030" s="82">
        <v>64.335899999999995</v>
      </c>
      <c r="J1030" s="82">
        <v>26.724799999999998</v>
      </c>
      <c r="K1030" s="82">
        <v>22.882000000000001</v>
      </c>
      <c r="L1030" s="82">
        <v>57.738</v>
      </c>
      <c r="M1030" s="87">
        <v>31.888000000000002</v>
      </c>
      <c r="N1030" s="80">
        <v>2.74</v>
      </c>
      <c r="O1030" s="86">
        <f t="shared" si="48"/>
        <v>1073.5571589072599</v>
      </c>
      <c r="P1030" s="24">
        <f t="shared" si="49"/>
        <v>0</v>
      </c>
      <c r="R1030" s="76">
        <v>38461</v>
      </c>
      <c r="S1030" s="88">
        <f t="shared" si="50"/>
        <v>5.9337159592687304E-3</v>
      </c>
      <c r="T1030" s="88"/>
    </row>
    <row r="1031" spans="1:20" x14ac:dyDescent="0.3">
      <c r="A1031" s="75">
        <v>1028</v>
      </c>
      <c r="B1031" s="76">
        <v>38462</v>
      </c>
      <c r="C1031" s="80">
        <v>1214.2347</v>
      </c>
      <c r="D1031" s="81">
        <v>33.6907</v>
      </c>
      <c r="E1031" s="82">
        <v>12.47</v>
      </c>
      <c r="F1031" s="82">
        <v>11.78</v>
      </c>
      <c r="G1031" s="82">
        <v>27.457000000000001</v>
      </c>
      <c r="H1031" s="82">
        <v>59.747199999999999</v>
      </c>
      <c r="I1031" s="82">
        <v>62.700899999999997</v>
      </c>
      <c r="J1031" s="82">
        <v>26.767600000000002</v>
      </c>
      <c r="K1031" s="82">
        <v>22.601299999999998</v>
      </c>
      <c r="L1031" s="82">
        <v>57.378</v>
      </c>
      <c r="M1031" s="87">
        <v>31.635000000000002</v>
      </c>
      <c r="N1031" s="80">
        <v>2.74</v>
      </c>
      <c r="O1031" s="86">
        <f t="shared" si="48"/>
        <v>1073.67388694755</v>
      </c>
      <c r="P1031" s="24">
        <f t="shared" si="49"/>
        <v>0</v>
      </c>
      <c r="R1031" s="76">
        <v>38462</v>
      </c>
      <c r="S1031" s="88">
        <f t="shared" si="50"/>
        <v>-1.3181958373918E-2</v>
      </c>
      <c r="T1031" s="88"/>
    </row>
    <row r="1032" spans="1:20" x14ac:dyDescent="0.3">
      <c r="A1032" s="75">
        <v>1029</v>
      </c>
      <c r="B1032" s="76">
        <v>38463</v>
      </c>
      <c r="C1032" s="80">
        <v>1238.2181</v>
      </c>
      <c r="D1032" s="81">
        <v>35.212400000000002</v>
      </c>
      <c r="E1032" s="82">
        <v>12.75</v>
      </c>
      <c r="F1032" s="82">
        <v>12.17</v>
      </c>
      <c r="G1032" s="82">
        <v>28.540800000000001</v>
      </c>
      <c r="H1032" s="82">
        <v>61.239400000000003</v>
      </c>
      <c r="I1032" s="82">
        <v>65.049099999999996</v>
      </c>
      <c r="J1032" s="82">
        <v>26.378799999999998</v>
      </c>
      <c r="K1032" s="82">
        <v>22.6553</v>
      </c>
      <c r="L1032" s="82">
        <v>57.96</v>
      </c>
      <c r="M1032" s="87">
        <v>31.539000000000001</v>
      </c>
      <c r="N1032" s="80">
        <v>2.75</v>
      </c>
      <c r="O1032" s="86">
        <f t="shared" si="48"/>
        <v>1073.7910537407699</v>
      </c>
      <c r="P1032" s="24">
        <f t="shared" si="49"/>
        <v>0</v>
      </c>
      <c r="R1032" s="76">
        <v>38463</v>
      </c>
      <c r="S1032" s="88">
        <f t="shared" si="50"/>
        <v>1.9751865104827002E-2</v>
      </c>
      <c r="T1032" s="88"/>
    </row>
    <row r="1033" spans="1:20" x14ac:dyDescent="0.3">
      <c r="A1033" s="75">
        <v>1030</v>
      </c>
      <c r="B1033" s="76">
        <v>38464</v>
      </c>
      <c r="C1033" s="80">
        <v>1229.9087</v>
      </c>
      <c r="D1033" s="81">
        <v>34.411000000000001</v>
      </c>
      <c r="E1033" s="82">
        <v>12.5</v>
      </c>
      <c r="F1033" s="82">
        <v>11.92</v>
      </c>
      <c r="G1033" s="82">
        <v>28.202100000000002</v>
      </c>
      <c r="H1033" s="82">
        <v>61.836300000000001</v>
      </c>
      <c r="I1033" s="82">
        <v>65.202799999999996</v>
      </c>
      <c r="J1033" s="82">
        <v>26.2896</v>
      </c>
      <c r="K1033" s="82">
        <v>22.7362</v>
      </c>
      <c r="L1033" s="82">
        <v>57.706000000000003</v>
      </c>
      <c r="M1033" s="87">
        <v>31.760999999999999</v>
      </c>
      <c r="N1033" s="80">
        <v>2.74</v>
      </c>
      <c r="O1033" s="86">
        <f t="shared" si="48"/>
        <v>1073.9078072124901</v>
      </c>
      <c r="P1033" s="24">
        <f t="shared" si="49"/>
        <v>0</v>
      </c>
      <c r="R1033" s="76">
        <v>38464</v>
      </c>
      <c r="S1033" s="88">
        <f t="shared" si="50"/>
        <v>-6.7107725206084802E-3</v>
      </c>
      <c r="T1033" s="88"/>
    </row>
    <row r="1034" spans="1:20" x14ac:dyDescent="0.3">
      <c r="A1034" s="75">
        <v>1031</v>
      </c>
      <c r="B1034" s="76">
        <v>38467</v>
      </c>
      <c r="C1034" s="80">
        <v>1240.5625</v>
      </c>
      <c r="D1034" s="81">
        <v>35.171799999999998</v>
      </c>
      <c r="E1034" s="82">
        <v>12.91</v>
      </c>
      <c r="F1034" s="82">
        <v>12.07</v>
      </c>
      <c r="G1034" s="82">
        <v>28.2134</v>
      </c>
      <c r="H1034" s="82">
        <v>62.410200000000003</v>
      </c>
      <c r="I1034" s="82">
        <v>65.795299999999997</v>
      </c>
      <c r="J1034" s="82">
        <v>26.806799999999999</v>
      </c>
      <c r="K1034" s="82">
        <v>23.033100000000001</v>
      </c>
      <c r="L1034" s="82">
        <v>58.415999999999997</v>
      </c>
      <c r="M1034" s="87">
        <v>31.994</v>
      </c>
      <c r="N1034" s="80">
        <v>2.82</v>
      </c>
      <c r="O1034" s="86">
        <f t="shared" si="48"/>
        <v>1074.02798260996</v>
      </c>
      <c r="P1034" s="24">
        <f t="shared" si="49"/>
        <v>0</v>
      </c>
      <c r="R1034" s="76">
        <v>38467</v>
      </c>
      <c r="S1034" s="88">
        <f t="shared" si="50"/>
        <v>8.6622689960644799E-3</v>
      </c>
      <c r="T1034" s="88"/>
    </row>
    <row r="1035" spans="1:20" x14ac:dyDescent="0.3">
      <c r="A1035" s="75">
        <v>1032</v>
      </c>
      <c r="B1035" s="76">
        <v>38468</v>
      </c>
      <c r="C1035" s="80">
        <v>1229.5081</v>
      </c>
      <c r="D1035" s="81">
        <v>34.999400000000001</v>
      </c>
      <c r="E1035" s="82">
        <v>12.57</v>
      </c>
      <c r="F1035" s="82">
        <v>11.88</v>
      </c>
      <c r="G1035" s="82">
        <v>27.953800000000001</v>
      </c>
      <c r="H1035" s="82">
        <v>61.549300000000002</v>
      </c>
      <c r="I1035" s="82">
        <v>65.038200000000003</v>
      </c>
      <c r="J1035" s="82">
        <v>26.339500000000001</v>
      </c>
      <c r="K1035" s="82">
        <v>23.184200000000001</v>
      </c>
      <c r="L1035" s="82">
        <v>58.478999999999999</v>
      </c>
      <c r="M1035" s="87">
        <v>31.698</v>
      </c>
      <c r="N1035" s="80">
        <v>2.78</v>
      </c>
      <c r="O1035" s="86">
        <f t="shared" si="48"/>
        <v>1074.14646664931</v>
      </c>
      <c r="P1035" s="24">
        <f t="shared" si="49"/>
        <v>0</v>
      </c>
      <c r="R1035" s="76">
        <v>38468</v>
      </c>
      <c r="S1035" s="88">
        <f t="shared" si="50"/>
        <v>-8.9107965136782097E-3</v>
      </c>
      <c r="T1035" s="88"/>
    </row>
    <row r="1036" spans="1:20" x14ac:dyDescent="0.3">
      <c r="A1036" s="75">
        <v>1033</v>
      </c>
      <c r="B1036" s="76">
        <v>38469</v>
      </c>
      <c r="C1036" s="80">
        <v>1234.5890999999999</v>
      </c>
      <c r="D1036" s="81">
        <v>35.861699999999999</v>
      </c>
      <c r="E1036" s="82">
        <v>12.42</v>
      </c>
      <c r="F1036" s="82">
        <v>11.9</v>
      </c>
      <c r="G1036" s="82">
        <v>28.2134</v>
      </c>
      <c r="H1036" s="82">
        <v>59.689799999999998</v>
      </c>
      <c r="I1036" s="82">
        <v>64.061599999999999</v>
      </c>
      <c r="J1036" s="82">
        <v>25.875800000000002</v>
      </c>
      <c r="K1036" s="82">
        <v>23.108599999999999</v>
      </c>
      <c r="L1036" s="82">
        <v>58.521999999999998</v>
      </c>
      <c r="M1036" s="87">
        <v>31.867000000000001</v>
      </c>
      <c r="N1036" s="80">
        <v>2.63</v>
      </c>
      <c r="O1036" s="86">
        <f t="shared" si="48"/>
        <v>1074.2585700305599</v>
      </c>
      <c r="P1036" s="24">
        <f t="shared" si="49"/>
        <v>0</v>
      </c>
      <c r="R1036" s="76">
        <v>38469</v>
      </c>
      <c r="S1036" s="88">
        <f t="shared" si="50"/>
        <v>4.1325469917603604E-3</v>
      </c>
      <c r="T1036" s="88"/>
    </row>
    <row r="1037" spans="1:20" x14ac:dyDescent="0.3">
      <c r="A1037" s="75">
        <v>1034</v>
      </c>
      <c r="B1037" s="76">
        <v>38470</v>
      </c>
      <c r="C1037" s="80">
        <v>1220.9499000000001</v>
      </c>
      <c r="D1037" s="81">
        <v>35.344299999999997</v>
      </c>
      <c r="E1037" s="82">
        <v>12.21</v>
      </c>
      <c r="F1037" s="82">
        <v>11.62</v>
      </c>
      <c r="G1037" s="82">
        <v>27.6038</v>
      </c>
      <c r="H1037" s="82">
        <v>58.714100000000002</v>
      </c>
      <c r="I1037" s="82">
        <v>61.4499</v>
      </c>
      <c r="J1037" s="82">
        <v>25.005400000000002</v>
      </c>
      <c r="K1037" s="82">
        <v>23.038499999999999</v>
      </c>
      <c r="L1037" s="82">
        <v>58.372999999999998</v>
      </c>
      <c r="M1037" s="87">
        <v>31.286000000000001</v>
      </c>
      <c r="N1037" s="80">
        <v>2.89</v>
      </c>
      <c r="O1037" s="86">
        <f t="shared" si="48"/>
        <v>1074.38176873164</v>
      </c>
      <c r="P1037" s="24">
        <f t="shared" si="49"/>
        <v>0</v>
      </c>
      <c r="R1037" s="76">
        <v>38470</v>
      </c>
      <c r="S1037" s="88">
        <f t="shared" si="50"/>
        <v>-1.1047562302307599E-2</v>
      </c>
      <c r="T1037" s="88"/>
    </row>
    <row r="1038" spans="1:20" x14ac:dyDescent="0.3">
      <c r="A1038" s="75">
        <v>1035</v>
      </c>
      <c r="B1038" s="76">
        <v>38471</v>
      </c>
      <c r="C1038" s="80">
        <v>1235.5127</v>
      </c>
      <c r="D1038" s="81">
        <v>35.395000000000003</v>
      </c>
      <c r="E1038" s="82">
        <v>11.81</v>
      </c>
      <c r="F1038" s="82">
        <v>11.56</v>
      </c>
      <c r="G1038" s="82">
        <v>28.563400000000001</v>
      </c>
      <c r="H1038" s="82">
        <v>59.689799999999998</v>
      </c>
      <c r="I1038" s="82">
        <v>62.580199999999998</v>
      </c>
      <c r="J1038" s="82">
        <v>25.1981</v>
      </c>
      <c r="K1038" s="82">
        <v>23.443200000000001</v>
      </c>
      <c r="L1038" s="82">
        <v>58.945</v>
      </c>
      <c r="M1038" s="87">
        <v>30.969000000000001</v>
      </c>
      <c r="N1038" s="80">
        <v>2.97</v>
      </c>
      <c r="O1038" s="99">
        <f t="shared" si="48"/>
        <v>1074.5083922972401</v>
      </c>
      <c r="P1038" s="24">
        <f t="shared" si="49"/>
        <v>1</v>
      </c>
      <c r="R1038" s="76">
        <v>38471</v>
      </c>
      <c r="S1038" s="88">
        <f t="shared" si="50"/>
        <v>1.19274345327354E-2</v>
      </c>
      <c r="T1038" s="88"/>
    </row>
    <row r="1039" spans="1:20" x14ac:dyDescent="0.3">
      <c r="A1039" s="75">
        <v>1036</v>
      </c>
      <c r="B1039" s="76">
        <v>38474</v>
      </c>
      <c r="C1039" s="80">
        <v>1241.1837</v>
      </c>
      <c r="D1039" s="81">
        <v>35.557299999999998</v>
      </c>
      <c r="E1039" s="82">
        <v>11.57</v>
      </c>
      <c r="F1039" s="82">
        <v>11.6</v>
      </c>
      <c r="G1039" s="82">
        <v>28.484400000000001</v>
      </c>
      <c r="H1039" s="82">
        <v>61.078699999999998</v>
      </c>
      <c r="I1039" s="82">
        <v>63.359299999999998</v>
      </c>
      <c r="J1039" s="82">
        <v>24.969799999999999</v>
      </c>
      <c r="K1039" s="82">
        <v>23.513400000000001</v>
      </c>
      <c r="L1039" s="82">
        <v>59.231000000000002</v>
      </c>
      <c r="M1039" s="87">
        <v>31.244</v>
      </c>
      <c r="N1039" s="80">
        <v>2.98</v>
      </c>
      <c r="O1039" s="86">
        <f t="shared" si="48"/>
        <v>1074.63545717855</v>
      </c>
      <c r="P1039" s="24">
        <f t="shared" si="49"/>
        <v>0</v>
      </c>
      <c r="R1039" s="76">
        <v>38474</v>
      </c>
      <c r="S1039" s="88">
        <f t="shared" si="50"/>
        <v>4.5899973347096603E-3</v>
      </c>
      <c r="T1039" s="88"/>
    </row>
    <row r="1040" spans="1:20" x14ac:dyDescent="0.3">
      <c r="A1040" s="75">
        <v>1037</v>
      </c>
      <c r="B1040" s="76">
        <v>38475</v>
      </c>
      <c r="C1040" s="80">
        <v>1240.1264000000001</v>
      </c>
      <c r="D1040" s="81">
        <v>35.171799999999998</v>
      </c>
      <c r="E1040" s="82">
        <v>11.52</v>
      </c>
      <c r="F1040" s="82">
        <v>11.59</v>
      </c>
      <c r="G1040" s="82">
        <v>28.6312</v>
      </c>
      <c r="H1040" s="82">
        <v>60.447400000000002</v>
      </c>
      <c r="I1040" s="82">
        <v>61.998600000000003</v>
      </c>
      <c r="J1040" s="82">
        <v>24.880600000000001</v>
      </c>
      <c r="K1040" s="82">
        <v>23.6159</v>
      </c>
      <c r="L1040" s="82">
        <v>59.241999999999997</v>
      </c>
      <c r="M1040" s="87">
        <v>31.486999999999998</v>
      </c>
      <c r="N1040" s="80">
        <v>2.95</v>
      </c>
      <c r="O1040" s="86">
        <f t="shared" si="48"/>
        <v>1074.76125775787</v>
      </c>
      <c r="P1040" s="24">
        <f t="shared" si="49"/>
        <v>0</v>
      </c>
      <c r="R1040" s="76">
        <v>38475</v>
      </c>
      <c r="S1040" s="88">
        <f t="shared" si="50"/>
        <v>-8.5184811885619105E-4</v>
      </c>
      <c r="T1040" s="88"/>
    </row>
    <row r="1041" spans="1:20" x14ac:dyDescent="0.3">
      <c r="A1041" s="75">
        <v>1038</v>
      </c>
      <c r="B1041" s="76">
        <v>38476</v>
      </c>
      <c r="C1041" s="80">
        <v>1255.8416999999999</v>
      </c>
      <c r="D1041" s="81">
        <v>36.165999999999997</v>
      </c>
      <c r="E1041" s="82">
        <v>11.67</v>
      </c>
      <c r="F1041" s="82">
        <v>11.72</v>
      </c>
      <c r="G1041" s="82">
        <v>28.4618</v>
      </c>
      <c r="H1041" s="82">
        <v>60.8491</v>
      </c>
      <c r="I1041" s="82">
        <v>62.799599999999998</v>
      </c>
      <c r="J1041" s="82">
        <v>25.0304</v>
      </c>
      <c r="K1041" s="82">
        <v>23.707599999999999</v>
      </c>
      <c r="L1041" s="82">
        <v>59.984000000000002</v>
      </c>
      <c r="M1041" s="87">
        <v>31.835000000000001</v>
      </c>
      <c r="N1041" s="80">
        <v>2.99</v>
      </c>
      <c r="O1041" s="86">
        <f t="shared" si="48"/>
        <v>1074.88877903409</v>
      </c>
      <c r="P1041" s="24">
        <f t="shared" si="49"/>
        <v>0</v>
      </c>
      <c r="R1041" s="76">
        <v>38476</v>
      </c>
      <c r="S1041" s="88">
        <f t="shared" si="50"/>
        <v>1.2672337271426399E-2</v>
      </c>
      <c r="T1041" s="88"/>
    </row>
    <row r="1042" spans="1:20" x14ac:dyDescent="0.3">
      <c r="A1042" s="75">
        <v>1039</v>
      </c>
      <c r="B1042" s="76">
        <v>38477</v>
      </c>
      <c r="C1042" s="80">
        <v>1252.6596999999999</v>
      </c>
      <c r="D1042" s="81">
        <v>35.668900000000001</v>
      </c>
      <c r="E1042" s="82">
        <v>11.535</v>
      </c>
      <c r="F1042" s="82">
        <v>11.66</v>
      </c>
      <c r="G1042" s="82">
        <v>28.484400000000001</v>
      </c>
      <c r="H1042" s="82">
        <v>61.182000000000002</v>
      </c>
      <c r="I1042" s="82">
        <v>63.4251</v>
      </c>
      <c r="J1042" s="82">
        <v>25.1374</v>
      </c>
      <c r="K1042" s="82">
        <v>23.8264</v>
      </c>
      <c r="L1042" s="82">
        <v>59.792999999999999</v>
      </c>
      <c r="M1042" s="87">
        <v>31.635000000000002</v>
      </c>
      <c r="N1042" s="80">
        <v>2.99</v>
      </c>
      <c r="O1042" s="86">
        <f t="shared" si="48"/>
        <v>1075.0163154408001</v>
      </c>
      <c r="P1042" s="24">
        <f t="shared" si="49"/>
        <v>0</v>
      </c>
      <c r="R1042" s="76">
        <v>38477</v>
      </c>
      <c r="S1042" s="88">
        <f t="shared" si="50"/>
        <v>-2.5337588328210301E-3</v>
      </c>
      <c r="T1042" s="88"/>
    </row>
    <row r="1043" spans="1:20" x14ac:dyDescent="0.3">
      <c r="A1043" s="75">
        <v>1040</v>
      </c>
      <c r="B1043" s="76">
        <v>38478</v>
      </c>
      <c r="C1043" s="80">
        <v>1251.366</v>
      </c>
      <c r="D1043" s="81">
        <v>36.094999999999999</v>
      </c>
      <c r="E1043" s="82">
        <v>11.49</v>
      </c>
      <c r="F1043" s="82">
        <v>11.76</v>
      </c>
      <c r="G1043" s="82">
        <v>28.473099999999999</v>
      </c>
      <c r="H1043" s="82">
        <v>60.539200000000001</v>
      </c>
      <c r="I1043" s="82">
        <v>63.205599999999997</v>
      </c>
      <c r="J1043" s="82">
        <v>25.237300000000001</v>
      </c>
      <c r="K1043" s="82">
        <v>23.847999999999999</v>
      </c>
      <c r="L1043" s="82">
        <v>59.369</v>
      </c>
      <c r="M1043" s="87">
        <v>31.042999999999999</v>
      </c>
      <c r="N1043" s="80">
        <v>2.98</v>
      </c>
      <c r="O1043" s="86">
        <f t="shared" si="48"/>
        <v>1075.1434403860401</v>
      </c>
      <c r="P1043" s="24">
        <f t="shared" si="49"/>
        <v>0</v>
      </c>
      <c r="R1043" s="76">
        <v>38478</v>
      </c>
      <c r="S1043" s="88">
        <f t="shared" si="50"/>
        <v>-1.0327625292008099E-3</v>
      </c>
      <c r="T1043" s="88"/>
    </row>
    <row r="1044" spans="1:20" x14ac:dyDescent="0.3">
      <c r="A1044" s="75">
        <v>1041</v>
      </c>
      <c r="B1044" s="76">
        <v>38481</v>
      </c>
      <c r="C1044" s="80">
        <v>1259.3834999999999</v>
      </c>
      <c r="D1044" s="81">
        <v>36.561700000000002</v>
      </c>
      <c r="E1044" s="82">
        <v>11.56</v>
      </c>
      <c r="F1044" s="82">
        <v>11.75</v>
      </c>
      <c r="G1044" s="82">
        <v>28.3489</v>
      </c>
      <c r="H1044" s="82">
        <v>61.354199999999999</v>
      </c>
      <c r="I1044" s="82">
        <v>63.655500000000004</v>
      </c>
      <c r="J1044" s="82">
        <v>25.076799999999999</v>
      </c>
      <c r="K1044" s="82">
        <v>24.053000000000001</v>
      </c>
      <c r="L1044" s="82">
        <v>59.719000000000001</v>
      </c>
      <c r="M1044" s="87">
        <v>31.824999999999999</v>
      </c>
      <c r="N1044" s="80">
        <v>2.99</v>
      </c>
      <c r="O1044" s="86">
        <f t="shared" si="48"/>
        <v>1075.27100700853</v>
      </c>
      <c r="P1044" s="24">
        <f t="shared" si="49"/>
        <v>0</v>
      </c>
      <c r="R1044" s="76">
        <v>38481</v>
      </c>
      <c r="S1044" s="88">
        <f t="shared" si="50"/>
        <v>6.4069984321133396E-3</v>
      </c>
      <c r="T1044" s="88"/>
    </row>
    <row r="1045" spans="1:20" x14ac:dyDescent="0.3">
      <c r="A1045" s="75">
        <v>1042</v>
      </c>
      <c r="B1045" s="76">
        <v>38482</v>
      </c>
      <c r="C1045" s="80">
        <v>1245.93</v>
      </c>
      <c r="D1045" s="81">
        <v>36.1051</v>
      </c>
      <c r="E1045" s="82">
        <v>11.43</v>
      </c>
      <c r="F1045" s="82">
        <v>11.52</v>
      </c>
      <c r="G1045" s="82">
        <v>28.111799999999999</v>
      </c>
      <c r="H1045" s="82">
        <v>60.814700000000002</v>
      </c>
      <c r="I1045" s="82">
        <v>62.799599999999998</v>
      </c>
      <c r="J1045" s="82">
        <v>25.201599999999999</v>
      </c>
      <c r="K1045" s="82">
        <v>23.869499999999999</v>
      </c>
      <c r="L1045" s="82">
        <v>59.719000000000001</v>
      </c>
      <c r="M1045" s="87">
        <v>31.803999999999998</v>
      </c>
      <c r="N1045" s="80">
        <v>2.99</v>
      </c>
      <c r="O1045" s="86">
        <f t="shared" si="48"/>
        <v>1075.3985887669</v>
      </c>
      <c r="P1045" s="24">
        <f t="shared" si="49"/>
        <v>0</v>
      </c>
      <c r="R1045" s="76">
        <v>38482</v>
      </c>
      <c r="S1045" s="88">
        <f t="shared" si="50"/>
        <v>-1.0682607799768601E-2</v>
      </c>
      <c r="T1045" s="88"/>
    </row>
    <row r="1046" spans="1:20" x14ac:dyDescent="0.3">
      <c r="A1046" s="75">
        <v>1043</v>
      </c>
      <c r="B1046" s="76">
        <v>38483</v>
      </c>
      <c r="C1046" s="80">
        <v>1251.7982</v>
      </c>
      <c r="D1046" s="81">
        <v>36.673200000000001</v>
      </c>
      <c r="E1046" s="82">
        <v>11.45</v>
      </c>
      <c r="F1046" s="82">
        <v>11.7</v>
      </c>
      <c r="G1046" s="82">
        <v>28.123100000000001</v>
      </c>
      <c r="H1046" s="82">
        <v>61.296799999999998</v>
      </c>
      <c r="I1046" s="82">
        <v>63.183700000000002</v>
      </c>
      <c r="J1046" s="82">
        <v>24.730799999999999</v>
      </c>
      <c r="K1046" s="82">
        <v>23.891100000000002</v>
      </c>
      <c r="L1046" s="82">
        <v>60.311999999999998</v>
      </c>
      <c r="M1046" s="87">
        <v>31.539000000000001</v>
      </c>
      <c r="N1046" s="80">
        <v>2.99</v>
      </c>
      <c r="O1046" s="86">
        <f t="shared" si="48"/>
        <v>1075.52618566295</v>
      </c>
      <c r="P1046" s="24">
        <f t="shared" si="49"/>
        <v>0</v>
      </c>
      <c r="R1046" s="76">
        <v>38483</v>
      </c>
      <c r="S1046" s="88">
        <f t="shared" si="50"/>
        <v>4.7098954194857399E-3</v>
      </c>
      <c r="T1046" s="88"/>
    </row>
    <row r="1047" spans="1:20" x14ac:dyDescent="0.3">
      <c r="A1047" s="75">
        <v>1044</v>
      </c>
      <c r="B1047" s="76">
        <v>38484</v>
      </c>
      <c r="C1047" s="80">
        <v>1239.3733999999999</v>
      </c>
      <c r="D1047" s="81">
        <v>36.206600000000002</v>
      </c>
      <c r="E1047" s="82">
        <v>11.53</v>
      </c>
      <c r="F1047" s="82">
        <v>11.89</v>
      </c>
      <c r="G1047" s="82">
        <v>28.224699999999999</v>
      </c>
      <c r="H1047" s="82">
        <v>59.747199999999999</v>
      </c>
      <c r="I1047" s="82">
        <v>60.459600000000002</v>
      </c>
      <c r="J1047" s="82">
        <v>24.020900000000001</v>
      </c>
      <c r="K1047" s="82">
        <v>23.837199999999999</v>
      </c>
      <c r="L1047" s="82">
        <v>60.046999999999997</v>
      </c>
      <c r="M1047" s="87">
        <v>31.465</v>
      </c>
      <c r="N1047" s="80">
        <v>3.01</v>
      </c>
      <c r="O1047" s="86">
        <f t="shared" si="48"/>
        <v>1075.65465129068</v>
      </c>
      <c r="P1047" s="24">
        <f t="shared" si="49"/>
        <v>0</v>
      </c>
      <c r="R1047" s="76">
        <v>38484</v>
      </c>
      <c r="S1047" s="88">
        <f t="shared" si="50"/>
        <v>-9.9255614842711504E-3</v>
      </c>
      <c r="T1047" s="88"/>
    </row>
    <row r="1048" spans="1:20" x14ac:dyDescent="0.3">
      <c r="A1048" s="75">
        <v>1045</v>
      </c>
      <c r="B1048" s="76">
        <v>38485</v>
      </c>
      <c r="C1048" s="80">
        <v>1233.8376000000001</v>
      </c>
      <c r="D1048" s="81">
        <v>35.810899999999997</v>
      </c>
      <c r="E1048" s="82">
        <v>11.74</v>
      </c>
      <c r="F1048" s="82">
        <v>12.36</v>
      </c>
      <c r="G1048" s="82">
        <v>28.563400000000001</v>
      </c>
      <c r="H1048" s="82">
        <v>58.863300000000002</v>
      </c>
      <c r="I1048" s="82">
        <v>59.224400000000003</v>
      </c>
      <c r="J1048" s="82">
        <v>23.5929</v>
      </c>
      <c r="K1048" s="82">
        <v>23.8048</v>
      </c>
      <c r="L1048" s="82">
        <v>59.781999999999996</v>
      </c>
      <c r="M1048" s="87">
        <v>31.327999999999999</v>
      </c>
      <c r="N1048" s="80">
        <v>3.01</v>
      </c>
      <c r="O1048" s="86">
        <f t="shared" si="48"/>
        <v>1075.7831322629199</v>
      </c>
      <c r="P1048" s="24">
        <f t="shared" si="49"/>
        <v>0</v>
      </c>
      <c r="R1048" s="76">
        <v>38485</v>
      </c>
      <c r="S1048" s="88">
        <f t="shared" si="50"/>
        <v>-4.4666119185710097E-3</v>
      </c>
      <c r="T1048" s="88"/>
    </row>
    <row r="1049" spans="1:20" x14ac:dyDescent="0.3">
      <c r="A1049" s="75">
        <v>1046</v>
      </c>
      <c r="B1049" s="76">
        <v>38488</v>
      </c>
      <c r="C1049" s="80">
        <v>1246.4182000000001</v>
      </c>
      <c r="D1049" s="81">
        <v>35.851500000000001</v>
      </c>
      <c r="E1049" s="82">
        <v>11.45</v>
      </c>
      <c r="F1049" s="82">
        <v>12.35</v>
      </c>
      <c r="G1049" s="82">
        <v>28.868200000000002</v>
      </c>
      <c r="H1049" s="82">
        <v>57.979399999999998</v>
      </c>
      <c r="I1049" s="82">
        <v>58.8384</v>
      </c>
      <c r="J1049" s="82">
        <v>23.254000000000001</v>
      </c>
      <c r="K1049" s="82">
        <v>23.8857</v>
      </c>
      <c r="L1049" s="82">
        <v>60.026000000000003</v>
      </c>
      <c r="M1049" s="87">
        <v>31.571000000000002</v>
      </c>
      <c r="N1049" s="80">
        <v>3.06</v>
      </c>
      <c r="O1049" s="86">
        <f t="shared" si="48"/>
        <v>1075.9137630718401</v>
      </c>
      <c r="P1049" s="24">
        <f t="shared" si="49"/>
        <v>0</v>
      </c>
      <c r="R1049" s="76">
        <v>38488</v>
      </c>
      <c r="S1049" s="88">
        <f t="shared" si="50"/>
        <v>1.01963175704809E-2</v>
      </c>
      <c r="T1049" s="88"/>
    </row>
    <row r="1050" spans="1:20" x14ac:dyDescent="0.3">
      <c r="A1050" s="75">
        <v>1047</v>
      </c>
      <c r="B1050" s="76">
        <v>38489</v>
      </c>
      <c r="C1050" s="80">
        <v>1255.2556</v>
      </c>
      <c r="D1050" s="81">
        <v>36.612400000000001</v>
      </c>
      <c r="E1050" s="82">
        <v>11.39</v>
      </c>
      <c r="F1050" s="82">
        <v>12.21</v>
      </c>
      <c r="G1050" s="82">
        <v>28.834299999999999</v>
      </c>
      <c r="H1050" s="82">
        <v>59.597900000000003</v>
      </c>
      <c r="I1050" s="82">
        <v>59.400799999999997</v>
      </c>
      <c r="J1050" s="82">
        <v>24.1279</v>
      </c>
      <c r="K1050" s="82">
        <v>23.961300000000001</v>
      </c>
      <c r="L1050" s="82">
        <v>59.634</v>
      </c>
      <c r="M1050" s="87">
        <v>31.666</v>
      </c>
      <c r="N1050" s="80">
        <v>2.99</v>
      </c>
      <c r="O1050" s="86">
        <f t="shared" si="48"/>
        <v>1076.0414210937299</v>
      </c>
      <c r="P1050" s="24">
        <f t="shared" si="49"/>
        <v>0</v>
      </c>
      <c r="R1050" s="76">
        <v>38489</v>
      </c>
      <c r="S1050" s="88">
        <f t="shared" si="50"/>
        <v>7.0902366476997001E-3</v>
      </c>
      <c r="T1050" s="88"/>
    </row>
    <row r="1051" spans="1:20" x14ac:dyDescent="0.3">
      <c r="A1051" s="75">
        <v>1048</v>
      </c>
      <c r="B1051" s="76">
        <v>38490</v>
      </c>
      <c r="C1051" s="80">
        <v>1268.0652</v>
      </c>
      <c r="D1051" s="81">
        <v>37.079000000000001</v>
      </c>
      <c r="E1051" s="82">
        <v>11.99</v>
      </c>
      <c r="F1051" s="82">
        <v>12.33</v>
      </c>
      <c r="G1051" s="82">
        <v>29.106100000000001</v>
      </c>
      <c r="H1051" s="82">
        <v>59.574800000000003</v>
      </c>
      <c r="I1051" s="82">
        <v>59.169199999999996</v>
      </c>
      <c r="J1051" s="82">
        <v>23.778300000000002</v>
      </c>
      <c r="K1051" s="82">
        <v>24.241900000000001</v>
      </c>
      <c r="L1051" s="82">
        <v>60.058</v>
      </c>
      <c r="M1051" s="87">
        <v>32.311</v>
      </c>
      <c r="N1051" s="80">
        <v>3</v>
      </c>
      <c r="O1051" s="86">
        <f t="shared" si="48"/>
        <v>1076.1695212628999</v>
      </c>
      <c r="P1051" s="24">
        <f t="shared" si="49"/>
        <v>0</v>
      </c>
      <c r="R1051" s="76">
        <v>38490</v>
      </c>
      <c r="S1051" s="88">
        <f t="shared" si="50"/>
        <v>1.0204774230842E-2</v>
      </c>
      <c r="T1051" s="88"/>
    </row>
    <row r="1052" spans="1:20" x14ac:dyDescent="0.3">
      <c r="A1052" s="75">
        <v>1049</v>
      </c>
      <c r="B1052" s="76">
        <v>38491</v>
      </c>
      <c r="C1052" s="80">
        <v>1273.9828</v>
      </c>
      <c r="D1052" s="81">
        <v>37.139899999999997</v>
      </c>
      <c r="E1052" s="82">
        <v>12.36</v>
      </c>
      <c r="F1052" s="82">
        <v>12.43</v>
      </c>
      <c r="G1052" s="82">
        <v>29.3552</v>
      </c>
      <c r="H1052" s="82">
        <v>60.396900000000002</v>
      </c>
      <c r="I1052" s="82">
        <v>60.470599999999997</v>
      </c>
      <c r="J1052" s="82">
        <v>24.259899999999998</v>
      </c>
      <c r="K1052" s="82">
        <v>24.42</v>
      </c>
      <c r="L1052" s="82">
        <v>60.417999999999999</v>
      </c>
      <c r="M1052" s="87">
        <v>32.722999999999999</v>
      </c>
      <c r="N1052" s="80">
        <v>3.02</v>
      </c>
      <c r="O1052" s="86">
        <f t="shared" si="48"/>
        <v>1076.2984907849</v>
      </c>
      <c r="P1052" s="24">
        <f t="shared" si="49"/>
        <v>0</v>
      </c>
      <c r="R1052" s="76">
        <v>38491</v>
      </c>
      <c r="S1052" s="88">
        <f t="shared" si="50"/>
        <v>4.6666370151944303E-3</v>
      </c>
      <c r="T1052" s="88"/>
    </row>
    <row r="1053" spans="1:20" x14ac:dyDescent="0.3">
      <c r="A1053" s="75">
        <v>1050</v>
      </c>
      <c r="B1053" s="76">
        <v>38492</v>
      </c>
      <c r="C1053" s="80">
        <v>1272.0591999999999</v>
      </c>
      <c r="D1053" s="81">
        <v>37.8703</v>
      </c>
      <c r="E1053" s="82">
        <v>12.3</v>
      </c>
      <c r="F1053" s="82">
        <v>12.55</v>
      </c>
      <c r="G1053" s="82">
        <v>29.151399999999999</v>
      </c>
      <c r="H1053" s="82">
        <v>59.8874</v>
      </c>
      <c r="I1053" s="82">
        <v>59.566299999999998</v>
      </c>
      <c r="J1053" s="82">
        <v>23.956700000000001</v>
      </c>
      <c r="K1053" s="82">
        <v>24.312100000000001</v>
      </c>
      <c r="L1053" s="82">
        <v>60.512999999999998</v>
      </c>
      <c r="M1053" s="87">
        <v>32.691000000000003</v>
      </c>
      <c r="N1053" s="80">
        <v>3.01</v>
      </c>
      <c r="O1053" s="86">
        <f t="shared" si="48"/>
        <v>1076.4270486601899</v>
      </c>
      <c r="P1053" s="24">
        <f t="shared" si="49"/>
        <v>0</v>
      </c>
      <c r="R1053" s="76">
        <v>38492</v>
      </c>
      <c r="S1053" s="88">
        <f t="shared" si="50"/>
        <v>-1.5099104948670401E-3</v>
      </c>
      <c r="T1053" s="88"/>
    </row>
    <row r="1054" spans="1:20" x14ac:dyDescent="0.3">
      <c r="A1054" s="75">
        <v>1051</v>
      </c>
      <c r="B1054" s="76">
        <v>38495</v>
      </c>
      <c r="C1054" s="80">
        <v>1276.9681</v>
      </c>
      <c r="D1054" s="81">
        <v>37.728299999999997</v>
      </c>
      <c r="E1054" s="82">
        <v>12.57</v>
      </c>
      <c r="F1054" s="82">
        <v>12.7</v>
      </c>
      <c r="G1054" s="82">
        <v>29.276</v>
      </c>
      <c r="H1054" s="82">
        <v>60.871600000000001</v>
      </c>
      <c r="I1054" s="82">
        <v>60.382399999999997</v>
      </c>
      <c r="J1054" s="82">
        <v>24.356200000000001</v>
      </c>
      <c r="K1054" s="82">
        <v>24.268899999999999</v>
      </c>
      <c r="L1054" s="82">
        <v>60.110999999999997</v>
      </c>
      <c r="M1054" s="87">
        <v>33.093000000000004</v>
      </c>
      <c r="N1054" s="80">
        <v>3.01</v>
      </c>
      <c r="O1054" s="86">
        <f t="shared" si="48"/>
        <v>1076.5556218910001</v>
      </c>
      <c r="P1054" s="24">
        <f t="shared" si="49"/>
        <v>0</v>
      </c>
      <c r="R1054" s="76">
        <v>38495</v>
      </c>
      <c r="S1054" s="88">
        <f t="shared" si="50"/>
        <v>3.8590185110882699E-3</v>
      </c>
      <c r="T1054" s="88"/>
    </row>
    <row r="1055" spans="1:20" x14ac:dyDescent="0.3">
      <c r="A1055" s="75">
        <v>1052</v>
      </c>
      <c r="B1055" s="76">
        <v>38496</v>
      </c>
      <c r="C1055" s="80">
        <v>1277.2063000000001</v>
      </c>
      <c r="D1055" s="81">
        <v>37.637</v>
      </c>
      <c r="E1055" s="82">
        <v>12.85</v>
      </c>
      <c r="F1055" s="82">
        <v>12.8</v>
      </c>
      <c r="G1055" s="82">
        <v>29.162700000000001</v>
      </c>
      <c r="H1055" s="82">
        <v>60.964300000000001</v>
      </c>
      <c r="I1055" s="82">
        <v>60.702199999999998</v>
      </c>
      <c r="J1055" s="82">
        <v>24.552399999999999</v>
      </c>
      <c r="K1055" s="82">
        <v>24.2959</v>
      </c>
      <c r="L1055" s="82">
        <v>60.143000000000001</v>
      </c>
      <c r="M1055" s="87">
        <v>32.616999999999997</v>
      </c>
      <c r="N1055" s="80">
        <v>2.99</v>
      </c>
      <c r="O1055" s="86">
        <f t="shared" si="48"/>
        <v>1076.6833560699399</v>
      </c>
      <c r="P1055" s="24">
        <f t="shared" si="49"/>
        <v>0</v>
      </c>
      <c r="R1055" s="76">
        <v>38496</v>
      </c>
      <c r="S1055" s="88">
        <f t="shared" si="50"/>
        <v>1.8653559160952701E-4</v>
      </c>
      <c r="T1055" s="88"/>
    </row>
    <row r="1056" spans="1:20" x14ac:dyDescent="0.3">
      <c r="A1056" s="75">
        <v>1053</v>
      </c>
      <c r="B1056" s="76">
        <v>38497</v>
      </c>
      <c r="C1056" s="80">
        <v>1272.932</v>
      </c>
      <c r="D1056" s="81">
        <v>37.393500000000003</v>
      </c>
      <c r="E1056" s="82">
        <v>12.76</v>
      </c>
      <c r="F1056" s="82">
        <v>12.75</v>
      </c>
      <c r="G1056" s="82">
        <v>29.1174</v>
      </c>
      <c r="H1056" s="82">
        <v>61.740099999999998</v>
      </c>
      <c r="I1056" s="82">
        <v>61.408099999999997</v>
      </c>
      <c r="J1056" s="82">
        <v>24.8306</v>
      </c>
      <c r="K1056" s="82">
        <v>24.231100000000001</v>
      </c>
      <c r="L1056" s="82">
        <v>60.386000000000003</v>
      </c>
      <c r="M1056" s="87">
        <v>32.637999999999998</v>
      </c>
      <c r="N1056" s="80">
        <v>3.01</v>
      </c>
      <c r="O1056" s="86">
        <f t="shared" si="48"/>
        <v>1076.8119599152501</v>
      </c>
      <c r="P1056" s="24">
        <f t="shared" si="49"/>
        <v>0</v>
      </c>
      <c r="R1056" s="76">
        <v>38497</v>
      </c>
      <c r="S1056" s="88">
        <f t="shared" si="50"/>
        <v>-3.34660109333951E-3</v>
      </c>
      <c r="T1056" s="88"/>
    </row>
    <row r="1057" spans="1:20" x14ac:dyDescent="0.3">
      <c r="A1057" s="75">
        <v>1054</v>
      </c>
      <c r="B1057" s="76">
        <v>38498</v>
      </c>
      <c r="C1057" s="80">
        <v>1281.2299</v>
      </c>
      <c r="D1057" s="81">
        <v>38.064700000000002</v>
      </c>
      <c r="E1057" s="82">
        <v>13.79</v>
      </c>
      <c r="F1057" s="82">
        <v>12.92</v>
      </c>
      <c r="G1057" s="82">
        <v>29.332599999999999</v>
      </c>
      <c r="H1057" s="82">
        <v>62.203200000000002</v>
      </c>
      <c r="I1057" s="82">
        <v>62.003599999999999</v>
      </c>
      <c r="J1057" s="82">
        <v>24.819900000000001</v>
      </c>
      <c r="K1057" s="82">
        <v>24.2257</v>
      </c>
      <c r="L1057" s="82">
        <v>60.396999999999998</v>
      </c>
      <c r="M1057" s="87">
        <v>33.262</v>
      </c>
      <c r="N1057" s="80">
        <v>3.01</v>
      </c>
      <c r="O1057" s="86">
        <f t="shared" si="48"/>
        <v>1076.94057912158</v>
      </c>
      <c r="P1057" s="24">
        <f t="shared" si="49"/>
        <v>0</v>
      </c>
      <c r="R1057" s="76">
        <v>38498</v>
      </c>
      <c r="S1057" s="88">
        <f t="shared" si="50"/>
        <v>6.51872998714786E-3</v>
      </c>
      <c r="T1057" s="88"/>
    </row>
    <row r="1058" spans="1:20" x14ac:dyDescent="0.3">
      <c r="A1058" s="75">
        <v>1055</v>
      </c>
      <c r="B1058" s="76">
        <v>38499</v>
      </c>
      <c r="C1058" s="80">
        <v>1282.6041</v>
      </c>
      <c r="D1058" s="81">
        <v>37.790100000000002</v>
      </c>
      <c r="E1058" s="82">
        <v>13.79</v>
      </c>
      <c r="F1058" s="82">
        <v>12.85</v>
      </c>
      <c r="G1058" s="82">
        <v>29.525099999999998</v>
      </c>
      <c r="H1058" s="82">
        <v>63.198999999999998</v>
      </c>
      <c r="I1058" s="82">
        <v>62.643300000000004</v>
      </c>
      <c r="J1058" s="82">
        <v>25.5548</v>
      </c>
      <c r="K1058" s="82">
        <v>24.247299999999999</v>
      </c>
      <c r="L1058" s="82">
        <v>59.962000000000003</v>
      </c>
      <c r="M1058" s="87">
        <v>33.029000000000003</v>
      </c>
      <c r="N1058" s="80">
        <v>3.01</v>
      </c>
      <c r="O1058" s="86">
        <f t="shared" si="48"/>
        <v>1077.0692136907501</v>
      </c>
      <c r="P1058" s="24">
        <f t="shared" si="49"/>
        <v>0</v>
      </c>
      <c r="R1058" s="76">
        <v>38499</v>
      </c>
      <c r="S1058" s="88">
        <f t="shared" si="50"/>
        <v>1.07256316762516E-3</v>
      </c>
      <c r="T1058" s="88"/>
    </row>
    <row r="1059" spans="1:20" x14ac:dyDescent="0.3">
      <c r="A1059" s="75">
        <v>1056</v>
      </c>
      <c r="B1059" s="76">
        <v>38502</v>
      </c>
      <c r="C1059" s="80">
        <v>1282.6041</v>
      </c>
      <c r="D1059" s="81">
        <v>37.790100000000002</v>
      </c>
      <c r="E1059" s="82">
        <v>13.79</v>
      </c>
      <c r="F1059" s="82">
        <v>12.85</v>
      </c>
      <c r="G1059" s="82">
        <v>29.525099999999998</v>
      </c>
      <c r="H1059" s="82">
        <v>63.198999999999998</v>
      </c>
      <c r="I1059" s="82">
        <v>62.643300000000004</v>
      </c>
      <c r="J1059" s="82">
        <v>25.5548</v>
      </c>
      <c r="K1059" s="82">
        <v>24.247299999999999</v>
      </c>
      <c r="L1059" s="82">
        <v>59.962000000000003</v>
      </c>
      <c r="M1059" s="87">
        <v>33.029000000000003</v>
      </c>
      <c r="N1059" s="80">
        <v>3.01</v>
      </c>
      <c r="O1059" s="86">
        <f t="shared" si="48"/>
        <v>1077.1978636246099</v>
      </c>
      <c r="P1059" s="24">
        <f t="shared" si="49"/>
        <v>0</v>
      </c>
      <c r="R1059" s="76">
        <v>38502</v>
      </c>
      <c r="S1059" s="88">
        <f t="shared" si="50"/>
        <v>0</v>
      </c>
      <c r="T1059" s="88"/>
    </row>
    <row r="1060" spans="1:20" x14ac:dyDescent="0.3">
      <c r="A1060" s="75">
        <v>1057</v>
      </c>
      <c r="B1060" s="76">
        <v>38503</v>
      </c>
      <c r="C1060" s="80">
        <v>1274.8224</v>
      </c>
      <c r="D1060" s="81">
        <v>37.902000000000001</v>
      </c>
      <c r="E1060" s="82">
        <v>14.04</v>
      </c>
      <c r="F1060" s="82">
        <v>12.8</v>
      </c>
      <c r="G1060" s="82">
        <v>29.2193</v>
      </c>
      <c r="H1060" s="82">
        <v>62.2727</v>
      </c>
      <c r="I1060" s="82">
        <v>61.9816</v>
      </c>
      <c r="J1060" s="82">
        <v>25.301500000000001</v>
      </c>
      <c r="K1060" s="82">
        <v>24.0854</v>
      </c>
      <c r="L1060" s="82">
        <v>59.601999999999997</v>
      </c>
      <c r="M1060" s="87">
        <v>32.691000000000003</v>
      </c>
      <c r="N1060" s="80">
        <v>3.09</v>
      </c>
      <c r="O1060" s="99">
        <f t="shared" si="48"/>
        <v>1077.32994860074</v>
      </c>
      <c r="P1060" s="24">
        <f t="shared" si="49"/>
        <v>1</v>
      </c>
      <c r="R1060" s="76">
        <v>38503</v>
      </c>
      <c r="S1060" s="88">
        <f t="shared" si="50"/>
        <v>-6.0671098743564399E-3</v>
      </c>
      <c r="T1060" s="88"/>
    </row>
    <row r="1061" spans="1:20" x14ac:dyDescent="0.3">
      <c r="A1061" s="75">
        <v>1058</v>
      </c>
      <c r="B1061" s="76">
        <v>38504</v>
      </c>
      <c r="C1061" s="80">
        <v>1286.7575999999999</v>
      </c>
      <c r="D1061" s="81">
        <v>38.807099999999998</v>
      </c>
      <c r="E1061" s="82">
        <v>14.06</v>
      </c>
      <c r="F1061" s="82">
        <v>12.89</v>
      </c>
      <c r="G1061" s="82">
        <v>29.264600000000002</v>
      </c>
      <c r="H1061" s="82">
        <v>63.395899999999997</v>
      </c>
      <c r="I1061" s="82">
        <v>63.029299999999999</v>
      </c>
      <c r="J1061" s="82">
        <v>25.551200000000001</v>
      </c>
      <c r="K1061" s="82">
        <v>24.063800000000001</v>
      </c>
      <c r="L1061" s="82">
        <v>60.195999999999998</v>
      </c>
      <c r="M1061" s="87">
        <v>32.776000000000003</v>
      </c>
      <c r="N1061" s="80">
        <v>3.02</v>
      </c>
      <c r="O1061" s="86">
        <f t="shared" si="48"/>
        <v>1077.45905718982</v>
      </c>
      <c r="P1061" s="24">
        <f t="shared" si="49"/>
        <v>0</v>
      </c>
      <c r="R1061" s="76">
        <v>38504</v>
      </c>
      <c r="S1061" s="88">
        <f t="shared" si="50"/>
        <v>9.3622452821662296E-3</v>
      </c>
      <c r="T1061" s="88"/>
    </row>
    <row r="1062" spans="1:20" x14ac:dyDescent="0.3">
      <c r="A1062" s="75">
        <v>1059</v>
      </c>
      <c r="B1062" s="76">
        <v>38505</v>
      </c>
      <c r="C1062" s="80">
        <v>1288.9289000000001</v>
      </c>
      <c r="D1062" s="81">
        <v>38.898600000000002</v>
      </c>
      <c r="E1062" s="82">
        <v>13.91</v>
      </c>
      <c r="F1062" s="82">
        <v>12.98</v>
      </c>
      <c r="G1062" s="82">
        <v>29.207999999999998</v>
      </c>
      <c r="H1062" s="82">
        <v>63.650599999999997</v>
      </c>
      <c r="I1062" s="82">
        <v>63.216799999999999</v>
      </c>
      <c r="J1062" s="82">
        <v>25.347899999999999</v>
      </c>
      <c r="K1062" s="82">
        <v>24.166399999999999</v>
      </c>
      <c r="L1062" s="82">
        <v>60.28</v>
      </c>
      <c r="M1062" s="87">
        <v>32.881</v>
      </c>
      <c r="N1062" s="80">
        <v>3</v>
      </c>
      <c r="O1062" s="86">
        <f t="shared" si="48"/>
        <v>1077.5873261252</v>
      </c>
      <c r="P1062" s="24">
        <f t="shared" si="49"/>
        <v>0</v>
      </c>
      <c r="R1062" s="76">
        <v>38505</v>
      </c>
      <c r="S1062" s="88">
        <f t="shared" si="50"/>
        <v>1.6874196041276599E-3</v>
      </c>
      <c r="T1062" s="88"/>
    </row>
    <row r="1063" spans="1:20" x14ac:dyDescent="0.3">
      <c r="A1063" s="75">
        <v>1060</v>
      </c>
      <c r="B1063" s="76">
        <v>38506</v>
      </c>
      <c r="C1063" s="80">
        <v>1280.0977</v>
      </c>
      <c r="D1063" s="81">
        <v>38.2376</v>
      </c>
      <c r="E1063" s="82">
        <v>13.74</v>
      </c>
      <c r="F1063" s="82">
        <v>12.59</v>
      </c>
      <c r="G1063" s="82">
        <v>28.8003</v>
      </c>
      <c r="H1063" s="82">
        <v>63.754800000000003</v>
      </c>
      <c r="I1063" s="82">
        <v>63.029299999999999</v>
      </c>
      <c r="J1063" s="82">
        <v>25.736699999999999</v>
      </c>
      <c r="K1063" s="82">
        <v>23.869499999999999</v>
      </c>
      <c r="L1063" s="82">
        <v>59.337000000000003</v>
      </c>
      <c r="M1063" s="87">
        <v>32.237000000000002</v>
      </c>
      <c r="N1063" s="80">
        <v>2.99</v>
      </c>
      <c r="O1063" s="86">
        <f t="shared" si="48"/>
        <v>1077.7151827166699</v>
      </c>
      <c r="P1063" s="24">
        <f t="shared" si="49"/>
        <v>0</v>
      </c>
      <c r="R1063" s="76">
        <v>38506</v>
      </c>
      <c r="S1063" s="88">
        <f t="shared" si="50"/>
        <v>-6.8515804091289203E-3</v>
      </c>
      <c r="T1063" s="88"/>
    </row>
    <row r="1064" spans="1:20" x14ac:dyDescent="0.3">
      <c r="A1064" s="75">
        <v>1061</v>
      </c>
      <c r="B1064" s="76">
        <v>38509</v>
      </c>
      <c r="C1064" s="80">
        <v>1281.7551000000001</v>
      </c>
      <c r="D1064" s="81">
        <v>38.430799999999998</v>
      </c>
      <c r="E1064" s="82">
        <v>13.95</v>
      </c>
      <c r="F1064" s="82">
        <v>12.65</v>
      </c>
      <c r="G1064" s="82">
        <v>28.732299999999999</v>
      </c>
      <c r="H1064" s="82">
        <v>63.511699999999998</v>
      </c>
      <c r="I1064" s="82">
        <v>63.525599999999997</v>
      </c>
      <c r="J1064" s="82">
        <v>26.0623</v>
      </c>
      <c r="K1064" s="82">
        <v>23.729199999999999</v>
      </c>
      <c r="L1064" s="82">
        <v>59.082999999999998</v>
      </c>
      <c r="M1064" s="87">
        <v>32.131</v>
      </c>
      <c r="N1064" s="80">
        <v>3</v>
      </c>
      <c r="O1064" s="86">
        <f t="shared" si="48"/>
        <v>1077.8434821431899</v>
      </c>
      <c r="P1064" s="24">
        <f t="shared" si="49"/>
        <v>0</v>
      </c>
      <c r="R1064" s="76">
        <v>38509</v>
      </c>
      <c r="S1064" s="88">
        <f t="shared" si="50"/>
        <v>1.29474492454751E-3</v>
      </c>
      <c r="T1064" s="88"/>
    </row>
    <row r="1065" spans="1:20" x14ac:dyDescent="0.3">
      <c r="A1065" s="75">
        <v>1062</v>
      </c>
      <c r="B1065" s="76">
        <v>38510</v>
      </c>
      <c r="C1065" s="80">
        <v>1281.5671</v>
      </c>
      <c r="D1065" s="81">
        <v>37.891800000000003</v>
      </c>
      <c r="E1065" s="82">
        <v>14.14</v>
      </c>
      <c r="F1065" s="82">
        <v>12.59</v>
      </c>
      <c r="G1065" s="82">
        <v>28.890899999999998</v>
      </c>
      <c r="H1065" s="82">
        <v>63.430599999999998</v>
      </c>
      <c r="I1065" s="82">
        <v>63.360199999999999</v>
      </c>
      <c r="J1065" s="82">
        <v>26.216100000000001</v>
      </c>
      <c r="K1065" s="82">
        <v>23.8048</v>
      </c>
      <c r="L1065" s="82">
        <v>59.220999999999997</v>
      </c>
      <c r="M1065" s="87">
        <v>31.244</v>
      </c>
      <c r="N1065" s="80">
        <v>2.96</v>
      </c>
      <c r="O1065" s="86">
        <f t="shared" si="48"/>
        <v>1077.9700859807699</v>
      </c>
      <c r="P1065" s="24">
        <f t="shared" si="49"/>
        <v>0</v>
      </c>
      <c r="R1065" s="76">
        <v>38510</v>
      </c>
      <c r="S1065" s="88">
        <f t="shared" si="50"/>
        <v>-1.4667388489431101E-4</v>
      </c>
      <c r="T1065" s="88"/>
    </row>
    <row r="1066" spans="1:20" x14ac:dyDescent="0.3">
      <c r="A1066" s="75">
        <v>1063</v>
      </c>
      <c r="B1066" s="76">
        <v>38511</v>
      </c>
      <c r="C1066" s="80">
        <v>1279.0035</v>
      </c>
      <c r="D1066" s="81">
        <v>37.556199999999997</v>
      </c>
      <c r="E1066" s="82">
        <v>13.885</v>
      </c>
      <c r="F1066" s="82">
        <v>12.67</v>
      </c>
      <c r="G1066" s="82">
        <v>28.766300000000001</v>
      </c>
      <c r="H1066" s="82">
        <v>63.488500000000002</v>
      </c>
      <c r="I1066" s="82">
        <v>62.566099999999999</v>
      </c>
      <c r="J1066" s="82">
        <v>26.7669</v>
      </c>
      <c r="K1066" s="82">
        <v>23.691500000000001</v>
      </c>
      <c r="L1066" s="82">
        <v>59.051000000000002</v>
      </c>
      <c r="M1066" s="87">
        <v>30.884</v>
      </c>
      <c r="N1066" s="80">
        <v>2.96</v>
      </c>
      <c r="O1066" s="86">
        <f t="shared" si="48"/>
        <v>1078.0967046892799</v>
      </c>
      <c r="P1066" s="24">
        <f t="shared" si="49"/>
        <v>0</v>
      </c>
      <c r="R1066" s="76">
        <v>38511</v>
      </c>
      <c r="S1066" s="88">
        <f t="shared" si="50"/>
        <v>-2.0003634612654202E-3</v>
      </c>
      <c r="T1066" s="88"/>
    </row>
    <row r="1067" spans="1:20" x14ac:dyDescent="0.3">
      <c r="A1067" s="75">
        <v>1064</v>
      </c>
      <c r="B1067" s="76">
        <v>38512</v>
      </c>
      <c r="C1067" s="80">
        <v>1285.7406000000001</v>
      </c>
      <c r="D1067" s="81">
        <v>37.159599999999998</v>
      </c>
      <c r="E1067" s="82">
        <v>13.88</v>
      </c>
      <c r="F1067" s="82">
        <v>12.67</v>
      </c>
      <c r="G1067" s="82">
        <v>28.890899999999998</v>
      </c>
      <c r="H1067" s="82">
        <v>64.854900000000001</v>
      </c>
      <c r="I1067" s="82">
        <v>64.451999999999998</v>
      </c>
      <c r="J1067" s="82">
        <v>27.614599999999999</v>
      </c>
      <c r="K1067" s="82">
        <v>23.5565</v>
      </c>
      <c r="L1067" s="82">
        <v>59.073</v>
      </c>
      <c r="M1067" s="87">
        <v>30.62</v>
      </c>
      <c r="N1067" s="80">
        <v>3.01</v>
      </c>
      <c r="O1067" s="86">
        <f t="shared" si="48"/>
        <v>1078.22547735123</v>
      </c>
      <c r="P1067" s="24">
        <f t="shared" si="49"/>
        <v>0</v>
      </c>
      <c r="R1067" s="76">
        <v>38512</v>
      </c>
      <c r="S1067" s="88">
        <f t="shared" si="50"/>
        <v>5.2674601750504202E-3</v>
      </c>
      <c r="T1067" s="88"/>
    </row>
    <row r="1068" spans="1:20" x14ac:dyDescent="0.3">
      <c r="A1068" s="75">
        <v>1065</v>
      </c>
      <c r="B1068" s="76">
        <v>38513</v>
      </c>
      <c r="C1068" s="80">
        <v>1282.7268999999999</v>
      </c>
      <c r="D1068" s="81">
        <v>36.610500000000002</v>
      </c>
      <c r="E1068" s="82">
        <v>13.97</v>
      </c>
      <c r="F1068" s="82">
        <v>12.64</v>
      </c>
      <c r="G1068" s="82">
        <v>28.8003</v>
      </c>
      <c r="H1068" s="82">
        <v>65.190700000000007</v>
      </c>
      <c r="I1068" s="82">
        <v>64.385800000000003</v>
      </c>
      <c r="J1068" s="82">
        <v>27.704000000000001</v>
      </c>
      <c r="K1068" s="82">
        <v>23.718399999999999</v>
      </c>
      <c r="L1068" s="82">
        <v>59.094000000000001</v>
      </c>
      <c r="M1068" s="87">
        <v>31.201000000000001</v>
      </c>
      <c r="N1068" s="80">
        <v>3.01</v>
      </c>
      <c r="O1068" s="86">
        <f t="shared" si="48"/>
        <v>1078.35426539436</v>
      </c>
      <c r="P1068" s="24">
        <f t="shared" si="49"/>
        <v>0</v>
      </c>
      <c r="R1068" s="76">
        <v>38513</v>
      </c>
      <c r="S1068" s="88">
        <f t="shared" si="50"/>
        <v>-2.3439409162315798E-3</v>
      </c>
      <c r="T1068" s="88"/>
    </row>
    <row r="1069" spans="1:20" x14ac:dyDescent="0.3">
      <c r="A1069" s="75">
        <v>1066</v>
      </c>
      <c r="B1069" s="76">
        <v>38516</v>
      </c>
      <c r="C1069" s="80">
        <v>1285.9893999999999</v>
      </c>
      <c r="D1069" s="81">
        <v>36.742699999999999</v>
      </c>
      <c r="E1069" s="82">
        <v>14.05</v>
      </c>
      <c r="F1069" s="82">
        <v>12.6</v>
      </c>
      <c r="G1069" s="82">
        <v>28.664400000000001</v>
      </c>
      <c r="H1069" s="82">
        <v>64.854900000000001</v>
      </c>
      <c r="I1069" s="82">
        <v>64.462999999999994</v>
      </c>
      <c r="J1069" s="82">
        <v>28.1296</v>
      </c>
      <c r="K1069" s="82">
        <v>23.6753</v>
      </c>
      <c r="L1069" s="82">
        <v>59.146999999999998</v>
      </c>
      <c r="M1069" s="87">
        <v>30.757999999999999</v>
      </c>
      <c r="N1069" s="80">
        <v>3.04</v>
      </c>
      <c r="O1069" s="86">
        <f t="shared" si="48"/>
        <v>1078.48435257558</v>
      </c>
      <c r="P1069" s="24">
        <f t="shared" si="49"/>
        <v>0</v>
      </c>
      <c r="R1069" s="76">
        <v>38516</v>
      </c>
      <c r="S1069" s="88">
        <f t="shared" si="50"/>
        <v>2.5434096688858902E-3</v>
      </c>
      <c r="T1069" s="88"/>
    </row>
    <row r="1070" spans="1:20" x14ac:dyDescent="0.3">
      <c r="A1070" s="75">
        <v>1067</v>
      </c>
      <c r="B1070" s="76">
        <v>38517</v>
      </c>
      <c r="C1070" s="80">
        <v>1289.3228999999999</v>
      </c>
      <c r="D1070" s="81">
        <v>35.674900000000001</v>
      </c>
      <c r="E1070" s="82">
        <v>14.06</v>
      </c>
      <c r="F1070" s="82">
        <v>12.48</v>
      </c>
      <c r="G1070" s="82">
        <v>28.721</v>
      </c>
      <c r="H1070" s="82">
        <v>64.993799999999993</v>
      </c>
      <c r="I1070" s="82">
        <v>64.573300000000003</v>
      </c>
      <c r="J1070" s="82">
        <v>28.354900000000001</v>
      </c>
      <c r="K1070" s="82">
        <v>23.751300000000001</v>
      </c>
      <c r="L1070" s="82">
        <v>59.125999999999998</v>
      </c>
      <c r="M1070" s="87">
        <v>30.957999999999998</v>
      </c>
      <c r="N1070" s="80">
        <v>3.01</v>
      </c>
      <c r="O1070" s="86">
        <f t="shared" si="48"/>
        <v>1078.6131715399199</v>
      </c>
      <c r="P1070" s="24">
        <f t="shared" si="49"/>
        <v>0</v>
      </c>
      <c r="R1070" s="76">
        <v>38517</v>
      </c>
      <c r="S1070" s="88">
        <f t="shared" si="50"/>
        <v>2.5921675559690302E-3</v>
      </c>
      <c r="T1070" s="88"/>
    </row>
    <row r="1071" spans="1:20" x14ac:dyDescent="0.3">
      <c r="A1071" s="75">
        <v>1068</v>
      </c>
      <c r="B1071" s="76">
        <v>38518</v>
      </c>
      <c r="C1071" s="80">
        <v>1292.2182</v>
      </c>
      <c r="D1071" s="81">
        <v>35.451099999999997</v>
      </c>
      <c r="E1071" s="82">
        <v>14.22</v>
      </c>
      <c r="F1071" s="82">
        <v>12.62</v>
      </c>
      <c r="G1071" s="82">
        <v>28.607800000000001</v>
      </c>
      <c r="H1071" s="82">
        <v>65.815899999999999</v>
      </c>
      <c r="I1071" s="82">
        <v>65.345299999999995</v>
      </c>
      <c r="J1071" s="82">
        <v>28.6875</v>
      </c>
      <c r="K1071" s="82">
        <v>23.702400000000001</v>
      </c>
      <c r="L1071" s="82">
        <v>59.392000000000003</v>
      </c>
      <c r="M1071" s="87">
        <v>30.588999999999999</v>
      </c>
      <c r="N1071" s="80">
        <v>3.05</v>
      </c>
      <c r="O1071" s="86">
        <f t="shared" si="48"/>
        <v>1078.7437179753599</v>
      </c>
      <c r="P1071" s="24">
        <f t="shared" si="49"/>
        <v>0</v>
      </c>
      <c r="R1071" s="76">
        <v>38518</v>
      </c>
      <c r="S1071" s="88">
        <f t="shared" si="50"/>
        <v>2.24559728210849E-3</v>
      </c>
      <c r="T1071" s="88"/>
    </row>
    <row r="1072" spans="1:20" x14ac:dyDescent="0.3">
      <c r="A1072" s="75">
        <v>1069</v>
      </c>
      <c r="B1072" s="76">
        <v>38519</v>
      </c>
      <c r="C1072" s="80">
        <v>1296.9223999999999</v>
      </c>
      <c r="D1072" s="81">
        <v>35.563000000000002</v>
      </c>
      <c r="E1072" s="82">
        <v>14.65</v>
      </c>
      <c r="F1072" s="82">
        <v>12.46</v>
      </c>
      <c r="G1072" s="82">
        <v>28.358599999999999</v>
      </c>
      <c r="H1072" s="82">
        <v>67.066500000000005</v>
      </c>
      <c r="I1072" s="82">
        <v>66.3048</v>
      </c>
      <c r="J1072" s="82">
        <v>28.784099999999999</v>
      </c>
      <c r="K1072" s="82">
        <v>23.778500000000001</v>
      </c>
      <c r="L1072" s="82">
        <v>59.646999999999998</v>
      </c>
      <c r="M1072" s="87">
        <v>30.779</v>
      </c>
      <c r="N1072" s="80">
        <v>3</v>
      </c>
      <c r="O1072" s="86">
        <f t="shared" si="48"/>
        <v>1078.87213984655</v>
      </c>
      <c r="P1072" s="24">
        <f t="shared" si="49"/>
        <v>0</v>
      </c>
      <c r="R1072" s="76">
        <v>38519</v>
      </c>
      <c r="S1072" s="88">
        <f t="shared" si="50"/>
        <v>3.6404068600797098E-3</v>
      </c>
      <c r="T1072" s="88"/>
    </row>
    <row r="1073" spans="1:20" x14ac:dyDescent="0.3">
      <c r="A1073" s="75">
        <v>1070</v>
      </c>
      <c r="B1073" s="76">
        <v>38520</v>
      </c>
      <c r="C1073" s="80">
        <v>1303.3506</v>
      </c>
      <c r="D1073" s="81">
        <v>35.491799999999998</v>
      </c>
      <c r="E1073" s="82">
        <v>14.18</v>
      </c>
      <c r="F1073" s="82">
        <v>12.34</v>
      </c>
      <c r="G1073" s="82">
        <v>28.358599999999999</v>
      </c>
      <c r="H1073" s="82">
        <v>68.282300000000006</v>
      </c>
      <c r="I1073" s="82">
        <v>67.153999999999996</v>
      </c>
      <c r="J1073" s="82">
        <v>28.544499999999999</v>
      </c>
      <c r="K1073" s="82">
        <v>23.9251</v>
      </c>
      <c r="L1073" s="82">
        <v>59.348999999999997</v>
      </c>
      <c r="M1073" s="87">
        <v>30.640999999999998</v>
      </c>
      <c r="N1073" s="80">
        <v>2.99</v>
      </c>
      <c r="O1073" s="86">
        <f t="shared" si="48"/>
        <v>1079.0001488821899</v>
      </c>
      <c r="P1073" s="24">
        <f t="shared" si="49"/>
        <v>0</v>
      </c>
      <c r="R1073" s="76">
        <v>38520</v>
      </c>
      <c r="S1073" s="88">
        <f t="shared" si="50"/>
        <v>4.9565031801439598E-3</v>
      </c>
      <c r="T1073" s="88"/>
    </row>
    <row r="1074" spans="1:20" x14ac:dyDescent="0.3">
      <c r="A1074" s="75">
        <v>1071</v>
      </c>
      <c r="B1074" s="76">
        <v>38523</v>
      </c>
      <c r="C1074" s="80">
        <v>1302.4319</v>
      </c>
      <c r="D1074" s="81">
        <v>35.807099999999998</v>
      </c>
      <c r="E1074" s="82">
        <v>14.07</v>
      </c>
      <c r="F1074" s="82">
        <v>12.41</v>
      </c>
      <c r="G1074" s="82">
        <v>28.437899999999999</v>
      </c>
      <c r="H1074" s="82">
        <v>68.710700000000003</v>
      </c>
      <c r="I1074" s="82">
        <v>67.109899999999996</v>
      </c>
      <c r="J1074" s="82">
        <v>30.025200000000002</v>
      </c>
      <c r="K1074" s="82">
        <v>23.8491</v>
      </c>
      <c r="L1074" s="82">
        <v>59.604999999999997</v>
      </c>
      <c r="M1074" s="87">
        <v>30.704999999999998</v>
      </c>
      <c r="N1074" s="80">
        <v>3.01</v>
      </c>
      <c r="O1074" s="86">
        <f t="shared" si="48"/>
        <v>1079.1290294555299</v>
      </c>
      <c r="P1074" s="24">
        <f t="shared" si="49"/>
        <v>0</v>
      </c>
      <c r="R1074" s="76">
        <v>38523</v>
      </c>
      <c r="S1074" s="88">
        <f t="shared" si="50"/>
        <v>-7.0487557223664098E-4</v>
      </c>
      <c r="T1074" s="88"/>
    </row>
    <row r="1075" spans="1:20" x14ac:dyDescent="0.3">
      <c r="A1075" s="75">
        <v>1072</v>
      </c>
      <c r="B1075" s="76">
        <v>38524</v>
      </c>
      <c r="C1075" s="80">
        <v>1299.7850000000001</v>
      </c>
      <c r="D1075" s="81">
        <v>35.715499999999999</v>
      </c>
      <c r="E1075" s="82">
        <v>13.99</v>
      </c>
      <c r="F1075" s="82">
        <v>12.55</v>
      </c>
      <c r="G1075" s="82">
        <v>28.4832</v>
      </c>
      <c r="H1075" s="82">
        <v>68.062299999999993</v>
      </c>
      <c r="I1075" s="82">
        <v>65.632099999999994</v>
      </c>
      <c r="J1075" s="82">
        <v>29.045200000000001</v>
      </c>
      <c r="K1075" s="82">
        <v>23.7241</v>
      </c>
      <c r="L1075" s="82">
        <v>59.466999999999999</v>
      </c>
      <c r="M1075" s="87">
        <v>30.684000000000001</v>
      </c>
      <c r="N1075" s="80">
        <v>2.96</v>
      </c>
      <c r="O1075" s="86">
        <f t="shared" si="48"/>
        <v>1079.25578429391</v>
      </c>
      <c r="P1075" s="24">
        <f t="shared" si="49"/>
        <v>0</v>
      </c>
      <c r="R1075" s="76">
        <v>38524</v>
      </c>
      <c r="S1075" s="88">
        <f t="shared" si="50"/>
        <v>-2.0322751615650101E-3</v>
      </c>
      <c r="T1075" s="88"/>
    </row>
    <row r="1076" spans="1:20" x14ac:dyDescent="0.3">
      <c r="A1076" s="75">
        <v>1073</v>
      </c>
      <c r="B1076" s="76">
        <v>38525</v>
      </c>
      <c r="C1076" s="80">
        <v>1300.1007</v>
      </c>
      <c r="D1076" s="81">
        <v>35.502000000000002</v>
      </c>
      <c r="E1076" s="82">
        <v>14.03</v>
      </c>
      <c r="F1076" s="82">
        <v>12.63</v>
      </c>
      <c r="G1076" s="82">
        <v>28.392600000000002</v>
      </c>
      <c r="H1076" s="82">
        <v>67.471800000000002</v>
      </c>
      <c r="I1076" s="82">
        <v>65.808499999999995</v>
      </c>
      <c r="J1076" s="82">
        <v>29.857099999999999</v>
      </c>
      <c r="K1076" s="82">
        <v>23.5884</v>
      </c>
      <c r="L1076" s="82">
        <v>58.774999999999999</v>
      </c>
      <c r="M1076" s="87">
        <v>30.661999999999999</v>
      </c>
      <c r="N1076" s="80">
        <v>2.93</v>
      </c>
      <c r="O1076" s="86">
        <f t="shared" si="48"/>
        <v>1079.38126919264</v>
      </c>
      <c r="P1076" s="24">
        <f t="shared" si="49"/>
        <v>0</v>
      </c>
      <c r="R1076" s="76">
        <v>38525</v>
      </c>
      <c r="S1076" s="88">
        <f t="shared" si="50"/>
        <v>2.4288632350732999E-4</v>
      </c>
      <c r="T1076" s="88"/>
    </row>
    <row r="1077" spans="1:20" x14ac:dyDescent="0.3">
      <c r="A1077" s="75">
        <v>1074</v>
      </c>
      <c r="B1077" s="76">
        <v>38526</v>
      </c>
      <c r="C1077" s="80">
        <v>1286.2900999999999</v>
      </c>
      <c r="D1077" s="81">
        <v>34.576500000000003</v>
      </c>
      <c r="E1077" s="82">
        <v>13.7</v>
      </c>
      <c r="F1077" s="82">
        <v>12.51</v>
      </c>
      <c r="G1077" s="82">
        <v>28.664400000000001</v>
      </c>
      <c r="H1077" s="82">
        <v>66.383300000000006</v>
      </c>
      <c r="I1077" s="82">
        <v>65.091700000000003</v>
      </c>
      <c r="J1077" s="82">
        <v>29.317</v>
      </c>
      <c r="K1077" s="82">
        <v>23.392800000000001</v>
      </c>
      <c r="L1077" s="82">
        <v>58.402000000000001</v>
      </c>
      <c r="M1077" s="87">
        <v>30.187000000000001</v>
      </c>
      <c r="N1077" s="80">
        <v>3.05</v>
      </c>
      <c r="O1077" s="86">
        <f t="shared" si="48"/>
        <v>1079.51190859228</v>
      </c>
      <c r="P1077" s="24">
        <f t="shared" si="49"/>
        <v>0</v>
      </c>
      <c r="R1077" s="76">
        <v>38526</v>
      </c>
      <c r="S1077" s="88">
        <f t="shared" si="50"/>
        <v>-1.0622715609644701E-2</v>
      </c>
      <c r="T1077" s="88"/>
    </row>
    <row r="1078" spans="1:20" x14ac:dyDescent="0.3">
      <c r="A1078" s="75">
        <v>1075</v>
      </c>
      <c r="B1078" s="76">
        <v>38527</v>
      </c>
      <c r="C1078" s="80">
        <v>1276.4773</v>
      </c>
      <c r="D1078" s="81">
        <v>34.1494</v>
      </c>
      <c r="E1078" s="82">
        <v>13.59</v>
      </c>
      <c r="F1078" s="82">
        <v>12.5</v>
      </c>
      <c r="G1078" s="82">
        <v>28.358599999999999</v>
      </c>
      <c r="H1078" s="82">
        <v>65.642200000000003</v>
      </c>
      <c r="I1078" s="82">
        <v>64.132199999999997</v>
      </c>
      <c r="J1078" s="82">
        <v>29.388500000000001</v>
      </c>
      <c r="K1078" s="82">
        <v>22.920300000000001</v>
      </c>
      <c r="L1078" s="82">
        <v>57.764000000000003</v>
      </c>
      <c r="M1078" s="87">
        <v>29.881</v>
      </c>
      <c r="N1078" s="80">
        <v>3.07</v>
      </c>
      <c r="O1078" s="86">
        <f t="shared" si="48"/>
        <v>1079.6434205589201</v>
      </c>
      <c r="P1078" s="24">
        <f t="shared" si="49"/>
        <v>0</v>
      </c>
      <c r="R1078" s="76">
        <v>38527</v>
      </c>
      <c r="S1078" s="88">
        <f t="shared" si="50"/>
        <v>-7.6287611946946896E-3</v>
      </c>
      <c r="T1078" s="88"/>
    </row>
    <row r="1079" spans="1:20" x14ac:dyDescent="0.3">
      <c r="A1079" s="75">
        <v>1076</v>
      </c>
      <c r="B1079" s="76">
        <v>38530</v>
      </c>
      <c r="C1079" s="80">
        <v>1275.5346</v>
      </c>
      <c r="D1079" s="81">
        <v>34.159599999999998</v>
      </c>
      <c r="E1079" s="82">
        <v>13.2</v>
      </c>
      <c r="F1079" s="82">
        <v>12.54</v>
      </c>
      <c r="G1079" s="82">
        <v>28.369900000000001</v>
      </c>
      <c r="H1079" s="82">
        <v>66.290700000000001</v>
      </c>
      <c r="I1079" s="82">
        <v>65.400499999999994</v>
      </c>
      <c r="J1079" s="82">
        <v>30.078800000000001</v>
      </c>
      <c r="K1079" s="82">
        <v>22.9909</v>
      </c>
      <c r="L1079" s="82">
        <v>57.774000000000001</v>
      </c>
      <c r="M1079" s="87">
        <v>29.754000000000001</v>
      </c>
      <c r="N1079" s="80">
        <v>3.17</v>
      </c>
      <c r="O1079" s="86">
        <f t="shared" si="48"/>
        <v>1079.7792328463499</v>
      </c>
      <c r="P1079" s="24">
        <f t="shared" si="49"/>
        <v>0</v>
      </c>
      <c r="R1079" s="76">
        <v>38530</v>
      </c>
      <c r="S1079" s="88">
        <f t="shared" si="50"/>
        <v>-7.3851685415793301E-4</v>
      </c>
      <c r="T1079" s="88"/>
    </row>
    <row r="1080" spans="1:20" x14ac:dyDescent="0.3">
      <c r="A1080" s="75">
        <v>1077</v>
      </c>
      <c r="B1080" s="76">
        <v>38531</v>
      </c>
      <c r="C1080" s="80">
        <v>1287.4206999999999</v>
      </c>
      <c r="D1080" s="81">
        <v>34.068100000000001</v>
      </c>
      <c r="E1080" s="82">
        <v>13.61</v>
      </c>
      <c r="F1080" s="82">
        <v>12.83</v>
      </c>
      <c r="G1080" s="82">
        <v>28.392600000000002</v>
      </c>
      <c r="H1080" s="82">
        <v>66.001199999999997</v>
      </c>
      <c r="I1080" s="82">
        <v>65.168899999999994</v>
      </c>
      <c r="J1080" s="82">
        <v>29.832000000000001</v>
      </c>
      <c r="K1080" s="82">
        <v>23.284199999999998</v>
      </c>
      <c r="L1080" s="82">
        <v>58.36</v>
      </c>
      <c r="M1080" s="87">
        <v>29.838000000000001</v>
      </c>
      <c r="N1080" s="80">
        <v>3.17</v>
      </c>
      <c r="O1080" s="86">
        <f t="shared" si="48"/>
        <v>1079.9150622181</v>
      </c>
      <c r="P1080" s="24">
        <f t="shared" si="49"/>
        <v>0</v>
      </c>
      <c r="R1080" s="76">
        <v>38531</v>
      </c>
      <c r="S1080" s="88">
        <f t="shared" si="50"/>
        <v>9.3185241701792005E-3</v>
      </c>
      <c r="T1080" s="88"/>
    </row>
    <row r="1081" spans="1:20" x14ac:dyDescent="0.3">
      <c r="A1081" s="75">
        <v>1078</v>
      </c>
      <c r="B1081" s="76">
        <v>38532</v>
      </c>
      <c r="C1081" s="80">
        <v>1285.7416000000001</v>
      </c>
      <c r="D1081" s="81">
        <v>34.108699999999999</v>
      </c>
      <c r="E1081" s="82">
        <v>13.38</v>
      </c>
      <c r="F1081" s="82">
        <v>13.57</v>
      </c>
      <c r="G1081" s="82">
        <v>28.415199999999999</v>
      </c>
      <c r="H1081" s="82">
        <v>65.723299999999995</v>
      </c>
      <c r="I1081" s="82">
        <v>64.451999999999998</v>
      </c>
      <c r="J1081" s="82">
        <v>30.057300000000001</v>
      </c>
      <c r="K1081" s="82">
        <v>23.1919</v>
      </c>
      <c r="L1081" s="82">
        <v>57.933999999999997</v>
      </c>
      <c r="M1081" s="87">
        <v>29.49</v>
      </c>
      <c r="N1081" s="80">
        <v>3.2</v>
      </c>
      <c r="O1081" s="86">
        <f t="shared" si="48"/>
        <v>1080.0521942895</v>
      </c>
      <c r="P1081" s="24">
        <f t="shared" si="49"/>
        <v>0</v>
      </c>
      <c r="R1081" s="76">
        <v>38532</v>
      </c>
      <c r="S1081" s="88">
        <f t="shared" si="50"/>
        <v>-1.3042356705930101E-3</v>
      </c>
      <c r="T1081" s="88"/>
    </row>
    <row r="1082" spans="1:20" x14ac:dyDescent="0.3">
      <c r="A1082" s="75">
        <v>1079</v>
      </c>
      <c r="B1082" s="76">
        <v>38533</v>
      </c>
      <c r="C1082" s="80">
        <v>1276.6344999999999</v>
      </c>
      <c r="D1082" s="81">
        <v>33.569800000000001</v>
      </c>
      <c r="E1082" s="82">
        <v>13.13</v>
      </c>
      <c r="F1082" s="82">
        <v>13.2</v>
      </c>
      <c r="G1082" s="82">
        <v>28.132100000000001</v>
      </c>
      <c r="H1082" s="82">
        <v>64.750699999999995</v>
      </c>
      <c r="I1082" s="82">
        <v>63.382199999999997</v>
      </c>
      <c r="J1082" s="82">
        <v>29.796299999999999</v>
      </c>
      <c r="K1082" s="82">
        <v>22.675899999999999</v>
      </c>
      <c r="L1082" s="82">
        <v>57.402000000000001</v>
      </c>
      <c r="M1082" s="87">
        <v>29.321000000000002</v>
      </c>
      <c r="N1082" s="80">
        <v>3.35</v>
      </c>
      <c r="O1082" s="99">
        <f t="shared" si="48"/>
        <v>1080.19577265659</v>
      </c>
      <c r="P1082" s="24">
        <f t="shared" si="49"/>
        <v>1</v>
      </c>
      <c r="R1082" s="76">
        <v>38533</v>
      </c>
      <c r="S1082" s="88">
        <f t="shared" si="50"/>
        <v>-7.0831495224236204E-3</v>
      </c>
      <c r="T1082" s="88"/>
    </row>
    <row r="1083" spans="1:20" x14ac:dyDescent="0.3">
      <c r="A1083" s="75">
        <v>1080</v>
      </c>
      <c r="B1083" s="76">
        <v>38534</v>
      </c>
      <c r="C1083" s="80">
        <v>1280.1088</v>
      </c>
      <c r="D1083" s="81">
        <v>34.169800000000002</v>
      </c>
      <c r="E1083" s="82">
        <v>13.16</v>
      </c>
      <c r="F1083" s="82">
        <v>13.29</v>
      </c>
      <c r="G1083" s="82">
        <v>27.9849</v>
      </c>
      <c r="H1083" s="82">
        <v>65.966499999999996</v>
      </c>
      <c r="I1083" s="82">
        <v>64.308599999999998</v>
      </c>
      <c r="J1083" s="82">
        <v>30.407800000000002</v>
      </c>
      <c r="K1083" s="82">
        <v>22.925699999999999</v>
      </c>
      <c r="L1083" s="82">
        <v>56.954999999999998</v>
      </c>
      <c r="M1083" s="87">
        <v>29.521000000000001</v>
      </c>
      <c r="N1083" s="80">
        <v>3.36</v>
      </c>
      <c r="O1083" s="86">
        <f t="shared" si="48"/>
        <v>1080.33979875962</v>
      </c>
      <c r="P1083" s="24">
        <f t="shared" si="49"/>
        <v>0</v>
      </c>
      <c r="R1083" s="76">
        <v>38534</v>
      </c>
      <c r="S1083" s="88">
        <f t="shared" si="50"/>
        <v>2.7214523812415501E-3</v>
      </c>
      <c r="T1083" s="88"/>
    </row>
    <row r="1084" spans="1:20" x14ac:dyDescent="0.3">
      <c r="A1084" s="75">
        <v>1081</v>
      </c>
      <c r="B1084" s="76">
        <v>38537</v>
      </c>
      <c r="C1084" s="80">
        <v>1280.1088</v>
      </c>
      <c r="D1084" s="81">
        <v>34.169800000000002</v>
      </c>
      <c r="E1084" s="82">
        <v>13.16</v>
      </c>
      <c r="F1084" s="82">
        <v>13.29</v>
      </c>
      <c r="G1084" s="82">
        <v>27.9849</v>
      </c>
      <c r="H1084" s="82">
        <v>65.966499999999996</v>
      </c>
      <c r="I1084" s="82">
        <v>64.308599999999998</v>
      </c>
      <c r="J1084" s="82">
        <v>30.407800000000002</v>
      </c>
      <c r="K1084" s="82">
        <v>22.925699999999999</v>
      </c>
      <c r="L1084" s="82">
        <v>56.954999999999998</v>
      </c>
      <c r="M1084" s="87">
        <v>29.521000000000001</v>
      </c>
      <c r="N1084" s="80">
        <v>3.36</v>
      </c>
      <c r="O1084" s="86">
        <f t="shared" si="48"/>
        <v>1080.4838440661199</v>
      </c>
      <c r="P1084" s="24">
        <f t="shared" si="49"/>
        <v>0</v>
      </c>
      <c r="R1084" s="76">
        <v>38537</v>
      </c>
      <c r="S1084" s="88">
        <f t="shared" si="50"/>
        <v>0</v>
      </c>
      <c r="T1084" s="88"/>
    </row>
    <row r="1085" spans="1:20" x14ac:dyDescent="0.3">
      <c r="A1085" s="75">
        <v>1082</v>
      </c>
      <c r="B1085" s="76">
        <v>38538</v>
      </c>
      <c r="C1085" s="80">
        <v>1291.4309000000001</v>
      </c>
      <c r="D1085" s="81">
        <v>34.159599999999998</v>
      </c>
      <c r="E1085" s="82">
        <v>13.21</v>
      </c>
      <c r="F1085" s="82">
        <v>13.27</v>
      </c>
      <c r="G1085" s="82">
        <v>28.290700000000001</v>
      </c>
      <c r="H1085" s="82">
        <v>67.807599999999994</v>
      </c>
      <c r="I1085" s="82">
        <v>66.326899999999995</v>
      </c>
      <c r="J1085" s="82">
        <v>30.740500000000001</v>
      </c>
      <c r="K1085" s="82">
        <v>23.0289</v>
      </c>
      <c r="L1085" s="82">
        <v>56.997</v>
      </c>
      <c r="M1085" s="87">
        <v>29.553000000000001</v>
      </c>
      <c r="N1085" s="80">
        <v>3.27</v>
      </c>
      <c r="O1085" s="86">
        <f t="shared" si="48"/>
        <v>1080.6240497077899</v>
      </c>
      <c r="P1085" s="24">
        <f t="shared" si="49"/>
        <v>0</v>
      </c>
      <c r="R1085" s="76">
        <v>38538</v>
      </c>
      <c r="S1085" s="88">
        <f t="shared" si="50"/>
        <v>8.8446388306995197E-3</v>
      </c>
      <c r="T1085" s="88"/>
    </row>
    <row r="1086" spans="1:20" x14ac:dyDescent="0.3">
      <c r="A1086" s="75">
        <v>1083</v>
      </c>
      <c r="B1086" s="76">
        <v>38539</v>
      </c>
      <c r="C1086" s="80">
        <v>1280.9664</v>
      </c>
      <c r="D1086" s="81">
        <v>33.9664</v>
      </c>
      <c r="E1086" s="82">
        <v>13.76</v>
      </c>
      <c r="F1086" s="82">
        <v>13.32</v>
      </c>
      <c r="G1086" s="82">
        <v>27.973500000000001</v>
      </c>
      <c r="H1086" s="82">
        <v>66.186499999999995</v>
      </c>
      <c r="I1086" s="82">
        <v>65.190899999999999</v>
      </c>
      <c r="J1086" s="82">
        <v>30.704699999999999</v>
      </c>
      <c r="K1086" s="82">
        <v>22.784500000000001</v>
      </c>
      <c r="L1086" s="82">
        <v>55.965000000000003</v>
      </c>
      <c r="M1086" s="87">
        <v>29.268000000000001</v>
      </c>
      <c r="N1086" s="80">
        <v>2.99</v>
      </c>
      <c r="O1086" s="86">
        <f t="shared" si="48"/>
        <v>1080.7522666089201</v>
      </c>
      <c r="P1086" s="24">
        <f t="shared" si="49"/>
        <v>0</v>
      </c>
      <c r="R1086" s="76">
        <v>38539</v>
      </c>
      <c r="S1086" s="88">
        <f t="shared" si="50"/>
        <v>-8.1030274248510299E-3</v>
      </c>
      <c r="T1086" s="88"/>
    </row>
    <row r="1087" spans="1:20" x14ac:dyDescent="0.3">
      <c r="A1087" s="75">
        <v>1084</v>
      </c>
      <c r="B1087" s="76">
        <v>38540</v>
      </c>
      <c r="C1087" s="80">
        <v>1284.1848</v>
      </c>
      <c r="D1087" s="81">
        <v>34.037599999999998</v>
      </c>
      <c r="E1087" s="82">
        <v>13.81</v>
      </c>
      <c r="F1087" s="82">
        <v>13.29</v>
      </c>
      <c r="G1087" s="82">
        <v>27.916899999999998</v>
      </c>
      <c r="H1087" s="82">
        <v>66.927499999999995</v>
      </c>
      <c r="I1087" s="82">
        <v>65.643100000000004</v>
      </c>
      <c r="J1087" s="82">
        <v>30.851299999999998</v>
      </c>
      <c r="K1087" s="82">
        <v>22.6813</v>
      </c>
      <c r="L1087" s="82">
        <v>56.177999999999997</v>
      </c>
      <c r="M1087" s="87">
        <v>29.585000000000001</v>
      </c>
      <c r="N1087" s="80">
        <v>3.18</v>
      </c>
      <c r="O1087" s="86">
        <f t="shared" si="48"/>
        <v>1080.8886472520901</v>
      </c>
      <c r="P1087" s="24">
        <f t="shared" si="49"/>
        <v>0</v>
      </c>
      <c r="R1087" s="76">
        <v>38540</v>
      </c>
      <c r="S1087" s="88">
        <f t="shared" si="50"/>
        <v>2.5124780790501998E-3</v>
      </c>
      <c r="T1087" s="88"/>
    </row>
    <row r="1088" spans="1:20" x14ac:dyDescent="0.3">
      <c r="A1088" s="75">
        <v>1085</v>
      </c>
      <c r="B1088" s="76">
        <v>38541</v>
      </c>
      <c r="C1088" s="80">
        <v>1299.1829</v>
      </c>
      <c r="D1088" s="81">
        <v>35.339300000000001</v>
      </c>
      <c r="E1088" s="82">
        <v>13.97</v>
      </c>
      <c r="F1088" s="82">
        <v>13.56</v>
      </c>
      <c r="G1088" s="82">
        <v>28.415199999999999</v>
      </c>
      <c r="H1088" s="82">
        <v>66.418099999999995</v>
      </c>
      <c r="I1088" s="82">
        <v>65.510800000000003</v>
      </c>
      <c r="J1088" s="82">
        <v>31.359200000000001</v>
      </c>
      <c r="K1088" s="82">
        <v>23.208200000000001</v>
      </c>
      <c r="L1088" s="82">
        <v>56.975999999999999</v>
      </c>
      <c r="M1088" s="87">
        <v>30.271999999999998</v>
      </c>
      <c r="N1088" s="80">
        <v>3.22</v>
      </c>
      <c r="O1088" s="86">
        <f t="shared" si="48"/>
        <v>1081.0267608014599</v>
      </c>
      <c r="P1088" s="24">
        <f t="shared" si="49"/>
        <v>0</v>
      </c>
      <c r="R1088" s="76">
        <v>38541</v>
      </c>
      <c r="S1088" s="88">
        <f t="shared" si="50"/>
        <v>1.1679082325223101E-2</v>
      </c>
      <c r="T1088" s="88"/>
    </row>
    <row r="1089" spans="1:20" x14ac:dyDescent="0.3">
      <c r="A1089" s="75">
        <v>1086</v>
      </c>
      <c r="B1089" s="76">
        <v>38544</v>
      </c>
      <c r="C1089" s="80">
        <v>1307.3264999999999</v>
      </c>
      <c r="D1089" s="81">
        <v>35.796900000000001</v>
      </c>
      <c r="E1089" s="82">
        <v>14.32</v>
      </c>
      <c r="F1089" s="82">
        <v>13.71</v>
      </c>
      <c r="G1089" s="82">
        <v>28.6417</v>
      </c>
      <c r="H1089" s="82">
        <v>66.348600000000005</v>
      </c>
      <c r="I1089" s="82">
        <v>66.139399999999995</v>
      </c>
      <c r="J1089" s="82">
        <v>32.067399999999999</v>
      </c>
      <c r="K1089" s="82">
        <v>23.229900000000001</v>
      </c>
      <c r="L1089" s="82">
        <v>57.316000000000003</v>
      </c>
      <c r="M1089" s="87">
        <v>30.61</v>
      </c>
      <c r="N1089" s="80">
        <v>3.23</v>
      </c>
      <c r="O1089" s="86">
        <f t="shared" si="48"/>
        <v>1081.16532097755</v>
      </c>
      <c r="P1089" s="24">
        <f t="shared" si="49"/>
        <v>0</v>
      </c>
      <c r="R1089" s="76">
        <v>38544</v>
      </c>
      <c r="S1089" s="88">
        <f t="shared" si="50"/>
        <v>6.2682475269646397E-3</v>
      </c>
      <c r="T1089" s="88"/>
    </row>
    <row r="1090" spans="1:20" x14ac:dyDescent="0.3">
      <c r="A1090" s="75">
        <v>1087</v>
      </c>
      <c r="B1090" s="76">
        <v>38545</v>
      </c>
      <c r="C1090" s="80">
        <v>1310.3583000000001</v>
      </c>
      <c r="D1090" s="81">
        <v>35.6952</v>
      </c>
      <c r="E1090" s="82">
        <v>14.32</v>
      </c>
      <c r="F1090" s="82">
        <v>13.8</v>
      </c>
      <c r="G1090" s="82">
        <v>29.004200000000001</v>
      </c>
      <c r="H1090" s="82">
        <v>66.591700000000003</v>
      </c>
      <c r="I1090" s="82">
        <v>66.051199999999994</v>
      </c>
      <c r="J1090" s="82">
        <v>32.163899999999998</v>
      </c>
      <c r="K1090" s="82">
        <v>23.257100000000001</v>
      </c>
      <c r="L1090" s="82">
        <v>58.115000000000002</v>
      </c>
      <c r="M1090" s="87">
        <v>30.81</v>
      </c>
      <c r="N1090" s="80">
        <v>3.23</v>
      </c>
      <c r="O1090" s="86">
        <f t="shared" si="48"/>
        <v>1081.30389891353</v>
      </c>
      <c r="P1090" s="24">
        <f t="shared" si="49"/>
        <v>0</v>
      </c>
      <c r="R1090" s="76">
        <v>38545</v>
      </c>
      <c r="S1090" s="88">
        <f t="shared" si="50"/>
        <v>2.31908402376924E-3</v>
      </c>
      <c r="T1090" s="88"/>
    </row>
    <row r="1091" spans="1:20" x14ac:dyDescent="0.3">
      <c r="A1091" s="75">
        <v>1088</v>
      </c>
      <c r="B1091" s="76">
        <v>38546</v>
      </c>
      <c r="C1091" s="80">
        <v>1311.6723</v>
      </c>
      <c r="D1091" s="81">
        <v>35.512099999999997</v>
      </c>
      <c r="E1091" s="82">
        <v>14.33</v>
      </c>
      <c r="F1091" s="82">
        <v>13.96</v>
      </c>
      <c r="G1091" s="82">
        <v>29.0608</v>
      </c>
      <c r="H1091" s="82">
        <v>66.545400000000001</v>
      </c>
      <c r="I1091" s="82">
        <v>65.907799999999995</v>
      </c>
      <c r="J1091" s="82">
        <v>31.967199999999998</v>
      </c>
      <c r="K1091" s="82">
        <v>23.316800000000001</v>
      </c>
      <c r="L1091" s="82">
        <v>58.402000000000001</v>
      </c>
      <c r="M1091" s="87">
        <v>31.265000000000001</v>
      </c>
      <c r="N1091" s="80">
        <v>3.27</v>
      </c>
      <c r="O1091" s="86">
        <f t="shared" si="48"/>
        <v>1081.4442109670799</v>
      </c>
      <c r="P1091" s="24">
        <f t="shared" si="49"/>
        <v>0</v>
      </c>
      <c r="R1091" s="76">
        <v>38546</v>
      </c>
      <c r="S1091" s="88">
        <f t="shared" si="50"/>
        <v>1.0027791635309801E-3</v>
      </c>
      <c r="T1091" s="88"/>
    </row>
    <row r="1092" spans="1:20" x14ac:dyDescent="0.3">
      <c r="A1092" s="75">
        <v>1089</v>
      </c>
      <c r="B1092" s="76">
        <v>38547</v>
      </c>
      <c r="C1092" s="80">
        <v>1315.1142</v>
      </c>
      <c r="D1092" s="81">
        <v>35.949399999999997</v>
      </c>
      <c r="E1092" s="82">
        <v>14.69</v>
      </c>
      <c r="F1092" s="82">
        <v>14.05</v>
      </c>
      <c r="G1092" s="82">
        <v>29.411899999999999</v>
      </c>
      <c r="H1092" s="82">
        <v>65.7928</v>
      </c>
      <c r="I1092" s="82">
        <v>64.617400000000004</v>
      </c>
      <c r="J1092" s="82">
        <v>30.107399999999998</v>
      </c>
      <c r="K1092" s="82">
        <v>23.4526</v>
      </c>
      <c r="L1092" s="82">
        <v>59.009</v>
      </c>
      <c r="M1092" s="87">
        <v>31.274999999999999</v>
      </c>
      <c r="N1092" s="80">
        <v>3.32</v>
      </c>
      <c r="O1092" s="86">
        <f t="shared" ref="O1092:O1155" si="51">O1091*(1+N1092/100/252)</f>
        <v>1081.58668695043</v>
      </c>
      <c r="P1092" s="24">
        <f t="shared" ref="P1092:P1155" si="52">IF(MONTH(B1092)&lt;&gt;MONTH(B1093),1,0)</f>
        <v>0</v>
      </c>
      <c r="R1092" s="76">
        <v>38547</v>
      </c>
      <c r="S1092" s="88">
        <f t="shared" ref="S1092:S1155" si="53">(C1092/C1091)-1</f>
        <v>2.6240548039324599E-3</v>
      </c>
      <c r="T1092" s="88"/>
    </row>
    <row r="1093" spans="1:20" x14ac:dyDescent="0.3">
      <c r="A1093" s="75">
        <v>1090</v>
      </c>
      <c r="B1093" s="76">
        <v>38548</v>
      </c>
      <c r="C1093" s="80">
        <v>1316.6401000000001</v>
      </c>
      <c r="D1093" s="81">
        <v>36.183300000000003</v>
      </c>
      <c r="E1093" s="82">
        <v>14.54</v>
      </c>
      <c r="F1093" s="82">
        <v>14.04</v>
      </c>
      <c r="G1093" s="82">
        <v>29.207999999999998</v>
      </c>
      <c r="H1093" s="82">
        <v>65.619100000000003</v>
      </c>
      <c r="I1093" s="82">
        <v>64.143199999999993</v>
      </c>
      <c r="J1093" s="82">
        <v>30.4114</v>
      </c>
      <c r="K1093" s="82">
        <v>23.398299999999999</v>
      </c>
      <c r="L1093" s="82">
        <v>59.018999999999998</v>
      </c>
      <c r="M1093" s="87">
        <v>32.744</v>
      </c>
      <c r="N1093" s="80">
        <v>3.32</v>
      </c>
      <c r="O1093" s="86">
        <f t="shared" si="51"/>
        <v>1081.7291817044299</v>
      </c>
      <c r="P1093" s="24">
        <f t="shared" si="52"/>
        <v>0</v>
      </c>
      <c r="R1093" s="76">
        <v>38548</v>
      </c>
      <c r="S1093" s="88">
        <f t="shared" si="53"/>
        <v>1.1602794647036501E-3</v>
      </c>
      <c r="T1093" s="88"/>
    </row>
    <row r="1094" spans="1:20" x14ac:dyDescent="0.3">
      <c r="A1094" s="75">
        <v>1091</v>
      </c>
      <c r="B1094" s="76">
        <v>38551</v>
      </c>
      <c r="C1094" s="80">
        <v>1309.3595</v>
      </c>
      <c r="D1094" s="81">
        <v>35.715499999999999</v>
      </c>
      <c r="E1094" s="82">
        <v>14.494999999999999</v>
      </c>
      <c r="F1094" s="82">
        <v>13.9</v>
      </c>
      <c r="G1094" s="82">
        <v>28.936199999999999</v>
      </c>
      <c r="H1094" s="82">
        <v>65.260099999999994</v>
      </c>
      <c r="I1094" s="82">
        <v>64.132199999999997</v>
      </c>
      <c r="J1094" s="82">
        <v>30.3828</v>
      </c>
      <c r="K1094" s="82">
        <v>23.316800000000001</v>
      </c>
      <c r="L1094" s="82">
        <v>58.156999999999996</v>
      </c>
      <c r="M1094" s="87">
        <v>32.649000000000001</v>
      </c>
      <c r="N1094" s="80">
        <v>3.19</v>
      </c>
      <c r="O1094" s="86">
        <f t="shared" si="51"/>
        <v>1081.86611488259</v>
      </c>
      <c r="P1094" s="24">
        <f t="shared" si="52"/>
        <v>0</v>
      </c>
      <c r="R1094" s="76">
        <v>38551</v>
      </c>
      <c r="S1094" s="88">
        <f t="shared" si="53"/>
        <v>-5.5296811938205801E-3</v>
      </c>
      <c r="T1094" s="88"/>
    </row>
    <row r="1095" spans="1:20" x14ac:dyDescent="0.3">
      <c r="A1095" s="75">
        <v>1092</v>
      </c>
      <c r="B1095" s="76">
        <v>38552</v>
      </c>
      <c r="C1095" s="80">
        <v>1318.1768999999999</v>
      </c>
      <c r="D1095" s="81">
        <v>36.4071</v>
      </c>
      <c r="E1095" s="82">
        <v>14.89</v>
      </c>
      <c r="F1095" s="82">
        <v>13.94</v>
      </c>
      <c r="G1095" s="82">
        <v>29.626999999999999</v>
      </c>
      <c r="H1095" s="82">
        <v>66.348600000000005</v>
      </c>
      <c r="I1095" s="82">
        <v>64.826999999999998</v>
      </c>
      <c r="J1095" s="82">
        <v>30.765499999999999</v>
      </c>
      <c r="K1095" s="82">
        <v>23.534099999999999</v>
      </c>
      <c r="L1095" s="82">
        <v>59.115000000000002</v>
      </c>
      <c r="M1095" s="87">
        <v>32.595999999999997</v>
      </c>
      <c r="N1095" s="80">
        <v>3.13</v>
      </c>
      <c r="O1095" s="86">
        <f t="shared" si="51"/>
        <v>1082.00048952305</v>
      </c>
      <c r="P1095" s="24">
        <f t="shared" si="52"/>
        <v>0</v>
      </c>
      <c r="R1095" s="76">
        <v>38552</v>
      </c>
      <c r="S1095" s="88">
        <f t="shared" si="53"/>
        <v>6.7341322226630602E-3</v>
      </c>
      <c r="T1095" s="88"/>
    </row>
    <row r="1096" spans="1:20" x14ac:dyDescent="0.3">
      <c r="A1096" s="75">
        <v>1093</v>
      </c>
      <c r="B1096" s="76">
        <v>38553</v>
      </c>
      <c r="C1096" s="80">
        <v>1324.5739000000001</v>
      </c>
      <c r="D1096" s="81">
        <v>36.701999999999998</v>
      </c>
      <c r="E1096" s="82">
        <v>14.84</v>
      </c>
      <c r="F1096" s="82">
        <v>14.03</v>
      </c>
      <c r="G1096" s="82">
        <v>29.661000000000001</v>
      </c>
      <c r="H1096" s="82">
        <v>66.695999999999998</v>
      </c>
      <c r="I1096" s="82">
        <v>65.069599999999994</v>
      </c>
      <c r="J1096" s="82">
        <v>29.849900000000002</v>
      </c>
      <c r="K1096" s="82">
        <v>23.534099999999999</v>
      </c>
      <c r="L1096" s="82">
        <v>58.115000000000002</v>
      </c>
      <c r="M1096" s="87">
        <v>32.649000000000001</v>
      </c>
      <c r="N1096" s="80">
        <v>3.25</v>
      </c>
      <c r="O1096" s="86">
        <f t="shared" si="51"/>
        <v>1082.1400332369701</v>
      </c>
      <c r="P1096" s="24">
        <f t="shared" si="52"/>
        <v>0</v>
      </c>
      <c r="R1096" s="76">
        <v>38553</v>
      </c>
      <c r="S1096" s="88">
        <f t="shared" si="53"/>
        <v>4.8529146581162098E-3</v>
      </c>
      <c r="T1096" s="88"/>
    </row>
    <row r="1097" spans="1:20" x14ac:dyDescent="0.3">
      <c r="A1097" s="75">
        <v>1094</v>
      </c>
      <c r="B1097" s="76">
        <v>38554</v>
      </c>
      <c r="C1097" s="80">
        <v>1315.8277</v>
      </c>
      <c r="D1097" s="81">
        <v>39.671500000000002</v>
      </c>
      <c r="E1097" s="82">
        <v>14.46</v>
      </c>
      <c r="F1097" s="82">
        <v>13.72</v>
      </c>
      <c r="G1097" s="82">
        <v>29.944199999999999</v>
      </c>
      <c r="H1097" s="82">
        <v>65.966499999999996</v>
      </c>
      <c r="I1097" s="82">
        <v>63.845399999999998</v>
      </c>
      <c r="J1097" s="82">
        <v>29.685400000000001</v>
      </c>
      <c r="K1097" s="82">
        <v>23.870799999999999</v>
      </c>
      <c r="L1097" s="82">
        <v>58.2</v>
      </c>
      <c r="M1097" s="87">
        <v>32.521999999999998</v>
      </c>
      <c r="N1097" s="80">
        <v>3.27</v>
      </c>
      <c r="O1097" s="86">
        <f t="shared" si="51"/>
        <v>1082.2804537889001</v>
      </c>
      <c r="P1097" s="24">
        <f t="shared" si="52"/>
        <v>0</v>
      </c>
      <c r="R1097" s="76">
        <v>38554</v>
      </c>
      <c r="S1097" s="88">
        <f t="shared" si="53"/>
        <v>-6.6030290948659899E-3</v>
      </c>
      <c r="T1097" s="88"/>
    </row>
    <row r="1098" spans="1:20" x14ac:dyDescent="0.3">
      <c r="A1098" s="75">
        <v>1095</v>
      </c>
      <c r="B1098" s="76">
        <v>38555</v>
      </c>
      <c r="C1098" s="80">
        <v>1322.998</v>
      </c>
      <c r="D1098" s="81">
        <v>39.9664</v>
      </c>
      <c r="E1098" s="82">
        <v>14.57</v>
      </c>
      <c r="F1098" s="82">
        <v>13.8</v>
      </c>
      <c r="G1098" s="82">
        <v>29.083400000000001</v>
      </c>
      <c r="H1098" s="82">
        <v>66.915999999999997</v>
      </c>
      <c r="I1098" s="82">
        <v>65.620999999999995</v>
      </c>
      <c r="J1098" s="82">
        <v>30.089500000000001</v>
      </c>
      <c r="K1098" s="82">
        <v>23.914200000000001</v>
      </c>
      <c r="L1098" s="82">
        <v>58.36</v>
      </c>
      <c r="M1098" s="87">
        <v>32.691000000000003</v>
      </c>
      <c r="N1098" s="80">
        <v>3.25</v>
      </c>
      <c r="O1098" s="86">
        <f t="shared" si="51"/>
        <v>1082.4200336093299</v>
      </c>
      <c r="P1098" s="24">
        <f t="shared" si="52"/>
        <v>0</v>
      </c>
      <c r="R1098" s="76">
        <v>38555</v>
      </c>
      <c r="S1098" s="88">
        <f t="shared" si="53"/>
        <v>5.449269687817E-3</v>
      </c>
      <c r="T1098" s="88"/>
    </row>
    <row r="1099" spans="1:20" x14ac:dyDescent="0.3">
      <c r="A1099" s="75">
        <v>1096</v>
      </c>
      <c r="B1099" s="76">
        <v>38558</v>
      </c>
      <c r="C1099" s="80">
        <v>1318.0114000000001</v>
      </c>
      <c r="D1099" s="81">
        <v>39.956299999999999</v>
      </c>
      <c r="E1099" s="82">
        <v>14.46</v>
      </c>
      <c r="F1099" s="82">
        <v>13.79</v>
      </c>
      <c r="G1099" s="82">
        <v>29.094799999999999</v>
      </c>
      <c r="H1099" s="82">
        <v>67.587500000000006</v>
      </c>
      <c r="I1099" s="82">
        <v>66.106300000000005</v>
      </c>
      <c r="J1099" s="82">
        <v>29.985800000000001</v>
      </c>
      <c r="K1099" s="82">
        <v>23.707899999999999</v>
      </c>
      <c r="L1099" s="82">
        <v>58.082999999999998</v>
      </c>
      <c r="M1099" s="87">
        <v>32.353000000000002</v>
      </c>
      <c r="N1099" s="80">
        <v>3.28</v>
      </c>
      <c r="O1099" s="86">
        <f t="shared" si="51"/>
        <v>1082.56092002641</v>
      </c>
      <c r="P1099" s="24">
        <f t="shared" si="52"/>
        <v>0</v>
      </c>
      <c r="R1099" s="76">
        <v>38558</v>
      </c>
      <c r="S1099" s="88">
        <f t="shared" si="53"/>
        <v>-3.7691666956412E-3</v>
      </c>
      <c r="T1099" s="88"/>
    </row>
    <row r="1100" spans="1:20" x14ac:dyDescent="0.3">
      <c r="A1100" s="75">
        <v>1097</v>
      </c>
      <c r="B1100" s="76">
        <v>38559</v>
      </c>
      <c r="C1100" s="80">
        <v>1320.2955999999999</v>
      </c>
      <c r="D1100" s="81">
        <v>40.210500000000003</v>
      </c>
      <c r="E1100" s="82">
        <v>14.48</v>
      </c>
      <c r="F1100" s="82">
        <v>13.79</v>
      </c>
      <c r="G1100" s="82">
        <v>28.924900000000001</v>
      </c>
      <c r="H1100" s="82">
        <v>66.985399999999998</v>
      </c>
      <c r="I1100" s="82">
        <v>65.731300000000005</v>
      </c>
      <c r="J1100" s="82">
        <v>29.882100000000001</v>
      </c>
      <c r="K1100" s="82">
        <v>23.729600000000001</v>
      </c>
      <c r="L1100" s="82">
        <v>57.975999999999999</v>
      </c>
      <c r="M1100" s="87">
        <v>32.078000000000003</v>
      </c>
      <c r="N1100" s="80">
        <v>3.25</v>
      </c>
      <c r="O1100" s="86">
        <f t="shared" si="51"/>
        <v>1082.7005360180799</v>
      </c>
      <c r="P1100" s="24">
        <f t="shared" si="52"/>
        <v>0</v>
      </c>
      <c r="R1100" s="76">
        <v>38559</v>
      </c>
      <c r="S1100" s="88">
        <f t="shared" si="53"/>
        <v>1.7330654347904599E-3</v>
      </c>
      <c r="T1100" s="88"/>
    </row>
    <row r="1101" spans="1:20" x14ac:dyDescent="0.3">
      <c r="A1101" s="75">
        <v>1098</v>
      </c>
      <c r="B1101" s="76">
        <v>38560</v>
      </c>
      <c r="C1101" s="80">
        <v>1326.5066999999999</v>
      </c>
      <c r="D1101" s="81">
        <v>40.830800000000004</v>
      </c>
      <c r="E1101" s="82">
        <v>15</v>
      </c>
      <c r="F1101" s="82">
        <v>13.84</v>
      </c>
      <c r="G1101" s="82">
        <v>29.128699999999998</v>
      </c>
      <c r="H1101" s="82">
        <v>67.541200000000003</v>
      </c>
      <c r="I1101" s="82">
        <v>65.731300000000005</v>
      </c>
      <c r="J1101" s="82">
        <v>30.761900000000001</v>
      </c>
      <c r="K1101" s="82">
        <v>23.903400000000001</v>
      </c>
      <c r="L1101" s="82">
        <v>58.274000000000001</v>
      </c>
      <c r="M1101" s="87">
        <v>31.782</v>
      </c>
      <c r="N1101" s="80">
        <v>3.27</v>
      </c>
      <c r="O1101" s="86">
        <f t="shared" si="51"/>
        <v>1082.8410293019199</v>
      </c>
      <c r="P1101" s="24">
        <f t="shared" si="52"/>
        <v>0</v>
      </c>
      <c r="R1101" s="76">
        <v>38560</v>
      </c>
      <c r="S1101" s="88">
        <f t="shared" si="53"/>
        <v>4.70432530412124E-3</v>
      </c>
      <c r="T1101" s="88"/>
    </row>
    <row r="1102" spans="1:20" x14ac:dyDescent="0.3">
      <c r="A1102" s="75">
        <v>1099</v>
      </c>
      <c r="B1102" s="76">
        <v>38561</v>
      </c>
      <c r="C1102" s="80">
        <v>1334.3149000000001</v>
      </c>
      <c r="D1102" s="81">
        <v>40.454599999999999</v>
      </c>
      <c r="E1102" s="82">
        <v>15.19</v>
      </c>
      <c r="F1102" s="82">
        <v>13.85</v>
      </c>
      <c r="G1102" s="82">
        <v>29.162700000000001</v>
      </c>
      <c r="H1102" s="82">
        <v>68.247600000000006</v>
      </c>
      <c r="I1102" s="82">
        <v>66.172499999999999</v>
      </c>
      <c r="J1102" s="82">
        <v>30.543800000000001</v>
      </c>
      <c r="K1102" s="82">
        <v>24.1098</v>
      </c>
      <c r="L1102" s="82">
        <v>58.466000000000001</v>
      </c>
      <c r="M1102" s="87">
        <v>31.994</v>
      </c>
      <c r="N1102" s="80">
        <v>3.27</v>
      </c>
      <c r="O1102" s="86">
        <f t="shared" si="51"/>
        <v>1082.98154081643</v>
      </c>
      <c r="P1102" s="24">
        <f t="shared" si="52"/>
        <v>0</v>
      </c>
      <c r="R1102" s="76">
        <v>38561</v>
      </c>
      <c r="S1102" s="88">
        <f t="shared" si="53"/>
        <v>5.8862876455883003E-3</v>
      </c>
      <c r="T1102" s="88"/>
    </row>
    <row r="1103" spans="1:20" x14ac:dyDescent="0.3">
      <c r="A1103" s="75">
        <v>1100</v>
      </c>
      <c r="B1103" s="76">
        <v>38562</v>
      </c>
      <c r="C1103" s="80">
        <v>1324.1083000000001</v>
      </c>
      <c r="D1103" s="81">
        <v>40.149500000000003</v>
      </c>
      <c r="E1103" s="82">
        <v>15.27</v>
      </c>
      <c r="F1103" s="82">
        <v>13.57</v>
      </c>
      <c r="G1103" s="82">
        <v>29.004200000000001</v>
      </c>
      <c r="H1103" s="82">
        <v>67.170699999999997</v>
      </c>
      <c r="I1103" s="82">
        <v>64.793899999999994</v>
      </c>
      <c r="J1103" s="82">
        <v>30.490100000000002</v>
      </c>
      <c r="K1103" s="82">
        <v>23.767600000000002</v>
      </c>
      <c r="L1103" s="82">
        <v>58.04</v>
      </c>
      <c r="M1103" s="87">
        <v>32.933999999999997</v>
      </c>
      <c r="N1103" s="80">
        <v>3.31</v>
      </c>
      <c r="O1103" s="99">
        <f t="shared" si="51"/>
        <v>1083.1237895823101</v>
      </c>
      <c r="P1103" s="24">
        <f t="shared" si="52"/>
        <v>1</v>
      </c>
      <c r="R1103" s="76">
        <v>38562</v>
      </c>
      <c r="S1103" s="88">
        <f t="shared" si="53"/>
        <v>-7.6493187627597603E-3</v>
      </c>
      <c r="T1103" s="88"/>
    </row>
    <row r="1104" spans="1:20" x14ac:dyDescent="0.3">
      <c r="A1104" s="75">
        <v>1101</v>
      </c>
      <c r="B1104" s="76">
        <v>38565</v>
      </c>
      <c r="C1104" s="80">
        <v>1325.3685</v>
      </c>
      <c r="D1104" s="81">
        <v>39.661299999999997</v>
      </c>
      <c r="E1104" s="82">
        <v>15.38</v>
      </c>
      <c r="F1104" s="82">
        <v>13.52</v>
      </c>
      <c r="G1104" s="82">
        <v>29.3552</v>
      </c>
      <c r="H1104" s="82">
        <v>67.656999999999996</v>
      </c>
      <c r="I1104" s="82">
        <v>65.323300000000003</v>
      </c>
      <c r="J1104" s="82">
        <v>31.091000000000001</v>
      </c>
      <c r="K1104" s="82">
        <v>23.827300000000001</v>
      </c>
      <c r="L1104" s="82">
        <v>58.125</v>
      </c>
      <c r="M1104" s="87">
        <v>32.945</v>
      </c>
      <c r="N1104" s="80">
        <v>3.3</v>
      </c>
      <c r="O1104" s="86">
        <f t="shared" si="51"/>
        <v>1083.2656272214199</v>
      </c>
      <c r="P1104" s="24">
        <f t="shared" si="52"/>
        <v>0</v>
      </c>
      <c r="R1104" s="76">
        <v>38565</v>
      </c>
      <c r="S1104" s="88">
        <f t="shared" si="53"/>
        <v>9.5173483921207102E-4</v>
      </c>
      <c r="T1104" s="88"/>
    </row>
    <row r="1105" spans="1:20" x14ac:dyDescent="0.3">
      <c r="A1105" s="75">
        <v>1102</v>
      </c>
      <c r="B1105" s="76">
        <v>38566</v>
      </c>
      <c r="C1105" s="80">
        <v>1334.7775999999999</v>
      </c>
      <c r="D1105" s="81">
        <v>40.322400000000002</v>
      </c>
      <c r="E1105" s="82">
        <v>15.35</v>
      </c>
      <c r="F1105" s="82">
        <v>13.58</v>
      </c>
      <c r="G1105" s="82">
        <v>30.363199999999999</v>
      </c>
      <c r="H1105" s="82">
        <v>68.965500000000006</v>
      </c>
      <c r="I1105" s="82">
        <v>65.962900000000005</v>
      </c>
      <c r="J1105" s="82">
        <v>32.117400000000004</v>
      </c>
      <c r="K1105" s="82">
        <v>24.05</v>
      </c>
      <c r="L1105" s="82">
        <v>58.37</v>
      </c>
      <c r="M1105" s="87">
        <v>33.262</v>
      </c>
      <c r="N1105" s="80">
        <v>3.2</v>
      </c>
      <c r="O1105" s="86">
        <f t="shared" si="51"/>
        <v>1083.4031847613901</v>
      </c>
      <c r="P1105" s="24">
        <f t="shared" si="52"/>
        <v>0</v>
      </c>
      <c r="R1105" s="76">
        <v>38566</v>
      </c>
      <c r="S1105" s="88">
        <f t="shared" si="53"/>
        <v>7.0992331566652701E-3</v>
      </c>
      <c r="T1105" s="88"/>
    </row>
    <row r="1106" spans="1:20" x14ac:dyDescent="0.3">
      <c r="A1106" s="75">
        <v>1103</v>
      </c>
      <c r="B1106" s="76">
        <v>38567</v>
      </c>
      <c r="C1106" s="80">
        <v>1336.0495000000001</v>
      </c>
      <c r="D1106" s="81">
        <v>40.607100000000003</v>
      </c>
      <c r="E1106" s="82">
        <v>15.21</v>
      </c>
      <c r="F1106" s="82">
        <v>13.38</v>
      </c>
      <c r="G1106" s="82">
        <v>30.861499999999999</v>
      </c>
      <c r="H1106" s="82">
        <v>69.880200000000002</v>
      </c>
      <c r="I1106" s="82">
        <v>65.069599999999994</v>
      </c>
      <c r="J1106" s="82">
        <v>32.485799999999998</v>
      </c>
      <c r="K1106" s="82">
        <v>24.261900000000001</v>
      </c>
      <c r="L1106" s="82">
        <v>58.210999999999999</v>
      </c>
      <c r="M1106" s="87">
        <v>33.409999999999997</v>
      </c>
      <c r="N1106" s="80">
        <v>3.35</v>
      </c>
      <c r="O1106" s="86">
        <f t="shared" si="51"/>
        <v>1083.54720859746</v>
      </c>
      <c r="P1106" s="24">
        <f t="shared" si="52"/>
        <v>0</v>
      </c>
      <c r="R1106" s="76">
        <v>38567</v>
      </c>
      <c r="S1106" s="88">
        <f t="shared" si="53"/>
        <v>9.5289282649058105E-4</v>
      </c>
      <c r="T1106" s="88"/>
    </row>
    <row r="1107" spans="1:20" x14ac:dyDescent="0.3">
      <c r="A1107" s="75">
        <v>1104</v>
      </c>
      <c r="B1107" s="76">
        <v>38568</v>
      </c>
      <c r="C1107" s="80">
        <v>1326.2063000000001</v>
      </c>
      <c r="D1107" s="81">
        <v>40.230800000000002</v>
      </c>
      <c r="E1107" s="82">
        <v>15.06</v>
      </c>
      <c r="F1107" s="82">
        <v>13.3</v>
      </c>
      <c r="G1107" s="82">
        <v>30.940799999999999</v>
      </c>
      <c r="H1107" s="82">
        <v>69.949700000000007</v>
      </c>
      <c r="I1107" s="82">
        <v>64.540199999999999</v>
      </c>
      <c r="J1107" s="82">
        <v>33.8842</v>
      </c>
      <c r="K1107" s="82">
        <v>24.093499999999999</v>
      </c>
      <c r="L1107" s="82">
        <v>58.220999999999997</v>
      </c>
      <c r="M1107" s="87">
        <v>32.966000000000001</v>
      </c>
      <c r="N1107" s="80">
        <v>3.44</v>
      </c>
      <c r="O1107" s="86">
        <f t="shared" si="51"/>
        <v>1083.6951213910099</v>
      </c>
      <c r="P1107" s="24">
        <f t="shared" si="52"/>
        <v>0</v>
      </c>
      <c r="R1107" s="76">
        <v>38568</v>
      </c>
      <c r="S1107" s="88">
        <f t="shared" si="53"/>
        <v>-7.3673917021786998E-3</v>
      </c>
      <c r="T1107" s="88"/>
    </row>
    <row r="1108" spans="1:20" x14ac:dyDescent="0.3">
      <c r="A1108" s="75">
        <v>1105</v>
      </c>
      <c r="B1108" s="76">
        <v>38569</v>
      </c>
      <c r="C1108" s="80">
        <v>1316.1123</v>
      </c>
      <c r="D1108" s="81">
        <v>39.823999999999998</v>
      </c>
      <c r="E1108" s="82">
        <v>15.12</v>
      </c>
      <c r="F1108" s="82">
        <v>13.28</v>
      </c>
      <c r="G1108" s="82">
        <v>31.4391</v>
      </c>
      <c r="H1108" s="82">
        <v>69.868600000000001</v>
      </c>
      <c r="I1108" s="82">
        <v>64.066000000000003</v>
      </c>
      <c r="J1108" s="82">
        <v>33.562399999999997</v>
      </c>
      <c r="K1108" s="82">
        <v>23.930499999999999</v>
      </c>
      <c r="L1108" s="82">
        <v>57.890999999999998</v>
      </c>
      <c r="M1108" s="87">
        <v>33.072000000000003</v>
      </c>
      <c r="N1108" s="80">
        <v>3.49</v>
      </c>
      <c r="O1108" s="86">
        <f t="shared" si="51"/>
        <v>1083.8452045645699</v>
      </c>
      <c r="P1108" s="24">
        <f t="shared" si="52"/>
        <v>0</v>
      </c>
      <c r="R1108" s="76">
        <v>38569</v>
      </c>
      <c r="S1108" s="88">
        <f t="shared" si="53"/>
        <v>-7.61118387086535E-3</v>
      </c>
      <c r="T1108" s="88"/>
    </row>
    <row r="1109" spans="1:20" x14ac:dyDescent="0.3">
      <c r="A1109" s="75">
        <v>1106</v>
      </c>
      <c r="B1109" s="76">
        <v>38572</v>
      </c>
      <c r="C1109" s="80">
        <v>1312.6684</v>
      </c>
      <c r="D1109" s="81">
        <v>39.864699999999999</v>
      </c>
      <c r="E1109" s="82">
        <v>15.27</v>
      </c>
      <c r="F1109" s="82">
        <v>13.29</v>
      </c>
      <c r="G1109" s="82">
        <v>30.7256</v>
      </c>
      <c r="H1109" s="82">
        <v>70.933899999999994</v>
      </c>
      <c r="I1109" s="82">
        <v>64.904200000000003</v>
      </c>
      <c r="J1109" s="82">
        <v>33.959400000000002</v>
      </c>
      <c r="K1109" s="82">
        <v>23.718699999999998</v>
      </c>
      <c r="L1109" s="82">
        <v>57.37</v>
      </c>
      <c r="M1109" s="87">
        <v>33.959000000000003</v>
      </c>
      <c r="N1109" s="80">
        <v>3.5</v>
      </c>
      <c r="O1109" s="86">
        <f t="shared" si="51"/>
        <v>1083.99573862076</v>
      </c>
      <c r="P1109" s="24">
        <f t="shared" si="52"/>
        <v>0</v>
      </c>
      <c r="R1109" s="76">
        <v>38572</v>
      </c>
      <c r="S1109" s="88">
        <f t="shared" si="53"/>
        <v>-2.6167219924925198E-3</v>
      </c>
      <c r="T1109" s="88"/>
    </row>
    <row r="1110" spans="1:20" x14ac:dyDescent="0.3">
      <c r="A1110" s="75">
        <v>1107</v>
      </c>
      <c r="B1110" s="76">
        <v>38573</v>
      </c>
      <c r="C1110" s="80">
        <v>1321.5274999999999</v>
      </c>
      <c r="D1110" s="81">
        <v>39.427399999999999</v>
      </c>
      <c r="E1110" s="82">
        <v>15.04</v>
      </c>
      <c r="F1110" s="82">
        <v>13.36</v>
      </c>
      <c r="G1110" s="82">
        <v>30.974799999999998</v>
      </c>
      <c r="H1110" s="82">
        <v>70.887600000000006</v>
      </c>
      <c r="I1110" s="82">
        <v>65.576899999999995</v>
      </c>
      <c r="J1110" s="82">
        <v>33.816299999999998</v>
      </c>
      <c r="K1110" s="82">
        <v>23.952300000000001</v>
      </c>
      <c r="L1110" s="82">
        <v>57.741999999999997</v>
      </c>
      <c r="M1110" s="87">
        <v>34.276000000000003</v>
      </c>
      <c r="N1110" s="80">
        <v>3.47</v>
      </c>
      <c r="O1110" s="86">
        <f t="shared" si="51"/>
        <v>1084.14500311334</v>
      </c>
      <c r="P1110" s="24">
        <f t="shared" si="52"/>
        <v>0</v>
      </c>
      <c r="R1110" s="76">
        <v>38573</v>
      </c>
      <c r="S1110" s="88">
        <f t="shared" si="53"/>
        <v>6.7489245570320202E-3</v>
      </c>
      <c r="T1110" s="88"/>
    </row>
    <row r="1111" spans="1:20" x14ac:dyDescent="0.3">
      <c r="A1111" s="75">
        <v>1108</v>
      </c>
      <c r="B1111" s="76">
        <v>38574</v>
      </c>
      <c r="C1111" s="80">
        <v>1319.6723</v>
      </c>
      <c r="D1111" s="81">
        <v>39.874899999999997</v>
      </c>
      <c r="E1111" s="82">
        <v>14.49</v>
      </c>
      <c r="F1111" s="82">
        <v>13.35</v>
      </c>
      <c r="G1111" s="82">
        <v>30.521699999999999</v>
      </c>
      <c r="H1111" s="82">
        <v>72.346599999999995</v>
      </c>
      <c r="I1111" s="82">
        <v>66.382000000000005</v>
      </c>
      <c r="J1111" s="82">
        <v>33.952199999999998</v>
      </c>
      <c r="K1111" s="82">
        <v>23.843599999999999</v>
      </c>
      <c r="L1111" s="82">
        <v>57.881</v>
      </c>
      <c r="M1111" s="87">
        <v>34.551000000000002</v>
      </c>
      <c r="N1111" s="80">
        <v>3.48</v>
      </c>
      <c r="O1111" s="86">
        <f t="shared" si="51"/>
        <v>1084.2947183756701</v>
      </c>
      <c r="P1111" s="24">
        <f t="shared" si="52"/>
        <v>0</v>
      </c>
      <c r="R1111" s="76">
        <v>38574</v>
      </c>
      <c r="S1111" s="88">
        <f t="shared" si="53"/>
        <v>-1.40383003758904E-3</v>
      </c>
      <c r="T1111" s="88"/>
    </row>
    <row r="1112" spans="1:20" x14ac:dyDescent="0.3">
      <c r="A1112" s="75">
        <v>1109</v>
      </c>
      <c r="B1112" s="76">
        <v>38575</v>
      </c>
      <c r="C1112" s="80">
        <v>1329.1563000000001</v>
      </c>
      <c r="D1112" s="81">
        <v>41.166400000000003</v>
      </c>
      <c r="E1112" s="82">
        <v>14.6</v>
      </c>
      <c r="F1112" s="82">
        <v>13.37</v>
      </c>
      <c r="G1112" s="82">
        <v>30.8842</v>
      </c>
      <c r="H1112" s="82">
        <v>72.369699999999995</v>
      </c>
      <c r="I1112" s="82">
        <v>67.545699999999997</v>
      </c>
      <c r="J1112" s="82">
        <v>33.92</v>
      </c>
      <c r="K1112" s="82">
        <v>23.957699999999999</v>
      </c>
      <c r="L1112" s="82">
        <v>58.231999999999999</v>
      </c>
      <c r="M1112" s="87">
        <v>36.652999999999999</v>
      </c>
      <c r="N1112" s="80">
        <v>3.51</v>
      </c>
      <c r="O1112" s="86">
        <f t="shared" si="51"/>
        <v>1084.4457451400201</v>
      </c>
      <c r="P1112" s="24">
        <f t="shared" si="52"/>
        <v>0</v>
      </c>
      <c r="R1112" s="76">
        <v>38575</v>
      </c>
      <c r="S1112" s="88">
        <f t="shared" si="53"/>
        <v>7.1866326208409603E-3</v>
      </c>
      <c r="T1112" s="88"/>
    </row>
    <row r="1113" spans="1:20" x14ac:dyDescent="0.3">
      <c r="A1113" s="75">
        <v>1110</v>
      </c>
      <c r="B1113" s="76">
        <v>38576</v>
      </c>
      <c r="C1113" s="80">
        <v>1321.2031999999999</v>
      </c>
      <c r="D1113" s="81">
        <v>41.481699999999996</v>
      </c>
      <c r="E1113" s="82">
        <v>14.49</v>
      </c>
      <c r="F1113" s="82">
        <v>13.3</v>
      </c>
      <c r="G1113" s="82">
        <v>30.635000000000002</v>
      </c>
      <c r="H1113" s="82">
        <v>72.114999999999995</v>
      </c>
      <c r="I1113" s="82">
        <v>67.656499999999994</v>
      </c>
      <c r="J1113" s="82">
        <v>33.988</v>
      </c>
      <c r="K1113" s="82">
        <v>23.669799999999999</v>
      </c>
      <c r="L1113" s="82">
        <v>58.125</v>
      </c>
      <c r="M1113" s="87">
        <v>35.131999999999998</v>
      </c>
      <c r="N1113" s="80">
        <v>3.55</v>
      </c>
      <c r="O1113" s="86">
        <f t="shared" si="51"/>
        <v>1084.5985142826901</v>
      </c>
      <c r="P1113" s="24">
        <f t="shared" si="52"/>
        <v>0</v>
      </c>
      <c r="R1113" s="76">
        <v>38576</v>
      </c>
      <c r="S1113" s="88">
        <f t="shared" si="53"/>
        <v>-5.9835701790678097E-3</v>
      </c>
      <c r="T1113" s="88"/>
    </row>
    <row r="1114" spans="1:20" x14ac:dyDescent="0.3">
      <c r="A1114" s="75">
        <v>1111</v>
      </c>
      <c r="B1114" s="76">
        <v>38579</v>
      </c>
      <c r="C1114" s="80">
        <v>1325.1143</v>
      </c>
      <c r="D1114" s="81">
        <v>42.1631</v>
      </c>
      <c r="E1114" s="82">
        <v>14.48</v>
      </c>
      <c r="F1114" s="82">
        <v>13.29</v>
      </c>
      <c r="G1114" s="82">
        <v>30.816199999999998</v>
      </c>
      <c r="H1114" s="82">
        <v>71.941299999999998</v>
      </c>
      <c r="I1114" s="82">
        <v>66.958299999999994</v>
      </c>
      <c r="J1114" s="82">
        <v>33.698300000000003</v>
      </c>
      <c r="K1114" s="82">
        <v>23.648099999999999</v>
      </c>
      <c r="L1114" s="82">
        <v>58.487000000000002</v>
      </c>
      <c r="M1114" s="87">
        <v>35.502000000000002</v>
      </c>
      <c r="N1114" s="80">
        <v>3.61</v>
      </c>
      <c r="O1114" s="86">
        <f t="shared" si="51"/>
        <v>1084.75388732382</v>
      </c>
      <c r="P1114" s="24">
        <f t="shared" si="52"/>
        <v>0</v>
      </c>
      <c r="R1114" s="76">
        <v>38579</v>
      </c>
      <c r="S1114" s="88">
        <f t="shared" si="53"/>
        <v>2.9602562270512099E-3</v>
      </c>
      <c r="T1114" s="88"/>
    </row>
    <row r="1115" spans="1:20" x14ac:dyDescent="0.3">
      <c r="A1115" s="75">
        <v>1112</v>
      </c>
      <c r="B1115" s="76">
        <v>38580</v>
      </c>
      <c r="C1115" s="80">
        <v>1309.5246999999999</v>
      </c>
      <c r="D1115" s="81">
        <v>40.932499999999997</v>
      </c>
      <c r="E1115" s="82">
        <v>14.34</v>
      </c>
      <c r="F1115" s="82">
        <v>13.3</v>
      </c>
      <c r="G1115" s="82">
        <v>30.373200000000001</v>
      </c>
      <c r="H1115" s="82">
        <v>70.563400000000001</v>
      </c>
      <c r="I1115" s="82">
        <v>65.462199999999996</v>
      </c>
      <c r="J1115" s="82">
        <v>33.290500000000002</v>
      </c>
      <c r="K1115" s="82">
        <v>23.517800000000001</v>
      </c>
      <c r="L1115" s="82">
        <v>58.317</v>
      </c>
      <c r="M1115" s="87">
        <v>35.046999999999997</v>
      </c>
      <c r="N1115" s="80">
        <v>3.46</v>
      </c>
      <c r="O1115" s="86">
        <f t="shared" si="51"/>
        <v>1084.90282575438</v>
      </c>
      <c r="P1115" s="24">
        <f t="shared" si="52"/>
        <v>0</v>
      </c>
      <c r="R1115" s="76">
        <v>38580</v>
      </c>
      <c r="S1115" s="88">
        <f t="shared" si="53"/>
        <v>-1.1764720975390599E-2</v>
      </c>
      <c r="T1115" s="88"/>
    </row>
    <row r="1116" spans="1:20" x14ac:dyDescent="0.3">
      <c r="A1116" s="75">
        <v>1113</v>
      </c>
      <c r="B1116" s="76">
        <v>38581</v>
      </c>
      <c r="C1116" s="80">
        <v>1310.8435999999999</v>
      </c>
      <c r="D1116" s="81">
        <v>40.8003</v>
      </c>
      <c r="E1116" s="82">
        <v>14.55</v>
      </c>
      <c r="F1116" s="82">
        <v>13.24</v>
      </c>
      <c r="G1116" s="82">
        <v>30.611699999999999</v>
      </c>
      <c r="H1116" s="82">
        <v>69.5792</v>
      </c>
      <c r="I1116" s="82">
        <v>64.475899999999996</v>
      </c>
      <c r="J1116" s="82">
        <v>32.4</v>
      </c>
      <c r="K1116" s="82">
        <v>23.523199999999999</v>
      </c>
      <c r="L1116" s="82">
        <v>58.253</v>
      </c>
      <c r="M1116" s="87">
        <v>35.786999999999999</v>
      </c>
      <c r="N1116" s="80">
        <v>3.57</v>
      </c>
      <c r="O1116" s="86">
        <f t="shared" si="51"/>
        <v>1085.05652032136</v>
      </c>
      <c r="P1116" s="24">
        <f t="shared" si="52"/>
        <v>0</v>
      </c>
      <c r="R1116" s="76">
        <v>38581</v>
      </c>
      <c r="S1116" s="88">
        <f t="shared" si="53"/>
        <v>1.00715931513173E-3</v>
      </c>
      <c r="T1116" s="88"/>
    </row>
    <row r="1117" spans="1:20" x14ac:dyDescent="0.3">
      <c r="A1117" s="75">
        <v>1114</v>
      </c>
      <c r="B1117" s="76">
        <v>38582</v>
      </c>
      <c r="C1117" s="80">
        <v>1309.6021000000001</v>
      </c>
      <c r="D1117" s="81">
        <v>40.607100000000003</v>
      </c>
      <c r="E1117" s="82">
        <v>14.88</v>
      </c>
      <c r="F1117" s="82">
        <v>13.09</v>
      </c>
      <c r="G1117" s="82">
        <v>30.464099999999998</v>
      </c>
      <c r="H1117" s="82">
        <v>69.392499999999998</v>
      </c>
      <c r="I1117" s="82">
        <v>64.398300000000006</v>
      </c>
      <c r="J1117" s="82">
        <v>32.006599999999999</v>
      </c>
      <c r="K1117" s="82">
        <v>23.642700000000001</v>
      </c>
      <c r="L1117" s="82">
        <v>58.093000000000004</v>
      </c>
      <c r="M1117" s="87">
        <v>35.28</v>
      </c>
      <c r="N1117" s="80">
        <v>3.5</v>
      </c>
      <c r="O1117" s="86">
        <f t="shared" si="51"/>
        <v>1085.20722261585</v>
      </c>
      <c r="P1117" s="24">
        <f t="shared" si="52"/>
        <v>0</v>
      </c>
      <c r="R1117" s="76">
        <v>38582</v>
      </c>
      <c r="S1117" s="88">
        <f t="shared" si="53"/>
        <v>-9.4710002017006601E-4</v>
      </c>
      <c r="T1117" s="88"/>
    </row>
    <row r="1118" spans="1:20" x14ac:dyDescent="0.3">
      <c r="A1118" s="75">
        <v>1115</v>
      </c>
      <c r="B1118" s="76">
        <v>38583</v>
      </c>
      <c r="C1118" s="80">
        <v>1310.4617000000001</v>
      </c>
      <c r="D1118" s="81">
        <v>40.8919</v>
      </c>
      <c r="E1118" s="82">
        <v>14.85</v>
      </c>
      <c r="F1118" s="82">
        <v>13.07</v>
      </c>
      <c r="G1118" s="82">
        <v>30.3505</v>
      </c>
      <c r="H1118" s="82">
        <v>69.905799999999999</v>
      </c>
      <c r="I1118" s="82">
        <v>65.185199999999995</v>
      </c>
      <c r="J1118" s="82">
        <v>32.482199999999999</v>
      </c>
      <c r="K1118" s="82">
        <v>24.1098</v>
      </c>
      <c r="L1118" s="82">
        <v>58.476999999999997</v>
      </c>
      <c r="M1118" s="87">
        <v>35.268999999999998</v>
      </c>
      <c r="N1118" s="80">
        <v>3.54</v>
      </c>
      <c r="O1118" s="86">
        <f t="shared" si="51"/>
        <v>1085.3596683923599</v>
      </c>
      <c r="P1118" s="24">
        <f t="shared" si="52"/>
        <v>0</v>
      </c>
      <c r="R1118" s="76">
        <v>38583</v>
      </c>
      <c r="S1118" s="88">
        <f t="shared" si="53"/>
        <v>6.5638257605105099E-4</v>
      </c>
      <c r="T1118" s="88"/>
    </row>
    <row r="1119" spans="1:20" x14ac:dyDescent="0.3">
      <c r="A1119" s="75">
        <v>1116</v>
      </c>
      <c r="B1119" s="76">
        <v>38586</v>
      </c>
      <c r="C1119" s="80">
        <v>1312.6320000000001</v>
      </c>
      <c r="D1119" s="81">
        <v>41.2376</v>
      </c>
      <c r="E1119" s="82">
        <v>15.03</v>
      </c>
      <c r="F1119" s="82">
        <v>13.09</v>
      </c>
      <c r="G1119" s="82">
        <v>30.566299999999998</v>
      </c>
      <c r="H1119" s="82">
        <v>70.395799999999994</v>
      </c>
      <c r="I1119" s="82">
        <v>65.462199999999996</v>
      </c>
      <c r="J1119" s="82">
        <v>32.510899999999999</v>
      </c>
      <c r="K1119" s="82">
        <v>24.044599999999999</v>
      </c>
      <c r="L1119" s="82">
        <v>58.594000000000001</v>
      </c>
      <c r="M1119" s="87">
        <v>35.173999999999999</v>
      </c>
      <c r="N1119" s="80">
        <v>3.51</v>
      </c>
      <c r="O1119" s="86">
        <f t="shared" si="51"/>
        <v>1085.5108434890301</v>
      </c>
      <c r="P1119" s="24">
        <f t="shared" si="52"/>
        <v>0</v>
      </c>
      <c r="R1119" s="76">
        <v>38586</v>
      </c>
      <c r="S1119" s="88">
        <f t="shared" si="53"/>
        <v>1.65613386488128E-3</v>
      </c>
      <c r="T1119" s="88"/>
    </row>
    <row r="1120" spans="1:20" x14ac:dyDescent="0.3">
      <c r="A1120" s="75">
        <v>1117</v>
      </c>
      <c r="B1120" s="76">
        <v>38587</v>
      </c>
      <c r="C1120" s="80">
        <v>1308.1837</v>
      </c>
      <c r="D1120" s="81">
        <v>40.973199999999999</v>
      </c>
      <c r="E1120" s="82">
        <v>14.69</v>
      </c>
      <c r="F1120" s="82">
        <v>13.1</v>
      </c>
      <c r="G1120" s="82">
        <v>30.520900000000001</v>
      </c>
      <c r="H1120" s="82">
        <v>70.080799999999996</v>
      </c>
      <c r="I1120" s="82">
        <v>65.384600000000006</v>
      </c>
      <c r="J1120" s="82">
        <v>32.825600000000001</v>
      </c>
      <c r="K1120" s="82">
        <v>24.001100000000001</v>
      </c>
      <c r="L1120" s="82">
        <v>58.445</v>
      </c>
      <c r="M1120" s="87">
        <v>34.909999999999997</v>
      </c>
      <c r="N1120" s="80">
        <v>3.49</v>
      </c>
      <c r="O1120" s="86">
        <f t="shared" si="51"/>
        <v>1085.66117812569</v>
      </c>
      <c r="P1120" s="24">
        <f t="shared" si="52"/>
        <v>0</v>
      </c>
      <c r="R1120" s="76">
        <v>38587</v>
      </c>
      <c r="S1120" s="88">
        <f t="shared" si="53"/>
        <v>-3.3888401318876698E-3</v>
      </c>
      <c r="T1120" s="88"/>
    </row>
    <row r="1121" spans="1:20" x14ac:dyDescent="0.3">
      <c r="A1121" s="75">
        <v>1118</v>
      </c>
      <c r="B1121" s="76">
        <v>38588</v>
      </c>
      <c r="C1121" s="80">
        <v>1299.6886</v>
      </c>
      <c r="D1121" s="81">
        <v>40.383400000000002</v>
      </c>
      <c r="E1121" s="82">
        <v>14.14</v>
      </c>
      <c r="F1121" s="82">
        <v>12.95</v>
      </c>
      <c r="G1121" s="82">
        <v>30.4527</v>
      </c>
      <c r="H1121" s="82">
        <v>69.800799999999995</v>
      </c>
      <c r="I1121" s="82">
        <v>65.2517</v>
      </c>
      <c r="J1121" s="82">
        <v>34.138199999999998</v>
      </c>
      <c r="K1121" s="82">
        <v>23.805599999999998</v>
      </c>
      <c r="L1121" s="82">
        <v>57.817</v>
      </c>
      <c r="M1121" s="87">
        <v>34.847000000000001</v>
      </c>
      <c r="N1121" s="80">
        <v>3.5</v>
      </c>
      <c r="O1121" s="86">
        <f t="shared" si="51"/>
        <v>1085.81196440043</v>
      </c>
      <c r="P1121" s="24">
        <f t="shared" si="52"/>
        <v>0</v>
      </c>
      <c r="R1121" s="76">
        <v>38588</v>
      </c>
      <c r="S1121" s="88">
        <f t="shared" si="53"/>
        <v>-6.4938127573368502E-3</v>
      </c>
      <c r="T1121" s="88"/>
    </row>
    <row r="1122" spans="1:20" x14ac:dyDescent="0.3">
      <c r="A1122" s="75">
        <v>1119</v>
      </c>
      <c r="B1122" s="76">
        <v>38589</v>
      </c>
      <c r="C1122" s="80">
        <v>1302.7190000000001</v>
      </c>
      <c r="D1122" s="81">
        <v>40.831899999999997</v>
      </c>
      <c r="E1122" s="82">
        <v>13.84</v>
      </c>
      <c r="F1122" s="82">
        <v>12.97</v>
      </c>
      <c r="G1122" s="82">
        <v>30.7026</v>
      </c>
      <c r="H1122" s="82">
        <v>69.8125</v>
      </c>
      <c r="I1122" s="82">
        <v>65.584100000000007</v>
      </c>
      <c r="J1122" s="82">
        <v>34.556600000000003</v>
      </c>
      <c r="K1122" s="82">
        <v>23.794799999999999</v>
      </c>
      <c r="L1122" s="82">
        <v>58.018999999999998</v>
      </c>
      <c r="M1122" s="87">
        <v>35.185000000000002</v>
      </c>
      <c r="N1122" s="80">
        <v>3.55</v>
      </c>
      <c r="O1122" s="86">
        <f t="shared" si="51"/>
        <v>1085.96492600652</v>
      </c>
      <c r="P1122" s="24">
        <f t="shared" si="52"/>
        <v>0</v>
      </c>
      <c r="R1122" s="76">
        <v>38589</v>
      </c>
      <c r="S1122" s="88">
        <f t="shared" si="53"/>
        <v>2.3316354394429298E-3</v>
      </c>
      <c r="T1122" s="88"/>
    </row>
    <row r="1123" spans="1:20" x14ac:dyDescent="0.3">
      <c r="A1123" s="75">
        <v>1120</v>
      </c>
      <c r="B1123" s="76">
        <v>38590</v>
      </c>
      <c r="C1123" s="80">
        <v>1294.8941</v>
      </c>
      <c r="D1123" s="81">
        <v>40.617800000000003</v>
      </c>
      <c r="E1123" s="82">
        <v>13.74</v>
      </c>
      <c r="F1123" s="82">
        <v>12.9</v>
      </c>
      <c r="G1123" s="82">
        <v>30.634499999999999</v>
      </c>
      <c r="H1123" s="82">
        <v>69.275800000000004</v>
      </c>
      <c r="I1123" s="82">
        <v>64.730800000000002</v>
      </c>
      <c r="J1123" s="82">
        <v>34.377800000000001</v>
      </c>
      <c r="K1123" s="82">
        <v>23.664400000000001</v>
      </c>
      <c r="L1123" s="82">
        <v>57.805999999999997</v>
      </c>
      <c r="M1123" s="87">
        <v>35.375</v>
      </c>
      <c r="N1123" s="80">
        <v>3.54</v>
      </c>
      <c r="O1123" s="86">
        <f t="shared" si="51"/>
        <v>1086.11747822232</v>
      </c>
      <c r="P1123" s="24">
        <f t="shared" si="52"/>
        <v>0</v>
      </c>
      <c r="R1123" s="76">
        <v>38590</v>
      </c>
      <c r="S1123" s="88">
        <f t="shared" si="53"/>
        <v>-6.0065908304093299E-3</v>
      </c>
      <c r="T1123" s="88"/>
    </row>
    <row r="1124" spans="1:20" x14ac:dyDescent="0.3">
      <c r="A1124" s="75">
        <v>1121</v>
      </c>
      <c r="B1124" s="76">
        <v>38593</v>
      </c>
      <c r="C1124" s="80">
        <v>1302.7938999999999</v>
      </c>
      <c r="D1124" s="81">
        <v>40.740099999999998</v>
      </c>
      <c r="E1124" s="82">
        <v>13.87</v>
      </c>
      <c r="F1124" s="82">
        <v>13.08</v>
      </c>
      <c r="G1124" s="82">
        <v>30.838899999999999</v>
      </c>
      <c r="H1124" s="82">
        <v>69.427499999999995</v>
      </c>
      <c r="I1124" s="82">
        <v>64.741900000000001</v>
      </c>
      <c r="J1124" s="82">
        <v>34.367100000000001</v>
      </c>
      <c r="K1124" s="82">
        <v>23.898</v>
      </c>
      <c r="L1124" s="82">
        <v>58.338000000000001</v>
      </c>
      <c r="M1124" s="87">
        <v>35.046999999999997</v>
      </c>
      <c r="N1124" s="80">
        <v>3.54</v>
      </c>
      <c r="O1124" s="86">
        <f t="shared" si="51"/>
        <v>1086.2700518680699</v>
      </c>
      <c r="P1124" s="24">
        <f t="shared" si="52"/>
        <v>0</v>
      </c>
      <c r="R1124" s="76">
        <v>38593</v>
      </c>
      <c r="S1124" s="88">
        <f t="shared" si="53"/>
        <v>6.1007305539502203E-3</v>
      </c>
      <c r="T1124" s="88"/>
    </row>
    <row r="1125" spans="1:20" x14ac:dyDescent="0.3">
      <c r="A1125" s="75">
        <v>1122</v>
      </c>
      <c r="B1125" s="76">
        <v>38594</v>
      </c>
      <c r="C1125" s="80">
        <v>1298.7893999999999</v>
      </c>
      <c r="D1125" s="81">
        <v>40.628</v>
      </c>
      <c r="E1125" s="82">
        <v>13.98</v>
      </c>
      <c r="F1125" s="82">
        <v>13.03</v>
      </c>
      <c r="G1125" s="82">
        <v>30.873000000000001</v>
      </c>
      <c r="H1125" s="82">
        <v>70.629099999999994</v>
      </c>
      <c r="I1125" s="82">
        <v>64.952399999999997</v>
      </c>
      <c r="J1125" s="82">
        <v>35.229500000000002</v>
      </c>
      <c r="K1125" s="82">
        <v>23.566600000000001</v>
      </c>
      <c r="L1125" s="82">
        <v>58.328000000000003</v>
      </c>
      <c r="M1125" s="87">
        <v>34.234000000000002</v>
      </c>
      <c r="N1125" s="80">
        <v>3.52</v>
      </c>
      <c r="O1125" s="86">
        <f t="shared" si="51"/>
        <v>1086.4217848277001</v>
      </c>
      <c r="P1125" s="24">
        <f t="shared" si="52"/>
        <v>0</v>
      </c>
      <c r="R1125" s="76">
        <v>38594</v>
      </c>
      <c r="S1125" s="88">
        <f t="shared" si="53"/>
        <v>-3.0737785923007398E-3</v>
      </c>
      <c r="T1125" s="88"/>
    </row>
    <row r="1126" spans="1:20" x14ac:dyDescent="0.3">
      <c r="A1126" s="75">
        <v>1123</v>
      </c>
      <c r="B1126" s="76">
        <v>38595</v>
      </c>
      <c r="C1126" s="80">
        <v>1312.0282</v>
      </c>
      <c r="D1126" s="81">
        <v>40.475099999999998</v>
      </c>
      <c r="E1126" s="82">
        <v>13.84</v>
      </c>
      <c r="F1126" s="82">
        <v>12.99</v>
      </c>
      <c r="G1126" s="82">
        <v>31.100200000000001</v>
      </c>
      <c r="H1126" s="82">
        <v>71.632499999999993</v>
      </c>
      <c r="I1126" s="82">
        <v>66.382000000000005</v>
      </c>
      <c r="J1126" s="82">
        <v>36.365600000000001</v>
      </c>
      <c r="K1126" s="82">
        <v>23.898</v>
      </c>
      <c r="L1126" s="82">
        <v>58.381</v>
      </c>
      <c r="M1126" s="87">
        <v>34.286999999999999</v>
      </c>
      <c r="N1126" s="80">
        <v>3.63</v>
      </c>
      <c r="O1126" s="99">
        <f t="shared" si="51"/>
        <v>1086.5782812990799</v>
      </c>
      <c r="P1126" s="24">
        <f t="shared" si="52"/>
        <v>1</v>
      </c>
      <c r="R1126" s="76">
        <v>38595</v>
      </c>
      <c r="S1126" s="88">
        <f t="shared" si="53"/>
        <v>1.0193184514748901E-2</v>
      </c>
      <c r="T1126" s="88"/>
    </row>
    <row r="1127" spans="1:20" x14ac:dyDescent="0.3">
      <c r="A1127" s="75">
        <v>1124</v>
      </c>
      <c r="B1127" s="76">
        <v>38596</v>
      </c>
      <c r="C1127" s="80">
        <v>1313.3857</v>
      </c>
      <c r="D1127" s="81">
        <v>40.770699999999998</v>
      </c>
      <c r="E1127" s="82">
        <v>13.91</v>
      </c>
      <c r="F1127" s="82">
        <v>13.31</v>
      </c>
      <c r="G1127" s="82">
        <v>30.895700000000001</v>
      </c>
      <c r="H1127" s="82">
        <v>73.160799999999995</v>
      </c>
      <c r="I1127" s="82">
        <v>68.354699999999994</v>
      </c>
      <c r="J1127" s="82">
        <v>37.257899999999999</v>
      </c>
      <c r="K1127" s="82">
        <v>23.832799999999999</v>
      </c>
      <c r="L1127" s="82">
        <v>58.487000000000002</v>
      </c>
      <c r="M1127" s="87">
        <v>33.335999999999999</v>
      </c>
      <c r="N1127" s="80">
        <v>3.57</v>
      </c>
      <c r="O1127" s="86">
        <f t="shared" si="51"/>
        <v>1086.73221322227</v>
      </c>
      <c r="P1127" s="24">
        <f t="shared" si="52"/>
        <v>0</v>
      </c>
      <c r="R1127" s="76">
        <v>38596</v>
      </c>
      <c r="S1127" s="88">
        <f t="shared" si="53"/>
        <v>1.03465763921839E-3</v>
      </c>
      <c r="T1127" s="88"/>
    </row>
    <row r="1128" spans="1:20" x14ac:dyDescent="0.3">
      <c r="A1128" s="75">
        <v>1125</v>
      </c>
      <c r="B1128" s="76">
        <v>38597</v>
      </c>
      <c r="C1128" s="80">
        <v>1309.5827999999999</v>
      </c>
      <c r="D1128" s="81">
        <v>40.729900000000001</v>
      </c>
      <c r="E1128" s="82">
        <v>13.87</v>
      </c>
      <c r="F1128" s="82">
        <v>13.39</v>
      </c>
      <c r="G1128" s="82">
        <v>30.691299999999998</v>
      </c>
      <c r="H1128" s="82">
        <v>72.682500000000005</v>
      </c>
      <c r="I1128" s="82">
        <v>67.246399999999994</v>
      </c>
      <c r="J1128" s="82">
        <v>36.709600000000002</v>
      </c>
      <c r="K1128" s="82">
        <v>23.843599999999999</v>
      </c>
      <c r="L1128" s="82">
        <v>58.167999999999999</v>
      </c>
      <c r="M1128" s="87">
        <v>33.704999999999998</v>
      </c>
      <c r="N1128" s="80">
        <v>3.49</v>
      </c>
      <c r="O1128" s="86">
        <f t="shared" si="51"/>
        <v>1086.8827170089401</v>
      </c>
      <c r="P1128" s="24">
        <f t="shared" si="52"/>
        <v>0</v>
      </c>
      <c r="R1128" s="76">
        <v>38597</v>
      </c>
      <c r="S1128" s="88">
        <f t="shared" si="53"/>
        <v>-2.8954936847569398E-3</v>
      </c>
      <c r="T1128" s="88"/>
    </row>
    <row r="1129" spans="1:20" x14ac:dyDescent="0.3">
      <c r="A1129" s="75">
        <v>1126</v>
      </c>
      <c r="B1129" s="76">
        <v>38600</v>
      </c>
      <c r="C1129" s="80">
        <v>1309.5827999999999</v>
      </c>
      <c r="D1129" s="81">
        <v>40.729900000000001</v>
      </c>
      <c r="E1129" s="82">
        <v>13.87</v>
      </c>
      <c r="F1129" s="82">
        <v>13.39</v>
      </c>
      <c r="G1129" s="82">
        <v>30.691299999999998</v>
      </c>
      <c r="H1129" s="82">
        <v>72.682500000000005</v>
      </c>
      <c r="I1129" s="82">
        <v>67.246399999999994</v>
      </c>
      <c r="J1129" s="82">
        <v>36.709600000000002</v>
      </c>
      <c r="K1129" s="82">
        <v>23.843599999999999</v>
      </c>
      <c r="L1129" s="82">
        <v>58.167999999999999</v>
      </c>
      <c r="M1129" s="87">
        <v>33.704999999999998</v>
      </c>
      <c r="N1129" s="80">
        <v>3.49</v>
      </c>
      <c r="O1129" s="86">
        <f t="shared" si="51"/>
        <v>1087.03324163919</v>
      </c>
      <c r="P1129" s="24">
        <f t="shared" si="52"/>
        <v>0</v>
      </c>
      <c r="R1129" s="76">
        <v>38600</v>
      </c>
      <c r="S1129" s="88">
        <f t="shared" si="53"/>
        <v>0</v>
      </c>
      <c r="T1129" s="88"/>
    </row>
    <row r="1130" spans="1:20" x14ac:dyDescent="0.3">
      <c r="A1130" s="75">
        <v>1127</v>
      </c>
      <c r="B1130" s="76">
        <v>38601</v>
      </c>
      <c r="C1130" s="80">
        <v>1326.1522</v>
      </c>
      <c r="D1130" s="81">
        <v>41.331299999999999</v>
      </c>
      <c r="E1130" s="82">
        <v>13.96</v>
      </c>
      <c r="F1130" s="82">
        <v>13.56</v>
      </c>
      <c r="G1130" s="82">
        <v>30.668500000000002</v>
      </c>
      <c r="H1130" s="82">
        <v>72.729100000000003</v>
      </c>
      <c r="I1130" s="82">
        <v>67.667599999999993</v>
      </c>
      <c r="J1130" s="82">
        <v>36.849400000000003</v>
      </c>
      <c r="K1130" s="82">
        <v>24.180399999999999</v>
      </c>
      <c r="L1130" s="82">
        <v>58.743000000000002</v>
      </c>
      <c r="M1130" s="87">
        <v>34.508000000000003</v>
      </c>
      <c r="N1130" s="80">
        <v>3.57</v>
      </c>
      <c r="O1130" s="86">
        <f t="shared" si="51"/>
        <v>1087.1872380150901</v>
      </c>
      <c r="P1130" s="24">
        <f t="shared" si="52"/>
        <v>0</v>
      </c>
      <c r="R1130" s="76">
        <v>38601</v>
      </c>
      <c r="S1130" s="88">
        <f t="shared" si="53"/>
        <v>1.2652426406333499E-2</v>
      </c>
      <c r="T1130" s="88"/>
    </row>
    <row r="1131" spans="1:20" x14ac:dyDescent="0.3">
      <c r="A1131" s="75">
        <v>1128</v>
      </c>
      <c r="B1131" s="76">
        <v>38602</v>
      </c>
      <c r="C1131" s="80">
        <v>1329.5706</v>
      </c>
      <c r="D1131" s="81">
        <v>41.382300000000001</v>
      </c>
      <c r="E1131" s="82">
        <v>13.94</v>
      </c>
      <c r="F1131" s="82">
        <v>13.41</v>
      </c>
      <c r="G1131" s="82">
        <v>30.498200000000001</v>
      </c>
      <c r="H1131" s="82">
        <v>72.764099999999999</v>
      </c>
      <c r="I1131" s="82">
        <v>68.110799999999998</v>
      </c>
      <c r="J1131" s="82">
        <v>37.630699999999997</v>
      </c>
      <c r="K1131" s="82">
        <v>24.251000000000001</v>
      </c>
      <c r="L1131" s="82">
        <v>59.295999999999999</v>
      </c>
      <c r="M1131" s="87">
        <v>35.606999999999999</v>
      </c>
      <c r="N1131" s="80">
        <v>3.48</v>
      </c>
      <c r="O1131" s="86">
        <f t="shared" si="51"/>
        <v>1087.33737339558</v>
      </c>
      <c r="P1131" s="24">
        <f t="shared" si="52"/>
        <v>0</v>
      </c>
      <c r="R1131" s="76">
        <v>38602</v>
      </c>
      <c r="S1131" s="88">
        <f t="shared" si="53"/>
        <v>2.57768301406136E-3</v>
      </c>
      <c r="T1131" s="88"/>
    </row>
    <row r="1132" spans="1:20" x14ac:dyDescent="0.3">
      <c r="A1132" s="75">
        <v>1129</v>
      </c>
      <c r="B1132" s="76">
        <v>38603</v>
      </c>
      <c r="C1132" s="80">
        <v>1324.56</v>
      </c>
      <c r="D1132" s="81">
        <v>42.544199999999996</v>
      </c>
      <c r="E1132" s="82">
        <v>13.56</v>
      </c>
      <c r="F1132" s="82">
        <v>13.37</v>
      </c>
      <c r="G1132" s="82">
        <v>30.2256</v>
      </c>
      <c r="H1132" s="82">
        <v>72.402500000000003</v>
      </c>
      <c r="I1132" s="82">
        <v>67.933499999999995</v>
      </c>
      <c r="J1132" s="82">
        <v>37.996200000000002</v>
      </c>
      <c r="K1132" s="82">
        <v>24.05</v>
      </c>
      <c r="L1132" s="82">
        <v>58.933</v>
      </c>
      <c r="M1132" s="87">
        <v>35.259</v>
      </c>
      <c r="N1132" s="80">
        <v>3.49</v>
      </c>
      <c r="O1132" s="86">
        <f t="shared" si="51"/>
        <v>1087.48796099213</v>
      </c>
      <c r="P1132" s="24">
        <f t="shared" si="52"/>
        <v>0</v>
      </c>
      <c r="R1132" s="76">
        <v>38603</v>
      </c>
      <c r="S1132" s="88">
        <f t="shared" si="53"/>
        <v>-3.7685851356822299E-3</v>
      </c>
      <c r="T1132" s="88"/>
    </row>
    <row r="1133" spans="1:20" x14ac:dyDescent="0.3">
      <c r="A1133" s="75">
        <v>1130</v>
      </c>
      <c r="B1133" s="76">
        <v>38604</v>
      </c>
      <c r="C1133" s="80">
        <v>1335.1098</v>
      </c>
      <c r="D1133" s="81">
        <v>43.634799999999998</v>
      </c>
      <c r="E1133" s="82">
        <v>13.65</v>
      </c>
      <c r="F1133" s="82">
        <v>13.28</v>
      </c>
      <c r="G1133" s="82">
        <v>30.191500000000001</v>
      </c>
      <c r="H1133" s="82">
        <v>74.444100000000006</v>
      </c>
      <c r="I1133" s="82">
        <v>70.039100000000005</v>
      </c>
      <c r="J1133" s="82">
        <v>39.1753</v>
      </c>
      <c r="K1133" s="82">
        <v>23.9251</v>
      </c>
      <c r="L1133" s="82">
        <v>59.061</v>
      </c>
      <c r="M1133" s="87">
        <v>36.072000000000003</v>
      </c>
      <c r="N1133" s="80">
        <v>3.49</v>
      </c>
      <c r="O1133" s="86">
        <f t="shared" si="51"/>
        <v>1087.63856944387</v>
      </c>
      <c r="P1133" s="24">
        <f t="shared" si="52"/>
        <v>0</v>
      </c>
      <c r="R1133" s="76">
        <v>38604</v>
      </c>
      <c r="S1133" s="88">
        <f t="shared" si="53"/>
        <v>7.9647581083530598E-3</v>
      </c>
      <c r="T1133" s="88"/>
    </row>
    <row r="1134" spans="1:20" x14ac:dyDescent="0.3">
      <c r="A1134" s="75">
        <v>1131</v>
      </c>
      <c r="B1134" s="76">
        <v>38607</v>
      </c>
      <c r="C1134" s="80">
        <v>1334.1854000000001</v>
      </c>
      <c r="D1134" s="81">
        <v>43.369799999999998</v>
      </c>
      <c r="E1134" s="82">
        <v>13.63</v>
      </c>
      <c r="F1134" s="82">
        <v>13.49</v>
      </c>
      <c r="G1134" s="82">
        <v>30.2256</v>
      </c>
      <c r="H1134" s="82">
        <v>73.849100000000007</v>
      </c>
      <c r="I1134" s="82">
        <v>69.285600000000002</v>
      </c>
      <c r="J1134" s="82">
        <v>38.537399999999998</v>
      </c>
      <c r="K1134" s="82">
        <v>24.0337</v>
      </c>
      <c r="L1134" s="82">
        <v>59.274999999999999</v>
      </c>
      <c r="M1134" s="87">
        <v>35.713000000000001</v>
      </c>
      <c r="N1134" s="80">
        <v>3.5</v>
      </c>
      <c r="O1134" s="86">
        <f t="shared" si="51"/>
        <v>1087.78963035629</v>
      </c>
      <c r="P1134" s="24">
        <f t="shared" si="52"/>
        <v>0</v>
      </c>
      <c r="R1134" s="76">
        <v>38607</v>
      </c>
      <c r="S1134" s="88">
        <f t="shared" si="53"/>
        <v>-6.9237751082340505E-4</v>
      </c>
      <c r="T1134" s="88"/>
    </row>
    <row r="1135" spans="1:20" x14ac:dyDescent="0.3">
      <c r="A1135" s="75">
        <v>1132</v>
      </c>
      <c r="B1135" s="76">
        <v>38608</v>
      </c>
      <c r="C1135" s="80">
        <v>1324.4695999999999</v>
      </c>
      <c r="D1135" s="81">
        <v>43.675600000000003</v>
      </c>
      <c r="E1135" s="82">
        <v>13.64</v>
      </c>
      <c r="F1135" s="82">
        <v>13.64</v>
      </c>
      <c r="G1135" s="82">
        <v>30.0779</v>
      </c>
      <c r="H1135" s="82">
        <v>72.764099999999999</v>
      </c>
      <c r="I1135" s="82">
        <v>68.565200000000004</v>
      </c>
      <c r="J1135" s="82">
        <v>37.691600000000001</v>
      </c>
      <c r="K1135" s="82">
        <v>23.865400000000001</v>
      </c>
      <c r="L1135" s="82">
        <v>59.307000000000002</v>
      </c>
      <c r="M1135" s="87">
        <v>34.994999999999997</v>
      </c>
      <c r="N1135" s="80">
        <v>3.45</v>
      </c>
      <c r="O1135" s="86">
        <f t="shared" si="51"/>
        <v>1087.9385539366399</v>
      </c>
      <c r="P1135" s="24">
        <f t="shared" si="52"/>
        <v>0</v>
      </c>
      <c r="R1135" s="76">
        <v>38608</v>
      </c>
      <c r="S1135" s="88">
        <f t="shared" si="53"/>
        <v>-7.2821963124466401E-3</v>
      </c>
      <c r="T1135" s="88"/>
    </row>
    <row r="1136" spans="1:20" x14ac:dyDescent="0.3">
      <c r="A1136" s="75">
        <v>1133</v>
      </c>
      <c r="B1136" s="76">
        <v>38609</v>
      </c>
      <c r="C1136" s="80">
        <v>1320.1523</v>
      </c>
      <c r="D1136" s="81">
        <v>42.880600000000001</v>
      </c>
      <c r="E1136" s="82">
        <v>13.55</v>
      </c>
      <c r="F1136" s="82">
        <v>13.44</v>
      </c>
      <c r="G1136" s="82">
        <v>29.884799999999998</v>
      </c>
      <c r="H1136" s="82">
        <v>72.974100000000007</v>
      </c>
      <c r="I1136" s="82">
        <v>69.230099999999993</v>
      </c>
      <c r="J1136" s="82">
        <v>38.867100000000001</v>
      </c>
      <c r="K1136" s="82">
        <v>23.788799999999998</v>
      </c>
      <c r="L1136" s="82">
        <v>59.189</v>
      </c>
      <c r="M1136" s="87">
        <v>34.192</v>
      </c>
      <c r="N1136" s="80">
        <v>3.54</v>
      </c>
      <c r="O1136" s="86">
        <f t="shared" si="51"/>
        <v>1088.0913834001699</v>
      </c>
      <c r="P1136" s="24">
        <f t="shared" si="52"/>
        <v>0</v>
      </c>
      <c r="R1136" s="76">
        <v>38609</v>
      </c>
      <c r="S1136" s="88">
        <f t="shared" si="53"/>
        <v>-3.25964446447091E-3</v>
      </c>
      <c r="T1136" s="88"/>
    </row>
    <row r="1137" spans="1:20" x14ac:dyDescent="0.3">
      <c r="A1137" s="75">
        <v>1134</v>
      </c>
      <c r="B1137" s="76">
        <v>38610</v>
      </c>
      <c r="C1137" s="80">
        <v>1320.8210999999999</v>
      </c>
      <c r="D1137" s="81">
        <v>43.064</v>
      </c>
      <c r="E1137" s="82">
        <v>13.73</v>
      </c>
      <c r="F1137" s="82">
        <v>13.37</v>
      </c>
      <c r="G1137" s="82">
        <v>29.839400000000001</v>
      </c>
      <c r="H1137" s="82">
        <v>72.857500000000002</v>
      </c>
      <c r="I1137" s="82">
        <v>69.219099999999997</v>
      </c>
      <c r="J1137" s="82">
        <v>38.773899999999998</v>
      </c>
      <c r="K1137" s="82">
        <v>23.849</v>
      </c>
      <c r="L1137" s="82">
        <v>59.552999999999997</v>
      </c>
      <c r="M1137" s="87">
        <v>35.343000000000004</v>
      </c>
      <c r="N1137" s="80">
        <v>3.67</v>
      </c>
      <c r="O1137" s="86">
        <f t="shared" si="51"/>
        <v>1088.2498475024399</v>
      </c>
      <c r="P1137" s="24">
        <f t="shared" si="52"/>
        <v>0</v>
      </c>
      <c r="R1137" s="76">
        <v>38610</v>
      </c>
      <c r="S1137" s="88">
        <f t="shared" si="53"/>
        <v>5.0660821482484397E-4</v>
      </c>
      <c r="T1137" s="88"/>
    </row>
    <row r="1138" spans="1:20" x14ac:dyDescent="0.3">
      <c r="A1138" s="75">
        <v>1135</v>
      </c>
      <c r="B1138" s="76">
        <v>38611</v>
      </c>
      <c r="C1138" s="80">
        <v>1331.7878000000001</v>
      </c>
      <c r="D1138" s="81">
        <v>44.154699999999998</v>
      </c>
      <c r="E1138" s="82">
        <v>13.91</v>
      </c>
      <c r="F1138" s="82">
        <v>13.25</v>
      </c>
      <c r="G1138" s="82">
        <v>29.612200000000001</v>
      </c>
      <c r="H1138" s="82">
        <v>73.942400000000006</v>
      </c>
      <c r="I1138" s="82">
        <v>70.593199999999996</v>
      </c>
      <c r="J1138" s="82">
        <v>38.852800000000002</v>
      </c>
      <c r="K1138" s="82">
        <v>23.723199999999999</v>
      </c>
      <c r="L1138" s="82">
        <v>59.884</v>
      </c>
      <c r="M1138" s="87">
        <v>36.177999999999997</v>
      </c>
      <c r="N1138" s="80">
        <v>3.62</v>
      </c>
      <c r="O1138" s="86">
        <f t="shared" si="51"/>
        <v>1088.4061754567199</v>
      </c>
      <c r="P1138" s="24">
        <f t="shared" si="52"/>
        <v>0</v>
      </c>
      <c r="R1138" s="76">
        <v>38611</v>
      </c>
      <c r="S1138" s="88">
        <f t="shared" si="53"/>
        <v>8.3029412537398706E-3</v>
      </c>
      <c r="T1138" s="88"/>
    </row>
    <row r="1139" spans="1:20" x14ac:dyDescent="0.3">
      <c r="A1139" s="75">
        <v>1136</v>
      </c>
      <c r="B1139" s="76">
        <v>38614</v>
      </c>
      <c r="C1139" s="80">
        <v>1324.3752999999999</v>
      </c>
      <c r="D1139" s="81">
        <v>43.532899999999998</v>
      </c>
      <c r="E1139" s="82">
        <v>13.84</v>
      </c>
      <c r="F1139" s="82">
        <v>13.29</v>
      </c>
      <c r="G1139" s="82">
        <v>29.532699999999998</v>
      </c>
      <c r="H1139" s="82">
        <v>75.0274</v>
      </c>
      <c r="I1139" s="82">
        <v>71.623900000000006</v>
      </c>
      <c r="J1139" s="82">
        <v>39.720100000000002</v>
      </c>
      <c r="K1139" s="82">
        <v>23.7014</v>
      </c>
      <c r="L1139" s="82">
        <v>59.274999999999999</v>
      </c>
      <c r="M1139" s="87">
        <v>35.396000000000001</v>
      </c>
      <c r="N1139" s="80">
        <v>3.62</v>
      </c>
      <c r="O1139" s="86">
        <f t="shared" si="51"/>
        <v>1088.56252586764</v>
      </c>
      <c r="P1139" s="24">
        <f t="shared" si="52"/>
        <v>0</v>
      </c>
      <c r="R1139" s="76">
        <v>38614</v>
      </c>
      <c r="S1139" s="88">
        <f t="shared" si="53"/>
        <v>-5.5658266279359197E-3</v>
      </c>
      <c r="T1139" s="88"/>
    </row>
    <row r="1140" spans="1:20" x14ac:dyDescent="0.3">
      <c r="A1140" s="75">
        <v>1137</v>
      </c>
      <c r="B1140" s="76">
        <v>38615</v>
      </c>
      <c r="C1140" s="80">
        <v>1313.9829999999999</v>
      </c>
      <c r="D1140" s="81">
        <v>44.256599999999999</v>
      </c>
      <c r="E1140" s="82">
        <v>13.92</v>
      </c>
      <c r="F1140" s="82">
        <v>13.4</v>
      </c>
      <c r="G1140" s="82">
        <v>29.350899999999999</v>
      </c>
      <c r="H1140" s="82">
        <v>74.712400000000002</v>
      </c>
      <c r="I1140" s="82">
        <v>71.513099999999994</v>
      </c>
      <c r="J1140" s="82">
        <v>40.186</v>
      </c>
      <c r="K1140" s="82">
        <v>23.4499</v>
      </c>
      <c r="L1140" s="82">
        <v>58.600999999999999</v>
      </c>
      <c r="M1140" s="87">
        <v>34.466000000000001</v>
      </c>
      <c r="N1140" s="80">
        <v>3.67</v>
      </c>
      <c r="O1140" s="86">
        <f t="shared" si="51"/>
        <v>1088.7210585846999</v>
      </c>
      <c r="P1140" s="24">
        <f t="shared" si="52"/>
        <v>0</v>
      </c>
      <c r="R1140" s="76">
        <v>38615</v>
      </c>
      <c r="S1140" s="88">
        <f t="shared" si="53"/>
        <v>-7.8469448954536797E-3</v>
      </c>
      <c r="T1140" s="88"/>
    </row>
    <row r="1141" spans="1:20" x14ac:dyDescent="0.3">
      <c r="A1141" s="75">
        <v>1138</v>
      </c>
      <c r="B1141" s="76">
        <v>38616</v>
      </c>
      <c r="C1141" s="80">
        <v>1302.0254</v>
      </c>
      <c r="D1141" s="81">
        <v>44.572600000000001</v>
      </c>
      <c r="E1141" s="82">
        <v>13.54</v>
      </c>
      <c r="F1141" s="82">
        <v>13.29</v>
      </c>
      <c r="G1141" s="82">
        <v>28.953399999999998</v>
      </c>
      <c r="H1141" s="82">
        <v>74.980800000000002</v>
      </c>
      <c r="I1141" s="82">
        <v>72.000699999999995</v>
      </c>
      <c r="J1141" s="82">
        <v>41.160800000000002</v>
      </c>
      <c r="K1141" s="82">
        <v>23.0946</v>
      </c>
      <c r="L1141" s="82">
        <v>57.767000000000003</v>
      </c>
      <c r="M1141" s="87">
        <v>33.198</v>
      </c>
      <c r="N1141" s="80">
        <v>3.72</v>
      </c>
      <c r="O1141" s="86">
        <f t="shared" si="51"/>
        <v>1088.88177455049</v>
      </c>
      <c r="P1141" s="24">
        <f t="shared" si="52"/>
        <v>0</v>
      </c>
      <c r="R1141" s="76">
        <v>38616</v>
      </c>
      <c r="S1141" s="88">
        <f t="shared" si="53"/>
        <v>-9.1002699426096009E-3</v>
      </c>
      <c r="T1141" s="88"/>
    </row>
    <row r="1142" spans="1:20" x14ac:dyDescent="0.3">
      <c r="A1142" s="75">
        <v>1139</v>
      </c>
      <c r="B1142" s="76">
        <v>38617</v>
      </c>
      <c r="C1142" s="80">
        <v>1307.0636</v>
      </c>
      <c r="D1142" s="81">
        <v>44.847799999999999</v>
      </c>
      <c r="E1142" s="82">
        <v>13.95</v>
      </c>
      <c r="F1142" s="82">
        <v>13.52</v>
      </c>
      <c r="G1142" s="82">
        <v>28.783000000000001</v>
      </c>
      <c r="H1142" s="82">
        <v>74.397400000000005</v>
      </c>
      <c r="I1142" s="82">
        <v>72.011799999999994</v>
      </c>
      <c r="J1142" s="82">
        <v>40.343699999999998</v>
      </c>
      <c r="K1142" s="82">
        <v>23.078199999999999</v>
      </c>
      <c r="L1142" s="82">
        <v>57.905999999999999</v>
      </c>
      <c r="M1142" s="87">
        <v>34.963000000000001</v>
      </c>
      <c r="N1142" s="80">
        <v>3.77</v>
      </c>
      <c r="O1142" s="86">
        <f t="shared" si="51"/>
        <v>1089.04467472073</v>
      </c>
      <c r="P1142" s="24">
        <f t="shared" si="52"/>
        <v>0</v>
      </c>
      <c r="R1142" s="76">
        <v>38617</v>
      </c>
      <c r="S1142" s="88">
        <f t="shared" si="53"/>
        <v>3.8695097653240799E-3</v>
      </c>
      <c r="T1142" s="88"/>
    </row>
    <row r="1143" spans="1:20" x14ac:dyDescent="0.3">
      <c r="A1143" s="75">
        <v>1140</v>
      </c>
      <c r="B1143" s="76">
        <v>38618</v>
      </c>
      <c r="C1143" s="80">
        <v>1307.7846</v>
      </c>
      <c r="D1143" s="81">
        <v>45.622399999999999</v>
      </c>
      <c r="E1143" s="82">
        <v>13.94</v>
      </c>
      <c r="F1143" s="82">
        <v>12.45</v>
      </c>
      <c r="G1143" s="82">
        <v>28.703499999999998</v>
      </c>
      <c r="H1143" s="82">
        <v>73.814099999999996</v>
      </c>
      <c r="I1143" s="82">
        <v>70.737300000000005</v>
      </c>
      <c r="J1143" s="82">
        <v>39.780999999999999</v>
      </c>
      <c r="K1143" s="82">
        <v>23.1493</v>
      </c>
      <c r="L1143" s="82">
        <v>58.290999999999997</v>
      </c>
      <c r="M1143" s="87">
        <v>34.487000000000002</v>
      </c>
      <c r="N1143" s="80">
        <v>3.76</v>
      </c>
      <c r="O1143" s="86">
        <f t="shared" si="51"/>
        <v>1089.20716710077</v>
      </c>
      <c r="P1143" s="24">
        <f t="shared" si="52"/>
        <v>0</v>
      </c>
      <c r="R1143" s="76">
        <v>38618</v>
      </c>
      <c r="S1143" s="88">
        <f t="shared" si="53"/>
        <v>5.5161814620197102E-4</v>
      </c>
      <c r="T1143" s="88"/>
    </row>
    <row r="1144" spans="1:20" x14ac:dyDescent="0.3">
      <c r="A1144" s="75">
        <v>1141</v>
      </c>
      <c r="B1144" s="76">
        <v>38621</v>
      </c>
      <c r="C1144" s="80">
        <v>1308.1505</v>
      </c>
      <c r="D1144" s="81">
        <v>45.255499999999998</v>
      </c>
      <c r="E1144" s="82">
        <v>14.22</v>
      </c>
      <c r="F1144" s="82">
        <v>12.4</v>
      </c>
      <c r="G1144" s="82">
        <v>28.703499999999998</v>
      </c>
      <c r="H1144" s="82">
        <v>74.945800000000006</v>
      </c>
      <c r="I1144" s="82">
        <v>71.590599999999995</v>
      </c>
      <c r="J1144" s="82">
        <v>40.780900000000003</v>
      </c>
      <c r="K1144" s="82">
        <v>23.1602</v>
      </c>
      <c r="L1144" s="82">
        <v>58.12</v>
      </c>
      <c r="M1144" s="87">
        <v>35.142000000000003</v>
      </c>
      <c r="N1144" s="80">
        <v>3.83</v>
      </c>
      <c r="O1144" s="86">
        <f t="shared" si="51"/>
        <v>1089.3727093011601</v>
      </c>
      <c r="P1144" s="24">
        <f t="shared" si="52"/>
        <v>0</v>
      </c>
      <c r="R1144" s="76">
        <v>38621</v>
      </c>
      <c r="S1144" s="88">
        <f t="shared" si="53"/>
        <v>2.7978613603485398E-4</v>
      </c>
      <c r="T1144" s="88"/>
    </row>
    <row r="1145" spans="1:20" x14ac:dyDescent="0.3">
      <c r="A1145" s="75">
        <v>1142</v>
      </c>
      <c r="B1145" s="76">
        <v>38622</v>
      </c>
      <c r="C1145" s="80">
        <v>1308.2037</v>
      </c>
      <c r="D1145" s="81">
        <v>45.204500000000003</v>
      </c>
      <c r="E1145" s="82">
        <v>14.3</v>
      </c>
      <c r="F1145" s="82">
        <v>12.33</v>
      </c>
      <c r="G1145" s="82">
        <v>28.783000000000001</v>
      </c>
      <c r="H1145" s="82">
        <v>74.875799999999998</v>
      </c>
      <c r="I1145" s="82">
        <v>71.612799999999993</v>
      </c>
      <c r="J1145" s="82">
        <v>40.565899999999999</v>
      </c>
      <c r="K1145" s="82">
        <v>23.138400000000001</v>
      </c>
      <c r="L1145" s="82">
        <v>58.933</v>
      </c>
      <c r="M1145" s="87">
        <v>34.878</v>
      </c>
      <c r="N1145" s="80">
        <v>3.73</v>
      </c>
      <c r="O1145" s="86">
        <f t="shared" si="51"/>
        <v>1089.53395375377</v>
      </c>
      <c r="P1145" s="24">
        <f t="shared" si="52"/>
        <v>0</v>
      </c>
      <c r="R1145" s="76">
        <v>38622</v>
      </c>
      <c r="S1145" s="88">
        <f t="shared" si="53"/>
        <v>4.0668103555408E-5</v>
      </c>
      <c r="T1145" s="88"/>
    </row>
    <row r="1146" spans="1:20" x14ac:dyDescent="0.3">
      <c r="A1146" s="75">
        <v>1143</v>
      </c>
      <c r="B1146" s="76">
        <v>38623</v>
      </c>
      <c r="C1146" s="80">
        <v>1309.7674</v>
      </c>
      <c r="D1146" s="81">
        <v>45.367600000000003</v>
      </c>
      <c r="E1146" s="82">
        <v>14.63</v>
      </c>
      <c r="F1146" s="82">
        <v>12.19</v>
      </c>
      <c r="G1146" s="82">
        <v>29.157800000000002</v>
      </c>
      <c r="H1146" s="82">
        <v>75.809100000000001</v>
      </c>
      <c r="I1146" s="82">
        <v>71.701499999999996</v>
      </c>
      <c r="J1146" s="82">
        <v>41.34</v>
      </c>
      <c r="K1146" s="82">
        <v>23.433499999999999</v>
      </c>
      <c r="L1146" s="82">
        <v>58.878999999999998</v>
      </c>
      <c r="M1146" s="87">
        <v>34.972999999999999</v>
      </c>
      <c r="N1146" s="80">
        <v>3.76</v>
      </c>
      <c r="O1146" s="86">
        <f t="shared" si="51"/>
        <v>1089.6965191373499</v>
      </c>
      <c r="P1146" s="24">
        <f t="shared" si="52"/>
        <v>0</v>
      </c>
      <c r="R1146" s="76">
        <v>38623</v>
      </c>
      <c r="S1146" s="88">
        <f t="shared" si="53"/>
        <v>1.19530314736149E-3</v>
      </c>
      <c r="T1146" s="88"/>
    </row>
    <row r="1147" spans="1:20" x14ac:dyDescent="0.3">
      <c r="A1147" s="75">
        <v>1144</v>
      </c>
      <c r="B1147" s="76">
        <v>38624</v>
      </c>
      <c r="C1147" s="80">
        <v>1321.4342999999999</v>
      </c>
      <c r="D1147" s="81">
        <v>45.8568</v>
      </c>
      <c r="E1147" s="82">
        <v>15.16</v>
      </c>
      <c r="F1147" s="82">
        <v>12.32</v>
      </c>
      <c r="G1147" s="82">
        <v>29.464500000000001</v>
      </c>
      <c r="H1147" s="82">
        <v>76.730699999999999</v>
      </c>
      <c r="I1147" s="82">
        <v>71.812299999999993</v>
      </c>
      <c r="J1147" s="82">
        <v>40.866900000000001</v>
      </c>
      <c r="K1147" s="82">
        <v>23.5593</v>
      </c>
      <c r="L1147" s="82">
        <v>60.418999999999997</v>
      </c>
      <c r="M1147" s="87">
        <v>35.375</v>
      </c>
      <c r="N1147" s="80">
        <v>3.82</v>
      </c>
      <c r="O1147" s="86">
        <f t="shared" si="51"/>
        <v>1089.86170329223</v>
      </c>
      <c r="P1147" s="24">
        <f t="shared" si="52"/>
        <v>0</v>
      </c>
      <c r="R1147" s="76">
        <v>38624</v>
      </c>
      <c r="S1147" s="88">
        <f t="shared" si="53"/>
        <v>8.9076121454847394E-3</v>
      </c>
      <c r="T1147" s="88"/>
    </row>
    <row r="1148" spans="1:20" x14ac:dyDescent="0.3">
      <c r="A1148" s="75">
        <v>1145</v>
      </c>
      <c r="B1148" s="76">
        <v>38625</v>
      </c>
      <c r="C1148" s="80">
        <v>1322.6543999999999</v>
      </c>
      <c r="D1148" s="81">
        <v>45.612200000000001</v>
      </c>
      <c r="E1148" s="82">
        <v>15.95</v>
      </c>
      <c r="F1148" s="82">
        <v>12.4</v>
      </c>
      <c r="G1148" s="82">
        <v>29.225999999999999</v>
      </c>
      <c r="H1148" s="82">
        <v>75.517399999999995</v>
      </c>
      <c r="I1148" s="82">
        <v>70.415899999999993</v>
      </c>
      <c r="J1148" s="82">
        <v>41.235999999999997</v>
      </c>
      <c r="K1148" s="82">
        <v>23.608499999999999</v>
      </c>
      <c r="L1148" s="82">
        <v>60.643999999999998</v>
      </c>
      <c r="M1148" s="87">
        <v>35.384999999999998</v>
      </c>
      <c r="N1148" s="80">
        <v>3.93</v>
      </c>
      <c r="O1148" s="99">
        <f t="shared" si="51"/>
        <v>1090.0316698197701</v>
      </c>
      <c r="P1148" s="24">
        <f t="shared" si="52"/>
        <v>1</v>
      </c>
      <c r="R1148" s="76">
        <v>38625</v>
      </c>
      <c r="S1148" s="88">
        <f t="shared" si="53"/>
        <v>9.2331491622399398E-4</v>
      </c>
      <c r="T1148" s="88"/>
    </row>
    <row r="1149" spans="1:20" x14ac:dyDescent="0.3">
      <c r="A1149" s="75">
        <v>1146</v>
      </c>
      <c r="B1149" s="76">
        <v>38628</v>
      </c>
      <c r="C1149" s="80">
        <v>1320.3864000000001</v>
      </c>
      <c r="D1149" s="81">
        <v>45.917999999999999</v>
      </c>
      <c r="E1149" s="82">
        <v>16.670000000000002</v>
      </c>
      <c r="F1149" s="82">
        <v>12.38</v>
      </c>
      <c r="G1149" s="82">
        <v>28.964700000000001</v>
      </c>
      <c r="H1149" s="82">
        <v>75.190799999999996</v>
      </c>
      <c r="I1149" s="82">
        <v>69.252300000000005</v>
      </c>
      <c r="J1149" s="82">
        <v>41.393700000000003</v>
      </c>
      <c r="K1149" s="82">
        <v>23.619399999999999</v>
      </c>
      <c r="L1149" s="82">
        <v>60.43</v>
      </c>
      <c r="M1149" s="87">
        <v>35.786999999999999</v>
      </c>
      <c r="N1149" s="80">
        <v>3.87</v>
      </c>
      <c r="O1149" s="86">
        <f t="shared" si="51"/>
        <v>1090.19906754049</v>
      </c>
      <c r="P1149" s="24">
        <f t="shared" si="52"/>
        <v>0</v>
      </c>
      <c r="R1149" s="76">
        <v>38628</v>
      </c>
      <c r="S1149" s="88">
        <f t="shared" si="53"/>
        <v>-1.71473364470709E-3</v>
      </c>
      <c r="T1149" s="88"/>
    </row>
    <row r="1150" spans="1:20" x14ac:dyDescent="0.3">
      <c r="A1150" s="75">
        <v>1147</v>
      </c>
      <c r="B1150" s="76">
        <v>38629</v>
      </c>
      <c r="C1150" s="80">
        <v>1307.3648000000001</v>
      </c>
      <c r="D1150" s="81">
        <v>46.488799999999998</v>
      </c>
      <c r="E1150" s="82">
        <v>16.489999999999998</v>
      </c>
      <c r="F1150" s="82">
        <v>12.24</v>
      </c>
      <c r="G1150" s="82">
        <v>28.374099999999999</v>
      </c>
      <c r="H1150" s="82">
        <v>73.3125</v>
      </c>
      <c r="I1150" s="82">
        <v>67.102400000000003</v>
      </c>
      <c r="J1150" s="82">
        <v>40.354399999999998</v>
      </c>
      <c r="K1150" s="82">
        <v>23.526499999999999</v>
      </c>
      <c r="L1150" s="82">
        <v>60.451000000000001</v>
      </c>
      <c r="M1150" s="87">
        <v>34.741</v>
      </c>
      <c r="N1150" s="80">
        <v>3.75</v>
      </c>
      <c r="O1150" s="86">
        <f t="shared" si="51"/>
        <v>1090.3612995445901</v>
      </c>
      <c r="P1150" s="24">
        <f t="shared" si="52"/>
        <v>0</v>
      </c>
      <c r="R1150" s="76">
        <v>38629</v>
      </c>
      <c r="S1150" s="88">
        <f t="shared" si="53"/>
        <v>-9.8619616197198594E-3</v>
      </c>
      <c r="T1150" s="88"/>
    </row>
    <row r="1151" spans="1:20" x14ac:dyDescent="0.3">
      <c r="A1151" s="75">
        <v>1148</v>
      </c>
      <c r="B1151" s="76">
        <v>38630</v>
      </c>
      <c r="C1151" s="80">
        <v>1288.3761999999999</v>
      </c>
      <c r="D1151" s="81">
        <v>46.0199</v>
      </c>
      <c r="E1151" s="82">
        <v>16.02</v>
      </c>
      <c r="F1151" s="82">
        <v>12.17</v>
      </c>
      <c r="G1151" s="82">
        <v>28.021999999999998</v>
      </c>
      <c r="H1151" s="82">
        <v>72.379099999999994</v>
      </c>
      <c r="I1151" s="82">
        <v>65.3292</v>
      </c>
      <c r="J1151" s="82">
        <v>37.490900000000003</v>
      </c>
      <c r="K1151" s="82">
        <v>23.296900000000001</v>
      </c>
      <c r="L1151" s="82">
        <v>61.220999999999997</v>
      </c>
      <c r="M1151" s="87">
        <v>34.709000000000003</v>
      </c>
      <c r="N1151" s="80">
        <v>3.75</v>
      </c>
      <c r="O1151" s="86">
        <f t="shared" si="51"/>
        <v>1090.5235556903599</v>
      </c>
      <c r="P1151" s="24">
        <f t="shared" si="52"/>
        <v>0</v>
      </c>
      <c r="R1151" s="76">
        <v>38630</v>
      </c>
      <c r="S1151" s="88">
        <f t="shared" si="53"/>
        <v>-1.4524331693801301E-2</v>
      </c>
      <c r="T1151" s="88"/>
    </row>
    <row r="1152" spans="1:20" x14ac:dyDescent="0.3">
      <c r="A1152" s="75">
        <v>1149</v>
      </c>
      <c r="B1152" s="76">
        <v>38631</v>
      </c>
      <c r="C1152" s="80">
        <v>1283.1077</v>
      </c>
      <c r="D1152" s="81">
        <v>45.000700000000002</v>
      </c>
      <c r="E1152" s="82">
        <v>16</v>
      </c>
      <c r="F1152" s="82">
        <v>12.03</v>
      </c>
      <c r="G1152" s="82">
        <v>28.0901</v>
      </c>
      <c r="H1152" s="82">
        <v>69.999200000000002</v>
      </c>
      <c r="I1152" s="82">
        <v>64.908100000000005</v>
      </c>
      <c r="J1152" s="82">
        <v>35.089700000000001</v>
      </c>
      <c r="K1152" s="82">
        <v>23.3461</v>
      </c>
      <c r="L1152" s="82">
        <v>61.98</v>
      </c>
      <c r="M1152" s="87">
        <v>34.582000000000001</v>
      </c>
      <c r="N1152" s="80">
        <v>3.76</v>
      </c>
      <c r="O1152" s="86">
        <f t="shared" si="51"/>
        <v>1090.6862687288201</v>
      </c>
      <c r="P1152" s="24">
        <f t="shared" si="52"/>
        <v>0</v>
      </c>
      <c r="R1152" s="76">
        <v>38631</v>
      </c>
      <c r="S1152" s="88">
        <f t="shared" si="53"/>
        <v>-4.0892559176426398E-3</v>
      </c>
      <c r="T1152" s="88"/>
    </row>
    <row r="1153" spans="1:20" x14ac:dyDescent="0.3">
      <c r="A1153" s="75">
        <v>1150</v>
      </c>
      <c r="B1153" s="76">
        <v>38632</v>
      </c>
      <c r="C1153" s="80">
        <v>1287.8746000000001</v>
      </c>
      <c r="D1153" s="81">
        <v>44.766199999999998</v>
      </c>
      <c r="E1153" s="82">
        <v>16.05</v>
      </c>
      <c r="F1153" s="82">
        <v>11.98</v>
      </c>
      <c r="G1153" s="82">
        <v>27.931100000000001</v>
      </c>
      <c r="H1153" s="82">
        <v>71.165800000000004</v>
      </c>
      <c r="I1153" s="82">
        <v>66.049599999999998</v>
      </c>
      <c r="J1153" s="82">
        <v>35.462400000000002</v>
      </c>
      <c r="K1153" s="82">
        <v>23.067299999999999</v>
      </c>
      <c r="L1153" s="82">
        <v>61.456000000000003</v>
      </c>
      <c r="M1153" s="87">
        <v>34.043999999999997</v>
      </c>
      <c r="N1153" s="80">
        <v>3.73</v>
      </c>
      <c r="O1153" s="86">
        <f t="shared" si="51"/>
        <v>1090.8477076090801</v>
      </c>
      <c r="P1153" s="24">
        <f t="shared" si="52"/>
        <v>0</v>
      </c>
      <c r="R1153" s="76">
        <v>38632</v>
      </c>
      <c r="S1153" s="88">
        <f t="shared" si="53"/>
        <v>3.7151207182375399E-3</v>
      </c>
      <c r="T1153" s="88"/>
    </row>
    <row r="1154" spans="1:20" x14ac:dyDescent="0.3">
      <c r="A1154" s="75">
        <v>1151</v>
      </c>
      <c r="B1154" s="76">
        <v>38635</v>
      </c>
      <c r="C1154" s="80">
        <v>1278.6455000000001</v>
      </c>
      <c r="D1154" s="81">
        <v>44.521599999999999</v>
      </c>
      <c r="E1154" s="82">
        <v>16.07</v>
      </c>
      <c r="F1154" s="82">
        <v>12.01</v>
      </c>
      <c r="G1154" s="82">
        <v>27.7834</v>
      </c>
      <c r="H1154" s="82">
        <v>70.384200000000007</v>
      </c>
      <c r="I1154" s="82">
        <v>64.830500000000001</v>
      </c>
      <c r="J1154" s="82">
        <v>35.552</v>
      </c>
      <c r="K1154" s="82">
        <v>22.946999999999999</v>
      </c>
      <c r="L1154" s="82">
        <v>61.274999999999999</v>
      </c>
      <c r="M1154" s="87">
        <v>34.17</v>
      </c>
      <c r="N1154" s="80">
        <v>3.73</v>
      </c>
      <c r="O1154" s="86">
        <f t="shared" si="51"/>
        <v>1091.00917038485</v>
      </c>
      <c r="P1154" s="24">
        <f t="shared" si="52"/>
        <v>0</v>
      </c>
      <c r="R1154" s="76">
        <v>38635</v>
      </c>
      <c r="S1154" s="88">
        <f t="shared" si="53"/>
        <v>-7.1661480085095696E-3</v>
      </c>
      <c r="T1154" s="88"/>
    </row>
    <row r="1155" spans="1:20" x14ac:dyDescent="0.3">
      <c r="A1155" s="75">
        <v>1152</v>
      </c>
      <c r="B1155" s="76">
        <v>38636</v>
      </c>
      <c r="C1155" s="80">
        <v>1276.0847000000001</v>
      </c>
      <c r="D1155" s="81">
        <v>44.297400000000003</v>
      </c>
      <c r="E1155" s="82">
        <v>15.92</v>
      </c>
      <c r="F1155" s="82">
        <v>12.08</v>
      </c>
      <c r="G1155" s="82">
        <v>27.726600000000001</v>
      </c>
      <c r="H1155" s="82">
        <v>72.507499999999993</v>
      </c>
      <c r="I1155" s="82">
        <v>65.8279</v>
      </c>
      <c r="J1155" s="82">
        <v>35.552</v>
      </c>
      <c r="K1155" s="82">
        <v>22.772099999999998</v>
      </c>
      <c r="L1155" s="82">
        <v>61.093000000000004</v>
      </c>
      <c r="M1155" s="87">
        <v>34.17</v>
      </c>
      <c r="N1155" s="80">
        <v>3.72</v>
      </c>
      <c r="O1155" s="86">
        <f t="shared" si="51"/>
        <v>1091.1702241195201</v>
      </c>
      <c r="P1155" s="24">
        <f t="shared" si="52"/>
        <v>0</v>
      </c>
      <c r="R1155" s="76">
        <v>38636</v>
      </c>
      <c r="S1155" s="88">
        <f t="shared" si="53"/>
        <v>-2.00274431028769E-3</v>
      </c>
      <c r="T1155" s="88"/>
    </row>
    <row r="1156" spans="1:20" x14ac:dyDescent="0.3">
      <c r="A1156" s="75">
        <v>1153</v>
      </c>
      <c r="B1156" s="76">
        <v>38637</v>
      </c>
      <c r="C1156" s="80">
        <v>1268.49</v>
      </c>
      <c r="D1156" s="81">
        <v>43.165999999999997</v>
      </c>
      <c r="E1156" s="82">
        <v>15.52</v>
      </c>
      <c r="F1156" s="82">
        <v>12</v>
      </c>
      <c r="G1156" s="82">
        <v>27.601700000000001</v>
      </c>
      <c r="H1156" s="82">
        <v>71.119100000000003</v>
      </c>
      <c r="I1156" s="82">
        <v>65.318100000000001</v>
      </c>
      <c r="J1156" s="82">
        <v>34.659599999999998</v>
      </c>
      <c r="K1156" s="82">
        <v>22.8049</v>
      </c>
      <c r="L1156" s="82">
        <v>61.713000000000001</v>
      </c>
      <c r="M1156" s="87">
        <v>33.462000000000003</v>
      </c>
      <c r="N1156" s="80">
        <v>3.36</v>
      </c>
      <c r="O1156" s="86">
        <f t="shared" ref="O1156:O1219" si="54">O1155*(1+N1156/100/252)</f>
        <v>1091.31571348274</v>
      </c>
      <c r="P1156" s="24">
        <f t="shared" ref="P1156:P1219" si="55">IF(MONTH(B1156)&lt;&gt;MONTH(B1157),1,0)</f>
        <v>0</v>
      </c>
      <c r="R1156" s="76">
        <v>38637</v>
      </c>
      <c r="S1156" s="88">
        <f t="shared" ref="S1156:S1219" si="56">(C1156/C1155)-1</f>
        <v>-5.9515641869227797E-3</v>
      </c>
      <c r="T1156" s="88"/>
    </row>
    <row r="1157" spans="1:20" x14ac:dyDescent="0.3">
      <c r="A1157" s="75">
        <v>1154</v>
      </c>
      <c r="B1157" s="76">
        <v>38638</v>
      </c>
      <c r="C1157" s="80">
        <v>1267.5971999999999</v>
      </c>
      <c r="D1157" s="81">
        <v>42.503500000000003</v>
      </c>
      <c r="E1157" s="82">
        <v>15.89</v>
      </c>
      <c r="F1157" s="82">
        <v>12.08</v>
      </c>
      <c r="G1157" s="82">
        <v>27.931100000000001</v>
      </c>
      <c r="H1157" s="82">
        <v>69.462500000000006</v>
      </c>
      <c r="I1157" s="82">
        <v>64.453699999999998</v>
      </c>
      <c r="J1157" s="82">
        <v>32.433999999999997</v>
      </c>
      <c r="K1157" s="82">
        <v>22.8049</v>
      </c>
      <c r="L1157" s="82">
        <v>61.456000000000003</v>
      </c>
      <c r="M1157" s="87">
        <v>33.863999999999997</v>
      </c>
      <c r="N1157" s="80">
        <v>3.75</v>
      </c>
      <c r="O1157" s="86">
        <f t="shared" si="54"/>
        <v>1091.47811165439</v>
      </c>
      <c r="P1157" s="24">
        <f t="shared" si="55"/>
        <v>0</v>
      </c>
      <c r="R1157" s="76">
        <v>38638</v>
      </c>
      <c r="S1157" s="88">
        <f t="shared" si="56"/>
        <v>-7.0382896199427903E-4</v>
      </c>
      <c r="T1157" s="88"/>
    </row>
    <row r="1158" spans="1:20" x14ac:dyDescent="0.3">
      <c r="A1158" s="75">
        <v>1155</v>
      </c>
      <c r="B1158" s="76">
        <v>38639</v>
      </c>
      <c r="C1158" s="80">
        <v>1278.0808999999999</v>
      </c>
      <c r="D1158" s="81">
        <v>42.737900000000003</v>
      </c>
      <c r="E1158" s="82">
        <v>16.100000000000001</v>
      </c>
      <c r="F1158" s="82">
        <v>12.31</v>
      </c>
      <c r="G1158" s="82">
        <v>28.021999999999998</v>
      </c>
      <c r="H1158" s="82">
        <v>69.392499999999998</v>
      </c>
      <c r="I1158" s="82">
        <v>64.985699999999994</v>
      </c>
      <c r="J1158" s="82">
        <v>33.674100000000003</v>
      </c>
      <c r="K1158" s="82">
        <v>22.996200000000002</v>
      </c>
      <c r="L1158" s="82">
        <v>61.499000000000002</v>
      </c>
      <c r="M1158" s="87">
        <v>34.149000000000001</v>
      </c>
      <c r="N1158" s="80">
        <v>3.77</v>
      </c>
      <c r="O1158" s="86">
        <f t="shared" si="54"/>
        <v>1091.6414002449001</v>
      </c>
      <c r="P1158" s="24">
        <f t="shared" si="55"/>
        <v>0</v>
      </c>
      <c r="R1158" s="76">
        <v>38639</v>
      </c>
      <c r="S1158" s="88">
        <f t="shared" si="56"/>
        <v>8.2705294710338998E-3</v>
      </c>
      <c r="T1158" s="88"/>
    </row>
    <row r="1159" spans="1:20" x14ac:dyDescent="0.3">
      <c r="A1159" s="75">
        <v>1156</v>
      </c>
      <c r="B1159" s="76">
        <v>38642</v>
      </c>
      <c r="C1159" s="80">
        <v>1281.8832</v>
      </c>
      <c r="D1159" s="81">
        <v>43.002899999999997</v>
      </c>
      <c r="E1159" s="82">
        <v>16.95</v>
      </c>
      <c r="F1159" s="82">
        <v>12.38</v>
      </c>
      <c r="G1159" s="82">
        <v>27.8629</v>
      </c>
      <c r="H1159" s="82">
        <v>69.940799999999996</v>
      </c>
      <c r="I1159" s="82">
        <v>65.229500000000002</v>
      </c>
      <c r="J1159" s="82">
        <v>33.211799999999997</v>
      </c>
      <c r="K1159" s="82">
        <v>23.007200000000001</v>
      </c>
      <c r="L1159" s="82">
        <v>61.765999999999998</v>
      </c>
      <c r="M1159" s="87">
        <v>34.551000000000002</v>
      </c>
      <c r="N1159" s="80">
        <v>3.82</v>
      </c>
      <c r="O1159" s="86">
        <f t="shared" si="54"/>
        <v>1091.80687921906</v>
      </c>
      <c r="P1159" s="24">
        <f t="shared" si="55"/>
        <v>0</v>
      </c>
      <c r="R1159" s="76">
        <v>38642</v>
      </c>
      <c r="S1159" s="88">
        <f t="shared" si="56"/>
        <v>2.9750072941392399E-3</v>
      </c>
      <c r="T1159" s="88"/>
    </row>
    <row r="1160" spans="1:20" x14ac:dyDescent="0.3">
      <c r="A1160" s="75">
        <v>1157</v>
      </c>
      <c r="B1160" s="76">
        <v>38643</v>
      </c>
      <c r="C1160" s="80">
        <v>1269.0037</v>
      </c>
      <c r="D1160" s="81">
        <v>43.267899999999997</v>
      </c>
      <c r="E1160" s="82">
        <v>16.600000000000001</v>
      </c>
      <c r="F1160" s="82">
        <v>12.37</v>
      </c>
      <c r="G1160" s="82">
        <v>27.9084</v>
      </c>
      <c r="H1160" s="82">
        <v>66.837500000000006</v>
      </c>
      <c r="I1160" s="82">
        <v>62.392499999999998</v>
      </c>
      <c r="J1160" s="82">
        <v>31.2836</v>
      </c>
      <c r="K1160" s="82">
        <v>22.821300000000001</v>
      </c>
      <c r="L1160" s="82">
        <v>62.365000000000002</v>
      </c>
      <c r="M1160" s="87">
        <v>34.308</v>
      </c>
      <c r="N1160" s="80">
        <v>3.71</v>
      </c>
      <c r="O1160" s="86">
        <f t="shared" si="54"/>
        <v>1091.96761745406</v>
      </c>
      <c r="P1160" s="24">
        <f t="shared" si="55"/>
        <v>0</v>
      </c>
      <c r="R1160" s="76">
        <v>38643</v>
      </c>
      <c r="S1160" s="88">
        <f t="shared" si="56"/>
        <v>-1.0047327244791101E-2</v>
      </c>
      <c r="T1160" s="88"/>
    </row>
    <row r="1161" spans="1:20" x14ac:dyDescent="0.3">
      <c r="A1161" s="75">
        <v>1158</v>
      </c>
      <c r="B1161" s="76">
        <v>38644</v>
      </c>
      <c r="C1161" s="80">
        <v>1288.1018999999999</v>
      </c>
      <c r="D1161" s="81">
        <v>44.868200000000002</v>
      </c>
      <c r="E1161" s="82">
        <v>17.100000000000001</v>
      </c>
      <c r="F1161" s="82">
        <v>12.19</v>
      </c>
      <c r="G1161" s="82">
        <v>28.498999999999999</v>
      </c>
      <c r="H1161" s="82">
        <v>68.0625</v>
      </c>
      <c r="I1161" s="82">
        <v>63.3566</v>
      </c>
      <c r="J1161" s="82">
        <v>32.548699999999997</v>
      </c>
      <c r="K1161" s="82">
        <v>22.848700000000001</v>
      </c>
      <c r="L1161" s="82">
        <v>62.161999999999999</v>
      </c>
      <c r="M1161" s="87">
        <v>35.597000000000001</v>
      </c>
      <c r="N1161" s="80">
        <v>3.71</v>
      </c>
      <c r="O1161" s="86">
        <f t="shared" si="54"/>
        <v>1092.1283793533</v>
      </c>
      <c r="P1161" s="24">
        <f t="shared" si="55"/>
        <v>0</v>
      </c>
      <c r="R1161" s="76">
        <v>38644</v>
      </c>
      <c r="S1161" s="88">
        <f t="shared" si="56"/>
        <v>1.50497591141774E-2</v>
      </c>
      <c r="T1161" s="88"/>
    </row>
    <row r="1162" spans="1:20" x14ac:dyDescent="0.3">
      <c r="A1162" s="75">
        <v>1159</v>
      </c>
      <c r="B1162" s="76">
        <v>38645</v>
      </c>
      <c r="C1162" s="80">
        <v>1268.7945999999999</v>
      </c>
      <c r="D1162" s="81">
        <v>44.185200000000002</v>
      </c>
      <c r="E1162" s="82">
        <v>17.36</v>
      </c>
      <c r="F1162" s="82">
        <v>12.14</v>
      </c>
      <c r="G1162" s="82">
        <v>28.158300000000001</v>
      </c>
      <c r="H1162" s="82">
        <v>65.040899999999993</v>
      </c>
      <c r="I1162" s="82">
        <v>61.173400000000001</v>
      </c>
      <c r="J1162" s="82">
        <v>29.617100000000001</v>
      </c>
      <c r="K1162" s="82">
        <v>23.012599999999999</v>
      </c>
      <c r="L1162" s="82">
        <v>61.67</v>
      </c>
      <c r="M1162" s="87">
        <v>34.234000000000002</v>
      </c>
      <c r="N1162" s="80">
        <v>3.77</v>
      </c>
      <c r="O1162" s="86">
        <f t="shared" si="54"/>
        <v>1092.29176522592</v>
      </c>
      <c r="P1162" s="24">
        <f t="shared" si="55"/>
        <v>0</v>
      </c>
      <c r="R1162" s="76">
        <v>38645</v>
      </c>
      <c r="S1162" s="88">
        <f t="shared" si="56"/>
        <v>-1.49889539018613E-2</v>
      </c>
      <c r="T1162" s="88"/>
    </row>
    <row r="1163" spans="1:20" x14ac:dyDescent="0.3">
      <c r="A1163" s="75">
        <v>1160</v>
      </c>
      <c r="B1163" s="76">
        <v>38646</v>
      </c>
      <c r="C1163" s="80">
        <v>1270.7229</v>
      </c>
      <c r="D1163" s="81">
        <v>45.866999999999997</v>
      </c>
      <c r="E1163" s="82">
        <v>17.25</v>
      </c>
      <c r="F1163" s="82">
        <v>12.26</v>
      </c>
      <c r="G1163" s="82">
        <v>28.146899999999999</v>
      </c>
      <c r="H1163" s="82">
        <v>65.682500000000005</v>
      </c>
      <c r="I1163" s="82">
        <v>61.361800000000002</v>
      </c>
      <c r="J1163" s="82">
        <v>31.072199999999999</v>
      </c>
      <c r="K1163" s="82">
        <v>22.919699999999999</v>
      </c>
      <c r="L1163" s="82">
        <v>61.585000000000001</v>
      </c>
      <c r="M1163" s="87">
        <v>34.317999999999998</v>
      </c>
      <c r="N1163" s="80">
        <v>3.76</v>
      </c>
      <c r="O1163" s="86">
        <f t="shared" si="54"/>
        <v>1092.45474209248</v>
      </c>
      <c r="P1163" s="24">
        <f t="shared" si="55"/>
        <v>0</v>
      </c>
      <c r="R1163" s="76">
        <v>38646</v>
      </c>
      <c r="S1163" s="88">
        <f t="shared" si="56"/>
        <v>1.5197889398330701E-3</v>
      </c>
      <c r="T1163" s="88"/>
    </row>
    <row r="1164" spans="1:20" x14ac:dyDescent="0.3">
      <c r="A1164" s="75">
        <v>1161</v>
      </c>
      <c r="B1164" s="76">
        <v>38649</v>
      </c>
      <c r="C1164" s="80">
        <v>1292.0791999999999</v>
      </c>
      <c r="D1164" s="81">
        <v>46.580500000000001</v>
      </c>
      <c r="E1164" s="82">
        <v>17.3</v>
      </c>
      <c r="F1164" s="82">
        <v>12.82</v>
      </c>
      <c r="G1164" s="82">
        <v>28.510400000000001</v>
      </c>
      <c r="H1164" s="82">
        <v>67.467500000000001</v>
      </c>
      <c r="I1164" s="82">
        <v>63.002000000000002</v>
      </c>
      <c r="J1164" s="82">
        <v>31.430599999999998</v>
      </c>
      <c r="K1164" s="82">
        <v>23.176600000000001</v>
      </c>
      <c r="L1164" s="82">
        <v>61.98</v>
      </c>
      <c r="M1164" s="87">
        <v>34.994999999999997</v>
      </c>
      <c r="N1164" s="80">
        <v>3.76</v>
      </c>
      <c r="O1164" s="86">
        <f t="shared" si="54"/>
        <v>1092.6177432762199</v>
      </c>
      <c r="P1164" s="24">
        <f t="shared" si="55"/>
        <v>0</v>
      </c>
      <c r="R1164" s="76">
        <v>38649</v>
      </c>
      <c r="S1164" s="88">
        <f t="shared" si="56"/>
        <v>1.68064178272067E-2</v>
      </c>
      <c r="T1164" s="88"/>
    </row>
    <row r="1165" spans="1:20" x14ac:dyDescent="0.3">
      <c r="A1165" s="75">
        <v>1162</v>
      </c>
      <c r="B1165" s="76">
        <v>38650</v>
      </c>
      <c r="C1165" s="80">
        <v>1289.0197000000001</v>
      </c>
      <c r="D1165" s="81">
        <v>46.030099999999997</v>
      </c>
      <c r="E1165" s="82">
        <v>16.97</v>
      </c>
      <c r="F1165" s="82">
        <v>12.97</v>
      </c>
      <c r="G1165" s="82">
        <v>28.430900000000001</v>
      </c>
      <c r="H1165" s="82">
        <v>68.447500000000005</v>
      </c>
      <c r="I1165" s="82">
        <v>63.389899999999997</v>
      </c>
      <c r="J1165" s="82">
        <v>32.4161</v>
      </c>
      <c r="K1165" s="82">
        <v>23.209399999999999</v>
      </c>
      <c r="L1165" s="82">
        <v>62.023000000000003</v>
      </c>
      <c r="M1165" s="87">
        <v>34.868000000000002</v>
      </c>
      <c r="N1165" s="80">
        <v>3.74</v>
      </c>
      <c r="O1165" s="86">
        <f t="shared" si="54"/>
        <v>1092.77990162383</v>
      </c>
      <c r="P1165" s="24">
        <f t="shared" si="55"/>
        <v>0</v>
      </c>
      <c r="R1165" s="76">
        <v>38650</v>
      </c>
      <c r="S1165" s="88">
        <f t="shared" si="56"/>
        <v>-2.3678889034045602E-3</v>
      </c>
      <c r="T1165" s="88"/>
    </row>
    <row r="1166" spans="1:20" x14ac:dyDescent="0.3">
      <c r="A1166" s="75">
        <v>1163</v>
      </c>
      <c r="B1166" s="76">
        <v>38651</v>
      </c>
      <c r="C1166" s="80">
        <v>1283.4771000000001</v>
      </c>
      <c r="D1166" s="81">
        <v>45.714100000000002</v>
      </c>
      <c r="E1166" s="82">
        <v>16.89</v>
      </c>
      <c r="F1166" s="82">
        <v>12.66</v>
      </c>
      <c r="G1166" s="82">
        <v>28.521899999999999</v>
      </c>
      <c r="H1166" s="82">
        <v>67.269199999999998</v>
      </c>
      <c r="I1166" s="82">
        <v>62.281599999999997</v>
      </c>
      <c r="J1166" s="82">
        <v>32.176000000000002</v>
      </c>
      <c r="K1166" s="82">
        <v>23.143799999999999</v>
      </c>
      <c r="L1166" s="82">
        <v>61.542000000000002</v>
      </c>
      <c r="M1166" s="87">
        <v>34.139000000000003</v>
      </c>
      <c r="N1166" s="80">
        <v>3.75</v>
      </c>
      <c r="O1166" s="86">
        <f t="shared" si="54"/>
        <v>1092.9425176806201</v>
      </c>
      <c r="P1166" s="24">
        <f t="shared" si="55"/>
        <v>0</v>
      </c>
      <c r="R1166" s="76">
        <v>38651</v>
      </c>
      <c r="S1166" s="88">
        <f t="shared" si="56"/>
        <v>-4.2998567050603897E-3</v>
      </c>
      <c r="T1166" s="88"/>
    </row>
    <row r="1167" spans="1:20" x14ac:dyDescent="0.3">
      <c r="A1167" s="75">
        <v>1164</v>
      </c>
      <c r="B1167" s="76">
        <v>38652</v>
      </c>
      <c r="C1167" s="80">
        <v>1270.2122999999999</v>
      </c>
      <c r="D1167" s="81">
        <v>43.8795</v>
      </c>
      <c r="E1167" s="82">
        <v>16.63</v>
      </c>
      <c r="F1167" s="82">
        <v>12.45</v>
      </c>
      <c r="G1167" s="82">
        <v>28.226400000000002</v>
      </c>
      <c r="H1167" s="82">
        <v>65.915899999999993</v>
      </c>
      <c r="I1167" s="82">
        <v>61.616700000000002</v>
      </c>
      <c r="J1167" s="82">
        <v>31.509399999999999</v>
      </c>
      <c r="K1167" s="82">
        <v>23.04</v>
      </c>
      <c r="L1167" s="82">
        <v>62.311999999999998</v>
      </c>
      <c r="M1167" s="87">
        <v>33.335999999999999</v>
      </c>
      <c r="N1167" s="80">
        <v>3.85</v>
      </c>
      <c r="O1167" s="86">
        <f t="shared" si="54"/>
        <v>1093.1094950097099</v>
      </c>
      <c r="P1167" s="24">
        <f t="shared" si="55"/>
        <v>0</v>
      </c>
      <c r="R1167" s="76">
        <v>38652</v>
      </c>
      <c r="S1167" s="88">
        <f t="shared" si="56"/>
        <v>-1.0335049998165299E-2</v>
      </c>
      <c r="T1167" s="88"/>
    </row>
    <row r="1168" spans="1:20" x14ac:dyDescent="0.3">
      <c r="A1168" s="75">
        <v>1165</v>
      </c>
      <c r="B1168" s="76">
        <v>38653</v>
      </c>
      <c r="C1168" s="80">
        <v>1291.3438000000001</v>
      </c>
      <c r="D1168" s="81">
        <v>41.8613</v>
      </c>
      <c r="E1168" s="82">
        <v>16.84</v>
      </c>
      <c r="F1168" s="82">
        <v>12.71</v>
      </c>
      <c r="G1168" s="82">
        <v>28.998799999999999</v>
      </c>
      <c r="H1168" s="82">
        <v>66.942499999999995</v>
      </c>
      <c r="I1168" s="82">
        <v>62.403500000000001</v>
      </c>
      <c r="J1168" s="82">
        <v>31.2012</v>
      </c>
      <c r="K1168" s="82">
        <v>23.4117</v>
      </c>
      <c r="L1168" s="82">
        <v>62.911000000000001</v>
      </c>
      <c r="M1168" s="87">
        <v>34.118000000000002</v>
      </c>
      <c r="N1168" s="80">
        <v>3.9</v>
      </c>
      <c r="O1168" s="86">
        <f t="shared" si="54"/>
        <v>1093.27866671727</v>
      </c>
      <c r="P1168" s="24">
        <f t="shared" si="55"/>
        <v>0</v>
      </c>
      <c r="R1168" s="76">
        <v>38653</v>
      </c>
      <c r="S1168" s="88">
        <f t="shared" si="56"/>
        <v>1.6636195382457E-2</v>
      </c>
      <c r="T1168" s="88"/>
    </row>
    <row r="1169" spans="1:20" x14ac:dyDescent="0.3">
      <c r="A1169" s="75">
        <v>1166</v>
      </c>
      <c r="B1169" s="76">
        <v>38656</v>
      </c>
      <c r="C1169" s="80">
        <v>1300.6107</v>
      </c>
      <c r="D1169" s="81">
        <v>40.5261</v>
      </c>
      <c r="E1169" s="82">
        <v>17.34</v>
      </c>
      <c r="F1169" s="82">
        <v>12.68</v>
      </c>
      <c r="G1169" s="82">
        <v>29.1919</v>
      </c>
      <c r="H1169" s="82">
        <v>66.5809</v>
      </c>
      <c r="I1169" s="82">
        <v>62.2151</v>
      </c>
      <c r="J1169" s="82">
        <v>31.4772</v>
      </c>
      <c r="K1169" s="82">
        <v>23.3843</v>
      </c>
      <c r="L1169" s="82">
        <v>63.177999999999997</v>
      </c>
      <c r="M1169" s="87">
        <v>33.387999999999998</v>
      </c>
      <c r="N1169" s="80">
        <v>4.0199999999999996</v>
      </c>
      <c r="O1169" s="99">
        <f t="shared" si="54"/>
        <v>1093.45307069506</v>
      </c>
      <c r="P1169" s="24">
        <f t="shared" si="55"/>
        <v>1</v>
      </c>
      <c r="R1169" s="76">
        <v>38656</v>
      </c>
      <c r="S1169" s="88">
        <f t="shared" si="56"/>
        <v>7.1761679577506702E-3</v>
      </c>
      <c r="T1169" s="88"/>
    </row>
    <row r="1170" spans="1:20" x14ac:dyDescent="0.3">
      <c r="A1170" s="75">
        <v>1167</v>
      </c>
      <c r="B1170" s="76">
        <v>38657</v>
      </c>
      <c r="C1170" s="80">
        <v>1296.0310999999999</v>
      </c>
      <c r="D1170" s="81">
        <v>40.250900000000001</v>
      </c>
      <c r="E1170" s="82">
        <v>16.7</v>
      </c>
      <c r="F1170" s="82">
        <v>12.73</v>
      </c>
      <c r="G1170" s="82">
        <v>29.487200000000001</v>
      </c>
      <c r="H1170" s="82">
        <v>67.245900000000006</v>
      </c>
      <c r="I1170" s="82">
        <v>62.503300000000003</v>
      </c>
      <c r="J1170" s="82">
        <v>31.28</v>
      </c>
      <c r="K1170" s="82">
        <v>23.313300000000002</v>
      </c>
      <c r="L1170" s="82">
        <v>62.622</v>
      </c>
      <c r="M1170" s="87">
        <v>33.567999999999998</v>
      </c>
      <c r="N1170" s="80">
        <v>3.99</v>
      </c>
      <c r="O1170" s="86">
        <f t="shared" si="54"/>
        <v>1093.6262007645901</v>
      </c>
      <c r="P1170" s="24">
        <f t="shared" si="55"/>
        <v>0</v>
      </c>
      <c r="R1170" s="76">
        <v>38657</v>
      </c>
      <c r="S1170" s="88">
        <f t="shared" si="56"/>
        <v>-3.5211151192282601E-3</v>
      </c>
      <c r="T1170" s="88"/>
    </row>
    <row r="1171" spans="1:20" x14ac:dyDescent="0.3">
      <c r="A1171" s="75">
        <v>1168</v>
      </c>
      <c r="B1171" s="76">
        <v>38658</v>
      </c>
      <c r="C1171" s="80">
        <v>1309.1398999999999</v>
      </c>
      <c r="D1171" s="81">
        <v>41.158000000000001</v>
      </c>
      <c r="E1171" s="82">
        <v>16.45</v>
      </c>
      <c r="F1171" s="82">
        <v>12.48</v>
      </c>
      <c r="G1171" s="82">
        <v>30.055199999999999</v>
      </c>
      <c r="H1171" s="82">
        <v>68.272499999999994</v>
      </c>
      <c r="I1171" s="82">
        <v>63.589300000000001</v>
      </c>
      <c r="J1171" s="82">
        <v>33.029000000000003</v>
      </c>
      <c r="K1171" s="82">
        <v>23.258600000000001</v>
      </c>
      <c r="L1171" s="82">
        <v>63.06</v>
      </c>
      <c r="M1171" s="87">
        <v>34.085999999999999</v>
      </c>
      <c r="N1171" s="80">
        <v>3.99</v>
      </c>
      <c r="O1171" s="86">
        <f t="shared" si="54"/>
        <v>1093.79935824637</v>
      </c>
      <c r="P1171" s="24">
        <f t="shared" si="55"/>
        <v>0</v>
      </c>
      <c r="R1171" s="76">
        <v>38658</v>
      </c>
      <c r="S1171" s="88">
        <f t="shared" si="56"/>
        <v>1.01145720963023E-2</v>
      </c>
      <c r="T1171" s="88"/>
    </row>
    <row r="1172" spans="1:20" x14ac:dyDescent="0.3">
      <c r="A1172" s="75">
        <v>1169</v>
      </c>
      <c r="B1172" s="76">
        <v>38659</v>
      </c>
      <c r="C1172" s="80">
        <v>1315.1655000000001</v>
      </c>
      <c r="D1172" s="81">
        <v>44.868200000000002</v>
      </c>
      <c r="E1172" s="82">
        <v>16.59</v>
      </c>
      <c r="F1172" s="82">
        <v>12.2</v>
      </c>
      <c r="G1172" s="82">
        <v>30.032499999999999</v>
      </c>
      <c r="H1172" s="82">
        <v>69.392499999999998</v>
      </c>
      <c r="I1172" s="82">
        <v>64.908100000000005</v>
      </c>
      <c r="J1172" s="82">
        <v>33.9572</v>
      </c>
      <c r="K1172" s="82">
        <v>23.274999999999999</v>
      </c>
      <c r="L1172" s="82">
        <v>63.146000000000001</v>
      </c>
      <c r="M1172" s="87">
        <v>35.110999999999997</v>
      </c>
      <c r="N1172" s="80">
        <v>4.01</v>
      </c>
      <c r="O1172" s="86">
        <f t="shared" si="54"/>
        <v>1093.9734112394899</v>
      </c>
      <c r="P1172" s="24">
        <f t="shared" si="55"/>
        <v>0</v>
      </c>
      <c r="R1172" s="76">
        <v>38659</v>
      </c>
      <c r="S1172" s="88">
        <f t="shared" si="56"/>
        <v>4.6027166386115601E-3</v>
      </c>
      <c r="T1172" s="88"/>
    </row>
    <row r="1173" spans="1:20" x14ac:dyDescent="0.3">
      <c r="A1173" s="75">
        <v>1170</v>
      </c>
      <c r="B1173" s="76">
        <v>38660</v>
      </c>
      <c r="C1173" s="80">
        <v>1315.3825999999999</v>
      </c>
      <c r="D1173" s="81">
        <v>45.663200000000003</v>
      </c>
      <c r="E1173" s="82">
        <v>16.690000000000001</v>
      </c>
      <c r="F1173" s="82">
        <v>12.61</v>
      </c>
      <c r="G1173" s="82">
        <v>30.282299999999999</v>
      </c>
      <c r="H1173" s="82">
        <v>67.677499999999995</v>
      </c>
      <c r="I1173" s="82">
        <v>64.165599999999998</v>
      </c>
      <c r="J1173" s="82">
        <v>33.025399999999998</v>
      </c>
      <c r="K1173" s="82">
        <v>23.122</v>
      </c>
      <c r="L1173" s="82">
        <v>62.664999999999999</v>
      </c>
      <c r="M1173" s="87">
        <v>35.322000000000003</v>
      </c>
      <c r="N1173" s="80">
        <v>4</v>
      </c>
      <c r="O1173" s="86">
        <f t="shared" si="54"/>
        <v>1094.14705781271</v>
      </c>
      <c r="P1173" s="24">
        <f t="shared" si="55"/>
        <v>0</v>
      </c>
      <c r="R1173" s="76">
        <v>38660</v>
      </c>
      <c r="S1173" s="88">
        <f t="shared" si="56"/>
        <v>1.6507428152556799E-4</v>
      </c>
      <c r="T1173" s="88"/>
    </row>
    <row r="1174" spans="1:20" x14ac:dyDescent="0.3">
      <c r="A1174" s="75">
        <v>1171</v>
      </c>
      <c r="B1174" s="76">
        <v>38663</v>
      </c>
      <c r="C1174" s="80">
        <v>1318.3164999999999</v>
      </c>
      <c r="D1174" s="81">
        <v>45.500100000000003</v>
      </c>
      <c r="E1174" s="82">
        <v>16.690000000000001</v>
      </c>
      <c r="F1174" s="82">
        <v>12.61</v>
      </c>
      <c r="G1174" s="82">
        <v>30.6799</v>
      </c>
      <c r="H1174" s="82">
        <v>66.965900000000005</v>
      </c>
      <c r="I1174" s="82">
        <v>63.279000000000003</v>
      </c>
      <c r="J1174" s="82">
        <v>32.208300000000001</v>
      </c>
      <c r="K1174" s="82">
        <v>23.182099999999998</v>
      </c>
      <c r="L1174" s="82">
        <v>62.622</v>
      </c>
      <c r="M1174" s="87">
        <v>35.606999999999999</v>
      </c>
      <c r="N1174" s="80">
        <v>3.99</v>
      </c>
      <c r="O1174" s="86">
        <f t="shared" si="54"/>
        <v>1094.3202977635301</v>
      </c>
      <c r="P1174" s="24">
        <f t="shared" si="55"/>
        <v>0</v>
      </c>
      <c r="R1174" s="76">
        <v>38663</v>
      </c>
      <c r="S1174" s="88">
        <f t="shared" si="56"/>
        <v>2.2304537098178901E-3</v>
      </c>
      <c r="T1174" s="88"/>
    </row>
    <row r="1175" spans="1:20" x14ac:dyDescent="0.3">
      <c r="A1175" s="75">
        <v>1172</v>
      </c>
      <c r="B1175" s="76">
        <v>38664</v>
      </c>
      <c r="C1175" s="80">
        <v>1314.4067</v>
      </c>
      <c r="D1175" s="81">
        <v>46.162599999999998</v>
      </c>
      <c r="E1175" s="82">
        <v>16.420000000000002</v>
      </c>
      <c r="F1175" s="82">
        <v>12.62</v>
      </c>
      <c r="G1175" s="82">
        <v>30.724799999999998</v>
      </c>
      <c r="H1175" s="82">
        <v>67.502499999999998</v>
      </c>
      <c r="I1175" s="82">
        <v>63.8996</v>
      </c>
      <c r="J1175" s="82">
        <v>32.219000000000001</v>
      </c>
      <c r="K1175" s="82">
        <v>23.034500000000001</v>
      </c>
      <c r="L1175" s="82">
        <v>62.344000000000001</v>
      </c>
      <c r="M1175" s="87">
        <v>35.923999999999999</v>
      </c>
      <c r="N1175" s="80">
        <v>3.95</v>
      </c>
      <c r="O1175" s="86">
        <f t="shared" si="54"/>
        <v>1094.49182812766</v>
      </c>
      <c r="P1175" s="24">
        <f t="shared" si="55"/>
        <v>0</v>
      </c>
      <c r="R1175" s="76">
        <v>38664</v>
      </c>
      <c r="S1175" s="88">
        <f t="shared" si="56"/>
        <v>-2.9657521543573501E-3</v>
      </c>
      <c r="T1175" s="88"/>
    </row>
    <row r="1176" spans="1:20" x14ac:dyDescent="0.3">
      <c r="A1176" s="75">
        <v>1173</v>
      </c>
      <c r="B1176" s="76">
        <v>38665</v>
      </c>
      <c r="C1176" s="80">
        <v>1316.6949</v>
      </c>
      <c r="D1176" s="81">
        <v>45.530700000000003</v>
      </c>
      <c r="E1176" s="82">
        <v>16.68</v>
      </c>
      <c r="F1176" s="82">
        <v>12.51</v>
      </c>
      <c r="G1176" s="82">
        <v>30.623100000000001</v>
      </c>
      <c r="H1176" s="82">
        <v>66.230900000000005</v>
      </c>
      <c r="I1176" s="82">
        <v>64.044399999999996</v>
      </c>
      <c r="J1176" s="82">
        <v>32.107900000000001</v>
      </c>
      <c r="K1176" s="82">
        <v>23.0564</v>
      </c>
      <c r="L1176" s="82">
        <v>62.344000000000001</v>
      </c>
      <c r="M1176" s="87">
        <v>35.216000000000001</v>
      </c>
      <c r="N1176" s="80">
        <v>4.0199999999999996</v>
      </c>
      <c r="O1176" s="86">
        <f t="shared" si="54"/>
        <v>1094.66642563357</v>
      </c>
      <c r="P1176" s="24">
        <f t="shared" si="55"/>
        <v>0</v>
      </c>
      <c r="R1176" s="76">
        <v>38665</v>
      </c>
      <c r="S1176" s="88">
        <f t="shared" si="56"/>
        <v>1.7408614852616501E-3</v>
      </c>
      <c r="T1176" s="88"/>
    </row>
    <row r="1177" spans="1:20" x14ac:dyDescent="0.3">
      <c r="A1177" s="75">
        <v>1174</v>
      </c>
      <c r="B1177" s="76">
        <v>38666</v>
      </c>
      <c r="C1177" s="80">
        <v>1328.0624</v>
      </c>
      <c r="D1177" s="81">
        <v>46.539700000000003</v>
      </c>
      <c r="E1177" s="82">
        <v>16.93</v>
      </c>
      <c r="F1177" s="82">
        <v>12.7</v>
      </c>
      <c r="G1177" s="82">
        <v>30.770800000000001</v>
      </c>
      <c r="H1177" s="82">
        <v>65.600899999999996</v>
      </c>
      <c r="I1177" s="82">
        <v>62.874899999999997</v>
      </c>
      <c r="J1177" s="82">
        <v>30.6206</v>
      </c>
      <c r="K1177" s="82">
        <v>23.2422</v>
      </c>
      <c r="L1177" s="82">
        <v>62.975000000000001</v>
      </c>
      <c r="M1177" s="87">
        <v>35.819000000000003</v>
      </c>
      <c r="N1177" s="80">
        <v>3.98</v>
      </c>
      <c r="O1177" s="86">
        <f t="shared" si="54"/>
        <v>1094.8393134261901</v>
      </c>
      <c r="P1177" s="24">
        <f t="shared" si="55"/>
        <v>0</v>
      </c>
      <c r="R1177" s="76">
        <v>38666</v>
      </c>
      <c r="S1177" s="88">
        <f t="shared" si="56"/>
        <v>8.6333591783487301E-3</v>
      </c>
      <c r="T1177" s="88"/>
    </row>
    <row r="1178" spans="1:20" x14ac:dyDescent="0.3">
      <c r="A1178" s="75">
        <v>1175</v>
      </c>
      <c r="B1178" s="76">
        <v>38667</v>
      </c>
      <c r="C1178" s="80">
        <v>1332.1081999999999</v>
      </c>
      <c r="D1178" s="81">
        <v>46.295099999999998</v>
      </c>
      <c r="E1178" s="82">
        <v>17.02</v>
      </c>
      <c r="F1178" s="82">
        <v>12.81</v>
      </c>
      <c r="G1178" s="82">
        <v>30.986599999999999</v>
      </c>
      <c r="H1178" s="82">
        <v>66.067499999999995</v>
      </c>
      <c r="I1178" s="82">
        <v>62.9529</v>
      </c>
      <c r="J1178" s="82">
        <v>31.8642</v>
      </c>
      <c r="K1178" s="82">
        <v>23.3734</v>
      </c>
      <c r="L1178" s="82">
        <v>62.771999999999998</v>
      </c>
      <c r="M1178" s="87">
        <v>36.433</v>
      </c>
      <c r="N1178" s="80">
        <v>3.98</v>
      </c>
      <c r="O1178" s="86">
        <f t="shared" si="54"/>
        <v>1095.01222852411</v>
      </c>
      <c r="P1178" s="24">
        <f t="shared" si="55"/>
        <v>0</v>
      </c>
      <c r="R1178" s="76">
        <v>38667</v>
      </c>
      <c r="S1178" s="88">
        <f t="shared" si="56"/>
        <v>3.0463930008106702E-3</v>
      </c>
      <c r="T1178" s="88"/>
    </row>
    <row r="1179" spans="1:20" x14ac:dyDescent="0.3">
      <c r="A1179" s="75">
        <v>1176</v>
      </c>
      <c r="B1179" s="76">
        <v>38670</v>
      </c>
      <c r="C1179" s="80">
        <v>1331.1754000000001</v>
      </c>
      <c r="D1179" s="81">
        <v>46.407200000000003</v>
      </c>
      <c r="E1179" s="82">
        <v>17.36</v>
      </c>
      <c r="F1179" s="82">
        <v>12.82</v>
      </c>
      <c r="G1179" s="82">
        <v>31.066099999999999</v>
      </c>
      <c r="H1179" s="82">
        <v>66.032499999999999</v>
      </c>
      <c r="I1179" s="82">
        <v>63.097700000000003</v>
      </c>
      <c r="J1179" s="82">
        <v>32.158099999999997</v>
      </c>
      <c r="K1179" s="82">
        <v>23.274999999999999</v>
      </c>
      <c r="L1179" s="82">
        <v>62.664999999999999</v>
      </c>
      <c r="M1179" s="87">
        <v>36.573</v>
      </c>
      <c r="N1179" s="80">
        <v>4.03</v>
      </c>
      <c r="O1179" s="86">
        <f t="shared" si="54"/>
        <v>1095.1873435749401</v>
      </c>
      <c r="P1179" s="24">
        <f t="shared" si="55"/>
        <v>0</v>
      </c>
      <c r="R1179" s="76">
        <v>38670</v>
      </c>
      <c r="S1179" s="88">
        <f t="shared" si="56"/>
        <v>-7.0024341866514695E-4</v>
      </c>
      <c r="T1179" s="88"/>
    </row>
    <row r="1180" spans="1:20" x14ac:dyDescent="0.3">
      <c r="A1180" s="75">
        <v>1177</v>
      </c>
      <c r="B1180" s="76">
        <v>38671</v>
      </c>
      <c r="C1180" s="80">
        <v>1326.1883</v>
      </c>
      <c r="D1180" s="81">
        <v>45.805900000000001</v>
      </c>
      <c r="E1180" s="82">
        <v>16.96</v>
      </c>
      <c r="F1180" s="82">
        <v>12.67</v>
      </c>
      <c r="G1180" s="82">
        <v>31.327300000000001</v>
      </c>
      <c r="H1180" s="82">
        <v>66.137500000000003</v>
      </c>
      <c r="I1180" s="82">
        <v>62.852600000000002</v>
      </c>
      <c r="J1180" s="82">
        <v>32.215400000000002</v>
      </c>
      <c r="K1180" s="82">
        <v>23.209399999999999</v>
      </c>
      <c r="L1180" s="82">
        <v>62.771999999999998</v>
      </c>
      <c r="M1180" s="87">
        <v>35.905000000000001</v>
      </c>
      <c r="N1180" s="80">
        <v>3.97</v>
      </c>
      <c r="O1180" s="86">
        <f t="shared" si="54"/>
        <v>1095.35987904137</v>
      </c>
      <c r="P1180" s="24">
        <f t="shared" si="55"/>
        <v>0</v>
      </c>
      <c r="R1180" s="76">
        <v>38671</v>
      </c>
      <c r="S1180" s="88">
        <f t="shared" si="56"/>
        <v>-3.7463883422125298E-3</v>
      </c>
      <c r="T1180" s="88"/>
    </row>
    <row r="1181" spans="1:20" x14ac:dyDescent="0.3">
      <c r="A1181" s="75">
        <v>1178</v>
      </c>
      <c r="B1181" s="76">
        <v>38672</v>
      </c>
      <c r="C1181" s="80">
        <v>1328.8288</v>
      </c>
      <c r="D1181" s="81">
        <v>45.816099999999999</v>
      </c>
      <c r="E1181" s="82">
        <v>16.96</v>
      </c>
      <c r="F1181" s="82">
        <v>12.49</v>
      </c>
      <c r="G1181" s="82">
        <v>31.6007</v>
      </c>
      <c r="H1181" s="82">
        <v>67.199200000000005</v>
      </c>
      <c r="I1181" s="82">
        <v>63.688000000000002</v>
      </c>
      <c r="J1181" s="82">
        <v>32.810400000000001</v>
      </c>
      <c r="K1181" s="82">
        <v>23.034500000000001</v>
      </c>
      <c r="L1181" s="82">
        <v>62.75</v>
      </c>
      <c r="M1181" s="87">
        <v>35.354999999999997</v>
      </c>
      <c r="N1181" s="80">
        <v>3.96</v>
      </c>
      <c r="O1181" s="86">
        <f t="shared" si="54"/>
        <v>1095.5320070223599</v>
      </c>
      <c r="P1181" s="24">
        <f t="shared" si="55"/>
        <v>0</v>
      </c>
      <c r="R1181" s="76">
        <v>38672</v>
      </c>
      <c r="S1181" s="88">
        <f t="shared" si="56"/>
        <v>1.99104455981103E-3</v>
      </c>
      <c r="T1181" s="88"/>
    </row>
    <row r="1182" spans="1:20" x14ac:dyDescent="0.3">
      <c r="A1182" s="75">
        <v>1179</v>
      </c>
      <c r="B1182" s="76">
        <v>38673</v>
      </c>
      <c r="C1182" s="80">
        <v>1341.3635999999999</v>
      </c>
      <c r="D1182" s="81">
        <v>46.407200000000003</v>
      </c>
      <c r="E1182" s="82">
        <v>16.989999999999998</v>
      </c>
      <c r="F1182" s="82">
        <v>12.61</v>
      </c>
      <c r="G1182" s="82">
        <v>31.8628</v>
      </c>
      <c r="H1182" s="82">
        <v>67.563699999999997</v>
      </c>
      <c r="I1182" s="82">
        <v>63.910800000000002</v>
      </c>
      <c r="J1182" s="82">
        <v>32.871299999999998</v>
      </c>
      <c r="K1182" s="82">
        <v>22.886900000000001</v>
      </c>
      <c r="L1182" s="82">
        <v>62.28</v>
      </c>
      <c r="M1182" s="87">
        <v>35.776000000000003</v>
      </c>
      <c r="N1182" s="80">
        <v>3.98</v>
      </c>
      <c r="O1182" s="86">
        <f t="shared" si="54"/>
        <v>1095.7050315218801</v>
      </c>
      <c r="P1182" s="24">
        <f t="shared" si="55"/>
        <v>0</v>
      </c>
      <c r="R1182" s="76">
        <v>38673</v>
      </c>
      <c r="S1182" s="88">
        <f t="shared" si="56"/>
        <v>9.4329683402405405E-3</v>
      </c>
      <c r="T1182" s="88"/>
    </row>
    <row r="1183" spans="1:20" x14ac:dyDescent="0.3">
      <c r="A1183" s="75">
        <v>1180</v>
      </c>
      <c r="B1183" s="76">
        <v>38674</v>
      </c>
      <c r="C1183" s="80">
        <v>1347.4408000000001</v>
      </c>
      <c r="D1183" s="81">
        <v>46.814999999999998</v>
      </c>
      <c r="E1183" s="82">
        <v>16.989999999999998</v>
      </c>
      <c r="F1183" s="82">
        <v>12.62</v>
      </c>
      <c r="G1183" s="82">
        <v>31.976700000000001</v>
      </c>
      <c r="H1183" s="82">
        <v>68.328000000000003</v>
      </c>
      <c r="I1183" s="82">
        <v>64.879800000000003</v>
      </c>
      <c r="J1183" s="82">
        <v>32.4878</v>
      </c>
      <c r="K1183" s="82">
        <v>23.067299999999999</v>
      </c>
      <c r="L1183" s="82">
        <v>62.579000000000001</v>
      </c>
      <c r="M1183" s="87">
        <v>35.667999999999999</v>
      </c>
      <c r="N1183" s="80">
        <v>4</v>
      </c>
      <c r="O1183" s="86">
        <f t="shared" si="54"/>
        <v>1095.8789529554599</v>
      </c>
      <c r="P1183" s="24">
        <f t="shared" si="55"/>
        <v>0</v>
      </c>
      <c r="R1183" s="76">
        <v>38674</v>
      </c>
      <c r="S1183" s="88">
        <f t="shared" si="56"/>
        <v>4.5306134742289002E-3</v>
      </c>
      <c r="T1183" s="88"/>
    </row>
    <row r="1184" spans="1:20" x14ac:dyDescent="0.3">
      <c r="A1184" s="75">
        <v>1181</v>
      </c>
      <c r="B1184" s="76">
        <v>38677</v>
      </c>
      <c r="C1184" s="80">
        <v>1354.5534</v>
      </c>
      <c r="D1184" s="81">
        <v>46.967799999999997</v>
      </c>
      <c r="E1184" s="82">
        <v>17.05</v>
      </c>
      <c r="F1184" s="82">
        <v>12.44</v>
      </c>
      <c r="G1184" s="82">
        <v>32.0792</v>
      </c>
      <c r="H1184" s="82">
        <v>69.198099999999997</v>
      </c>
      <c r="I1184" s="82">
        <v>66.127300000000005</v>
      </c>
      <c r="J1184" s="82">
        <v>33.520000000000003</v>
      </c>
      <c r="K1184" s="82">
        <v>23.04</v>
      </c>
      <c r="L1184" s="82">
        <v>62.451000000000001</v>
      </c>
      <c r="M1184" s="87">
        <v>35.646000000000001</v>
      </c>
      <c r="N1184" s="80">
        <v>4.03</v>
      </c>
      <c r="O1184" s="86">
        <f t="shared" si="54"/>
        <v>1096.0542066134101</v>
      </c>
      <c r="P1184" s="24">
        <f t="shared" si="55"/>
        <v>0</v>
      </c>
      <c r="R1184" s="76">
        <v>38677</v>
      </c>
      <c r="S1184" s="88">
        <f t="shared" si="56"/>
        <v>5.2785992527464298E-3</v>
      </c>
      <c r="T1184" s="88"/>
    </row>
    <row r="1185" spans="1:20" x14ac:dyDescent="0.3">
      <c r="A1185" s="75">
        <v>1182</v>
      </c>
      <c r="B1185" s="76">
        <v>38678</v>
      </c>
      <c r="C1185" s="80">
        <v>1361.5115000000001</v>
      </c>
      <c r="D1185" s="81">
        <v>46.814999999999998</v>
      </c>
      <c r="E1185" s="82">
        <v>19.21</v>
      </c>
      <c r="F1185" s="82">
        <v>12.39</v>
      </c>
      <c r="G1185" s="82">
        <v>31.7944</v>
      </c>
      <c r="H1185" s="82">
        <v>69.515600000000006</v>
      </c>
      <c r="I1185" s="82">
        <v>66.450299999999999</v>
      </c>
      <c r="J1185" s="82">
        <v>34.763599999999997</v>
      </c>
      <c r="K1185" s="82">
        <v>23.143799999999999</v>
      </c>
      <c r="L1185" s="82">
        <v>63.488</v>
      </c>
      <c r="M1185" s="87">
        <v>35.56</v>
      </c>
      <c r="N1185" s="80">
        <v>3.99</v>
      </c>
      <c r="O1185" s="86">
        <f t="shared" si="54"/>
        <v>1096.2277485294601</v>
      </c>
      <c r="P1185" s="24">
        <f t="shared" si="55"/>
        <v>0</v>
      </c>
      <c r="R1185" s="76">
        <v>38678</v>
      </c>
      <c r="S1185" s="88">
        <f t="shared" si="56"/>
        <v>5.1368222175662802E-3</v>
      </c>
      <c r="T1185" s="88"/>
    </row>
    <row r="1186" spans="1:20" x14ac:dyDescent="0.3">
      <c r="A1186" s="75">
        <v>1183</v>
      </c>
      <c r="B1186" s="76">
        <v>38679</v>
      </c>
      <c r="C1186" s="80">
        <v>1366.3293000000001</v>
      </c>
      <c r="D1186" s="81">
        <v>46.896500000000003</v>
      </c>
      <c r="E1186" s="82">
        <v>19.68</v>
      </c>
      <c r="F1186" s="82">
        <v>12.64</v>
      </c>
      <c r="G1186" s="82">
        <v>31.805800000000001</v>
      </c>
      <c r="H1186" s="82">
        <v>69.033500000000004</v>
      </c>
      <c r="I1186" s="82">
        <v>66.684200000000004</v>
      </c>
      <c r="J1186" s="82">
        <v>34.580800000000004</v>
      </c>
      <c r="K1186" s="82">
        <v>23.313300000000002</v>
      </c>
      <c r="L1186" s="82">
        <v>63.734000000000002</v>
      </c>
      <c r="M1186" s="87">
        <v>36.335999999999999</v>
      </c>
      <c r="N1186" s="80">
        <v>4.01</v>
      </c>
      <c r="O1186" s="86">
        <f t="shared" si="54"/>
        <v>1096.4021879449999</v>
      </c>
      <c r="P1186" s="24">
        <f t="shared" si="55"/>
        <v>0</v>
      </c>
      <c r="R1186" s="76">
        <v>38679</v>
      </c>
      <c r="S1186" s="88">
        <f t="shared" si="56"/>
        <v>3.5385672467695998E-3</v>
      </c>
      <c r="T1186" s="88"/>
    </row>
    <row r="1187" spans="1:20" x14ac:dyDescent="0.3">
      <c r="A1187" s="75">
        <v>1184</v>
      </c>
      <c r="B1187" s="76">
        <v>38680</v>
      </c>
      <c r="C1187" s="80">
        <v>1366.3293000000001</v>
      </c>
      <c r="D1187" s="81">
        <v>46.896500000000003</v>
      </c>
      <c r="E1187" s="82">
        <v>19.68</v>
      </c>
      <c r="F1187" s="82">
        <v>12.64</v>
      </c>
      <c r="G1187" s="82">
        <v>31.805800000000001</v>
      </c>
      <c r="H1187" s="82">
        <v>69.033500000000004</v>
      </c>
      <c r="I1187" s="82">
        <v>66.684200000000004</v>
      </c>
      <c r="J1187" s="82">
        <v>34.580800000000004</v>
      </c>
      <c r="K1187" s="82">
        <v>23.313300000000002</v>
      </c>
      <c r="L1187" s="82">
        <v>63.734000000000002</v>
      </c>
      <c r="M1187" s="87">
        <v>36.335999999999999</v>
      </c>
      <c r="N1187" s="80">
        <v>4.01</v>
      </c>
      <c r="O1187" s="86">
        <f t="shared" si="54"/>
        <v>1096.57665511855</v>
      </c>
      <c r="P1187" s="24">
        <f t="shared" si="55"/>
        <v>0</v>
      </c>
      <c r="R1187" s="76">
        <v>38680</v>
      </c>
      <c r="S1187" s="88">
        <f t="shared" si="56"/>
        <v>0</v>
      </c>
      <c r="T1187" s="88"/>
    </row>
    <row r="1188" spans="1:20" x14ac:dyDescent="0.3">
      <c r="A1188" s="75">
        <v>1185</v>
      </c>
      <c r="B1188" s="76">
        <v>38681</v>
      </c>
      <c r="C1188" s="80">
        <v>1369.1952000000001</v>
      </c>
      <c r="D1188" s="81">
        <v>47.069800000000001</v>
      </c>
      <c r="E1188" s="82">
        <v>20.5</v>
      </c>
      <c r="F1188" s="82">
        <v>12.61</v>
      </c>
      <c r="G1188" s="82">
        <v>31.6235</v>
      </c>
      <c r="H1188" s="82">
        <v>68.833600000000004</v>
      </c>
      <c r="I1188" s="82">
        <v>66.951499999999996</v>
      </c>
      <c r="J1188" s="82">
        <v>34.6524</v>
      </c>
      <c r="K1188" s="82">
        <v>23.395299999999999</v>
      </c>
      <c r="L1188" s="82">
        <v>64.055000000000007</v>
      </c>
      <c r="M1188" s="87">
        <v>36.067</v>
      </c>
      <c r="N1188" s="80">
        <v>4.03</v>
      </c>
      <c r="O1188" s="86">
        <f t="shared" si="54"/>
        <v>1096.75202035348</v>
      </c>
      <c r="P1188" s="24">
        <f t="shared" si="55"/>
        <v>0</v>
      </c>
      <c r="R1188" s="76">
        <v>38681</v>
      </c>
      <c r="S1188" s="88">
        <f t="shared" si="56"/>
        <v>2.0975177799378302E-3</v>
      </c>
      <c r="T1188" s="88"/>
    </row>
    <row r="1189" spans="1:20" x14ac:dyDescent="0.3">
      <c r="A1189" s="75">
        <v>1186</v>
      </c>
      <c r="B1189" s="76">
        <v>38684</v>
      </c>
      <c r="C1189" s="80">
        <v>1357.7239999999999</v>
      </c>
      <c r="D1189" s="81">
        <v>46.927100000000003</v>
      </c>
      <c r="E1189" s="82">
        <v>19.75</v>
      </c>
      <c r="F1189" s="82">
        <v>12.54</v>
      </c>
      <c r="G1189" s="82">
        <v>31.612100000000002</v>
      </c>
      <c r="H1189" s="82">
        <v>67.234499999999997</v>
      </c>
      <c r="I1189" s="82">
        <v>65.425600000000003</v>
      </c>
      <c r="J1189" s="82">
        <v>33.3157</v>
      </c>
      <c r="K1189" s="82">
        <v>23.3843</v>
      </c>
      <c r="L1189" s="82">
        <v>63.755000000000003</v>
      </c>
      <c r="M1189" s="87">
        <v>36.594999999999999</v>
      </c>
      <c r="N1189" s="80">
        <v>4.01</v>
      </c>
      <c r="O1189" s="86">
        <f t="shared" si="54"/>
        <v>1096.9265431948099</v>
      </c>
      <c r="P1189" s="24">
        <f t="shared" si="55"/>
        <v>0</v>
      </c>
      <c r="R1189" s="76">
        <v>38684</v>
      </c>
      <c r="S1189" s="88">
        <f t="shared" si="56"/>
        <v>-8.3780603379270992E-3</v>
      </c>
      <c r="T1189" s="88"/>
    </row>
    <row r="1190" spans="1:20" x14ac:dyDescent="0.3">
      <c r="A1190" s="75">
        <v>1187</v>
      </c>
      <c r="B1190" s="76">
        <v>38685</v>
      </c>
      <c r="C1190" s="80">
        <v>1357.9875</v>
      </c>
      <c r="D1190" s="81">
        <v>46.417400000000001</v>
      </c>
      <c r="E1190" s="82">
        <v>19.760000000000002</v>
      </c>
      <c r="F1190" s="82">
        <v>12.73</v>
      </c>
      <c r="G1190" s="82">
        <v>31.532399999999999</v>
      </c>
      <c r="H1190" s="82">
        <v>67.457899999999995</v>
      </c>
      <c r="I1190" s="82">
        <v>64.98</v>
      </c>
      <c r="J1190" s="82">
        <v>32.930599999999998</v>
      </c>
      <c r="K1190" s="82">
        <v>23.684999999999999</v>
      </c>
      <c r="L1190" s="82">
        <v>63.915999999999997</v>
      </c>
      <c r="M1190" s="87">
        <v>36.573</v>
      </c>
      <c r="N1190" s="80">
        <v>3.99</v>
      </c>
      <c r="O1190" s="86">
        <f t="shared" si="54"/>
        <v>1097.1002232308199</v>
      </c>
      <c r="P1190" s="24">
        <f t="shared" si="55"/>
        <v>0</v>
      </c>
      <c r="R1190" s="76">
        <v>38685</v>
      </c>
      <c r="S1190" s="88">
        <f t="shared" si="56"/>
        <v>1.9407478986899199E-4</v>
      </c>
      <c r="T1190" s="88"/>
    </row>
    <row r="1191" spans="1:20" x14ac:dyDescent="0.3">
      <c r="A1191" s="75">
        <v>1188</v>
      </c>
      <c r="B1191" s="76">
        <v>38686</v>
      </c>
      <c r="C1191" s="80">
        <v>1349.7988</v>
      </c>
      <c r="D1191" s="81">
        <v>46.3461</v>
      </c>
      <c r="E1191" s="82">
        <v>19.96</v>
      </c>
      <c r="F1191" s="82">
        <v>12.6</v>
      </c>
      <c r="G1191" s="82">
        <v>31.532399999999999</v>
      </c>
      <c r="H1191" s="82">
        <v>67.387299999999996</v>
      </c>
      <c r="I1191" s="82">
        <v>64.634799999999998</v>
      </c>
      <c r="J1191" s="82">
        <v>32.9773</v>
      </c>
      <c r="K1191" s="82">
        <v>23.486899999999999</v>
      </c>
      <c r="L1191" s="82">
        <v>63.305999999999997</v>
      </c>
      <c r="M1191" s="87">
        <v>36.487000000000002</v>
      </c>
      <c r="N1191" s="80">
        <v>4.03</v>
      </c>
      <c r="O1191" s="99">
        <f t="shared" si="54"/>
        <v>1097.27567219509</v>
      </c>
      <c r="P1191" s="24">
        <f t="shared" si="55"/>
        <v>1</v>
      </c>
      <c r="R1191" s="76">
        <v>38686</v>
      </c>
      <c r="S1191" s="88">
        <f t="shared" si="56"/>
        <v>-6.0300260495770299E-3</v>
      </c>
      <c r="T1191" s="88"/>
    </row>
    <row r="1192" spans="1:20" x14ac:dyDescent="0.3">
      <c r="A1192" s="75">
        <v>1189</v>
      </c>
      <c r="B1192" s="76">
        <v>38687</v>
      </c>
      <c r="C1192" s="80">
        <v>1366.2140999999999</v>
      </c>
      <c r="D1192" s="81">
        <v>46.4786</v>
      </c>
      <c r="E1192" s="82">
        <v>21.05</v>
      </c>
      <c r="F1192" s="82">
        <v>12.86</v>
      </c>
      <c r="G1192" s="82">
        <v>31.771599999999999</v>
      </c>
      <c r="H1192" s="82">
        <v>69.033500000000004</v>
      </c>
      <c r="I1192" s="82">
        <v>66.105000000000004</v>
      </c>
      <c r="J1192" s="82">
        <v>33.487299999999998</v>
      </c>
      <c r="K1192" s="82">
        <v>23.569400000000002</v>
      </c>
      <c r="L1192" s="82">
        <v>64.012</v>
      </c>
      <c r="M1192" s="87">
        <v>38.082000000000001</v>
      </c>
      <c r="N1192" s="80">
        <v>4.03</v>
      </c>
      <c r="O1192" s="86">
        <f t="shared" si="54"/>
        <v>1097.4511492172701</v>
      </c>
      <c r="P1192" s="24">
        <f t="shared" si="55"/>
        <v>0</v>
      </c>
      <c r="R1192" s="76">
        <v>38687</v>
      </c>
      <c r="S1192" s="88">
        <f t="shared" si="56"/>
        <v>1.21612939647004E-2</v>
      </c>
      <c r="T1192" s="88"/>
    </row>
    <row r="1193" spans="1:20" x14ac:dyDescent="0.3">
      <c r="A1193" s="75">
        <v>1190</v>
      </c>
      <c r="B1193" s="76">
        <v>38688</v>
      </c>
      <c r="C1193" s="80">
        <v>1366.6569999999999</v>
      </c>
      <c r="D1193" s="81">
        <v>46.070900000000002</v>
      </c>
      <c r="E1193" s="82">
        <v>20.88</v>
      </c>
      <c r="F1193" s="82">
        <v>12.76</v>
      </c>
      <c r="G1193" s="82">
        <v>31.908300000000001</v>
      </c>
      <c r="H1193" s="82">
        <v>69.586100000000002</v>
      </c>
      <c r="I1193" s="82">
        <v>65.793099999999995</v>
      </c>
      <c r="J1193" s="82">
        <v>34.6798</v>
      </c>
      <c r="K1193" s="82">
        <v>23.558399999999999</v>
      </c>
      <c r="L1193" s="82">
        <v>64.055000000000007</v>
      </c>
      <c r="M1193" s="87">
        <v>37.630000000000003</v>
      </c>
      <c r="N1193" s="80">
        <v>4</v>
      </c>
      <c r="O1193" s="86">
        <f t="shared" si="54"/>
        <v>1097.6253478123799</v>
      </c>
      <c r="P1193" s="24">
        <f t="shared" si="55"/>
        <v>0</v>
      </c>
      <c r="R1193" s="76">
        <v>38688</v>
      </c>
      <c r="S1193" s="88">
        <f t="shared" si="56"/>
        <v>3.2418052192562102E-4</v>
      </c>
      <c r="T1193" s="88"/>
    </row>
    <row r="1194" spans="1:20" x14ac:dyDescent="0.3">
      <c r="A1194" s="75">
        <v>1191</v>
      </c>
      <c r="B1194" s="76">
        <v>38691</v>
      </c>
      <c r="C1194" s="80">
        <v>1363.4884</v>
      </c>
      <c r="D1194" s="81">
        <v>45.438899999999997</v>
      </c>
      <c r="E1194" s="82">
        <v>21.01</v>
      </c>
      <c r="F1194" s="82">
        <v>12.51</v>
      </c>
      <c r="G1194" s="82">
        <v>31.726099999999999</v>
      </c>
      <c r="H1194" s="82">
        <v>70.126999999999995</v>
      </c>
      <c r="I1194" s="82">
        <v>66.283199999999994</v>
      </c>
      <c r="J1194" s="82">
        <v>35.010300000000001</v>
      </c>
      <c r="K1194" s="82">
        <v>23.4649</v>
      </c>
      <c r="L1194" s="82">
        <v>64.012</v>
      </c>
      <c r="M1194" s="87">
        <v>37.262999999999998</v>
      </c>
      <c r="N1194" s="80">
        <v>4.0199999999999996</v>
      </c>
      <c r="O1194" s="86">
        <f t="shared" si="54"/>
        <v>1097.8004451893</v>
      </c>
      <c r="P1194" s="24">
        <f t="shared" si="55"/>
        <v>0</v>
      </c>
      <c r="R1194" s="76">
        <v>38691</v>
      </c>
      <c r="S1194" s="88">
        <f t="shared" si="56"/>
        <v>-2.3185042040541099E-3</v>
      </c>
      <c r="T1194" s="88"/>
    </row>
    <row r="1195" spans="1:20" x14ac:dyDescent="0.3">
      <c r="A1195" s="75">
        <v>1192</v>
      </c>
      <c r="B1195" s="76">
        <v>38692</v>
      </c>
      <c r="C1195" s="80">
        <v>1365.2524000000001</v>
      </c>
      <c r="D1195" s="81">
        <v>45.694299999999998</v>
      </c>
      <c r="E1195" s="82">
        <v>21.56</v>
      </c>
      <c r="F1195" s="82">
        <v>12.52</v>
      </c>
      <c r="G1195" s="82">
        <v>31.543800000000001</v>
      </c>
      <c r="H1195" s="82">
        <v>70.526799999999994</v>
      </c>
      <c r="I1195" s="82">
        <v>66.483699999999999</v>
      </c>
      <c r="J1195" s="82">
        <v>35.577800000000003</v>
      </c>
      <c r="K1195" s="82">
        <v>23.404399999999999</v>
      </c>
      <c r="L1195" s="82">
        <v>63.851999999999997</v>
      </c>
      <c r="M1195" s="87">
        <v>37.899000000000001</v>
      </c>
      <c r="N1195" s="80">
        <v>3.97</v>
      </c>
      <c r="O1195" s="86">
        <f t="shared" si="54"/>
        <v>1097.9733923229201</v>
      </c>
      <c r="P1195" s="24">
        <f t="shared" si="55"/>
        <v>0</v>
      </c>
      <c r="R1195" s="76">
        <v>38692</v>
      </c>
      <c r="S1195" s="88">
        <f t="shared" si="56"/>
        <v>1.2937403794561801E-3</v>
      </c>
      <c r="T1195" s="88"/>
    </row>
    <row r="1196" spans="1:20" x14ac:dyDescent="0.3">
      <c r="A1196" s="75">
        <v>1193</v>
      </c>
      <c r="B1196" s="76">
        <v>38693</v>
      </c>
      <c r="C1196" s="80">
        <v>1358.6778999999999</v>
      </c>
      <c r="D1196" s="81">
        <v>45.959800000000001</v>
      </c>
      <c r="E1196" s="82">
        <v>21.655000000000001</v>
      </c>
      <c r="F1196" s="82">
        <v>12.51</v>
      </c>
      <c r="G1196" s="82">
        <v>31.612100000000002</v>
      </c>
      <c r="H1196" s="82">
        <v>69.727199999999996</v>
      </c>
      <c r="I1196" s="82">
        <v>65.737399999999994</v>
      </c>
      <c r="J1196" s="82">
        <v>35.779000000000003</v>
      </c>
      <c r="K1196" s="82">
        <v>23.217300000000002</v>
      </c>
      <c r="L1196" s="82">
        <v>63.606000000000002</v>
      </c>
      <c r="M1196" s="87">
        <v>38.006999999999998</v>
      </c>
      <c r="N1196" s="80">
        <v>3.98</v>
      </c>
      <c r="O1196" s="86">
        <f t="shared" si="54"/>
        <v>1098.1468024063199</v>
      </c>
      <c r="P1196" s="24">
        <f t="shared" si="55"/>
        <v>0</v>
      </c>
      <c r="R1196" s="76">
        <v>38693</v>
      </c>
      <c r="S1196" s="88">
        <f t="shared" si="56"/>
        <v>-4.8155930727535896E-3</v>
      </c>
      <c r="T1196" s="88"/>
    </row>
    <row r="1197" spans="1:20" x14ac:dyDescent="0.3">
      <c r="A1197" s="75">
        <v>1194</v>
      </c>
      <c r="B1197" s="76">
        <v>38694</v>
      </c>
      <c r="C1197" s="80">
        <v>1357.1515999999999</v>
      </c>
      <c r="D1197" s="81">
        <v>45.152999999999999</v>
      </c>
      <c r="E1197" s="82">
        <v>21.85</v>
      </c>
      <c r="F1197" s="82">
        <v>12.44</v>
      </c>
      <c r="G1197" s="82">
        <v>31.543800000000001</v>
      </c>
      <c r="H1197" s="82">
        <v>70.103499999999997</v>
      </c>
      <c r="I1197" s="82">
        <v>66.183000000000007</v>
      </c>
      <c r="J1197" s="82">
        <v>37.021799999999999</v>
      </c>
      <c r="K1197" s="82">
        <v>23.0413</v>
      </c>
      <c r="L1197" s="82">
        <v>63.445</v>
      </c>
      <c r="M1197" s="87">
        <v>37.533000000000001</v>
      </c>
      <c r="N1197" s="80">
        <v>4.09</v>
      </c>
      <c r="O1197" s="86">
        <f t="shared" si="54"/>
        <v>1098.3250333754399</v>
      </c>
      <c r="P1197" s="24">
        <f t="shared" si="55"/>
        <v>0</v>
      </c>
      <c r="R1197" s="76">
        <v>38694</v>
      </c>
      <c r="S1197" s="88">
        <f t="shared" si="56"/>
        <v>-1.1233714775223901E-3</v>
      </c>
      <c r="T1197" s="88"/>
    </row>
    <row r="1198" spans="1:20" x14ac:dyDescent="0.3">
      <c r="A1198" s="75">
        <v>1195</v>
      </c>
      <c r="B1198" s="76">
        <v>38695</v>
      </c>
      <c r="C1198" s="80">
        <v>1360.9804999999999</v>
      </c>
      <c r="D1198" s="81">
        <v>45.398099999999999</v>
      </c>
      <c r="E1198" s="82">
        <v>21.79</v>
      </c>
      <c r="F1198" s="82">
        <v>12.5</v>
      </c>
      <c r="G1198" s="82">
        <v>31.566600000000001</v>
      </c>
      <c r="H1198" s="82">
        <v>69.162800000000004</v>
      </c>
      <c r="I1198" s="82">
        <v>65.158199999999994</v>
      </c>
      <c r="J1198" s="82">
        <v>36.400399999999998</v>
      </c>
      <c r="K1198" s="82">
        <v>22.837700000000002</v>
      </c>
      <c r="L1198" s="82">
        <v>63.369</v>
      </c>
      <c r="M1198" s="87">
        <v>37.554000000000002</v>
      </c>
      <c r="N1198" s="80">
        <v>4.16</v>
      </c>
      <c r="O1198" s="86">
        <f t="shared" si="54"/>
        <v>1098.5063441745999</v>
      </c>
      <c r="P1198" s="24">
        <f t="shared" si="55"/>
        <v>0</v>
      </c>
      <c r="R1198" s="76">
        <v>38695</v>
      </c>
      <c r="S1198" s="88">
        <f t="shared" si="56"/>
        <v>2.8212765618815801E-3</v>
      </c>
      <c r="T1198" s="88"/>
    </row>
    <row r="1199" spans="1:20" x14ac:dyDescent="0.3">
      <c r="A1199" s="75">
        <v>1196</v>
      </c>
      <c r="B1199" s="76">
        <v>38698</v>
      </c>
      <c r="C1199" s="80">
        <v>1362.1742999999999</v>
      </c>
      <c r="D1199" s="81">
        <v>46.164099999999998</v>
      </c>
      <c r="E1199" s="82">
        <v>21.17</v>
      </c>
      <c r="F1199" s="82">
        <v>12.84</v>
      </c>
      <c r="G1199" s="82">
        <v>31.270399999999999</v>
      </c>
      <c r="H1199" s="82">
        <v>70.0565</v>
      </c>
      <c r="I1199" s="82">
        <v>65.559200000000004</v>
      </c>
      <c r="J1199" s="82">
        <v>36.612299999999998</v>
      </c>
      <c r="K1199" s="82">
        <v>22.639600000000002</v>
      </c>
      <c r="L1199" s="82">
        <v>63.701999999999998</v>
      </c>
      <c r="M1199" s="87">
        <v>37.155000000000001</v>
      </c>
      <c r="N1199" s="80">
        <v>4.24</v>
      </c>
      <c r="O1199" s="86">
        <f t="shared" si="54"/>
        <v>1098.69117222616</v>
      </c>
      <c r="P1199" s="24">
        <f t="shared" si="55"/>
        <v>0</v>
      </c>
      <c r="R1199" s="76">
        <v>38698</v>
      </c>
      <c r="S1199" s="88">
        <f t="shared" si="56"/>
        <v>8.7716172274321402E-4</v>
      </c>
      <c r="T1199" s="88"/>
    </row>
    <row r="1200" spans="1:20" x14ac:dyDescent="0.3">
      <c r="A1200" s="75">
        <v>1197</v>
      </c>
      <c r="B1200" s="76">
        <v>38699</v>
      </c>
      <c r="C1200" s="80">
        <v>1369.8380999999999</v>
      </c>
      <c r="D1200" s="81">
        <v>46.817700000000002</v>
      </c>
      <c r="E1200" s="82">
        <v>20.27</v>
      </c>
      <c r="F1200" s="82">
        <v>12.83</v>
      </c>
      <c r="G1200" s="82">
        <v>30.905999999999999</v>
      </c>
      <c r="H1200" s="82">
        <v>69.209900000000005</v>
      </c>
      <c r="I1200" s="82">
        <v>65.781999999999996</v>
      </c>
      <c r="J1200" s="82">
        <v>36.590699999999998</v>
      </c>
      <c r="K1200" s="82">
        <v>22.5351</v>
      </c>
      <c r="L1200" s="82">
        <v>63.337000000000003</v>
      </c>
      <c r="M1200" s="87">
        <v>38.018000000000001</v>
      </c>
      <c r="N1200" s="80">
        <v>4.2300000000000004</v>
      </c>
      <c r="O1200" s="86">
        <f t="shared" si="54"/>
        <v>1098.8755953872101</v>
      </c>
      <c r="P1200" s="24">
        <f t="shared" si="55"/>
        <v>0</v>
      </c>
      <c r="R1200" s="76">
        <v>38699</v>
      </c>
      <c r="S1200" s="88">
        <f t="shared" si="56"/>
        <v>5.6261522479172897E-3</v>
      </c>
      <c r="T1200" s="88"/>
    </row>
    <row r="1201" spans="1:20" x14ac:dyDescent="0.3">
      <c r="A1201" s="75">
        <v>1198</v>
      </c>
      <c r="B1201" s="76">
        <v>38700</v>
      </c>
      <c r="C1201" s="80">
        <v>1375.6569999999999</v>
      </c>
      <c r="D1201" s="81">
        <v>47.216099999999997</v>
      </c>
      <c r="E1201" s="82">
        <v>20.72</v>
      </c>
      <c r="F1201" s="82">
        <v>12.809900000000001</v>
      </c>
      <c r="G1201" s="82">
        <v>30.860299999999999</v>
      </c>
      <c r="H1201" s="82">
        <v>69.703699999999998</v>
      </c>
      <c r="I1201" s="82">
        <v>66.673000000000002</v>
      </c>
      <c r="J1201" s="82">
        <v>36.414700000000003</v>
      </c>
      <c r="K1201" s="82">
        <v>22.6066</v>
      </c>
      <c r="L1201" s="82">
        <v>63.637999999999998</v>
      </c>
      <c r="M1201" s="87">
        <v>38.265999999999998</v>
      </c>
      <c r="N1201" s="80">
        <v>4.26</v>
      </c>
      <c r="O1201" s="86">
        <f t="shared" si="54"/>
        <v>1099.0613576902399</v>
      </c>
      <c r="P1201" s="24">
        <f t="shared" si="55"/>
        <v>0</v>
      </c>
      <c r="R1201" s="76">
        <v>38700</v>
      </c>
      <c r="S1201" s="88">
        <f t="shared" si="56"/>
        <v>4.2478742560891902E-3</v>
      </c>
      <c r="T1201" s="88"/>
    </row>
    <row r="1202" spans="1:20" x14ac:dyDescent="0.3">
      <c r="A1202" s="75">
        <v>1199</v>
      </c>
      <c r="B1202" s="76">
        <v>38701</v>
      </c>
      <c r="C1202" s="80">
        <v>1373.7634</v>
      </c>
      <c r="D1202" s="81">
        <v>46.715600000000002</v>
      </c>
      <c r="E1202" s="82">
        <v>20.59</v>
      </c>
      <c r="F1202" s="82">
        <v>12.83</v>
      </c>
      <c r="G1202" s="82">
        <v>30.666599999999999</v>
      </c>
      <c r="H1202" s="82">
        <v>69.397999999999996</v>
      </c>
      <c r="I1202" s="82">
        <v>66.260900000000007</v>
      </c>
      <c r="J1202" s="82">
        <v>35.7395</v>
      </c>
      <c r="K1202" s="82">
        <v>22.645199999999999</v>
      </c>
      <c r="L1202" s="82">
        <v>64.013999999999996</v>
      </c>
      <c r="M1202" s="87">
        <v>37.704999999999998</v>
      </c>
      <c r="N1202" s="80">
        <v>4.29</v>
      </c>
      <c r="O1202" s="86">
        <f t="shared" si="54"/>
        <v>1099.24845980232</v>
      </c>
      <c r="P1202" s="24">
        <f t="shared" si="55"/>
        <v>0</v>
      </c>
      <c r="R1202" s="76">
        <v>38701</v>
      </c>
      <c r="S1202" s="88">
        <f t="shared" si="56"/>
        <v>-1.3765059168091599E-3</v>
      </c>
      <c r="T1202" s="88"/>
    </row>
    <row r="1203" spans="1:20" x14ac:dyDescent="0.3">
      <c r="A1203" s="75">
        <v>1200</v>
      </c>
      <c r="B1203" s="76">
        <v>38702</v>
      </c>
      <c r="C1203" s="80">
        <v>1369.8669</v>
      </c>
      <c r="D1203" s="81">
        <v>45.908799999999999</v>
      </c>
      <c r="E1203" s="82">
        <v>20.54</v>
      </c>
      <c r="F1203" s="82">
        <v>12.69</v>
      </c>
      <c r="G1203" s="82">
        <v>30.643799999999999</v>
      </c>
      <c r="H1203" s="82">
        <v>67.622500000000002</v>
      </c>
      <c r="I1203" s="82">
        <v>64.668199999999999</v>
      </c>
      <c r="J1203" s="82">
        <v>35.624499999999998</v>
      </c>
      <c r="K1203" s="82">
        <v>22.672699999999999</v>
      </c>
      <c r="L1203" s="82">
        <v>64.25</v>
      </c>
      <c r="M1203" s="87">
        <v>37.457000000000001</v>
      </c>
      <c r="N1203" s="80">
        <v>4.25</v>
      </c>
      <c r="O1203" s="86">
        <f t="shared" si="54"/>
        <v>1099.4338489274901</v>
      </c>
      <c r="P1203" s="24">
        <f t="shared" si="55"/>
        <v>0</v>
      </c>
      <c r="R1203" s="76">
        <v>38702</v>
      </c>
      <c r="S1203" s="88">
        <f t="shared" si="56"/>
        <v>-2.8363690574374498E-3</v>
      </c>
      <c r="T1203" s="88"/>
    </row>
    <row r="1204" spans="1:20" x14ac:dyDescent="0.3">
      <c r="A1204" s="75">
        <v>1201</v>
      </c>
      <c r="B1204" s="76">
        <v>38705</v>
      </c>
      <c r="C1204" s="80">
        <v>1361.8680999999999</v>
      </c>
      <c r="D1204" s="81">
        <v>44.621899999999997</v>
      </c>
      <c r="E1204" s="82">
        <v>19.48</v>
      </c>
      <c r="F1204" s="82">
        <v>12.32</v>
      </c>
      <c r="G1204" s="82">
        <v>30.5641</v>
      </c>
      <c r="H1204" s="82">
        <v>66.728899999999996</v>
      </c>
      <c r="I1204" s="82">
        <v>64.267200000000003</v>
      </c>
      <c r="J1204" s="82">
        <v>35.559899999999999</v>
      </c>
      <c r="K1204" s="82">
        <v>22.7882</v>
      </c>
      <c r="L1204" s="82">
        <v>63.948999999999998</v>
      </c>
      <c r="M1204" s="87">
        <v>36.756</v>
      </c>
      <c r="N1204" s="80">
        <v>4.25</v>
      </c>
      <c r="O1204" s="86">
        <f t="shared" si="54"/>
        <v>1099.6192693186699</v>
      </c>
      <c r="P1204" s="24">
        <f t="shared" si="55"/>
        <v>0</v>
      </c>
      <c r="R1204" s="76">
        <v>38705</v>
      </c>
      <c r="S1204" s="88">
        <f t="shared" si="56"/>
        <v>-5.8391074344522603E-3</v>
      </c>
      <c r="T1204" s="88"/>
    </row>
    <row r="1205" spans="1:20" x14ac:dyDescent="0.3">
      <c r="A1205" s="75">
        <v>1202</v>
      </c>
      <c r="B1205" s="76">
        <v>38706</v>
      </c>
      <c r="C1205" s="80">
        <v>1361.5791999999999</v>
      </c>
      <c r="D1205" s="81">
        <v>45.0304</v>
      </c>
      <c r="E1205" s="82">
        <v>19.66</v>
      </c>
      <c r="F1205" s="82">
        <v>12.28</v>
      </c>
      <c r="G1205" s="82">
        <v>30.598299999999998</v>
      </c>
      <c r="H1205" s="82">
        <v>66.87</v>
      </c>
      <c r="I1205" s="82">
        <v>64.523399999999995</v>
      </c>
      <c r="J1205" s="82">
        <v>36.120199999999997</v>
      </c>
      <c r="K1205" s="82">
        <v>22.6782</v>
      </c>
      <c r="L1205" s="82">
        <v>63.552</v>
      </c>
      <c r="M1205" s="87">
        <v>36.81</v>
      </c>
      <c r="N1205" s="80">
        <v>4.3</v>
      </c>
      <c r="O1205" s="86">
        <f t="shared" si="54"/>
        <v>1099.8069027654201</v>
      </c>
      <c r="P1205" s="24">
        <f t="shared" si="55"/>
        <v>0</v>
      </c>
      <c r="R1205" s="76">
        <v>38706</v>
      </c>
      <c r="S1205" s="88">
        <f t="shared" si="56"/>
        <v>-2.12135081216758E-4</v>
      </c>
      <c r="T1205" s="88"/>
    </row>
    <row r="1206" spans="1:20" x14ac:dyDescent="0.3">
      <c r="A1206" s="75">
        <v>1203</v>
      </c>
      <c r="B1206" s="76">
        <v>38707</v>
      </c>
      <c r="C1206" s="80">
        <v>1365.0406</v>
      </c>
      <c r="D1206" s="81">
        <v>44.9283</v>
      </c>
      <c r="E1206" s="82">
        <v>20.05</v>
      </c>
      <c r="F1206" s="82">
        <v>12.18</v>
      </c>
      <c r="G1206" s="82">
        <v>30.450199999999999</v>
      </c>
      <c r="H1206" s="82">
        <v>67.046300000000002</v>
      </c>
      <c r="I1206" s="82">
        <v>64.155799999999999</v>
      </c>
      <c r="J1206" s="82">
        <v>35.922600000000003</v>
      </c>
      <c r="K1206" s="82">
        <v>22.672699999999999</v>
      </c>
      <c r="L1206" s="82">
        <v>63.627000000000002</v>
      </c>
      <c r="M1206" s="87">
        <v>37.122999999999998</v>
      </c>
      <c r="N1206" s="80">
        <v>4.08</v>
      </c>
      <c r="O1206" s="86">
        <f t="shared" si="54"/>
        <v>1099.98496674016</v>
      </c>
      <c r="P1206" s="24">
        <f t="shared" si="55"/>
        <v>0</v>
      </c>
      <c r="R1206" s="76">
        <v>38707</v>
      </c>
      <c r="S1206" s="88">
        <f t="shared" si="56"/>
        <v>2.5421951216646498E-3</v>
      </c>
      <c r="T1206" s="88"/>
    </row>
    <row r="1207" spans="1:20" x14ac:dyDescent="0.3">
      <c r="A1207" s="75">
        <v>1204</v>
      </c>
      <c r="B1207" s="76">
        <v>38708</v>
      </c>
      <c r="C1207" s="80">
        <v>1371.1079999999999</v>
      </c>
      <c r="D1207" s="81">
        <v>45.336799999999997</v>
      </c>
      <c r="E1207" s="82">
        <v>20.43</v>
      </c>
      <c r="F1207" s="82">
        <v>12.32</v>
      </c>
      <c r="G1207" s="82">
        <v>30.290700000000001</v>
      </c>
      <c r="H1207" s="82">
        <v>67.152199999999993</v>
      </c>
      <c r="I1207" s="82">
        <v>63.5989</v>
      </c>
      <c r="J1207" s="82">
        <v>36.271099999999997</v>
      </c>
      <c r="K1207" s="82">
        <v>22.711200000000002</v>
      </c>
      <c r="L1207" s="82">
        <v>63.606000000000002</v>
      </c>
      <c r="M1207" s="87">
        <v>37.274000000000001</v>
      </c>
      <c r="N1207" s="80">
        <v>4.25</v>
      </c>
      <c r="O1207" s="86">
        <f t="shared" si="54"/>
        <v>1100.1704800778</v>
      </c>
      <c r="P1207" s="24">
        <f t="shared" si="55"/>
        <v>0</v>
      </c>
      <c r="R1207" s="76">
        <v>38708</v>
      </c>
      <c r="S1207" s="88">
        <f t="shared" si="56"/>
        <v>4.4448494792022099E-3</v>
      </c>
      <c r="T1207" s="88"/>
    </row>
    <row r="1208" spans="1:20" x14ac:dyDescent="0.3">
      <c r="A1208" s="75">
        <v>1205</v>
      </c>
      <c r="B1208" s="76">
        <v>38709</v>
      </c>
      <c r="C1208" s="80">
        <v>1371.8916999999999</v>
      </c>
      <c r="D1208" s="81">
        <v>45.336799999999997</v>
      </c>
      <c r="E1208" s="82">
        <v>20.100000000000001</v>
      </c>
      <c r="F1208" s="82">
        <v>12.34</v>
      </c>
      <c r="G1208" s="82">
        <v>30.3477</v>
      </c>
      <c r="H1208" s="82">
        <v>67.175700000000006</v>
      </c>
      <c r="I1208" s="82">
        <v>63.5989</v>
      </c>
      <c r="J1208" s="82">
        <v>35.779000000000003</v>
      </c>
      <c r="K1208" s="82">
        <v>22.639600000000002</v>
      </c>
      <c r="L1208" s="82">
        <v>63.594999999999999</v>
      </c>
      <c r="M1208" s="87">
        <v>37.241</v>
      </c>
      <c r="N1208" s="80">
        <v>4.21</v>
      </c>
      <c r="O1208" s="86">
        <f t="shared" si="54"/>
        <v>1100.3542784000699</v>
      </c>
      <c r="P1208" s="24">
        <f t="shared" si="55"/>
        <v>0</v>
      </c>
      <c r="R1208" s="76">
        <v>38709</v>
      </c>
      <c r="S1208" s="88">
        <f t="shared" si="56"/>
        <v>5.7158152384784199E-4</v>
      </c>
      <c r="T1208" s="88"/>
    </row>
    <row r="1209" spans="1:20" x14ac:dyDescent="0.3">
      <c r="A1209" s="75">
        <v>1206</v>
      </c>
      <c r="B1209" s="76">
        <v>38712</v>
      </c>
      <c r="C1209" s="80">
        <v>1371.8916999999999</v>
      </c>
      <c r="D1209" s="81">
        <v>45.336799999999997</v>
      </c>
      <c r="E1209" s="82">
        <v>20.100000000000001</v>
      </c>
      <c r="F1209" s="82">
        <v>12.34</v>
      </c>
      <c r="G1209" s="82">
        <v>30.3477</v>
      </c>
      <c r="H1209" s="82">
        <v>67.175700000000006</v>
      </c>
      <c r="I1209" s="82">
        <v>63.5989</v>
      </c>
      <c r="J1209" s="82">
        <v>35.779000000000003</v>
      </c>
      <c r="K1209" s="82">
        <v>22.639600000000002</v>
      </c>
      <c r="L1209" s="82">
        <v>63.594999999999999</v>
      </c>
      <c r="M1209" s="87">
        <v>37.241</v>
      </c>
      <c r="N1209" s="80">
        <v>4.21</v>
      </c>
      <c r="O1209" s="86">
        <f t="shared" si="54"/>
        <v>1100.53810742832</v>
      </c>
      <c r="P1209" s="24">
        <f t="shared" si="55"/>
        <v>0</v>
      </c>
      <c r="R1209" s="76">
        <v>38712</v>
      </c>
      <c r="S1209" s="88">
        <f t="shared" si="56"/>
        <v>0</v>
      </c>
      <c r="T1209" s="88"/>
    </row>
    <row r="1210" spans="1:20" x14ac:dyDescent="0.3">
      <c r="A1210" s="75">
        <v>1207</v>
      </c>
      <c r="B1210" s="76">
        <v>38713</v>
      </c>
      <c r="C1210" s="80">
        <v>1358.7872</v>
      </c>
      <c r="D1210" s="81">
        <v>44.570799999999998</v>
      </c>
      <c r="E1210" s="82">
        <v>20.27</v>
      </c>
      <c r="F1210" s="82">
        <v>12.35</v>
      </c>
      <c r="G1210" s="82">
        <v>30.142600000000002</v>
      </c>
      <c r="H1210" s="82">
        <v>65.717600000000004</v>
      </c>
      <c r="I1210" s="82">
        <v>62.228900000000003</v>
      </c>
      <c r="J1210" s="82">
        <v>34.4895</v>
      </c>
      <c r="K1210" s="82">
        <v>22.540600000000001</v>
      </c>
      <c r="L1210" s="82">
        <v>63.573999999999998</v>
      </c>
      <c r="M1210" s="87">
        <v>36.756</v>
      </c>
      <c r="N1210" s="80">
        <v>4.26</v>
      </c>
      <c r="O1210" s="86">
        <f t="shared" si="54"/>
        <v>1100.72415077506</v>
      </c>
      <c r="P1210" s="24">
        <f t="shared" si="55"/>
        <v>0</v>
      </c>
      <c r="R1210" s="76">
        <v>38713</v>
      </c>
      <c r="S1210" s="88">
        <f t="shared" si="56"/>
        <v>-9.5521388459452999E-3</v>
      </c>
      <c r="T1210" s="88"/>
    </row>
    <row r="1211" spans="1:20" x14ac:dyDescent="0.3">
      <c r="A1211" s="75">
        <v>1208</v>
      </c>
      <c r="B1211" s="76">
        <v>38714</v>
      </c>
      <c r="C1211" s="80">
        <v>1360.7905000000001</v>
      </c>
      <c r="D1211" s="81">
        <v>44.581000000000003</v>
      </c>
      <c r="E1211" s="82">
        <v>20.3</v>
      </c>
      <c r="F1211" s="82">
        <v>12.28</v>
      </c>
      <c r="G1211" s="82">
        <v>30.062899999999999</v>
      </c>
      <c r="H1211" s="82">
        <v>66.670100000000005</v>
      </c>
      <c r="I1211" s="82">
        <v>62.652200000000001</v>
      </c>
      <c r="J1211" s="82">
        <v>35.743099999999998</v>
      </c>
      <c r="K1211" s="82">
        <v>22.4361</v>
      </c>
      <c r="L1211" s="82">
        <v>63.723999999999997</v>
      </c>
      <c r="M1211" s="87">
        <v>36.853000000000002</v>
      </c>
      <c r="N1211" s="80">
        <v>4.1900000000000004</v>
      </c>
      <c r="O1211" s="86">
        <f t="shared" si="54"/>
        <v>1100.9071680048901</v>
      </c>
      <c r="P1211" s="24">
        <f t="shared" si="55"/>
        <v>0</v>
      </c>
      <c r="R1211" s="76">
        <v>38714</v>
      </c>
      <c r="S1211" s="88">
        <f t="shared" si="56"/>
        <v>1.47432946086035E-3</v>
      </c>
      <c r="T1211" s="88"/>
    </row>
    <row r="1212" spans="1:20" x14ac:dyDescent="0.3">
      <c r="A1212" s="75">
        <v>1209</v>
      </c>
      <c r="B1212" s="76">
        <v>38715</v>
      </c>
      <c r="C1212" s="80">
        <v>1356.8317</v>
      </c>
      <c r="D1212" s="81">
        <v>44.468699999999998</v>
      </c>
      <c r="E1212" s="82">
        <v>20</v>
      </c>
      <c r="F1212" s="82">
        <v>12.29</v>
      </c>
      <c r="G1212" s="82">
        <v>29.926200000000001</v>
      </c>
      <c r="H1212" s="82">
        <v>66.399600000000007</v>
      </c>
      <c r="I1212" s="82">
        <v>62.640999999999998</v>
      </c>
      <c r="J1212" s="82">
        <v>35.613700000000001</v>
      </c>
      <c r="K1212" s="82">
        <v>22.3371</v>
      </c>
      <c r="L1212" s="82">
        <v>63.948999999999998</v>
      </c>
      <c r="M1212" s="87">
        <v>36.799999999999997</v>
      </c>
      <c r="N1212" s="80">
        <v>4.18</v>
      </c>
      <c r="O1212" s="86">
        <f t="shared" si="54"/>
        <v>1101.08977879704</v>
      </c>
      <c r="P1212" s="24">
        <f t="shared" si="55"/>
        <v>0</v>
      </c>
      <c r="R1212" s="76">
        <v>38715</v>
      </c>
      <c r="S1212" s="88">
        <f t="shared" si="56"/>
        <v>-2.9091913854484299E-3</v>
      </c>
      <c r="T1212" s="88"/>
    </row>
    <row r="1213" spans="1:20" x14ac:dyDescent="0.3">
      <c r="A1213" s="75">
        <v>1210</v>
      </c>
      <c r="B1213" s="76">
        <v>38716</v>
      </c>
      <c r="C1213" s="80">
        <v>1350.2043000000001</v>
      </c>
      <c r="D1213" s="81">
        <v>43.998899999999999</v>
      </c>
      <c r="E1213" s="82">
        <v>19.93</v>
      </c>
      <c r="F1213" s="82">
        <v>12.21</v>
      </c>
      <c r="G1213" s="82">
        <v>29.7895</v>
      </c>
      <c r="H1213" s="82">
        <v>66.752399999999994</v>
      </c>
      <c r="I1213" s="82">
        <v>62.563099999999999</v>
      </c>
      <c r="J1213" s="82">
        <v>35.775399999999998</v>
      </c>
      <c r="K1213" s="82">
        <v>22.177499999999998</v>
      </c>
      <c r="L1213" s="82">
        <v>63.454999999999998</v>
      </c>
      <c r="M1213" s="87">
        <v>36.347000000000001</v>
      </c>
      <c r="N1213" s="80">
        <v>4.09</v>
      </c>
      <c r="O1213" s="99">
        <f t="shared" si="54"/>
        <v>1101.2684874158999</v>
      </c>
      <c r="P1213" s="24">
        <f t="shared" si="55"/>
        <v>1</v>
      </c>
      <c r="R1213" s="76">
        <v>38716</v>
      </c>
      <c r="S1213" s="88">
        <f t="shared" si="56"/>
        <v>-4.8844672482223402E-3</v>
      </c>
      <c r="T1213" s="88"/>
    </row>
    <row r="1214" spans="1:20" x14ac:dyDescent="0.3">
      <c r="A1214" s="75">
        <v>1211</v>
      </c>
      <c r="B1214" s="76">
        <v>38719</v>
      </c>
      <c r="C1214" s="80">
        <v>1350.2043000000001</v>
      </c>
      <c r="D1214" s="81">
        <v>43.998899999999999</v>
      </c>
      <c r="E1214" s="82">
        <v>19.93</v>
      </c>
      <c r="F1214" s="82">
        <v>12.21</v>
      </c>
      <c r="G1214" s="82">
        <v>29.7895</v>
      </c>
      <c r="H1214" s="82">
        <v>66.752399999999994</v>
      </c>
      <c r="I1214" s="82">
        <v>62.563099999999999</v>
      </c>
      <c r="J1214" s="82">
        <v>35.775399999999998</v>
      </c>
      <c r="K1214" s="82">
        <v>22.177499999999998</v>
      </c>
      <c r="L1214" s="82">
        <v>63.454999999999998</v>
      </c>
      <c r="M1214" s="87">
        <v>36.347000000000001</v>
      </c>
      <c r="N1214" s="80">
        <v>4.09</v>
      </c>
      <c r="O1214" s="86">
        <f t="shared" si="54"/>
        <v>1101.4472250394499</v>
      </c>
      <c r="P1214" s="24">
        <f t="shared" si="55"/>
        <v>0</v>
      </c>
      <c r="R1214" s="76">
        <v>38719</v>
      </c>
      <c r="S1214" s="88">
        <f t="shared" si="56"/>
        <v>0</v>
      </c>
      <c r="T1214" s="88"/>
    </row>
    <row r="1215" spans="1:20" x14ac:dyDescent="0.3">
      <c r="A1215" s="75">
        <v>1212</v>
      </c>
      <c r="B1215" s="76">
        <v>38720</v>
      </c>
      <c r="C1215" s="80">
        <v>1372.3902</v>
      </c>
      <c r="D1215" s="81">
        <v>44.938499999999998</v>
      </c>
      <c r="E1215" s="82">
        <v>20.8</v>
      </c>
      <c r="F1215" s="82">
        <v>12.6</v>
      </c>
      <c r="G1215" s="82">
        <v>30.575500000000002</v>
      </c>
      <c r="H1215" s="82">
        <v>69.468599999999995</v>
      </c>
      <c r="I1215" s="82">
        <v>65.124799999999993</v>
      </c>
      <c r="J1215" s="82">
        <v>37.355800000000002</v>
      </c>
      <c r="K1215" s="82">
        <v>22.502099999999999</v>
      </c>
      <c r="L1215" s="82">
        <v>64.186000000000007</v>
      </c>
      <c r="M1215" s="87">
        <v>36.131</v>
      </c>
      <c r="N1215" s="80">
        <v>4.34</v>
      </c>
      <c r="O1215" s="86">
        <f t="shared" si="54"/>
        <v>1101.63691872821</v>
      </c>
      <c r="P1215" s="24">
        <f t="shared" si="55"/>
        <v>0</v>
      </c>
      <c r="R1215" s="76">
        <v>38720</v>
      </c>
      <c r="S1215" s="88">
        <f t="shared" si="56"/>
        <v>1.6431513364310899E-2</v>
      </c>
      <c r="T1215" s="88"/>
    </row>
    <row r="1216" spans="1:20" x14ac:dyDescent="0.3">
      <c r="A1216" s="75">
        <v>1213</v>
      </c>
      <c r="B1216" s="76">
        <v>38721</v>
      </c>
      <c r="C1216" s="80">
        <v>1377.7043000000001</v>
      </c>
      <c r="D1216" s="81">
        <v>46.399000000000001</v>
      </c>
      <c r="E1216" s="82">
        <v>21.32</v>
      </c>
      <c r="F1216" s="82">
        <v>12.62</v>
      </c>
      <c r="G1216" s="82">
        <v>30.723600000000001</v>
      </c>
      <c r="H1216" s="82">
        <v>69.268699999999995</v>
      </c>
      <c r="I1216" s="82">
        <v>65.236199999999997</v>
      </c>
      <c r="J1216" s="82">
        <v>37.294800000000002</v>
      </c>
      <c r="K1216" s="82">
        <v>22.458100000000002</v>
      </c>
      <c r="L1216" s="82">
        <v>64.153999999999996</v>
      </c>
      <c r="M1216" s="87">
        <v>36.454999999999998</v>
      </c>
      <c r="N1216" s="80">
        <v>4.22</v>
      </c>
      <c r="O1216" s="86">
        <f t="shared" si="54"/>
        <v>1101.8213991963501</v>
      </c>
      <c r="P1216" s="24">
        <f t="shared" si="55"/>
        <v>0</v>
      </c>
      <c r="R1216" s="76">
        <v>38721</v>
      </c>
      <c r="S1216" s="88">
        <f t="shared" si="56"/>
        <v>3.87214948051939E-3</v>
      </c>
      <c r="T1216" s="88"/>
    </row>
    <row r="1217" spans="1:20" x14ac:dyDescent="0.3">
      <c r="A1217" s="75">
        <v>1214</v>
      </c>
      <c r="B1217" s="76">
        <v>38722</v>
      </c>
      <c r="C1217" s="80">
        <v>1377.7371000000001</v>
      </c>
      <c r="D1217" s="81">
        <v>46.174300000000002</v>
      </c>
      <c r="E1217" s="82">
        <v>21.6</v>
      </c>
      <c r="F1217" s="82">
        <v>12.79</v>
      </c>
      <c r="G1217" s="82">
        <v>30.746400000000001</v>
      </c>
      <c r="H1217" s="82">
        <v>68.4221</v>
      </c>
      <c r="I1217" s="82">
        <v>64.913200000000003</v>
      </c>
      <c r="J1217" s="82">
        <v>36.299799999999998</v>
      </c>
      <c r="K1217" s="82">
        <v>22.568100000000001</v>
      </c>
      <c r="L1217" s="82">
        <v>63.777999999999999</v>
      </c>
      <c r="M1217" s="87">
        <v>36.497999999999998</v>
      </c>
      <c r="N1217" s="80">
        <v>4.24</v>
      </c>
      <c r="O1217" s="86">
        <f t="shared" si="54"/>
        <v>1102.0067850190701</v>
      </c>
      <c r="P1217" s="24">
        <f t="shared" si="55"/>
        <v>0</v>
      </c>
      <c r="R1217" s="76">
        <v>38722</v>
      </c>
      <c r="S1217" s="88">
        <f t="shared" si="56"/>
        <v>2.3807721293955801E-5</v>
      </c>
      <c r="T1217" s="88"/>
    </row>
    <row r="1218" spans="1:20" x14ac:dyDescent="0.3">
      <c r="A1218" s="75">
        <v>1215</v>
      </c>
      <c r="B1218" s="76">
        <v>38723</v>
      </c>
      <c r="C1218" s="80">
        <v>1391.0210999999999</v>
      </c>
      <c r="D1218" s="81">
        <v>48.370199999999997</v>
      </c>
      <c r="E1218" s="82">
        <v>22.47</v>
      </c>
      <c r="F1218" s="82">
        <v>13.12</v>
      </c>
      <c r="G1218" s="82">
        <v>30.655200000000001</v>
      </c>
      <c r="H1218" s="82">
        <v>69.668499999999995</v>
      </c>
      <c r="I1218" s="82">
        <v>66.194100000000006</v>
      </c>
      <c r="J1218" s="82">
        <v>37.054099999999998</v>
      </c>
      <c r="K1218" s="82">
        <v>22.782699999999998</v>
      </c>
      <c r="L1218" s="82">
        <v>64.013999999999996</v>
      </c>
      <c r="M1218" s="87">
        <v>36.713000000000001</v>
      </c>
      <c r="N1218" s="80">
        <v>4.22</v>
      </c>
      <c r="O1218" s="86">
        <f t="shared" si="54"/>
        <v>1102.1913274251301</v>
      </c>
      <c r="P1218" s="24">
        <f t="shared" si="55"/>
        <v>0</v>
      </c>
      <c r="R1218" s="76">
        <v>38723</v>
      </c>
      <c r="S1218" s="88">
        <f t="shared" si="56"/>
        <v>9.6418975724759104E-3</v>
      </c>
      <c r="T1218" s="88"/>
    </row>
    <row r="1219" spans="1:20" x14ac:dyDescent="0.3">
      <c r="A1219" s="75">
        <v>1216</v>
      </c>
      <c r="B1219" s="76">
        <v>38726</v>
      </c>
      <c r="C1219" s="80">
        <v>1396.1088999999999</v>
      </c>
      <c r="D1219" s="81">
        <v>48.584600000000002</v>
      </c>
      <c r="E1219" s="82">
        <v>22.13</v>
      </c>
      <c r="F1219" s="82">
        <v>12.879899999999999</v>
      </c>
      <c r="G1219" s="82">
        <v>30.598299999999998</v>
      </c>
      <c r="H1219" s="82">
        <v>69.315700000000007</v>
      </c>
      <c r="I1219" s="82">
        <v>66.160700000000006</v>
      </c>
      <c r="J1219" s="82">
        <v>37.029000000000003</v>
      </c>
      <c r="K1219" s="82">
        <v>22.892700000000001</v>
      </c>
      <c r="L1219" s="82">
        <v>63.692</v>
      </c>
      <c r="M1219" s="87">
        <v>37.414000000000001</v>
      </c>
      <c r="N1219" s="80">
        <v>4.25</v>
      </c>
      <c r="O1219" s="86">
        <f t="shared" si="54"/>
        <v>1102.3772128672599</v>
      </c>
      <c r="P1219" s="24">
        <f t="shared" si="55"/>
        <v>0</v>
      </c>
      <c r="R1219" s="76">
        <v>38726</v>
      </c>
      <c r="S1219" s="88">
        <f t="shared" si="56"/>
        <v>3.6576008803892398E-3</v>
      </c>
      <c r="T1219" s="88"/>
    </row>
    <row r="1220" spans="1:20" x14ac:dyDescent="0.3">
      <c r="A1220" s="75">
        <v>1217</v>
      </c>
      <c r="B1220" s="76">
        <v>38727</v>
      </c>
      <c r="C1220" s="80">
        <v>1395.6877999999999</v>
      </c>
      <c r="D1220" s="81">
        <v>48.390599999999999</v>
      </c>
      <c r="E1220" s="82">
        <v>23.01</v>
      </c>
      <c r="F1220" s="82">
        <v>12.62</v>
      </c>
      <c r="G1220" s="82">
        <v>30.7578</v>
      </c>
      <c r="H1220" s="82">
        <v>69.656700000000001</v>
      </c>
      <c r="I1220" s="82">
        <v>66.673000000000002</v>
      </c>
      <c r="J1220" s="82">
        <v>37.194200000000002</v>
      </c>
      <c r="K1220" s="82">
        <v>22.9147</v>
      </c>
      <c r="L1220" s="82">
        <v>63.476999999999997</v>
      </c>
      <c r="M1220" s="87">
        <v>37.445999999999998</v>
      </c>
      <c r="N1220" s="80">
        <v>4.24</v>
      </c>
      <c r="O1220" s="86">
        <f t="shared" ref="O1220:O1283" si="57">O1219*(1+N1220/100/252)</f>
        <v>1102.56269220783</v>
      </c>
      <c r="P1220" s="24">
        <f t="shared" ref="P1220:P1283" si="58">IF(MONTH(B1220)&lt;&gt;MONTH(B1221),1,0)</f>
        <v>0</v>
      </c>
      <c r="R1220" s="76">
        <v>38727</v>
      </c>
      <c r="S1220" s="88">
        <f t="shared" ref="S1220:S1283" si="59">(C1220/C1219)-1</f>
        <v>-3.01624035202397E-4</v>
      </c>
      <c r="T1220" s="88"/>
    </row>
    <row r="1221" spans="1:20" x14ac:dyDescent="0.3">
      <c r="A1221" s="75">
        <v>1218</v>
      </c>
      <c r="B1221" s="76">
        <v>38728</v>
      </c>
      <c r="C1221" s="80">
        <v>1400.7119</v>
      </c>
      <c r="D1221" s="81">
        <v>49.841900000000003</v>
      </c>
      <c r="E1221" s="82">
        <v>22.92</v>
      </c>
      <c r="F1221" s="82">
        <v>12.6</v>
      </c>
      <c r="G1221" s="82">
        <v>31.088100000000001</v>
      </c>
      <c r="H1221" s="82">
        <v>70.362200000000001</v>
      </c>
      <c r="I1221" s="82">
        <v>67.1297</v>
      </c>
      <c r="J1221" s="82">
        <v>36.910400000000003</v>
      </c>
      <c r="K1221" s="82">
        <v>22.925699999999999</v>
      </c>
      <c r="L1221" s="82">
        <v>63.219000000000001</v>
      </c>
      <c r="M1221" s="87">
        <v>38.093000000000004</v>
      </c>
      <c r="N1221" s="80">
        <v>4.24</v>
      </c>
      <c r="O1221" s="86">
        <f t="shared" si="57"/>
        <v>1102.74820275605</v>
      </c>
      <c r="P1221" s="24">
        <f t="shared" si="58"/>
        <v>0</v>
      </c>
      <c r="R1221" s="76">
        <v>38728</v>
      </c>
      <c r="S1221" s="88">
        <f t="shared" si="59"/>
        <v>3.5997305414579E-3</v>
      </c>
      <c r="T1221" s="88"/>
    </row>
    <row r="1222" spans="1:20" x14ac:dyDescent="0.3">
      <c r="A1222" s="75">
        <v>1219</v>
      </c>
      <c r="B1222" s="76">
        <v>38729</v>
      </c>
      <c r="C1222" s="80">
        <v>1391.9353000000001</v>
      </c>
      <c r="D1222" s="81">
        <v>50.045099999999998</v>
      </c>
      <c r="E1222" s="82">
        <v>22.93</v>
      </c>
      <c r="F1222" s="82">
        <v>12.52</v>
      </c>
      <c r="G1222" s="82">
        <v>30.917200000000001</v>
      </c>
      <c r="H1222" s="82">
        <v>70.421000000000006</v>
      </c>
      <c r="I1222" s="82">
        <v>66.427999999999997</v>
      </c>
      <c r="J1222" s="82">
        <v>36.842199999999998</v>
      </c>
      <c r="K1222" s="82">
        <v>22.799199999999999</v>
      </c>
      <c r="L1222" s="82">
        <v>63.198</v>
      </c>
      <c r="M1222" s="87">
        <v>37.5</v>
      </c>
      <c r="N1222" s="80">
        <v>4.28</v>
      </c>
      <c r="O1222" s="86">
        <f t="shared" si="57"/>
        <v>1102.93549491112</v>
      </c>
      <c r="P1222" s="24">
        <f t="shared" si="58"/>
        <v>0</v>
      </c>
      <c r="R1222" s="76">
        <v>38729</v>
      </c>
      <c r="S1222" s="88">
        <f t="shared" si="59"/>
        <v>-6.2658138336655301E-3</v>
      </c>
      <c r="T1222" s="88"/>
    </row>
    <row r="1223" spans="1:20" x14ac:dyDescent="0.3">
      <c r="A1223" s="75">
        <v>1220</v>
      </c>
      <c r="B1223" s="76">
        <v>38730</v>
      </c>
      <c r="C1223" s="80">
        <v>1393.6213</v>
      </c>
      <c r="D1223" s="81">
        <v>49.677599999999998</v>
      </c>
      <c r="E1223" s="82">
        <v>22.8</v>
      </c>
      <c r="F1223" s="82">
        <v>12.51</v>
      </c>
      <c r="G1223" s="82">
        <v>30.9742</v>
      </c>
      <c r="H1223" s="82">
        <v>70.973600000000005</v>
      </c>
      <c r="I1223" s="82">
        <v>67.909400000000005</v>
      </c>
      <c r="J1223" s="82">
        <v>37.283999999999999</v>
      </c>
      <c r="K1223" s="82">
        <v>22.727699999999999</v>
      </c>
      <c r="L1223" s="82">
        <v>63.046999999999997</v>
      </c>
      <c r="M1223" s="87">
        <v>37.155000000000001</v>
      </c>
      <c r="N1223" s="80">
        <v>4.3</v>
      </c>
      <c r="O1223" s="86">
        <f t="shared" si="57"/>
        <v>1103.1236942217599</v>
      </c>
      <c r="P1223" s="24">
        <f t="shared" si="58"/>
        <v>0</v>
      </c>
      <c r="R1223" s="76">
        <v>38730</v>
      </c>
      <c r="S1223" s="88">
        <f t="shared" si="59"/>
        <v>1.2112631959257901E-3</v>
      </c>
      <c r="T1223" s="88"/>
    </row>
    <row r="1224" spans="1:20" x14ac:dyDescent="0.3">
      <c r="A1224" s="75">
        <v>1221</v>
      </c>
      <c r="B1224" s="76">
        <v>38733</v>
      </c>
      <c r="C1224" s="80">
        <v>1393.6213</v>
      </c>
      <c r="D1224" s="81">
        <v>49.677599999999998</v>
      </c>
      <c r="E1224" s="82">
        <v>22.8</v>
      </c>
      <c r="F1224" s="82">
        <v>12.51</v>
      </c>
      <c r="G1224" s="82">
        <v>30.9742</v>
      </c>
      <c r="H1224" s="82">
        <v>70.973600000000005</v>
      </c>
      <c r="I1224" s="82">
        <v>67.909400000000005</v>
      </c>
      <c r="J1224" s="82">
        <v>37.283999999999999</v>
      </c>
      <c r="K1224" s="82">
        <v>22.727699999999999</v>
      </c>
      <c r="L1224" s="82">
        <v>63.046999999999997</v>
      </c>
      <c r="M1224" s="87">
        <v>37.155000000000001</v>
      </c>
      <c r="N1224" s="80">
        <v>4.3</v>
      </c>
      <c r="O1224" s="86">
        <f t="shared" si="57"/>
        <v>1103.3119256457701</v>
      </c>
      <c r="P1224" s="24">
        <f t="shared" si="58"/>
        <v>0</v>
      </c>
      <c r="R1224" s="76">
        <v>38733</v>
      </c>
      <c r="S1224" s="88">
        <f t="shared" si="59"/>
        <v>0</v>
      </c>
      <c r="T1224" s="88"/>
    </row>
    <row r="1225" spans="1:20" x14ac:dyDescent="0.3">
      <c r="A1225" s="75">
        <v>1222</v>
      </c>
      <c r="B1225" s="76">
        <v>38734</v>
      </c>
      <c r="C1225" s="80">
        <v>1388.556</v>
      </c>
      <c r="D1225" s="81">
        <v>49.1464</v>
      </c>
      <c r="E1225" s="82">
        <v>22.58</v>
      </c>
      <c r="F1225" s="82">
        <v>12.44</v>
      </c>
      <c r="G1225" s="82">
        <v>30.746400000000001</v>
      </c>
      <c r="H1225" s="82">
        <v>72.737399999999994</v>
      </c>
      <c r="I1225" s="82">
        <v>68.544200000000004</v>
      </c>
      <c r="J1225" s="82">
        <v>37.679099999999998</v>
      </c>
      <c r="K1225" s="82">
        <v>22.573599999999999</v>
      </c>
      <c r="L1225" s="82">
        <v>62.756999999999998</v>
      </c>
      <c r="M1225" s="87">
        <v>37.284999999999997</v>
      </c>
      <c r="N1225" s="80">
        <v>4.32</v>
      </c>
      <c r="O1225" s="86">
        <f t="shared" si="57"/>
        <v>1103.5010648330299</v>
      </c>
      <c r="P1225" s="24">
        <f t="shared" si="58"/>
        <v>0</v>
      </c>
      <c r="R1225" s="76">
        <v>38734</v>
      </c>
      <c r="S1225" s="88">
        <f t="shared" si="59"/>
        <v>-3.6346315889402799E-3</v>
      </c>
      <c r="T1225" s="88"/>
    </row>
    <row r="1226" spans="1:20" x14ac:dyDescent="0.3">
      <c r="A1226" s="75">
        <v>1223</v>
      </c>
      <c r="B1226" s="76">
        <v>38735</v>
      </c>
      <c r="C1226" s="80">
        <v>1383.2936</v>
      </c>
      <c r="D1226" s="81">
        <v>48.768500000000003</v>
      </c>
      <c r="E1226" s="82">
        <v>22.91</v>
      </c>
      <c r="F1226" s="82">
        <v>12.34</v>
      </c>
      <c r="G1226" s="82">
        <v>30.5641</v>
      </c>
      <c r="H1226" s="82">
        <v>71.608599999999996</v>
      </c>
      <c r="I1226" s="82">
        <v>67.586399999999998</v>
      </c>
      <c r="J1226" s="82">
        <v>36.421900000000001</v>
      </c>
      <c r="K1226" s="82">
        <v>22.458100000000002</v>
      </c>
      <c r="L1226" s="82">
        <v>62.713999999999999</v>
      </c>
      <c r="M1226" s="87">
        <v>37.716000000000001</v>
      </c>
      <c r="N1226" s="80">
        <v>4.24</v>
      </c>
      <c r="O1226" s="86">
        <f t="shared" si="57"/>
        <v>1103.68673326616</v>
      </c>
      <c r="P1226" s="24">
        <f t="shared" si="58"/>
        <v>0</v>
      </c>
      <c r="R1226" s="76">
        <v>38735</v>
      </c>
      <c r="S1226" s="88">
        <f t="shared" si="59"/>
        <v>-3.7898363479759202E-3</v>
      </c>
      <c r="T1226" s="88"/>
    </row>
    <row r="1227" spans="1:20" x14ac:dyDescent="0.3">
      <c r="A1227" s="75">
        <v>1224</v>
      </c>
      <c r="B1227" s="76">
        <v>38736</v>
      </c>
      <c r="C1227" s="80">
        <v>1390.9992</v>
      </c>
      <c r="D1227" s="81">
        <v>49.708100000000002</v>
      </c>
      <c r="E1227" s="82">
        <v>23.68</v>
      </c>
      <c r="F1227" s="82">
        <v>12.5199</v>
      </c>
      <c r="G1227" s="82">
        <v>30.7805</v>
      </c>
      <c r="H1227" s="82">
        <v>72.431700000000006</v>
      </c>
      <c r="I1227" s="82">
        <v>68.499700000000004</v>
      </c>
      <c r="J1227" s="82">
        <v>37.219299999999997</v>
      </c>
      <c r="K1227" s="82">
        <v>22.518599999999999</v>
      </c>
      <c r="L1227" s="82">
        <v>62.65</v>
      </c>
      <c r="M1227" s="87">
        <v>37.942</v>
      </c>
      <c r="N1227" s="80">
        <v>4.2300000000000004</v>
      </c>
      <c r="O1227" s="86">
        <f t="shared" si="57"/>
        <v>1103.87199496781</v>
      </c>
      <c r="P1227" s="24">
        <f t="shared" si="58"/>
        <v>0</v>
      </c>
      <c r="R1227" s="76">
        <v>38736</v>
      </c>
      <c r="S1227" s="88">
        <f t="shared" si="59"/>
        <v>5.5704732531112197E-3</v>
      </c>
      <c r="T1227" s="88"/>
    </row>
    <row r="1228" spans="1:20" x14ac:dyDescent="0.3">
      <c r="A1228" s="75">
        <v>1225</v>
      </c>
      <c r="B1228" s="76">
        <v>38737</v>
      </c>
      <c r="C1228" s="80">
        <v>1365.51</v>
      </c>
      <c r="D1228" s="81">
        <v>47.961599999999997</v>
      </c>
      <c r="E1228" s="82">
        <v>22.71</v>
      </c>
      <c r="F1228" s="82">
        <v>12.29</v>
      </c>
      <c r="G1228" s="82">
        <v>30.085599999999999</v>
      </c>
      <c r="H1228" s="82">
        <v>71.8673</v>
      </c>
      <c r="I1228" s="82">
        <v>67.419300000000007</v>
      </c>
      <c r="J1228" s="82">
        <v>37.488700000000001</v>
      </c>
      <c r="K1228" s="82">
        <v>22.0565</v>
      </c>
      <c r="L1228" s="82">
        <v>61.521999999999998</v>
      </c>
      <c r="M1228" s="87">
        <v>38.654000000000003</v>
      </c>
      <c r="N1228" s="80">
        <v>4.24</v>
      </c>
      <c r="O1228" s="86">
        <f t="shared" si="57"/>
        <v>1104.0577258114099</v>
      </c>
      <c r="P1228" s="24">
        <f t="shared" si="58"/>
        <v>0</v>
      </c>
      <c r="R1228" s="76">
        <v>38737</v>
      </c>
      <c r="S1228" s="88">
        <f t="shared" si="59"/>
        <v>-1.8324381494971401E-2</v>
      </c>
      <c r="T1228" s="88"/>
    </row>
    <row r="1229" spans="1:20" x14ac:dyDescent="0.3">
      <c r="A1229" s="75">
        <v>1226</v>
      </c>
      <c r="B1229" s="76">
        <v>38740</v>
      </c>
      <c r="C1229" s="80">
        <v>1368.0732</v>
      </c>
      <c r="D1229" s="81">
        <v>47.9208</v>
      </c>
      <c r="E1229" s="82">
        <v>22.54</v>
      </c>
      <c r="F1229" s="82">
        <v>12.3</v>
      </c>
      <c r="G1229" s="82">
        <v>30.017299999999999</v>
      </c>
      <c r="H1229" s="82">
        <v>73.148899999999998</v>
      </c>
      <c r="I1229" s="82">
        <v>68.165499999999994</v>
      </c>
      <c r="J1229" s="82">
        <v>37.711399999999998</v>
      </c>
      <c r="K1229" s="82">
        <v>22.282</v>
      </c>
      <c r="L1229" s="82">
        <v>61.758000000000003</v>
      </c>
      <c r="M1229" s="87">
        <v>38.491999999999997</v>
      </c>
      <c r="N1229" s="80">
        <v>4.26</v>
      </c>
      <c r="O1229" s="86">
        <f t="shared" si="57"/>
        <v>1104.2443641412499</v>
      </c>
      <c r="P1229" s="24">
        <f t="shared" si="58"/>
        <v>0</v>
      </c>
      <c r="R1229" s="76">
        <v>38740</v>
      </c>
      <c r="S1229" s="88">
        <f t="shared" si="59"/>
        <v>1.87710086341375E-3</v>
      </c>
      <c r="T1229" s="88"/>
    </row>
    <row r="1230" spans="1:20" x14ac:dyDescent="0.3">
      <c r="A1230" s="75">
        <v>1227</v>
      </c>
      <c r="B1230" s="76">
        <v>38741</v>
      </c>
      <c r="C1230" s="80">
        <v>1371.3711000000001</v>
      </c>
      <c r="D1230" s="81">
        <v>49.095300000000002</v>
      </c>
      <c r="E1230" s="82">
        <v>22.97</v>
      </c>
      <c r="F1230" s="82">
        <v>12.2</v>
      </c>
      <c r="G1230" s="82">
        <v>29.9376</v>
      </c>
      <c r="H1230" s="82">
        <v>72.960800000000006</v>
      </c>
      <c r="I1230" s="82">
        <v>67.898200000000003</v>
      </c>
      <c r="J1230" s="82">
        <v>37.143900000000002</v>
      </c>
      <c r="K1230" s="82">
        <v>22.502099999999999</v>
      </c>
      <c r="L1230" s="82">
        <v>62.338000000000001</v>
      </c>
      <c r="M1230" s="87">
        <v>38.643000000000001</v>
      </c>
      <c r="N1230" s="80">
        <v>4.28</v>
      </c>
      <c r="O1230" s="86">
        <f t="shared" si="57"/>
        <v>1104.4319104062699</v>
      </c>
      <c r="P1230" s="24">
        <f t="shared" si="58"/>
        <v>0</v>
      </c>
      <c r="R1230" s="76">
        <v>38741</v>
      </c>
      <c r="S1230" s="88">
        <f t="shared" si="59"/>
        <v>2.4106166248998302E-3</v>
      </c>
      <c r="T1230" s="88"/>
    </row>
    <row r="1231" spans="1:20" x14ac:dyDescent="0.3">
      <c r="A1231" s="75">
        <v>1228</v>
      </c>
      <c r="B1231" s="76">
        <v>38742</v>
      </c>
      <c r="C1231" s="80">
        <v>1369.0395000000001</v>
      </c>
      <c r="D1231" s="81">
        <v>48.594799999999999</v>
      </c>
      <c r="E1231" s="82">
        <v>22.4</v>
      </c>
      <c r="F1231" s="82">
        <v>12.51</v>
      </c>
      <c r="G1231" s="82">
        <v>30.074300000000001</v>
      </c>
      <c r="H1231" s="82">
        <v>72.031899999999993</v>
      </c>
      <c r="I1231" s="82">
        <v>67.062899999999999</v>
      </c>
      <c r="J1231" s="82">
        <v>37.014600000000002</v>
      </c>
      <c r="K1231" s="82">
        <v>22.6341</v>
      </c>
      <c r="L1231" s="82">
        <v>61.908999999999999</v>
      </c>
      <c r="M1231" s="87">
        <v>37.899000000000001</v>
      </c>
      <c r="N1231" s="80">
        <v>4.3600000000000003</v>
      </c>
      <c r="O1231" s="86">
        <f t="shared" si="57"/>
        <v>1104.6229946574399</v>
      </c>
      <c r="P1231" s="24">
        <f t="shared" si="58"/>
        <v>0</v>
      </c>
      <c r="R1231" s="76">
        <v>38742</v>
      </c>
      <c r="S1231" s="88">
        <f t="shared" si="59"/>
        <v>-1.70019624884898E-3</v>
      </c>
      <c r="T1231" s="88"/>
    </row>
    <row r="1232" spans="1:20" x14ac:dyDescent="0.3">
      <c r="A1232" s="75">
        <v>1229</v>
      </c>
      <c r="B1232" s="76">
        <v>38743</v>
      </c>
      <c r="C1232" s="80">
        <v>1378.9865</v>
      </c>
      <c r="D1232" s="81">
        <v>48.513100000000001</v>
      </c>
      <c r="E1232" s="82">
        <v>22.38</v>
      </c>
      <c r="F1232" s="82">
        <v>12.44</v>
      </c>
      <c r="G1232" s="82">
        <v>30.188199999999998</v>
      </c>
      <c r="H1232" s="82">
        <v>70.808999999999997</v>
      </c>
      <c r="I1232" s="82">
        <v>66.773300000000006</v>
      </c>
      <c r="J1232" s="82">
        <v>36.8386</v>
      </c>
      <c r="K1232" s="82">
        <v>22.821200000000001</v>
      </c>
      <c r="L1232" s="82">
        <v>61.651000000000003</v>
      </c>
      <c r="M1232" s="87">
        <v>37.661999999999999</v>
      </c>
      <c r="N1232" s="80">
        <v>4.37</v>
      </c>
      <c r="O1232" s="86">
        <f t="shared" si="57"/>
        <v>1104.81455031167</v>
      </c>
      <c r="P1232" s="24">
        <f t="shared" si="58"/>
        <v>0</v>
      </c>
      <c r="R1232" s="76">
        <v>38743</v>
      </c>
      <c r="S1232" s="88">
        <f t="shared" si="59"/>
        <v>7.2656778712374397E-3</v>
      </c>
      <c r="T1232" s="88"/>
    </row>
    <row r="1233" spans="1:20" x14ac:dyDescent="0.3">
      <c r="A1233" s="75">
        <v>1230</v>
      </c>
      <c r="B1233" s="76">
        <v>38744</v>
      </c>
      <c r="C1233" s="80">
        <v>1389.828</v>
      </c>
      <c r="D1233" s="81">
        <v>49.044199999999996</v>
      </c>
      <c r="E1233" s="82">
        <v>22.39</v>
      </c>
      <c r="F1233" s="82">
        <v>12.41</v>
      </c>
      <c r="G1233" s="82">
        <v>31.657699999999998</v>
      </c>
      <c r="H1233" s="82">
        <v>70.997200000000007</v>
      </c>
      <c r="I1233" s="82">
        <v>68.265799999999999</v>
      </c>
      <c r="J1233" s="82">
        <v>36.748800000000003</v>
      </c>
      <c r="K1233" s="82">
        <v>23.090800000000002</v>
      </c>
      <c r="L1233" s="82">
        <v>62.51</v>
      </c>
      <c r="M1233" s="87">
        <v>37.78</v>
      </c>
      <c r="N1233" s="80">
        <v>4.42</v>
      </c>
      <c r="O1233" s="86">
        <f t="shared" si="57"/>
        <v>1105.00833127644</v>
      </c>
      <c r="P1233" s="24">
        <f t="shared" si="58"/>
        <v>0</v>
      </c>
      <c r="R1233" s="76">
        <v>38744</v>
      </c>
      <c r="S1233" s="88">
        <f t="shared" si="59"/>
        <v>7.8619333836842404E-3</v>
      </c>
      <c r="T1233" s="88"/>
    </row>
    <row r="1234" spans="1:20" x14ac:dyDescent="0.3">
      <c r="A1234" s="75">
        <v>1231</v>
      </c>
      <c r="B1234" s="76">
        <v>38747</v>
      </c>
      <c r="C1234" s="80">
        <v>1391.4929999999999</v>
      </c>
      <c r="D1234" s="81">
        <v>49.606000000000002</v>
      </c>
      <c r="E1234" s="82">
        <v>22.29</v>
      </c>
      <c r="F1234" s="82">
        <v>12.61</v>
      </c>
      <c r="G1234" s="82">
        <v>31.896899999999999</v>
      </c>
      <c r="H1234" s="82">
        <v>71.432199999999995</v>
      </c>
      <c r="I1234" s="82">
        <v>70.292900000000003</v>
      </c>
      <c r="J1234" s="82">
        <v>37.582099999999997</v>
      </c>
      <c r="K1234" s="82">
        <v>22.969799999999999</v>
      </c>
      <c r="L1234" s="82">
        <v>61.908999999999999</v>
      </c>
      <c r="M1234" s="87">
        <v>37.747999999999998</v>
      </c>
      <c r="N1234" s="80">
        <v>4.4800000000000004</v>
      </c>
      <c r="O1234" s="86">
        <f t="shared" si="57"/>
        <v>1105.2047772020001</v>
      </c>
      <c r="P1234" s="24">
        <f t="shared" si="58"/>
        <v>0</v>
      </c>
      <c r="R1234" s="76">
        <v>38747</v>
      </c>
      <c r="S1234" s="88">
        <f t="shared" si="59"/>
        <v>1.19798996710374E-3</v>
      </c>
      <c r="T1234" s="88"/>
    </row>
    <row r="1235" spans="1:20" x14ac:dyDescent="0.3">
      <c r="A1235" s="75">
        <v>1232</v>
      </c>
      <c r="B1235" s="76">
        <v>38748</v>
      </c>
      <c r="C1235" s="80">
        <v>1385.9636</v>
      </c>
      <c r="D1235" s="81">
        <v>48.982999999999997</v>
      </c>
      <c r="E1235" s="82">
        <v>21.879899999999999</v>
      </c>
      <c r="F1235" s="82">
        <v>12.57</v>
      </c>
      <c r="G1235" s="82">
        <v>32.067799999999998</v>
      </c>
      <c r="H1235" s="82">
        <v>69.821299999999994</v>
      </c>
      <c r="I1235" s="82">
        <v>69.891999999999996</v>
      </c>
      <c r="J1235" s="82">
        <v>37.668300000000002</v>
      </c>
      <c r="K1235" s="82">
        <v>22.766200000000001</v>
      </c>
      <c r="L1235" s="82">
        <v>61.414999999999999</v>
      </c>
      <c r="M1235" s="87">
        <v>37.737000000000002</v>
      </c>
      <c r="N1235" s="80">
        <v>4.47</v>
      </c>
      <c r="O1235" s="99">
        <f t="shared" si="57"/>
        <v>1105.4008194779601</v>
      </c>
      <c r="P1235" s="24">
        <f t="shared" si="58"/>
        <v>1</v>
      </c>
      <c r="R1235" s="76">
        <v>38748</v>
      </c>
      <c r="S1235" s="88">
        <f t="shared" si="59"/>
        <v>-3.9737174387509703E-3</v>
      </c>
      <c r="T1235" s="88"/>
    </row>
    <row r="1236" spans="1:20" x14ac:dyDescent="0.3">
      <c r="A1236" s="75">
        <v>1233</v>
      </c>
      <c r="B1236" s="76">
        <v>38749</v>
      </c>
      <c r="C1236" s="80">
        <v>1388.693</v>
      </c>
      <c r="D1236" s="81">
        <v>48.952300000000001</v>
      </c>
      <c r="E1236" s="82">
        <v>21.84</v>
      </c>
      <c r="F1236" s="82">
        <v>12.58</v>
      </c>
      <c r="G1236" s="82">
        <v>31.942499999999999</v>
      </c>
      <c r="H1236" s="82">
        <v>69.021699999999996</v>
      </c>
      <c r="I1236" s="82">
        <v>69.000900000000001</v>
      </c>
      <c r="J1236" s="82">
        <v>37.168999999999997</v>
      </c>
      <c r="K1236" s="82">
        <v>22.8322</v>
      </c>
      <c r="L1236" s="82">
        <v>61.511000000000003</v>
      </c>
      <c r="M1236" s="87">
        <v>38.448999999999998</v>
      </c>
      <c r="N1236" s="80">
        <v>4.47</v>
      </c>
      <c r="O1236" s="86">
        <f t="shared" si="57"/>
        <v>1105.5968965280799</v>
      </c>
      <c r="P1236" s="24">
        <f t="shared" si="58"/>
        <v>0</v>
      </c>
      <c r="R1236" s="76">
        <v>38749</v>
      </c>
      <c r="S1236" s="88">
        <f t="shared" si="59"/>
        <v>1.96931578866866E-3</v>
      </c>
      <c r="T1236" s="88"/>
    </row>
    <row r="1237" spans="1:20" x14ac:dyDescent="0.3">
      <c r="A1237" s="75">
        <v>1234</v>
      </c>
      <c r="B1237" s="76">
        <v>38750</v>
      </c>
      <c r="C1237" s="80">
        <v>1376.4808</v>
      </c>
      <c r="D1237" s="81">
        <v>47.879899999999999</v>
      </c>
      <c r="E1237" s="82">
        <v>21.49</v>
      </c>
      <c r="F1237" s="82">
        <v>12.39</v>
      </c>
      <c r="G1237" s="82">
        <v>31.532399999999999</v>
      </c>
      <c r="H1237" s="82">
        <v>68.798299999999998</v>
      </c>
      <c r="I1237" s="82">
        <v>69.000900000000001</v>
      </c>
      <c r="J1237" s="82">
        <v>37.7258</v>
      </c>
      <c r="K1237" s="82">
        <v>22.683700000000002</v>
      </c>
      <c r="L1237" s="82">
        <v>61.704999999999998</v>
      </c>
      <c r="M1237" s="87">
        <v>38.212000000000003</v>
      </c>
      <c r="N1237" s="80">
        <v>4.4800000000000004</v>
      </c>
      <c r="O1237" s="86">
        <f t="shared" si="57"/>
        <v>1105.79344708746</v>
      </c>
      <c r="P1237" s="24">
        <f t="shared" si="58"/>
        <v>0</v>
      </c>
      <c r="R1237" s="76">
        <v>38750</v>
      </c>
      <c r="S1237" s="88">
        <f t="shared" si="59"/>
        <v>-8.7940243091885195E-3</v>
      </c>
      <c r="T1237" s="88"/>
    </row>
    <row r="1238" spans="1:20" x14ac:dyDescent="0.3">
      <c r="A1238" s="75">
        <v>1235</v>
      </c>
      <c r="B1238" s="76">
        <v>38751</v>
      </c>
      <c r="C1238" s="80">
        <v>1369.2031999999999</v>
      </c>
      <c r="D1238" s="81">
        <v>47.062899999999999</v>
      </c>
      <c r="E1238" s="82">
        <v>21.83</v>
      </c>
      <c r="F1238" s="82">
        <v>12.21</v>
      </c>
      <c r="G1238" s="82">
        <v>31.372900000000001</v>
      </c>
      <c r="H1238" s="82">
        <v>67.610699999999994</v>
      </c>
      <c r="I1238" s="82">
        <v>68.377200000000002</v>
      </c>
      <c r="J1238" s="82">
        <v>37.908999999999999</v>
      </c>
      <c r="K1238" s="82">
        <v>22.491099999999999</v>
      </c>
      <c r="L1238" s="82">
        <v>61.587000000000003</v>
      </c>
      <c r="M1238" s="87">
        <v>38.771999999999998</v>
      </c>
      <c r="N1238" s="80">
        <v>4.51</v>
      </c>
      <c r="O1238" s="86">
        <f t="shared" si="57"/>
        <v>1105.99134900994</v>
      </c>
      <c r="P1238" s="24">
        <f t="shared" si="58"/>
        <v>0</v>
      </c>
      <c r="R1238" s="76">
        <v>38751</v>
      </c>
      <c r="S1238" s="88">
        <f t="shared" si="59"/>
        <v>-5.2871060751447096E-3</v>
      </c>
      <c r="T1238" s="88"/>
    </row>
    <row r="1239" spans="1:20" x14ac:dyDescent="0.3">
      <c r="A1239" s="75">
        <v>1236</v>
      </c>
      <c r="B1239" s="76">
        <v>38754</v>
      </c>
      <c r="C1239" s="80">
        <v>1370.2940000000001</v>
      </c>
      <c r="D1239" s="81">
        <v>46.909700000000001</v>
      </c>
      <c r="E1239" s="82">
        <v>21.95</v>
      </c>
      <c r="F1239" s="82">
        <v>12.25</v>
      </c>
      <c r="G1239" s="82">
        <v>30.9514</v>
      </c>
      <c r="H1239" s="82">
        <v>69.186400000000006</v>
      </c>
      <c r="I1239" s="82">
        <v>69.023200000000003</v>
      </c>
      <c r="J1239" s="82">
        <v>38.720700000000001</v>
      </c>
      <c r="K1239" s="82">
        <v>22.524100000000001</v>
      </c>
      <c r="L1239" s="82">
        <v>60.973999999999997</v>
      </c>
      <c r="M1239" s="87">
        <v>38.945</v>
      </c>
      <c r="N1239" s="80">
        <v>4.51</v>
      </c>
      <c r="O1239" s="86">
        <f t="shared" si="57"/>
        <v>1106.18928635058</v>
      </c>
      <c r="P1239" s="24">
        <f t="shared" si="58"/>
        <v>0</v>
      </c>
      <c r="R1239" s="76">
        <v>38754</v>
      </c>
      <c r="S1239" s="88">
        <f t="shared" si="59"/>
        <v>7.9666772616371296E-4</v>
      </c>
      <c r="T1239" s="88"/>
    </row>
    <row r="1240" spans="1:20" x14ac:dyDescent="0.3">
      <c r="A1240" s="75">
        <v>1237</v>
      </c>
      <c r="B1240" s="76">
        <v>38755</v>
      </c>
      <c r="C1240" s="80">
        <v>1359.2424000000001</v>
      </c>
      <c r="D1240" s="81">
        <v>46.705399999999997</v>
      </c>
      <c r="E1240" s="82">
        <v>22.12</v>
      </c>
      <c r="F1240" s="82">
        <v>12.37</v>
      </c>
      <c r="G1240" s="82">
        <v>30.689399999999999</v>
      </c>
      <c r="H1240" s="82">
        <v>67.892899999999997</v>
      </c>
      <c r="I1240" s="82">
        <v>67.441599999999994</v>
      </c>
      <c r="J1240" s="82">
        <v>37.603700000000003</v>
      </c>
      <c r="K1240" s="82">
        <v>22.573599999999999</v>
      </c>
      <c r="L1240" s="82">
        <v>61.070999999999998</v>
      </c>
      <c r="M1240" s="87">
        <v>39.009</v>
      </c>
      <c r="N1240" s="80">
        <v>4.47</v>
      </c>
      <c r="O1240" s="86">
        <f t="shared" si="57"/>
        <v>1106.3855032597</v>
      </c>
      <c r="P1240" s="24">
        <f t="shared" si="58"/>
        <v>0</v>
      </c>
      <c r="R1240" s="76">
        <v>38755</v>
      </c>
      <c r="S1240" s="88">
        <f t="shared" si="59"/>
        <v>-8.06513054862679E-3</v>
      </c>
      <c r="T1240" s="88"/>
    </row>
    <row r="1241" spans="1:20" x14ac:dyDescent="0.3">
      <c r="A1241" s="75">
        <v>1238</v>
      </c>
      <c r="B1241" s="76">
        <v>38756</v>
      </c>
      <c r="C1241" s="80">
        <v>1371.5877</v>
      </c>
      <c r="D1241" s="81">
        <v>47.971800000000002</v>
      </c>
      <c r="E1241" s="82">
        <v>22</v>
      </c>
      <c r="F1241" s="82">
        <v>12.57</v>
      </c>
      <c r="G1241" s="82">
        <v>30.655200000000001</v>
      </c>
      <c r="H1241" s="82">
        <v>68.069299999999998</v>
      </c>
      <c r="I1241" s="82">
        <v>67.619799999999998</v>
      </c>
      <c r="J1241" s="82">
        <v>37.0002</v>
      </c>
      <c r="K1241" s="82">
        <v>22.683700000000002</v>
      </c>
      <c r="L1241" s="82">
        <v>61.521999999999998</v>
      </c>
      <c r="M1241" s="87">
        <v>39.192</v>
      </c>
      <c r="N1241" s="80">
        <v>4.4800000000000004</v>
      </c>
      <c r="O1241" s="86">
        <f t="shared" si="57"/>
        <v>1106.5821940158401</v>
      </c>
      <c r="P1241" s="24">
        <f t="shared" si="58"/>
        <v>0</v>
      </c>
      <c r="R1241" s="76">
        <v>38756</v>
      </c>
      <c r="S1241" s="88">
        <f t="shared" si="59"/>
        <v>9.0824859495259903E-3</v>
      </c>
      <c r="T1241" s="88"/>
    </row>
    <row r="1242" spans="1:20" x14ac:dyDescent="0.3">
      <c r="A1242" s="75">
        <v>1239</v>
      </c>
      <c r="B1242" s="76">
        <v>38757</v>
      </c>
      <c r="C1242" s="80">
        <v>1369.6327000000001</v>
      </c>
      <c r="D1242" s="81">
        <v>47.144599999999997</v>
      </c>
      <c r="E1242" s="82">
        <v>26.01</v>
      </c>
      <c r="F1242" s="82">
        <v>12.69</v>
      </c>
      <c r="G1242" s="82">
        <v>30.3704</v>
      </c>
      <c r="H1242" s="82">
        <v>66.905199999999994</v>
      </c>
      <c r="I1242" s="82">
        <v>67.093500000000006</v>
      </c>
      <c r="J1242" s="82">
        <v>36.353700000000003</v>
      </c>
      <c r="K1242" s="82">
        <v>22.557099999999998</v>
      </c>
      <c r="L1242" s="82">
        <v>61.984000000000002</v>
      </c>
      <c r="M1242" s="87">
        <v>39.128</v>
      </c>
      <c r="N1242" s="80">
        <v>4.5199999999999996</v>
      </c>
      <c r="O1242" s="86">
        <f t="shared" si="57"/>
        <v>1106.78067621889</v>
      </c>
      <c r="P1242" s="24">
        <f t="shared" si="58"/>
        <v>0</v>
      </c>
      <c r="R1242" s="76">
        <v>38757</v>
      </c>
      <c r="S1242" s="88">
        <f t="shared" si="59"/>
        <v>-1.4253554475589501E-3</v>
      </c>
      <c r="T1242" s="88"/>
    </row>
    <row r="1243" spans="1:20" x14ac:dyDescent="0.3">
      <c r="A1243" s="75">
        <v>1240</v>
      </c>
      <c r="B1243" s="76">
        <v>38758</v>
      </c>
      <c r="C1243" s="80">
        <v>1373.1321</v>
      </c>
      <c r="D1243" s="81">
        <v>47.655200000000001</v>
      </c>
      <c r="E1243" s="82">
        <v>25.54</v>
      </c>
      <c r="F1243" s="82">
        <v>12.69</v>
      </c>
      <c r="G1243" s="82">
        <v>30.404599999999999</v>
      </c>
      <c r="H1243" s="82">
        <v>66.5642</v>
      </c>
      <c r="I1243" s="82">
        <v>66.544799999999995</v>
      </c>
      <c r="J1243" s="82">
        <v>35.200699999999998</v>
      </c>
      <c r="K1243" s="82">
        <v>22.645199999999999</v>
      </c>
      <c r="L1243" s="82">
        <v>62.22</v>
      </c>
      <c r="M1243" s="87">
        <v>39.159999999999997</v>
      </c>
      <c r="N1243" s="80">
        <v>4.51</v>
      </c>
      <c r="O1243" s="86">
        <f t="shared" si="57"/>
        <v>1106.9787548240399</v>
      </c>
      <c r="P1243" s="24">
        <f t="shared" si="58"/>
        <v>0</v>
      </c>
      <c r="R1243" s="76">
        <v>38758</v>
      </c>
      <c r="S1243" s="88">
        <f t="shared" si="59"/>
        <v>2.5549915681772899E-3</v>
      </c>
      <c r="T1243" s="88"/>
    </row>
    <row r="1244" spans="1:20" x14ac:dyDescent="0.3">
      <c r="A1244" s="75">
        <v>1241</v>
      </c>
      <c r="B1244" s="76">
        <v>38761</v>
      </c>
      <c r="C1244" s="80">
        <v>1368.8568</v>
      </c>
      <c r="D1244" s="81">
        <v>46.930100000000003</v>
      </c>
      <c r="E1244" s="82">
        <v>24.93</v>
      </c>
      <c r="F1244" s="82">
        <v>12.49</v>
      </c>
      <c r="G1244" s="82">
        <v>30.062899999999999</v>
      </c>
      <c r="H1244" s="82">
        <v>66.575999999999993</v>
      </c>
      <c r="I1244" s="82">
        <v>66.735200000000006</v>
      </c>
      <c r="J1244" s="82">
        <v>35.085700000000003</v>
      </c>
      <c r="K1244" s="82">
        <v>22.414100000000001</v>
      </c>
      <c r="L1244" s="82">
        <v>61.866</v>
      </c>
      <c r="M1244" s="87">
        <v>39.192</v>
      </c>
      <c r="N1244" s="80">
        <v>4.4400000000000004</v>
      </c>
      <c r="O1244" s="86">
        <f t="shared" si="57"/>
        <v>1107.17379393799</v>
      </c>
      <c r="P1244" s="24">
        <f t="shared" si="58"/>
        <v>0</v>
      </c>
      <c r="R1244" s="76">
        <v>38761</v>
      </c>
      <c r="S1244" s="88">
        <f t="shared" si="59"/>
        <v>-3.1135387483840499E-3</v>
      </c>
      <c r="T1244" s="88"/>
    </row>
    <row r="1245" spans="1:20" x14ac:dyDescent="0.3">
      <c r="A1245" s="75">
        <v>1242</v>
      </c>
      <c r="B1245" s="76">
        <v>38762</v>
      </c>
      <c r="C1245" s="80">
        <v>1382.7577000000001</v>
      </c>
      <c r="D1245" s="81">
        <v>48.615299999999998</v>
      </c>
      <c r="E1245" s="82">
        <v>25.1</v>
      </c>
      <c r="F1245" s="82">
        <v>12.4</v>
      </c>
      <c r="G1245" s="82">
        <v>30.359000000000002</v>
      </c>
      <c r="H1245" s="82">
        <v>66.046899999999994</v>
      </c>
      <c r="I1245" s="82">
        <v>66.679199999999994</v>
      </c>
      <c r="J1245" s="82">
        <v>35.1648</v>
      </c>
      <c r="K1245" s="82">
        <v>22.744199999999999</v>
      </c>
      <c r="L1245" s="82">
        <v>62.241999999999997</v>
      </c>
      <c r="M1245" s="87">
        <v>39.203000000000003</v>
      </c>
      <c r="N1245" s="80">
        <v>4.45</v>
      </c>
      <c r="O1245" s="86">
        <f t="shared" si="57"/>
        <v>1107.3693067706399</v>
      </c>
      <c r="P1245" s="24">
        <f t="shared" si="58"/>
        <v>0</v>
      </c>
      <c r="R1245" s="76">
        <v>38762</v>
      </c>
      <c r="S1245" s="88">
        <f t="shared" si="59"/>
        <v>1.01551162985054E-2</v>
      </c>
      <c r="T1245" s="88"/>
    </row>
    <row r="1246" spans="1:20" x14ac:dyDescent="0.3">
      <c r="A1246" s="75">
        <v>1243</v>
      </c>
      <c r="B1246" s="76">
        <v>38763</v>
      </c>
      <c r="C1246" s="80">
        <v>1387.9233999999999</v>
      </c>
      <c r="D1246" s="81">
        <v>48.349699999999999</v>
      </c>
      <c r="E1246" s="82">
        <v>25.77</v>
      </c>
      <c r="F1246" s="82">
        <v>12.41</v>
      </c>
      <c r="G1246" s="82">
        <v>30.723600000000001</v>
      </c>
      <c r="H1246" s="82">
        <v>66.331299999999999</v>
      </c>
      <c r="I1246" s="82">
        <v>66.914400000000001</v>
      </c>
      <c r="J1246" s="82">
        <v>34.611600000000003</v>
      </c>
      <c r="K1246" s="82">
        <v>22.744199999999999</v>
      </c>
      <c r="L1246" s="82">
        <v>62.167000000000002</v>
      </c>
      <c r="M1246" s="87">
        <v>38.814999999999998</v>
      </c>
      <c r="N1246" s="80">
        <v>4.5</v>
      </c>
      <c r="O1246" s="86">
        <f t="shared" si="57"/>
        <v>1107.56705128971</v>
      </c>
      <c r="P1246" s="24">
        <f t="shared" si="58"/>
        <v>0</v>
      </c>
      <c r="R1246" s="76">
        <v>38763</v>
      </c>
      <c r="S1246" s="88">
        <f t="shared" si="59"/>
        <v>3.7357955048811201E-3</v>
      </c>
      <c r="T1246" s="88"/>
    </row>
    <row r="1247" spans="1:20" x14ac:dyDescent="0.3">
      <c r="A1247" s="75">
        <v>1244</v>
      </c>
      <c r="B1247" s="76">
        <v>38764</v>
      </c>
      <c r="C1247" s="80">
        <v>1398.2046</v>
      </c>
      <c r="D1247" s="81">
        <v>49.125900000000001</v>
      </c>
      <c r="E1247" s="82">
        <v>26.67</v>
      </c>
      <c r="F1247" s="82">
        <v>12.44</v>
      </c>
      <c r="G1247" s="82">
        <v>30.643599999999999</v>
      </c>
      <c r="H1247" s="82">
        <v>66.734399999999994</v>
      </c>
      <c r="I1247" s="82">
        <v>67.462999999999994</v>
      </c>
      <c r="J1247" s="82">
        <v>34.8127</v>
      </c>
      <c r="K1247" s="82">
        <v>22.881699999999999</v>
      </c>
      <c r="L1247" s="82">
        <v>63.046999999999997</v>
      </c>
      <c r="M1247" s="87">
        <v>39.203000000000003</v>
      </c>
      <c r="N1247" s="80">
        <v>4.4800000000000004</v>
      </c>
      <c r="O1247" s="86">
        <f t="shared" si="57"/>
        <v>1107.76395209883</v>
      </c>
      <c r="P1247" s="24">
        <f t="shared" si="58"/>
        <v>0</v>
      </c>
      <c r="R1247" s="76">
        <v>38764</v>
      </c>
      <c r="S1247" s="88">
        <f t="shared" si="59"/>
        <v>7.4076134172822404E-3</v>
      </c>
      <c r="T1247" s="88"/>
    </row>
    <row r="1248" spans="1:20" x14ac:dyDescent="0.3">
      <c r="A1248" s="75">
        <v>1245</v>
      </c>
      <c r="B1248" s="76">
        <v>38765</v>
      </c>
      <c r="C1248" s="80">
        <v>1395.8952999999999</v>
      </c>
      <c r="D1248" s="81">
        <v>49.340400000000002</v>
      </c>
      <c r="E1248" s="82">
        <v>26.72</v>
      </c>
      <c r="F1248" s="82">
        <v>12.4</v>
      </c>
      <c r="G1248" s="82">
        <v>30.517800000000001</v>
      </c>
      <c r="H1248" s="82">
        <v>67.765600000000006</v>
      </c>
      <c r="I1248" s="82">
        <v>67.798900000000003</v>
      </c>
      <c r="J1248" s="82">
        <v>35.279699999999998</v>
      </c>
      <c r="K1248" s="82">
        <v>22.991800000000001</v>
      </c>
      <c r="L1248" s="82">
        <v>63.283999999999999</v>
      </c>
      <c r="M1248" s="87">
        <v>38.869</v>
      </c>
      <c r="N1248" s="80">
        <v>4.4800000000000004</v>
      </c>
      <c r="O1248" s="86">
        <f t="shared" si="57"/>
        <v>1107.9608879125401</v>
      </c>
      <c r="P1248" s="24">
        <f t="shared" si="58"/>
        <v>0</v>
      </c>
      <c r="R1248" s="76">
        <v>38765</v>
      </c>
      <c r="S1248" s="88">
        <f t="shared" si="59"/>
        <v>-1.6516180822178099E-3</v>
      </c>
      <c r="T1248" s="88"/>
    </row>
    <row r="1249" spans="1:20" x14ac:dyDescent="0.3">
      <c r="A1249" s="75">
        <v>1246</v>
      </c>
      <c r="B1249" s="76">
        <v>38768</v>
      </c>
      <c r="C1249" s="80">
        <v>1395.8952999999999</v>
      </c>
      <c r="D1249" s="81">
        <v>49.340400000000002</v>
      </c>
      <c r="E1249" s="82">
        <v>26.72</v>
      </c>
      <c r="F1249" s="82">
        <v>12.4</v>
      </c>
      <c r="G1249" s="82">
        <v>30.517800000000001</v>
      </c>
      <c r="H1249" s="82">
        <v>67.765600000000006</v>
      </c>
      <c r="I1249" s="82">
        <v>67.798900000000003</v>
      </c>
      <c r="J1249" s="82">
        <v>35.279699999999998</v>
      </c>
      <c r="K1249" s="82">
        <v>22.991800000000001</v>
      </c>
      <c r="L1249" s="82">
        <v>63.283999999999999</v>
      </c>
      <c r="M1249" s="87">
        <v>38.869</v>
      </c>
      <c r="N1249" s="80">
        <v>4.4800000000000004</v>
      </c>
      <c r="O1249" s="86">
        <f t="shared" si="57"/>
        <v>1108.15785873705</v>
      </c>
      <c r="P1249" s="24">
        <f t="shared" si="58"/>
        <v>0</v>
      </c>
      <c r="R1249" s="76">
        <v>38768</v>
      </c>
      <c r="S1249" s="88">
        <f t="shared" si="59"/>
        <v>0</v>
      </c>
      <c r="T1249" s="88"/>
    </row>
    <row r="1250" spans="1:20" x14ac:dyDescent="0.3">
      <c r="A1250" s="75">
        <v>1247</v>
      </c>
      <c r="B1250" s="76">
        <v>38769</v>
      </c>
      <c r="C1250" s="80">
        <v>1391.3356000000001</v>
      </c>
      <c r="D1250" s="81">
        <v>47.941200000000002</v>
      </c>
      <c r="E1250" s="82">
        <v>26.7</v>
      </c>
      <c r="F1250" s="82">
        <v>12.34</v>
      </c>
      <c r="G1250" s="82">
        <v>30.335000000000001</v>
      </c>
      <c r="H1250" s="82">
        <v>68.630899999999997</v>
      </c>
      <c r="I1250" s="82">
        <v>68.034099999999995</v>
      </c>
      <c r="J1250" s="82">
        <v>35.649700000000003</v>
      </c>
      <c r="K1250" s="82">
        <v>23.024799999999999</v>
      </c>
      <c r="L1250" s="82">
        <v>63.198</v>
      </c>
      <c r="M1250" s="87">
        <v>38.438000000000002</v>
      </c>
      <c r="N1250" s="80">
        <v>4.54</v>
      </c>
      <c r="O1250" s="86">
        <f t="shared" si="57"/>
        <v>1108.3575030497</v>
      </c>
      <c r="P1250" s="24">
        <f t="shared" si="58"/>
        <v>0</v>
      </c>
      <c r="R1250" s="76">
        <v>38769</v>
      </c>
      <c r="S1250" s="88">
        <f t="shared" si="59"/>
        <v>-3.2665057329155402E-3</v>
      </c>
      <c r="T1250" s="88"/>
    </row>
    <row r="1251" spans="1:20" x14ac:dyDescent="0.3">
      <c r="A1251" s="75">
        <v>1248</v>
      </c>
      <c r="B1251" s="76">
        <v>38770</v>
      </c>
      <c r="C1251" s="80">
        <v>1401.923</v>
      </c>
      <c r="D1251" s="81">
        <v>48.890999999999998</v>
      </c>
      <c r="E1251" s="82">
        <v>27.31</v>
      </c>
      <c r="F1251" s="82">
        <v>12.48</v>
      </c>
      <c r="G1251" s="82">
        <v>30.540700000000001</v>
      </c>
      <c r="H1251" s="82">
        <v>67.848600000000005</v>
      </c>
      <c r="I1251" s="82">
        <v>67.474199999999996</v>
      </c>
      <c r="J1251" s="82">
        <v>34.733699999999999</v>
      </c>
      <c r="K1251" s="82">
        <v>23.151299999999999</v>
      </c>
      <c r="L1251" s="82">
        <v>63.369</v>
      </c>
      <c r="M1251" s="87">
        <v>38.750999999999998</v>
      </c>
      <c r="N1251" s="80">
        <v>4.49</v>
      </c>
      <c r="O1251" s="86">
        <f t="shared" si="57"/>
        <v>1108.5549842079799</v>
      </c>
      <c r="P1251" s="24">
        <f t="shared" si="58"/>
        <v>0</v>
      </c>
      <c r="R1251" s="76">
        <v>38770</v>
      </c>
      <c r="S1251" s="88">
        <f t="shared" si="59"/>
        <v>7.6095228210935097E-3</v>
      </c>
      <c r="T1251" s="88"/>
    </row>
    <row r="1252" spans="1:20" x14ac:dyDescent="0.3">
      <c r="A1252" s="75">
        <v>1249</v>
      </c>
      <c r="B1252" s="76">
        <v>38771</v>
      </c>
      <c r="C1252" s="80">
        <v>1396.9967999999999</v>
      </c>
      <c r="D1252" s="81">
        <v>48.021299999999997</v>
      </c>
      <c r="E1252" s="82">
        <v>27.06</v>
      </c>
      <c r="F1252" s="82">
        <v>12.4</v>
      </c>
      <c r="G1252" s="82">
        <v>30.472100000000001</v>
      </c>
      <c r="H1252" s="82">
        <v>67.73</v>
      </c>
      <c r="I1252" s="82">
        <v>66.992699999999999</v>
      </c>
      <c r="J1252" s="82">
        <v>34.450000000000003</v>
      </c>
      <c r="K1252" s="82">
        <v>23.123799999999999</v>
      </c>
      <c r="L1252" s="82">
        <v>64.078000000000003</v>
      </c>
      <c r="M1252" s="87">
        <v>38.363</v>
      </c>
      <c r="N1252" s="80">
        <v>4.47</v>
      </c>
      <c r="O1252" s="86">
        <f t="shared" si="57"/>
        <v>1108.75162074685</v>
      </c>
      <c r="P1252" s="24">
        <f t="shared" si="58"/>
        <v>0</v>
      </c>
      <c r="R1252" s="76">
        <v>38771</v>
      </c>
      <c r="S1252" s="88">
        <f t="shared" si="59"/>
        <v>-3.51388770995276E-3</v>
      </c>
      <c r="T1252" s="88"/>
    </row>
    <row r="1253" spans="1:20" x14ac:dyDescent="0.3">
      <c r="A1253" s="75">
        <v>1250</v>
      </c>
      <c r="B1253" s="76">
        <v>38772</v>
      </c>
      <c r="C1253" s="80">
        <v>1398.9743000000001</v>
      </c>
      <c r="D1253" s="81">
        <v>48.287300000000002</v>
      </c>
      <c r="E1253" s="82">
        <v>27.08</v>
      </c>
      <c r="F1253" s="82">
        <v>12.46</v>
      </c>
      <c r="G1253" s="82">
        <v>30.437799999999999</v>
      </c>
      <c r="H1253" s="82">
        <v>68.334599999999995</v>
      </c>
      <c r="I1253" s="82">
        <v>67.653400000000005</v>
      </c>
      <c r="J1253" s="82">
        <v>34.708599999999997</v>
      </c>
      <c r="K1253" s="82">
        <v>23.233799999999999</v>
      </c>
      <c r="L1253" s="82">
        <v>63.948999999999998</v>
      </c>
      <c r="M1253" s="87">
        <v>38.093000000000004</v>
      </c>
      <c r="N1253" s="80">
        <v>4.4800000000000004</v>
      </c>
      <c r="O1253" s="86">
        <f t="shared" si="57"/>
        <v>1108.9487321460899</v>
      </c>
      <c r="P1253" s="24">
        <f t="shared" si="58"/>
        <v>0</v>
      </c>
      <c r="R1253" s="76">
        <v>38772</v>
      </c>
      <c r="S1253" s="88">
        <f t="shared" si="59"/>
        <v>1.4155365280723599E-3</v>
      </c>
      <c r="T1253" s="88"/>
    </row>
    <row r="1254" spans="1:20" x14ac:dyDescent="0.3">
      <c r="A1254" s="75">
        <v>1251</v>
      </c>
      <c r="B1254" s="76">
        <v>38775</v>
      </c>
      <c r="C1254" s="80">
        <v>1404.2999</v>
      </c>
      <c r="D1254" s="81">
        <v>49.474299999999999</v>
      </c>
      <c r="E1254" s="82">
        <v>26.39</v>
      </c>
      <c r="F1254" s="82">
        <v>12.46</v>
      </c>
      <c r="G1254" s="82">
        <v>30.917899999999999</v>
      </c>
      <c r="H1254" s="82">
        <v>67.682599999999994</v>
      </c>
      <c r="I1254" s="82">
        <v>67.093500000000006</v>
      </c>
      <c r="J1254" s="82">
        <v>35.075000000000003</v>
      </c>
      <c r="K1254" s="82">
        <v>23.398900000000001</v>
      </c>
      <c r="L1254" s="82">
        <v>63.917000000000002</v>
      </c>
      <c r="M1254" s="87">
        <v>37.996000000000002</v>
      </c>
      <c r="N1254" s="80">
        <v>4.5199999999999996</v>
      </c>
      <c r="O1254" s="86">
        <f t="shared" si="57"/>
        <v>1109.14763882344</v>
      </c>
      <c r="P1254" s="24">
        <f t="shared" si="58"/>
        <v>0</v>
      </c>
      <c r="R1254" s="76">
        <v>38775</v>
      </c>
      <c r="S1254" s="88">
        <f t="shared" si="59"/>
        <v>3.8067890167816599E-3</v>
      </c>
      <c r="T1254" s="88"/>
    </row>
    <row r="1255" spans="1:20" x14ac:dyDescent="0.3">
      <c r="A1255" s="75">
        <v>1252</v>
      </c>
      <c r="B1255" s="76">
        <v>38776</v>
      </c>
      <c r="C1255" s="80">
        <v>1389.7106000000001</v>
      </c>
      <c r="D1255" s="81">
        <v>48.256599999999999</v>
      </c>
      <c r="E1255" s="82">
        <v>26.5</v>
      </c>
      <c r="F1255" s="82">
        <v>12.42</v>
      </c>
      <c r="G1255" s="82">
        <v>30.712199999999999</v>
      </c>
      <c r="H1255" s="82">
        <v>66.947699999999998</v>
      </c>
      <c r="I1255" s="82">
        <v>66.477699999999999</v>
      </c>
      <c r="J1255" s="82">
        <v>34.597200000000001</v>
      </c>
      <c r="K1255" s="82">
        <v>23.090800000000002</v>
      </c>
      <c r="L1255" s="82">
        <v>63.488</v>
      </c>
      <c r="M1255" s="87">
        <v>37.630000000000003</v>
      </c>
      <c r="N1255" s="80">
        <v>4.5199999999999996</v>
      </c>
      <c r="O1255" s="99">
        <f t="shared" si="57"/>
        <v>1109.34658117771</v>
      </c>
      <c r="P1255" s="24">
        <f t="shared" si="58"/>
        <v>1</v>
      </c>
      <c r="R1255" s="76">
        <v>38776</v>
      </c>
      <c r="S1255" s="88">
        <f t="shared" si="59"/>
        <v>-1.0389020180091E-2</v>
      </c>
      <c r="T1255" s="88"/>
    </row>
    <row r="1256" spans="1:20" x14ac:dyDescent="0.3">
      <c r="A1256" s="75">
        <v>1253</v>
      </c>
      <c r="B1256" s="76">
        <v>38777</v>
      </c>
      <c r="C1256" s="80">
        <v>1401.5684000000001</v>
      </c>
      <c r="D1256" s="81">
        <v>49.146799999999999</v>
      </c>
      <c r="E1256" s="82">
        <v>27.01</v>
      </c>
      <c r="F1256" s="82">
        <v>12.81</v>
      </c>
      <c r="G1256" s="82">
        <v>31.020800000000001</v>
      </c>
      <c r="H1256" s="82">
        <v>67.848600000000005</v>
      </c>
      <c r="I1256" s="82">
        <v>67.563800000000001</v>
      </c>
      <c r="J1256" s="82">
        <v>34.730699999999999</v>
      </c>
      <c r="K1256" s="82">
        <v>23.277899999999999</v>
      </c>
      <c r="L1256" s="82">
        <v>63.637999999999998</v>
      </c>
      <c r="M1256" s="87">
        <v>37.651000000000003</v>
      </c>
      <c r="N1256" s="80">
        <v>4.5199999999999996</v>
      </c>
      <c r="O1256" s="86">
        <f t="shared" si="57"/>
        <v>1109.54555921528</v>
      </c>
      <c r="P1256" s="24">
        <f t="shared" si="58"/>
        <v>0</v>
      </c>
      <c r="R1256" s="76">
        <v>38777</v>
      </c>
      <c r="S1256" s="88">
        <f t="shared" si="59"/>
        <v>8.5325678598120493E-3</v>
      </c>
      <c r="T1256" s="88"/>
    </row>
    <row r="1257" spans="1:20" x14ac:dyDescent="0.3">
      <c r="A1257" s="75">
        <v>1254</v>
      </c>
      <c r="B1257" s="76">
        <v>38778</v>
      </c>
      <c r="C1257" s="80">
        <v>1399.3082999999999</v>
      </c>
      <c r="D1257" s="81">
        <v>48.9422</v>
      </c>
      <c r="E1257" s="82">
        <v>26.09</v>
      </c>
      <c r="F1257" s="82">
        <v>12.8</v>
      </c>
      <c r="G1257" s="82">
        <v>30.826499999999999</v>
      </c>
      <c r="H1257" s="82">
        <v>67.575999999999993</v>
      </c>
      <c r="I1257" s="82">
        <v>68.134799999999998</v>
      </c>
      <c r="J1257" s="82">
        <v>34.712699999999998</v>
      </c>
      <c r="K1257" s="82">
        <v>23.0578</v>
      </c>
      <c r="L1257" s="82">
        <v>63.67</v>
      </c>
      <c r="M1257" s="87">
        <v>37.661999999999999</v>
      </c>
      <c r="N1257" s="80">
        <v>4.5</v>
      </c>
      <c r="O1257" s="86">
        <f t="shared" si="57"/>
        <v>1109.7436923508601</v>
      </c>
      <c r="P1257" s="24">
        <f t="shared" si="58"/>
        <v>0</v>
      </c>
      <c r="R1257" s="76">
        <v>38778</v>
      </c>
      <c r="S1257" s="88">
        <f t="shared" si="59"/>
        <v>-1.6125506254280901E-3</v>
      </c>
      <c r="T1257" s="88"/>
    </row>
    <row r="1258" spans="1:20" x14ac:dyDescent="0.3">
      <c r="A1258" s="75">
        <v>1255</v>
      </c>
      <c r="B1258" s="76">
        <v>38779</v>
      </c>
      <c r="C1258" s="80">
        <v>1397.2625</v>
      </c>
      <c r="D1258" s="81">
        <v>48.737499999999997</v>
      </c>
      <c r="E1258" s="82">
        <v>26.11</v>
      </c>
      <c r="F1258" s="82">
        <v>12.79</v>
      </c>
      <c r="G1258" s="82">
        <v>30.7807</v>
      </c>
      <c r="H1258" s="82">
        <v>67.528499999999994</v>
      </c>
      <c r="I1258" s="82">
        <v>68.2804</v>
      </c>
      <c r="J1258" s="82">
        <v>35.177100000000003</v>
      </c>
      <c r="K1258" s="82">
        <v>22.997299999999999</v>
      </c>
      <c r="L1258" s="82">
        <v>63.884999999999998</v>
      </c>
      <c r="M1258" s="87">
        <v>37.564999999999998</v>
      </c>
      <c r="N1258" s="80">
        <v>4.51</v>
      </c>
      <c r="O1258" s="86">
        <f t="shared" si="57"/>
        <v>1109.9423012418299</v>
      </c>
      <c r="P1258" s="24">
        <f t="shared" si="58"/>
        <v>0</v>
      </c>
      <c r="R1258" s="76">
        <v>38779</v>
      </c>
      <c r="S1258" s="88">
        <f t="shared" si="59"/>
        <v>-1.4620080506918499E-3</v>
      </c>
      <c r="T1258" s="88"/>
    </row>
    <row r="1259" spans="1:20" x14ac:dyDescent="0.3">
      <c r="A1259" s="75">
        <v>1256</v>
      </c>
      <c r="B1259" s="76">
        <v>38782</v>
      </c>
      <c r="C1259" s="80">
        <v>1387.5838000000001</v>
      </c>
      <c r="D1259" s="81">
        <v>48.338500000000003</v>
      </c>
      <c r="E1259" s="82">
        <v>26.05</v>
      </c>
      <c r="F1259" s="82">
        <v>12.77</v>
      </c>
      <c r="G1259" s="82">
        <v>30.757899999999999</v>
      </c>
      <c r="H1259" s="82">
        <v>66.200999999999993</v>
      </c>
      <c r="I1259" s="82">
        <v>67.160700000000006</v>
      </c>
      <c r="J1259" s="82">
        <v>34.644300000000001</v>
      </c>
      <c r="K1259" s="82">
        <v>23.079799999999999</v>
      </c>
      <c r="L1259" s="82">
        <v>64.099999999999994</v>
      </c>
      <c r="M1259" s="87">
        <v>37.371000000000002</v>
      </c>
      <c r="N1259" s="80">
        <v>4.51</v>
      </c>
      <c r="O1259" s="86">
        <f t="shared" si="57"/>
        <v>1110.14094567749</v>
      </c>
      <c r="P1259" s="24">
        <f t="shared" si="58"/>
        <v>0</v>
      </c>
      <c r="R1259" s="76">
        <v>38782</v>
      </c>
      <c r="S1259" s="88">
        <f t="shared" si="59"/>
        <v>-6.9269017095928698E-3</v>
      </c>
      <c r="T1259" s="88"/>
    </row>
    <row r="1260" spans="1:20" x14ac:dyDescent="0.3">
      <c r="A1260" s="75">
        <v>1257</v>
      </c>
      <c r="B1260" s="76">
        <v>38783</v>
      </c>
      <c r="C1260" s="80">
        <v>1385.0664999999999</v>
      </c>
      <c r="D1260" s="81">
        <v>48.972900000000003</v>
      </c>
      <c r="E1260" s="82">
        <v>25.23</v>
      </c>
      <c r="F1260" s="82">
        <v>12.88</v>
      </c>
      <c r="G1260" s="82">
        <v>30.929300000000001</v>
      </c>
      <c r="H1260" s="82">
        <v>65.572699999999998</v>
      </c>
      <c r="I1260" s="82">
        <v>67.015100000000004</v>
      </c>
      <c r="J1260" s="82">
        <v>33.9604</v>
      </c>
      <c r="K1260" s="82">
        <v>22.997299999999999</v>
      </c>
      <c r="L1260" s="82">
        <v>64.186000000000007</v>
      </c>
      <c r="M1260" s="87">
        <v>37.338999999999999</v>
      </c>
      <c r="N1260" s="80">
        <v>4.51</v>
      </c>
      <c r="O1260" s="86">
        <f t="shared" si="57"/>
        <v>1110.3396256642</v>
      </c>
      <c r="P1260" s="24">
        <f t="shared" si="58"/>
        <v>0</v>
      </c>
      <c r="R1260" s="76">
        <v>38783</v>
      </c>
      <c r="S1260" s="88">
        <f t="shared" si="59"/>
        <v>-1.81416070150153E-3</v>
      </c>
      <c r="T1260" s="88"/>
    </row>
    <row r="1261" spans="1:20" x14ac:dyDescent="0.3">
      <c r="A1261" s="75">
        <v>1258</v>
      </c>
      <c r="B1261" s="76">
        <v>38784</v>
      </c>
      <c r="C1261" s="80">
        <v>1388.2686000000001</v>
      </c>
      <c r="D1261" s="81">
        <v>50.681699999999999</v>
      </c>
      <c r="E1261" s="82">
        <v>25.18</v>
      </c>
      <c r="F1261" s="82">
        <v>12.86</v>
      </c>
      <c r="G1261" s="82">
        <v>31.1465</v>
      </c>
      <c r="H1261" s="82">
        <v>65.335700000000003</v>
      </c>
      <c r="I1261" s="82">
        <v>66.858400000000003</v>
      </c>
      <c r="J1261" s="82">
        <v>33.852400000000003</v>
      </c>
      <c r="K1261" s="82">
        <v>23.233799999999999</v>
      </c>
      <c r="L1261" s="82">
        <v>64.528999999999996</v>
      </c>
      <c r="M1261" s="87">
        <v>37.381999999999998</v>
      </c>
      <c r="N1261" s="80">
        <v>4.51</v>
      </c>
      <c r="O1261" s="86">
        <f t="shared" si="57"/>
        <v>1110.5383412083099</v>
      </c>
      <c r="P1261" s="24">
        <f t="shared" si="58"/>
        <v>0</v>
      </c>
      <c r="R1261" s="76">
        <v>38784</v>
      </c>
      <c r="S1261" s="88">
        <f t="shared" si="59"/>
        <v>2.3118745562038501E-3</v>
      </c>
      <c r="T1261" s="88"/>
    </row>
    <row r="1262" spans="1:20" x14ac:dyDescent="0.3">
      <c r="A1262" s="75">
        <v>1259</v>
      </c>
      <c r="B1262" s="76">
        <v>38785</v>
      </c>
      <c r="C1262" s="80">
        <v>1381.5198</v>
      </c>
      <c r="D1262" s="81">
        <v>49.218499999999999</v>
      </c>
      <c r="E1262" s="82">
        <v>25.29</v>
      </c>
      <c r="F1262" s="82">
        <v>12.84</v>
      </c>
      <c r="G1262" s="82">
        <v>30.860700000000001</v>
      </c>
      <c r="H1262" s="82">
        <v>64.541499999999999</v>
      </c>
      <c r="I1262" s="82">
        <v>65.973799999999997</v>
      </c>
      <c r="J1262" s="82">
        <v>34.629899999999999</v>
      </c>
      <c r="K1262" s="82">
        <v>23.327400000000001</v>
      </c>
      <c r="L1262" s="82">
        <v>64.724000000000004</v>
      </c>
      <c r="M1262" s="87">
        <v>37.22</v>
      </c>
      <c r="N1262" s="80">
        <v>4.51</v>
      </c>
      <c r="O1262" s="86">
        <f t="shared" si="57"/>
        <v>1110.7370923162</v>
      </c>
      <c r="P1262" s="24">
        <f t="shared" si="58"/>
        <v>0</v>
      </c>
      <c r="R1262" s="76">
        <v>38785</v>
      </c>
      <c r="S1262" s="88">
        <f t="shared" si="59"/>
        <v>-4.8613070986407401E-3</v>
      </c>
      <c r="T1262" s="88"/>
    </row>
    <row r="1263" spans="1:20" x14ac:dyDescent="0.3">
      <c r="A1263" s="75">
        <v>1260</v>
      </c>
      <c r="B1263" s="76">
        <v>38786</v>
      </c>
      <c r="C1263" s="80">
        <v>1391.6762000000001</v>
      </c>
      <c r="D1263" s="81">
        <v>49.116100000000003</v>
      </c>
      <c r="E1263" s="82">
        <v>25.53</v>
      </c>
      <c r="F1263" s="82">
        <v>12.9</v>
      </c>
      <c r="G1263" s="82">
        <v>31.055</v>
      </c>
      <c r="H1263" s="82">
        <v>64.102900000000005</v>
      </c>
      <c r="I1263" s="82">
        <v>66.264899999999997</v>
      </c>
      <c r="J1263" s="82">
        <v>34.935899999999997</v>
      </c>
      <c r="K1263" s="82">
        <v>23.530899999999999</v>
      </c>
      <c r="L1263" s="82">
        <v>65.09</v>
      </c>
      <c r="M1263" s="87">
        <v>37.348999999999997</v>
      </c>
      <c r="N1263" s="80">
        <v>4.51</v>
      </c>
      <c r="O1263" s="86">
        <f t="shared" si="57"/>
        <v>1110.9358789942301</v>
      </c>
      <c r="P1263" s="24">
        <f t="shared" si="58"/>
        <v>0</v>
      </c>
      <c r="R1263" s="76">
        <v>38786</v>
      </c>
      <c r="S1263" s="88">
        <f t="shared" si="59"/>
        <v>7.35161378070726E-3</v>
      </c>
      <c r="T1263" s="88"/>
    </row>
    <row r="1264" spans="1:20" x14ac:dyDescent="0.3">
      <c r="A1264" s="75">
        <v>1261</v>
      </c>
      <c r="B1264" s="76">
        <v>38789</v>
      </c>
      <c r="C1264" s="80">
        <v>1394.8486</v>
      </c>
      <c r="D1264" s="81">
        <v>49.331000000000003</v>
      </c>
      <c r="E1264" s="82">
        <v>25.37</v>
      </c>
      <c r="F1264" s="82">
        <v>12.9</v>
      </c>
      <c r="G1264" s="82">
        <v>30.986499999999999</v>
      </c>
      <c r="H1264" s="82">
        <v>65.406800000000004</v>
      </c>
      <c r="I1264" s="82">
        <v>66.78</v>
      </c>
      <c r="J1264" s="82">
        <v>35.738599999999998</v>
      </c>
      <c r="K1264" s="82">
        <v>23.5474</v>
      </c>
      <c r="L1264" s="82">
        <v>65.251999999999995</v>
      </c>
      <c r="M1264" s="87">
        <v>36.994</v>
      </c>
      <c r="N1264" s="80">
        <v>4.5199999999999996</v>
      </c>
      <c r="O1264" s="86">
        <f t="shared" si="57"/>
        <v>1111.1351420963399</v>
      </c>
      <c r="P1264" s="24">
        <f t="shared" si="58"/>
        <v>0</v>
      </c>
      <c r="R1264" s="76">
        <v>38789</v>
      </c>
      <c r="S1264" s="88">
        <f t="shared" si="59"/>
        <v>2.27955324665308E-3</v>
      </c>
      <c r="T1264" s="88"/>
    </row>
    <row r="1265" spans="1:20" x14ac:dyDescent="0.3">
      <c r="A1265" s="75">
        <v>1262</v>
      </c>
      <c r="B1265" s="76">
        <v>38790</v>
      </c>
      <c r="C1265" s="80">
        <v>1409.3496</v>
      </c>
      <c r="D1265" s="81">
        <v>50.395200000000003</v>
      </c>
      <c r="E1265" s="82">
        <v>26.26</v>
      </c>
      <c r="F1265" s="82">
        <v>12.96</v>
      </c>
      <c r="G1265" s="82">
        <v>31.1236</v>
      </c>
      <c r="H1265" s="82">
        <v>66.793599999999998</v>
      </c>
      <c r="I1265" s="82">
        <v>68.090100000000007</v>
      </c>
      <c r="J1265" s="82">
        <v>35.803400000000003</v>
      </c>
      <c r="K1265" s="82">
        <v>23.713699999999999</v>
      </c>
      <c r="L1265" s="82">
        <v>65.186999999999998</v>
      </c>
      <c r="M1265" s="87">
        <v>36.929000000000002</v>
      </c>
      <c r="N1265" s="80">
        <v>4.51</v>
      </c>
      <c r="O1265" s="86">
        <f t="shared" si="57"/>
        <v>1111.33400001264</v>
      </c>
      <c r="P1265" s="24">
        <f t="shared" si="58"/>
        <v>0</v>
      </c>
      <c r="R1265" s="76">
        <v>38790</v>
      </c>
      <c r="S1265" s="88">
        <f t="shared" si="59"/>
        <v>1.03961103735559E-2</v>
      </c>
      <c r="T1265" s="88"/>
    </row>
    <row r="1266" spans="1:20" x14ac:dyDescent="0.3">
      <c r="A1266" s="75">
        <v>1263</v>
      </c>
      <c r="B1266" s="76">
        <v>38791</v>
      </c>
      <c r="C1266" s="80">
        <v>1415.4628</v>
      </c>
      <c r="D1266" s="81">
        <v>50.968200000000003</v>
      </c>
      <c r="E1266" s="82">
        <v>27.32</v>
      </c>
      <c r="F1266" s="82">
        <v>13.24</v>
      </c>
      <c r="G1266" s="82">
        <v>31.272200000000002</v>
      </c>
      <c r="H1266" s="82">
        <v>66.971400000000003</v>
      </c>
      <c r="I1266" s="82">
        <v>68.325199999999995</v>
      </c>
      <c r="J1266" s="82">
        <v>36.444200000000002</v>
      </c>
      <c r="K1266" s="82">
        <v>23.680399999999999</v>
      </c>
      <c r="L1266" s="82">
        <v>64.787999999999997</v>
      </c>
      <c r="M1266" s="87">
        <v>37.478999999999999</v>
      </c>
      <c r="N1266" s="80">
        <v>4.47</v>
      </c>
      <c r="O1266" s="86">
        <f t="shared" si="57"/>
        <v>1111.5311294959799</v>
      </c>
      <c r="P1266" s="24">
        <f t="shared" si="58"/>
        <v>0</v>
      </c>
      <c r="R1266" s="76">
        <v>38791</v>
      </c>
      <c r="S1266" s="88">
        <f t="shared" si="59"/>
        <v>4.3376036719349198E-3</v>
      </c>
      <c r="T1266" s="88"/>
    </row>
    <row r="1267" spans="1:20" x14ac:dyDescent="0.3">
      <c r="A1267" s="75">
        <v>1264</v>
      </c>
      <c r="B1267" s="76">
        <v>38792</v>
      </c>
      <c r="C1267" s="80">
        <v>1418.0057999999999</v>
      </c>
      <c r="D1267" s="81">
        <v>51.029600000000002</v>
      </c>
      <c r="E1267" s="82">
        <v>27.19</v>
      </c>
      <c r="F1267" s="82">
        <v>13.5</v>
      </c>
      <c r="G1267" s="82">
        <v>31.1693</v>
      </c>
      <c r="H1267" s="82">
        <v>68.441199999999995</v>
      </c>
      <c r="I1267" s="82">
        <v>69.019400000000005</v>
      </c>
      <c r="J1267" s="82">
        <v>37.1858</v>
      </c>
      <c r="K1267" s="82">
        <v>23.658300000000001</v>
      </c>
      <c r="L1267" s="82">
        <v>64.616</v>
      </c>
      <c r="M1267" s="87">
        <v>37.790999999999997</v>
      </c>
      <c r="N1267" s="80">
        <v>4.55</v>
      </c>
      <c r="O1267" s="86">
        <f t="shared" si="57"/>
        <v>1111.7318226165801</v>
      </c>
      <c r="P1267" s="24">
        <f t="shared" si="58"/>
        <v>0</v>
      </c>
      <c r="R1267" s="76">
        <v>38792</v>
      </c>
      <c r="S1267" s="88">
        <f t="shared" si="59"/>
        <v>1.7965855407855399E-3</v>
      </c>
      <c r="T1267" s="88"/>
    </row>
    <row r="1268" spans="1:20" x14ac:dyDescent="0.3">
      <c r="A1268" s="75">
        <v>1265</v>
      </c>
      <c r="B1268" s="76">
        <v>38793</v>
      </c>
      <c r="C1268" s="80">
        <v>1420.0984000000001</v>
      </c>
      <c r="D1268" s="81">
        <v>51.950600000000001</v>
      </c>
      <c r="E1268" s="82">
        <v>28.42</v>
      </c>
      <c r="F1268" s="82">
        <v>13.6</v>
      </c>
      <c r="G1268" s="82">
        <v>31.432200000000002</v>
      </c>
      <c r="H1268" s="82">
        <v>67.777500000000003</v>
      </c>
      <c r="I1268" s="82">
        <v>68.358800000000002</v>
      </c>
      <c r="J1268" s="82">
        <v>36.537799999999997</v>
      </c>
      <c r="K1268" s="82">
        <v>23.713699999999999</v>
      </c>
      <c r="L1268" s="82">
        <v>64.787999999999997</v>
      </c>
      <c r="M1268" s="87">
        <v>37.834000000000003</v>
      </c>
      <c r="N1268" s="80">
        <v>4.5999999999999996</v>
      </c>
      <c r="O1268" s="86">
        <f t="shared" si="57"/>
        <v>1111.9347577905501</v>
      </c>
      <c r="P1268" s="24">
        <f t="shared" si="58"/>
        <v>0</v>
      </c>
      <c r="R1268" s="76">
        <v>38793</v>
      </c>
      <c r="S1268" s="88">
        <f t="shared" si="59"/>
        <v>1.47573444339955E-3</v>
      </c>
      <c r="T1268" s="88"/>
    </row>
    <row r="1269" spans="1:20" x14ac:dyDescent="0.3">
      <c r="A1269" s="75">
        <v>1266</v>
      </c>
      <c r="B1269" s="76">
        <v>38796</v>
      </c>
      <c r="C1269" s="80">
        <v>1417.7436</v>
      </c>
      <c r="D1269" s="81">
        <v>51.479900000000001</v>
      </c>
      <c r="E1269" s="82">
        <v>28.99</v>
      </c>
      <c r="F1269" s="82">
        <v>13.72</v>
      </c>
      <c r="G1269" s="82">
        <v>31.878</v>
      </c>
      <c r="H1269" s="82">
        <v>67.267799999999994</v>
      </c>
      <c r="I1269" s="82">
        <v>67.9221</v>
      </c>
      <c r="J1269" s="82">
        <v>36.476599999999998</v>
      </c>
      <c r="K1269" s="82">
        <v>23.769100000000002</v>
      </c>
      <c r="L1269" s="82">
        <v>64.572999999999993</v>
      </c>
      <c r="M1269" s="87">
        <v>37.436</v>
      </c>
      <c r="N1269" s="80">
        <v>4.55</v>
      </c>
      <c r="O1269" s="86">
        <f t="shared" si="57"/>
        <v>1112.13552378849</v>
      </c>
      <c r="P1269" s="24">
        <f t="shared" si="58"/>
        <v>0</v>
      </c>
      <c r="R1269" s="76">
        <v>38796</v>
      </c>
      <c r="S1269" s="88">
        <f t="shared" si="59"/>
        <v>-1.6581949532511501E-3</v>
      </c>
      <c r="T1269" s="88"/>
    </row>
    <row r="1270" spans="1:20" x14ac:dyDescent="0.3">
      <c r="A1270" s="75">
        <v>1267</v>
      </c>
      <c r="B1270" s="76">
        <v>38797</v>
      </c>
      <c r="C1270" s="80">
        <v>1409.2327</v>
      </c>
      <c r="D1270" s="81">
        <v>50.743099999999998</v>
      </c>
      <c r="E1270" s="82">
        <v>29.08</v>
      </c>
      <c r="F1270" s="82">
        <v>13.62</v>
      </c>
      <c r="G1270" s="82">
        <v>31.706600000000002</v>
      </c>
      <c r="H1270" s="82">
        <v>67.054400000000001</v>
      </c>
      <c r="I1270" s="82">
        <v>67.9893</v>
      </c>
      <c r="J1270" s="82">
        <v>36.098599999999998</v>
      </c>
      <c r="K1270" s="82">
        <v>23.691500000000001</v>
      </c>
      <c r="L1270" s="82">
        <v>64.216999999999999</v>
      </c>
      <c r="M1270" s="87">
        <v>37.619</v>
      </c>
      <c r="N1270" s="80">
        <v>4.54</v>
      </c>
      <c r="O1270" s="86">
        <f t="shared" si="57"/>
        <v>1112.3358847122199</v>
      </c>
      <c r="P1270" s="24">
        <f t="shared" si="58"/>
        <v>0</v>
      </c>
      <c r="R1270" s="76">
        <v>38797</v>
      </c>
      <c r="S1270" s="88">
        <f t="shared" si="59"/>
        <v>-6.0031306083836401E-3</v>
      </c>
      <c r="T1270" s="88"/>
    </row>
    <row r="1271" spans="1:20" x14ac:dyDescent="0.3">
      <c r="A1271" s="75">
        <v>1268</v>
      </c>
      <c r="B1271" s="76">
        <v>38798</v>
      </c>
      <c r="C1271" s="80">
        <v>1417.7456</v>
      </c>
      <c r="D1271" s="81">
        <v>50.906799999999997</v>
      </c>
      <c r="E1271" s="82">
        <v>28.74</v>
      </c>
      <c r="F1271" s="82">
        <v>13.99</v>
      </c>
      <c r="G1271" s="82">
        <v>31.0322</v>
      </c>
      <c r="H1271" s="82">
        <v>66.959599999999995</v>
      </c>
      <c r="I1271" s="82">
        <v>68.358800000000002</v>
      </c>
      <c r="J1271" s="82">
        <v>36.7286</v>
      </c>
      <c r="K1271" s="82">
        <v>23.7026</v>
      </c>
      <c r="L1271" s="82">
        <v>64.528999999999996</v>
      </c>
      <c r="M1271" s="87">
        <v>37.511000000000003</v>
      </c>
      <c r="N1271" s="80">
        <v>4.58</v>
      </c>
      <c r="O1271" s="86">
        <f t="shared" si="57"/>
        <v>1112.5380473452301</v>
      </c>
      <c r="P1271" s="24">
        <f t="shared" si="58"/>
        <v>0</v>
      </c>
      <c r="R1271" s="76">
        <v>38798</v>
      </c>
      <c r="S1271" s="88">
        <f t="shared" si="59"/>
        <v>6.0408050423468298E-3</v>
      </c>
      <c r="T1271" s="88"/>
    </row>
    <row r="1272" spans="1:20" x14ac:dyDescent="0.3">
      <c r="A1272" s="75">
        <v>1269</v>
      </c>
      <c r="B1272" s="76">
        <v>38799</v>
      </c>
      <c r="C1272" s="80">
        <v>1414.09</v>
      </c>
      <c r="D1272" s="81">
        <v>50.732900000000001</v>
      </c>
      <c r="E1272" s="82">
        <v>28.68</v>
      </c>
      <c r="F1272" s="82">
        <v>13.8</v>
      </c>
      <c r="G1272" s="82">
        <v>30.689299999999999</v>
      </c>
      <c r="H1272" s="82">
        <v>67.125500000000002</v>
      </c>
      <c r="I1272" s="82">
        <v>68.582700000000003</v>
      </c>
      <c r="J1272" s="82">
        <v>36.8078</v>
      </c>
      <c r="K1272" s="82">
        <v>23.5031</v>
      </c>
      <c r="L1272" s="82">
        <v>63.784999999999997</v>
      </c>
      <c r="M1272" s="87">
        <v>37.231000000000002</v>
      </c>
      <c r="N1272" s="80">
        <v>4.6399999999999997</v>
      </c>
      <c r="O1272" s="86">
        <f t="shared" si="57"/>
        <v>1112.7428956206199</v>
      </c>
      <c r="P1272" s="24">
        <f t="shared" si="58"/>
        <v>0</v>
      </c>
      <c r="R1272" s="76">
        <v>38799</v>
      </c>
      <c r="S1272" s="88">
        <f t="shared" si="59"/>
        <v>-2.5784597744475898E-3</v>
      </c>
      <c r="T1272" s="88"/>
    </row>
    <row r="1273" spans="1:20" x14ac:dyDescent="0.3">
      <c r="A1273" s="75">
        <v>1270</v>
      </c>
      <c r="B1273" s="76">
        <v>38800</v>
      </c>
      <c r="C1273" s="80">
        <v>1415.4806000000001</v>
      </c>
      <c r="D1273" s="81">
        <v>50.497500000000002</v>
      </c>
      <c r="E1273" s="82">
        <v>28.59</v>
      </c>
      <c r="F1273" s="82">
        <v>13.79</v>
      </c>
      <c r="G1273" s="82">
        <v>30.872199999999999</v>
      </c>
      <c r="H1273" s="82">
        <v>68.239699999999999</v>
      </c>
      <c r="I1273" s="82">
        <v>68.493200000000002</v>
      </c>
      <c r="J1273" s="82">
        <v>36.969799999999999</v>
      </c>
      <c r="K1273" s="82">
        <v>23.6416</v>
      </c>
      <c r="L1273" s="82">
        <v>64.012</v>
      </c>
      <c r="M1273" s="87">
        <v>37.402999999999999</v>
      </c>
      <c r="N1273" s="80">
        <v>4.6900000000000004</v>
      </c>
      <c r="O1273" s="86">
        <f t="shared" si="57"/>
        <v>1112.9499894373</v>
      </c>
      <c r="P1273" s="24">
        <f t="shared" si="58"/>
        <v>0</v>
      </c>
      <c r="R1273" s="76">
        <v>38800</v>
      </c>
      <c r="S1273" s="88">
        <f t="shared" si="59"/>
        <v>9.8338861034319392E-4</v>
      </c>
      <c r="T1273" s="88"/>
    </row>
    <row r="1274" spans="1:20" x14ac:dyDescent="0.3">
      <c r="A1274" s="75">
        <v>1271</v>
      </c>
      <c r="B1274" s="76">
        <v>38803</v>
      </c>
      <c r="C1274" s="80">
        <v>1414.0247999999999</v>
      </c>
      <c r="D1274" s="81">
        <v>50.865900000000003</v>
      </c>
      <c r="E1274" s="82">
        <v>29.22</v>
      </c>
      <c r="F1274" s="82">
        <v>13.84</v>
      </c>
      <c r="G1274" s="82">
        <v>30.872199999999999</v>
      </c>
      <c r="H1274" s="82">
        <v>68.998400000000004</v>
      </c>
      <c r="I1274" s="82">
        <v>68.627499999999998</v>
      </c>
      <c r="J1274" s="82">
        <v>36.980600000000003</v>
      </c>
      <c r="K1274" s="82">
        <v>23.492000000000001</v>
      </c>
      <c r="L1274" s="82">
        <v>63.634</v>
      </c>
      <c r="M1274" s="87">
        <v>37.241</v>
      </c>
      <c r="N1274" s="80">
        <v>4.7699999999999996</v>
      </c>
      <c r="O1274" s="86">
        <f t="shared" si="57"/>
        <v>1113.16065497102</v>
      </c>
      <c r="P1274" s="24">
        <f t="shared" si="58"/>
        <v>0</v>
      </c>
      <c r="R1274" s="76">
        <v>38803</v>
      </c>
      <c r="S1274" s="88">
        <f t="shared" si="59"/>
        <v>-1.02848460091942E-3</v>
      </c>
      <c r="T1274" s="88"/>
    </row>
    <row r="1275" spans="1:20" x14ac:dyDescent="0.3">
      <c r="A1275" s="75">
        <v>1272</v>
      </c>
      <c r="B1275" s="76">
        <v>38804</v>
      </c>
      <c r="C1275" s="80">
        <v>1404.9206999999999</v>
      </c>
      <c r="D1275" s="81">
        <v>50.507800000000003</v>
      </c>
      <c r="E1275" s="82">
        <v>28.96</v>
      </c>
      <c r="F1275" s="82">
        <v>13.59</v>
      </c>
      <c r="G1275" s="82">
        <v>30.746400000000001</v>
      </c>
      <c r="H1275" s="82">
        <v>68.583500000000001</v>
      </c>
      <c r="I1275" s="82">
        <v>68.246799999999993</v>
      </c>
      <c r="J1275" s="82">
        <v>37.884099999999997</v>
      </c>
      <c r="K1275" s="82">
        <v>23.364599999999999</v>
      </c>
      <c r="L1275" s="82">
        <v>63.040999999999997</v>
      </c>
      <c r="M1275" s="87">
        <v>36.982999999999997</v>
      </c>
      <c r="N1275" s="80">
        <v>4.7</v>
      </c>
      <c r="O1275" s="86">
        <f t="shared" si="57"/>
        <v>1113.36826826778</v>
      </c>
      <c r="P1275" s="24">
        <f t="shared" si="58"/>
        <v>0</v>
      </c>
      <c r="R1275" s="76">
        <v>38804</v>
      </c>
      <c r="S1275" s="88">
        <f t="shared" si="59"/>
        <v>-6.43843021706547E-3</v>
      </c>
      <c r="T1275" s="88"/>
    </row>
    <row r="1276" spans="1:20" x14ac:dyDescent="0.3">
      <c r="A1276" s="75">
        <v>1273</v>
      </c>
      <c r="B1276" s="76">
        <v>38805</v>
      </c>
      <c r="C1276" s="80">
        <v>1415.6659999999999</v>
      </c>
      <c r="D1276" s="81">
        <v>51.8994</v>
      </c>
      <c r="E1276" s="82">
        <v>31.42</v>
      </c>
      <c r="F1276" s="82">
        <v>13.72</v>
      </c>
      <c r="G1276" s="82">
        <v>30.883600000000001</v>
      </c>
      <c r="H1276" s="82">
        <v>69.496200000000002</v>
      </c>
      <c r="I1276" s="82">
        <v>68.616299999999995</v>
      </c>
      <c r="J1276" s="82">
        <v>38.298099999999998</v>
      </c>
      <c r="K1276" s="82">
        <v>23.364599999999999</v>
      </c>
      <c r="L1276" s="82">
        <v>63.008000000000003</v>
      </c>
      <c r="M1276" s="87">
        <v>37.295000000000002</v>
      </c>
      <c r="N1276" s="80">
        <v>4.6900000000000004</v>
      </c>
      <c r="O1276" s="86">
        <f t="shared" si="57"/>
        <v>1113.5754784732601</v>
      </c>
      <c r="P1276" s="24">
        <f t="shared" si="58"/>
        <v>0</v>
      </c>
      <c r="R1276" s="76">
        <v>38805</v>
      </c>
      <c r="S1276" s="88">
        <f t="shared" si="59"/>
        <v>7.6483320375306798E-3</v>
      </c>
      <c r="T1276" s="88"/>
    </row>
    <row r="1277" spans="1:20" x14ac:dyDescent="0.3">
      <c r="A1277" s="75">
        <v>1274</v>
      </c>
      <c r="B1277" s="76">
        <v>38806</v>
      </c>
      <c r="C1277" s="80">
        <v>1412.8796</v>
      </c>
      <c r="D1277" s="81">
        <v>52.032400000000003</v>
      </c>
      <c r="E1277" s="82">
        <v>30.77</v>
      </c>
      <c r="F1277" s="82">
        <v>13.78</v>
      </c>
      <c r="G1277" s="82">
        <v>31.1236</v>
      </c>
      <c r="H1277" s="82">
        <v>69.353999999999999</v>
      </c>
      <c r="I1277" s="82">
        <v>68.437200000000004</v>
      </c>
      <c r="J1277" s="82">
        <v>39.151200000000003</v>
      </c>
      <c r="K1277" s="82">
        <v>23.342400000000001</v>
      </c>
      <c r="L1277" s="82">
        <v>62.685000000000002</v>
      </c>
      <c r="M1277" s="87">
        <v>37.241</v>
      </c>
      <c r="N1277" s="80">
        <v>4.76</v>
      </c>
      <c r="O1277" s="86">
        <f t="shared" si="57"/>
        <v>1113.78582050808</v>
      </c>
      <c r="P1277" s="24">
        <f t="shared" si="58"/>
        <v>0</v>
      </c>
      <c r="R1277" s="76">
        <v>38806</v>
      </c>
      <c r="S1277" s="88">
        <f t="shared" si="59"/>
        <v>-1.96826087509339E-3</v>
      </c>
      <c r="T1277" s="88"/>
    </row>
    <row r="1278" spans="1:20" x14ac:dyDescent="0.3">
      <c r="A1278" s="75">
        <v>1275</v>
      </c>
      <c r="B1278" s="76">
        <v>38807</v>
      </c>
      <c r="C1278" s="80">
        <v>1406.9956999999999</v>
      </c>
      <c r="D1278" s="81">
        <v>51.786799999999999</v>
      </c>
      <c r="E1278" s="82">
        <v>32.89</v>
      </c>
      <c r="F1278" s="82">
        <v>13.69</v>
      </c>
      <c r="G1278" s="82">
        <v>31.1008</v>
      </c>
      <c r="H1278" s="82">
        <v>68.713899999999995</v>
      </c>
      <c r="I1278" s="82">
        <v>68.146000000000001</v>
      </c>
      <c r="J1278" s="82">
        <v>38.7121</v>
      </c>
      <c r="K1278" s="82">
        <v>23.203800000000001</v>
      </c>
      <c r="L1278" s="82">
        <v>62.34</v>
      </c>
      <c r="M1278" s="87">
        <v>37.036999999999999</v>
      </c>
      <c r="N1278" s="80">
        <v>5</v>
      </c>
      <c r="O1278" s="99">
        <f t="shared" si="57"/>
        <v>1114.00680975818</v>
      </c>
      <c r="P1278" s="24">
        <f t="shared" si="58"/>
        <v>1</v>
      </c>
      <c r="R1278" s="76">
        <v>38807</v>
      </c>
      <c r="S1278" s="88">
        <f t="shared" si="59"/>
        <v>-4.1644737456751901E-3</v>
      </c>
      <c r="T1278" s="88"/>
    </row>
    <row r="1279" spans="1:20" x14ac:dyDescent="0.3">
      <c r="A1279" s="75">
        <v>1276</v>
      </c>
      <c r="B1279" s="76">
        <v>38810</v>
      </c>
      <c r="C1279" s="80">
        <v>1410.2437</v>
      </c>
      <c r="D1279" s="81">
        <v>52.370100000000001</v>
      </c>
      <c r="E1279" s="82">
        <v>33.19</v>
      </c>
      <c r="F1279" s="82">
        <v>13.79</v>
      </c>
      <c r="G1279" s="82">
        <v>31.500800000000002</v>
      </c>
      <c r="H1279" s="82">
        <v>69.1524</v>
      </c>
      <c r="I1279" s="82">
        <v>68.336399999999998</v>
      </c>
      <c r="J1279" s="82">
        <v>39.111600000000003</v>
      </c>
      <c r="K1279" s="82">
        <v>23.203800000000001</v>
      </c>
      <c r="L1279" s="82">
        <v>62.404000000000003</v>
      </c>
      <c r="M1279" s="87">
        <v>37.436</v>
      </c>
      <c r="N1279" s="80">
        <v>4.87</v>
      </c>
      <c r="O1279" s="86">
        <f t="shared" si="57"/>
        <v>1114.2220959948299</v>
      </c>
      <c r="P1279" s="24">
        <f t="shared" si="58"/>
        <v>0</v>
      </c>
      <c r="R1279" s="76">
        <v>38810</v>
      </c>
      <c r="S1279" s="88">
        <f t="shared" si="59"/>
        <v>2.3084647664524099E-3</v>
      </c>
      <c r="T1279" s="88"/>
    </row>
    <row r="1280" spans="1:20" x14ac:dyDescent="0.3">
      <c r="A1280" s="75">
        <v>1277</v>
      </c>
      <c r="B1280" s="76">
        <v>38811</v>
      </c>
      <c r="C1280" s="80">
        <v>1419.222</v>
      </c>
      <c r="D1280" s="81">
        <v>53.014699999999998</v>
      </c>
      <c r="E1280" s="82">
        <v>31.93</v>
      </c>
      <c r="F1280" s="82">
        <v>13.84</v>
      </c>
      <c r="G1280" s="82">
        <v>31.592300000000002</v>
      </c>
      <c r="H1280" s="82">
        <v>69.828100000000006</v>
      </c>
      <c r="I1280" s="82">
        <v>69.142600000000002</v>
      </c>
      <c r="J1280" s="82">
        <v>38.935299999999998</v>
      </c>
      <c r="K1280" s="82">
        <v>23.3202</v>
      </c>
      <c r="L1280" s="82">
        <v>62.360999999999997</v>
      </c>
      <c r="M1280" s="87">
        <v>37.36</v>
      </c>
      <c r="N1280" s="80">
        <v>4.76</v>
      </c>
      <c r="O1280" s="86">
        <f t="shared" si="57"/>
        <v>1114.43256016852</v>
      </c>
      <c r="P1280" s="24">
        <f t="shared" si="58"/>
        <v>0</v>
      </c>
      <c r="R1280" s="76">
        <v>38811</v>
      </c>
      <c r="S1280" s="88">
        <f t="shared" si="59"/>
        <v>6.36648828851349E-3</v>
      </c>
      <c r="T1280" s="88"/>
    </row>
    <row r="1281" spans="1:20" x14ac:dyDescent="0.3">
      <c r="A1281" s="75">
        <v>1278</v>
      </c>
      <c r="B1281" s="76">
        <v>38812</v>
      </c>
      <c r="C1281" s="80">
        <v>1425.4738</v>
      </c>
      <c r="D1281" s="81">
        <v>52.871499999999997</v>
      </c>
      <c r="E1281" s="82">
        <v>31.78</v>
      </c>
      <c r="F1281" s="82">
        <v>13.95</v>
      </c>
      <c r="G1281" s="82">
        <v>31.706600000000002</v>
      </c>
      <c r="H1281" s="82">
        <v>70.5274</v>
      </c>
      <c r="I1281" s="82">
        <v>69.601699999999994</v>
      </c>
      <c r="J1281" s="82">
        <v>39.061199999999999</v>
      </c>
      <c r="K1281" s="82">
        <v>23.248200000000001</v>
      </c>
      <c r="L1281" s="82">
        <v>62.447000000000003</v>
      </c>
      <c r="M1281" s="87">
        <v>37.521999999999998</v>
      </c>
      <c r="N1281" s="80">
        <v>4.76</v>
      </c>
      <c r="O1281" s="86">
        <f t="shared" si="57"/>
        <v>1114.64306409655</v>
      </c>
      <c r="P1281" s="24">
        <f t="shared" si="58"/>
        <v>0</v>
      </c>
      <c r="R1281" s="76">
        <v>38812</v>
      </c>
      <c r="S1281" s="88">
        <f t="shared" si="59"/>
        <v>4.4050895490628196E-3</v>
      </c>
      <c r="T1281" s="88"/>
    </row>
    <row r="1282" spans="1:20" x14ac:dyDescent="0.3">
      <c r="A1282" s="75">
        <v>1279</v>
      </c>
      <c r="B1282" s="76">
        <v>38813</v>
      </c>
      <c r="C1282" s="80">
        <v>1423.0766000000001</v>
      </c>
      <c r="D1282" s="81">
        <v>52.9636</v>
      </c>
      <c r="E1282" s="82">
        <v>31.79</v>
      </c>
      <c r="F1282" s="82">
        <v>13.8</v>
      </c>
      <c r="G1282" s="82">
        <v>31.500800000000002</v>
      </c>
      <c r="H1282" s="82">
        <v>70.4208</v>
      </c>
      <c r="I1282" s="82">
        <v>69.523300000000006</v>
      </c>
      <c r="J1282" s="82">
        <v>39.903599999999997</v>
      </c>
      <c r="K1282" s="82">
        <v>23.104099999999999</v>
      </c>
      <c r="L1282" s="82">
        <v>62.588000000000001</v>
      </c>
      <c r="M1282" s="87">
        <v>37.295000000000002</v>
      </c>
      <c r="N1282" s="80">
        <v>4.76</v>
      </c>
      <c r="O1282" s="86">
        <f t="shared" si="57"/>
        <v>1114.8536077864401</v>
      </c>
      <c r="P1282" s="24">
        <f t="shared" si="58"/>
        <v>0</v>
      </c>
      <c r="R1282" s="76">
        <v>38813</v>
      </c>
      <c r="S1282" s="88">
        <f t="shared" si="59"/>
        <v>-1.6816864680360101E-3</v>
      </c>
      <c r="T1282" s="88"/>
    </row>
    <row r="1283" spans="1:20" x14ac:dyDescent="0.3">
      <c r="A1283" s="75">
        <v>1280</v>
      </c>
      <c r="B1283" s="76">
        <v>38814</v>
      </c>
      <c r="C1283" s="80">
        <v>1408.3698999999999</v>
      </c>
      <c r="D1283" s="81">
        <v>53.168199999999999</v>
      </c>
      <c r="E1283" s="82">
        <v>30.89</v>
      </c>
      <c r="F1283" s="82">
        <v>13.75</v>
      </c>
      <c r="G1283" s="82">
        <v>31.1465</v>
      </c>
      <c r="H1283" s="82">
        <v>69.519900000000007</v>
      </c>
      <c r="I1283" s="82">
        <v>68.672300000000007</v>
      </c>
      <c r="J1283" s="82">
        <v>39.648000000000003</v>
      </c>
      <c r="K1283" s="82">
        <v>22.915700000000001</v>
      </c>
      <c r="L1283" s="82">
        <v>62.35</v>
      </c>
      <c r="M1283" s="87">
        <v>37.597000000000001</v>
      </c>
      <c r="N1283" s="80">
        <v>4.76</v>
      </c>
      <c r="O1283" s="86">
        <f t="shared" si="57"/>
        <v>1115.0641912456799</v>
      </c>
      <c r="P1283" s="24">
        <f t="shared" si="58"/>
        <v>0</v>
      </c>
      <c r="R1283" s="76">
        <v>38814</v>
      </c>
      <c r="S1283" s="88">
        <f t="shared" si="59"/>
        <v>-1.0334440184035201E-2</v>
      </c>
      <c r="T1283" s="88"/>
    </row>
    <row r="1284" spans="1:20" x14ac:dyDescent="0.3">
      <c r="A1284" s="75">
        <v>1281</v>
      </c>
      <c r="B1284" s="76">
        <v>38817</v>
      </c>
      <c r="C1284" s="80">
        <v>1409.6090999999999</v>
      </c>
      <c r="D1284" s="81">
        <v>52.779400000000003</v>
      </c>
      <c r="E1284" s="82">
        <v>30.03</v>
      </c>
      <c r="F1284" s="82">
        <v>13.83</v>
      </c>
      <c r="G1284" s="82">
        <v>31.1922</v>
      </c>
      <c r="H1284" s="82">
        <v>70.788200000000003</v>
      </c>
      <c r="I1284" s="82">
        <v>69.3553</v>
      </c>
      <c r="J1284" s="82">
        <v>39.979199999999999</v>
      </c>
      <c r="K1284" s="82">
        <v>22.9877</v>
      </c>
      <c r="L1284" s="82">
        <v>62.662999999999997</v>
      </c>
      <c r="M1284" s="87">
        <v>38.103999999999999</v>
      </c>
      <c r="N1284" s="80">
        <v>4.78</v>
      </c>
      <c r="O1284" s="86">
        <f t="shared" ref="O1284:O1347" si="60">O1283*(1+N1284/100/252)</f>
        <v>1115.27569945339</v>
      </c>
      <c r="P1284" s="24">
        <f t="shared" ref="P1284:P1347" si="61">IF(MONTH(B1284)&lt;&gt;MONTH(B1285),1,0)</f>
        <v>0</v>
      </c>
      <c r="R1284" s="76">
        <v>38817</v>
      </c>
      <c r="S1284" s="88">
        <f t="shared" ref="S1284:S1347" si="62">(C1284/C1283)-1</f>
        <v>8.7988247973780397E-4</v>
      </c>
      <c r="T1284" s="88"/>
    </row>
    <row r="1285" spans="1:20" x14ac:dyDescent="0.3">
      <c r="A1285" s="75">
        <v>1282</v>
      </c>
      <c r="B1285" s="76">
        <v>38818</v>
      </c>
      <c r="C1285" s="80">
        <v>1398.9457</v>
      </c>
      <c r="D1285" s="81">
        <v>52.585000000000001</v>
      </c>
      <c r="E1285" s="82">
        <v>31.21</v>
      </c>
      <c r="F1285" s="82">
        <v>13.84</v>
      </c>
      <c r="G1285" s="82">
        <v>31.0093</v>
      </c>
      <c r="H1285" s="82">
        <v>70.48</v>
      </c>
      <c r="I1285" s="82">
        <v>69.422499999999999</v>
      </c>
      <c r="J1285" s="82">
        <v>39.532800000000002</v>
      </c>
      <c r="K1285" s="82">
        <v>22.882400000000001</v>
      </c>
      <c r="L1285" s="82">
        <v>62.360999999999997</v>
      </c>
      <c r="M1285" s="87">
        <v>38.319000000000003</v>
      </c>
      <c r="N1285" s="80">
        <v>4.74</v>
      </c>
      <c r="O1285" s="86">
        <f t="shared" si="60"/>
        <v>1115.4854775016199</v>
      </c>
      <c r="P1285" s="24">
        <f t="shared" si="61"/>
        <v>0</v>
      </c>
      <c r="R1285" s="76">
        <v>38818</v>
      </c>
      <c r="S1285" s="88">
        <f t="shared" si="62"/>
        <v>-7.5647922533984601E-3</v>
      </c>
      <c r="T1285" s="88"/>
    </row>
    <row r="1286" spans="1:20" x14ac:dyDescent="0.3">
      <c r="A1286" s="75">
        <v>1283</v>
      </c>
      <c r="B1286" s="76">
        <v>38819</v>
      </c>
      <c r="C1286" s="80">
        <v>1400.6448</v>
      </c>
      <c r="D1286" s="81">
        <v>52.155200000000001</v>
      </c>
      <c r="E1286" s="82">
        <v>30.98</v>
      </c>
      <c r="F1286" s="82">
        <v>13.78</v>
      </c>
      <c r="G1286" s="82">
        <v>31.089300000000001</v>
      </c>
      <c r="H1286" s="82">
        <v>69.543599999999998</v>
      </c>
      <c r="I1286" s="82">
        <v>68.817899999999995</v>
      </c>
      <c r="J1286" s="82">
        <v>39.432000000000002</v>
      </c>
      <c r="K1286" s="82">
        <v>22.8048</v>
      </c>
      <c r="L1286" s="82">
        <v>62.436999999999998</v>
      </c>
      <c r="M1286" s="87">
        <v>37.930999999999997</v>
      </c>
      <c r="N1286" s="80">
        <v>4.78</v>
      </c>
      <c r="O1286" s="86">
        <f t="shared" si="60"/>
        <v>1115.6970656199701</v>
      </c>
      <c r="P1286" s="24">
        <f t="shared" si="61"/>
        <v>0</v>
      </c>
      <c r="R1286" s="76">
        <v>38819</v>
      </c>
      <c r="S1286" s="88">
        <f t="shared" si="62"/>
        <v>1.21455750569877E-3</v>
      </c>
      <c r="T1286" s="88"/>
    </row>
    <row r="1287" spans="1:20" x14ac:dyDescent="0.3">
      <c r="A1287" s="75">
        <v>1284</v>
      </c>
      <c r="B1287" s="76">
        <v>38820</v>
      </c>
      <c r="C1287" s="80">
        <v>1401.7253000000001</v>
      </c>
      <c r="D1287" s="81">
        <v>52.677100000000003</v>
      </c>
      <c r="E1287" s="82">
        <v>31.06</v>
      </c>
      <c r="F1287" s="82">
        <v>13.68</v>
      </c>
      <c r="G1287" s="82">
        <v>30.940799999999999</v>
      </c>
      <c r="H1287" s="82">
        <v>69.674000000000007</v>
      </c>
      <c r="I1287" s="82">
        <v>68.9298</v>
      </c>
      <c r="J1287" s="82">
        <v>39.230400000000003</v>
      </c>
      <c r="K1287" s="82">
        <v>22.8658</v>
      </c>
      <c r="L1287" s="82">
        <v>62.426000000000002</v>
      </c>
      <c r="M1287" s="87">
        <v>37.564999999999998</v>
      </c>
      <c r="N1287" s="80">
        <v>4.82</v>
      </c>
      <c r="O1287" s="86">
        <f t="shared" si="60"/>
        <v>1115.9104648206201</v>
      </c>
      <c r="P1287" s="24">
        <f t="shared" si="61"/>
        <v>0</v>
      </c>
      <c r="R1287" s="76">
        <v>38820</v>
      </c>
      <c r="S1287" s="88">
        <f t="shared" si="62"/>
        <v>7.7143041547733703E-4</v>
      </c>
      <c r="T1287" s="88"/>
    </row>
    <row r="1288" spans="1:20" x14ac:dyDescent="0.3">
      <c r="A1288" s="75">
        <v>1285</v>
      </c>
      <c r="B1288" s="76">
        <v>38821</v>
      </c>
      <c r="C1288" s="80">
        <v>1401.7253000000001</v>
      </c>
      <c r="D1288" s="81">
        <v>52.677100000000003</v>
      </c>
      <c r="E1288" s="82">
        <v>31.06</v>
      </c>
      <c r="F1288" s="82">
        <v>13.68</v>
      </c>
      <c r="G1288" s="82">
        <v>30.940799999999999</v>
      </c>
      <c r="H1288" s="82">
        <v>69.674000000000007</v>
      </c>
      <c r="I1288" s="82">
        <v>68.9298</v>
      </c>
      <c r="J1288" s="82">
        <v>39.230400000000003</v>
      </c>
      <c r="K1288" s="82">
        <v>22.8658</v>
      </c>
      <c r="L1288" s="82">
        <v>62.426000000000002</v>
      </c>
      <c r="M1288" s="87">
        <v>37.564999999999998</v>
      </c>
      <c r="N1288" s="80">
        <v>4.8</v>
      </c>
      <c r="O1288" s="86">
        <f t="shared" si="60"/>
        <v>1116.12301919487</v>
      </c>
      <c r="P1288" s="24">
        <f t="shared" si="61"/>
        <v>0</v>
      </c>
      <c r="R1288" s="76">
        <v>38821</v>
      </c>
      <c r="S1288" s="88">
        <f t="shared" si="62"/>
        <v>0</v>
      </c>
      <c r="T1288" s="88"/>
    </row>
    <row r="1289" spans="1:20" x14ac:dyDescent="0.3">
      <c r="A1289" s="75">
        <v>1286</v>
      </c>
      <c r="B1289" s="76">
        <v>38824</v>
      </c>
      <c r="C1289" s="80">
        <v>1397.6042</v>
      </c>
      <c r="D1289" s="81">
        <v>52.206400000000002</v>
      </c>
      <c r="E1289" s="82">
        <v>30.91</v>
      </c>
      <c r="F1289" s="82">
        <v>13.74</v>
      </c>
      <c r="G1289" s="82">
        <v>30.677900000000001</v>
      </c>
      <c r="H1289" s="82">
        <v>70.314099999999996</v>
      </c>
      <c r="I1289" s="82">
        <v>69.478499999999997</v>
      </c>
      <c r="J1289" s="82">
        <v>39.363599999999998</v>
      </c>
      <c r="K1289" s="82">
        <v>22.7439</v>
      </c>
      <c r="L1289" s="82">
        <v>61.908000000000001</v>
      </c>
      <c r="M1289" s="87">
        <v>36.994</v>
      </c>
      <c r="N1289" s="80">
        <v>4.78</v>
      </c>
      <c r="O1289" s="86">
        <f t="shared" si="60"/>
        <v>1116.3347282437501</v>
      </c>
      <c r="P1289" s="24">
        <f t="shared" si="61"/>
        <v>0</v>
      </c>
      <c r="R1289" s="76">
        <v>38824</v>
      </c>
      <c r="S1289" s="88">
        <f t="shared" si="62"/>
        <v>-2.9400197028619499E-3</v>
      </c>
      <c r="T1289" s="88"/>
    </row>
    <row r="1290" spans="1:20" x14ac:dyDescent="0.3">
      <c r="A1290" s="75">
        <v>1287</v>
      </c>
      <c r="B1290" s="76">
        <v>38825</v>
      </c>
      <c r="C1290" s="80">
        <v>1421.8778</v>
      </c>
      <c r="D1290" s="81">
        <v>53.239899999999999</v>
      </c>
      <c r="E1290" s="82">
        <v>32.549999999999997</v>
      </c>
      <c r="F1290" s="82">
        <v>14</v>
      </c>
      <c r="G1290" s="82">
        <v>31.112200000000001</v>
      </c>
      <c r="H1290" s="82">
        <v>72.151300000000006</v>
      </c>
      <c r="I1290" s="82">
        <v>71.146900000000002</v>
      </c>
      <c r="J1290" s="82">
        <v>40.299599999999998</v>
      </c>
      <c r="K1290" s="82">
        <v>22.888000000000002</v>
      </c>
      <c r="L1290" s="82">
        <v>62.652000000000001</v>
      </c>
      <c r="M1290" s="87">
        <v>37.165999999999997</v>
      </c>
      <c r="N1290" s="80">
        <v>4.72</v>
      </c>
      <c r="O1290" s="86">
        <f t="shared" si="60"/>
        <v>1116.54381951031</v>
      </c>
      <c r="P1290" s="24">
        <f t="shared" si="61"/>
        <v>0</v>
      </c>
      <c r="R1290" s="76">
        <v>38825</v>
      </c>
      <c r="S1290" s="88">
        <f t="shared" si="62"/>
        <v>1.73680073371274E-2</v>
      </c>
      <c r="T1290" s="88"/>
    </row>
    <row r="1291" spans="1:20" x14ac:dyDescent="0.3">
      <c r="A1291" s="75">
        <v>1288</v>
      </c>
      <c r="B1291" s="76">
        <v>38826</v>
      </c>
      <c r="C1291" s="80">
        <v>1424.49</v>
      </c>
      <c r="D1291" s="81">
        <v>53.720799999999997</v>
      </c>
      <c r="E1291" s="82">
        <v>33.42</v>
      </c>
      <c r="F1291" s="82">
        <v>14.31</v>
      </c>
      <c r="G1291" s="82">
        <v>30.895</v>
      </c>
      <c r="H1291" s="82">
        <v>72.317300000000003</v>
      </c>
      <c r="I1291" s="82">
        <v>71.997900000000001</v>
      </c>
      <c r="J1291" s="82">
        <v>40.997900000000001</v>
      </c>
      <c r="K1291" s="82">
        <v>23.104099999999999</v>
      </c>
      <c r="L1291" s="82">
        <v>62.652000000000001</v>
      </c>
      <c r="M1291" s="87">
        <v>37.241</v>
      </c>
      <c r="N1291" s="80">
        <v>4.7</v>
      </c>
      <c r="O1291" s="86">
        <f t="shared" si="60"/>
        <v>1116.75206379411</v>
      </c>
      <c r="P1291" s="24">
        <f t="shared" si="61"/>
        <v>0</v>
      </c>
      <c r="R1291" s="76">
        <v>38826</v>
      </c>
      <c r="S1291" s="88">
        <f t="shared" si="62"/>
        <v>1.83714803058321E-3</v>
      </c>
      <c r="T1291" s="88"/>
    </row>
    <row r="1292" spans="1:20" x14ac:dyDescent="0.3">
      <c r="A1292" s="75">
        <v>1289</v>
      </c>
      <c r="B1292" s="76">
        <v>38827</v>
      </c>
      <c r="C1292" s="80">
        <v>1426.2001</v>
      </c>
      <c r="D1292" s="81">
        <v>53.045400000000001</v>
      </c>
      <c r="E1292" s="82">
        <v>33.01</v>
      </c>
      <c r="F1292" s="82">
        <v>14.15</v>
      </c>
      <c r="G1292" s="82">
        <v>30.895</v>
      </c>
      <c r="H1292" s="82">
        <v>71.155699999999996</v>
      </c>
      <c r="I1292" s="82">
        <v>71.572400000000002</v>
      </c>
      <c r="J1292" s="82">
        <v>40.029600000000002</v>
      </c>
      <c r="K1292" s="82">
        <v>23.1706</v>
      </c>
      <c r="L1292" s="82">
        <v>61.811</v>
      </c>
      <c r="M1292" s="87">
        <v>37.813000000000002</v>
      </c>
      <c r="N1292" s="80">
        <v>4.7300000000000004</v>
      </c>
      <c r="O1292" s="86">
        <f t="shared" si="60"/>
        <v>1116.9616763838601</v>
      </c>
      <c r="P1292" s="24">
        <f t="shared" si="61"/>
        <v>0</v>
      </c>
      <c r="R1292" s="76">
        <v>38827</v>
      </c>
      <c r="S1292" s="88">
        <f t="shared" si="62"/>
        <v>1.20049982800863E-3</v>
      </c>
      <c r="T1292" s="88"/>
    </row>
    <row r="1293" spans="1:20" x14ac:dyDescent="0.3">
      <c r="A1293" s="75">
        <v>1290</v>
      </c>
      <c r="B1293" s="76">
        <v>38828</v>
      </c>
      <c r="C1293" s="80">
        <v>1426.0227</v>
      </c>
      <c r="D1293" s="81">
        <v>52.585000000000001</v>
      </c>
      <c r="E1293" s="82">
        <v>33.840000000000003</v>
      </c>
      <c r="F1293" s="82">
        <v>14.28</v>
      </c>
      <c r="G1293" s="82">
        <v>31.0322</v>
      </c>
      <c r="H1293" s="82">
        <v>72.874399999999994</v>
      </c>
      <c r="I1293" s="82">
        <v>72.781700000000001</v>
      </c>
      <c r="J1293" s="82">
        <v>40.407600000000002</v>
      </c>
      <c r="K1293" s="82">
        <v>23.192799999999998</v>
      </c>
      <c r="L1293" s="82">
        <v>61.703000000000003</v>
      </c>
      <c r="M1293" s="87">
        <v>37.295000000000002</v>
      </c>
      <c r="N1293" s="80">
        <v>4.74</v>
      </c>
      <c r="O1293" s="86">
        <f t="shared" si="60"/>
        <v>1117.17177155632</v>
      </c>
      <c r="P1293" s="24">
        <f t="shared" si="61"/>
        <v>0</v>
      </c>
      <c r="R1293" s="76">
        <v>38828</v>
      </c>
      <c r="S1293" s="88">
        <f t="shared" si="62"/>
        <v>-1.2438647283785601E-4</v>
      </c>
      <c r="T1293" s="88"/>
    </row>
    <row r="1294" spans="1:20" x14ac:dyDescent="0.3">
      <c r="A1294" s="75">
        <v>1291</v>
      </c>
      <c r="B1294" s="76">
        <v>38831</v>
      </c>
      <c r="C1294" s="80">
        <v>1422.5963999999999</v>
      </c>
      <c r="D1294" s="81">
        <v>53.516100000000002</v>
      </c>
      <c r="E1294" s="82">
        <v>34.020000000000003</v>
      </c>
      <c r="F1294" s="82">
        <v>14.48</v>
      </c>
      <c r="G1294" s="82">
        <v>30.986499999999999</v>
      </c>
      <c r="H1294" s="82">
        <v>72.293599999999998</v>
      </c>
      <c r="I1294" s="82">
        <v>72.120999999999995</v>
      </c>
      <c r="J1294" s="82">
        <v>40.116</v>
      </c>
      <c r="K1294" s="82">
        <v>23.032</v>
      </c>
      <c r="L1294" s="82">
        <v>61.779000000000003</v>
      </c>
      <c r="M1294" s="87">
        <v>36.929000000000002</v>
      </c>
      <c r="N1294" s="80">
        <v>4.7699999999999996</v>
      </c>
      <c r="O1294" s="86">
        <f t="shared" si="60"/>
        <v>1117.38323621308</v>
      </c>
      <c r="P1294" s="24">
        <f t="shared" si="61"/>
        <v>0</v>
      </c>
      <c r="R1294" s="76">
        <v>38831</v>
      </c>
      <c r="S1294" s="88">
        <f t="shared" si="62"/>
        <v>-2.4026966751652399E-3</v>
      </c>
      <c r="T1294" s="88"/>
    </row>
    <row r="1295" spans="1:20" x14ac:dyDescent="0.3">
      <c r="A1295" s="75">
        <v>1292</v>
      </c>
      <c r="B1295" s="76">
        <v>38832</v>
      </c>
      <c r="C1295" s="80">
        <v>1415.6687999999999</v>
      </c>
      <c r="D1295" s="81">
        <v>52.697499999999998</v>
      </c>
      <c r="E1295" s="82">
        <v>34</v>
      </c>
      <c r="F1295" s="82">
        <v>14.65</v>
      </c>
      <c r="G1295" s="82">
        <v>30.986499999999999</v>
      </c>
      <c r="H1295" s="82">
        <v>71.606099999999998</v>
      </c>
      <c r="I1295" s="82">
        <v>71.605999999999995</v>
      </c>
      <c r="J1295" s="82">
        <v>39.633600000000001</v>
      </c>
      <c r="K1295" s="82">
        <v>22.915700000000001</v>
      </c>
      <c r="L1295" s="82">
        <v>62.027000000000001</v>
      </c>
      <c r="M1295" s="87">
        <v>36.487000000000002</v>
      </c>
      <c r="N1295" s="80">
        <v>4.74</v>
      </c>
      <c r="O1295" s="86">
        <f t="shared" si="60"/>
        <v>1117.59341067894</v>
      </c>
      <c r="P1295" s="24">
        <f t="shared" si="61"/>
        <v>0</v>
      </c>
      <c r="R1295" s="76">
        <v>38832</v>
      </c>
      <c r="S1295" s="88">
        <f t="shared" si="62"/>
        <v>-4.8696875656369897E-3</v>
      </c>
      <c r="T1295" s="88"/>
    </row>
    <row r="1296" spans="1:20" x14ac:dyDescent="0.3">
      <c r="A1296" s="75">
        <v>1293</v>
      </c>
      <c r="B1296" s="76">
        <v>38833</v>
      </c>
      <c r="C1296" s="80">
        <v>1419.8053</v>
      </c>
      <c r="D1296" s="81">
        <v>52.267800000000001</v>
      </c>
      <c r="E1296" s="82">
        <v>33.340000000000003</v>
      </c>
      <c r="F1296" s="82">
        <v>14.72</v>
      </c>
      <c r="G1296" s="82">
        <v>30.975000000000001</v>
      </c>
      <c r="H1296" s="82">
        <v>71.380899999999997</v>
      </c>
      <c r="I1296" s="82">
        <v>70.654200000000003</v>
      </c>
      <c r="J1296" s="82">
        <v>38.845300000000002</v>
      </c>
      <c r="K1296" s="82">
        <v>23.120699999999999</v>
      </c>
      <c r="L1296" s="82">
        <v>62.414999999999999</v>
      </c>
      <c r="M1296" s="87">
        <v>36.767000000000003</v>
      </c>
      <c r="N1296" s="80">
        <v>4.7300000000000004</v>
      </c>
      <c r="O1296" s="86">
        <f t="shared" si="60"/>
        <v>1117.8031811881599</v>
      </c>
      <c r="P1296" s="24">
        <f t="shared" si="61"/>
        <v>0</v>
      </c>
      <c r="R1296" s="76">
        <v>38833</v>
      </c>
      <c r="S1296" s="88">
        <f t="shared" si="62"/>
        <v>2.9219404990772401E-3</v>
      </c>
      <c r="T1296" s="88"/>
    </row>
    <row r="1297" spans="1:20" x14ac:dyDescent="0.3">
      <c r="A1297" s="75">
        <v>1294</v>
      </c>
      <c r="B1297" s="76">
        <v>38834</v>
      </c>
      <c r="C1297" s="80">
        <v>1424.8869</v>
      </c>
      <c r="D1297" s="81">
        <v>53.239899999999999</v>
      </c>
      <c r="E1297" s="82">
        <v>34.15</v>
      </c>
      <c r="F1297" s="82">
        <v>14.93</v>
      </c>
      <c r="G1297" s="82">
        <v>31.1465</v>
      </c>
      <c r="H1297" s="82">
        <v>71.096400000000003</v>
      </c>
      <c r="I1297" s="82">
        <v>69.892799999999994</v>
      </c>
      <c r="J1297" s="82">
        <v>38.640099999999997</v>
      </c>
      <c r="K1297" s="82">
        <v>23.303599999999999</v>
      </c>
      <c r="L1297" s="82">
        <v>62.652000000000001</v>
      </c>
      <c r="M1297" s="87">
        <v>37.317</v>
      </c>
      <c r="N1297" s="80">
        <v>4.79</v>
      </c>
      <c r="O1297" s="86">
        <f t="shared" si="60"/>
        <v>1118.01565250713</v>
      </c>
      <c r="P1297" s="24">
        <f t="shared" si="61"/>
        <v>0</v>
      </c>
      <c r="R1297" s="76">
        <v>38834</v>
      </c>
      <c r="S1297" s="88">
        <f t="shared" si="62"/>
        <v>3.579082286846E-3</v>
      </c>
      <c r="T1297" s="88"/>
    </row>
    <row r="1298" spans="1:20" x14ac:dyDescent="0.3">
      <c r="A1298" s="75">
        <v>1295</v>
      </c>
      <c r="B1298" s="76">
        <v>38835</v>
      </c>
      <c r="C1298" s="80">
        <v>1425.8841</v>
      </c>
      <c r="D1298" s="81">
        <v>52.533799999999999</v>
      </c>
      <c r="E1298" s="82">
        <v>33.69</v>
      </c>
      <c r="F1298" s="82">
        <v>14.59</v>
      </c>
      <c r="G1298" s="82">
        <v>27.603200000000001</v>
      </c>
      <c r="H1298" s="82">
        <v>72.329099999999997</v>
      </c>
      <c r="I1298" s="82">
        <v>70.631799999999998</v>
      </c>
      <c r="J1298" s="82">
        <v>39.129600000000003</v>
      </c>
      <c r="K1298" s="82">
        <v>23.253699999999998</v>
      </c>
      <c r="L1298" s="82">
        <v>62.825000000000003</v>
      </c>
      <c r="M1298" s="87">
        <v>37.262999999999998</v>
      </c>
      <c r="N1298" s="80">
        <v>4.8600000000000003</v>
      </c>
      <c r="O1298" s="99">
        <f t="shared" si="60"/>
        <v>1118.23126981154</v>
      </c>
      <c r="P1298" s="24">
        <f t="shared" si="61"/>
        <v>1</v>
      </c>
      <c r="R1298" s="76">
        <v>38835</v>
      </c>
      <c r="S1298" s="88">
        <f t="shared" si="62"/>
        <v>6.9984501927833299E-4</v>
      </c>
      <c r="T1298" s="88"/>
    </row>
    <row r="1299" spans="1:20" x14ac:dyDescent="0.3">
      <c r="A1299" s="75">
        <v>1296</v>
      </c>
      <c r="B1299" s="76">
        <v>38838</v>
      </c>
      <c r="C1299" s="80">
        <v>1419.9902999999999</v>
      </c>
      <c r="D1299" s="81">
        <v>51.827800000000003</v>
      </c>
      <c r="E1299" s="82">
        <v>35.18</v>
      </c>
      <c r="F1299" s="82">
        <v>14.58</v>
      </c>
      <c r="G1299" s="82">
        <v>27.763200000000001</v>
      </c>
      <c r="H1299" s="82">
        <v>72.506900000000002</v>
      </c>
      <c r="I1299" s="82">
        <v>71.012500000000003</v>
      </c>
      <c r="J1299" s="82">
        <v>38.560899999999997</v>
      </c>
      <c r="K1299" s="82">
        <v>23.2593</v>
      </c>
      <c r="L1299" s="82">
        <v>62.75</v>
      </c>
      <c r="M1299" s="87">
        <v>37.046999999999997</v>
      </c>
      <c r="N1299" s="80">
        <v>4.84</v>
      </c>
      <c r="O1299" s="86">
        <f t="shared" si="60"/>
        <v>1118.44604121416</v>
      </c>
      <c r="P1299" s="24">
        <f t="shared" si="61"/>
        <v>0</v>
      </c>
      <c r="R1299" s="76">
        <v>38838</v>
      </c>
      <c r="S1299" s="88">
        <f t="shared" si="62"/>
        <v>-4.13343552957779E-3</v>
      </c>
      <c r="T1299" s="88"/>
    </row>
    <row r="1300" spans="1:20" x14ac:dyDescent="0.3">
      <c r="A1300" s="75">
        <v>1297</v>
      </c>
      <c r="B1300" s="76">
        <v>38839</v>
      </c>
      <c r="C1300" s="80">
        <v>1428.7157</v>
      </c>
      <c r="D1300" s="81">
        <v>52.247300000000003</v>
      </c>
      <c r="E1300" s="82">
        <v>34.450000000000003</v>
      </c>
      <c r="F1300" s="82">
        <v>14.43</v>
      </c>
      <c r="G1300" s="82">
        <v>27.443200000000001</v>
      </c>
      <c r="H1300" s="82">
        <v>74.438999999999993</v>
      </c>
      <c r="I1300" s="82">
        <v>72.412199999999999</v>
      </c>
      <c r="J1300" s="82">
        <v>38.042499999999997</v>
      </c>
      <c r="K1300" s="82">
        <v>23.408899999999999</v>
      </c>
      <c r="L1300" s="82">
        <v>62.512</v>
      </c>
      <c r="M1300" s="87">
        <v>37.091000000000001</v>
      </c>
      <c r="N1300" s="80">
        <v>4.79</v>
      </c>
      <c r="O1300" s="86">
        <f t="shared" si="60"/>
        <v>1118.6586347275399</v>
      </c>
      <c r="P1300" s="24">
        <f t="shared" si="61"/>
        <v>0</v>
      </c>
      <c r="R1300" s="76">
        <v>38839</v>
      </c>
      <c r="S1300" s="88">
        <f t="shared" si="62"/>
        <v>6.1446898616137604E-3</v>
      </c>
      <c r="T1300" s="88"/>
    </row>
    <row r="1301" spans="1:20" x14ac:dyDescent="0.3">
      <c r="A1301" s="75">
        <v>1298</v>
      </c>
      <c r="B1301" s="76">
        <v>38840</v>
      </c>
      <c r="C1301" s="80">
        <v>1423.1522</v>
      </c>
      <c r="D1301" s="81">
        <v>52.953299999999999</v>
      </c>
      <c r="E1301" s="82">
        <v>34.619999999999997</v>
      </c>
      <c r="F1301" s="82">
        <v>14.32</v>
      </c>
      <c r="G1301" s="82">
        <v>26.4831</v>
      </c>
      <c r="H1301" s="82">
        <v>73.372200000000007</v>
      </c>
      <c r="I1301" s="82">
        <v>71.404399999999995</v>
      </c>
      <c r="J1301" s="82">
        <v>37.617699999999999</v>
      </c>
      <c r="K1301" s="82">
        <v>23.2315</v>
      </c>
      <c r="L1301" s="82">
        <v>63.052</v>
      </c>
      <c r="M1301" s="87">
        <v>37.576000000000001</v>
      </c>
      <c r="N1301" s="80">
        <v>4.8099999999999996</v>
      </c>
      <c r="O1301" s="86">
        <f t="shared" si="60"/>
        <v>1118.8721564748901</v>
      </c>
      <c r="P1301" s="24">
        <f t="shared" si="61"/>
        <v>0</v>
      </c>
      <c r="R1301" s="76">
        <v>38840</v>
      </c>
      <c r="S1301" s="88">
        <f t="shared" si="62"/>
        <v>-3.8940567392098399E-3</v>
      </c>
      <c r="T1301" s="88"/>
    </row>
    <row r="1302" spans="1:20" x14ac:dyDescent="0.3">
      <c r="A1302" s="75">
        <v>1299</v>
      </c>
      <c r="B1302" s="76">
        <v>38841</v>
      </c>
      <c r="C1302" s="80">
        <v>1427.9916000000001</v>
      </c>
      <c r="D1302" s="81">
        <v>53.557099999999998</v>
      </c>
      <c r="E1302" s="82">
        <v>33.93</v>
      </c>
      <c r="F1302" s="82">
        <v>14.29</v>
      </c>
      <c r="G1302" s="82">
        <v>26.791699999999999</v>
      </c>
      <c r="H1302" s="82">
        <v>73.490799999999993</v>
      </c>
      <c r="I1302" s="82">
        <v>70.889399999999995</v>
      </c>
      <c r="J1302" s="82">
        <v>36.825800000000001</v>
      </c>
      <c r="K1302" s="82">
        <v>23.3202</v>
      </c>
      <c r="L1302" s="82">
        <v>63.363999999999997</v>
      </c>
      <c r="M1302" s="87">
        <v>37.564999999999998</v>
      </c>
      <c r="N1302" s="80">
        <v>4.83</v>
      </c>
      <c r="O1302" s="86">
        <f t="shared" si="60"/>
        <v>1119.0866069715501</v>
      </c>
      <c r="P1302" s="24">
        <f t="shared" si="61"/>
        <v>0</v>
      </c>
      <c r="R1302" s="76">
        <v>38841</v>
      </c>
      <c r="S1302" s="88">
        <f t="shared" si="62"/>
        <v>3.4004795832800502E-3</v>
      </c>
      <c r="T1302" s="88"/>
    </row>
    <row r="1303" spans="1:20" x14ac:dyDescent="0.3">
      <c r="A1303" s="75">
        <v>1300</v>
      </c>
      <c r="B1303" s="76">
        <v>38842</v>
      </c>
      <c r="C1303" s="80">
        <v>1442.7222999999999</v>
      </c>
      <c r="D1303" s="81">
        <v>53.782200000000003</v>
      </c>
      <c r="E1303" s="82">
        <v>35.19</v>
      </c>
      <c r="F1303" s="82">
        <v>14.45</v>
      </c>
      <c r="G1303" s="82">
        <v>27.203199999999999</v>
      </c>
      <c r="H1303" s="82">
        <v>73.905600000000007</v>
      </c>
      <c r="I1303" s="82">
        <v>71.662000000000006</v>
      </c>
      <c r="J1303" s="82">
        <v>37.142600000000002</v>
      </c>
      <c r="K1303" s="82">
        <v>23.6694</v>
      </c>
      <c r="L1303" s="82">
        <v>63.838999999999999</v>
      </c>
      <c r="M1303" s="87">
        <v>37.953000000000003</v>
      </c>
      <c r="N1303" s="80">
        <v>4.83</v>
      </c>
      <c r="O1303" s="86">
        <f t="shared" si="60"/>
        <v>1119.3010985712101</v>
      </c>
      <c r="P1303" s="24">
        <f t="shared" si="61"/>
        <v>0</v>
      </c>
      <c r="R1303" s="76">
        <v>38842</v>
      </c>
      <c r="S1303" s="88">
        <f t="shared" si="62"/>
        <v>1.0315676926951E-2</v>
      </c>
      <c r="T1303" s="88"/>
    </row>
    <row r="1304" spans="1:20" x14ac:dyDescent="0.3">
      <c r="A1304" s="75">
        <v>1301</v>
      </c>
      <c r="B1304" s="76">
        <v>38845</v>
      </c>
      <c r="C1304" s="80">
        <v>1441.6496</v>
      </c>
      <c r="D1304" s="81">
        <v>53.884500000000003</v>
      </c>
      <c r="E1304" s="82">
        <v>36.020000000000003</v>
      </c>
      <c r="F1304" s="82">
        <v>14.23</v>
      </c>
      <c r="G1304" s="82">
        <v>27.123200000000001</v>
      </c>
      <c r="H1304" s="82">
        <v>73.502600000000001</v>
      </c>
      <c r="I1304" s="82">
        <v>71.337199999999996</v>
      </c>
      <c r="J1304" s="82">
        <v>37.473700000000001</v>
      </c>
      <c r="K1304" s="82">
        <v>24.0351</v>
      </c>
      <c r="L1304" s="82">
        <v>63.536999999999999</v>
      </c>
      <c r="M1304" s="87">
        <v>38.146999999999998</v>
      </c>
      <c r="N1304" s="80">
        <v>4.88</v>
      </c>
      <c r="O1304" s="86">
        <f t="shared" si="60"/>
        <v>1119.51785211729</v>
      </c>
      <c r="P1304" s="24">
        <f t="shared" si="61"/>
        <v>0</v>
      </c>
      <c r="R1304" s="76">
        <v>38845</v>
      </c>
      <c r="S1304" s="88">
        <f t="shared" si="62"/>
        <v>-7.4352493199825198E-4</v>
      </c>
      <c r="T1304" s="88"/>
    </row>
    <row r="1305" spans="1:20" x14ac:dyDescent="0.3">
      <c r="A1305" s="75">
        <v>1302</v>
      </c>
      <c r="B1305" s="76">
        <v>38846</v>
      </c>
      <c r="C1305" s="80">
        <v>1442.1931999999999</v>
      </c>
      <c r="D1305" s="81">
        <v>53.9664</v>
      </c>
      <c r="E1305" s="82">
        <v>36.39</v>
      </c>
      <c r="F1305" s="82">
        <v>14.11</v>
      </c>
      <c r="G1305" s="82">
        <v>26.997399999999999</v>
      </c>
      <c r="H1305" s="82">
        <v>74.510199999999998</v>
      </c>
      <c r="I1305" s="82">
        <v>71.594800000000006</v>
      </c>
      <c r="J1305" s="82">
        <v>38.218899999999998</v>
      </c>
      <c r="K1305" s="82">
        <v>24.2014</v>
      </c>
      <c r="L1305" s="82">
        <v>63.332000000000001</v>
      </c>
      <c r="M1305" s="87">
        <v>38.621000000000002</v>
      </c>
      <c r="N1305" s="80">
        <v>4.78</v>
      </c>
      <c r="O1305" s="86">
        <f t="shared" si="60"/>
        <v>1119.7302051066999</v>
      </c>
      <c r="P1305" s="24">
        <f t="shared" si="61"/>
        <v>0</v>
      </c>
      <c r="R1305" s="76">
        <v>38846</v>
      </c>
      <c r="S1305" s="88">
        <f t="shared" si="62"/>
        <v>3.7706804760318001E-4</v>
      </c>
      <c r="T1305" s="88"/>
    </row>
    <row r="1306" spans="1:20" x14ac:dyDescent="0.3">
      <c r="A1306" s="75">
        <v>1303</v>
      </c>
      <c r="B1306" s="76">
        <v>38847</v>
      </c>
      <c r="C1306" s="80">
        <v>1440.326</v>
      </c>
      <c r="D1306" s="81">
        <v>52.8613</v>
      </c>
      <c r="E1306" s="82">
        <v>35.96</v>
      </c>
      <c r="F1306" s="82">
        <v>14.24</v>
      </c>
      <c r="G1306" s="82">
        <v>27.168900000000001</v>
      </c>
      <c r="H1306" s="82">
        <v>74.533900000000003</v>
      </c>
      <c r="I1306" s="82">
        <v>71.885900000000007</v>
      </c>
      <c r="J1306" s="82">
        <v>38.643700000000003</v>
      </c>
      <c r="K1306" s="82">
        <v>24.151499999999999</v>
      </c>
      <c r="L1306" s="82">
        <v>63.472000000000001</v>
      </c>
      <c r="M1306" s="87">
        <v>38.761000000000003</v>
      </c>
      <c r="N1306" s="80">
        <v>4.88</v>
      </c>
      <c r="O1306" s="86">
        <f t="shared" si="60"/>
        <v>1119.94704174959</v>
      </c>
      <c r="P1306" s="24">
        <f t="shared" si="61"/>
        <v>0</v>
      </c>
      <c r="R1306" s="76">
        <v>38847</v>
      </c>
      <c r="S1306" s="88">
        <f t="shared" si="62"/>
        <v>-1.2946947745974299E-3</v>
      </c>
      <c r="T1306" s="88"/>
    </row>
    <row r="1307" spans="1:20" x14ac:dyDescent="0.3">
      <c r="A1307" s="75">
        <v>1304</v>
      </c>
      <c r="B1307" s="76">
        <v>38848</v>
      </c>
      <c r="C1307" s="80">
        <v>1422.1391000000001</v>
      </c>
      <c r="D1307" s="81">
        <v>50.548699999999997</v>
      </c>
      <c r="E1307" s="82">
        <v>34.840000000000003</v>
      </c>
      <c r="F1307" s="82">
        <v>13.91</v>
      </c>
      <c r="G1307" s="82">
        <v>26.540199999999999</v>
      </c>
      <c r="H1307" s="82">
        <v>74.332400000000007</v>
      </c>
      <c r="I1307" s="82">
        <v>71.413300000000007</v>
      </c>
      <c r="J1307" s="82">
        <v>38.157699999999998</v>
      </c>
      <c r="K1307" s="82">
        <v>24.040700000000001</v>
      </c>
      <c r="L1307" s="82">
        <v>62.944000000000003</v>
      </c>
      <c r="M1307" s="87">
        <v>38.103999999999999</v>
      </c>
      <c r="N1307" s="80">
        <v>4.99</v>
      </c>
      <c r="O1307" s="86">
        <f t="shared" si="60"/>
        <v>1120.1688090407899</v>
      </c>
      <c r="P1307" s="24">
        <f t="shared" si="61"/>
        <v>0</v>
      </c>
      <c r="R1307" s="76">
        <v>38848</v>
      </c>
      <c r="S1307" s="88">
        <f t="shared" si="62"/>
        <v>-1.2626933069318899E-2</v>
      </c>
      <c r="T1307" s="88"/>
    </row>
    <row r="1308" spans="1:20" x14ac:dyDescent="0.3">
      <c r="A1308" s="75">
        <v>1305</v>
      </c>
      <c r="B1308" s="76">
        <v>38849</v>
      </c>
      <c r="C1308" s="80">
        <v>1406.2017000000001</v>
      </c>
      <c r="D1308" s="81">
        <v>50.129199999999997</v>
      </c>
      <c r="E1308" s="82">
        <v>34.39</v>
      </c>
      <c r="F1308" s="82">
        <v>13.98</v>
      </c>
      <c r="G1308" s="82">
        <v>26.4831</v>
      </c>
      <c r="H1308" s="82">
        <v>72.755899999999997</v>
      </c>
      <c r="I1308" s="82">
        <v>70.040400000000005</v>
      </c>
      <c r="J1308" s="82">
        <v>37.909300000000002</v>
      </c>
      <c r="K1308" s="82">
        <v>23.9298</v>
      </c>
      <c r="L1308" s="82">
        <v>63.256999999999998</v>
      </c>
      <c r="M1308" s="87">
        <v>37.597000000000001</v>
      </c>
      <c r="N1308" s="80">
        <v>5.01</v>
      </c>
      <c r="O1308" s="86">
        <f t="shared" si="60"/>
        <v>1120.3915092683101</v>
      </c>
      <c r="P1308" s="24">
        <f t="shared" si="61"/>
        <v>0</v>
      </c>
      <c r="R1308" s="76">
        <v>38849</v>
      </c>
      <c r="S1308" s="88">
        <f t="shared" si="62"/>
        <v>-1.1206639350538899E-2</v>
      </c>
      <c r="T1308" s="88"/>
    </row>
    <row r="1309" spans="1:20" x14ac:dyDescent="0.3">
      <c r="A1309" s="75">
        <v>1306</v>
      </c>
      <c r="B1309" s="76">
        <v>38852</v>
      </c>
      <c r="C1309" s="80">
        <v>1409.9037000000001</v>
      </c>
      <c r="D1309" s="81">
        <v>49.760800000000003</v>
      </c>
      <c r="E1309" s="82">
        <v>32.46</v>
      </c>
      <c r="F1309" s="82">
        <v>13.97</v>
      </c>
      <c r="G1309" s="82">
        <v>26.563099999999999</v>
      </c>
      <c r="H1309" s="82">
        <v>71.783900000000003</v>
      </c>
      <c r="I1309" s="82">
        <v>69.770300000000006</v>
      </c>
      <c r="J1309" s="82">
        <v>37.290199999999999</v>
      </c>
      <c r="K1309" s="82">
        <v>24.350999999999999</v>
      </c>
      <c r="L1309" s="82">
        <v>64.411000000000001</v>
      </c>
      <c r="M1309" s="87">
        <v>37.694000000000003</v>
      </c>
      <c r="N1309" s="80">
        <v>5.01</v>
      </c>
      <c r="O1309" s="86">
        <f t="shared" si="60"/>
        <v>1120.6142537707401</v>
      </c>
      <c r="P1309" s="24">
        <f t="shared" si="61"/>
        <v>0</v>
      </c>
      <c r="R1309" s="76">
        <v>38852</v>
      </c>
      <c r="S1309" s="88">
        <f t="shared" si="62"/>
        <v>2.6326237551839199E-3</v>
      </c>
      <c r="T1309" s="88"/>
    </row>
    <row r="1310" spans="1:20" x14ac:dyDescent="0.3">
      <c r="A1310" s="75">
        <v>1307</v>
      </c>
      <c r="B1310" s="76">
        <v>38853</v>
      </c>
      <c r="C1310" s="80">
        <v>1407.2885000000001</v>
      </c>
      <c r="D1310" s="81">
        <v>49.310600000000001</v>
      </c>
      <c r="E1310" s="82">
        <v>32.549999999999997</v>
      </c>
      <c r="F1310" s="82">
        <v>14.19</v>
      </c>
      <c r="G1310" s="82">
        <v>26.4025</v>
      </c>
      <c r="H1310" s="82">
        <v>72.329099999999997</v>
      </c>
      <c r="I1310" s="82">
        <v>69.725300000000004</v>
      </c>
      <c r="J1310" s="82">
        <v>37.862499999999997</v>
      </c>
      <c r="K1310" s="82">
        <v>24.2956</v>
      </c>
      <c r="L1310" s="82">
        <v>64.356999999999999</v>
      </c>
      <c r="M1310" s="87">
        <v>37.402999999999999</v>
      </c>
      <c r="N1310" s="80">
        <v>4.9800000000000004</v>
      </c>
      <c r="O1310" s="86">
        <f t="shared" si="60"/>
        <v>1120.83570849232</v>
      </c>
      <c r="P1310" s="24">
        <f t="shared" si="61"/>
        <v>0</v>
      </c>
      <c r="R1310" s="76">
        <v>38853</v>
      </c>
      <c r="S1310" s="88">
        <f t="shared" si="62"/>
        <v>-1.8548784573017001E-3</v>
      </c>
      <c r="T1310" s="88"/>
    </row>
    <row r="1311" spans="1:20" x14ac:dyDescent="0.3">
      <c r="A1311" s="75">
        <v>1308</v>
      </c>
      <c r="B1311" s="76">
        <v>38854</v>
      </c>
      <c r="C1311" s="80">
        <v>1383.9694999999999</v>
      </c>
      <c r="D1311" s="81">
        <v>47.990600000000001</v>
      </c>
      <c r="E1311" s="82">
        <v>32.03</v>
      </c>
      <c r="F1311" s="82">
        <v>13.85</v>
      </c>
      <c r="G1311" s="82">
        <v>26.081199999999999</v>
      </c>
      <c r="H1311" s="82">
        <v>70.48</v>
      </c>
      <c r="I1311" s="82">
        <v>67.722200000000001</v>
      </c>
      <c r="J1311" s="82">
        <v>37.081400000000002</v>
      </c>
      <c r="K1311" s="82">
        <v>24.134899999999998</v>
      </c>
      <c r="L1311" s="82">
        <v>64.346000000000004</v>
      </c>
      <c r="M1311" s="87">
        <v>37.252000000000002</v>
      </c>
      <c r="N1311" s="80">
        <v>4.96</v>
      </c>
      <c r="O1311" s="86">
        <f t="shared" si="60"/>
        <v>1121.05631742542</v>
      </c>
      <c r="P1311" s="24">
        <f t="shared" si="61"/>
        <v>0</v>
      </c>
      <c r="R1311" s="76">
        <v>38854</v>
      </c>
      <c r="S1311" s="88">
        <f t="shared" si="62"/>
        <v>-1.6570163118649901E-2</v>
      </c>
      <c r="T1311" s="88"/>
    </row>
    <row r="1312" spans="1:20" x14ac:dyDescent="0.3">
      <c r="A1312" s="75">
        <v>1309</v>
      </c>
      <c r="B1312" s="76">
        <v>38855</v>
      </c>
      <c r="C1312" s="80">
        <v>1374.7714000000001</v>
      </c>
      <c r="D1312" s="81">
        <v>47.427799999999998</v>
      </c>
      <c r="E1312" s="82">
        <v>32.56</v>
      </c>
      <c r="F1312" s="82">
        <v>13.77</v>
      </c>
      <c r="G1312" s="82">
        <v>26.195900000000002</v>
      </c>
      <c r="H1312" s="82">
        <v>70.192999999999998</v>
      </c>
      <c r="I1312" s="82">
        <v>67.395799999999994</v>
      </c>
      <c r="J1312" s="82">
        <v>37.110199999999999</v>
      </c>
      <c r="K1312" s="82">
        <v>24.134899999999998</v>
      </c>
      <c r="L1312" s="82">
        <v>63.31</v>
      </c>
      <c r="M1312" s="87">
        <v>37.122999999999998</v>
      </c>
      <c r="N1312" s="80">
        <v>5</v>
      </c>
      <c r="O1312" s="86">
        <f t="shared" si="60"/>
        <v>1121.2787492344301</v>
      </c>
      <c r="P1312" s="24">
        <f t="shared" si="61"/>
        <v>0</v>
      </c>
      <c r="R1312" s="76">
        <v>38855</v>
      </c>
      <c r="S1312" s="88">
        <f t="shared" si="62"/>
        <v>-6.6461724770667798E-3</v>
      </c>
      <c r="T1312" s="88"/>
    </row>
    <row r="1313" spans="1:20" x14ac:dyDescent="0.3">
      <c r="A1313" s="75">
        <v>1310</v>
      </c>
      <c r="B1313" s="76">
        <v>38856</v>
      </c>
      <c r="C1313" s="80">
        <v>1380.4586999999999</v>
      </c>
      <c r="D1313" s="81">
        <v>48.164499999999997</v>
      </c>
      <c r="E1313" s="82">
        <v>34.14</v>
      </c>
      <c r="F1313" s="82">
        <v>13.7</v>
      </c>
      <c r="G1313" s="82">
        <v>25.886099999999999</v>
      </c>
      <c r="H1313" s="82">
        <v>69.918000000000006</v>
      </c>
      <c r="I1313" s="82">
        <v>68.025999999999996</v>
      </c>
      <c r="J1313" s="82">
        <v>37.009399999999999</v>
      </c>
      <c r="K1313" s="82">
        <v>24.190300000000001</v>
      </c>
      <c r="L1313" s="82">
        <v>63.213000000000001</v>
      </c>
      <c r="M1313" s="87">
        <v>36.81</v>
      </c>
      <c r="N1313" s="80">
        <v>5</v>
      </c>
      <c r="O1313" s="86">
        <f t="shared" si="60"/>
        <v>1121.50122517674</v>
      </c>
      <c r="P1313" s="24">
        <f t="shared" si="61"/>
        <v>0</v>
      </c>
      <c r="R1313" s="76">
        <v>38856</v>
      </c>
      <c r="S1313" s="88">
        <f t="shared" si="62"/>
        <v>4.1369059612381704E-3</v>
      </c>
      <c r="T1313" s="88"/>
    </row>
    <row r="1314" spans="1:20" x14ac:dyDescent="0.3">
      <c r="A1314" s="75">
        <v>1311</v>
      </c>
      <c r="B1314" s="76">
        <v>38859</v>
      </c>
      <c r="C1314" s="80">
        <v>1375.0572999999999</v>
      </c>
      <c r="D1314" s="81">
        <v>47.714300000000001</v>
      </c>
      <c r="E1314" s="82">
        <v>31.5</v>
      </c>
      <c r="F1314" s="82">
        <v>13.55</v>
      </c>
      <c r="G1314" s="82">
        <v>26.253299999999999</v>
      </c>
      <c r="H1314" s="82">
        <v>69.619100000000003</v>
      </c>
      <c r="I1314" s="82">
        <v>68.397400000000005</v>
      </c>
      <c r="J1314" s="82">
        <v>36.026600000000002</v>
      </c>
      <c r="K1314" s="82">
        <v>24.162600000000001</v>
      </c>
      <c r="L1314" s="82">
        <v>63.936</v>
      </c>
      <c r="M1314" s="87">
        <v>36.680999999999997</v>
      </c>
      <c r="N1314" s="80">
        <v>5</v>
      </c>
      <c r="O1314" s="86">
        <f t="shared" si="60"/>
        <v>1121.7237452611</v>
      </c>
      <c r="P1314" s="24">
        <f t="shared" si="61"/>
        <v>0</v>
      </c>
      <c r="R1314" s="76">
        <v>38859</v>
      </c>
      <c r="S1314" s="88">
        <f t="shared" si="62"/>
        <v>-3.9127574044771603E-3</v>
      </c>
      <c r="T1314" s="88"/>
    </row>
    <row r="1315" spans="1:20" x14ac:dyDescent="0.3">
      <c r="A1315" s="75">
        <v>1312</v>
      </c>
      <c r="B1315" s="76">
        <v>38860</v>
      </c>
      <c r="C1315" s="80">
        <v>1369.0924</v>
      </c>
      <c r="D1315" s="81">
        <v>46.435200000000002</v>
      </c>
      <c r="E1315" s="82">
        <v>31.15</v>
      </c>
      <c r="F1315" s="82">
        <v>13.47</v>
      </c>
      <c r="G1315" s="82">
        <v>26.15</v>
      </c>
      <c r="H1315" s="82">
        <v>69.4756</v>
      </c>
      <c r="I1315" s="82">
        <v>67.958500000000001</v>
      </c>
      <c r="J1315" s="82">
        <v>36.0914</v>
      </c>
      <c r="K1315" s="82">
        <v>24.151499999999999</v>
      </c>
      <c r="L1315" s="82">
        <v>64.432000000000002</v>
      </c>
      <c r="M1315" s="87">
        <v>36.142000000000003</v>
      </c>
      <c r="N1315" s="80">
        <v>4.9400000000000004</v>
      </c>
      <c r="O1315" s="86">
        <f t="shared" si="60"/>
        <v>1121.94363872545</v>
      </c>
      <c r="P1315" s="24">
        <f t="shared" si="61"/>
        <v>0</v>
      </c>
      <c r="R1315" s="76">
        <v>38860</v>
      </c>
      <c r="S1315" s="88">
        <f t="shared" si="62"/>
        <v>-4.3379283176053799E-3</v>
      </c>
      <c r="T1315" s="88"/>
    </row>
    <row r="1316" spans="1:20" x14ac:dyDescent="0.3">
      <c r="A1316" s="75">
        <v>1313</v>
      </c>
      <c r="B1316" s="76">
        <v>38861</v>
      </c>
      <c r="C1316" s="80">
        <v>1371.3132000000001</v>
      </c>
      <c r="D1316" s="81">
        <v>46.7729</v>
      </c>
      <c r="E1316" s="82">
        <v>29.52</v>
      </c>
      <c r="F1316" s="82">
        <v>13.78</v>
      </c>
      <c r="G1316" s="82">
        <v>26.964700000000001</v>
      </c>
      <c r="H1316" s="82">
        <v>68.877700000000004</v>
      </c>
      <c r="I1316" s="82">
        <v>67.632199999999997</v>
      </c>
      <c r="J1316" s="82">
        <v>37.1282</v>
      </c>
      <c r="K1316" s="82">
        <v>24.4009</v>
      </c>
      <c r="L1316" s="82">
        <v>65.111999999999995</v>
      </c>
      <c r="M1316" s="87">
        <v>35.517000000000003</v>
      </c>
      <c r="N1316" s="80">
        <v>4.9000000000000004</v>
      </c>
      <c r="O1316" s="86">
        <f t="shared" si="60"/>
        <v>1122.1617944329801</v>
      </c>
      <c r="P1316" s="24">
        <f t="shared" si="61"/>
        <v>0</v>
      </c>
      <c r="R1316" s="76">
        <v>38861</v>
      </c>
      <c r="S1316" s="88">
        <f t="shared" si="62"/>
        <v>1.62209650714584E-3</v>
      </c>
      <c r="T1316" s="88"/>
    </row>
    <row r="1317" spans="1:20" x14ac:dyDescent="0.3">
      <c r="A1317" s="75">
        <v>1314</v>
      </c>
      <c r="B1317" s="76">
        <v>38862</v>
      </c>
      <c r="C1317" s="80">
        <v>1387.0724</v>
      </c>
      <c r="D1317" s="81">
        <v>47.255099999999999</v>
      </c>
      <c r="E1317" s="82">
        <v>32.32</v>
      </c>
      <c r="F1317" s="82">
        <v>14.07</v>
      </c>
      <c r="G1317" s="82">
        <v>27.240100000000002</v>
      </c>
      <c r="H1317" s="82">
        <v>71.137699999999995</v>
      </c>
      <c r="I1317" s="82">
        <v>69.230099999999993</v>
      </c>
      <c r="J1317" s="82">
        <v>39.453600000000002</v>
      </c>
      <c r="K1317" s="82">
        <v>24.589300000000001</v>
      </c>
      <c r="L1317" s="82">
        <v>65.328000000000003</v>
      </c>
      <c r="M1317" s="87">
        <v>35.850999999999999</v>
      </c>
      <c r="N1317" s="80">
        <v>5.01</v>
      </c>
      <c r="O1317" s="86">
        <f t="shared" si="60"/>
        <v>1122.38489088497</v>
      </c>
      <c r="P1317" s="24">
        <f t="shared" si="61"/>
        <v>0</v>
      </c>
      <c r="R1317" s="76">
        <v>38862</v>
      </c>
      <c r="S1317" s="88">
        <f t="shared" si="62"/>
        <v>1.1492050102048099E-2</v>
      </c>
      <c r="T1317" s="88"/>
    </row>
    <row r="1318" spans="1:20" x14ac:dyDescent="0.3">
      <c r="A1318" s="75">
        <v>1315</v>
      </c>
      <c r="B1318" s="76">
        <v>38863</v>
      </c>
      <c r="C1318" s="80">
        <v>1395.1893</v>
      </c>
      <c r="D1318" s="81">
        <v>47.224299999999999</v>
      </c>
      <c r="E1318" s="82">
        <v>31.67</v>
      </c>
      <c r="F1318" s="82">
        <v>14.05</v>
      </c>
      <c r="G1318" s="82">
        <v>27.217099999999999</v>
      </c>
      <c r="H1318" s="82">
        <v>71.544300000000007</v>
      </c>
      <c r="I1318" s="82">
        <v>69.297700000000006</v>
      </c>
      <c r="J1318" s="82">
        <v>40.637999999999998</v>
      </c>
      <c r="K1318" s="82">
        <v>24.655799999999999</v>
      </c>
      <c r="L1318" s="82">
        <v>65.436000000000007</v>
      </c>
      <c r="M1318" s="87">
        <v>35.484999999999999</v>
      </c>
      <c r="N1318" s="80">
        <v>4.99</v>
      </c>
      <c r="O1318" s="86">
        <f t="shared" si="60"/>
        <v>1122.607140909</v>
      </c>
      <c r="P1318" s="24">
        <f t="shared" si="61"/>
        <v>0</v>
      </c>
      <c r="R1318" s="76">
        <v>38863</v>
      </c>
      <c r="S1318" s="88">
        <f t="shared" si="62"/>
        <v>5.8518214334017903E-3</v>
      </c>
      <c r="T1318" s="88"/>
    </row>
    <row r="1319" spans="1:20" x14ac:dyDescent="0.3">
      <c r="A1319" s="75">
        <v>1316</v>
      </c>
      <c r="B1319" s="76">
        <v>38866</v>
      </c>
      <c r="C1319" s="80">
        <v>1395.1893</v>
      </c>
      <c r="D1319" s="81">
        <v>47.224299999999999</v>
      </c>
      <c r="E1319" s="82">
        <v>31.67</v>
      </c>
      <c r="F1319" s="82">
        <v>14.05</v>
      </c>
      <c r="G1319" s="82">
        <v>27.217099999999999</v>
      </c>
      <c r="H1319" s="82">
        <v>71.544300000000007</v>
      </c>
      <c r="I1319" s="82">
        <v>69.297700000000006</v>
      </c>
      <c r="J1319" s="82">
        <v>40.637999999999998</v>
      </c>
      <c r="K1319" s="82">
        <v>24.655799999999999</v>
      </c>
      <c r="L1319" s="82">
        <v>65.436000000000007</v>
      </c>
      <c r="M1319" s="87">
        <v>35.484999999999999</v>
      </c>
      <c r="N1319" s="80">
        <v>4.99</v>
      </c>
      <c r="O1319" s="86">
        <f t="shared" si="60"/>
        <v>1122.8294349420601</v>
      </c>
      <c r="P1319" s="24">
        <f t="shared" si="61"/>
        <v>0</v>
      </c>
      <c r="R1319" s="76">
        <v>38866</v>
      </c>
      <c r="S1319" s="88">
        <f t="shared" si="62"/>
        <v>0</v>
      </c>
      <c r="T1319" s="88"/>
    </row>
    <row r="1320" spans="1:20" x14ac:dyDescent="0.3">
      <c r="A1320" s="75">
        <v>1317</v>
      </c>
      <c r="B1320" s="76">
        <v>38867</v>
      </c>
      <c r="C1320" s="80">
        <v>1373.1741999999999</v>
      </c>
      <c r="D1320" s="81">
        <v>45.880299999999998</v>
      </c>
      <c r="E1320" s="82">
        <v>30.7</v>
      </c>
      <c r="F1320" s="82">
        <v>14.02</v>
      </c>
      <c r="G1320" s="82">
        <v>26.563099999999999</v>
      </c>
      <c r="H1320" s="82">
        <v>69.894099999999995</v>
      </c>
      <c r="I1320" s="82">
        <v>67.744699999999995</v>
      </c>
      <c r="J1320" s="82">
        <v>39.5364</v>
      </c>
      <c r="K1320" s="82">
        <v>24.2014</v>
      </c>
      <c r="L1320" s="82">
        <v>65.177000000000007</v>
      </c>
      <c r="M1320" s="87">
        <v>35.268999999999998</v>
      </c>
      <c r="N1320" s="80">
        <v>5.0199999999999996</v>
      </c>
      <c r="O1320" s="86">
        <f t="shared" si="60"/>
        <v>1123.0531096945799</v>
      </c>
      <c r="P1320" s="24">
        <f t="shared" si="61"/>
        <v>0</v>
      </c>
      <c r="R1320" s="76">
        <v>38867</v>
      </c>
      <c r="S1320" s="88">
        <f t="shared" si="62"/>
        <v>-1.5779292458736702E-2</v>
      </c>
      <c r="T1320" s="88"/>
    </row>
    <row r="1321" spans="1:20" x14ac:dyDescent="0.3">
      <c r="A1321" s="75">
        <v>1318</v>
      </c>
      <c r="B1321" s="76">
        <v>38868</v>
      </c>
      <c r="C1321" s="80">
        <v>1384.8472999999999</v>
      </c>
      <c r="D1321" s="81">
        <v>46.383000000000003</v>
      </c>
      <c r="E1321" s="82">
        <v>31.29</v>
      </c>
      <c r="F1321" s="82">
        <v>14.22</v>
      </c>
      <c r="G1321" s="82">
        <v>25.9894</v>
      </c>
      <c r="H1321" s="82">
        <v>71.496399999999994</v>
      </c>
      <c r="I1321" s="82">
        <v>68.543700000000001</v>
      </c>
      <c r="J1321" s="82">
        <v>39.147599999999997</v>
      </c>
      <c r="K1321" s="82">
        <v>24.4009</v>
      </c>
      <c r="L1321" s="82">
        <v>65.22</v>
      </c>
      <c r="M1321" s="87">
        <v>35.753999999999998</v>
      </c>
      <c r="N1321" s="80">
        <v>5.05</v>
      </c>
      <c r="O1321" s="99">
        <f t="shared" si="60"/>
        <v>1123.2781659725099</v>
      </c>
      <c r="P1321" s="24">
        <f t="shared" si="61"/>
        <v>1</v>
      </c>
      <c r="R1321" s="76">
        <v>38868</v>
      </c>
      <c r="S1321" s="88">
        <f t="shared" si="62"/>
        <v>8.5008151187226898E-3</v>
      </c>
      <c r="T1321" s="88"/>
    </row>
    <row r="1322" spans="1:20" x14ac:dyDescent="0.3">
      <c r="A1322" s="75">
        <v>1319</v>
      </c>
      <c r="B1322" s="76">
        <v>38869</v>
      </c>
      <c r="C1322" s="80">
        <v>1401.9178999999999</v>
      </c>
      <c r="D1322" s="81">
        <v>48.270800000000001</v>
      </c>
      <c r="E1322" s="82">
        <v>32.1</v>
      </c>
      <c r="F1322" s="82">
        <v>14.22</v>
      </c>
      <c r="G1322" s="82">
        <v>26.1844</v>
      </c>
      <c r="H1322" s="82">
        <v>71.723600000000005</v>
      </c>
      <c r="I1322" s="82">
        <v>68.768699999999995</v>
      </c>
      <c r="J1322" s="82">
        <v>40.184399999999997</v>
      </c>
      <c r="K1322" s="82">
        <v>24.3399</v>
      </c>
      <c r="L1322" s="82">
        <v>65.91</v>
      </c>
      <c r="M1322" s="87">
        <v>36.304000000000002</v>
      </c>
      <c r="N1322" s="80">
        <v>5.0199999999999996</v>
      </c>
      <c r="O1322" s="86">
        <f t="shared" si="60"/>
        <v>1123.5019301151001</v>
      </c>
      <c r="P1322" s="24">
        <f t="shared" si="61"/>
        <v>0</v>
      </c>
      <c r="R1322" s="76">
        <v>38869</v>
      </c>
      <c r="S1322" s="88">
        <f t="shared" si="62"/>
        <v>1.2326702012561299E-2</v>
      </c>
      <c r="T1322" s="88"/>
    </row>
    <row r="1323" spans="1:20" x14ac:dyDescent="0.3">
      <c r="A1323" s="75">
        <v>1320</v>
      </c>
      <c r="B1323" s="76">
        <v>38870</v>
      </c>
      <c r="C1323" s="80">
        <v>1404.6574000000001</v>
      </c>
      <c r="D1323" s="81">
        <v>48.219499999999996</v>
      </c>
      <c r="E1323" s="82">
        <v>31.34</v>
      </c>
      <c r="F1323" s="82">
        <v>14.15</v>
      </c>
      <c r="G1323" s="82">
        <v>26.115600000000001</v>
      </c>
      <c r="H1323" s="82">
        <v>72.644400000000005</v>
      </c>
      <c r="I1323" s="82">
        <v>69.376400000000004</v>
      </c>
      <c r="J1323" s="82">
        <v>40.770499999999998</v>
      </c>
      <c r="K1323" s="82">
        <v>24.3233</v>
      </c>
      <c r="L1323" s="82">
        <v>65.445999999999998</v>
      </c>
      <c r="M1323" s="87">
        <v>36.119999999999997</v>
      </c>
      <c r="N1323" s="80">
        <v>4.97</v>
      </c>
      <c r="O1323" s="86">
        <f t="shared" si="60"/>
        <v>1123.7235096624299</v>
      </c>
      <c r="P1323" s="24">
        <f t="shared" si="61"/>
        <v>0</v>
      </c>
      <c r="R1323" s="76">
        <v>38870</v>
      </c>
      <c r="S1323" s="88">
        <f t="shared" si="62"/>
        <v>1.9541087249119698E-3</v>
      </c>
      <c r="T1323" s="88"/>
    </row>
    <row r="1324" spans="1:20" x14ac:dyDescent="0.3">
      <c r="A1324" s="75">
        <v>1321</v>
      </c>
      <c r="B1324" s="76">
        <v>38873</v>
      </c>
      <c r="C1324" s="80">
        <v>1379.7206000000001</v>
      </c>
      <c r="D1324" s="81">
        <v>46.865200000000002</v>
      </c>
      <c r="E1324" s="82">
        <v>30.26</v>
      </c>
      <c r="F1324" s="82">
        <v>13.86</v>
      </c>
      <c r="G1324" s="82">
        <v>25.817299999999999</v>
      </c>
      <c r="H1324" s="82">
        <v>70.970299999999995</v>
      </c>
      <c r="I1324" s="82">
        <v>67.575900000000004</v>
      </c>
      <c r="J1324" s="82">
        <v>39.688499999999998</v>
      </c>
      <c r="K1324" s="82">
        <v>24.0684</v>
      </c>
      <c r="L1324" s="82">
        <v>64.453999999999994</v>
      </c>
      <c r="M1324" s="87">
        <v>35.731999999999999</v>
      </c>
      <c r="N1324" s="80">
        <v>5.01</v>
      </c>
      <c r="O1324" s="86">
        <f t="shared" si="60"/>
        <v>1123.94691659828</v>
      </c>
      <c r="P1324" s="24">
        <f t="shared" si="61"/>
        <v>0</v>
      </c>
      <c r="R1324" s="76">
        <v>38873</v>
      </c>
      <c r="S1324" s="88">
        <f t="shared" si="62"/>
        <v>-1.7752941037437301E-2</v>
      </c>
      <c r="T1324" s="88"/>
    </row>
    <row r="1325" spans="1:20" x14ac:dyDescent="0.3">
      <c r="A1325" s="75">
        <v>1322</v>
      </c>
      <c r="B1325" s="76">
        <v>38874</v>
      </c>
      <c r="C1325" s="80">
        <v>1378.2137</v>
      </c>
      <c r="D1325" s="81">
        <v>47.367899999999999</v>
      </c>
      <c r="E1325" s="82">
        <v>30.44</v>
      </c>
      <c r="F1325" s="82">
        <v>13.82</v>
      </c>
      <c r="G1325" s="82">
        <v>25.392700000000001</v>
      </c>
      <c r="H1325" s="82">
        <v>70.468100000000007</v>
      </c>
      <c r="I1325" s="82">
        <v>67.969800000000006</v>
      </c>
      <c r="J1325" s="82">
        <v>39.7102</v>
      </c>
      <c r="K1325" s="82">
        <v>24.107199999999999</v>
      </c>
      <c r="L1325" s="82">
        <v>65.284999999999997</v>
      </c>
      <c r="M1325" s="87">
        <v>35.905000000000001</v>
      </c>
      <c r="N1325" s="80">
        <v>4.99</v>
      </c>
      <c r="O1325" s="86">
        <f t="shared" si="60"/>
        <v>1124.16947592819</v>
      </c>
      <c r="P1325" s="24">
        <f t="shared" si="61"/>
        <v>0</v>
      </c>
      <c r="R1325" s="76">
        <v>38874</v>
      </c>
      <c r="S1325" s="88">
        <f t="shared" si="62"/>
        <v>-1.0921776481412899E-3</v>
      </c>
      <c r="T1325" s="88"/>
    </row>
    <row r="1326" spans="1:20" x14ac:dyDescent="0.3">
      <c r="A1326" s="75">
        <v>1323</v>
      </c>
      <c r="B1326" s="76">
        <v>38875</v>
      </c>
      <c r="C1326" s="80">
        <v>1370.0862999999999</v>
      </c>
      <c r="D1326" s="81">
        <v>46.66</v>
      </c>
      <c r="E1326" s="82">
        <v>30.1</v>
      </c>
      <c r="F1326" s="82">
        <v>13.54</v>
      </c>
      <c r="G1326" s="82">
        <v>25.289400000000001</v>
      </c>
      <c r="H1326" s="82">
        <v>68.363500000000002</v>
      </c>
      <c r="I1326" s="82">
        <v>66.191699999999997</v>
      </c>
      <c r="J1326" s="82">
        <v>38.314399999999999</v>
      </c>
      <c r="K1326" s="82">
        <v>24.040700000000001</v>
      </c>
      <c r="L1326" s="82">
        <v>65.370999999999995</v>
      </c>
      <c r="M1326" s="87">
        <v>35.915999999999997</v>
      </c>
      <c r="N1326" s="80">
        <v>4.99</v>
      </c>
      <c r="O1326" s="86">
        <f t="shared" si="60"/>
        <v>1124.3920793283801</v>
      </c>
      <c r="P1326" s="24">
        <f t="shared" si="61"/>
        <v>0</v>
      </c>
      <c r="R1326" s="76">
        <v>38875</v>
      </c>
      <c r="S1326" s="88">
        <f t="shared" si="62"/>
        <v>-5.8970535556278599E-3</v>
      </c>
      <c r="T1326" s="88"/>
    </row>
    <row r="1327" spans="1:20" x14ac:dyDescent="0.3">
      <c r="A1327" s="75">
        <v>1324</v>
      </c>
      <c r="B1327" s="76">
        <v>38876</v>
      </c>
      <c r="C1327" s="80">
        <v>1372.1074000000001</v>
      </c>
      <c r="D1327" s="81">
        <v>45.603299999999997</v>
      </c>
      <c r="E1327" s="82">
        <v>29.72</v>
      </c>
      <c r="F1327" s="82">
        <v>13.53</v>
      </c>
      <c r="G1327" s="82">
        <v>25.369800000000001</v>
      </c>
      <c r="H1327" s="82">
        <v>69.188599999999994</v>
      </c>
      <c r="I1327" s="82">
        <v>67.035700000000006</v>
      </c>
      <c r="J1327" s="82">
        <v>37.372999999999998</v>
      </c>
      <c r="K1327" s="82">
        <v>24.046199999999999</v>
      </c>
      <c r="L1327" s="82">
        <v>65.186999999999998</v>
      </c>
      <c r="M1327" s="87">
        <v>36.314999999999998</v>
      </c>
      <c r="N1327" s="80">
        <v>5.0199999999999996</v>
      </c>
      <c r="O1327" s="86">
        <f t="shared" si="60"/>
        <v>1124.6160653695799</v>
      </c>
      <c r="P1327" s="24">
        <f t="shared" si="61"/>
        <v>0</v>
      </c>
      <c r="R1327" s="76">
        <v>38876</v>
      </c>
      <c r="S1327" s="88">
        <f t="shared" si="62"/>
        <v>1.47516254997959E-3</v>
      </c>
      <c r="T1327" s="88"/>
    </row>
    <row r="1328" spans="1:20" x14ac:dyDescent="0.3">
      <c r="A1328" s="75">
        <v>1325</v>
      </c>
      <c r="B1328" s="76">
        <v>38877</v>
      </c>
      <c r="C1328" s="80">
        <v>1365.9664</v>
      </c>
      <c r="D1328" s="81">
        <v>44.567100000000003</v>
      </c>
      <c r="E1328" s="82">
        <v>30</v>
      </c>
      <c r="F1328" s="82">
        <v>13.47</v>
      </c>
      <c r="G1328" s="82">
        <v>25.151800000000001</v>
      </c>
      <c r="H1328" s="82">
        <v>68.793999999999997</v>
      </c>
      <c r="I1328" s="82">
        <v>66.169200000000004</v>
      </c>
      <c r="J1328" s="82">
        <v>37.2973</v>
      </c>
      <c r="K1328" s="82">
        <v>24.134899999999998</v>
      </c>
      <c r="L1328" s="82">
        <v>64.97</v>
      </c>
      <c r="M1328" s="87">
        <v>35.979999999999997</v>
      </c>
      <c r="N1328" s="80">
        <v>5</v>
      </c>
      <c r="O1328" s="86">
        <f t="shared" si="60"/>
        <v>1124.8392034777901</v>
      </c>
      <c r="P1328" s="24">
        <f t="shared" si="61"/>
        <v>0</v>
      </c>
      <c r="R1328" s="76">
        <v>38877</v>
      </c>
      <c r="S1328" s="88">
        <f t="shared" si="62"/>
        <v>-4.4755971726412299E-3</v>
      </c>
      <c r="T1328" s="88"/>
    </row>
    <row r="1329" spans="1:20" x14ac:dyDescent="0.3">
      <c r="A1329" s="75">
        <v>1326</v>
      </c>
      <c r="B1329" s="76">
        <v>38880</v>
      </c>
      <c r="C1329" s="80">
        <v>1348.6554000000001</v>
      </c>
      <c r="D1329" s="81">
        <v>42.258699999999997</v>
      </c>
      <c r="E1329" s="82">
        <v>28.5</v>
      </c>
      <c r="F1329" s="82">
        <v>13.25</v>
      </c>
      <c r="G1329" s="82">
        <v>24.910799999999998</v>
      </c>
      <c r="H1329" s="82">
        <v>68.865700000000004</v>
      </c>
      <c r="I1329" s="82">
        <v>65.539100000000005</v>
      </c>
      <c r="J1329" s="82">
        <v>37.1999</v>
      </c>
      <c r="K1329" s="82">
        <v>24.001899999999999</v>
      </c>
      <c r="L1329" s="82">
        <v>64.742000000000004</v>
      </c>
      <c r="M1329" s="87">
        <v>35.494999999999997</v>
      </c>
      <c r="N1329" s="80">
        <v>5.01</v>
      </c>
      <c r="O1329" s="86">
        <f t="shared" si="60"/>
        <v>1125.0628322242001</v>
      </c>
      <c r="P1329" s="24">
        <f t="shared" si="61"/>
        <v>0</v>
      </c>
      <c r="R1329" s="76">
        <v>38880</v>
      </c>
      <c r="S1329" s="88">
        <f t="shared" si="62"/>
        <v>-1.26730789278564E-2</v>
      </c>
      <c r="T1329" s="88"/>
    </row>
    <row r="1330" spans="1:20" x14ac:dyDescent="0.3">
      <c r="A1330" s="75">
        <v>1327</v>
      </c>
      <c r="B1330" s="76">
        <v>38881</v>
      </c>
      <c r="C1330" s="80">
        <v>1335.1302000000001</v>
      </c>
      <c r="D1330" s="81">
        <v>42.925600000000003</v>
      </c>
      <c r="E1330" s="82">
        <v>27.51</v>
      </c>
      <c r="F1330" s="82">
        <v>13.15</v>
      </c>
      <c r="G1330" s="82">
        <v>24.6813</v>
      </c>
      <c r="H1330" s="82">
        <v>67.897099999999995</v>
      </c>
      <c r="I1330" s="82">
        <v>63.7498</v>
      </c>
      <c r="J1330" s="82">
        <v>35.771599999999999</v>
      </c>
      <c r="K1330" s="82">
        <v>23.952000000000002</v>
      </c>
      <c r="L1330" s="82">
        <v>63.951000000000001</v>
      </c>
      <c r="M1330" s="87">
        <v>34.427999999999997</v>
      </c>
      <c r="N1330" s="80">
        <v>5</v>
      </c>
      <c r="O1330" s="86">
        <f t="shared" si="60"/>
        <v>1125.2860589766201</v>
      </c>
      <c r="P1330" s="24">
        <f t="shared" si="61"/>
        <v>0</v>
      </c>
      <c r="R1330" s="76">
        <v>38881</v>
      </c>
      <c r="S1330" s="88">
        <f t="shared" si="62"/>
        <v>-1.00286552072532E-2</v>
      </c>
      <c r="T1330" s="88"/>
    </row>
    <row r="1331" spans="1:20" x14ac:dyDescent="0.3">
      <c r="A1331" s="75">
        <v>1328</v>
      </c>
      <c r="B1331" s="76">
        <v>38882</v>
      </c>
      <c r="C1331" s="80">
        <v>1342.1035999999999</v>
      </c>
      <c r="D1331" s="81">
        <v>44.372199999999999</v>
      </c>
      <c r="E1331" s="82">
        <v>28.61</v>
      </c>
      <c r="F1331" s="82">
        <v>13.19</v>
      </c>
      <c r="G1331" s="82">
        <v>25.105899999999998</v>
      </c>
      <c r="H1331" s="82">
        <v>69.152699999999996</v>
      </c>
      <c r="I1331" s="82">
        <v>65.043899999999994</v>
      </c>
      <c r="J1331" s="82">
        <v>35.641800000000003</v>
      </c>
      <c r="K1331" s="82">
        <v>23.8962</v>
      </c>
      <c r="L1331" s="82">
        <v>63.81</v>
      </c>
      <c r="M1331" s="87">
        <v>35.408999999999999</v>
      </c>
      <c r="N1331" s="80">
        <v>5</v>
      </c>
      <c r="O1331" s="86">
        <f t="shared" si="60"/>
        <v>1125.5093300200699</v>
      </c>
      <c r="P1331" s="24">
        <f t="shared" si="61"/>
        <v>0</v>
      </c>
      <c r="R1331" s="76">
        <v>38882</v>
      </c>
      <c r="S1331" s="88">
        <f t="shared" si="62"/>
        <v>5.2230112089441897E-3</v>
      </c>
      <c r="T1331" s="88"/>
    </row>
    <row r="1332" spans="1:20" x14ac:dyDescent="0.3">
      <c r="A1332" s="75">
        <v>1329</v>
      </c>
      <c r="B1332" s="76">
        <v>38883</v>
      </c>
      <c r="C1332" s="80">
        <v>1370.6342</v>
      </c>
      <c r="D1332" s="81">
        <v>46.054699999999997</v>
      </c>
      <c r="E1332" s="82">
        <v>31.76</v>
      </c>
      <c r="F1332" s="82">
        <v>13.7</v>
      </c>
      <c r="G1332" s="82">
        <v>25.323899999999998</v>
      </c>
      <c r="H1332" s="82">
        <v>71.066000000000003</v>
      </c>
      <c r="I1332" s="82">
        <v>66.529300000000006</v>
      </c>
      <c r="J1332" s="82">
        <v>36.788699999999999</v>
      </c>
      <c r="K1332" s="82">
        <v>24.0246</v>
      </c>
      <c r="L1332" s="82">
        <v>64.048000000000002</v>
      </c>
      <c r="M1332" s="87">
        <v>35.948</v>
      </c>
      <c r="N1332" s="80">
        <v>5.0199999999999996</v>
      </c>
      <c r="O1332" s="86">
        <f t="shared" si="60"/>
        <v>1125.7335386247</v>
      </c>
      <c r="P1332" s="24">
        <f t="shared" si="61"/>
        <v>0</v>
      </c>
      <c r="R1332" s="76">
        <v>38883</v>
      </c>
      <c r="S1332" s="88">
        <f t="shared" si="62"/>
        <v>2.12581204610434E-2</v>
      </c>
      <c r="T1332" s="88"/>
    </row>
    <row r="1333" spans="1:20" x14ac:dyDescent="0.3">
      <c r="A1333" s="75">
        <v>1330</v>
      </c>
      <c r="B1333" s="76">
        <v>38884</v>
      </c>
      <c r="C1333" s="80">
        <v>1365.597</v>
      </c>
      <c r="D1333" s="81">
        <v>45.090299999999999</v>
      </c>
      <c r="E1333" s="82">
        <v>30.89</v>
      </c>
      <c r="F1333" s="82">
        <v>14.19</v>
      </c>
      <c r="G1333" s="82">
        <v>25.3583</v>
      </c>
      <c r="H1333" s="82">
        <v>70.204999999999998</v>
      </c>
      <c r="I1333" s="82">
        <v>66.169200000000004</v>
      </c>
      <c r="J1333" s="82">
        <v>36.226100000000002</v>
      </c>
      <c r="K1333" s="82">
        <v>24.119399999999999</v>
      </c>
      <c r="L1333" s="82">
        <v>64.72</v>
      </c>
      <c r="M1333" s="87">
        <v>35.722000000000001</v>
      </c>
      <c r="N1333" s="80">
        <v>4.9400000000000004</v>
      </c>
      <c r="O1333" s="86">
        <f t="shared" si="60"/>
        <v>1125.9542181358399</v>
      </c>
      <c r="P1333" s="24">
        <f t="shared" si="61"/>
        <v>0</v>
      </c>
      <c r="R1333" s="76">
        <v>38884</v>
      </c>
      <c r="S1333" s="88">
        <f t="shared" si="62"/>
        <v>-3.6750870509432202E-3</v>
      </c>
      <c r="T1333" s="88"/>
    </row>
    <row r="1334" spans="1:20" x14ac:dyDescent="0.3">
      <c r="A1334" s="75">
        <v>1331</v>
      </c>
      <c r="B1334" s="76">
        <v>38887</v>
      </c>
      <c r="C1334" s="80">
        <v>1353.1581000000001</v>
      </c>
      <c r="D1334" s="81">
        <v>44.515799999999999</v>
      </c>
      <c r="E1334" s="82">
        <v>30.13</v>
      </c>
      <c r="F1334" s="82">
        <v>14.29</v>
      </c>
      <c r="G1334" s="82">
        <v>25.874600000000001</v>
      </c>
      <c r="H1334" s="82">
        <v>68.77</v>
      </c>
      <c r="I1334" s="82">
        <v>64.582499999999996</v>
      </c>
      <c r="J1334" s="82">
        <v>36.020499999999998</v>
      </c>
      <c r="K1334" s="82">
        <v>23.963200000000001</v>
      </c>
      <c r="L1334" s="82">
        <v>64.298000000000002</v>
      </c>
      <c r="M1334" s="87">
        <v>35.408999999999999</v>
      </c>
      <c r="N1334" s="80">
        <v>4.95</v>
      </c>
      <c r="O1334" s="86">
        <f t="shared" si="60"/>
        <v>1126.1753877144099</v>
      </c>
      <c r="P1334" s="24">
        <f t="shared" si="61"/>
        <v>0</v>
      </c>
      <c r="R1334" s="76">
        <v>38887</v>
      </c>
      <c r="S1334" s="88">
        <f t="shared" si="62"/>
        <v>-9.1087634199547001E-3</v>
      </c>
      <c r="T1334" s="88"/>
    </row>
    <row r="1335" spans="1:20" x14ac:dyDescent="0.3">
      <c r="A1335" s="75">
        <v>1332</v>
      </c>
      <c r="B1335" s="76">
        <v>38888</v>
      </c>
      <c r="C1335" s="80">
        <v>1353.16</v>
      </c>
      <c r="D1335" s="81">
        <v>45.049300000000002</v>
      </c>
      <c r="E1335" s="82">
        <v>31.35</v>
      </c>
      <c r="F1335" s="82">
        <v>14.25</v>
      </c>
      <c r="G1335" s="82">
        <v>25.886099999999999</v>
      </c>
      <c r="H1335" s="82">
        <v>68.77</v>
      </c>
      <c r="I1335" s="82">
        <v>64.582499999999996</v>
      </c>
      <c r="J1335" s="82">
        <v>35.847299999999997</v>
      </c>
      <c r="K1335" s="82">
        <v>23.890599999999999</v>
      </c>
      <c r="L1335" s="82">
        <v>64.275999999999996</v>
      </c>
      <c r="M1335" s="87">
        <v>35.527999999999999</v>
      </c>
      <c r="N1335" s="80">
        <v>4.92</v>
      </c>
      <c r="O1335" s="86">
        <f t="shared" si="60"/>
        <v>1126.3952600520099</v>
      </c>
      <c r="P1335" s="24">
        <f t="shared" si="61"/>
        <v>0</v>
      </c>
      <c r="R1335" s="76">
        <v>38888</v>
      </c>
      <c r="S1335" s="88">
        <f t="shared" si="62"/>
        <v>1.40412269633572E-6</v>
      </c>
      <c r="T1335" s="88"/>
    </row>
    <row r="1336" spans="1:20" x14ac:dyDescent="0.3">
      <c r="A1336" s="75">
        <v>1333</v>
      </c>
      <c r="B1336" s="76">
        <v>38889</v>
      </c>
      <c r="C1336" s="80">
        <v>1366.3906999999999</v>
      </c>
      <c r="D1336" s="81">
        <v>45.346800000000002</v>
      </c>
      <c r="E1336" s="82">
        <v>33.53</v>
      </c>
      <c r="F1336" s="82">
        <v>14.53</v>
      </c>
      <c r="G1336" s="82">
        <v>26.482800000000001</v>
      </c>
      <c r="H1336" s="82">
        <v>69.690799999999996</v>
      </c>
      <c r="I1336" s="82">
        <v>65.336500000000001</v>
      </c>
      <c r="J1336" s="82">
        <v>36.464100000000002</v>
      </c>
      <c r="K1336" s="82">
        <v>24.0078</v>
      </c>
      <c r="L1336" s="82">
        <v>64.623000000000005</v>
      </c>
      <c r="M1336" s="87">
        <v>36.002000000000002</v>
      </c>
      <c r="N1336" s="80">
        <v>4.91</v>
      </c>
      <c r="O1336" s="86">
        <f t="shared" si="60"/>
        <v>1126.61472833482</v>
      </c>
      <c r="P1336" s="24">
        <f t="shared" si="61"/>
        <v>0</v>
      </c>
      <c r="R1336" s="76">
        <v>38889</v>
      </c>
      <c r="S1336" s="88">
        <f t="shared" si="62"/>
        <v>9.7776316178426192E-3</v>
      </c>
      <c r="T1336" s="88"/>
    </row>
    <row r="1337" spans="1:20" x14ac:dyDescent="0.3">
      <c r="A1337" s="75">
        <v>1334</v>
      </c>
      <c r="B1337" s="76">
        <v>38890</v>
      </c>
      <c r="C1337" s="80">
        <v>1359.4960000000001</v>
      </c>
      <c r="D1337" s="81">
        <v>42.453699999999998</v>
      </c>
      <c r="E1337" s="82">
        <v>33.25</v>
      </c>
      <c r="F1337" s="82">
        <v>14.33</v>
      </c>
      <c r="G1337" s="82">
        <v>26.253299999999999</v>
      </c>
      <c r="H1337" s="82">
        <v>70.145200000000003</v>
      </c>
      <c r="I1337" s="82">
        <v>65.235200000000006</v>
      </c>
      <c r="J1337" s="82">
        <v>35.944699999999997</v>
      </c>
      <c r="K1337" s="82">
        <v>23.9297</v>
      </c>
      <c r="L1337" s="82">
        <v>65.066999999999993</v>
      </c>
      <c r="M1337" s="87">
        <v>35.085999999999999</v>
      </c>
      <c r="N1337" s="80">
        <v>4.9800000000000004</v>
      </c>
      <c r="O1337" s="86">
        <f t="shared" si="60"/>
        <v>1126.8373688644699</v>
      </c>
      <c r="P1337" s="24">
        <f t="shared" si="61"/>
        <v>0</v>
      </c>
      <c r="R1337" s="76">
        <v>38890</v>
      </c>
      <c r="S1337" s="88">
        <f t="shared" si="62"/>
        <v>-5.0459213459224097E-3</v>
      </c>
      <c r="T1337" s="88"/>
    </row>
    <row r="1338" spans="1:20" x14ac:dyDescent="0.3">
      <c r="A1338" s="75">
        <v>1335</v>
      </c>
      <c r="B1338" s="76">
        <v>38891</v>
      </c>
      <c r="C1338" s="80">
        <v>1358.3005000000001</v>
      </c>
      <c r="D1338" s="81">
        <v>40.524900000000002</v>
      </c>
      <c r="E1338" s="82">
        <v>34.520000000000003</v>
      </c>
      <c r="F1338" s="82">
        <v>14.9</v>
      </c>
      <c r="G1338" s="82">
        <v>25.817299999999999</v>
      </c>
      <c r="H1338" s="82">
        <v>70.204999999999998</v>
      </c>
      <c r="I1338" s="82">
        <v>65.381500000000003</v>
      </c>
      <c r="J1338" s="82">
        <v>36.106999999999999</v>
      </c>
      <c r="K1338" s="82">
        <v>23.8627</v>
      </c>
      <c r="L1338" s="82">
        <v>64.492999999999995</v>
      </c>
      <c r="M1338" s="87">
        <v>35.14</v>
      </c>
      <c r="N1338" s="80">
        <v>4.9800000000000004</v>
      </c>
      <c r="O1338" s="86">
        <f t="shared" si="60"/>
        <v>1127.0600533921199</v>
      </c>
      <c r="P1338" s="24">
        <f t="shared" si="61"/>
        <v>0</v>
      </c>
      <c r="R1338" s="76">
        <v>38891</v>
      </c>
      <c r="S1338" s="88">
        <f t="shared" si="62"/>
        <v>-8.7937000182425297E-4</v>
      </c>
      <c r="T1338" s="88"/>
    </row>
    <row r="1339" spans="1:20" x14ac:dyDescent="0.3">
      <c r="A1339" s="75">
        <v>1336</v>
      </c>
      <c r="B1339" s="76">
        <v>38894</v>
      </c>
      <c r="C1339" s="80">
        <v>1364.9147</v>
      </c>
      <c r="D1339" s="81">
        <v>41.130200000000002</v>
      </c>
      <c r="E1339" s="82">
        <v>35.270000000000003</v>
      </c>
      <c r="F1339" s="82">
        <v>14.67</v>
      </c>
      <c r="G1339" s="82">
        <v>26.1844</v>
      </c>
      <c r="H1339" s="82">
        <v>71.364900000000006</v>
      </c>
      <c r="I1339" s="82">
        <v>66.191699999999997</v>
      </c>
      <c r="J1339" s="82">
        <v>36.377499999999998</v>
      </c>
      <c r="K1339" s="82">
        <v>23.907299999999999</v>
      </c>
      <c r="L1339" s="82">
        <v>64.513999999999996</v>
      </c>
      <c r="M1339" s="87">
        <v>35.204000000000001</v>
      </c>
      <c r="N1339" s="80">
        <v>5.03</v>
      </c>
      <c r="O1339" s="86">
        <f t="shared" si="60"/>
        <v>1127.2850181567501</v>
      </c>
      <c r="P1339" s="24">
        <f t="shared" si="61"/>
        <v>0</v>
      </c>
      <c r="R1339" s="76">
        <v>38894</v>
      </c>
      <c r="S1339" s="88">
        <f t="shared" si="62"/>
        <v>4.8694673969420501E-3</v>
      </c>
      <c r="T1339" s="88"/>
    </row>
    <row r="1340" spans="1:20" x14ac:dyDescent="0.3">
      <c r="A1340" s="75">
        <v>1337</v>
      </c>
      <c r="B1340" s="76">
        <v>38895</v>
      </c>
      <c r="C1340" s="80">
        <v>1352.5268000000001</v>
      </c>
      <c r="D1340" s="81">
        <v>39.693899999999999</v>
      </c>
      <c r="E1340" s="82">
        <v>33.770000000000003</v>
      </c>
      <c r="F1340" s="82">
        <v>14.5</v>
      </c>
      <c r="G1340" s="82">
        <v>26.2303</v>
      </c>
      <c r="H1340" s="82">
        <v>71.867099999999994</v>
      </c>
      <c r="I1340" s="82">
        <v>67.125799999999998</v>
      </c>
      <c r="J1340" s="82">
        <v>36.507399999999997</v>
      </c>
      <c r="K1340" s="82">
        <v>23.7287</v>
      </c>
      <c r="L1340" s="82">
        <v>64.081000000000003</v>
      </c>
      <c r="M1340" s="87">
        <v>35.042999999999999</v>
      </c>
      <c r="N1340" s="80">
        <v>5.0199999999999996</v>
      </c>
      <c r="O1340" s="86">
        <f t="shared" si="60"/>
        <v>1127.5095804897301</v>
      </c>
      <c r="P1340" s="24">
        <f t="shared" si="61"/>
        <v>0</v>
      </c>
      <c r="R1340" s="76">
        <v>38895</v>
      </c>
      <c r="S1340" s="88">
        <f t="shared" si="62"/>
        <v>-9.0759517792576797E-3</v>
      </c>
      <c r="T1340" s="88"/>
    </row>
    <row r="1341" spans="1:20" x14ac:dyDescent="0.3">
      <c r="A1341" s="75">
        <v>1338</v>
      </c>
      <c r="B1341" s="76">
        <v>38896</v>
      </c>
      <c r="C1341" s="80">
        <v>1360.1876</v>
      </c>
      <c r="D1341" s="81">
        <v>40.494100000000003</v>
      </c>
      <c r="E1341" s="82">
        <v>33.46</v>
      </c>
      <c r="F1341" s="82">
        <v>14.58</v>
      </c>
      <c r="G1341" s="82">
        <v>26.5746</v>
      </c>
      <c r="H1341" s="82">
        <v>73.373800000000003</v>
      </c>
      <c r="I1341" s="82">
        <v>68.78</v>
      </c>
      <c r="J1341" s="82">
        <v>37.243200000000002</v>
      </c>
      <c r="K1341" s="82">
        <v>23.6785</v>
      </c>
      <c r="L1341" s="82">
        <v>63.863999999999997</v>
      </c>
      <c r="M1341" s="87">
        <v>34.460999999999999</v>
      </c>
      <c r="N1341" s="80">
        <v>5.0599999999999996</v>
      </c>
      <c r="O1341" s="86">
        <f t="shared" si="60"/>
        <v>1127.7359772546999</v>
      </c>
      <c r="P1341" s="24">
        <f t="shared" si="61"/>
        <v>0</v>
      </c>
      <c r="R1341" s="76">
        <v>38896</v>
      </c>
      <c r="S1341" s="88">
        <f t="shared" si="62"/>
        <v>5.6640652148258804E-3</v>
      </c>
      <c r="T1341" s="88"/>
    </row>
    <row r="1342" spans="1:20" x14ac:dyDescent="0.3">
      <c r="A1342" s="75">
        <v>1339</v>
      </c>
      <c r="B1342" s="76">
        <v>38897</v>
      </c>
      <c r="C1342" s="80">
        <v>1389.5880999999999</v>
      </c>
      <c r="D1342" s="81">
        <v>41.591900000000003</v>
      </c>
      <c r="E1342" s="82">
        <v>35.85</v>
      </c>
      <c r="F1342" s="82">
        <v>14.74</v>
      </c>
      <c r="G1342" s="82">
        <v>26.930499999999999</v>
      </c>
      <c r="H1342" s="82">
        <v>74.677300000000002</v>
      </c>
      <c r="I1342" s="82">
        <v>70.186700000000002</v>
      </c>
      <c r="J1342" s="82">
        <v>38.747199999999999</v>
      </c>
      <c r="K1342" s="82">
        <v>24.035699999999999</v>
      </c>
      <c r="L1342" s="82">
        <v>64.504000000000005</v>
      </c>
      <c r="M1342" s="87">
        <v>36.173999999999999</v>
      </c>
      <c r="N1342" s="80">
        <v>5.08</v>
      </c>
      <c r="O1342" s="86">
        <f t="shared" si="60"/>
        <v>1127.9633145072601</v>
      </c>
      <c r="P1342" s="24">
        <f t="shared" si="61"/>
        <v>0</v>
      </c>
      <c r="R1342" s="76">
        <v>38897</v>
      </c>
      <c r="S1342" s="88">
        <f t="shared" si="62"/>
        <v>2.1615033102786702E-2</v>
      </c>
      <c r="T1342" s="88"/>
    </row>
    <row r="1343" spans="1:20" x14ac:dyDescent="0.3">
      <c r="A1343" s="75">
        <v>1340</v>
      </c>
      <c r="B1343" s="76">
        <v>38898</v>
      </c>
      <c r="C1343" s="80">
        <v>1386.6833999999999</v>
      </c>
      <c r="D1343" s="81">
        <v>41.109699999999997</v>
      </c>
      <c r="E1343" s="82">
        <v>36.19</v>
      </c>
      <c r="F1343" s="82">
        <v>14.49</v>
      </c>
      <c r="G1343" s="82">
        <v>26.735199999999999</v>
      </c>
      <c r="H1343" s="82">
        <v>74.210899999999995</v>
      </c>
      <c r="I1343" s="82">
        <v>69.038799999999995</v>
      </c>
      <c r="J1343" s="82">
        <v>39.504600000000003</v>
      </c>
      <c r="K1343" s="82">
        <v>24.013400000000001</v>
      </c>
      <c r="L1343" s="82">
        <v>65.088999999999999</v>
      </c>
      <c r="M1343" s="87">
        <v>36.216999999999999</v>
      </c>
      <c r="N1343" s="80">
        <v>5.05</v>
      </c>
      <c r="O1343" s="99">
        <f t="shared" si="60"/>
        <v>1128.1893547746499</v>
      </c>
      <c r="P1343" s="24">
        <f t="shared" si="61"/>
        <v>1</v>
      </c>
      <c r="R1343" s="76">
        <v>38898</v>
      </c>
      <c r="S1343" s="88">
        <f t="shared" si="62"/>
        <v>-2.0903316601517102E-3</v>
      </c>
      <c r="T1343" s="88"/>
    </row>
    <row r="1344" spans="1:20" x14ac:dyDescent="0.3">
      <c r="A1344" s="75">
        <v>1341</v>
      </c>
      <c r="B1344" s="76">
        <v>38901</v>
      </c>
      <c r="C1344" s="80">
        <v>1397.7422999999999</v>
      </c>
      <c r="D1344" s="81">
        <v>40.483800000000002</v>
      </c>
      <c r="E1344" s="82">
        <v>36.68</v>
      </c>
      <c r="F1344" s="82">
        <v>14.81</v>
      </c>
      <c r="G1344" s="82">
        <v>27.194199999999999</v>
      </c>
      <c r="H1344" s="82">
        <v>75.036000000000001</v>
      </c>
      <c r="I1344" s="82">
        <v>69.939099999999996</v>
      </c>
      <c r="J1344" s="82">
        <v>39.688499999999998</v>
      </c>
      <c r="K1344" s="82">
        <v>24.2088</v>
      </c>
      <c r="L1344" s="82">
        <v>65.337999999999994</v>
      </c>
      <c r="M1344" s="87">
        <v>36.616</v>
      </c>
      <c r="N1344" s="80">
        <v>5.25</v>
      </c>
      <c r="O1344" s="86">
        <f t="shared" si="60"/>
        <v>1128.4243942235601</v>
      </c>
      <c r="P1344" s="24">
        <f t="shared" si="61"/>
        <v>0</v>
      </c>
      <c r="R1344" s="76">
        <v>38901</v>
      </c>
      <c r="S1344" s="88">
        <f t="shared" si="62"/>
        <v>7.9750720315827604E-3</v>
      </c>
      <c r="T1344" s="88"/>
    </row>
    <row r="1345" spans="1:20" x14ac:dyDescent="0.3">
      <c r="A1345" s="75">
        <v>1342</v>
      </c>
      <c r="B1345" s="76">
        <v>38902</v>
      </c>
      <c r="C1345" s="80">
        <v>1397.7422999999999</v>
      </c>
      <c r="D1345" s="81">
        <v>40.483800000000002</v>
      </c>
      <c r="E1345" s="82">
        <v>36.68</v>
      </c>
      <c r="F1345" s="82">
        <v>14.81</v>
      </c>
      <c r="G1345" s="82">
        <v>27.194199999999999</v>
      </c>
      <c r="H1345" s="82">
        <v>75.036000000000001</v>
      </c>
      <c r="I1345" s="82">
        <v>69.939099999999996</v>
      </c>
      <c r="J1345" s="82">
        <v>39.688499999999998</v>
      </c>
      <c r="K1345" s="82">
        <v>24.2088</v>
      </c>
      <c r="L1345" s="82">
        <v>65.337999999999994</v>
      </c>
      <c r="M1345" s="87">
        <v>36.616</v>
      </c>
      <c r="N1345" s="80">
        <v>5.25</v>
      </c>
      <c r="O1345" s="86">
        <f t="shared" si="60"/>
        <v>1128.6594826390301</v>
      </c>
      <c r="P1345" s="24">
        <f t="shared" si="61"/>
        <v>0</v>
      </c>
      <c r="R1345" s="76">
        <v>38902</v>
      </c>
      <c r="S1345" s="88">
        <f t="shared" si="62"/>
        <v>0</v>
      </c>
      <c r="T1345" s="88"/>
    </row>
    <row r="1346" spans="1:20" x14ac:dyDescent="0.3">
      <c r="A1346" s="75">
        <v>1343</v>
      </c>
      <c r="B1346" s="76">
        <v>38903</v>
      </c>
      <c r="C1346" s="80">
        <v>1387.7784999999999</v>
      </c>
      <c r="D1346" s="81">
        <v>39.160400000000003</v>
      </c>
      <c r="E1346" s="82">
        <v>35.39</v>
      </c>
      <c r="F1346" s="82">
        <v>14.57</v>
      </c>
      <c r="G1346" s="82">
        <v>26.7926</v>
      </c>
      <c r="H1346" s="82">
        <v>76.387200000000007</v>
      </c>
      <c r="I1346" s="82">
        <v>70.389200000000002</v>
      </c>
      <c r="J1346" s="82">
        <v>39.872500000000002</v>
      </c>
      <c r="K1346" s="82">
        <v>24.013400000000001</v>
      </c>
      <c r="L1346" s="82">
        <v>65.337999999999994</v>
      </c>
      <c r="M1346" s="87">
        <v>36.39</v>
      </c>
      <c r="N1346" s="80">
        <v>5.25</v>
      </c>
      <c r="O1346" s="86">
        <f t="shared" si="60"/>
        <v>1128.89462003124</v>
      </c>
      <c r="P1346" s="24">
        <f t="shared" si="61"/>
        <v>0</v>
      </c>
      <c r="R1346" s="76">
        <v>38903</v>
      </c>
      <c r="S1346" s="88">
        <f t="shared" si="62"/>
        <v>-7.1284957177013596E-3</v>
      </c>
      <c r="T1346" s="88"/>
    </row>
    <row r="1347" spans="1:20" x14ac:dyDescent="0.3">
      <c r="A1347" s="75">
        <v>1344</v>
      </c>
      <c r="B1347" s="76">
        <v>38904</v>
      </c>
      <c r="C1347" s="80">
        <v>1391.5943</v>
      </c>
      <c r="D1347" s="81">
        <v>39.468200000000003</v>
      </c>
      <c r="E1347" s="82">
        <v>35.409999999999997</v>
      </c>
      <c r="F1347" s="82">
        <v>14.5</v>
      </c>
      <c r="G1347" s="82">
        <v>26.941800000000001</v>
      </c>
      <c r="H1347" s="82">
        <v>76.506799999999998</v>
      </c>
      <c r="I1347" s="82">
        <v>71.424499999999995</v>
      </c>
      <c r="J1347" s="82">
        <v>39.288200000000003</v>
      </c>
      <c r="K1347" s="82">
        <v>24.186399999999999</v>
      </c>
      <c r="L1347" s="82">
        <v>65.436000000000007</v>
      </c>
      <c r="M1347" s="87">
        <v>36.314999999999998</v>
      </c>
      <c r="N1347" s="80">
        <v>5.24</v>
      </c>
      <c r="O1347" s="86">
        <f t="shared" si="60"/>
        <v>1129.12935843636</v>
      </c>
      <c r="P1347" s="24">
        <f t="shared" si="61"/>
        <v>0</v>
      </c>
      <c r="R1347" s="76">
        <v>38904</v>
      </c>
      <c r="S1347" s="88">
        <f t="shared" si="62"/>
        <v>2.74957422960509E-3</v>
      </c>
      <c r="T1347" s="88"/>
    </row>
    <row r="1348" spans="1:20" x14ac:dyDescent="0.3">
      <c r="A1348" s="75">
        <v>1345</v>
      </c>
      <c r="B1348" s="76">
        <v>38905</v>
      </c>
      <c r="C1348" s="80">
        <v>1382.2011</v>
      </c>
      <c r="D1348" s="81">
        <v>38.985999999999997</v>
      </c>
      <c r="E1348" s="82">
        <v>35.25</v>
      </c>
      <c r="F1348" s="82">
        <v>14.78</v>
      </c>
      <c r="G1348" s="82">
        <v>26.735199999999999</v>
      </c>
      <c r="H1348" s="82">
        <v>76.148099999999999</v>
      </c>
      <c r="I1348" s="82">
        <v>70.715599999999995</v>
      </c>
      <c r="J1348" s="82">
        <v>39.775100000000002</v>
      </c>
      <c r="K1348" s="82">
        <v>24.102699999999999</v>
      </c>
      <c r="L1348" s="82">
        <v>65.543999999999997</v>
      </c>
      <c r="M1348" s="87">
        <v>35.765000000000001</v>
      </c>
      <c r="N1348" s="80">
        <v>5.22</v>
      </c>
      <c r="O1348" s="86">
        <f t="shared" ref="O1348:O1411" si="63">O1347*(1+N1348/100/252)</f>
        <v>1129.3632495177501</v>
      </c>
      <c r="P1348" s="24">
        <f t="shared" ref="P1348:P1411" si="64">IF(MONTH(B1348)&lt;&gt;MONTH(B1349),1,0)</f>
        <v>0</v>
      </c>
      <c r="R1348" s="76">
        <v>38905</v>
      </c>
      <c r="S1348" s="88">
        <f t="shared" ref="S1348:S1411" si="65">(C1348/C1347)-1</f>
        <v>-6.7499557881200998E-3</v>
      </c>
      <c r="T1348" s="88"/>
    </row>
    <row r="1349" spans="1:20" x14ac:dyDescent="0.3">
      <c r="A1349" s="75">
        <v>1346</v>
      </c>
      <c r="B1349" s="76">
        <v>38908</v>
      </c>
      <c r="C1349" s="80">
        <v>1384.2457999999999</v>
      </c>
      <c r="D1349" s="81">
        <v>38.780799999999999</v>
      </c>
      <c r="E1349" s="82">
        <v>33.020000000000003</v>
      </c>
      <c r="F1349" s="82">
        <v>14.59</v>
      </c>
      <c r="G1349" s="82">
        <v>26.964700000000001</v>
      </c>
      <c r="H1349" s="82">
        <v>76.8536</v>
      </c>
      <c r="I1349" s="82">
        <v>70.940600000000003</v>
      </c>
      <c r="J1349" s="82">
        <v>39.1691</v>
      </c>
      <c r="K1349" s="82">
        <v>24.353899999999999</v>
      </c>
      <c r="L1349" s="82">
        <v>66.075000000000003</v>
      </c>
      <c r="M1349" s="87">
        <v>36.304000000000002</v>
      </c>
      <c r="N1349" s="80">
        <v>5.24</v>
      </c>
      <c r="O1349" s="86">
        <f t="shared" si="63"/>
        <v>1129.5980853680501</v>
      </c>
      <c r="P1349" s="24">
        <f t="shared" si="64"/>
        <v>0</v>
      </c>
      <c r="R1349" s="76">
        <v>38908</v>
      </c>
      <c r="S1349" s="88">
        <f t="shared" si="65"/>
        <v>1.47930717172762E-3</v>
      </c>
      <c r="T1349" s="88"/>
    </row>
    <row r="1350" spans="1:20" x14ac:dyDescent="0.3">
      <c r="A1350" s="75">
        <v>1347</v>
      </c>
      <c r="B1350" s="76">
        <v>38909</v>
      </c>
      <c r="C1350" s="80">
        <v>1389.9924000000001</v>
      </c>
      <c r="D1350" s="81">
        <v>39.878500000000003</v>
      </c>
      <c r="E1350" s="82">
        <v>33.159999999999997</v>
      </c>
      <c r="F1350" s="82">
        <v>14.54</v>
      </c>
      <c r="G1350" s="82">
        <v>26.505700000000001</v>
      </c>
      <c r="H1350" s="82">
        <v>78.085300000000004</v>
      </c>
      <c r="I1350" s="82">
        <v>71.998400000000004</v>
      </c>
      <c r="J1350" s="82">
        <v>39.288200000000003</v>
      </c>
      <c r="K1350" s="82">
        <v>24.4544</v>
      </c>
      <c r="L1350" s="82">
        <v>66.769000000000005</v>
      </c>
      <c r="M1350" s="87">
        <v>36.950000000000003</v>
      </c>
      <c r="N1350" s="80">
        <v>5.25</v>
      </c>
      <c r="O1350" s="86">
        <f t="shared" si="63"/>
        <v>1129.8334183024999</v>
      </c>
      <c r="P1350" s="24">
        <f t="shared" si="64"/>
        <v>0</v>
      </c>
      <c r="R1350" s="76">
        <v>38909</v>
      </c>
      <c r="S1350" s="88">
        <f t="shared" si="65"/>
        <v>4.1514303312317801E-3</v>
      </c>
      <c r="T1350" s="88"/>
    </row>
    <row r="1351" spans="1:20" x14ac:dyDescent="0.3">
      <c r="A1351" s="75">
        <v>1348</v>
      </c>
      <c r="B1351" s="76">
        <v>38910</v>
      </c>
      <c r="C1351" s="80">
        <v>1374.9474</v>
      </c>
      <c r="D1351" s="81">
        <v>38.524299999999997</v>
      </c>
      <c r="E1351" s="82">
        <v>31.35</v>
      </c>
      <c r="F1351" s="82">
        <v>14.22</v>
      </c>
      <c r="G1351" s="82">
        <v>25.977900000000002</v>
      </c>
      <c r="H1351" s="82">
        <v>77.571100000000001</v>
      </c>
      <c r="I1351" s="82">
        <v>71.987200000000001</v>
      </c>
      <c r="J1351" s="82">
        <v>39.7102</v>
      </c>
      <c r="K1351" s="82">
        <v>24.320399999999999</v>
      </c>
      <c r="L1351" s="82">
        <v>66.238</v>
      </c>
      <c r="M1351" s="87">
        <v>36.444000000000003</v>
      </c>
      <c r="N1351" s="80">
        <v>5.27</v>
      </c>
      <c r="O1351" s="86">
        <f t="shared" si="63"/>
        <v>1130.06969695783</v>
      </c>
      <c r="P1351" s="24">
        <f t="shared" si="64"/>
        <v>0</v>
      </c>
      <c r="R1351" s="76">
        <v>38910</v>
      </c>
      <c r="S1351" s="88">
        <f t="shared" si="65"/>
        <v>-1.08238001876846E-2</v>
      </c>
      <c r="T1351" s="88"/>
    </row>
    <row r="1352" spans="1:20" x14ac:dyDescent="0.3">
      <c r="A1352" s="75">
        <v>1349</v>
      </c>
      <c r="B1352" s="76">
        <v>38911</v>
      </c>
      <c r="C1352" s="80">
        <v>1357.1514</v>
      </c>
      <c r="D1352" s="81">
        <v>37.508600000000001</v>
      </c>
      <c r="E1352" s="82">
        <v>31.26</v>
      </c>
      <c r="F1352" s="82">
        <v>14.1</v>
      </c>
      <c r="G1352" s="82">
        <v>25.541899999999998</v>
      </c>
      <c r="H1352" s="82">
        <v>77.654799999999994</v>
      </c>
      <c r="I1352" s="82">
        <v>72.099699999999999</v>
      </c>
      <c r="J1352" s="82">
        <v>40.0672</v>
      </c>
      <c r="K1352" s="82">
        <v>24.058</v>
      </c>
      <c r="L1352" s="82">
        <v>67.290000000000006</v>
      </c>
      <c r="M1352" s="87">
        <v>35.753999999999998</v>
      </c>
      <c r="N1352" s="80">
        <v>5.26</v>
      </c>
      <c r="O1352" s="86">
        <f t="shared" si="63"/>
        <v>1130.30557658506</v>
      </c>
      <c r="P1352" s="24">
        <f t="shared" si="64"/>
        <v>0</v>
      </c>
      <c r="R1352" s="76">
        <v>38911</v>
      </c>
      <c r="S1352" s="88">
        <f t="shared" si="65"/>
        <v>-1.2943040584679899E-2</v>
      </c>
      <c r="T1352" s="88"/>
    </row>
    <row r="1353" spans="1:20" x14ac:dyDescent="0.3">
      <c r="A1353" s="75">
        <v>1350</v>
      </c>
      <c r="B1353" s="76">
        <v>38912</v>
      </c>
      <c r="C1353" s="80">
        <v>1350.5024000000001</v>
      </c>
      <c r="D1353" s="81">
        <v>37.313699999999997</v>
      </c>
      <c r="E1353" s="82">
        <v>32.54</v>
      </c>
      <c r="F1353" s="82">
        <v>14.29</v>
      </c>
      <c r="G1353" s="82">
        <v>25.5763</v>
      </c>
      <c r="H1353" s="82">
        <v>79.3767</v>
      </c>
      <c r="I1353" s="82">
        <v>73.033699999999996</v>
      </c>
      <c r="J1353" s="82">
        <v>40.197099999999999</v>
      </c>
      <c r="K1353" s="82">
        <v>23.806899999999999</v>
      </c>
      <c r="L1353" s="82">
        <v>66.997</v>
      </c>
      <c r="M1353" s="87">
        <v>35.613999999999997</v>
      </c>
      <c r="N1353" s="80">
        <v>5.26</v>
      </c>
      <c r="O1353" s="86">
        <f t="shared" si="63"/>
        <v>1130.5415054474699</v>
      </c>
      <c r="P1353" s="24">
        <f t="shared" si="64"/>
        <v>0</v>
      </c>
      <c r="R1353" s="76">
        <v>38912</v>
      </c>
      <c r="S1353" s="88">
        <f t="shared" si="65"/>
        <v>-4.8992323185165203E-3</v>
      </c>
      <c r="T1353" s="88"/>
    </row>
    <row r="1354" spans="1:20" x14ac:dyDescent="0.3">
      <c r="A1354" s="75">
        <v>1351</v>
      </c>
      <c r="B1354" s="76">
        <v>38915</v>
      </c>
      <c r="C1354" s="80">
        <v>1348.6342999999999</v>
      </c>
      <c r="D1354" s="81">
        <v>37.508600000000001</v>
      </c>
      <c r="E1354" s="82">
        <v>32.39</v>
      </c>
      <c r="F1354" s="82">
        <v>14.42</v>
      </c>
      <c r="G1354" s="82">
        <v>25.7943</v>
      </c>
      <c r="H1354" s="82">
        <v>77.571100000000001</v>
      </c>
      <c r="I1354" s="82">
        <v>72.020899999999997</v>
      </c>
      <c r="J1354" s="82">
        <v>39.818399999999997</v>
      </c>
      <c r="K1354" s="82">
        <v>23.834800000000001</v>
      </c>
      <c r="L1354" s="82">
        <v>67.516999999999996</v>
      </c>
      <c r="M1354" s="87">
        <v>37.424999999999997</v>
      </c>
      <c r="N1354" s="80">
        <v>5.28</v>
      </c>
      <c r="O1354" s="86">
        <f t="shared" si="63"/>
        <v>1130.77838081052</v>
      </c>
      <c r="P1354" s="24">
        <f t="shared" si="64"/>
        <v>0</v>
      </c>
      <c r="R1354" s="76">
        <v>38915</v>
      </c>
      <c r="S1354" s="88">
        <f t="shared" si="65"/>
        <v>-1.38326299901437E-3</v>
      </c>
      <c r="T1354" s="88"/>
    </row>
    <row r="1355" spans="1:20" x14ac:dyDescent="0.3">
      <c r="A1355" s="75">
        <v>1352</v>
      </c>
      <c r="B1355" s="76">
        <v>38916</v>
      </c>
      <c r="C1355" s="80">
        <v>1351.2476999999999</v>
      </c>
      <c r="D1355" s="81">
        <v>38.370399999999997</v>
      </c>
      <c r="E1355" s="82">
        <v>32.92</v>
      </c>
      <c r="F1355" s="82">
        <v>14.72</v>
      </c>
      <c r="G1355" s="82">
        <v>26.092600000000001</v>
      </c>
      <c r="H1355" s="82">
        <v>78.384200000000007</v>
      </c>
      <c r="I1355" s="82">
        <v>72.707400000000007</v>
      </c>
      <c r="J1355" s="82">
        <v>39.634399999999999</v>
      </c>
      <c r="K1355" s="82">
        <v>24.309200000000001</v>
      </c>
      <c r="L1355" s="82">
        <v>68.525999999999996</v>
      </c>
      <c r="M1355" s="87">
        <v>37.521999999999998</v>
      </c>
      <c r="N1355" s="80">
        <v>5.22</v>
      </c>
      <c r="O1355" s="86">
        <f t="shared" si="63"/>
        <v>1131.0126134751099</v>
      </c>
      <c r="P1355" s="24">
        <f t="shared" si="64"/>
        <v>0</v>
      </c>
      <c r="R1355" s="76">
        <v>38916</v>
      </c>
      <c r="S1355" s="88">
        <f t="shared" si="65"/>
        <v>1.9378122000901501E-3</v>
      </c>
      <c r="T1355" s="88"/>
    </row>
    <row r="1356" spans="1:20" x14ac:dyDescent="0.3">
      <c r="A1356" s="75">
        <v>1353</v>
      </c>
      <c r="B1356" s="76">
        <v>38917</v>
      </c>
      <c r="C1356" s="80">
        <v>1376.4612</v>
      </c>
      <c r="D1356" s="81">
        <v>37.683</v>
      </c>
      <c r="E1356" s="82">
        <v>32.950000000000003</v>
      </c>
      <c r="F1356" s="82">
        <v>15.07</v>
      </c>
      <c r="G1356" s="82">
        <v>26.85</v>
      </c>
      <c r="H1356" s="82">
        <v>78.910399999999996</v>
      </c>
      <c r="I1356" s="82">
        <v>72.7637</v>
      </c>
      <c r="J1356" s="82">
        <v>39.7318</v>
      </c>
      <c r="K1356" s="82">
        <v>24.459900000000001</v>
      </c>
      <c r="L1356" s="82">
        <v>67.94</v>
      </c>
      <c r="M1356" s="87">
        <v>37.823999999999998</v>
      </c>
      <c r="N1356" s="80">
        <v>5.23</v>
      </c>
      <c r="O1356" s="86">
        <f t="shared" si="63"/>
        <v>1131.2473434738599</v>
      </c>
      <c r="P1356" s="24">
        <f t="shared" si="64"/>
        <v>0</v>
      </c>
      <c r="R1356" s="76">
        <v>38917</v>
      </c>
      <c r="S1356" s="88">
        <f t="shared" si="65"/>
        <v>1.8659421214926E-2</v>
      </c>
      <c r="T1356" s="88"/>
    </row>
    <row r="1357" spans="1:20" x14ac:dyDescent="0.3">
      <c r="A1357" s="75">
        <v>1354</v>
      </c>
      <c r="B1357" s="76">
        <v>38918</v>
      </c>
      <c r="C1357" s="80">
        <v>1364.7940000000001</v>
      </c>
      <c r="D1357" s="81">
        <v>36.780200000000001</v>
      </c>
      <c r="E1357" s="82">
        <v>31.3</v>
      </c>
      <c r="F1357" s="82">
        <v>15.12</v>
      </c>
      <c r="G1357" s="82">
        <v>26.218900000000001</v>
      </c>
      <c r="H1357" s="82">
        <v>78.109200000000001</v>
      </c>
      <c r="I1357" s="82">
        <v>72.302300000000002</v>
      </c>
      <c r="J1357" s="82">
        <v>39.331499999999998</v>
      </c>
      <c r="K1357" s="82">
        <v>24.4711</v>
      </c>
      <c r="L1357" s="82">
        <v>67.733999999999995</v>
      </c>
      <c r="M1357" s="87">
        <v>37.371000000000002</v>
      </c>
      <c r="N1357" s="80">
        <v>5.24</v>
      </c>
      <c r="O1357" s="86">
        <f t="shared" si="63"/>
        <v>1131.4825710960799</v>
      </c>
      <c r="P1357" s="24">
        <f t="shared" si="64"/>
        <v>0</v>
      </c>
      <c r="R1357" s="76">
        <v>38918</v>
      </c>
      <c r="S1357" s="88">
        <f t="shared" si="65"/>
        <v>-8.4762287523977298E-3</v>
      </c>
      <c r="T1357" s="88"/>
    </row>
    <row r="1358" spans="1:20" x14ac:dyDescent="0.3">
      <c r="A1358" s="75">
        <v>1355</v>
      </c>
      <c r="B1358" s="76">
        <v>38919</v>
      </c>
      <c r="C1358" s="80">
        <v>1355.1538</v>
      </c>
      <c r="D1358" s="81">
        <v>35.333599999999997</v>
      </c>
      <c r="E1358" s="82">
        <v>29.5</v>
      </c>
      <c r="F1358" s="82">
        <v>15.12</v>
      </c>
      <c r="G1358" s="82">
        <v>27.389199999999999</v>
      </c>
      <c r="H1358" s="82">
        <v>77.068799999999996</v>
      </c>
      <c r="I1358" s="82">
        <v>71.9422</v>
      </c>
      <c r="J1358" s="82">
        <v>38.314399999999999</v>
      </c>
      <c r="K1358" s="82">
        <v>24.5046</v>
      </c>
      <c r="L1358" s="82">
        <v>68.037999999999997</v>
      </c>
      <c r="M1358" s="87">
        <v>37.402999999999999</v>
      </c>
      <c r="N1358" s="80">
        <v>5.23</v>
      </c>
      <c r="O1358" s="86">
        <f t="shared" si="63"/>
        <v>1131.71739862968</v>
      </c>
      <c r="P1358" s="24">
        <f t="shared" si="64"/>
        <v>0</v>
      </c>
      <c r="R1358" s="76">
        <v>38919</v>
      </c>
      <c r="S1358" s="88">
        <f t="shared" si="65"/>
        <v>-7.0634835733451896E-3</v>
      </c>
      <c r="T1358" s="88"/>
    </row>
    <row r="1359" spans="1:20" x14ac:dyDescent="0.3">
      <c r="A1359" s="75">
        <v>1356</v>
      </c>
      <c r="B1359" s="76">
        <v>38922</v>
      </c>
      <c r="C1359" s="80">
        <v>1377.7238</v>
      </c>
      <c r="D1359" s="81">
        <v>36.298000000000002</v>
      </c>
      <c r="E1359" s="82">
        <v>31.3</v>
      </c>
      <c r="F1359" s="82">
        <v>14.98</v>
      </c>
      <c r="G1359" s="82">
        <v>27.538399999999999</v>
      </c>
      <c r="H1359" s="82">
        <v>79.245199999999997</v>
      </c>
      <c r="I1359" s="82">
        <v>73.551400000000001</v>
      </c>
      <c r="J1359" s="82">
        <v>38.9527</v>
      </c>
      <c r="K1359" s="82">
        <v>24.560400000000001</v>
      </c>
      <c r="L1359" s="82">
        <v>68.677000000000007</v>
      </c>
      <c r="M1359" s="87">
        <v>37.554000000000002</v>
      </c>
      <c r="N1359" s="80">
        <v>5.24</v>
      </c>
      <c r="O1359" s="86">
        <f t="shared" si="63"/>
        <v>1131.9527239935201</v>
      </c>
      <c r="P1359" s="24">
        <f t="shared" si="64"/>
        <v>0</v>
      </c>
      <c r="R1359" s="76">
        <v>38922</v>
      </c>
      <c r="S1359" s="88">
        <f t="shared" si="65"/>
        <v>1.6654936140827699E-2</v>
      </c>
      <c r="T1359" s="88"/>
    </row>
    <row r="1360" spans="1:20" x14ac:dyDescent="0.3">
      <c r="A1360" s="75">
        <v>1357</v>
      </c>
      <c r="B1360" s="76">
        <v>38923</v>
      </c>
      <c r="C1360" s="80">
        <v>1386.4321</v>
      </c>
      <c r="D1360" s="81">
        <v>35.169400000000003</v>
      </c>
      <c r="E1360" s="82">
        <v>31.98</v>
      </c>
      <c r="F1360" s="82">
        <v>14.93</v>
      </c>
      <c r="G1360" s="82">
        <v>27.790900000000001</v>
      </c>
      <c r="H1360" s="82">
        <v>80.058300000000003</v>
      </c>
      <c r="I1360" s="82">
        <v>73.978999999999999</v>
      </c>
      <c r="J1360" s="82">
        <v>39.115000000000002</v>
      </c>
      <c r="K1360" s="82">
        <v>24.7</v>
      </c>
      <c r="L1360" s="82">
        <v>67.994</v>
      </c>
      <c r="M1360" s="87">
        <v>37.468000000000004</v>
      </c>
      <c r="N1360" s="80">
        <v>5.24</v>
      </c>
      <c r="O1360" s="86">
        <f t="shared" si="63"/>
        <v>1132.1880982901</v>
      </c>
      <c r="P1360" s="24">
        <f t="shared" si="64"/>
        <v>0</v>
      </c>
      <c r="R1360" s="76">
        <v>38923</v>
      </c>
      <c r="S1360" s="88">
        <f t="shared" si="65"/>
        <v>6.3207879547411104E-3</v>
      </c>
      <c r="T1360" s="88"/>
    </row>
    <row r="1361" spans="1:20" x14ac:dyDescent="0.3">
      <c r="A1361" s="75">
        <v>1358</v>
      </c>
      <c r="B1361" s="76">
        <v>38924</v>
      </c>
      <c r="C1361" s="80">
        <v>1385.9217000000001</v>
      </c>
      <c r="D1361" s="81">
        <v>35.887599999999999</v>
      </c>
      <c r="E1361" s="82">
        <v>30</v>
      </c>
      <c r="F1361" s="82">
        <v>15.02</v>
      </c>
      <c r="G1361" s="82">
        <v>27.963000000000001</v>
      </c>
      <c r="H1361" s="82">
        <v>80.715999999999994</v>
      </c>
      <c r="I1361" s="82">
        <v>74.946799999999996</v>
      </c>
      <c r="J1361" s="82">
        <v>39.320599999999999</v>
      </c>
      <c r="K1361" s="82">
        <v>24.811599999999999</v>
      </c>
      <c r="L1361" s="82">
        <v>68.980999999999995</v>
      </c>
      <c r="M1361" s="87">
        <v>37.134</v>
      </c>
      <c r="N1361" s="80">
        <v>5.24</v>
      </c>
      <c r="O1361" s="86">
        <f t="shared" si="63"/>
        <v>1132.4235215295801</v>
      </c>
      <c r="P1361" s="24">
        <f t="shared" si="64"/>
        <v>0</v>
      </c>
      <c r="R1361" s="76">
        <v>38924</v>
      </c>
      <c r="S1361" s="88">
        <f t="shared" si="65"/>
        <v>-3.6813919700784398E-4</v>
      </c>
      <c r="T1361" s="88"/>
    </row>
    <row r="1362" spans="1:20" x14ac:dyDescent="0.3">
      <c r="A1362" s="75">
        <v>1359</v>
      </c>
      <c r="B1362" s="76">
        <v>38925</v>
      </c>
      <c r="C1362" s="80">
        <v>1380.4567999999999</v>
      </c>
      <c r="D1362" s="81">
        <v>35.415700000000001</v>
      </c>
      <c r="E1362" s="82">
        <v>36.83</v>
      </c>
      <c r="F1362" s="82">
        <v>14.87</v>
      </c>
      <c r="G1362" s="82">
        <v>27.389199999999999</v>
      </c>
      <c r="H1362" s="82">
        <v>80.991</v>
      </c>
      <c r="I1362" s="82">
        <v>74.8005</v>
      </c>
      <c r="J1362" s="82">
        <v>39.060899999999997</v>
      </c>
      <c r="K1362" s="82">
        <v>24.733499999999999</v>
      </c>
      <c r="L1362" s="82">
        <v>67.745000000000005</v>
      </c>
      <c r="M1362" s="87">
        <v>37.436</v>
      </c>
      <c r="N1362" s="80">
        <v>5.27</v>
      </c>
      <c r="O1362" s="86">
        <f t="shared" si="63"/>
        <v>1132.6603418453999</v>
      </c>
      <c r="P1362" s="24">
        <f t="shared" si="64"/>
        <v>0</v>
      </c>
      <c r="R1362" s="76">
        <v>38925</v>
      </c>
      <c r="S1362" s="88">
        <f t="shared" si="65"/>
        <v>-3.9431520554156201E-3</v>
      </c>
      <c r="T1362" s="88"/>
    </row>
    <row r="1363" spans="1:20" x14ac:dyDescent="0.3">
      <c r="A1363" s="75">
        <v>1360</v>
      </c>
      <c r="B1363" s="76">
        <v>38926</v>
      </c>
      <c r="C1363" s="80">
        <v>1397.2936</v>
      </c>
      <c r="D1363" s="81">
        <v>36.718600000000002</v>
      </c>
      <c r="E1363" s="82">
        <v>36.590000000000003</v>
      </c>
      <c r="F1363" s="82">
        <v>15.07</v>
      </c>
      <c r="G1363" s="82">
        <v>27.825299999999999</v>
      </c>
      <c r="H1363" s="82">
        <v>78.982100000000003</v>
      </c>
      <c r="I1363" s="82">
        <v>75.396900000000002</v>
      </c>
      <c r="J1363" s="82">
        <v>39.482900000000001</v>
      </c>
      <c r="K1363" s="82">
        <v>24.8507</v>
      </c>
      <c r="L1363" s="82">
        <v>68.438999999999993</v>
      </c>
      <c r="M1363" s="87">
        <v>38.039000000000001</v>
      </c>
      <c r="N1363" s="80">
        <v>5.26</v>
      </c>
      <c r="O1363" s="86">
        <f t="shared" si="63"/>
        <v>1132.89676221834</v>
      </c>
      <c r="P1363" s="24">
        <f t="shared" si="64"/>
        <v>0</v>
      </c>
      <c r="R1363" s="76">
        <v>38926</v>
      </c>
      <c r="S1363" s="88">
        <f t="shared" si="65"/>
        <v>1.2196542477823201E-2</v>
      </c>
      <c r="T1363" s="88"/>
    </row>
    <row r="1364" spans="1:20" x14ac:dyDescent="0.3">
      <c r="A1364" s="75">
        <v>1361</v>
      </c>
      <c r="B1364" s="76">
        <v>38929</v>
      </c>
      <c r="C1364" s="80">
        <v>1395.2416000000001</v>
      </c>
      <c r="D1364" s="81">
        <v>36.174900000000001</v>
      </c>
      <c r="E1364" s="82">
        <v>39.630000000000003</v>
      </c>
      <c r="F1364" s="82">
        <v>14.97</v>
      </c>
      <c r="G1364" s="82">
        <v>27.607299999999999</v>
      </c>
      <c r="H1364" s="82">
        <v>78.659199999999998</v>
      </c>
      <c r="I1364" s="82">
        <v>76.229699999999994</v>
      </c>
      <c r="J1364" s="82">
        <v>39.223300000000002</v>
      </c>
      <c r="K1364" s="82">
        <v>24.839500000000001</v>
      </c>
      <c r="L1364" s="82">
        <v>68.709999999999994</v>
      </c>
      <c r="M1364" s="87">
        <v>38.146999999999998</v>
      </c>
      <c r="N1364" s="80">
        <v>5.31</v>
      </c>
      <c r="O1364" s="99">
        <f t="shared" si="63"/>
        <v>1133.13547975038</v>
      </c>
      <c r="P1364" s="24">
        <f t="shared" si="64"/>
        <v>1</v>
      </c>
      <c r="R1364" s="76">
        <v>38929</v>
      </c>
      <c r="S1364" s="88">
        <f t="shared" si="65"/>
        <v>-1.4685532088603E-3</v>
      </c>
      <c r="T1364" s="88"/>
    </row>
    <row r="1365" spans="1:20" x14ac:dyDescent="0.3">
      <c r="A1365" s="75">
        <v>1362</v>
      </c>
      <c r="B1365" s="76">
        <v>38930</v>
      </c>
      <c r="C1365" s="80">
        <v>1388.9684</v>
      </c>
      <c r="D1365" s="81">
        <v>35.374600000000001</v>
      </c>
      <c r="E1365" s="82">
        <v>38.409999999999997</v>
      </c>
      <c r="F1365" s="82">
        <v>14.73</v>
      </c>
      <c r="G1365" s="82">
        <v>27.526900000000001</v>
      </c>
      <c r="H1365" s="82">
        <v>79.221299999999999</v>
      </c>
      <c r="I1365" s="82">
        <v>76.724800000000002</v>
      </c>
      <c r="J1365" s="82">
        <v>39.363900000000001</v>
      </c>
      <c r="K1365" s="82">
        <v>24.733499999999999</v>
      </c>
      <c r="L1365" s="82">
        <v>68.481999999999999</v>
      </c>
      <c r="M1365" s="87">
        <v>37.813000000000002</v>
      </c>
      <c r="N1365" s="80">
        <v>5.27</v>
      </c>
      <c r="O1365" s="86">
        <f t="shared" si="63"/>
        <v>1133.3724489558599</v>
      </c>
      <c r="P1365" s="24">
        <f t="shared" si="64"/>
        <v>0</v>
      </c>
      <c r="R1365" s="76">
        <v>38930</v>
      </c>
      <c r="S1365" s="88">
        <f t="shared" si="65"/>
        <v>-4.4961388765931698E-3</v>
      </c>
      <c r="T1365" s="88"/>
    </row>
    <row r="1366" spans="1:20" x14ac:dyDescent="0.3">
      <c r="A1366" s="75">
        <v>1363</v>
      </c>
      <c r="B1366" s="76">
        <v>38931</v>
      </c>
      <c r="C1366" s="80">
        <v>1397.5205000000001</v>
      </c>
      <c r="D1366" s="81">
        <v>35.261800000000001</v>
      </c>
      <c r="E1366" s="82">
        <v>38.659999999999997</v>
      </c>
      <c r="F1366" s="82">
        <v>14.81</v>
      </c>
      <c r="G1366" s="82">
        <v>27.8826</v>
      </c>
      <c r="H1366" s="82">
        <v>78.886399999999995</v>
      </c>
      <c r="I1366" s="82">
        <v>77.062399999999997</v>
      </c>
      <c r="J1366" s="82">
        <v>40.738100000000003</v>
      </c>
      <c r="K1366" s="82">
        <v>24.733499999999999</v>
      </c>
      <c r="L1366" s="82">
        <v>68.515000000000001</v>
      </c>
      <c r="M1366" s="87">
        <v>38.363</v>
      </c>
      <c r="N1366" s="80">
        <v>5.25</v>
      </c>
      <c r="O1366" s="86">
        <f t="shared" si="63"/>
        <v>1133.6085682160599</v>
      </c>
      <c r="P1366" s="24">
        <f t="shared" si="64"/>
        <v>0</v>
      </c>
      <c r="R1366" s="76">
        <v>38931</v>
      </c>
      <c r="S1366" s="88">
        <f t="shared" si="65"/>
        <v>6.1571595149321201E-3</v>
      </c>
      <c r="T1366" s="88"/>
    </row>
    <row r="1367" spans="1:20" x14ac:dyDescent="0.3">
      <c r="A1367" s="75">
        <v>1364</v>
      </c>
      <c r="B1367" s="76">
        <v>38932</v>
      </c>
      <c r="C1367" s="80">
        <v>1399.8336999999999</v>
      </c>
      <c r="D1367" s="81">
        <v>35.764499999999998</v>
      </c>
      <c r="E1367" s="82">
        <v>40.29</v>
      </c>
      <c r="F1367" s="82">
        <v>14.77</v>
      </c>
      <c r="G1367" s="82">
        <v>27.779399999999999</v>
      </c>
      <c r="H1367" s="82">
        <v>78.324399999999997</v>
      </c>
      <c r="I1367" s="82">
        <v>76.938599999999994</v>
      </c>
      <c r="J1367" s="82">
        <v>40.9328</v>
      </c>
      <c r="K1367" s="82">
        <v>24.5716</v>
      </c>
      <c r="L1367" s="82">
        <v>68.123999999999995</v>
      </c>
      <c r="M1367" s="87">
        <v>38.631999999999998</v>
      </c>
      <c r="N1367" s="80">
        <v>5.27</v>
      </c>
      <c r="O1367" s="86">
        <f t="shared" si="63"/>
        <v>1133.8456363571099</v>
      </c>
      <c r="P1367" s="24">
        <f t="shared" si="64"/>
        <v>0</v>
      </c>
      <c r="R1367" s="76">
        <v>38932</v>
      </c>
      <c r="S1367" s="88">
        <f t="shared" si="65"/>
        <v>1.6552172222159499E-3</v>
      </c>
      <c r="T1367" s="88"/>
    </row>
    <row r="1368" spans="1:20" x14ac:dyDescent="0.3">
      <c r="A1368" s="75">
        <v>1365</v>
      </c>
      <c r="B1368" s="76">
        <v>38933</v>
      </c>
      <c r="C1368" s="80">
        <v>1398.8515</v>
      </c>
      <c r="D1368" s="81">
        <v>36.226199999999999</v>
      </c>
      <c r="E1368" s="82">
        <v>39.42</v>
      </c>
      <c r="F1368" s="82">
        <v>14.62</v>
      </c>
      <c r="G1368" s="82">
        <v>27.871200000000002</v>
      </c>
      <c r="H1368" s="82">
        <v>78.515699999999995</v>
      </c>
      <c r="I1368" s="82">
        <v>77.298699999999997</v>
      </c>
      <c r="J1368" s="82">
        <v>41.073500000000003</v>
      </c>
      <c r="K1368" s="82">
        <v>24.476700000000001</v>
      </c>
      <c r="L1368" s="82">
        <v>68.481999999999999</v>
      </c>
      <c r="M1368" s="87">
        <v>38.167999999999999</v>
      </c>
      <c r="N1368" s="80">
        <v>5.25</v>
      </c>
      <c r="O1368" s="86">
        <f t="shared" si="63"/>
        <v>1134.08185419802</v>
      </c>
      <c r="P1368" s="24">
        <f t="shared" si="64"/>
        <v>0</v>
      </c>
      <c r="R1368" s="76">
        <v>38933</v>
      </c>
      <c r="S1368" s="88">
        <f t="shared" si="65"/>
        <v>-7.0165477513506303E-4</v>
      </c>
      <c r="T1368" s="88"/>
    </row>
    <row r="1369" spans="1:20" x14ac:dyDescent="0.3">
      <c r="A1369" s="75">
        <v>1366</v>
      </c>
      <c r="B1369" s="76">
        <v>38936</v>
      </c>
      <c r="C1369" s="80">
        <v>1394.9865</v>
      </c>
      <c r="D1369" s="81">
        <v>35.497700000000002</v>
      </c>
      <c r="E1369" s="82">
        <v>38.96</v>
      </c>
      <c r="F1369" s="82">
        <v>14.62</v>
      </c>
      <c r="G1369" s="82">
        <v>27.790900000000001</v>
      </c>
      <c r="H1369" s="82">
        <v>79.9148</v>
      </c>
      <c r="I1369" s="82">
        <v>77.906400000000005</v>
      </c>
      <c r="J1369" s="82">
        <v>41.419800000000002</v>
      </c>
      <c r="K1369" s="82">
        <v>24.342700000000001</v>
      </c>
      <c r="L1369" s="82">
        <v>68.471000000000004</v>
      </c>
      <c r="M1369" s="87">
        <v>38.298000000000002</v>
      </c>
      <c r="N1369" s="80">
        <v>5.24</v>
      </c>
      <c r="O1369" s="86">
        <f t="shared" si="63"/>
        <v>1134.3176712185</v>
      </c>
      <c r="P1369" s="24">
        <f t="shared" si="64"/>
        <v>0</v>
      </c>
      <c r="R1369" s="76">
        <v>38936</v>
      </c>
      <c r="S1369" s="88">
        <f t="shared" si="65"/>
        <v>-2.76298091684501E-3</v>
      </c>
      <c r="T1369" s="88"/>
    </row>
    <row r="1370" spans="1:20" x14ac:dyDescent="0.3">
      <c r="A1370" s="75">
        <v>1367</v>
      </c>
      <c r="B1370" s="76">
        <v>38937</v>
      </c>
      <c r="C1370" s="80">
        <v>1390.3967</v>
      </c>
      <c r="D1370" s="81">
        <v>34.738500000000002</v>
      </c>
      <c r="E1370" s="82">
        <v>38.270000000000003</v>
      </c>
      <c r="F1370" s="82">
        <v>14.8</v>
      </c>
      <c r="G1370" s="82">
        <v>27.9285</v>
      </c>
      <c r="H1370" s="82">
        <v>80.357299999999995</v>
      </c>
      <c r="I1370" s="82">
        <v>77.951400000000007</v>
      </c>
      <c r="J1370" s="82">
        <v>42.231299999999997</v>
      </c>
      <c r="K1370" s="82">
        <v>24.4544</v>
      </c>
      <c r="L1370" s="82">
        <v>68.97</v>
      </c>
      <c r="M1370" s="87">
        <v>37.899000000000001</v>
      </c>
      <c r="N1370" s="80">
        <v>5.26</v>
      </c>
      <c r="O1370" s="86">
        <f t="shared" si="63"/>
        <v>1134.5544375260599</v>
      </c>
      <c r="P1370" s="24">
        <f t="shared" si="64"/>
        <v>0</v>
      </c>
      <c r="R1370" s="76">
        <v>38937</v>
      </c>
      <c r="S1370" s="88">
        <f t="shared" si="65"/>
        <v>-3.2902110522215998E-3</v>
      </c>
      <c r="T1370" s="88"/>
    </row>
    <row r="1371" spans="1:20" x14ac:dyDescent="0.3">
      <c r="A1371" s="75">
        <v>1368</v>
      </c>
      <c r="B1371" s="76">
        <v>38938</v>
      </c>
      <c r="C1371" s="80">
        <v>1384.732</v>
      </c>
      <c r="D1371" s="81">
        <v>34.4</v>
      </c>
      <c r="E1371" s="82">
        <v>38.479999999999997</v>
      </c>
      <c r="F1371" s="82">
        <v>14.95</v>
      </c>
      <c r="G1371" s="82">
        <v>28.043299999999999</v>
      </c>
      <c r="H1371" s="82">
        <v>80.692099999999996</v>
      </c>
      <c r="I1371" s="82">
        <v>77.9739</v>
      </c>
      <c r="J1371" s="82">
        <v>43.497199999999999</v>
      </c>
      <c r="K1371" s="82">
        <v>24.4209</v>
      </c>
      <c r="L1371" s="82">
        <v>68.123999999999995</v>
      </c>
      <c r="M1371" s="87">
        <v>37.036999999999999</v>
      </c>
      <c r="N1371" s="80">
        <v>5.25</v>
      </c>
      <c r="O1371" s="86">
        <f t="shared" si="63"/>
        <v>1134.7908030338799</v>
      </c>
      <c r="P1371" s="24">
        <f t="shared" si="64"/>
        <v>0</v>
      </c>
      <c r="R1371" s="76">
        <v>38938</v>
      </c>
      <c r="S1371" s="88">
        <f t="shared" si="65"/>
        <v>-4.0741609930461404E-3</v>
      </c>
      <c r="T1371" s="88"/>
    </row>
    <row r="1372" spans="1:20" x14ac:dyDescent="0.3">
      <c r="A1372" s="75">
        <v>1369</v>
      </c>
      <c r="B1372" s="76">
        <v>38939</v>
      </c>
      <c r="C1372" s="80">
        <v>1391.3931</v>
      </c>
      <c r="D1372" s="81">
        <v>34.779600000000002</v>
      </c>
      <c r="E1372" s="82">
        <v>38.979999999999997</v>
      </c>
      <c r="F1372" s="82">
        <v>15.13</v>
      </c>
      <c r="G1372" s="82">
        <v>28.066199999999998</v>
      </c>
      <c r="H1372" s="82">
        <v>80.536600000000007</v>
      </c>
      <c r="I1372" s="82">
        <v>78.390299999999996</v>
      </c>
      <c r="J1372" s="82">
        <v>42.891300000000001</v>
      </c>
      <c r="K1372" s="82">
        <v>24.5046</v>
      </c>
      <c r="L1372" s="82">
        <v>68.515000000000001</v>
      </c>
      <c r="M1372" s="87">
        <v>37.585999999999999</v>
      </c>
      <c r="N1372" s="80">
        <v>5.24</v>
      </c>
      <c r="O1372" s="86">
        <f t="shared" si="63"/>
        <v>1135.0267674707</v>
      </c>
      <c r="P1372" s="24">
        <f t="shared" si="64"/>
        <v>0</v>
      </c>
      <c r="R1372" s="76">
        <v>38939</v>
      </c>
      <c r="S1372" s="88">
        <f t="shared" si="65"/>
        <v>4.8103893027675601E-3</v>
      </c>
      <c r="T1372" s="88"/>
    </row>
    <row r="1373" spans="1:20" x14ac:dyDescent="0.3">
      <c r="A1373" s="75">
        <v>1370</v>
      </c>
      <c r="B1373" s="76">
        <v>38940</v>
      </c>
      <c r="C1373" s="80">
        <v>1386.0377000000001</v>
      </c>
      <c r="D1373" s="81">
        <v>34.174300000000002</v>
      </c>
      <c r="E1373" s="82">
        <v>37.4</v>
      </c>
      <c r="F1373" s="82">
        <v>14.99</v>
      </c>
      <c r="G1373" s="82">
        <v>28.0318</v>
      </c>
      <c r="H1373" s="82">
        <v>81.134500000000003</v>
      </c>
      <c r="I1373" s="82">
        <v>78.831199999999995</v>
      </c>
      <c r="J1373" s="82">
        <v>42.371899999999997</v>
      </c>
      <c r="K1373" s="82">
        <v>24.426500000000001</v>
      </c>
      <c r="L1373" s="82">
        <v>68.656000000000006</v>
      </c>
      <c r="M1373" s="87">
        <v>37.392000000000003</v>
      </c>
      <c r="N1373" s="80">
        <v>5.24</v>
      </c>
      <c r="O1373" s="86">
        <f t="shared" si="63"/>
        <v>1135.26278097314</v>
      </c>
      <c r="P1373" s="24">
        <f t="shared" si="64"/>
        <v>0</v>
      </c>
      <c r="R1373" s="76">
        <v>38940</v>
      </c>
      <c r="S1373" s="88">
        <f t="shared" si="65"/>
        <v>-3.8489482231871498E-3</v>
      </c>
      <c r="T1373" s="88"/>
    </row>
    <row r="1374" spans="1:20" x14ac:dyDescent="0.3">
      <c r="A1374" s="75">
        <v>1371</v>
      </c>
      <c r="B1374" s="76">
        <v>38943</v>
      </c>
      <c r="C1374" s="80">
        <v>1387.7303999999999</v>
      </c>
      <c r="D1374" s="81">
        <v>34.461500000000001</v>
      </c>
      <c r="E1374" s="82">
        <v>37.21</v>
      </c>
      <c r="F1374" s="82">
        <v>15.29</v>
      </c>
      <c r="G1374" s="82">
        <v>28.146599999999999</v>
      </c>
      <c r="H1374" s="82">
        <v>80.177899999999994</v>
      </c>
      <c r="I1374" s="82">
        <v>78.288499999999999</v>
      </c>
      <c r="J1374" s="82">
        <v>41.560400000000001</v>
      </c>
      <c r="K1374" s="82">
        <v>24.5548</v>
      </c>
      <c r="L1374" s="82">
        <v>69.328000000000003</v>
      </c>
      <c r="M1374" s="87">
        <v>37.424999999999997</v>
      </c>
      <c r="N1374" s="80">
        <v>5.26</v>
      </c>
      <c r="O1374" s="86">
        <f t="shared" si="63"/>
        <v>1135.4997445536201</v>
      </c>
      <c r="P1374" s="24">
        <f t="shared" si="64"/>
        <v>0</v>
      </c>
      <c r="R1374" s="76">
        <v>38943</v>
      </c>
      <c r="S1374" s="88">
        <f t="shared" si="65"/>
        <v>1.22125105255066E-3</v>
      </c>
      <c r="T1374" s="88"/>
    </row>
    <row r="1375" spans="1:20" x14ac:dyDescent="0.3">
      <c r="A1375" s="75">
        <v>1372</v>
      </c>
      <c r="B1375" s="76">
        <v>38944</v>
      </c>
      <c r="C1375" s="80">
        <v>1406.8733999999999</v>
      </c>
      <c r="D1375" s="81">
        <v>36.369799999999998</v>
      </c>
      <c r="E1375" s="82">
        <v>39.909999999999997</v>
      </c>
      <c r="F1375" s="82">
        <v>15.72</v>
      </c>
      <c r="G1375" s="82">
        <v>28.353100000000001</v>
      </c>
      <c r="H1375" s="82">
        <v>79.950699999999998</v>
      </c>
      <c r="I1375" s="82">
        <v>77.655500000000004</v>
      </c>
      <c r="J1375" s="82">
        <v>41.971600000000002</v>
      </c>
      <c r="K1375" s="82">
        <v>24.739000000000001</v>
      </c>
      <c r="L1375" s="82">
        <v>68.938000000000002</v>
      </c>
      <c r="M1375" s="87">
        <v>38.265999999999998</v>
      </c>
      <c r="N1375" s="80">
        <v>5.24</v>
      </c>
      <c r="O1375" s="86">
        <f t="shared" si="63"/>
        <v>1135.7358564052599</v>
      </c>
      <c r="P1375" s="24">
        <f t="shared" si="64"/>
        <v>0</v>
      </c>
      <c r="R1375" s="76">
        <v>38944</v>
      </c>
      <c r="S1375" s="88">
        <f t="shared" si="65"/>
        <v>1.3794466129732501E-2</v>
      </c>
      <c r="T1375" s="88"/>
    </row>
    <row r="1376" spans="1:20" x14ac:dyDescent="0.3">
      <c r="A1376" s="75">
        <v>1373</v>
      </c>
      <c r="B1376" s="76">
        <v>38945</v>
      </c>
      <c r="C1376" s="80">
        <v>1417.9972</v>
      </c>
      <c r="D1376" s="81">
        <v>38.811599999999999</v>
      </c>
      <c r="E1376" s="82">
        <v>39.770000000000003</v>
      </c>
      <c r="F1376" s="82">
        <v>15.54</v>
      </c>
      <c r="G1376" s="82">
        <v>28.4452</v>
      </c>
      <c r="H1376" s="82">
        <v>78.8386</v>
      </c>
      <c r="I1376" s="82">
        <v>76.389300000000006</v>
      </c>
      <c r="J1376" s="82">
        <v>42.123100000000001</v>
      </c>
      <c r="K1376" s="82">
        <v>24.744599999999998</v>
      </c>
      <c r="L1376" s="82">
        <v>68.611999999999995</v>
      </c>
      <c r="M1376" s="87">
        <v>38.771999999999998</v>
      </c>
      <c r="N1376" s="80">
        <v>5.17</v>
      </c>
      <c r="O1376" s="86">
        <f t="shared" si="63"/>
        <v>1135.9688625313599</v>
      </c>
      <c r="P1376" s="24">
        <f t="shared" si="64"/>
        <v>0</v>
      </c>
      <c r="R1376" s="76">
        <v>38945</v>
      </c>
      <c r="S1376" s="88">
        <f t="shared" si="65"/>
        <v>7.9067526616112306E-3</v>
      </c>
      <c r="T1376" s="88"/>
    </row>
    <row r="1377" spans="1:20" x14ac:dyDescent="0.3">
      <c r="A1377" s="75">
        <v>1374</v>
      </c>
      <c r="B1377" s="76">
        <v>38946</v>
      </c>
      <c r="C1377" s="80">
        <v>1420.3081999999999</v>
      </c>
      <c r="D1377" s="81">
        <v>38.165199999999999</v>
      </c>
      <c r="E1377" s="82">
        <v>39.53</v>
      </c>
      <c r="F1377" s="82">
        <v>15.81</v>
      </c>
      <c r="G1377" s="82">
        <v>28.4452</v>
      </c>
      <c r="H1377" s="82">
        <v>79.730500000000006</v>
      </c>
      <c r="I1377" s="82">
        <v>76.965800000000002</v>
      </c>
      <c r="J1377" s="82">
        <v>42.036499999999997</v>
      </c>
      <c r="K1377" s="82">
        <v>24.660900000000002</v>
      </c>
      <c r="L1377" s="82">
        <v>67.929000000000002</v>
      </c>
      <c r="M1377" s="87">
        <v>39.063000000000002</v>
      </c>
      <c r="N1377" s="80">
        <v>5.2</v>
      </c>
      <c r="O1377" s="86">
        <f t="shared" si="63"/>
        <v>1136.2032688045799</v>
      </c>
      <c r="P1377" s="24">
        <f t="shared" si="64"/>
        <v>0</v>
      </c>
      <c r="R1377" s="76">
        <v>38946</v>
      </c>
      <c r="S1377" s="88">
        <f t="shared" si="65"/>
        <v>1.6297634438204899E-3</v>
      </c>
      <c r="T1377" s="88"/>
    </row>
    <row r="1378" spans="1:20" x14ac:dyDescent="0.3">
      <c r="A1378" s="75">
        <v>1375</v>
      </c>
      <c r="B1378" s="76">
        <v>38947</v>
      </c>
      <c r="C1378" s="80">
        <v>1425.5844999999999</v>
      </c>
      <c r="D1378" s="81">
        <v>38.2883</v>
      </c>
      <c r="E1378" s="82">
        <v>39.979999999999997</v>
      </c>
      <c r="F1378" s="82">
        <v>15.71</v>
      </c>
      <c r="G1378" s="82">
        <v>29.700500000000002</v>
      </c>
      <c r="H1378" s="82">
        <v>81.068399999999997</v>
      </c>
      <c r="I1378" s="82">
        <v>78.119</v>
      </c>
      <c r="J1378" s="82">
        <v>41.701099999999997</v>
      </c>
      <c r="K1378" s="82">
        <v>24.733499999999999</v>
      </c>
      <c r="L1378" s="82">
        <v>68.308999999999997</v>
      </c>
      <c r="M1378" s="87">
        <v>38.997999999999998</v>
      </c>
      <c r="N1378" s="80">
        <v>5.25</v>
      </c>
      <c r="O1378" s="86">
        <f t="shared" si="63"/>
        <v>1136.4399778189099</v>
      </c>
      <c r="P1378" s="24">
        <f t="shared" si="64"/>
        <v>0</v>
      </c>
      <c r="R1378" s="76">
        <v>38947</v>
      </c>
      <c r="S1378" s="88">
        <f t="shared" si="65"/>
        <v>3.7148979355325902E-3</v>
      </c>
      <c r="T1378" s="88"/>
    </row>
    <row r="1379" spans="1:20" x14ac:dyDescent="0.3">
      <c r="A1379" s="75">
        <v>1376</v>
      </c>
      <c r="B1379" s="76">
        <v>38950</v>
      </c>
      <c r="C1379" s="80">
        <v>1420.3520000000001</v>
      </c>
      <c r="D1379" s="81">
        <v>38.062600000000003</v>
      </c>
      <c r="E1379" s="82">
        <v>38.729999999999997</v>
      </c>
      <c r="F1379" s="82">
        <v>15.64</v>
      </c>
      <c r="G1379" s="82">
        <v>30.080500000000001</v>
      </c>
      <c r="H1379" s="82">
        <v>80.622500000000002</v>
      </c>
      <c r="I1379" s="82">
        <v>78.944299999999998</v>
      </c>
      <c r="J1379" s="82">
        <v>41.820099999999996</v>
      </c>
      <c r="K1379" s="82">
        <v>24.666499999999999</v>
      </c>
      <c r="L1379" s="82">
        <v>68.623000000000005</v>
      </c>
      <c r="M1379" s="87">
        <v>38.491999999999997</v>
      </c>
      <c r="N1379" s="80">
        <v>5.24</v>
      </c>
      <c r="O1379" s="86">
        <f t="shared" si="63"/>
        <v>1136.6762851793801</v>
      </c>
      <c r="P1379" s="24">
        <f t="shared" si="64"/>
        <v>0</v>
      </c>
      <c r="R1379" s="76">
        <v>38950</v>
      </c>
      <c r="S1379" s="88">
        <f t="shared" si="65"/>
        <v>-3.67042430666142E-3</v>
      </c>
      <c r="T1379" s="88"/>
    </row>
    <row r="1380" spans="1:20" x14ac:dyDescent="0.3">
      <c r="A1380" s="75">
        <v>1377</v>
      </c>
      <c r="B1380" s="76">
        <v>38951</v>
      </c>
      <c r="C1380" s="80">
        <v>1421.7751000000001</v>
      </c>
      <c r="D1380" s="81">
        <v>38.4833</v>
      </c>
      <c r="E1380" s="82">
        <v>38.65</v>
      </c>
      <c r="F1380" s="82">
        <v>15.48</v>
      </c>
      <c r="G1380" s="82">
        <v>29.5047</v>
      </c>
      <c r="H1380" s="82">
        <v>80.212699999999998</v>
      </c>
      <c r="I1380" s="82">
        <v>79.373800000000003</v>
      </c>
      <c r="J1380" s="82">
        <v>42.328699999999998</v>
      </c>
      <c r="K1380" s="82">
        <v>24.789300000000001</v>
      </c>
      <c r="L1380" s="82">
        <v>69.099999999999994</v>
      </c>
      <c r="M1380" s="87">
        <v>38.372999999999998</v>
      </c>
      <c r="N1380" s="80">
        <v>5.24</v>
      </c>
      <c r="O1380" s="86">
        <f t="shared" si="63"/>
        <v>1136.9126416767699</v>
      </c>
      <c r="P1380" s="24">
        <f t="shared" si="64"/>
        <v>0</v>
      </c>
      <c r="R1380" s="76">
        <v>38951</v>
      </c>
      <c r="S1380" s="88">
        <f t="shared" si="65"/>
        <v>1.00193473167209E-3</v>
      </c>
      <c r="T1380" s="88"/>
    </row>
    <row r="1381" spans="1:20" x14ac:dyDescent="0.3">
      <c r="A1381" s="75">
        <v>1378</v>
      </c>
      <c r="B1381" s="76">
        <v>38952</v>
      </c>
      <c r="C1381" s="80">
        <v>1415.5136</v>
      </c>
      <c r="D1381" s="81">
        <v>37.7241</v>
      </c>
      <c r="E1381" s="82">
        <v>38.19</v>
      </c>
      <c r="F1381" s="82">
        <v>15.32</v>
      </c>
      <c r="G1381" s="82">
        <v>29.5623</v>
      </c>
      <c r="H1381" s="82">
        <v>79.164000000000001</v>
      </c>
      <c r="I1381" s="82">
        <v>78.718100000000007</v>
      </c>
      <c r="J1381" s="82">
        <v>41.971600000000002</v>
      </c>
      <c r="K1381" s="82">
        <v>24.739000000000001</v>
      </c>
      <c r="L1381" s="82">
        <v>69.457999999999998</v>
      </c>
      <c r="M1381" s="87">
        <v>38.363</v>
      </c>
      <c r="N1381" s="80">
        <v>5.25</v>
      </c>
      <c r="O1381" s="86">
        <f t="shared" si="63"/>
        <v>1137.14949847712</v>
      </c>
      <c r="P1381" s="24">
        <f t="shared" si="64"/>
        <v>0</v>
      </c>
      <c r="R1381" s="76">
        <v>38952</v>
      </c>
      <c r="S1381" s="88">
        <f t="shared" si="65"/>
        <v>-4.4040017299501501E-3</v>
      </c>
      <c r="T1381" s="88"/>
    </row>
    <row r="1382" spans="1:20" x14ac:dyDescent="0.3">
      <c r="A1382" s="75">
        <v>1379</v>
      </c>
      <c r="B1382" s="76">
        <v>38953</v>
      </c>
      <c r="C1382" s="80">
        <v>1418.9047</v>
      </c>
      <c r="D1382" s="81">
        <v>38.362200000000001</v>
      </c>
      <c r="E1382" s="82">
        <v>38.24</v>
      </c>
      <c r="F1382" s="82">
        <v>15.38</v>
      </c>
      <c r="G1382" s="82">
        <v>29.642900000000001</v>
      </c>
      <c r="H1382" s="82">
        <v>80.429599999999994</v>
      </c>
      <c r="I1382" s="82">
        <v>79.950400000000002</v>
      </c>
      <c r="J1382" s="82">
        <v>41.506300000000003</v>
      </c>
      <c r="K1382" s="82">
        <v>24.845099999999999</v>
      </c>
      <c r="L1382" s="82">
        <v>69.534000000000006</v>
      </c>
      <c r="M1382" s="87">
        <v>38.674999999999997</v>
      </c>
      <c r="N1382" s="80">
        <v>5.25</v>
      </c>
      <c r="O1382" s="86">
        <f t="shared" si="63"/>
        <v>1137.3864046226399</v>
      </c>
      <c r="P1382" s="24">
        <f t="shared" si="64"/>
        <v>0</v>
      </c>
      <c r="R1382" s="76">
        <v>38953</v>
      </c>
      <c r="S1382" s="88">
        <f t="shared" si="65"/>
        <v>2.3956675513396898E-3</v>
      </c>
      <c r="T1382" s="88"/>
    </row>
    <row r="1383" spans="1:20" x14ac:dyDescent="0.3">
      <c r="A1383" s="75">
        <v>1380</v>
      </c>
      <c r="B1383" s="76">
        <v>38954</v>
      </c>
      <c r="C1383" s="80">
        <v>1417.9939999999999</v>
      </c>
      <c r="D1383" s="81">
        <v>38.4754</v>
      </c>
      <c r="E1383" s="82">
        <v>37.869999999999997</v>
      </c>
      <c r="F1383" s="82">
        <v>15.41</v>
      </c>
      <c r="G1383" s="82">
        <v>29.769600000000001</v>
      </c>
      <c r="H1383" s="82">
        <v>80.477800000000002</v>
      </c>
      <c r="I1383" s="82">
        <v>79.622600000000006</v>
      </c>
      <c r="J1383" s="82">
        <v>41.4739</v>
      </c>
      <c r="K1383" s="82">
        <v>24.8507</v>
      </c>
      <c r="L1383" s="82">
        <v>69.576999999999998</v>
      </c>
      <c r="M1383" s="87">
        <v>37.973999999999997</v>
      </c>
      <c r="N1383" s="80">
        <v>5.25</v>
      </c>
      <c r="O1383" s="86">
        <f t="shared" si="63"/>
        <v>1137.6233601235999</v>
      </c>
      <c r="P1383" s="24">
        <f t="shared" si="64"/>
        <v>0</v>
      </c>
      <c r="R1383" s="76">
        <v>38954</v>
      </c>
      <c r="S1383" s="88">
        <f t="shared" si="65"/>
        <v>-6.4183309844567703E-4</v>
      </c>
      <c r="T1383" s="88"/>
    </row>
    <row r="1384" spans="1:20" x14ac:dyDescent="0.3">
      <c r="A1384" s="75">
        <v>1381</v>
      </c>
      <c r="B1384" s="76">
        <v>38957</v>
      </c>
      <c r="C1384" s="80">
        <v>1425.3298</v>
      </c>
      <c r="D1384" s="81">
        <v>38.269599999999997</v>
      </c>
      <c r="E1384" s="82">
        <v>38.94</v>
      </c>
      <c r="F1384" s="82">
        <v>15.54</v>
      </c>
      <c r="G1384" s="82">
        <v>29.884799999999998</v>
      </c>
      <c r="H1384" s="82">
        <v>79.742599999999996</v>
      </c>
      <c r="I1384" s="82">
        <v>79.249499999999998</v>
      </c>
      <c r="J1384" s="82">
        <v>41.365699999999997</v>
      </c>
      <c r="K1384" s="82">
        <v>24.956700000000001</v>
      </c>
      <c r="L1384" s="82">
        <v>70.465999999999994</v>
      </c>
      <c r="M1384" s="87">
        <v>38.6</v>
      </c>
      <c r="N1384" s="80">
        <v>5.25</v>
      </c>
      <c r="O1384" s="86">
        <f t="shared" si="63"/>
        <v>1137.8603649903</v>
      </c>
      <c r="P1384" s="24">
        <f t="shared" si="64"/>
        <v>0</v>
      </c>
      <c r="R1384" s="76">
        <v>38957</v>
      </c>
      <c r="S1384" s="88">
        <f t="shared" si="65"/>
        <v>5.1733646263665304E-3</v>
      </c>
      <c r="T1384" s="88"/>
    </row>
    <row r="1385" spans="1:20" x14ac:dyDescent="0.3">
      <c r="A1385" s="75">
        <v>1382</v>
      </c>
      <c r="B1385" s="76">
        <v>38958</v>
      </c>
      <c r="C1385" s="80">
        <v>1428.2878000000001</v>
      </c>
      <c r="D1385" s="81">
        <v>38.691600000000001</v>
      </c>
      <c r="E1385" s="82">
        <v>39.020000000000003</v>
      </c>
      <c r="F1385" s="82">
        <v>15.52</v>
      </c>
      <c r="G1385" s="82">
        <v>29.758099999999999</v>
      </c>
      <c r="H1385" s="82">
        <v>79.236400000000003</v>
      </c>
      <c r="I1385" s="82">
        <v>78.469399999999993</v>
      </c>
      <c r="J1385" s="82">
        <v>41.170900000000003</v>
      </c>
      <c r="K1385" s="82">
        <v>25.1968</v>
      </c>
      <c r="L1385" s="82">
        <v>71.343999999999994</v>
      </c>
      <c r="M1385" s="87">
        <v>38.890999999999998</v>
      </c>
      <c r="N1385" s="80">
        <v>5.23</v>
      </c>
      <c r="O1385" s="86">
        <f t="shared" si="63"/>
        <v>1138.09651616922</v>
      </c>
      <c r="P1385" s="24">
        <f t="shared" si="64"/>
        <v>0</v>
      </c>
      <c r="R1385" s="76">
        <v>38958</v>
      </c>
      <c r="S1385" s="88">
        <f t="shared" si="65"/>
        <v>2.0753091670433501E-3</v>
      </c>
      <c r="T1385" s="88"/>
    </row>
    <row r="1386" spans="1:20" x14ac:dyDescent="0.3">
      <c r="A1386" s="75">
        <v>1383</v>
      </c>
      <c r="B1386" s="76">
        <v>38959</v>
      </c>
      <c r="C1386" s="80">
        <v>1428.9155000000001</v>
      </c>
      <c r="D1386" s="81">
        <v>39.021000000000001</v>
      </c>
      <c r="E1386" s="82">
        <v>38.83</v>
      </c>
      <c r="F1386" s="82">
        <v>15.76</v>
      </c>
      <c r="G1386" s="82">
        <v>29.712</v>
      </c>
      <c r="H1386" s="82">
        <v>78.573400000000007</v>
      </c>
      <c r="I1386" s="82">
        <v>77.214600000000004</v>
      </c>
      <c r="J1386" s="82">
        <v>40.954500000000003</v>
      </c>
      <c r="K1386" s="82">
        <v>25.096299999999999</v>
      </c>
      <c r="L1386" s="82">
        <v>71.16</v>
      </c>
      <c r="M1386" s="87">
        <v>38.966000000000001</v>
      </c>
      <c r="N1386" s="80">
        <v>5.25</v>
      </c>
      <c r="O1386" s="86">
        <f t="shared" si="63"/>
        <v>1138.33361961009</v>
      </c>
      <c r="P1386" s="24">
        <f t="shared" si="64"/>
        <v>0</v>
      </c>
      <c r="R1386" s="76">
        <v>38959</v>
      </c>
      <c r="S1386" s="88">
        <f t="shared" si="65"/>
        <v>4.3947725381387998E-4</v>
      </c>
      <c r="T1386" s="88"/>
    </row>
    <row r="1387" spans="1:20" x14ac:dyDescent="0.3">
      <c r="A1387" s="75">
        <v>1384</v>
      </c>
      <c r="B1387" s="76">
        <v>38960</v>
      </c>
      <c r="C1387" s="80">
        <v>1428.4408000000001</v>
      </c>
      <c r="D1387" s="81">
        <v>38.773899999999998</v>
      </c>
      <c r="E1387" s="82">
        <v>39.200000000000003</v>
      </c>
      <c r="F1387" s="82">
        <v>15.66</v>
      </c>
      <c r="G1387" s="82">
        <v>29.596900000000002</v>
      </c>
      <c r="H1387" s="82">
        <v>77.621300000000005</v>
      </c>
      <c r="I1387" s="82">
        <v>76.502300000000005</v>
      </c>
      <c r="J1387" s="82">
        <v>40.867899999999999</v>
      </c>
      <c r="K1387" s="82">
        <v>25.012599999999999</v>
      </c>
      <c r="L1387" s="82">
        <v>70.77</v>
      </c>
      <c r="M1387" s="87">
        <v>38.697000000000003</v>
      </c>
      <c r="N1387" s="80">
        <v>5.31</v>
      </c>
      <c r="O1387" s="99">
        <f t="shared" si="63"/>
        <v>1138.5734827656499</v>
      </c>
      <c r="P1387" s="24">
        <f t="shared" si="64"/>
        <v>1</v>
      </c>
      <c r="R1387" s="76">
        <v>38960</v>
      </c>
      <c r="S1387" s="88">
        <f t="shared" si="65"/>
        <v>-3.3220998722460797E-4</v>
      </c>
      <c r="T1387" s="88"/>
    </row>
    <row r="1388" spans="1:20" x14ac:dyDescent="0.3">
      <c r="A1388" s="75">
        <v>1385</v>
      </c>
      <c r="B1388" s="76">
        <v>38961</v>
      </c>
      <c r="C1388" s="80">
        <v>1436.3411000000001</v>
      </c>
      <c r="D1388" s="81">
        <v>39.4739</v>
      </c>
      <c r="E1388" s="82">
        <v>40.630000000000003</v>
      </c>
      <c r="F1388" s="82">
        <v>15.5</v>
      </c>
      <c r="G1388" s="82">
        <v>29.758099999999999</v>
      </c>
      <c r="H1388" s="82">
        <v>78.139499999999998</v>
      </c>
      <c r="I1388" s="82">
        <v>76.988500000000002</v>
      </c>
      <c r="J1388" s="82">
        <v>41.257399999999997</v>
      </c>
      <c r="K1388" s="82">
        <v>25.157699999999998</v>
      </c>
      <c r="L1388" s="82">
        <v>70.911000000000001</v>
      </c>
      <c r="M1388" s="87">
        <v>39.624000000000002</v>
      </c>
      <c r="N1388" s="80">
        <v>5.25</v>
      </c>
      <c r="O1388" s="86">
        <f t="shared" si="63"/>
        <v>1138.81068557456</v>
      </c>
      <c r="P1388" s="24">
        <f t="shared" si="64"/>
        <v>0</v>
      </c>
      <c r="R1388" s="76">
        <v>38961</v>
      </c>
      <c r="S1388" s="88">
        <f t="shared" si="65"/>
        <v>5.5307157286461602E-3</v>
      </c>
      <c r="T1388" s="88"/>
    </row>
    <row r="1389" spans="1:20" x14ac:dyDescent="0.3">
      <c r="A1389" s="75">
        <v>1386</v>
      </c>
      <c r="B1389" s="76">
        <v>38964</v>
      </c>
      <c r="C1389" s="80">
        <v>1436.3411000000001</v>
      </c>
      <c r="D1389" s="81">
        <v>39.4739</v>
      </c>
      <c r="E1389" s="82">
        <v>40.630000000000003</v>
      </c>
      <c r="F1389" s="82">
        <v>15.5</v>
      </c>
      <c r="G1389" s="82">
        <v>29.758099999999999</v>
      </c>
      <c r="H1389" s="82">
        <v>78.139499999999998</v>
      </c>
      <c r="I1389" s="82">
        <v>76.988500000000002</v>
      </c>
      <c r="J1389" s="82">
        <v>41.257399999999997</v>
      </c>
      <c r="K1389" s="82">
        <v>25.157699999999998</v>
      </c>
      <c r="L1389" s="82">
        <v>70.911000000000001</v>
      </c>
      <c r="M1389" s="87">
        <v>39.624000000000002</v>
      </c>
      <c r="N1389" s="80">
        <v>5.25</v>
      </c>
      <c r="O1389" s="86">
        <f t="shared" si="63"/>
        <v>1139.0479378007201</v>
      </c>
      <c r="P1389" s="24">
        <f t="shared" si="64"/>
        <v>0</v>
      </c>
      <c r="R1389" s="76">
        <v>38964</v>
      </c>
      <c r="S1389" s="88">
        <f t="shared" si="65"/>
        <v>0</v>
      </c>
      <c r="T1389" s="88"/>
    </row>
    <row r="1390" spans="1:20" x14ac:dyDescent="0.3">
      <c r="A1390" s="75">
        <v>1387</v>
      </c>
      <c r="B1390" s="76">
        <v>38965</v>
      </c>
      <c r="C1390" s="80">
        <v>1438.8687</v>
      </c>
      <c r="D1390" s="81">
        <v>40.338500000000003</v>
      </c>
      <c r="E1390" s="82">
        <v>41</v>
      </c>
      <c r="F1390" s="82">
        <v>15.84</v>
      </c>
      <c r="G1390" s="82">
        <v>29.493200000000002</v>
      </c>
      <c r="H1390" s="82">
        <v>79.959500000000006</v>
      </c>
      <c r="I1390" s="82">
        <v>77.418000000000006</v>
      </c>
      <c r="J1390" s="82">
        <v>40.316099999999999</v>
      </c>
      <c r="K1390" s="82">
        <v>25.107399999999998</v>
      </c>
      <c r="L1390" s="82">
        <v>70.683000000000007</v>
      </c>
      <c r="M1390" s="87">
        <v>39.505000000000003</v>
      </c>
      <c r="N1390" s="80">
        <v>5.26</v>
      </c>
      <c r="O1390" s="86">
        <f t="shared" si="63"/>
        <v>1139.28569145758</v>
      </c>
      <c r="P1390" s="24">
        <f t="shared" si="64"/>
        <v>0</v>
      </c>
      <c r="R1390" s="76">
        <v>38965</v>
      </c>
      <c r="S1390" s="88">
        <f t="shared" si="65"/>
        <v>1.7597491292282699E-3</v>
      </c>
      <c r="T1390" s="88"/>
    </row>
    <row r="1391" spans="1:20" x14ac:dyDescent="0.3">
      <c r="A1391" s="75">
        <v>1388</v>
      </c>
      <c r="B1391" s="76">
        <v>38966</v>
      </c>
      <c r="C1391" s="80">
        <v>1424.8643999999999</v>
      </c>
      <c r="D1391" s="81">
        <v>39.154800000000002</v>
      </c>
      <c r="E1391" s="82">
        <v>39.42</v>
      </c>
      <c r="F1391" s="82">
        <v>15.62</v>
      </c>
      <c r="G1391" s="82">
        <v>29.493200000000002</v>
      </c>
      <c r="H1391" s="82">
        <v>78.6096</v>
      </c>
      <c r="I1391" s="82">
        <v>75.948400000000007</v>
      </c>
      <c r="J1391" s="82">
        <v>38.695599999999999</v>
      </c>
      <c r="K1391" s="82">
        <v>24.9512</v>
      </c>
      <c r="L1391" s="82">
        <v>70.715000000000003</v>
      </c>
      <c r="M1391" s="87">
        <v>39.042000000000002</v>
      </c>
      <c r="N1391" s="80">
        <v>5.21</v>
      </c>
      <c r="O1391" s="86">
        <f t="shared" si="63"/>
        <v>1139.52123425331</v>
      </c>
      <c r="P1391" s="24">
        <f t="shared" si="64"/>
        <v>0</v>
      </c>
      <c r="R1391" s="76">
        <v>38966</v>
      </c>
      <c r="S1391" s="88">
        <f t="shared" si="65"/>
        <v>-9.7328547073127804E-3</v>
      </c>
      <c r="T1391" s="88"/>
    </row>
    <row r="1392" spans="1:20" x14ac:dyDescent="0.3">
      <c r="A1392" s="75">
        <v>1389</v>
      </c>
      <c r="B1392" s="76">
        <v>38967</v>
      </c>
      <c r="C1392" s="80">
        <v>1418.0856000000001</v>
      </c>
      <c r="D1392" s="81">
        <v>38.053400000000003</v>
      </c>
      <c r="E1392" s="82">
        <v>39.409999999999997</v>
      </c>
      <c r="F1392" s="82">
        <v>16.010000000000002</v>
      </c>
      <c r="G1392" s="82">
        <v>29.285900000000002</v>
      </c>
      <c r="H1392" s="82">
        <v>78.826599999999999</v>
      </c>
      <c r="I1392" s="82">
        <v>76.524900000000002</v>
      </c>
      <c r="J1392" s="82">
        <v>37.774000000000001</v>
      </c>
      <c r="K1392" s="82">
        <v>24.8339</v>
      </c>
      <c r="L1392" s="82">
        <v>69.941999999999993</v>
      </c>
      <c r="M1392" s="87">
        <v>39.365000000000002</v>
      </c>
      <c r="N1392" s="80">
        <v>5.23</v>
      </c>
      <c r="O1392" s="86">
        <f t="shared" si="63"/>
        <v>1139.7577301285201</v>
      </c>
      <c r="P1392" s="24">
        <f t="shared" si="64"/>
        <v>0</v>
      </c>
      <c r="R1392" s="76">
        <v>38967</v>
      </c>
      <c r="S1392" s="88">
        <f t="shared" si="65"/>
        <v>-4.7575053457716799E-3</v>
      </c>
      <c r="T1392" s="88"/>
    </row>
    <row r="1393" spans="1:20" x14ac:dyDescent="0.3">
      <c r="A1393" s="75">
        <v>1390</v>
      </c>
      <c r="B1393" s="76">
        <v>38968</v>
      </c>
      <c r="C1393" s="80">
        <v>1423.4554000000001</v>
      </c>
      <c r="D1393" s="81">
        <v>37.610799999999998</v>
      </c>
      <c r="E1393" s="82">
        <v>41.15</v>
      </c>
      <c r="F1393" s="82">
        <v>15.91</v>
      </c>
      <c r="G1393" s="82">
        <v>29.4817</v>
      </c>
      <c r="H1393" s="82">
        <v>77.404300000000006</v>
      </c>
      <c r="I1393" s="82">
        <v>75.530100000000004</v>
      </c>
      <c r="J1393" s="82">
        <v>37.145099999999999</v>
      </c>
      <c r="K1393" s="82">
        <v>24.895299999999999</v>
      </c>
      <c r="L1393" s="82">
        <v>70.498000000000005</v>
      </c>
      <c r="M1393" s="87">
        <v>40.420999999999999</v>
      </c>
      <c r="N1393" s="80">
        <v>5.23</v>
      </c>
      <c r="O1393" s="86">
        <f t="shared" si="63"/>
        <v>1139.994275086</v>
      </c>
      <c r="P1393" s="24">
        <f t="shared" si="64"/>
        <v>0</v>
      </c>
      <c r="R1393" s="76">
        <v>38968</v>
      </c>
      <c r="S1393" s="88">
        <f t="shared" si="65"/>
        <v>3.7866543458307E-3</v>
      </c>
      <c r="T1393" s="88"/>
    </row>
    <row r="1394" spans="1:20" x14ac:dyDescent="0.3">
      <c r="A1394" s="75">
        <v>1391</v>
      </c>
      <c r="B1394" s="76">
        <v>38971</v>
      </c>
      <c r="C1394" s="80">
        <v>1424.2030999999999</v>
      </c>
      <c r="D1394" s="81">
        <v>37.8887</v>
      </c>
      <c r="E1394" s="82">
        <v>43.39</v>
      </c>
      <c r="F1394" s="82">
        <v>16.29</v>
      </c>
      <c r="G1394" s="82">
        <v>29.838699999999999</v>
      </c>
      <c r="H1394" s="82">
        <v>74.728499999999997</v>
      </c>
      <c r="I1394" s="82">
        <v>73.415999999999997</v>
      </c>
      <c r="J1394" s="82">
        <v>36.668100000000003</v>
      </c>
      <c r="K1394" s="82">
        <v>24.8674</v>
      </c>
      <c r="L1394" s="82">
        <v>70.486999999999995</v>
      </c>
      <c r="M1394" s="87">
        <v>40.012</v>
      </c>
      <c r="N1394" s="80">
        <v>5.24</v>
      </c>
      <c r="O1394" s="86">
        <f t="shared" si="63"/>
        <v>1140.2313215146301</v>
      </c>
      <c r="P1394" s="24">
        <f t="shared" si="64"/>
        <v>0</v>
      </c>
      <c r="R1394" s="76">
        <v>38971</v>
      </c>
      <c r="S1394" s="88">
        <f t="shared" si="65"/>
        <v>5.2527111140943095E-4</v>
      </c>
      <c r="T1394" s="88"/>
    </row>
    <row r="1395" spans="1:20" x14ac:dyDescent="0.3">
      <c r="A1395" s="75">
        <v>1392</v>
      </c>
      <c r="B1395" s="76">
        <v>38972</v>
      </c>
      <c r="C1395" s="80">
        <v>1439.0748000000001</v>
      </c>
      <c r="D1395" s="81">
        <v>38.753399999999999</v>
      </c>
      <c r="E1395" s="82">
        <v>43.3</v>
      </c>
      <c r="F1395" s="82">
        <v>16.3</v>
      </c>
      <c r="G1395" s="82">
        <v>29.861699999999999</v>
      </c>
      <c r="H1395" s="82">
        <v>73.993300000000005</v>
      </c>
      <c r="I1395" s="82">
        <v>73.1447</v>
      </c>
      <c r="J1395" s="82">
        <v>36.472900000000003</v>
      </c>
      <c r="K1395" s="82">
        <v>24.995799999999999</v>
      </c>
      <c r="L1395" s="82">
        <v>71.009</v>
      </c>
      <c r="M1395" s="87">
        <v>41.176000000000002</v>
      </c>
      <c r="N1395" s="80">
        <v>5.21</v>
      </c>
      <c r="O1395" s="86">
        <f t="shared" si="63"/>
        <v>1140.4670598156199</v>
      </c>
      <c r="P1395" s="24">
        <f t="shared" si="64"/>
        <v>0</v>
      </c>
      <c r="R1395" s="76">
        <v>38972</v>
      </c>
      <c r="S1395" s="88">
        <f t="shared" si="65"/>
        <v>1.0442120228498299E-2</v>
      </c>
      <c r="T1395" s="88"/>
    </row>
    <row r="1396" spans="1:20" x14ac:dyDescent="0.3">
      <c r="A1396" s="75">
        <v>1393</v>
      </c>
      <c r="B1396" s="76">
        <v>38973</v>
      </c>
      <c r="C1396" s="80">
        <v>1444.9296999999999</v>
      </c>
      <c r="D1396" s="81">
        <v>38.393099999999997</v>
      </c>
      <c r="E1396" s="82">
        <v>44.2</v>
      </c>
      <c r="F1396" s="82">
        <v>16.39</v>
      </c>
      <c r="G1396" s="82">
        <v>29.9193</v>
      </c>
      <c r="H1396" s="82">
        <v>75.198599999999999</v>
      </c>
      <c r="I1396" s="82">
        <v>73.890799999999999</v>
      </c>
      <c r="J1396" s="82">
        <v>36.917499999999997</v>
      </c>
      <c r="K1396" s="82">
        <v>25.074000000000002</v>
      </c>
      <c r="L1396" s="82">
        <v>70.400000000000006</v>
      </c>
      <c r="M1396" s="87">
        <v>40.787999999999997</v>
      </c>
      <c r="N1396" s="80">
        <v>5.26</v>
      </c>
      <c r="O1396" s="86">
        <f t="shared" si="63"/>
        <v>1140.70510968605</v>
      </c>
      <c r="P1396" s="24">
        <f t="shared" si="64"/>
        <v>0</v>
      </c>
      <c r="R1396" s="76">
        <v>38973</v>
      </c>
      <c r="S1396" s="88">
        <f t="shared" si="65"/>
        <v>4.06851679982156E-3</v>
      </c>
      <c r="T1396" s="88"/>
    </row>
    <row r="1397" spans="1:20" x14ac:dyDescent="0.3">
      <c r="A1397" s="75">
        <v>1394</v>
      </c>
      <c r="B1397" s="76">
        <v>38974</v>
      </c>
      <c r="C1397" s="80">
        <v>1443.0376000000001</v>
      </c>
      <c r="D1397" s="81">
        <v>38.290199999999999</v>
      </c>
      <c r="E1397" s="82">
        <v>45.88</v>
      </c>
      <c r="F1397" s="82">
        <v>16.47</v>
      </c>
      <c r="G1397" s="82">
        <v>30.322399999999998</v>
      </c>
      <c r="H1397" s="82">
        <v>74.788799999999995</v>
      </c>
      <c r="I1397" s="82">
        <v>73.156000000000006</v>
      </c>
      <c r="J1397" s="82">
        <v>36.234400000000001</v>
      </c>
      <c r="K1397" s="82">
        <v>25.057099999999998</v>
      </c>
      <c r="L1397" s="82">
        <v>70.302000000000007</v>
      </c>
      <c r="M1397" s="87">
        <v>40.238</v>
      </c>
      <c r="N1397" s="80">
        <v>5.26</v>
      </c>
      <c r="O1397" s="86">
        <f t="shared" si="63"/>
        <v>1140.94320924466</v>
      </c>
      <c r="P1397" s="24">
        <f t="shared" si="64"/>
        <v>0</v>
      </c>
      <c r="R1397" s="76">
        <v>38974</v>
      </c>
      <c r="S1397" s="88">
        <f t="shared" si="65"/>
        <v>-1.30947547136706E-3</v>
      </c>
      <c r="T1397" s="88"/>
    </row>
    <row r="1398" spans="1:20" x14ac:dyDescent="0.3">
      <c r="A1398" s="75">
        <v>1395</v>
      </c>
      <c r="B1398" s="76">
        <v>38975</v>
      </c>
      <c r="C1398" s="80">
        <v>1446.9756</v>
      </c>
      <c r="D1398" s="81">
        <v>37.8887</v>
      </c>
      <c r="E1398" s="82">
        <v>47.18</v>
      </c>
      <c r="F1398" s="82">
        <v>16.329999999999998</v>
      </c>
      <c r="G1398" s="82">
        <v>30.921199999999999</v>
      </c>
      <c r="H1398" s="82">
        <v>74.475399999999993</v>
      </c>
      <c r="I1398" s="82">
        <v>73.088200000000001</v>
      </c>
      <c r="J1398" s="82">
        <v>36.516300000000001</v>
      </c>
      <c r="K1398" s="82">
        <v>25.068300000000001</v>
      </c>
      <c r="L1398" s="82">
        <v>70.823999999999998</v>
      </c>
      <c r="M1398" s="87">
        <v>40.668999999999997</v>
      </c>
      <c r="N1398" s="80">
        <v>5.25</v>
      </c>
      <c r="O1398" s="86">
        <f t="shared" si="63"/>
        <v>1141.18090574658</v>
      </c>
      <c r="P1398" s="24">
        <f t="shared" si="64"/>
        <v>0</v>
      </c>
      <c r="R1398" s="76">
        <v>38975</v>
      </c>
      <c r="S1398" s="88">
        <f t="shared" si="65"/>
        <v>2.7289656208542299E-3</v>
      </c>
      <c r="T1398" s="88"/>
    </row>
    <row r="1399" spans="1:20" x14ac:dyDescent="0.3">
      <c r="A1399" s="75">
        <v>1396</v>
      </c>
      <c r="B1399" s="76">
        <v>38978</v>
      </c>
      <c r="C1399" s="80">
        <v>1448.4241999999999</v>
      </c>
      <c r="D1399" s="81">
        <v>37.672600000000003</v>
      </c>
      <c r="E1399" s="82">
        <v>46.44</v>
      </c>
      <c r="F1399" s="82">
        <v>16.25</v>
      </c>
      <c r="G1399" s="82">
        <v>30.8521</v>
      </c>
      <c r="H1399" s="82">
        <v>75.753</v>
      </c>
      <c r="I1399" s="82">
        <v>74.953500000000005</v>
      </c>
      <c r="J1399" s="82">
        <v>37.242699999999999</v>
      </c>
      <c r="K1399" s="82">
        <v>24.978400000000001</v>
      </c>
      <c r="L1399" s="82">
        <v>70.224999999999994</v>
      </c>
      <c r="M1399" s="87">
        <v>40.335000000000001</v>
      </c>
      <c r="N1399" s="80">
        <v>5.23</v>
      </c>
      <c r="O1399" s="86">
        <f t="shared" si="63"/>
        <v>1141.41774606948</v>
      </c>
      <c r="P1399" s="24">
        <f t="shared" si="64"/>
        <v>0</v>
      </c>
      <c r="R1399" s="76">
        <v>38978</v>
      </c>
      <c r="S1399" s="88">
        <f t="shared" si="65"/>
        <v>1.0011226174095899E-3</v>
      </c>
      <c r="T1399" s="88"/>
    </row>
    <row r="1400" spans="1:20" x14ac:dyDescent="0.3">
      <c r="A1400" s="75">
        <v>1397</v>
      </c>
      <c r="B1400" s="76">
        <v>38979</v>
      </c>
      <c r="C1400" s="80">
        <v>1445.2925</v>
      </c>
      <c r="D1400" s="81">
        <v>38.187199999999997</v>
      </c>
      <c r="E1400" s="82">
        <v>45.47</v>
      </c>
      <c r="F1400" s="82">
        <v>16.13</v>
      </c>
      <c r="G1400" s="82">
        <v>30.932700000000001</v>
      </c>
      <c r="H1400" s="82">
        <v>74.596000000000004</v>
      </c>
      <c r="I1400" s="82">
        <v>74.049099999999996</v>
      </c>
      <c r="J1400" s="82">
        <v>36.342799999999997</v>
      </c>
      <c r="K1400" s="82">
        <v>24.944700000000001</v>
      </c>
      <c r="L1400" s="82">
        <v>70.540999999999997</v>
      </c>
      <c r="M1400" s="87">
        <v>40.508000000000003</v>
      </c>
      <c r="N1400" s="80">
        <v>5.21</v>
      </c>
      <c r="O1400" s="86">
        <f t="shared" si="63"/>
        <v>1141.65372965904</v>
      </c>
      <c r="P1400" s="24">
        <f t="shared" si="64"/>
        <v>0</v>
      </c>
      <c r="R1400" s="76">
        <v>38979</v>
      </c>
      <c r="S1400" s="88">
        <f t="shared" si="65"/>
        <v>-2.1621428308087301E-3</v>
      </c>
      <c r="T1400" s="88"/>
    </row>
    <row r="1401" spans="1:20" x14ac:dyDescent="0.3">
      <c r="A1401" s="75">
        <v>1398</v>
      </c>
      <c r="B1401" s="76">
        <v>38980</v>
      </c>
      <c r="C1401" s="80">
        <v>1452.8688999999999</v>
      </c>
      <c r="D1401" s="81">
        <v>39.226799999999997</v>
      </c>
      <c r="E1401" s="82">
        <v>46.17</v>
      </c>
      <c r="F1401" s="82">
        <v>17.93</v>
      </c>
      <c r="G1401" s="82">
        <v>31.301300000000001</v>
      </c>
      <c r="H1401" s="82">
        <v>73.378600000000006</v>
      </c>
      <c r="I1401" s="82">
        <v>72.477699999999999</v>
      </c>
      <c r="J1401" s="82">
        <v>35.2911</v>
      </c>
      <c r="K1401" s="82">
        <v>24.984000000000002</v>
      </c>
      <c r="L1401" s="82">
        <v>70.921999999999997</v>
      </c>
      <c r="M1401" s="87">
        <v>40.722999999999999</v>
      </c>
      <c r="N1401" s="80">
        <v>5.23</v>
      </c>
      <c r="O1401" s="86">
        <f t="shared" si="63"/>
        <v>1141.89066811167</v>
      </c>
      <c r="P1401" s="24">
        <f t="shared" si="64"/>
        <v>0</v>
      </c>
      <c r="R1401" s="76">
        <v>38980</v>
      </c>
      <c r="S1401" s="88">
        <f t="shared" si="65"/>
        <v>5.2421222693674902E-3</v>
      </c>
      <c r="T1401" s="88"/>
    </row>
    <row r="1402" spans="1:20" x14ac:dyDescent="0.3">
      <c r="A1402" s="75">
        <v>1399</v>
      </c>
      <c r="B1402" s="76">
        <v>38981</v>
      </c>
      <c r="C1402" s="80">
        <v>1445.3453999999999</v>
      </c>
      <c r="D1402" s="81">
        <v>39.607700000000001</v>
      </c>
      <c r="E1402" s="82">
        <v>46.16</v>
      </c>
      <c r="F1402" s="82">
        <v>18.079999999999998</v>
      </c>
      <c r="G1402" s="82">
        <v>30.9788</v>
      </c>
      <c r="H1402" s="82">
        <v>74.788799999999995</v>
      </c>
      <c r="I1402" s="82">
        <v>73.235100000000003</v>
      </c>
      <c r="J1402" s="82">
        <v>36.201900000000002</v>
      </c>
      <c r="K1402" s="82">
        <v>24.843499999999999</v>
      </c>
      <c r="L1402" s="82">
        <v>70.367000000000004</v>
      </c>
      <c r="M1402" s="87">
        <v>41.326999999999998</v>
      </c>
      <c r="N1402" s="80">
        <v>5.24</v>
      </c>
      <c r="O1402" s="86">
        <f t="shared" si="63"/>
        <v>1142.1281088696401</v>
      </c>
      <c r="P1402" s="24">
        <f t="shared" si="64"/>
        <v>0</v>
      </c>
      <c r="R1402" s="76">
        <v>38981</v>
      </c>
      <c r="S1402" s="88">
        <f t="shared" si="65"/>
        <v>-5.1783750068571397E-3</v>
      </c>
      <c r="T1402" s="88"/>
    </row>
    <row r="1403" spans="1:20" x14ac:dyDescent="0.3">
      <c r="A1403" s="75">
        <v>1400</v>
      </c>
      <c r="B1403" s="76">
        <v>38982</v>
      </c>
      <c r="C1403" s="80">
        <v>1441.7814000000001</v>
      </c>
      <c r="D1403" s="81">
        <v>38.969499999999996</v>
      </c>
      <c r="E1403" s="82">
        <v>46.19</v>
      </c>
      <c r="F1403" s="82">
        <v>17.54</v>
      </c>
      <c r="G1403" s="82">
        <v>30.702400000000001</v>
      </c>
      <c r="H1403" s="82">
        <v>74.656199999999998</v>
      </c>
      <c r="I1403" s="82">
        <v>73.382099999999994</v>
      </c>
      <c r="J1403" s="82">
        <v>35.475499999999997</v>
      </c>
      <c r="K1403" s="82">
        <v>24.7255</v>
      </c>
      <c r="L1403" s="82">
        <v>70.007999999999996</v>
      </c>
      <c r="M1403" s="87">
        <v>41.186999999999998</v>
      </c>
      <c r="N1403" s="80">
        <v>5.27</v>
      </c>
      <c r="O1403" s="86">
        <f t="shared" si="63"/>
        <v>1142.36695867654</v>
      </c>
      <c r="P1403" s="24">
        <f t="shared" si="64"/>
        <v>0</v>
      </c>
      <c r="R1403" s="76">
        <v>38982</v>
      </c>
      <c r="S1403" s="88">
        <f t="shared" si="65"/>
        <v>-2.4658465720373002E-3</v>
      </c>
      <c r="T1403" s="88"/>
    </row>
    <row r="1404" spans="1:20" x14ac:dyDescent="0.3">
      <c r="A1404" s="75">
        <v>1401</v>
      </c>
      <c r="B1404" s="76">
        <v>38985</v>
      </c>
      <c r="C1404" s="80">
        <v>1454.491</v>
      </c>
      <c r="D1404" s="81">
        <v>39.803199999999997</v>
      </c>
      <c r="E1404" s="82">
        <v>48.99</v>
      </c>
      <c r="F1404" s="82">
        <v>17.97</v>
      </c>
      <c r="G1404" s="82">
        <v>31.0364</v>
      </c>
      <c r="H1404" s="82">
        <v>74.945499999999996</v>
      </c>
      <c r="I1404" s="82">
        <v>73.551699999999997</v>
      </c>
      <c r="J1404" s="82">
        <v>35.410400000000003</v>
      </c>
      <c r="K1404" s="82">
        <v>24.9559</v>
      </c>
      <c r="L1404" s="82">
        <v>70.867999999999995</v>
      </c>
      <c r="M1404" s="87">
        <v>41.875999999999998</v>
      </c>
      <c r="N1404" s="80">
        <v>5.3</v>
      </c>
      <c r="O1404" s="86">
        <f t="shared" si="63"/>
        <v>1142.60721839403</v>
      </c>
      <c r="P1404" s="24">
        <f t="shared" si="64"/>
        <v>0</v>
      </c>
      <c r="R1404" s="76">
        <v>38985</v>
      </c>
      <c r="S1404" s="88">
        <f t="shared" si="65"/>
        <v>8.8152059667296907E-3</v>
      </c>
      <c r="T1404" s="88"/>
    </row>
    <row r="1405" spans="1:20" x14ac:dyDescent="0.3">
      <c r="A1405" s="75">
        <v>1402</v>
      </c>
      <c r="B1405" s="76">
        <v>38986</v>
      </c>
      <c r="C1405" s="80">
        <v>1465.4523999999999</v>
      </c>
      <c r="D1405" s="81">
        <v>39.556199999999997</v>
      </c>
      <c r="E1405" s="82">
        <v>49.34</v>
      </c>
      <c r="F1405" s="82">
        <v>18.190000000000001</v>
      </c>
      <c r="G1405" s="82">
        <v>31.324300000000001</v>
      </c>
      <c r="H1405" s="82">
        <v>76.644999999999996</v>
      </c>
      <c r="I1405" s="82">
        <v>75.100499999999997</v>
      </c>
      <c r="J1405" s="82">
        <v>35.703099999999999</v>
      </c>
      <c r="K1405" s="82">
        <v>25.090800000000002</v>
      </c>
      <c r="L1405" s="82">
        <v>71.260000000000005</v>
      </c>
      <c r="M1405" s="87">
        <v>42.103000000000002</v>
      </c>
      <c r="N1405" s="80">
        <v>5.25</v>
      </c>
      <c r="O1405" s="86">
        <f t="shared" si="63"/>
        <v>1142.8452615645299</v>
      </c>
      <c r="P1405" s="24">
        <f t="shared" si="64"/>
        <v>0</v>
      </c>
      <c r="R1405" s="76">
        <v>38986</v>
      </c>
      <c r="S1405" s="88">
        <f t="shared" si="65"/>
        <v>7.5362446381586103E-3</v>
      </c>
      <c r="T1405" s="88"/>
    </row>
    <row r="1406" spans="1:20" x14ac:dyDescent="0.3">
      <c r="A1406" s="75">
        <v>1403</v>
      </c>
      <c r="B1406" s="76">
        <v>38987</v>
      </c>
      <c r="C1406" s="80">
        <v>1465.9830999999999</v>
      </c>
      <c r="D1406" s="81">
        <v>39.247399999999999</v>
      </c>
      <c r="E1406" s="82">
        <v>48.25</v>
      </c>
      <c r="F1406" s="82">
        <v>17.93</v>
      </c>
      <c r="G1406" s="82">
        <v>31.6007</v>
      </c>
      <c r="H1406" s="82">
        <v>77.380200000000002</v>
      </c>
      <c r="I1406" s="82">
        <v>75.891800000000003</v>
      </c>
      <c r="J1406" s="82">
        <v>36.158499999999997</v>
      </c>
      <c r="K1406" s="82">
        <v>25.130199999999999</v>
      </c>
      <c r="L1406" s="82">
        <v>71.783000000000001</v>
      </c>
      <c r="M1406" s="87">
        <v>42.921999999999997</v>
      </c>
      <c r="N1406" s="80">
        <v>5.3</v>
      </c>
      <c r="O1406" s="86">
        <f t="shared" si="63"/>
        <v>1143.08562187748</v>
      </c>
      <c r="P1406" s="24">
        <f t="shared" si="64"/>
        <v>0</v>
      </c>
      <c r="R1406" s="76">
        <v>38987</v>
      </c>
      <c r="S1406" s="88">
        <f t="shared" si="65"/>
        <v>3.62140728692451E-4</v>
      </c>
      <c r="T1406" s="88"/>
    </row>
    <row r="1407" spans="1:20" x14ac:dyDescent="0.3">
      <c r="A1407" s="75">
        <v>1404</v>
      </c>
      <c r="B1407" s="76">
        <v>38988</v>
      </c>
      <c r="C1407" s="80">
        <v>1468.825</v>
      </c>
      <c r="D1407" s="81">
        <v>38.104900000000001</v>
      </c>
      <c r="E1407" s="82">
        <v>50.07</v>
      </c>
      <c r="F1407" s="82">
        <v>17.989999999999998</v>
      </c>
      <c r="G1407" s="82">
        <v>31.554600000000001</v>
      </c>
      <c r="H1407" s="82">
        <v>77.777900000000002</v>
      </c>
      <c r="I1407" s="82">
        <v>76.264899999999997</v>
      </c>
      <c r="J1407" s="82">
        <v>36.744</v>
      </c>
      <c r="K1407" s="82">
        <v>25.2651</v>
      </c>
      <c r="L1407" s="82">
        <v>71.117999999999995</v>
      </c>
      <c r="M1407" s="87">
        <v>42.673999999999999</v>
      </c>
      <c r="N1407" s="80">
        <v>5.28</v>
      </c>
      <c r="O1407" s="86">
        <f t="shared" si="63"/>
        <v>1143.3251255315899</v>
      </c>
      <c r="P1407" s="24">
        <f t="shared" si="64"/>
        <v>0</v>
      </c>
      <c r="R1407" s="76">
        <v>38988</v>
      </c>
      <c r="S1407" s="88">
        <f t="shared" si="65"/>
        <v>1.9385625932524201E-3</v>
      </c>
      <c r="T1407" s="88"/>
    </row>
    <row r="1408" spans="1:20" x14ac:dyDescent="0.3">
      <c r="A1408" s="75">
        <v>1405</v>
      </c>
      <c r="B1408" s="76">
        <v>38989</v>
      </c>
      <c r="C1408" s="80">
        <v>1465.2171000000001</v>
      </c>
      <c r="D1408" s="81">
        <v>37.415300000000002</v>
      </c>
      <c r="E1408" s="82">
        <v>49.99</v>
      </c>
      <c r="F1408" s="82">
        <v>17.739999999999998</v>
      </c>
      <c r="G1408" s="82">
        <v>31.497</v>
      </c>
      <c r="H1408" s="82">
        <v>78.175700000000006</v>
      </c>
      <c r="I1408" s="82">
        <v>75.857900000000001</v>
      </c>
      <c r="J1408" s="82">
        <v>36.375399999999999</v>
      </c>
      <c r="K1408" s="82">
        <v>25.113299999999999</v>
      </c>
      <c r="L1408" s="82">
        <v>71.075000000000003</v>
      </c>
      <c r="M1408" s="87">
        <v>42.167999999999999</v>
      </c>
      <c r="N1408" s="80">
        <v>5.34</v>
      </c>
      <c r="O1408" s="99">
        <f t="shared" si="63"/>
        <v>1143.5674015700899</v>
      </c>
      <c r="P1408" s="24">
        <f t="shared" si="64"/>
        <v>1</v>
      </c>
      <c r="R1408" s="76">
        <v>38989</v>
      </c>
      <c r="S1408" s="88">
        <f t="shared" si="65"/>
        <v>-2.4563171242318899E-3</v>
      </c>
      <c r="T1408" s="88"/>
    </row>
    <row r="1409" spans="1:20" x14ac:dyDescent="0.3">
      <c r="A1409" s="75">
        <v>1406</v>
      </c>
      <c r="B1409" s="76">
        <v>38992</v>
      </c>
      <c r="C1409" s="80">
        <v>1460.2781</v>
      </c>
      <c r="D1409" s="81">
        <v>35.675699999999999</v>
      </c>
      <c r="E1409" s="82">
        <v>49.83</v>
      </c>
      <c r="F1409" s="82">
        <v>17.66</v>
      </c>
      <c r="G1409" s="82">
        <v>31.508600000000001</v>
      </c>
      <c r="H1409" s="82">
        <v>77.753799999999998</v>
      </c>
      <c r="I1409" s="82">
        <v>75.744900000000001</v>
      </c>
      <c r="J1409" s="82">
        <v>35.5839</v>
      </c>
      <c r="K1409" s="82">
        <v>25.0121</v>
      </c>
      <c r="L1409" s="82">
        <v>70.061999999999998</v>
      </c>
      <c r="M1409" s="87">
        <v>42.588000000000001</v>
      </c>
      <c r="N1409" s="80">
        <v>5.33</v>
      </c>
      <c r="O1409" s="86">
        <f t="shared" si="63"/>
        <v>1143.80927515146</v>
      </c>
      <c r="P1409" s="24">
        <f t="shared" si="64"/>
        <v>0</v>
      </c>
      <c r="R1409" s="76">
        <v>38992</v>
      </c>
      <c r="S1409" s="88">
        <f t="shared" si="65"/>
        <v>-3.3708315306994999E-3</v>
      </c>
      <c r="T1409" s="88"/>
    </row>
    <row r="1410" spans="1:20" x14ac:dyDescent="0.3">
      <c r="A1410" s="75">
        <v>1407</v>
      </c>
      <c r="B1410" s="76">
        <v>38993</v>
      </c>
      <c r="C1410" s="80">
        <v>1463.3459</v>
      </c>
      <c r="D1410" s="81">
        <v>36.437399999999997</v>
      </c>
      <c r="E1410" s="82">
        <v>51.15</v>
      </c>
      <c r="F1410" s="82">
        <v>17.899999999999999</v>
      </c>
      <c r="G1410" s="82">
        <v>31.520099999999999</v>
      </c>
      <c r="H1410" s="82">
        <v>75.861500000000007</v>
      </c>
      <c r="I1410" s="82">
        <v>73.947400000000002</v>
      </c>
      <c r="J1410" s="82">
        <v>34.109299999999998</v>
      </c>
      <c r="K1410" s="82">
        <v>25.0459</v>
      </c>
      <c r="L1410" s="82">
        <v>70.421000000000006</v>
      </c>
      <c r="M1410" s="87">
        <v>42.771000000000001</v>
      </c>
      <c r="N1410" s="80">
        <v>5.25</v>
      </c>
      <c r="O1410" s="86">
        <f t="shared" si="63"/>
        <v>1144.04756875045</v>
      </c>
      <c r="P1410" s="24">
        <f t="shared" si="64"/>
        <v>0</v>
      </c>
      <c r="R1410" s="76">
        <v>38993</v>
      </c>
      <c r="S1410" s="88">
        <f t="shared" si="65"/>
        <v>2.1008327112486099E-3</v>
      </c>
      <c r="T1410" s="88"/>
    </row>
    <row r="1411" spans="1:20" x14ac:dyDescent="0.3">
      <c r="A1411" s="75">
        <v>1408</v>
      </c>
      <c r="B1411" s="76">
        <v>38994</v>
      </c>
      <c r="C1411" s="80">
        <v>1481.3514</v>
      </c>
      <c r="D1411" s="81">
        <v>36.869700000000002</v>
      </c>
      <c r="E1411" s="82">
        <v>51.97</v>
      </c>
      <c r="F1411" s="82">
        <v>18.170000000000002</v>
      </c>
      <c r="G1411" s="82">
        <v>32.176499999999997</v>
      </c>
      <c r="H1411" s="82">
        <v>76.777600000000007</v>
      </c>
      <c r="I1411" s="82">
        <v>75.304000000000002</v>
      </c>
      <c r="J1411" s="82">
        <v>34.347900000000003</v>
      </c>
      <c r="K1411" s="82">
        <v>25.180800000000001</v>
      </c>
      <c r="L1411" s="82">
        <v>70.694000000000003</v>
      </c>
      <c r="M1411" s="87">
        <v>43.116</v>
      </c>
      <c r="N1411" s="80">
        <v>5.23</v>
      </c>
      <c r="O1411" s="86">
        <f t="shared" si="63"/>
        <v>1144.2850040196799</v>
      </c>
      <c r="P1411" s="24">
        <f t="shared" si="64"/>
        <v>0</v>
      </c>
      <c r="R1411" s="76">
        <v>38994</v>
      </c>
      <c r="S1411" s="88">
        <f t="shared" si="65"/>
        <v>1.23043362474997E-2</v>
      </c>
      <c r="T1411" s="88"/>
    </row>
    <row r="1412" spans="1:20" x14ac:dyDescent="0.3">
      <c r="A1412" s="75">
        <v>1409</v>
      </c>
      <c r="B1412" s="76">
        <v>38995</v>
      </c>
      <c r="C1412" s="80">
        <v>1485.0555999999999</v>
      </c>
      <c r="D1412" s="81">
        <v>37.322600000000001</v>
      </c>
      <c r="E1412" s="82">
        <v>52.34</v>
      </c>
      <c r="F1412" s="82">
        <v>18.260000000000002</v>
      </c>
      <c r="G1412" s="82">
        <v>32.153500000000001</v>
      </c>
      <c r="H1412" s="82">
        <v>76.994500000000002</v>
      </c>
      <c r="I1412" s="82">
        <v>76.1066</v>
      </c>
      <c r="J1412" s="82">
        <v>35.475499999999997</v>
      </c>
      <c r="K1412" s="82">
        <v>25.197600000000001</v>
      </c>
      <c r="L1412" s="82">
        <v>70.552000000000007</v>
      </c>
      <c r="M1412" s="87">
        <v>42.9</v>
      </c>
      <c r="N1412" s="80">
        <v>5.23</v>
      </c>
      <c r="O1412" s="86">
        <f t="shared" ref="O1412:O1475" si="66">O1411*(1+N1412/100/252)</f>
        <v>1144.5224885661501</v>
      </c>
      <c r="P1412" s="24">
        <f t="shared" ref="P1412:P1475" si="67">IF(MONTH(B1412)&lt;&gt;MONTH(B1413),1,0)</f>
        <v>0</v>
      </c>
      <c r="R1412" s="76">
        <v>38995</v>
      </c>
      <c r="S1412" s="88">
        <f t="shared" ref="S1412:S1475" si="68">(C1412/C1411)-1</f>
        <v>2.50055456119314E-3</v>
      </c>
      <c r="T1412" s="88"/>
    </row>
    <row r="1413" spans="1:20" x14ac:dyDescent="0.3">
      <c r="A1413" s="75">
        <v>1410</v>
      </c>
      <c r="B1413" s="76">
        <v>38996</v>
      </c>
      <c r="C1413" s="80">
        <v>1481.0609999999999</v>
      </c>
      <c r="D1413" s="81">
        <v>37.4358</v>
      </c>
      <c r="E1413" s="82">
        <v>51.37</v>
      </c>
      <c r="F1413" s="82">
        <v>18.190000000000001</v>
      </c>
      <c r="G1413" s="82">
        <v>32.0959</v>
      </c>
      <c r="H1413" s="82">
        <v>76.729299999999995</v>
      </c>
      <c r="I1413" s="82">
        <v>76.332700000000003</v>
      </c>
      <c r="J1413" s="82">
        <v>34.868299999999998</v>
      </c>
      <c r="K1413" s="82">
        <v>25.158300000000001</v>
      </c>
      <c r="L1413" s="82">
        <v>70.16</v>
      </c>
      <c r="M1413" s="87">
        <v>43.234999999999999</v>
      </c>
      <c r="N1413" s="80">
        <v>5.22</v>
      </c>
      <c r="O1413" s="86">
        <f t="shared" si="66"/>
        <v>1144.7595682244901</v>
      </c>
      <c r="P1413" s="24">
        <f t="shared" si="67"/>
        <v>0</v>
      </c>
      <c r="R1413" s="76">
        <v>38996</v>
      </c>
      <c r="S1413" s="88">
        <f t="shared" si="68"/>
        <v>-2.6898656184993798E-3</v>
      </c>
      <c r="T1413" s="88"/>
    </row>
    <row r="1414" spans="1:20" x14ac:dyDescent="0.3">
      <c r="A1414" s="75">
        <v>1411</v>
      </c>
      <c r="B1414" s="76">
        <v>38999</v>
      </c>
      <c r="C1414" s="80">
        <v>1482.2462</v>
      </c>
      <c r="D1414" s="81">
        <v>37.302</v>
      </c>
      <c r="E1414" s="82">
        <v>50.06</v>
      </c>
      <c r="F1414" s="82">
        <v>18.55</v>
      </c>
      <c r="G1414" s="82">
        <v>31.923100000000002</v>
      </c>
      <c r="H1414" s="82">
        <v>76.223100000000002</v>
      </c>
      <c r="I1414" s="82">
        <v>75.236099999999993</v>
      </c>
      <c r="J1414" s="82">
        <v>34.716500000000003</v>
      </c>
      <c r="K1414" s="82">
        <v>24.967199999999998</v>
      </c>
      <c r="L1414" s="82">
        <v>69.397999999999996</v>
      </c>
      <c r="M1414" s="87">
        <v>43.73</v>
      </c>
      <c r="N1414" s="80">
        <v>5.22</v>
      </c>
      <c r="O1414" s="86">
        <f t="shared" si="66"/>
        <v>1144.9966969922</v>
      </c>
      <c r="P1414" s="24">
        <f t="shared" si="67"/>
        <v>0</v>
      </c>
      <c r="R1414" s="76">
        <v>38999</v>
      </c>
      <c r="S1414" s="88">
        <f t="shared" si="68"/>
        <v>8.0023712730281605E-4</v>
      </c>
      <c r="T1414" s="88"/>
    </row>
    <row r="1415" spans="1:20" x14ac:dyDescent="0.3">
      <c r="A1415" s="75">
        <v>1412</v>
      </c>
      <c r="B1415" s="76">
        <v>39000</v>
      </c>
      <c r="C1415" s="80">
        <v>1485.3222000000001</v>
      </c>
      <c r="D1415" s="81">
        <v>38.156399999999998</v>
      </c>
      <c r="E1415" s="82">
        <v>49.95</v>
      </c>
      <c r="F1415" s="82">
        <v>18.739999999999998</v>
      </c>
      <c r="G1415" s="82">
        <v>31.8886</v>
      </c>
      <c r="H1415" s="82">
        <v>77.018600000000006</v>
      </c>
      <c r="I1415" s="82">
        <v>75.971000000000004</v>
      </c>
      <c r="J1415" s="82">
        <v>34.749000000000002</v>
      </c>
      <c r="K1415" s="82">
        <v>24.764800000000001</v>
      </c>
      <c r="L1415" s="82">
        <v>69.06</v>
      </c>
      <c r="M1415" s="87">
        <v>44.021000000000001</v>
      </c>
      <c r="N1415" s="80">
        <v>5.28</v>
      </c>
      <c r="O1415" s="86">
        <f t="shared" si="66"/>
        <v>1145.2366010620401</v>
      </c>
      <c r="P1415" s="24">
        <f t="shared" si="67"/>
        <v>0</v>
      </c>
      <c r="R1415" s="76">
        <v>39000</v>
      </c>
      <c r="S1415" s="88">
        <f t="shared" si="68"/>
        <v>2.0752287980227999E-3</v>
      </c>
      <c r="T1415" s="88"/>
    </row>
    <row r="1416" spans="1:20" x14ac:dyDescent="0.3">
      <c r="A1416" s="75">
        <v>1413</v>
      </c>
      <c r="B1416" s="76">
        <v>39001</v>
      </c>
      <c r="C1416" s="80">
        <v>1481.6659</v>
      </c>
      <c r="D1416" s="81">
        <v>38.866599999999998</v>
      </c>
      <c r="E1416" s="82">
        <v>50.48</v>
      </c>
      <c r="F1416" s="82">
        <v>18.579999999999998</v>
      </c>
      <c r="G1416" s="82">
        <v>31.715800000000002</v>
      </c>
      <c r="H1416" s="82">
        <v>76.054400000000001</v>
      </c>
      <c r="I1416" s="82">
        <v>75.213499999999996</v>
      </c>
      <c r="J1416" s="82">
        <v>33.751600000000003</v>
      </c>
      <c r="K1416" s="82">
        <v>24.798500000000001</v>
      </c>
      <c r="L1416" s="82">
        <v>69.55</v>
      </c>
      <c r="M1416" s="87">
        <v>44.463000000000001</v>
      </c>
      <c r="N1416" s="80">
        <v>5.25</v>
      </c>
      <c r="O1416" s="86">
        <f t="shared" si="66"/>
        <v>1145.4751920205999</v>
      </c>
      <c r="P1416" s="24">
        <f t="shared" si="67"/>
        <v>0</v>
      </c>
      <c r="R1416" s="76">
        <v>39001</v>
      </c>
      <c r="S1416" s="88">
        <f t="shared" si="68"/>
        <v>-2.4616207850392002E-3</v>
      </c>
      <c r="T1416" s="88"/>
    </row>
    <row r="1417" spans="1:20" x14ac:dyDescent="0.3">
      <c r="A1417" s="75">
        <v>1414</v>
      </c>
      <c r="B1417" s="76">
        <v>39002</v>
      </c>
      <c r="C1417" s="80">
        <v>1495.8215</v>
      </c>
      <c r="D1417" s="81">
        <v>40.081200000000003</v>
      </c>
      <c r="E1417" s="82">
        <v>50.17</v>
      </c>
      <c r="F1417" s="82">
        <v>18.989999999999998</v>
      </c>
      <c r="G1417" s="82">
        <v>32.499000000000002</v>
      </c>
      <c r="H1417" s="82">
        <v>77.163200000000003</v>
      </c>
      <c r="I1417" s="82">
        <v>76.479699999999994</v>
      </c>
      <c r="J1417" s="82">
        <v>33.870800000000003</v>
      </c>
      <c r="K1417" s="82">
        <v>24.7592</v>
      </c>
      <c r="L1417" s="82">
        <v>68.45</v>
      </c>
      <c r="M1417" s="87">
        <v>45.52</v>
      </c>
      <c r="N1417" s="80">
        <v>5.25</v>
      </c>
      <c r="O1417" s="86">
        <f t="shared" si="66"/>
        <v>1145.7138326856</v>
      </c>
      <c r="P1417" s="24">
        <f t="shared" si="67"/>
        <v>0</v>
      </c>
      <c r="R1417" s="76">
        <v>39002</v>
      </c>
      <c r="S1417" s="88">
        <f t="shared" si="68"/>
        <v>9.5538407140234299E-3</v>
      </c>
      <c r="T1417" s="88"/>
    </row>
    <row r="1418" spans="1:20" x14ac:dyDescent="0.3">
      <c r="A1418" s="75">
        <v>1415</v>
      </c>
      <c r="B1418" s="76">
        <v>39003</v>
      </c>
      <c r="C1418" s="80">
        <v>1498.8896999999999</v>
      </c>
      <c r="D1418" s="81">
        <v>41.0075</v>
      </c>
      <c r="E1418" s="82">
        <v>50.7</v>
      </c>
      <c r="F1418" s="82">
        <v>19.07</v>
      </c>
      <c r="G1418" s="82">
        <v>32.671700000000001</v>
      </c>
      <c r="H1418" s="82">
        <v>77.380200000000002</v>
      </c>
      <c r="I1418" s="82">
        <v>77.327600000000004</v>
      </c>
      <c r="J1418" s="82">
        <v>34.7057</v>
      </c>
      <c r="K1418" s="82">
        <v>24.7423</v>
      </c>
      <c r="L1418" s="82">
        <v>68.013999999999996</v>
      </c>
      <c r="M1418" s="87">
        <v>45.39</v>
      </c>
      <c r="N1418" s="80">
        <v>5.21</v>
      </c>
      <c r="O1418" s="86">
        <f t="shared" si="66"/>
        <v>1145.9507044740201</v>
      </c>
      <c r="P1418" s="24">
        <f t="shared" si="67"/>
        <v>0</v>
      </c>
      <c r="R1418" s="76">
        <v>39003</v>
      </c>
      <c r="S1418" s="88">
        <f t="shared" si="68"/>
        <v>2.0511805720133699E-3</v>
      </c>
      <c r="T1418" s="88"/>
    </row>
    <row r="1419" spans="1:20" x14ac:dyDescent="0.3">
      <c r="A1419" s="75">
        <v>1416</v>
      </c>
      <c r="B1419" s="76">
        <v>39006</v>
      </c>
      <c r="C1419" s="80">
        <v>1502.6753000000001</v>
      </c>
      <c r="D1419" s="81">
        <v>40.987000000000002</v>
      </c>
      <c r="E1419" s="82">
        <v>50.67</v>
      </c>
      <c r="F1419" s="82">
        <v>18.989999999999998</v>
      </c>
      <c r="G1419" s="82">
        <v>32.763800000000003</v>
      </c>
      <c r="H1419" s="82">
        <v>78.404700000000005</v>
      </c>
      <c r="I1419" s="82">
        <v>78.944299999999998</v>
      </c>
      <c r="J1419" s="82">
        <v>35.323700000000002</v>
      </c>
      <c r="K1419" s="82">
        <v>24.871600000000001</v>
      </c>
      <c r="L1419" s="82">
        <v>68.265000000000001</v>
      </c>
      <c r="M1419" s="87">
        <v>45.401000000000003</v>
      </c>
      <c r="N1419" s="80">
        <v>5.28</v>
      </c>
      <c r="O1419" s="86">
        <f t="shared" si="66"/>
        <v>1146.1908084311499</v>
      </c>
      <c r="P1419" s="24">
        <f t="shared" si="67"/>
        <v>0</v>
      </c>
      <c r="R1419" s="76">
        <v>39006</v>
      </c>
      <c r="S1419" s="88">
        <f t="shared" si="68"/>
        <v>2.5256027845146399E-3</v>
      </c>
      <c r="T1419" s="88"/>
    </row>
    <row r="1420" spans="1:20" x14ac:dyDescent="0.3">
      <c r="A1420" s="75">
        <v>1417</v>
      </c>
      <c r="B1420" s="76">
        <v>39007</v>
      </c>
      <c r="C1420" s="80">
        <v>1497.1764000000001</v>
      </c>
      <c r="D1420" s="81">
        <v>40.081200000000003</v>
      </c>
      <c r="E1420" s="82">
        <v>49</v>
      </c>
      <c r="F1420" s="82">
        <v>18.63</v>
      </c>
      <c r="G1420" s="82">
        <v>32.752299999999998</v>
      </c>
      <c r="H1420" s="82">
        <v>78.260099999999994</v>
      </c>
      <c r="I1420" s="82">
        <v>78.469399999999993</v>
      </c>
      <c r="J1420" s="82">
        <v>34.478000000000002</v>
      </c>
      <c r="K1420" s="82">
        <v>24.613099999999999</v>
      </c>
      <c r="L1420" s="82">
        <v>67.927000000000007</v>
      </c>
      <c r="M1420" s="87">
        <v>44.841000000000001</v>
      </c>
      <c r="N1420" s="80">
        <v>5.21</v>
      </c>
      <c r="O1420" s="86">
        <f t="shared" si="66"/>
        <v>1146.42777883242</v>
      </c>
      <c r="P1420" s="24">
        <f t="shared" si="67"/>
        <v>0</v>
      </c>
      <c r="R1420" s="76">
        <v>39007</v>
      </c>
      <c r="S1420" s="88">
        <f t="shared" si="68"/>
        <v>-3.6594066595757599E-3</v>
      </c>
      <c r="T1420" s="88"/>
    </row>
    <row r="1421" spans="1:20" x14ac:dyDescent="0.3">
      <c r="A1421" s="75">
        <v>1418</v>
      </c>
      <c r="B1421" s="76">
        <v>39008</v>
      </c>
      <c r="C1421" s="80">
        <v>1499.4070999999999</v>
      </c>
      <c r="D1421" s="81">
        <v>39.237099999999998</v>
      </c>
      <c r="E1421" s="82">
        <v>46.13</v>
      </c>
      <c r="F1421" s="82">
        <v>18.739999999999998</v>
      </c>
      <c r="G1421" s="82">
        <v>32.8444</v>
      </c>
      <c r="H1421" s="82">
        <v>77.862300000000005</v>
      </c>
      <c r="I1421" s="82">
        <v>78.198099999999997</v>
      </c>
      <c r="J1421" s="82">
        <v>34.304499999999997</v>
      </c>
      <c r="K1421" s="82">
        <v>24.708600000000001</v>
      </c>
      <c r="L1421" s="82">
        <v>68.819999999999993</v>
      </c>
      <c r="M1421" s="87">
        <v>44.701000000000001</v>
      </c>
      <c r="N1421" s="80">
        <v>5.23</v>
      </c>
      <c r="O1421" s="86">
        <f t="shared" si="66"/>
        <v>1146.66570808969</v>
      </c>
      <c r="P1421" s="24">
        <f t="shared" si="67"/>
        <v>0</v>
      </c>
      <c r="R1421" s="76">
        <v>39008</v>
      </c>
      <c r="S1421" s="88">
        <f t="shared" si="68"/>
        <v>1.48993799261055E-3</v>
      </c>
      <c r="T1421" s="88"/>
    </row>
    <row r="1422" spans="1:20" x14ac:dyDescent="0.3">
      <c r="A1422" s="75">
        <v>1419</v>
      </c>
      <c r="B1422" s="76">
        <v>39009</v>
      </c>
      <c r="C1422" s="80">
        <v>1500.5621000000001</v>
      </c>
      <c r="D1422" s="81">
        <v>39.298900000000003</v>
      </c>
      <c r="E1422" s="82">
        <v>46.29</v>
      </c>
      <c r="F1422" s="82">
        <v>18.87</v>
      </c>
      <c r="G1422" s="82">
        <v>32.579599999999999</v>
      </c>
      <c r="H1422" s="82">
        <v>79.115799999999993</v>
      </c>
      <c r="I1422" s="82">
        <v>78.831199999999995</v>
      </c>
      <c r="J1422" s="82">
        <v>35.475499999999997</v>
      </c>
      <c r="K1422" s="82">
        <v>25.242599999999999</v>
      </c>
      <c r="L1422" s="82">
        <v>68.417000000000002</v>
      </c>
      <c r="M1422" s="87">
        <v>43.945999999999998</v>
      </c>
      <c r="N1422" s="80">
        <v>5.22</v>
      </c>
      <c r="O1422" s="86">
        <f t="shared" si="66"/>
        <v>1146.9032317006499</v>
      </c>
      <c r="P1422" s="24">
        <f t="shared" si="67"/>
        <v>0</v>
      </c>
      <c r="R1422" s="76">
        <v>39009</v>
      </c>
      <c r="S1422" s="88">
        <f t="shared" si="68"/>
        <v>7.7030447568260396E-4</v>
      </c>
      <c r="T1422" s="88"/>
    </row>
    <row r="1423" spans="1:20" x14ac:dyDescent="0.3">
      <c r="A1423" s="75">
        <v>1420</v>
      </c>
      <c r="B1423" s="76">
        <v>39010</v>
      </c>
      <c r="C1423" s="80">
        <v>1502.3825999999999</v>
      </c>
      <c r="D1423" s="81">
        <v>39.031300000000002</v>
      </c>
      <c r="E1423" s="82">
        <v>46.19</v>
      </c>
      <c r="F1423" s="82">
        <v>18.98</v>
      </c>
      <c r="G1423" s="82">
        <v>32.7408</v>
      </c>
      <c r="H1423" s="82">
        <v>78.681899999999999</v>
      </c>
      <c r="I1423" s="82">
        <v>78.627700000000004</v>
      </c>
      <c r="J1423" s="82">
        <v>35.117699999999999</v>
      </c>
      <c r="K1423" s="82">
        <v>26.276800000000001</v>
      </c>
      <c r="L1423" s="82">
        <v>68.406999999999996</v>
      </c>
      <c r="M1423" s="87">
        <v>44.701000000000001</v>
      </c>
      <c r="N1423" s="80">
        <v>5.25</v>
      </c>
      <c r="O1423" s="86">
        <f t="shared" si="66"/>
        <v>1147.14216987393</v>
      </c>
      <c r="P1423" s="24">
        <f t="shared" si="67"/>
        <v>0</v>
      </c>
      <c r="R1423" s="76">
        <v>39010</v>
      </c>
      <c r="S1423" s="88">
        <f t="shared" si="68"/>
        <v>1.21321203567648E-3</v>
      </c>
      <c r="T1423" s="88"/>
    </row>
    <row r="1424" spans="1:20" x14ac:dyDescent="0.3">
      <c r="A1424" s="75">
        <v>1421</v>
      </c>
      <c r="B1424" s="76">
        <v>39013</v>
      </c>
      <c r="C1424" s="80">
        <v>1511.6460999999999</v>
      </c>
      <c r="D1424" s="81">
        <v>39.195999999999998</v>
      </c>
      <c r="E1424" s="82">
        <v>47.35</v>
      </c>
      <c r="F1424" s="82">
        <v>19.149999999999999</v>
      </c>
      <c r="G1424" s="82">
        <v>32.763800000000003</v>
      </c>
      <c r="H1424" s="82">
        <v>79.115799999999993</v>
      </c>
      <c r="I1424" s="82">
        <v>79.046000000000006</v>
      </c>
      <c r="J1424" s="82">
        <v>36.917499999999997</v>
      </c>
      <c r="K1424" s="82">
        <v>26.5747</v>
      </c>
      <c r="L1424" s="82">
        <v>68.808999999999997</v>
      </c>
      <c r="M1424" s="87">
        <v>45.423000000000002</v>
      </c>
      <c r="N1424" s="80">
        <v>5.24</v>
      </c>
      <c r="O1424" s="86">
        <f t="shared" si="66"/>
        <v>1147.38070261084</v>
      </c>
      <c r="P1424" s="24">
        <f t="shared" si="67"/>
        <v>0</v>
      </c>
      <c r="R1424" s="76">
        <v>39013</v>
      </c>
      <c r="S1424" s="88">
        <f t="shared" si="68"/>
        <v>6.1658727943201298E-3</v>
      </c>
      <c r="T1424" s="88"/>
    </row>
    <row r="1425" spans="1:20" x14ac:dyDescent="0.3">
      <c r="A1425" s="75">
        <v>1422</v>
      </c>
      <c r="B1425" s="76">
        <v>39014</v>
      </c>
      <c r="C1425" s="80">
        <v>1512.0413000000001</v>
      </c>
      <c r="D1425" s="81">
        <v>37.785800000000002</v>
      </c>
      <c r="E1425" s="82">
        <v>49.6</v>
      </c>
      <c r="F1425" s="82">
        <v>18.89</v>
      </c>
      <c r="G1425" s="82">
        <v>32.568100000000001</v>
      </c>
      <c r="H1425" s="82">
        <v>80.622500000000002</v>
      </c>
      <c r="I1425" s="82">
        <v>79.012100000000004</v>
      </c>
      <c r="J1425" s="82">
        <v>37.513800000000003</v>
      </c>
      <c r="K1425" s="82">
        <v>26.434200000000001</v>
      </c>
      <c r="L1425" s="82">
        <v>68.831000000000003</v>
      </c>
      <c r="M1425" s="87">
        <v>45.540999999999997</v>
      </c>
      <c r="N1425" s="80">
        <v>5.24</v>
      </c>
      <c r="O1425" s="86">
        <f t="shared" si="66"/>
        <v>1147.6192849474101</v>
      </c>
      <c r="P1425" s="24">
        <f t="shared" si="67"/>
        <v>0</v>
      </c>
      <c r="R1425" s="76">
        <v>39014</v>
      </c>
      <c r="S1425" s="88">
        <f t="shared" si="68"/>
        <v>2.6143685350699098E-4</v>
      </c>
      <c r="T1425" s="88"/>
    </row>
    <row r="1426" spans="1:20" x14ac:dyDescent="0.3">
      <c r="A1426" s="75">
        <v>1423</v>
      </c>
      <c r="B1426" s="76">
        <v>39015</v>
      </c>
      <c r="C1426" s="80">
        <v>1517.3851999999999</v>
      </c>
      <c r="D1426" s="81">
        <v>38.609299999999998</v>
      </c>
      <c r="E1426" s="82">
        <v>49</v>
      </c>
      <c r="F1426" s="82">
        <v>18.62</v>
      </c>
      <c r="G1426" s="82">
        <v>32.602600000000002</v>
      </c>
      <c r="H1426" s="82">
        <v>81.454099999999997</v>
      </c>
      <c r="I1426" s="82">
        <v>80.278300000000002</v>
      </c>
      <c r="J1426" s="82">
        <v>38.869</v>
      </c>
      <c r="K1426" s="82">
        <v>26.524100000000001</v>
      </c>
      <c r="L1426" s="82">
        <v>69.31</v>
      </c>
      <c r="M1426" s="87">
        <v>45.271999999999998</v>
      </c>
      <c r="N1426" s="80">
        <v>5.26</v>
      </c>
      <c r="O1426" s="86">
        <f t="shared" si="66"/>
        <v>1147.8588277029201</v>
      </c>
      <c r="P1426" s="24">
        <f t="shared" si="67"/>
        <v>0</v>
      </c>
      <c r="R1426" s="76">
        <v>39015</v>
      </c>
      <c r="S1426" s="88">
        <f t="shared" si="68"/>
        <v>3.5342288600184201E-3</v>
      </c>
      <c r="T1426" s="88"/>
    </row>
    <row r="1427" spans="1:20" x14ac:dyDescent="0.3">
      <c r="A1427" s="75">
        <v>1424</v>
      </c>
      <c r="B1427" s="76">
        <v>39016</v>
      </c>
      <c r="C1427" s="80">
        <v>1524.9303</v>
      </c>
      <c r="D1427" s="81">
        <v>39.103299999999997</v>
      </c>
      <c r="E1427" s="82">
        <v>49.83</v>
      </c>
      <c r="F1427" s="82">
        <v>18.72</v>
      </c>
      <c r="G1427" s="82">
        <v>32.648699999999998</v>
      </c>
      <c r="H1427" s="82">
        <v>81.357699999999994</v>
      </c>
      <c r="I1427" s="82">
        <v>80.9679</v>
      </c>
      <c r="J1427" s="82">
        <v>39.465400000000002</v>
      </c>
      <c r="K1427" s="82">
        <v>26.495999999999999</v>
      </c>
      <c r="L1427" s="82">
        <v>69.507000000000005</v>
      </c>
      <c r="M1427" s="87">
        <v>45.39</v>
      </c>
      <c r="N1427" s="80">
        <v>5.23</v>
      </c>
      <c r="O1427" s="86">
        <f t="shared" si="66"/>
        <v>1148.0970539596201</v>
      </c>
      <c r="P1427" s="24">
        <f t="shared" si="67"/>
        <v>0</v>
      </c>
      <c r="R1427" s="76">
        <v>39016</v>
      </c>
      <c r="S1427" s="88">
        <f t="shared" si="68"/>
        <v>4.9724354765026098E-3</v>
      </c>
      <c r="T1427" s="88"/>
    </row>
    <row r="1428" spans="1:20" x14ac:dyDescent="0.3">
      <c r="A1428" s="75">
        <v>1425</v>
      </c>
      <c r="B1428" s="76">
        <v>39017</v>
      </c>
      <c r="C1428" s="80">
        <v>1512.2403999999999</v>
      </c>
      <c r="D1428" s="81">
        <v>38.228400000000001</v>
      </c>
      <c r="E1428" s="82">
        <v>46.45</v>
      </c>
      <c r="F1428" s="82">
        <v>18.100000000000001</v>
      </c>
      <c r="G1428" s="82">
        <v>32.6372</v>
      </c>
      <c r="H1428" s="82">
        <v>81.574600000000004</v>
      </c>
      <c r="I1428" s="82">
        <v>80.787000000000006</v>
      </c>
      <c r="J1428" s="82">
        <v>40.289400000000001</v>
      </c>
      <c r="K1428" s="82">
        <v>26.344200000000001</v>
      </c>
      <c r="L1428" s="82">
        <v>69.201999999999998</v>
      </c>
      <c r="M1428" s="87">
        <v>44.701000000000001</v>
      </c>
      <c r="N1428" s="80">
        <v>5.23</v>
      </c>
      <c r="O1428" s="86">
        <f t="shared" si="66"/>
        <v>1148.33532965772</v>
      </c>
      <c r="P1428" s="24">
        <f t="shared" si="67"/>
        <v>0</v>
      </c>
      <c r="R1428" s="76">
        <v>39017</v>
      </c>
      <c r="S1428" s="88">
        <f t="shared" si="68"/>
        <v>-8.3216262408846199E-3</v>
      </c>
      <c r="T1428" s="88"/>
    </row>
    <row r="1429" spans="1:20" x14ac:dyDescent="0.3">
      <c r="A1429" s="75">
        <v>1426</v>
      </c>
      <c r="B1429" s="76">
        <v>39020</v>
      </c>
      <c r="C1429" s="80">
        <v>1512.9456</v>
      </c>
      <c r="D1429" s="81">
        <v>37.816699999999997</v>
      </c>
      <c r="E1429" s="82">
        <v>45.81</v>
      </c>
      <c r="F1429" s="82">
        <v>18.52</v>
      </c>
      <c r="G1429" s="82">
        <v>32.856000000000002</v>
      </c>
      <c r="H1429" s="82">
        <v>80.019800000000004</v>
      </c>
      <c r="I1429" s="82">
        <v>80.086100000000002</v>
      </c>
      <c r="J1429" s="82">
        <v>38.489600000000003</v>
      </c>
      <c r="K1429" s="82">
        <v>26.282399999999999</v>
      </c>
      <c r="L1429" s="82">
        <v>69.191000000000003</v>
      </c>
      <c r="M1429" s="87">
        <v>45.186</v>
      </c>
      <c r="N1429" s="80">
        <v>5.27</v>
      </c>
      <c r="O1429" s="86">
        <f t="shared" si="66"/>
        <v>1148.5754775619801</v>
      </c>
      <c r="P1429" s="24">
        <f t="shared" si="67"/>
        <v>0</v>
      </c>
      <c r="R1429" s="76">
        <v>39020</v>
      </c>
      <c r="S1429" s="88">
        <f t="shared" si="68"/>
        <v>4.6632797272194699E-4</v>
      </c>
      <c r="T1429" s="88"/>
    </row>
    <row r="1430" spans="1:20" x14ac:dyDescent="0.3">
      <c r="A1430" s="75">
        <v>1427</v>
      </c>
      <c r="B1430" s="76">
        <v>39021</v>
      </c>
      <c r="C1430" s="80">
        <v>1512.9566</v>
      </c>
      <c r="D1430" s="81">
        <v>37.456400000000002</v>
      </c>
      <c r="E1430" s="82">
        <v>46.86</v>
      </c>
      <c r="F1430" s="82">
        <v>18.47</v>
      </c>
      <c r="G1430" s="82">
        <v>33.063299999999998</v>
      </c>
      <c r="H1430" s="82">
        <v>80.996099999999998</v>
      </c>
      <c r="I1430" s="82">
        <v>80.741799999999998</v>
      </c>
      <c r="J1430" s="82">
        <v>37.134300000000003</v>
      </c>
      <c r="K1430" s="82">
        <v>26.259899999999998</v>
      </c>
      <c r="L1430" s="82">
        <v>69.093000000000004</v>
      </c>
      <c r="M1430" s="87">
        <v>45.186</v>
      </c>
      <c r="N1430" s="80">
        <v>5.31</v>
      </c>
      <c r="O1430" s="99">
        <f t="shared" si="66"/>
        <v>1148.81749882333</v>
      </c>
      <c r="P1430" s="24">
        <f t="shared" si="67"/>
        <v>1</v>
      </c>
      <c r="R1430" s="76">
        <v>39021</v>
      </c>
      <c r="S1430" s="88">
        <f t="shared" si="68"/>
        <v>7.2705852740551097E-6</v>
      </c>
      <c r="T1430" s="88"/>
    </row>
    <row r="1431" spans="1:20" x14ac:dyDescent="0.3">
      <c r="A1431" s="75">
        <v>1428</v>
      </c>
      <c r="B1431" s="76">
        <v>39022</v>
      </c>
      <c r="C1431" s="80">
        <v>1502.0293999999999</v>
      </c>
      <c r="D1431" s="81">
        <v>36.777099999999997</v>
      </c>
      <c r="E1431" s="82">
        <v>46.47</v>
      </c>
      <c r="F1431" s="82">
        <v>18.47</v>
      </c>
      <c r="G1431" s="82">
        <v>33.178400000000003</v>
      </c>
      <c r="H1431" s="82">
        <v>80.730900000000005</v>
      </c>
      <c r="I1431" s="82">
        <v>80.334800000000001</v>
      </c>
      <c r="J1431" s="82">
        <v>36.115099999999998</v>
      </c>
      <c r="K1431" s="82">
        <v>26.215</v>
      </c>
      <c r="L1431" s="82">
        <v>68.995000000000005</v>
      </c>
      <c r="M1431" s="87">
        <v>45.121000000000002</v>
      </c>
      <c r="N1431" s="80">
        <v>5.23</v>
      </c>
      <c r="O1431" s="86">
        <f t="shared" si="66"/>
        <v>1149.0559240423299</v>
      </c>
      <c r="P1431" s="24">
        <f t="shared" si="67"/>
        <v>0</v>
      </c>
      <c r="R1431" s="76">
        <v>39022</v>
      </c>
      <c r="S1431" s="88">
        <f t="shared" si="68"/>
        <v>-7.22241470773188E-3</v>
      </c>
      <c r="T1431" s="88"/>
    </row>
    <row r="1432" spans="1:20" x14ac:dyDescent="0.3">
      <c r="A1432" s="75">
        <v>1429</v>
      </c>
      <c r="B1432" s="76">
        <v>39023</v>
      </c>
      <c r="C1432" s="80">
        <v>1501.9137000000001</v>
      </c>
      <c r="D1432" s="81">
        <v>37.425600000000003</v>
      </c>
      <c r="E1432" s="82">
        <v>46.65</v>
      </c>
      <c r="F1432" s="82">
        <v>18.27</v>
      </c>
      <c r="G1432" s="82">
        <v>33.132399999999997</v>
      </c>
      <c r="H1432" s="82">
        <v>81.7072</v>
      </c>
      <c r="I1432" s="82">
        <v>80.481800000000007</v>
      </c>
      <c r="J1432" s="82">
        <v>37.1126</v>
      </c>
      <c r="K1432" s="82">
        <v>26.254300000000001</v>
      </c>
      <c r="L1432" s="82">
        <v>68.841999999999999</v>
      </c>
      <c r="M1432" s="87">
        <v>45.326000000000001</v>
      </c>
      <c r="N1432" s="80">
        <v>5.22</v>
      </c>
      <c r="O1432" s="86">
        <f t="shared" si="66"/>
        <v>1149.29394276945</v>
      </c>
      <c r="P1432" s="24">
        <f t="shared" si="67"/>
        <v>0</v>
      </c>
      <c r="R1432" s="76">
        <v>39023</v>
      </c>
      <c r="S1432" s="88">
        <f t="shared" si="68"/>
        <v>-7.70291180717253E-5</v>
      </c>
      <c r="T1432" s="88"/>
    </row>
    <row r="1433" spans="1:20" x14ac:dyDescent="0.3">
      <c r="A1433" s="75">
        <v>1430</v>
      </c>
      <c r="B1433" s="76">
        <v>39024</v>
      </c>
      <c r="C1433" s="80">
        <v>1498.6869999999999</v>
      </c>
      <c r="D1433" s="81">
        <v>37.538800000000002</v>
      </c>
      <c r="E1433" s="82">
        <v>45.97</v>
      </c>
      <c r="F1433" s="82">
        <v>17.78</v>
      </c>
      <c r="G1433" s="82">
        <v>33.086300000000001</v>
      </c>
      <c r="H1433" s="82">
        <v>83.057199999999995</v>
      </c>
      <c r="I1433" s="82">
        <v>81.567099999999996</v>
      </c>
      <c r="J1433" s="82">
        <v>38.435400000000001</v>
      </c>
      <c r="K1433" s="82">
        <v>26.136299999999999</v>
      </c>
      <c r="L1433" s="82">
        <v>68.875</v>
      </c>
      <c r="M1433" s="87">
        <v>44.453000000000003</v>
      </c>
      <c r="N1433" s="80">
        <v>5.25</v>
      </c>
      <c r="O1433" s="86">
        <f t="shared" si="66"/>
        <v>1149.5333790075299</v>
      </c>
      <c r="P1433" s="24">
        <f t="shared" si="67"/>
        <v>0</v>
      </c>
      <c r="R1433" s="76">
        <v>39024</v>
      </c>
      <c r="S1433" s="88">
        <f t="shared" si="68"/>
        <v>-2.1483924142913198E-3</v>
      </c>
      <c r="T1433" s="88"/>
    </row>
    <row r="1434" spans="1:20" x14ac:dyDescent="0.3">
      <c r="A1434" s="75">
        <v>1431</v>
      </c>
      <c r="B1434" s="76">
        <v>39027</v>
      </c>
      <c r="C1434" s="80">
        <v>1515.7361000000001</v>
      </c>
      <c r="D1434" s="81">
        <v>37.199100000000001</v>
      </c>
      <c r="E1434" s="82">
        <v>48.05</v>
      </c>
      <c r="F1434" s="82">
        <v>18.100000000000001</v>
      </c>
      <c r="G1434" s="82">
        <v>33.213000000000001</v>
      </c>
      <c r="H1434" s="82">
        <v>84.093699999999998</v>
      </c>
      <c r="I1434" s="82">
        <v>82.426299999999998</v>
      </c>
      <c r="J1434" s="82">
        <v>39.270200000000003</v>
      </c>
      <c r="K1434" s="82">
        <v>26.310500000000001</v>
      </c>
      <c r="L1434" s="82">
        <v>68.918000000000006</v>
      </c>
      <c r="M1434" s="87">
        <v>45.088999999999999</v>
      </c>
      <c r="N1434" s="80">
        <v>5.24</v>
      </c>
      <c r="O1434" s="86">
        <f t="shared" si="66"/>
        <v>1149.7724089641099</v>
      </c>
      <c r="P1434" s="24">
        <f t="shared" si="67"/>
        <v>0</v>
      </c>
      <c r="R1434" s="76">
        <v>39027</v>
      </c>
      <c r="S1434" s="88">
        <f t="shared" si="68"/>
        <v>1.1376024480095099E-2</v>
      </c>
      <c r="T1434" s="88"/>
    </row>
    <row r="1435" spans="1:20" x14ac:dyDescent="0.3">
      <c r="A1435" s="75">
        <v>1432</v>
      </c>
      <c r="B1435" s="76">
        <v>39028</v>
      </c>
      <c r="C1435" s="80">
        <v>1519.1307999999999</v>
      </c>
      <c r="D1435" s="81">
        <v>37.456400000000002</v>
      </c>
      <c r="E1435" s="82">
        <v>49.83</v>
      </c>
      <c r="F1435" s="82">
        <v>18.2</v>
      </c>
      <c r="G1435" s="82">
        <v>33.339599999999997</v>
      </c>
      <c r="H1435" s="82">
        <v>83.057199999999995</v>
      </c>
      <c r="I1435" s="82">
        <v>81.996700000000004</v>
      </c>
      <c r="J1435" s="82">
        <v>39.096699999999998</v>
      </c>
      <c r="K1435" s="82">
        <v>26.372299999999999</v>
      </c>
      <c r="L1435" s="82">
        <v>69.049000000000007</v>
      </c>
      <c r="M1435" s="87">
        <v>44.915999999999997</v>
      </c>
      <c r="N1435" s="80">
        <v>5.22</v>
      </c>
      <c r="O1435" s="86">
        <f t="shared" si="66"/>
        <v>1150.0105761059699</v>
      </c>
      <c r="P1435" s="24">
        <f t="shared" si="67"/>
        <v>0</v>
      </c>
      <c r="R1435" s="76">
        <v>39028</v>
      </c>
      <c r="S1435" s="88">
        <f t="shared" si="68"/>
        <v>2.2396378894715698E-3</v>
      </c>
      <c r="T1435" s="88"/>
    </row>
    <row r="1436" spans="1:20" x14ac:dyDescent="0.3">
      <c r="A1436" s="75">
        <v>1433</v>
      </c>
      <c r="B1436" s="76">
        <v>39029</v>
      </c>
      <c r="C1436" s="80">
        <v>1522.6726000000001</v>
      </c>
      <c r="D1436" s="81">
        <v>37.343200000000003</v>
      </c>
      <c r="E1436" s="82">
        <v>50.64</v>
      </c>
      <c r="F1436" s="82">
        <v>18.36</v>
      </c>
      <c r="G1436" s="82">
        <v>33.374200000000002</v>
      </c>
      <c r="H1436" s="82">
        <v>83.780299999999997</v>
      </c>
      <c r="I1436" s="82">
        <v>83.805499999999995</v>
      </c>
      <c r="J1436" s="82">
        <v>40.267699999999998</v>
      </c>
      <c r="K1436" s="82">
        <v>26.349900000000002</v>
      </c>
      <c r="L1436" s="82">
        <v>69.191000000000003</v>
      </c>
      <c r="M1436" s="87">
        <v>45.304000000000002</v>
      </c>
      <c r="N1436" s="80">
        <v>5.22</v>
      </c>
      <c r="O1436" s="86">
        <f t="shared" si="66"/>
        <v>1150.2487925824501</v>
      </c>
      <c r="P1436" s="24">
        <f t="shared" si="67"/>
        <v>0</v>
      </c>
      <c r="R1436" s="76">
        <v>39029</v>
      </c>
      <c r="S1436" s="88">
        <f t="shared" si="68"/>
        <v>2.33146480869206E-3</v>
      </c>
      <c r="T1436" s="88"/>
    </row>
    <row r="1437" spans="1:20" x14ac:dyDescent="0.3">
      <c r="A1437" s="75">
        <v>1434</v>
      </c>
      <c r="B1437" s="76">
        <v>39030</v>
      </c>
      <c r="C1437" s="80">
        <v>1514.8681999999999</v>
      </c>
      <c r="D1437" s="81">
        <v>35.850700000000003</v>
      </c>
      <c r="E1437" s="82">
        <v>48.02</v>
      </c>
      <c r="F1437" s="82">
        <v>18.54</v>
      </c>
      <c r="G1437" s="82">
        <v>33.6967</v>
      </c>
      <c r="H1437" s="82">
        <v>84.611999999999995</v>
      </c>
      <c r="I1437" s="82">
        <v>84.709900000000005</v>
      </c>
      <c r="J1437" s="82">
        <v>41.037500000000001</v>
      </c>
      <c r="K1437" s="82">
        <v>26.220600000000001</v>
      </c>
      <c r="L1437" s="82">
        <v>68.275999999999996</v>
      </c>
      <c r="M1437" s="87">
        <v>45.369</v>
      </c>
      <c r="N1437" s="80">
        <v>5.23</v>
      </c>
      <c r="O1437" s="86">
        <f t="shared" si="66"/>
        <v>1150.4875148517001</v>
      </c>
      <c r="P1437" s="24">
        <f t="shared" si="67"/>
        <v>0</v>
      </c>
      <c r="R1437" s="76">
        <v>39030</v>
      </c>
      <c r="S1437" s="88">
        <f t="shared" si="68"/>
        <v>-5.1254616389630999E-3</v>
      </c>
      <c r="T1437" s="88"/>
    </row>
    <row r="1438" spans="1:20" x14ac:dyDescent="0.3">
      <c r="A1438" s="75">
        <v>1435</v>
      </c>
      <c r="B1438" s="76">
        <v>39031</v>
      </c>
      <c r="C1438" s="80">
        <v>1517.6928</v>
      </c>
      <c r="D1438" s="81">
        <v>36.2727</v>
      </c>
      <c r="E1438" s="82">
        <v>50.07</v>
      </c>
      <c r="F1438" s="82">
        <v>18.78</v>
      </c>
      <c r="G1438" s="82">
        <v>33.6736</v>
      </c>
      <c r="H1438" s="82">
        <v>83.816500000000005</v>
      </c>
      <c r="I1438" s="82">
        <v>84.494200000000006</v>
      </c>
      <c r="J1438" s="82">
        <v>40.180900000000001</v>
      </c>
      <c r="K1438" s="82">
        <v>26.119399999999999</v>
      </c>
      <c r="L1438" s="82">
        <v>68.123000000000005</v>
      </c>
      <c r="M1438" s="87">
        <v>45.24</v>
      </c>
      <c r="N1438" s="80">
        <v>5.23</v>
      </c>
      <c r="O1438" s="86">
        <f t="shared" si="66"/>
        <v>1150.7262866653</v>
      </c>
      <c r="P1438" s="24">
        <f t="shared" si="67"/>
        <v>0</v>
      </c>
      <c r="R1438" s="76">
        <v>39031</v>
      </c>
      <c r="S1438" s="88">
        <f t="shared" si="68"/>
        <v>1.8645846549556499E-3</v>
      </c>
      <c r="T1438" s="88"/>
    </row>
    <row r="1439" spans="1:20" x14ac:dyDescent="0.3">
      <c r="A1439" s="75">
        <v>1436</v>
      </c>
      <c r="B1439" s="76">
        <v>39034</v>
      </c>
      <c r="C1439" s="80">
        <v>1521.9177999999999</v>
      </c>
      <c r="D1439" s="81">
        <v>37.260899999999999</v>
      </c>
      <c r="E1439" s="82">
        <v>49.55</v>
      </c>
      <c r="F1439" s="82">
        <v>19.18</v>
      </c>
      <c r="G1439" s="82">
        <v>33.8003</v>
      </c>
      <c r="H1439" s="82">
        <v>84.7928</v>
      </c>
      <c r="I1439" s="82">
        <v>84.505499999999998</v>
      </c>
      <c r="J1439" s="82">
        <v>39.779800000000002</v>
      </c>
      <c r="K1439" s="82">
        <v>26.085699999999999</v>
      </c>
      <c r="L1439" s="82">
        <v>66.882000000000005</v>
      </c>
      <c r="M1439" s="87">
        <v>45.822000000000003</v>
      </c>
      <c r="N1439" s="80">
        <v>5.27</v>
      </c>
      <c r="O1439" s="86">
        <f t="shared" si="66"/>
        <v>1150.9669345831901</v>
      </c>
      <c r="P1439" s="24">
        <f t="shared" si="67"/>
        <v>0</v>
      </c>
      <c r="R1439" s="76">
        <v>39034</v>
      </c>
      <c r="S1439" s="88">
        <f t="shared" si="68"/>
        <v>2.7838308253158601E-3</v>
      </c>
      <c r="T1439" s="88"/>
    </row>
    <row r="1440" spans="1:20" x14ac:dyDescent="0.3">
      <c r="A1440" s="75">
        <v>1437</v>
      </c>
      <c r="B1440" s="76">
        <v>39035</v>
      </c>
      <c r="C1440" s="80">
        <v>1531.7699</v>
      </c>
      <c r="D1440" s="81">
        <v>38.660699999999999</v>
      </c>
      <c r="E1440" s="82">
        <v>49.896999999999998</v>
      </c>
      <c r="F1440" s="82">
        <v>19.170000000000002</v>
      </c>
      <c r="G1440" s="82">
        <v>33.765700000000002</v>
      </c>
      <c r="H1440" s="82">
        <v>84.828900000000004</v>
      </c>
      <c r="I1440" s="82">
        <v>84.528199999999998</v>
      </c>
      <c r="J1440" s="82">
        <v>39.888199999999998</v>
      </c>
      <c r="K1440" s="82">
        <v>26.164400000000001</v>
      </c>
      <c r="L1440" s="82">
        <v>67.459000000000003</v>
      </c>
      <c r="M1440" s="87">
        <v>45.557000000000002</v>
      </c>
      <c r="N1440" s="80">
        <v>5.25</v>
      </c>
      <c r="O1440" s="86">
        <f t="shared" si="66"/>
        <v>1151.2067193612299</v>
      </c>
      <c r="P1440" s="24">
        <f t="shared" si="67"/>
        <v>0</v>
      </c>
      <c r="R1440" s="76">
        <v>39035</v>
      </c>
      <c r="S1440" s="88">
        <f t="shared" si="68"/>
        <v>6.4734770826650996E-3</v>
      </c>
      <c r="T1440" s="88"/>
    </row>
    <row r="1441" spans="1:20" x14ac:dyDescent="0.3">
      <c r="A1441" s="75">
        <v>1438</v>
      </c>
      <c r="B1441" s="76">
        <v>39036</v>
      </c>
      <c r="C1441" s="80">
        <v>1535.8100999999999</v>
      </c>
      <c r="D1441" s="81">
        <v>38.8048</v>
      </c>
      <c r="E1441" s="82">
        <v>48.1</v>
      </c>
      <c r="F1441" s="82">
        <v>19.12</v>
      </c>
      <c r="G1441" s="82">
        <v>33.650199999999998</v>
      </c>
      <c r="H1441" s="82">
        <v>84.937399999999997</v>
      </c>
      <c r="I1441" s="82">
        <v>84.925600000000003</v>
      </c>
      <c r="J1441" s="82">
        <v>40.397799999999997</v>
      </c>
      <c r="K1441" s="82">
        <v>26.220600000000001</v>
      </c>
      <c r="L1441" s="82">
        <v>66.697000000000003</v>
      </c>
      <c r="M1441" s="87">
        <v>45.369</v>
      </c>
      <c r="N1441" s="80">
        <v>5.29</v>
      </c>
      <c r="O1441" s="86">
        <f t="shared" si="66"/>
        <v>1151.44838140668</v>
      </c>
      <c r="P1441" s="24">
        <f t="shared" si="67"/>
        <v>0</v>
      </c>
      <c r="R1441" s="76">
        <v>39036</v>
      </c>
      <c r="S1441" s="88">
        <f t="shared" si="68"/>
        <v>2.6376024231837799E-3</v>
      </c>
      <c r="T1441" s="88"/>
    </row>
    <row r="1442" spans="1:20" x14ac:dyDescent="0.3">
      <c r="A1442" s="75">
        <v>1439</v>
      </c>
      <c r="B1442" s="76">
        <v>39037</v>
      </c>
      <c r="C1442" s="80">
        <v>1539.3598999999999</v>
      </c>
      <c r="D1442" s="81">
        <v>38.907800000000002</v>
      </c>
      <c r="E1442" s="82">
        <v>49.2</v>
      </c>
      <c r="F1442" s="82">
        <v>19.100000000000001</v>
      </c>
      <c r="G1442" s="82">
        <v>34.054600000000001</v>
      </c>
      <c r="H1442" s="82">
        <v>83.237499999999997</v>
      </c>
      <c r="I1442" s="82">
        <v>82.507300000000001</v>
      </c>
      <c r="J1442" s="82">
        <v>39.3461</v>
      </c>
      <c r="K1442" s="82">
        <v>26.495999999999999</v>
      </c>
      <c r="L1442" s="82">
        <v>67.307000000000002</v>
      </c>
      <c r="M1442" s="87">
        <v>45.997999999999998</v>
      </c>
      <c r="N1442" s="80">
        <v>5.25</v>
      </c>
      <c r="O1442" s="86">
        <f t="shared" si="66"/>
        <v>1151.68826648614</v>
      </c>
      <c r="P1442" s="24">
        <f t="shared" si="67"/>
        <v>0</v>
      </c>
      <c r="R1442" s="76">
        <v>39037</v>
      </c>
      <c r="S1442" s="88">
        <f t="shared" si="68"/>
        <v>2.3113534674632499E-3</v>
      </c>
      <c r="T1442" s="88"/>
    </row>
    <row r="1443" spans="1:20" x14ac:dyDescent="0.3">
      <c r="A1443" s="75">
        <v>1440</v>
      </c>
      <c r="B1443" s="76">
        <v>39038</v>
      </c>
      <c r="C1443" s="80">
        <v>1540.9503</v>
      </c>
      <c r="D1443" s="81">
        <v>38.732799999999997</v>
      </c>
      <c r="E1443" s="82">
        <v>49.25</v>
      </c>
      <c r="F1443" s="82">
        <v>19.46</v>
      </c>
      <c r="G1443" s="82">
        <v>33.973799999999997</v>
      </c>
      <c r="H1443" s="82">
        <v>83.905299999999997</v>
      </c>
      <c r="I1443" s="82">
        <v>82.972800000000007</v>
      </c>
      <c r="J1443" s="82">
        <v>39.053400000000003</v>
      </c>
      <c r="K1443" s="82">
        <v>26.563400000000001</v>
      </c>
      <c r="L1443" s="82">
        <v>67.828999999999994</v>
      </c>
      <c r="M1443" s="87">
        <v>46.164000000000001</v>
      </c>
      <c r="N1443" s="80">
        <v>5.2</v>
      </c>
      <c r="O1443" s="86">
        <f t="shared" si="66"/>
        <v>1151.9259164458899</v>
      </c>
      <c r="P1443" s="24">
        <f t="shared" si="67"/>
        <v>0</v>
      </c>
      <c r="R1443" s="76">
        <v>39038</v>
      </c>
      <c r="S1443" s="88">
        <f t="shared" si="68"/>
        <v>1.0331567036403499E-3</v>
      </c>
      <c r="T1443" s="88"/>
    </row>
    <row r="1444" spans="1:20" x14ac:dyDescent="0.3">
      <c r="A1444" s="75">
        <v>1441</v>
      </c>
      <c r="B1444" s="76">
        <v>39041</v>
      </c>
      <c r="C1444" s="80">
        <v>1540.2141999999999</v>
      </c>
      <c r="D1444" s="81">
        <v>38.238700000000001</v>
      </c>
      <c r="E1444" s="82">
        <v>50.37</v>
      </c>
      <c r="F1444" s="82">
        <v>19.48</v>
      </c>
      <c r="G1444" s="82">
        <v>34.54</v>
      </c>
      <c r="H1444" s="82">
        <v>84.075299999999999</v>
      </c>
      <c r="I1444" s="82">
        <v>82.234800000000007</v>
      </c>
      <c r="J1444" s="82">
        <v>39.226799999999997</v>
      </c>
      <c r="K1444" s="82">
        <v>26.439800000000002</v>
      </c>
      <c r="L1444" s="82">
        <v>68.069000000000003</v>
      </c>
      <c r="M1444" s="87">
        <v>46.241</v>
      </c>
      <c r="N1444" s="80">
        <v>5.25</v>
      </c>
      <c r="O1444" s="86">
        <f t="shared" si="66"/>
        <v>1152.1659010118201</v>
      </c>
      <c r="P1444" s="24">
        <f t="shared" si="67"/>
        <v>0</v>
      </c>
      <c r="R1444" s="76">
        <v>39041</v>
      </c>
      <c r="S1444" s="88">
        <f t="shared" si="68"/>
        <v>-4.77692239652439E-4</v>
      </c>
      <c r="T1444" s="88"/>
    </row>
    <row r="1445" spans="1:20" x14ac:dyDescent="0.3">
      <c r="A1445" s="75">
        <v>1442</v>
      </c>
      <c r="B1445" s="76">
        <v>39042</v>
      </c>
      <c r="C1445" s="80">
        <v>1542.8296</v>
      </c>
      <c r="D1445" s="81">
        <v>38.712200000000003</v>
      </c>
      <c r="E1445" s="82">
        <v>50.65</v>
      </c>
      <c r="F1445" s="82">
        <v>19.48</v>
      </c>
      <c r="G1445" s="82">
        <v>34.574599999999997</v>
      </c>
      <c r="H1445" s="82">
        <v>85.265299999999996</v>
      </c>
      <c r="I1445" s="82">
        <v>83.324799999999996</v>
      </c>
      <c r="J1445" s="82">
        <v>39.899000000000001</v>
      </c>
      <c r="K1445" s="82">
        <v>26.4117</v>
      </c>
      <c r="L1445" s="82">
        <v>68.134</v>
      </c>
      <c r="M1445" s="87">
        <v>46.429000000000002</v>
      </c>
      <c r="N1445" s="80">
        <v>5.29</v>
      </c>
      <c r="O1445" s="86">
        <f t="shared" si="66"/>
        <v>1152.4077644092899</v>
      </c>
      <c r="P1445" s="24">
        <f t="shared" si="67"/>
        <v>0</v>
      </c>
      <c r="R1445" s="76">
        <v>39042</v>
      </c>
      <c r="S1445" s="88">
        <f t="shared" si="68"/>
        <v>1.6980755014466299E-3</v>
      </c>
      <c r="T1445" s="88"/>
    </row>
    <row r="1446" spans="1:20" x14ac:dyDescent="0.3">
      <c r="A1446" s="75">
        <v>1443</v>
      </c>
      <c r="B1446" s="76">
        <v>39043</v>
      </c>
      <c r="C1446" s="80">
        <v>1546.5700999999999</v>
      </c>
      <c r="D1446" s="81">
        <v>38.444600000000001</v>
      </c>
      <c r="E1446" s="82">
        <v>51.01</v>
      </c>
      <c r="F1446" s="82">
        <v>19.66</v>
      </c>
      <c r="G1446" s="82">
        <v>34.574599999999997</v>
      </c>
      <c r="H1446" s="82">
        <v>84.5124</v>
      </c>
      <c r="I1446" s="82">
        <v>82.779799999999994</v>
      </c>
      <c r="J1446" s="82">
        <v>39.682200000000002</v>
      </c>
      <c r="K1446" s="82">
        <v>26.473500000000001</v>
      </c>
      <c r="L1446" s="82">
        <v>68.111999999999995</v>
      </c>
      <c r="M1446" s="87">
        <v>46.527999999999999</v>
      </c>
      <c r="N1446" s="80">
        <v>5.26</v>
      </c>
      <c r="O1446" s="86">
        <f t="shared" si="66"/>
        <v>1152.64830666488</v>
      </c>
      <c r="P1446" s="24">
        <f t="shared" si="67"/>
        <v>0</v>
      </c>
      <c r="R1446" s="76">
        <v>39043</v>
      </c>
      <c r="S1446" s="88">
        <f t="shared" si="68"/>
        <v>2.4244414289171798E-3</v>
      </c>
      <c r="T1446" s="88"/>
    </row>
    <row r="1447" spans="1:20" x14ac:dyDescent="0.3">
      <c r="A1447" s="75">
        <v>1444</v>
      </c>
      <c r="B1447" s="76">
        <v>39044</v>
      </c>
      <c r="C1447" s="80">
        <v>1546.5700999999999</v>
      </c>
      <c r="D1447" s="81">
        <v>38.444600000000001</v>
      </c>
      <c r="E1447" s="82">
        <v>51.01</v>
      </c>
      <c r="F1447" s="82">
        <v>19.66</v>
      </c>
      <c r="G1447" s="82">
        <v>34.574599999999997</v>
      </c>
      <c r="H1447" s="82">
        <v>84.5124</v>
      </c>
      <c r="I1447" s="82">
        <v>82.779799999999994</v>
      </c>
      <c r="J1447" s="82">
        <v>39.682200000000002</v>
      </c>
      <c r="K1447" s="82">
        <v>26.473500000000001</v>
      </c>
      <c r="L1447" s="82">
        <v>68.111999999999995</v>
      </c>
      <c r="M1447" s="87">
        <v>46.527999999999999</v>
      </c>
      <c r="N1447" s="80">
        <v>5.26</v>
      </c>
      <c r="O1447" s="86">
        <f t="shared" si="66"/>
        <v>1152.88889912889</v>
      </c>
      <c r="P1447" s="24">
        <f t="shared" si="67"/>
        <v>0</v>
      </c>
      <c r="R1447" s="76">
        <v>39044</v>
      </c>
      <c r="S1447" s="88">
        <f t="shared" si="68"/>
        <v>0</v>
      </c>
      <c r="T1447" s="88"/>
    </row>
    <row r="1448" spans="1:20" x14ac:dyDescent="0.3">
      <c r="A1448" s="75">
        <v>1445</v>
      </c>
      <c r="B1448" s="76">
        <v>39045</v>
      </c>
      <c r="C1448" s="80">
        <v>1541.0772999999999</v>
      </c>
      <c r="D1448" s="81">
        <v>38.6813</v>
      </c>
      <c r="E1448" s="82">
        <v>50.45</v>
      </c>
      <c r="F1448" s="82">
        <v>19.600000000000001</v>
      </c>
      <c r="G1448" s="82">
        <v>34.389800000000001</v>
      </c>
      <c r="H1448" s="82">
        <v>83.589600000000004</v>
      </c>
      <c r="I1448" s="82">
        <v>82.177999999999997</v>
      </c>
      <c r="J1448" s="82">
        <v>39.801499999999997</v>
      </c>
      <c r="K1448" s="82">
        <v>26.372299999999999</v>
      </c>
      <c r="L1448" s="82">
        <v>67.894999999999996</v>
      </c>
      <c r="M1448" s="87">
        <v>46.23</v>
      </c>
      <c r="N1448" s="80">
        <v>5.24</v>
      </c>
      <c r="O1448" s="86">
        <f t="shared" si="66"/>
        <v>1153.12862682061</v>
      </c>
      <c r="P1448" s="24">
        <f t="shared" si="67"/>
        <v>0</v>
      </c>
      <c r="R1448" s="76">
        <v>39045</v>
      </c>
      <c r="S1448" s="88">
        <f t="shared" si="68"/>
        <v>-3.5516010557814499E-3</v>
      </c>
      <c r="T1448" s="88"/>
    </row>
    <row r="1449" spans="1:20" x14ac:dyDescent="0.3">
      <c r="A1449" s="75">
        <v>1446</v>
      </c>
      <c r="B1449" s="76">
        <v>39048</v>
      </c>
      <c r="C1449" s="80">
        <v>1520.1219000000001</v>
      </c>
      <c r="D1449" s="81">
        <v>37.5182</v>
      </c>
      <c r="E1449" s="82">
        <v>47.62</v>
      </c>
      <c r="F1449" s="82">
        <v>18.920000000000002</v>
      </c>
      <c r="G1449" s="82">
        <v>34.066200000000002</v>
      </c>
      <c r="H1449" s="82">
        <v>83.4803</v>
      </c>
      <c r="I1449" s="82">
        <v>82.280199999999994</v>
      </c>
      <c r="J1449" s="82">
        <v>40.224299999999999</v>
      </c>
      <c r="K1449" s="82">
        <v>26.164400000000001</v>
      </c>
      <c r="L1449" s="82">
        <v>66.98</v>
      </c>
      <c r="M1449" s="87">
        <v>45.369</v>
      </c>
      <c r="N1449" s="80">
        <v>5.32</v>
      </c>
      <c r="O1449" s="86">
        <f t="shared" si="66"/>
        <v>1153.3720650862699</v>
      </c>
      <c r="P1449" s="24">
        <f t="shared" si="67"/>
        <v>0</v>
      </c>
      <c r="R1449" s="76">
        <v>39048</v>
      </c>
      <c r="S1449" s="88">
        <f t="shared" si="68"/>
        <v>-1.3597890255083201E-2</v>
      </c>
      <c r="T1449" s="88"/>
    </row>
    <row r="1450" spans="1:20" x14ac:dyDescent="0.3">
      <c r="A1450" s="75">
        <v>1447</v>
      </c>
      <c r="B1450" s="76">
        <v>39049</v>
      </c>
      <c r="C1450" s="80">
        <v>1525.7348</v>
      </c>
      <c r="D1450" s="81">
        <v>36.900599999999997</v>
      </c>
      <c r="E1450" s="82">
        <v>47.82</v>
      </c>
      <c r="F1450" s="82">
        <v>18.899999999999999</v>
      </c>
      <c r="G1450" s="82">
        <v>33.962200000000003</v>
      </c>
      <c r="H1450" s="82">
        <v>84.852400000000003</v>
      </c>
      <c r="I1450" s="82">
        <v>84.198999999999998</v>
      </c>
      <c r="J1450" s="82">
        <v>40.430300000000003</v>
      </c>
      <c r="K1450" s="82">
        <v>26.237400000000001</v>
      </c>
      <c r="L1450" s="82">
        <v>67.328000000000003</v>
      </c>
      <c r="M1450" s="87">
        <v>45.7</v>
      </c>
      <c r="N1450" s="80">
        <v>5.24</v>
      </c>
      <c r="O1450" s="86">
        <f t="shared" si="66"/>
        <v>1153.6118932458401</v>
      </c>
      <c r="P1450" s="24">
        <f t="shared" si="67"/>
        <v>0</v>
      </c>
      <c r="R1450" s="76">
        <v>39049</v>
      </c>
      <c r="S1450" s="88">
        <f t="shared" si="68"/>
        <v>3.6924012475576498E-3</v>
      </c>
      <c r="T1450" s="88"/>
    </row>
    <row r="1451" spans="1:20" x14ac:dyDescent="0.3">
      <c r="A1451" s="75">
        <v>1448</v>
      </c>
      <c r="B1451" s="76">
        <v>39050</v>
      </c>
      <c r="C1451" s="80">
        <v>1540.4428</v>
      </c>
      <c r="D1451" s="81">
        <v>37.7241</v>
      </c>
      <c r="E1451" s="82">
        <v>48.6</v>
      </c>
      <c r="F1451" s="82">
        <v>19.149999999999999</v>
      </c>
      <c r="G1451" s="82">
        <v>34.170200000000001</v>
      </c>
      <c r="H1451" s="82">
        <v>86.273099999999999</v>
      </c>
      <c r="I1451" s="82">
        <v>86.322100000000006</v>
      </c>
      <c r="J1451" s="82">
        <v>40.918300000000002</v>
      </c>
      <c r="K1451" s="82">
        <v>26.389199999999999</v>
      </c>
      <c r="L1451" s="82">
        <v>68.036000000000001</v>
      </c>
      <c r="M1451" s="87">
        <v>46.197000000000003</v>
      </c>
      <c r="N1451" s="80">
        <v>5.26</v>
      </c>
      <c r="O1451" s="86">
        <f t="shared" si="66"/>
        <v>1153.8526868394299</v>
      </c>
      <c r="P1451" s="24">
        <f t="shared" si="67"/>
        <v>0</v>
      </c>
      <c r="R1451" s="76">
        <v>39050</v>
      </c>
      <c r="S1451" s="88">
        <f t="shared" si="68"/>
        <v>9.6399452906232898E-3</v>
      </c>
      <c r="T1451" s="88"/>
    </row>
    <row r="1452" spans="1:20" x14ac:dyDescent="0.3">
      <c r="A1452" s="75">
        <v>1449</v>
      </c>
      <c r="B1452" s="76">
        <v>39051</v>
      </c>
      <c r="C1452" s="80">
        <v>1541.7291</v>
      </c>
      <c r="D1452" s="81">
        <v>37.662300000000002</v>
      </c>
      <c r="E1452" s="82">
        <v>48.87</v>
      </c>
      <c r="F1452" s="82">
        <v>19.05</v>
      </c>
      <c r="G1452" s="82">
        <v>33.927500000000002</v>
      </c>
      <c r="H1452" s="82">
        <v>87.815200000000004</v>
      </c>
      <c r="I1452" s="82">
        <v>87.207700000000003</v>
      </c>
      <c r="J1452" s="82">
        <v>40.755600000000001</v>
      </c>
      <c r="K1452" s="82">
        <v>26.496700000000001</v>
      </c>
      <c r="L1452" s="82">
        <v>67.492000000000004</v>
      </c>
      <c r="M1452" s="87">
        <v>46.329000000000001</v>
      </c>
      <c r="N1452" s="80">
        <v>5.31</v>
      </c>
      <c r="O1452" s="99">
        <f t="shared" si="66"/>
        <v>1154.0958200841601</v>
      </c>
      <c r="P1452" s="24">
        <f t="shared" si="67"/>
        <v>1</v>
      </c>
      <c r="R1452" s="76">
        <v>39051</v>
      </c>
      <c r="S1452" s="88">
        <f t="shared" si="68"/>
        <v>8.3501964500065596E-4</v>
      </c>
      <c r="T1452" s="88"/>
    </row>
    <row r="1453" spans="1:20" x14ac:dyDescent="0.3">
      <c r="A1453" s="75">
        <v>1450</v>
      </c>
      <c r="B1453" s="76">
        <v>39052</v>
      </c>
      <c r="C1453" s="80">
        <v>1537.4141999999999</v>
      </c>
      <c r="D1453" s="81">
        <v>37.415300000000002</v>
      </c>
      <c r="E1453" s="82">
        <v>47.71</v>
      </c>
      <c r="F1453" s="82">
        <v>18.809999999999999</v>
      </c>
      <c r="G1453" s="82">
        <v>33.650199999999998</v>
      </c>
      <c r="H1453" s="82">
        <v>88.774500000000003</v>
      </c>
      <c r="I1453" s="82">
        <v>87.650499999999994</v>
      </c>
      <c r="J1453" s="82">
        <v>40.928899999999999</v>
      </c>
      <c r="K1453" s="82">
        <v>26.349599999999999</v>
      </c>
      <c r="L1453" s="82">
        <v>67.480999999999995</v>
      </c>
      <c r="M1453" s="87">
        <v>46.451000000000001</v>
      </c>
      <c r="N1453" s="80">
        <v>5.27</v>
      </c>
      <c r="O1453" s="86">
        <f t="shared" si="66"/>
        <v>1154.33717266241</v>
      </c>
      <c r="P1453" s="24">
        <f t="shared" si="67"/>
        <v>0</v>
      </c>
      <c r="R1453" s="76">
        <v>39052</v>
      </c>
      <c r="S1453" s="88">
        <f t="shared" si="68"/>
        <v>-2.7987407126194301E-3</v>
      </c>
      <c r="T1453" s="88"/>
    </row>
    <row r="1454" spans="1:20" x14ac:dyDescent="0.3">
      <c r="A1454" s="75">
        <v>1451</v>
      </c>
      <c r="B1454" s="76">
        <v>39055</v>
      </c>
      <c r="C1454" s="80">
        <v>1551.1164000000001</v>
      </c>
      <c r="D1454" s="81">
        <v>38.598999999999997</v>
      </c>
      <c r="E1454" s="82">
        <v>49.15</v>
      </c>
      <c r="F1454" s="82">
        <v>19.28</v>
      </c>
      <c r="G1454" s="82">
        <v>33.892899999999997</v>
      </c>
      <c r="H1454" s="82">
        <v>89.248000000000005</v>
      </c>
      <c r="I1454" s="82">
        <v>88.297700000000006</v>
      </c>
      <c r="J1454" s="82">
        <v>41.287399999999998</v>
      </c>
      <c r="K1454" s="82">
        <v>26.496700000000001</v>
      </c>
      <c r="L1454" s="82">
        <v>68.483000000000004</v>
      </c>
      <c r="M1454" s="87">
        <v>46.914000000000001</v>
      </c>
      <c r="N1454" s="80">
        <v>5.22</v>
      </c>
      <c r="O1454" s="86">
        <f t="shared" si="66"/>
        <v>1154.5762853624601</v>
      </c>
      <c r="P1454" s="24">
        <f t="shared" si="67"/>
        <v>0</v>
      </c>
      <c r="R1454" s="76">
        <v>39055</v>
      </c>
      <c r="S1454" s="88">
        <f t="shared" si="68"/>
        <v>8.9124973608285495E-3</v>
      </c>
      <c r="T1454" s="88"/>
    </row>
    <row r="1455" spans="1:20" x14ac:dyDescent="0.3">
      <c r="A1455" s="75">
        <v>1452</v>
      </c>
      <c r="B1455" s="76">
        <v>39056</v>
      </c>
      <c r="C1455" s="80">
        <v>1557.3695</v>
      </c>
      <c r="D1455" s="81">
        <v>39.998800000000003</v>
      </c>
      <c r="E1455" s="82">
        <v>49.4</v>
      </c>
      <c r="F1455" s="82">
        <v>18.86</v>
      </c>
      <c r="G1455" s="82">
        <v>33.661700000000003</v>
      </c>
      <c r="H1455" s="82">
        <v>89.794499999999999</v>
      </c>
      <c r="I1455" s="82">
        <v>88.626900000000006</v>
      </c>
      <c r="J1455" s="82">
        <v>41.819600000000001</v>
      </c>
      <c r="K1455" s="82">
        <v>27.1587</v>
      </c>
      <c r="L1455" s="82">
        <v>69.888000000000005</v>
      </c>
      <c r="M1455" s="87">
        <v>47.19</v>
      </c>
      <c r="N1455" s="80">
        <v>5.21</v>
      </c>
      <c r="O1455" s="86">
        <f t="shared" si="66"/>
        <v>1154.8149894277999</v>
      </c>
      <c r="P1455" s="24">
        <f t="shared" si="67"/>
        <v>0</v>
      </c>
      <c r="R1455" s="76">
        <v>39056</v>
      </c>
      <c r="S1455" s="88">
        <f t="shared" si="68"/>
        <v>4.0313544489631904E-3</v>
      </c>
      <c r="T1455" s="88"/>
    </row>
    <row r="1456" spans="1:20" x14ac:dyDescent="0.3">
      <c r="A1456" s="75">
        <v>1453</v>
      </c>
      <c r="B1456" s="76">
        <v>39057</v>
      </c>
      <c r="C1456" s="80">
        <v>1555.7238</v>
      </c>
      <c r="D1456" s="81">
        <v>40.453099999999999</v>
      </c>
      <c r="E1456" s="82">
        <v>49.71</v>
      </c>
      <c r="F1456" s="82">
        <v>17.88</v>
      </c>
      <c r="G1456" s="82">
        <v>33.5</v>
      </c>
      <c r="H1456" s="82">
        <v>89.320899999999995</v>
      </c>
      <c r="I1456" s="82">
        <v>86.64</v>
      </c>
      <c r="J1456" s="82">
        <v>41.819600000000001</v>
      </c>
      <c r="K1456" s="82">
        <v>27.373699999999999</v>
      </c>
      <c r="L1456" s="82">
        <v>69.712999999999994</v>
      </c>
      <c r="M1456" s="87">
        <v>47.421999999999997</v>
      </c>
      <c r="N1456" s="80">
        <v>5.22</v>
      </c>
      <c r="O1456" s="86">
        <f t="shared" si="66"/>
        <v>1155.05420110418</v>
      </c>
      <c r="P1456" s="24">
        <f t="shared" si="67"/>
        <v>0</v>
      </c>
      <c r="R1456" s="76">
        <v>39057</v>
      </c>
      <c r="S1456" s="88">
        <f t="shared" si="68"/>
        <v>-1.05671775387928E-3</v>
      </c>
      <c r="T1456" s="88"/>
    </row>
    <row r="1457" spans="1:20" x14ac:dyDescent="0.3">
      <c r="A1457" s="75">
        <v>1454</v>
      </c>
      <c r="B1457" s="76">
        <v>39058</v>
      </c>
      <c r="C1457" s="80">
        <v>1549.588</v>
      </c>
      <c r="D1457" s="81">
        <v>40.411799999999999</v>
      </c>
      <c r="E1457" s="82">
        <v>53.38</v>
      </c>
      <c r="F1457" s="82">
        <v>17.5</v>
      </c>
      <c r="G1457" s="82">
        <v>33.338200000000001</v>
      </c>
      <c r="H1457" s="82">
        <v>89.029499999999999</v>
      </c>
      <c r="I1457" s="82">
        <v>85.958799999999997</v>
      </c>
      <c r="J1457" s="82">
        <v>41.830500000000001</v>
      </c>
      <c r="K1457" s="82">
        <v>27.566099999999999</v>
      </c>
      <c r="L1457" s="82">
        <v>69.396000000000001</v>
      </c>
      <c r="M1457" s="87">
        <v>47.774999999999999</v>
      </c>
      <c r="N1457" s="80">
        <v>5.25</v>
      </c>
      <c r="O1457" s="86">
        <f t="shared" si="66"/>
        <v>1155.2948373960801</v>
      </c>
      <c r="P1457" s="24">
        <f t="shared" si="67"/>
        <v>0</v>
      </c>
      <c r="R1457" s="76">
        <v>39058</v>
      </c>
      <c r="S1457" s="88">
        <f t="shared" si="68"/>
        <v>-3.9440162836103E-3</v>
      </c>
      <c r="T1457" s="88"/>
    </row>
    <row r="1458" spans="1:20" x14ac:dyDescent="0.3">
      <c r="A1458" s="75">
        <v>1455</v>
      </c>
      <c r="B1458" s="76">
        <v>39059</v>
      </c>
      <c r="C1458" s="80">
        <v>1552.4229</v>
      </c>
      <c r="D1458" s="81">
        <v>40.824800000000003</v>
      </c>
      <c r="E1458" s="82">
        <v>53.78</v>
      </c>
      <c r="F1458" s="82">
        <v>17.8</v>
      </c>
      <c r="G1458" s="82">
        <v>33.973799999999997</v>
      </c>
      <c r="H1458" s="82">
        <v>88.4345</v>
      </c>
      <c r="I1458" s="82">
        <v>85.720399999999998</v>
      </c>
      <c r="J1458" s="82">
        <v>41.819600000000001</v>
      </c>
      <c r="K1458" s="82">
        <v>27.6736</v>
      </c>
      <c r="L1458" s="82">
        <v>69.231999999999999</v>
      </c>
      <c r="M1458" s="87">
        <v>48.305</v>
      </c>
      <c r="N1458" s="80">
        <v>5.25</v>
      </c>
      <c r="O1458" s="86">
        <f t="shared" si="66"/>
        <v>1155.53552382054</v>
      </c>
      <c r="P1458" s="24">
        <f t="shared" si="67"/>
        <v>0</v>
      </c>
      <c r="R1458" s="76">
        <v>39059</v>
      </c>
      <c r="S1458" s="88">
        <f t="shared" si="68"/>
        <v>1.82945402261758E-3</v>
      </c>
      <c r="T1458" s="88"/>
    </row>
    <row r="1459" spans="1:20" x14ac:dyDescent="0.3">
      <c r="A1459" s="75">
        <v>1456</v>
      </c>
      <c r="B1459" s="76">
        <v>39062</v>
      </c>
      <c r="C1459" s="80">
        <v>1555.9784</v>
      </c>
      <c r="D1459" s="81">
        <v>40.195</v>
      </c>
      <c r="E1459" s="82">
        <v>54.38</v>
      </c>
      <c r="F1459" s="82">
        <v>18.07</v>
      </c>
      <c r="G1459" s="82">
        <v>34.1355</v>
      </c>
      <c r="H1459" s="82">
        <v>89.490899999999996</v>
      </c>
      <c r="I1459" s="82">
        <v>85.561400000000006</v>
      </c>
      <c r="J1459" s="82">
        <v>42.069400000000002</v>
      </c>
      <c r="K1459" s="82">
        <v>27.617000000000001</v>
      </c>
      <c r="L1459" s="82">
        <v>68.674000000000007</v>
      </c>
      <c r="M1459" s="87">
        <v>48.106999999999999</v>
      </c>
      <c r="N1459" s="80">
        <v>5.25</v>
      </c>
      <c r="O1459" s="86">
        <f t="shared" si="66"/>
        <v>1155.7762603880001</v>
      </c>
      <c r="P1459" s="24">
        <f t="shared" si="67"/>
        <v>0</v>
      </c>
      <c r="R1459" s="76">
        <v>39062</v>
      </c>
      <c r="S1459" s="88">
        <f t="shared" si="68"/>
        <v>2.29029087370458E-3</v>
      </c>
      <c r="T1459" s="88"/>
    </row>
    <row r="1460" spans="1:20" x14ac:dyDescent="0.3">
      <c r="A1460" s="75">
        <v>1457</v>
      </c>
      <c r="B1460" s="76">
        <v>39063</v>
      </c>
      <c r="C1460" s="80">
        <v>1554.3497</v>
      </c>
      <c r="D1460" s="81">
        <v>40.133000000000003</v>
      </c>
      <c r="E1460" s="82">
        <v>54.4</v>
      </c>
      <c r="F1460" s="82">
        <v>17.989999999999998</v>
      </c>
      <c r="G1460" s="82">
        <v>34.008400000000002</v>
      </c>
      <c r="H1460" s="82">
        <v>89.673000000000002</v>
      </c>
      <c r="I1460" s="82">
        <v>86.571899999999999</v>
      </c>
      <c r="J1460" s="82">
        <v>41.754399999999997</v>
      </c>
      <c r="K1460" s="82">
        <v>27.667899999999999</v>
      </c>
      <c r="L1460" s="82">
        <v>68.772000000000006</v>
      </c>
      <c r="M1460" s="87">
        <v>47.511000000000003</v>
      </c>
      <c r="N1460" s="80">
        <v>5.23</v>
      </c>
      <c r="O1460" s="86">
        <f t="shared" si="66"/>
        <v>1156.0161298261701</v>
      </c>
      <c r="P1460" s="24">
        <f t="shared" si="67"/>
        <v>0</v>
      </c>
      <c r="R1460" s="76">
        <v>39063</v>
      </c>
      <c r="S1460" s="88">
        <f t="shared" si="68"/>
        <v>-1.04673689557644E-3</v>
      </c>
      <c r="T1460" s="88"/>
    </row>
    <row r="1461" spans="1:20" x14ac:dyDescent="0.3">
      <c r="A1461" s="75">
        <v>1458</v>
      </c>
      <c r="B1461" s="76">
        <v>39064</v>
      </c>
      <c r="C1461" s="80">
        <v>1556.4301</v>
      </c>
      <c r="D1461" s="81">
        <v>39.678699999999999</v>
      </c>
      <c r="E1461" s="82">
        <v>54.97</v>
      </c>
      <c r="F1461" s="82">
        <v>18.02</v>
      </c>
      <c r="G1461" s="82">
        <v>34.147100000000002</v>
      </c>
      <c r="H1461" s="82">
        <v>90.340900000000005</v>
      </c>
      <c r="I1461" s="82">
        <v>87.8322</v>
      </c>
      <c r="J1461" s="82">
        <v>41.884799999999998</v>
      </c>
      <c r="K1461" s="82">
        <v>27.634</v>
      </c>
      <c r="L1461" s="82">
        <v>68.674000000000007</v>
      </c>
      <c r="M1461" s="87">
        <v>48.118000000000002</v>
      </c>
      <c r="N1461" s="80">
        <v>5.23</v>
      </c>
      <c r="O1461" s="86">
        <f t="shared" si="66"/>
        <v>1156.2560490467599</v>
      </c>
      <c r="P1461" s="24">
        <f t="shared" si="67"/>
        <v>0</v>
      </c>
      <c r="R1461" s="76">
        <v>39064</v>
      </c>
      <c r="S1461" s="88">
        <f t="shared" si="68"/>
        <v>1.3384375472262899E-3</v>
      </c>
      <c r="T1461" s="88"/>
    </row>
    <row r="1462" spans="1:20" x14ac:dyDescent="0.3">
      <c r="A1462" s="75">
        <v>1459</v>
      </c>
      <c r="B1462" s="76">
        <v>39065</v>
      </c>
      <c r="C1462" s="80">
        <v>1570.0196000000001</v>
      </c>
      <c r="D1462" s="81">
        <v>40.690600000000003</v>
      </c>
      <c r="E1462" s="82">
        <v>55.9</v>
      </c>
      <c r="F1462" s="82">
        <v>18.02</v>
      </c>
      <c r="G1462" s="82">
        <v>34.747999999999998</v>
      </c>
      <c r="H1462" s="82">
        <v>92.247299999999996</v>
      </c>
      <c r="I1462" s="82">
        <v>89.387600000000006</v>
      </c>
      <c r="J1462" s="82">
        <v>41.830500000000001</v>
      </c>
      <c r="K1462" s="82">
        <v>27.724499999999999</v>
      </c>
      <c r="L1462" s="82">
        <v>68.388999999999996</v>
      </c>
      <c r="M1462" s="87">
        <v>48.228000000000002</v>
      </c>
      <c r="N1462" s="80">
        <v>5.29</v>
      </c>
      <c r="O1462" s="86">
        <f t="shared" si="66"/>
        <v>1156.49877105071</v>
      </c>
      <c r="P1462" s="24">
        <f t="shared" si="67"/>
        <v>0</v>
      </c>
      <c r="R1462" s="76">
        <v>39065</v>
      </c>
      <c r="S1462" s="88">
        <f t="shared" si="68"/>
        <v>8.7311984007505394E-3</v>
      </c>
      <c r="T1462" s="88"/>
    </row>
    <row r="1463" spans="1:20" x14ac:dyDescent="0.3">
      <c r="A1463" s="75">
        <v>1460</v>
      </c>
      <c r="B1463" s="76">
        <v>39066</v>
      </c>
      <c r="C1463" s="80">
        <v>1571.7915</v>
      </c>
      <c r="D1463" s="81">
        <v>40.783499999999997</v>
      </c>
      <c r="E1463" s="82">
        <v>56.39</v>
      </c>
      <c r="F1463" s="82">
        <v>17.68</v>
      </c>
      <c r="G1463" s="82">
        <v>34.886699999999998</v>
      </c>
      <c r="H1463" s="82">
        <v>91.530900000000003</v>
      </c>
      <c r="I1463" s="82">
        <v>87.764099999999999</v>
      </c>
      <c r="J1463" s="82">
        <v>40.907200000000003</v>
      </c>
      <c r="K1463" s="82">
        <v>27.684899999999999</v>
      </c>
      <c r="L1463" s="82">
        <v>68.793999999999997</v>
      </c>
      <c r="M1463" s="87">
        <v>47.918999999999997</v>
      </c>
      <c r="N1463" s="80">
        <v>5.27</v>
      </c>
      <c r="O1463" s="86">
        <f t="shared" si="66"/>
        <v>1156.7406261508499</v>
      </c>
      <c r="P1463" s="24">
        <f t="shared" si="67"/>
        <v>0</v>
      </c>
      <c r="R1463" s="76">
        <v>39066</v>
      </c>
      <c r="S1463" s="88">
        <f t="shared" si="68"/>
        <v>1.1285846367776701E-3</v>
      </c>
      <c r="T1463" s="88"/>
    </row>
    <row r="1464" spans="1:20" x14ac:dyDescent="0.3">
      <c r="A1464" s="75">
        <v>1461</v>
      </c>
      <c r="B1464" s="76">
        <v>39069</v>
      </c>
      <c r="C1464" s="80">
        <v>1566.7167999999999</v>
      </c>
      <c r="D1464" s="81">
        <v>40.339500000000001</v>
      </c>
      <c r="E1464" s="82">
        <v>55.09</v>
      </c>
      <c r="F1464" s="82">
        <v>17.91</v>
      </c>
      <c r="G1464" s="82">
        <v>34.54</v>
      </c>
      <c r="H1464" s="82">
        <v>89.041600000000003</v>
      </c>
      <c r="I1464" s="82">
        <v>85.731700000000004</v>
      </c>
      <c r="J1464" s="82">
        <v>39.571100000000001</v>
      </c>
      <c r="K1464" s="82">
        <v>27.667899999999999</v>
      </c>
      <c r="L1464" s="82">
        <v>69.013000000000005</v>
      </c>
      <c r="M1464" s="87">
        <v>47.996000000000002</v>
      </c>
      <c r="N1464" s="80">
        <v>5.21</v>
      </c>
      <c r="O1464" s="86">
        <f t="shared" si="66"/>
        <v>1156.9797776850601</v>
      </c>
      <c r="P1464" s="24">
        <f t="shared" si="67"/>
        <v>0</v>
      </c>
      <c r="R1464" s="76">
        <v>39069</v>
      </c>
      <c r="S1464" s="88">
        <f t="shared" si="68"/>
        <v>-3.2286088835574698E-3</v>
      </c>
      <c r="T1464" s="88"/>
    </row>
    <row r="1465" spans="1:20" x14ac:dyDescent="0.3">
      <c r="A1465" s="75">
        <v>1462</v>
      </c>
      <c r="B1465" s="76">
        <v>39070</v>
      </c>
      <c r="C1465" s="80">
        <v>1570.1623999999999</v>
      </c>
      <c r="D1465" s="81">
        <v>39.740699999999997</v>
      </c>
      <c r="E1465" s="82">
        <v>56.03</v>
      </c>
      <c r="F1465" s="82">
        <v>17.100000000000001</v>
      </c>
      <c r="G1465" s="82">
        <v>34.655500000000004</v>
      </c>
      <c r="H1465" s="82">
        <v>90.450199999999995</v>
      </c>
      <c r="I1465" s="82">
        <v>87.412099999999995</v>
      </c>
      <c r="J1465" s="82">
        <v>39.983899999999998</v>
      </c>
      <c r="K1465" s="82">
        <v>27.5944</v>
      </c>
      <c r="L1465" s="82">
        <v>69.242999999999995</v>
      </c>
      <c r="M1465" s="87">
        <v>48.558999999999997</v>
      </c>
      <c r="N1465" s="80">
        <v>5.21</v>
      </c>
      <c r="O1465" s="86">
        <f t="shared" si="66"/>
        <v>1157.2189786629101</v>
      </c>
      <c r="P1465" s="24">
        <f t="shared" si="67"/>
        <v>0</v>
      </c>
      <c r="R1465" s="76">
        <v>39070</v>
      </c>
      <c r="S1465" s="88">
        <f t="shared" si="68"/>
        <v>2.1992487729753899E-3</v>
      </c>
      <c r="T1465" s="88"/>
    </row>
    <row r="1466" spans="1:20" x14ac:dyDescent="0.3">
      <c r="A1466" s="75">
        <v>1463</v>
      </c>
      <c r="B1466" s="76">
        <v>39071</v>
      </c>
      <c r="C1466" s="80">
        <v>1567.9912999999999</v>
      </c>
      <c r="D1466" s="81">
        <v>39.5548</v>
      </c>
      <c r="E1466" s="82">
        <v>55.1</v>
      </c>
      <c r="F1466" s="82">
        <v>17.100000000000001</v>
      </c>
      <c r="G1466" s="82">
        <v>34.771099999999997</v>
      </c>
      <c r="H1466" s="82">
        <v>89.430199999999999</v>
      </c>
      <c r="I1466" s="82">
        <v>86.378900000000002</v>
      </c>
      <c r="J1466" s="82">
        <v>39.408200000000001</v>
      </c>
      <c r="K1466" s="82">
        <v>27.583100000000002</v>
      </c>
      <c r="L1466" s="82">
        <v>69.265000000000001</v>
      </c>
      <c r="M1466" s="87">
        <v>48.415999999999997</v>
      </c>
      <c r="N1466" s="80">
        <v>5.26</v>
      </c>
      <c r="O1466" s="86">
        <f t="shared" si="66"/>
        <v>1157.4605251640101</v>
      </c>
      <c r="P1466" s="24">
        <f t="shared" si="67"/>
        <v>0</v>
      </c>
      <c r="R1466" s="76">
        <v>39071</v>
      </c>
      <c r="S1466" s="88">
        <f t="shared" si="68"/>
        <v>-1.38272321385358E-3</v>
      </c>
      <c r="T1466" s="88"/>
    </row>
    <row r="1467" spans="1:20" x14ac:dyDescent="0.3">
      <c r="A1467" s="75">
        <v>1464</v>
      </c>
      <c r="B1467" s="76">
        <v>39072</v>
      </c>
      <c r="C1467" s="80">
        <v>1562.5848000000001</v>
      </c>
      <c r="D1467" s="81">
        <v>39.792299999999997</v>
      </c>
      <c r="E1467" s="82">
        <v>54.14</v>
      </c>
      <c r="F1467" s="82">
        <v>17.100000000000001</v>
      </c>
      <c r="G1467" s="82">
        <v>34.643999999999998</v>
      </c>
      <c r="H1467" s="82">
        <v>88.920199999999994</v>
      </c>
      <c r="I1467" s="82">
        <v>86.140500000000003</v>
      </c>
      <c r="J1467" s="82">
        <v>39.1584</v>
      </c>
      <c r="K1467" s="82">
        <v>27.5321</v>
      </c>
      <c r="L1467" s="82">
        <v>69.363</v>
      </c>
      <c r="M1467" s="87">
        <v>48.427</v>
      </c>
      <c r="N1467" s="80">
        <v>5.25</v>
      </c>
      <c r="O1467" s="86">
        <f t="shared" si="66"/>
        <v>1157.7016627734199</v>
      </c>
      <c r="P1467" s="24">
        <f t="shared" si="67"/>
        <v>0</v>
      </c>
      <c r="R1467" s="76">
        <v>39072</v>
      </c>
      <c r="S1467" s="88">
        <f t="shared" si="68"/>
        <v>-3.4480420905395001E-3</v>
      </c>
      <c r="T1467" s="88"/>
    </row>
    <row r="1468" spans="1:20" x14ac:dyDescent="0.3">
      <c r="A1468" s="75">
        <v>1465</v>
      </c>
      <c r="B1468" s="76">
        <v>39073</v>
      </c>
      <c r="C1468" s="80">
        <v>1554.51</v>
      </c>
      <c r="D1468" s="81">
        <v>39.038600000000002</v>
      </c>
      <c r="E1468" s="82">
        <v>53.41</v>
      </c>
      <c r="F1468" s="82">
        <v>17.11</v>
      </c>
      <c r="G1468" s="82">
        <v>34.251100000000001</v>
      </c>
      <c r="H1468" s="82">
        <v>88.313100000000006</v>
      </c>
      <c r="I1468" s="82">
        <v>85.618200000000002</v>
      </c>
      <c r="J1468" s="82">
        <v>38.821599999999997</v>
      </c>
      <c r="K1468" s="82">
        <v>27.373699999999999</v>
      </c>
      <c r="L1468" s="82">
        <v>69.046000000000006</v>
      </c>
      <c r="M1468" s="87">
        <v>48.095999999999997</v>
      </c>
      <c r="N1468" s="80">
        <v>5.24</v>
      </c>
      <c r="O1468" s="86">
        <f t="shared" si="66"/>
        <v>1157.94239121441</v>
      </c>
      <c r="P1468" s="24">
        <f t="shared" si="67"/>
        <v>0</v>
      </c>
      <c r="R1468" s="76">
        <v>39073</v>
      </c>
      <c r="S1468" s="88">
        <f t="shared" si="68"/>
        <v>-5.1675915444717698E-3</v>
      </c>
      <c r="T1468" s="88"/>
    </row>
    <row r="1469" spans="1:20" x14ac:dyDescent="0.3">
      <c r="A1469" s="75">
        <v>1466</v>
      </c>
      <c r="B1469" s="76">
        <v>39076</v>
      </c>
      <c r="C1469" s="80">
        <v>1554.51</v>
      </c>
      <c r="D1469" s="81">
        <v>39.038600000000002</v>
      </c>
      <c r="E1469" s="82">
        <v>53.41</v>
      </c>
      <c r="F1469" s="82">
        <v>17.11</v>
      </c>
      <c r="G1469" s="82">
        <v>34.251100000000001</v>
      </c>
      <c r="H1469" s="82">
        <v>88.313100000000006</v>
      </c>
      <c r="I1469" s="82">
        <v>85.618200000000002</v>
      </c>
      <c r="J1469" s="82">
        <v>38.821599999999997</v>
      </c>
      <c r="K1469" s="82">
        <v>27.373699999999999</v>
      </c>
      <c r="L1469" s="82">
        <v>69.046000000000006</v>
      </c>
      <c r="M1469" s="87">
        <v>48.095999999999997</v>
      </c>
      <c r="N1469" s="80">
        <v>5.24</v>
      </c>
      <c r="O1469" s="86">
        <f t="shared" si="66"/>
        <v>1158.1831697116299</v>
      </c>
      <c r="P1469" s="24">
        <f t="shared" si="67"/>
        <v>0</v>
      </c>
      <c r="R1469" s="76">
        <v>39076</v>
      </c>
      <c r="S1469" s="88">
        <f t="shared" si="68"/>
        <v>0</v>
      </c>
      <c r="T1469" s="88"/>
    </row>
    <row r="1470" spans="1:20" x14ac:dyDescent="0.3">
      <c r="A1470" s="75">
        <v>1467</v>
      </c>
      <c r="B1470" s="76">
        <v>39077</v>
      </c>
      <c r="C1470" s="80">
        <v>1561.2787000000001</v>
      </c>
      <c r="D1470" s="81">
        <v>38.842399999999998</v>
      </c>
      <c r="E1470" s="82">
        <v>53</v>
      </c>
      <c r="F1470" s="82">
        <v>17.13</v>
      </c>
      <c r="G1470" s="82">
        <v>34.655500000000004</v>
      </c>
      <c r="H1470" s="82">
        <v>88.750200000000007</v>
      </c>
      <c r="I1470" s="82">
        <v>86.344800000000006</v>
      </c>
      <c r="J1470" s="82">
        <v>38.908499999999997</v>
      </c>
      <c r="K1470" s="82">
        <v>27.469899999999999</v>
      </c>
      <c r="L1470" s="82">
        <v>68.760999999999996</v>
      </c>
      <c r="M1470" s="87">
        <v>48.36</v>
      </c>
      <c r="N1470" s="80">
        <v>5.29</v>
      </c>
      <c r="O1470" s="86">
        <f t="shared" si="66"/>
        <v>1158.4262962579701</v>
      </c>
      <c r="P1470" s="24">
        <f t="shared" si="67"/>
        <v>0</v>
      </c>
      <c r="R1470" s="76">
        <v>39077</v>
      </c>
      <c r="S1470" s="88">
        <f t="shared" si="68"/>
        <v>4.3542338100108803E-3</v>
      </c>
      <c r="T1470" s="88"/>
    </row>
    <row r="1471" spans="1:20" x14ac:dyDescent="0.3">
      <c r="A1471" s="75">
        <v>1468</v>
      </c>
      <c r="B1471" s="76">
        <v>39078</v>
      </c>
      <c r="C1471" s="80">
        <v>1572.5479</v>
      </c>
      <c r="D1471" s="81">
        <v>38.790799999999997</v>
      </c>
      <c r="E1471" s="82">
        <v>54.52</v>
      </c>
      <c r="F1471" s="82">
        <v>17.100000000000001</v>
      </c>
      <c r="G1471" s="82">
        <v>34.690199999999997</v>
      </c>
      <c r="H1471" s="82">
        <v>89.903700000000001</v>
      </c>
      <c r="I1471" s="82">
        <v>87.378</v>
      </c>
      <c r="J1471" s="82">
        <v>39.429900000000004</v>
      </c>
      <c r="K1471" s="82">
        <v>27.549099999999999</v>
      </c>
      <c r="L1471" s="82">
        <v>68.816000000000003</v>
      </c>
      <c r="M1471" s="87">
        <v>48.935000000000002</v>
      </c>
      <c r="N1471" s="80">
        <v>5.17</v>
      </c>
      <c r="O1471" s="86">
        <f t="shared" si="66"/>
        <v>1158.6639575258901</v>
      </c>
      <c r="P1471" s="24">
        <f t="shared" si="67"/>
        <v>0</v>
      </c>
      <c r="R1471" s="76">
        <v>39078</v>
      </c>
      <c r="S1471" s="88">
        <f t="shared" si="68"/>
        <v>7.2179297648780104E-3</v>
      </c>
      <c r="T1471" s="88"/>
    </row>
    <row r="1472" spans="1:20" x14ac:dyDescent="0.3">
      <c r="A1472" s="75">
        <v>1469</v>
      </c>
      <c r="B1472" s="76">
        <v>39079</v>
      </c>
      <c r="C1472" s="80">
        <v>1570.2907</v>
      </c>
      <c r="D1472" s="81">
        <v>38.914700000000003</v>
      </c>
      <c r="E1472" s="82">
        <v>53.59</v>
      </c>
      <c r="F1472" s="82">
        <v>17.2</v>
      </c>
      <c r="G1472" s="82">
        <v>34.643999999999998</v>
      </c>
      <c r="H1472" s="82">
        <v>90.1952</v>
      </c>
      <c r="I1472" s="82">
        <v>87.798100000000005</v>
      </c>
      <c r="J1472" s="82">
        <v>40.005600000000001</v>
      </c>
      <c r="K1472" s="82">
        <v>27.464200000000002</v>
      </c>
      <c r="L1472" s="82">
        <v>69.209999999999994</v>
      </c>
      <c r="M1472" s="87">
        <v>48.968000000000004</v>
      </c>
      <c r="N1472" s="80">
        <v>5.25</v>
      </c>
      <c r="O1472" s="86">
        <f t="shared" si="66"/>
        <v>1158.9053458503799</v>
      </c>
      <c r="P1472" s="24">
        <f t="shared" si="67"/>
        <v>0</v>
      </c>
      <c r="R1472" s="76">
        <v>39079</v>
      </c>
      <c r="S1472" s="88">
        <f t="shared" si="68"/>
        <v>-1.43537758054935E-3</v>
      </c>
      <c r="T1472" s="88"/>
    </row>
    <row r="1473" spans="1:20" x14ac:dyDescent="0.3">
      <c r="A1473" s="75">
        <v>1470</v>
      </c>
      <c r="B1473" s="76">
        <v>39080</v>
      </c>
      <c r="C1473" s="80">
        <v>1563.2221</v>
      </c>
      <c r="D1473" s="81">
        <v>39.017899999999997</v>
      </c>
      <c r="E1473" s="82">
        <v>53.12</v>
      </c>
      <c r="F1473" s="82">
        <v>17.14</v>
      </c>
      <c r="G1473" s="82">
        <v>34.505299999999998</v>
      </c>
      <c r="H1473" s="82">
        <v>89.284499999999994</v>
      </c>
      <c r="I1473" s="82">
        <v>87.003399999999999</v>
      </c>
      <c r="J1473" s="82">
        <v>40.005600000000001</v>
      </c>
      <c r="K1473" s="82">
        <v>27.3001</v>
      </c>
      <c r="L1473" s="82">
        <v>68.444000000000003</v>
      </c>
      <c r="M1473" s="87">
        <v>48.935000000000002</v>
      </c>
      <c r="N1473" s="80">
        <v>5.17</v>
      </c>
      <c r="O1473" s="99">
        <f t="shared" si="66"/>
        <v>1159.14310539951</v>
      </c>
      <c r="P1473" s="24">
        <f t="shared" si="67"/>
        <v>1</v>
      </c>
      <c r="R1473" s="76">
        <v>39080</v>
      </c>
      <c r="S1473" s="88">
        <f t="shared" si="68"/>
        <v>-4.5014595068289002E-3</v>
      </c>
      <c r="T1473" s="88"/>
    </row>
    <row r="1474" spans="1:20" x14ac:dyDescent="0.3">
      <c r="A1474" s="75">
        <v>1471</v>
      </c>
      <c r="B1474" s="76">
        <v>39083</v>
      </c>
      <c r="C1474" s="80">
        <v>1563.2221</v>
      </c>
      <c r="D1474" s="81">
        <v>39.017899999999997</v>
      </c>
      <c r="E1474" s="82">
        <v>53.12</v>
      </c>
      <c r="F1474" s="82">
        <v>17.14</v>
      </c>
      <c r="G1474" s="82">
        <v>34.505299999999998</v>
      </c>
      <c r="H1474" s="82">
        <v>89.284499999999994</v>
      </c>
      <c r="I1474" s="82">
        <v>87.003399999999999</v>
      </c>
      <c r="J1474" s="82">
        <v>40.005600000000001</v>
      </c>
      <c r="K1474" s="82">
        <v>27.3001</v>
      </c>
      <c r="L1474" s="82">
        <v>68.444000000000003</v>
      </c>
      <c r="M1474" s="87">
        <v>48.935000000000002</v>
      </c>
      <c r="N1474" s="80">
        <v>5.17</v>
      </c>
      <c r="O1474" s="86">
        <f t="shared" si="66"/>
        <v>1159.38091372708</v>
      </c>
      <c r="P1474" s="24">
        <f t="shared" si="67"/>
        <v>0</v>
      </c>
      <c r="R1474" s="76">
        <v>39083</v>
      </c>
      <c r="S1474" s="88">
        <f t="shared" si="68"/>
        <v>0</v>
      </c>
      <c r="T1474" s="88"/>
    </row>
    <row r="1475" spans="1:20" x14ac:dyDescent="0.3">
      <c r="A1475" s="75">
        <v>1472</v>
      </c>
      <c r="B1475" s="76">
        <v>39084</v>
      </c>
      <c r="C1475" s="80">
        <v>1563.2221</v>
      </c>
      <c r="D1475" s="81">
        <v>39.017899999999997</v>
      </c>
      <c r="E1475" s="82">
        <v>53.12</v>
      </c>
      <c r="F1475" s="82">
        <v>17.14</v>
      </c>
      <c r="G1475" s="82">
        <v>34.505299999999998</v>
      </c>
      <c r="H1475" s="82">
        <v>89.284499999999994</v>
      </c>
      <c r="I1475" s="82">
        <v>87.003399999999999</v>
      </c>
      <c r="J1475" s="82">
        <v>40.005600000000001</v>
      </c>
      <c r="K1475" s="82">
        <v>27.3001</v>
      </c>
      <c r="L1475" s="82">
        <v>68.444000000000003</v>
      </c>
      <c r="M1475" s="87">
        <v>48.935000000000002</v>
      </c>
      <c r="N1475" s="80">
        <v>5.3</v>
      </c>
      <c r="O1475" s="86">
        <f t="shared" si="66"/>
        <v>1159.6247517764</v>
      </c>
      <c r="P1475" s="24">
        <f t="shared" si="67"/>
        <v>0</v>
      </c>
      <c r="R1475" s="76">
        <v>39084</v>
      </c>
      <c r="S1475" s="88">
        <f t="shared" si="68"/>
        <v>0</v>
      </c>
      <c r="T1475" s="88"/>
    </row>
    <row r="1476" spans="1:20" x14ac:dyDescent="0.3">
      <c r="A1476" s="75">
        <v>1473</v>
      </c>
      <c r="B1476" s="76">
        <v>39085</v>
      </c>
      <c r="C1476" s="80">
        <v>1561.643</v>
      </c>
      <c r="D1476" s="81">
        <v>38.677199999999999</v>
      </c>
      <c r="E1476" s="82">
        <v>52.07</v>
      </c>
      <c r="F1476" s="82">
        <v>17.510000000000002</v>
      </c>
      <c r="G1476" s="82">
        <v>34.505299999999998</v>
      </c>
      <c r="H1476" s="82">
        <v>86.176000000000002</v>
      </c>
      <c r="I1476" s="82">
        <v>84.142200000000003</v>
      </c>
      <c r="J1476" s="82">
        <v>38.734699999999997</v>
      </c>
      <c r="K1476" s="82">
        <v>27.486899999999999</v>
      </c>
      <c r="L1476" s="82">
        <v>68.63</v>
      </c>
      <c r="M1476" s="87">
        <v>48.427</v>
      </c>
      <c r="N1476" s="80">
        <v>5.28</v>
      </c>
      <c r="O1476" s="86">
        <f t="shared" ref="O1476:O1539" si="69">O1475*(1+N1476/100/252)</f>
        <v>1159.86772077201</v>
      </c>
      <c r="P1476" s="24">
        <f t="shared" ref="P1476:P1539" si="70">IF(MONTH(B1476)&lt;&gt;MONTH(B1477),1,0)</f>
        <v>0</v>
      </c>
      <c r="R1476" s="76">
        <v>39085</v>
      </c>
      <c r="S1476" s="88">
        <f t="shared" ref="S1476:S1539" si="71">(C1476/C1475)-1</f>
        <v>-1.01015716192854E-3</v>
      </c>
      <c r="T1476" s="88"/>
    </row>
    <row r="1477" spans="1:20" x14ac:dyDescent="0.3">
      <c r="A1477" s="75">
        <v>1474</v>
      </c>
      <c r="B1477" s="76">
        <v>39086</v>
      </c>
      <c r="C1477" s="80">
        <v>1563.5612000000001</v>
      </c>
      <c r="D1477" s="81">
        <v>40.4221</v>
      </c>
      <c r="E1477" s="82">
        <v>53.3</v>
      </c>
      <c r="F1477" s="82">
        <v>17.68</v>
      </c>
      <c r="G1477" s="82">
        <v>34.447499999999998</v>
      </c>
      <c r="H1477" s="82">
        <v>85.338099999999997</v>
      </c>
      <c r="I1477" s="82">
        <v>82.564099999999996</v>
      </c>
      <c r="J1477" s="82">
        <v>37.061999999999998</v>
      </c>
      <c r="K1477" s="82">
        <v>27.498200000000001</v>
      </c>
      <c r="L1477" s="82">
        <v>69.100999999999999</v>
      </c>
      <c r="M1477" s="87">
        <v>48.061999999999998</v>
      </c>
      <c r="N1477" s="80">
        <v>5.24</v>
      </c>
      <c r="O1477" s="86">
        <f t="shared" si="69"/>
        <v>1160.1088996155399</v>
      </c>
      <c r="P1477" s="24">
        <f t="shared" si="70"/>
        <v>0</v>
      </c>
      <c r="R1477" s="76">
        <v>39086</v>
      </c>
      <c r="S1477" s="88">
        <f t="shared" si="71"/>
        <v>1.2283217098914001E-3</v>
      </c>
      <c r="T1477" s="88"/>
    </row>
    <row r="1478" spans="1:20" x14ac:dyDescent="0.3">
      <c r="A1478" s="75">
        <v>1475</v>
      </c>
      <c r="B1478" s="76">
        <v>39087</v>
      </c>
      <c r="C1478" s="80">
        <v>1554.0476000000001</v>
      </c>
      <c r="D1478" s="81">
        <v>39.947200000000002</v>
      </c>
      <c r="E1478" s="82">
        <v>53.19</v>
      </c>
      <c r="F1478" s="82">
        <v>17.64</v>
      </c>
      <c r="G1478" s="82">
        <v>34.251100000000001</v>
      </c>
      <c r="H1478" s="82">
        <v>85.665999999999997</v>
      </c>
      <c r="I1478" s="82">
        <v>83.154499999999999</v>
      </c>
      <c r="J1478" s="82">
        <v>36.4754</v>
      </c>
      <c r="K1478" s="82">
        <v>27.305800000000001</v>
      </c>
      <c r="L1478" s="82">
        <v>68.882000000000005</v>
      </c>
      <c r="M1478" s="87">
        <v>48.061999999999998</v>
      </c>
      <c r="N1478" s="80">
        <v>5.21</v>
      </c>
      <c r="O1478" s="86">
        <f t="shared" si="69"/>
        <v>1160.3487475269301</v>
      </c>
      <c r="P1478" s="24">
        <f t="shared" si="70"/>
        <v>0</v>
      </c>
      <c r="R1478" s="76">
        <v>39087</v>
      </c>
      <c r="S1478" s="88">
        <f t="shared" si="71"/>
        <v>-6.0845715537070104E-3</v>
      </c>
      <c r="T1478" s="88"/>
    </row>
    <row r="1479" spans="1:20" x14ac:dyDescent="0.3">
      <c r="A1479" s="75">
        <v>1476</v>
      </c>
      <c r="B1479" s="76">
        <v>39090</v>
      </c>
      <c r="C1479" s="80">
        <v>1557.9818</v>
      </c>
      <c r="D1479" s="81">
        <v>39.5032</v>
      </c>
      <c r="E1479" s="82">
        <v>53.01</v>
      </c>
      <c r="F1479" s="82">
        <v>17.86</v>
      </c>
      <c r="G1479" s="82">
        <v>34.586199999999998</v>
      </c>
      <c r="H1479" s="82">
        <v>86.758799999999994</v>
      </c>
      <c r="I1479" s="82">
        <v>82.4846</v>
      </c>
      <c r="J1479" s="82">
        <v>37.583300000000001</v>
      </c>
      <c r="K1479" s="82">
        <v>27.481200000000001</v>
      </c>
      <c r="L1479" s="82">
        <v>69.034999999999997</v>
      </c>
      <c r="M1479" s="87">
        <v>48.25</v>
      </c>
      <c r="N1479" s="80">
        <v>5.23</v>
      </c>
      <c r="O1479" s="86">
        <f t="shared" si="69"/>
        <v>1160.5895659376199</v>
      </c>
      <c r="P1479" s="24">
        <f t="shared" si="70"/>
        <v>0</v>
      </c>
      <c r="R1479" s="76">
        <v>39090</v>
      </c>
      <c r="S1479" s="88">
        <f t="shared" si="71"/>
        <v>2.53158268768594E-3</v>
      </c>
      <c r="T1479" s="88"/>
    </row>
    <row r="1480" spans="1:20" x14ac:dyDescent="0.3">
      <c r="A1480" s="75">
        <v>1477</v>
      </c>
      <c r="B1480" s="76">
        <v>39091</v>
      </c>
      <c r="C1480" s="80">
        <v>1557.1768</v>
      </c>
      <c r="D1480" s="81">
        <v>39.069600000000001</v>
      </c>
      <c r="E1480" s="82">
        <v>52.67</v>
      </c>
      <c r="F1480" s="82">
        <v>17.82</v>
      </c>
      <c r="G1480" s="82">
        <v>34.620899999999999</v>
      </c>
      <c r="H1480" s="82">
        <v>85.763099999999994</v>
      </c>
      <c r="I1480" s="82">
        <v>81.848799999999997</v>
      </c>
      <c r="J1480" s="82">
        <v>36.823</v>
      </c>
      <c r="K1480" s="82">
        <v>27.503799999999998</v>
      </c>
      <c r="L1480" s="82">
        <v>69.319999999999993</v>
      </c>
      <c r="M1480" s="87">
        <v>48.338000000000001</v>
      </c>
      <c r="N1480" s="80">
        <v>5.25</v>
      </c>
      <c r="O1480" s="86">
        <f t="shared" si="69"/>
        <v>1160.83135543053</v>
      </c>
      <c r="P1480" s="24">
        <f t="shared" si="70"/>
        <v>0</v>
      </c>
      <c r="R1480" s="76">
        <v>39091</v>
      </c>
      <c r="S1480" s="88">
        <f t="shared" si="71"/>
        <v>-5.1669409745358497E-4</v>
      </c>
      <c r="T1480" s="88"/>
    </row>
    <row r="1481" spans="1:20" x14ac:dyDescent="0.3">
      <c r="A1481" s="75">
        <v>1478</v>
      </c>
      <c r="B1481" s="76">
        <v>39092</v>
      </c>
      <c r="C1481" s="80">
        <v>1560.3867</v>
      </c>
      <c r="D1481" s="81">
        <v>39.802599999999998</v>
      </c>
      <c r="E1481" s="82">
        <v>53.79</v>
      </c>
      <c r="F1481" s="82">
        <v>17.77</v>
      </c>
      <c r="G1481" s="82">
        <v>34.2742</v>
      </c>
      <c r="H1481" s="82">
        <v>84.281700000000001</v>
      </c>
      <c r="I1481" s="82">
        <v>80.599900000000005</v>
      </c>
      <c r="J1481" s="82">
        <v>35.323999999999998</v>
      </c>
      <c r="K1481" s="82">
        <v>27.543399999999998</v>
      </c>
      <c r="L1481" s="82">
        <v>70.194999999999993</v>
      </c>
      <c r="M1481" s="87">
        <v>48.856999999999999</v>
      </c>
      <c r="N1481" s="80">
        <v>5.26</v>
      </c>
      <c r="O1481" s="86">
        <f t="shared" si="69"/>
        <v>1161.0736559436</v>
      </c>
      <c r="P1481" s="24">
        <f t="shared" si="70"/>
        <v>0</v>
      </c>
      <c r="R1481" s="76">
        <v>39092</v>
      </c>
      <c r="S1481" s="88">
        <f t="shared" si="71"/>
        <v>2.0613587358866399E-3</v>
      </c>
      <c r="T1481" s="88"/>
    </row>
    <row r="1482" spans="1:20" x14ac:dyDescent="0.3">
      <c r="A1482" s="75">
        <v>1479</v>
      </c>
      <c r="B1482" s="76">
        <v>39093</v>
      </c>
      <c r="C1482" s="80">
        <v>1570.3026</v>
      </c>
      <c r="D1482" s="81">
        <v>40.762900000000002</v>
      </c>
      <c r="E1482" s="82">
        <v>54.59</v>
      </c>
      <c r="F1482" s="82">
        <v>17.39</v>
      </c>
      <c r="G1482" s="82">
        <v>35.475999999999999</v>
      </c>
      <c r="H1482" s="82">
        <v>83.407499999999999</v>
      </c>
      <c r="I1482" s="82">
        <v>80.588499999999996</v>
      </c>
      <c r="J1482" s="82">
        <v>34.715699999999998</v>
      </c>
      <c r="K1482" s="82">
        <v>27.577400000000001</v>
      </c>
      <c r="L1482" s="82">
        <v>71.069999999999993</v>
      </c>
      <c r="M1482" s="87">
        <v>49.133000000000003</v>
      </c>
      <c r="N1482" s="80">
        <v>5.27</v>
      </c>
      <c r="O1482" s="86">
        <f t="shared" si="69"/>
        <v>1161.3164677756199</v>
      </c>
      <c r="P1482" s="24">
        <f t="shared" si="70"/>
        <v>0</v>
      </c>
      <c r="R1482" s="76">
        <v>39093</v>
      </c>
      <c r="S1482" s="88">
        <f t="shared" si="71"/>
        <v>6.3547709039046803E-3</v>
      </c>
      <c r="T1482" s="88"/>
    </row>
    <row r="1483" spans="1:20" x14ac:dyDescent="0.3">
      <c r="A1483" s="75">
        <v>1480</v>
      </c>
      <c r="B1483" s="76">
        <v>39094</v>
      </c>
      <c r="C1483" s="80">
        <v>1577.9141999999999</v>
      </c>
      <c r="D1483" s="81">
        <v>40.907400000000003</v>
      </c>
      <c r="E1483" s="82">
        <v>54.64</v>
      </c>
      <c r="F1483" s="82">
        <v>17.5</v>
      </c>
      <c r="G1483" s="82">
        <v>36.065300000000001</v>
      </c>
      <c r="H1483" s="82">
        <v>85.423100000000005</v>
      </c>
      <c r="I1483" s="82">
        <v>82.495900000000006</v>
      </c>
      <c r="J1483" s="82">
        <v>35.715000000000003</v>
      </c>
      <c r="K1483" s="82">
        <v>27.469899999999999</v>
      </c>
      <c r="L1483" s="82">
        <v>70.796999999999997</v>
      </c>
      <c r="M1483" s="87">
        <v>48.813000000000002</v>
      </c>
      <c r="N1483" s="80">
        <v>5.22</v>
      </c>
      <c r="O1483" s="86">
        <f t="shared" si="69"/>
        <v>1161.5570261867999</v>
      </c>
      <c r="P1483" s="24">
        <f t="shared" si="70"/>
        <v>0</v>
      </c>
      <c r="R1483" s="76">
        <v>39094</v>
      </c>
      <c r="S1483" s="88">
        <f t="shared" si="71"/>
        <v>4.8472186188828204E-3</v>
      </c>
      <c r="T1483" s="88"/>
    </row>
    <row r="1484" spans="1:20" x14ac:dyDescent="0.3">
      <c r="A1484" s="75">
        <v>1481</v>
      </c>
      <c r="B1484" s="76">
        <v>39097</v>
      </c>
      <c r="C1484" s="80">
        <v>1577.9141999999999</v>
      </c>
      <c r="D1484" s="81">
        <v>40.907400000000003</v>
      </c>
      <c r="E1484" s="82">
        <v>54.64</v>
      </c>
      <c r="F1484" s="82">
        <v>17.5</v>
      </c>
      <c r="G1484" s="82">
        <v>36.065300000000001</v>
      </c>
      <c r="H1484" s="82">
        <v>85.423100000000005</v>
      </c>
      <c r="I1484" s="82">
        <v>82.495900000000006</v>
      </c>
      <c r="J1484" s="82">
        <v>35.715000000000003</v>
      </c>
      <c r="K1484" s="82">
        <v>27.469899999999999</v>
      </c>
      <c r="L1484" s="82">
        <v>70.796999999999997</v>
      </c>
      <c r="M1484" s="87">
        <v>48.813000000000002</v>
      </c>
      <c r="N1484" s="80">
        <v>5.22</v>
      </c>
      <c r="O1484" s="86">
        <f t="shared" si="69"/>
        <v>1161.79763442794</v>
      </c>
      <c r="P1484" s="24">
        <f t="shared" si="70"/>
        <v>0</v>
      </c>
      <c r="R1484" s="76">
        <v>39097</v>
      </c>
      <c r="S1484" s="88">
        <f t="shared" si="71"/>
        <v>0</v>
      </c>
      <c r="T1484" s="88"/>
    </row>
    <row r="1485" spans="1:20" x14ac:dyDescent="0.3">
      <c r="A1485" s="75">
        <v>1482</v>
      </c>
      <c r="B1485" s="76">
        <v>39098</v>
      </c>
      <c r="C1485" s="80">
        <v>1579.2046</v>
      </c>
      <c r="D1485" s="81">
        <v>40.752499999999998</v>
      </c>
      <c r="E1485" s="82">
        <v>55.16</v>
      </c>
      <c r="F1485" s="82">
        <v>17.3</v>
      </c>
      <c r="G1485" s="82">
        <v>36.007599999999996</v>
      </c>
      <c r="H1485" s="82">
        <v>84.597399999999993</v>
      </c>
      <c r="I1485" s="82">
        <v>81.326499999999996</v>
      </c>
      <c r="J1485" s="82">
        <v>34.9221</v>
      </c>
      <c r="K1485" s="82">
        <v>27.441600000000001</v>
      </c>
      <c r="L1485" s="82">
        <v>70.960999999999999</v>
      </c>
      <c r="M1485" s="87">
        <v>49.198999999999998</v>
      </c>
      <c r="N1485" s="80">
        <v>5.28</v>
      </c>
      <c r="O1485" s="86">
        <f t="shared" si="69"/>
        <v>1162.0410586942</v>
      </c>
      <c r="P1485" s="24">
        <f t="shared" si="70"/>
        <v>0</v>
      </c>
      <c r="R1485" s="76">
        <v>39098</v>
      </c>
      <c r="S1485" s="88">
        <f t="shared" si="71"/>
        <v>8.1778844502444802E-4</v>
      </c>
      <c r="T1485" s="88"/>
    </row>
    <row r="1486" spans="1:20" x14ac:dyDescent="0.3">
      <c r="A1486" s="75">
        <v>1483</v>
      </c>
      <c r="B1486" s="76">
        <v>39099</v>
      </c>
      <c r="C1486" s="80">
        <v>1577.9353000000001</v>
      </c>
      <c r="D1486" s="81">
        <v>40.4634</v>
      </c>
      <c r="E1486" s="82">
        <v>54.81</v>
      </c>
      <c r="F1486" s="82">
        <v>17.52</v>
      </c>
      <c r="G1486" s="82">
        <v>35.938200000000002</v>
      </c>
      <c r="H1486" s="82">
        <v>85.993799999999993</v>
      </c>
      <c r="I1486" s="82">
        <v>82.268900000000002</v>
      </c>
      <c r="J1486" s="82">
        <v>35.671599999999998</v>
      </c>
      <c r="K1486" s="82">
        <v>27.498200000000001</v>
      </c>
      <c r="L1486" s="82">
        <v>71.125</v>
      </c>
      <c r="M1486" s="87">
        <v>49.52</v>
      </c>
      <c r="N1486" s="80">
        <v>5.25</v>
      </c>
      <c r="O1486" s="86">
        <f t="shared" si="69"/>
        <v>1162.2831505814299</v>
      </c>
      <c r="P1486" s="24">
        <f t="shared" si="70"/>
        <v>0</v>
      </c>
      <c r="R1486" s="76">
        <v>39099</v>
      </c>
      <c r="S1486" s="88">
        <f t="shared" si="71"/>
        <v>-8.0375905693275097E-4</v>
      </c>
      <c r="T1486" s="88"/>
    </row>
    <row r="1487" spans="1:20" x14ac:dyDescent="0.3">
      <c r="A1487" s="75">
        <v>1484</v>
      </c>
      <c r="B1487" s="76">
        <v>39100</v>
      </c>
      <c r="C1487" s="80">
        <v>1573.2844</v>
      </c>
      <c r="D1487" s="81">
        <v>39.740699999999997</v>
      </c>
      <c r="E1487" s="82">
        <v>52.84</v>
      </c>
      <c r="F1487" s="82">
        <v>17.12</v>
      </c>
      <c r="G1487" s="82">
        <v>35.822699999999998</v>
      </c>
      <c r="H1487" s="82">
        <v>86.115300000000005</v>
      </c>
      <c r="I1487" s="82">
        <v>81.7012</v>
      </c>
      <c r="J1487" s="82">
        <v>35.497799999999998</v>
      </c>
      <c r="K1487" s="82">
        <v>27.3567</v>
      </c>
      <c r="L1487" s="82">
        <v>71.037000000000006</v>
      </c>
      <c r="M1487" s="87">
        <v>49.222000000000001</v>
      </c>
      <c r="N1487" s="80">
        <v>5.23</v>
      </c>
      <c r="O1487" s="86">
        <f t="shared" si="69"/>
        <v>1162.52437045752</v>
      </c>
      <c r="P1487" s="24">
        <f t="shared" si="70"/>
        <v>0</v>
      </c>
      <c r="R1487" s="76">
        <v>39100</v>
      </c>
      <c r="S1487" s="88">
        <f t="shared" si="71"/>
        <v>-2.94745925260698E-3</v>
      </c>
      <c r="T1487" s="88"/>
    </row>
    <row r="1488" spans="1:20" x14ac:dyDescent="0.3">
      <c r="A1488" s="75">
        <v>1485</v>
      </c>
      <c r="B1488" s="76">
        <v>39101</v>
      </c>
      <c r="C1488" s="80">
        <v>1577.8580999999999</v>
      </c>
      <c r="D1488" s="81">
        <v>40.133000000000003</v>
      </c>
      <c r="E1488" s="82">
        <v>54.1</v>
      </c>
      <c r="F1488" s="82">
        <v>17.27</v>
      </c>
      <c r="G1488" s="82">
        <v>35.949800000000003</v>
      </c>
      <c r="H1488" s="82">
        <v>87.815200000000004</v>
      </c>
      <c r="I1488" s="82">
        <v>83.483699999999999</v>
      </c>
      <c r="J1488" s="82">
        <v>36.942500000000003</v>
      </c>
      <c r="K1488" s="82">
        <v>27.305800000000001</v>
      </c>
      <c r="L1488" s="82">
        <v>70.927999999999997</v>
      </c>
      <c r="M1488" s="87">
        <v>49.463999999999999</v>
      </c>
      <c r="N1488" s="80">
        <v>5.25</v>
      </c>
      <c r="O1488" s="86">
        <f t="shared" si="69"/>
        <v>1162.7665630347001</v>
      </c>
      <c r="P1488" s="24">
        <f t="shared" si="70"/>
        <v>0</v>
      </c>
      <c r="R1488" s="76">
        <v>39101</v>
      </c>
      <c r="S1488" s="88">
        <f t="shared" si="71"/>
        <v>2.9071031276988201E-3</v>
      </c>
      <c r="T1488" s="88"/>
    </row>
    <row r="1489" spans="1:20" x14ac:dyDescent="0.3">
      <c r="A1489" s="75">
        <v>1486</v>
      </c>
      <c r="B1489" s="76">
        <v>39104</v>
      </c>
      <c r="C1489" s="80">
        <v>1569.5749000000001</v>
      </c>
      <c r="D1489" s="81">
        <v>39.761299999999999</v>
      </c>
      <c r="E1489" s="82">
        <v>52.67</v>
      </c>
      <c r="F1489" s="82">
        <v>17</v>
      </c>
      <c r="G1489" s="82">
        <v>35.499099999999999</v>
      </c>
      <c r="H1489" s="82">
        <v>86.479500000000002</v>
      </c>
      <c r="I1489" s="82">
        <v>82.7684</v>
      </c>
      <c r="J1489" s="82">
        <v>35.715000000000003</v>
      </c>
      <c r="K1489" s="82">
        <v>27.175699999999999</v>
      </c>
      <c r="L1489" s="82">
        <v>70.917000000000002</v>
      </c>
      <c r="M1489" s="87">
        <v>48.957000000000001</v>
      </c>
      <c r="N1489" s="80">
        <v>5.24</v>
      </c>
      <c r="O1489" s="86">
        <f t="shared" si="69"/>
        <v>1163.0083446533599</v>
      </c>
      <c r="P1489" s="24">
        <f t="shared" si="70"/>
        <v>0</v>
      </c>
      <c r="R1489" s="76">
        <v>39104</v>
      </c>
      <c r="S1489" s="88">
        <f t="shared" si="71"/>
        <v>-5.2496482414989797E-3</v>
      </c>
      <c r="T1489" s="88"/>
    </row>
    <row r="1490" spans="1:20" x14ac:dyDescent="0.3">
      <c r="A1490" s="75">
        <v>1487</v>
      </c>
      <c r="B1490" s="76">
        <v>39105</v>
      </c>
      <c r="C1490" s="80">
        <v>1575.1232</v>
      </c>
      <c r="D1490" s="81">
        <v>39.369</v>
      </c>
      <c r="E1490" s="82">
        <v>52.66</v>
      </c>
      <c r="F1490" s="82">
        <v>17.12</v>
      </c>
      <c r="G1490" s="82">
        <v>35.522199999999998</v>
      </c>
      <c r="H1490" s="82">
        <v>88.1066</v>
      </c>
      <c r="I1490" s="82">
        <v>84.573700000000002</v>
      </c>
      <c r="J1490" s="82">
        <v>37.333500000000001</v>
      </c>
      <c r="K1490" s="82">
        <v>27.226600000000001</v>
      </c>
      <c r="L1490" s="82">
        <v>70.95</v>
      </c>
      <c r="M1490" s="87">
        <v>49.509</v>
      </c>
      <c r="N1490" s="80">
        <v>5.26</v>
      </c>
      <c r="O1490" s="86">
        <f t="shared" si="69"/>
        <v>1163.2510995697501</v>
      </c>
      <c r="P1490" s="24">
        <f t="shared" si="70"/>
        <v>0</v>
      </c>
      <c r="R1490" s="76">
        <v>39105</v>
      </c>
      <c r="S1490" s="88">
        <f t="shared" si="71"/>
        <v>3.5349061710911998E-3</v>
      </c>
      <c r="T1490" s="88"/>
    </row>
    <row r="1491" spans="1:20" x14ac:dyDescent="0.3">
      <c r="A1491" s="75">
        <v>1488</v>
      </c>
      <c r="B1491" s="76">
        <v>39106</v>
      </c>
      <c r="C1491" s="80">
        <v>1588.5545999999999</v>
      </c>
      <c r="D1491" s="81">
        <v>39.874899999999997</v>
      </c>
      <c r="E1491" s="82">
        <v>54.45</v>
      </c>
      <c r="F1491" s="82">
        <v>17.14</v>
      </c>
      <c r="G1491" s="82">
        <v>35.926699999999997</v>
      </c>
      <c r="H1491" s="82">
        <v>88.446600000000004</v>
      </c>
      <c r="I1491" s="82">
        <v>85.039199999999994</v>
      </c>
      <c r="J1491" s="82">
        <v>37.833199999999998</v>
      </c>
      <c r="K1491" s="82">
        <v>27.232299999999999</v>
      </c>
      <c r="L1491" s="82">
        <v>71.343999999999994</v>
      </c>
      <c r="M1491" s="87">
        <v>48.747</v>
      </c>
      <c r="N1491" s="80">
        <v>5.27</v>
      </c>
      <c r="O1491" s="86">
        <f t="shared" si="69"/>
        <v>1163.49436676398</v>
      </c>
      <c r="P1491" s="24">
        <f t="shared" si="70"/>
        <v>0</v>
      </c>
      <c r="R1491" s="76">
        <v>39106</v>
      </c>
      <c r="S1491" s="88">
        <f t="shared" si="71"/>
        <v>8.5272059988703592E-3</v>
      </c>
      <c r="T1491" s="88"/>
    </row>
    <row r="1492" spans="1:20" x14ac:dyDescent="0.3">
      <c r="A1492" s="75">
        <v>1489</v>
      </c>
      <c r="B1492" s="76">
        <v>39107</v>
      </c>
      <c r="C1492" s="80">
        <v>1570.6663000000001</v>
      </c>
      <c r="D1492" s="81">
        <v>39.4</v>
      </c>
      <c r="E1492" s="82">
        <v>53.66</v>
      </c>
      <c r="F1492" s="82">
        <v>16.98</v>
      </c>
      <c r="G1492" s="82">
        <v>35.187100000000001</v>
      </c>
      <c r="H1492" s="82">
        <v>86.843800000000002</v>
      </c>
      <c r="I1492" s="82">
        <v>83.472399999999993</v>
      </c>
      <c r="J1492" s="82">
        <v>37.1706</v>
      </c>
      <c r="K1492" s="82">
        <v>27.124700000000001</v>
      </c>
      <c r="L1492" s="82">
        <v>70.489999999999995</v>
      </c>
      <c r="M1492" s="87">
        <v>47.466000000000001</v>
      </c>
      <c r="N1492" s="80">
        <v>5.31</v>
      </c>
      <c r="O1492" s="86">
        <f t="shared" si="69"/>
        <v>1163.7395316484101</v>
      </c>
      <c r="P1492" s="24">
        <f t="shared" si="70"/>
        <v>0</v>
      </c>
      <c r="R1492" s="76">
        <v>39107</v>
      </c>
      <c r="S1492" s="88">
        <f t="shared" si="71"/>
        <v>-1.12607397945276E-2</v>
      </c>
      <c r="T1492" s="88"/>
    </row>
    <row r="1493" spans="1:20" x14ac:dyDescent="0.3">
      <c r="A1493" s="75">
        <v>1490</v>
      </c>
      <c r="B1493" s="76">
        <v>39108</v>
      </c>
      <c r="C1493" s="80">
        <v>1568.7691</v>
      </c>
      <c r="D1493" s="81">
        <v>38.728900000000003</v>
      </c>
      <c r="E1493" s="82">
        <v>54.29</v>
      </c>
      <c r="F1493" s="82">
        <v>17.149999999999999</v>
      </c>
      <c r="G1493" s="82">
        <v>35.360399999999998</v>
      </c>
      <c r="H1493" s="82">
        <v>86.819500000000005</v>
      </c>
      <c r="I1493" s="82">
        <v>83.5745</v>
      </c>
      <c r="J1493" s="82">
        <v>37.235799999999998</v>
      </c>
      <c r="K1493" s="82">
        <v>27.0625</v>
      </c>
      <c r="L1493" s="82">
        <v>70.522999999999996</v>
      </c>
      <c r="M1493" s="87">
        <v>47.389000000000003</v>
      </c>
      <c r="N1493" s="80">
        <v>5.26</v>
      </c>
      <c r="O1493" s="86">
        <f t="shared" si="69"/>
        <v>1163.98243918557</v>
      </c>
      <c r="P1493" s="24">
        <f t="shared" si="70"/>
        <v>0</v>
      </c>
      <c r="R1493" s="76">
        <v>39108</v>
      </c>
      <c r="S1493" s="88">
        <f t="shared" si="71"/>
        <v>-1.2078950188210099E-3</v>
      </c>
      <c r="T1493" s="88"/>
    </row>
    <row r="1494" spans="1:20" x14ac:dyDescent="0.3">
      <c r="A1494" s="75">
        <v>1491</v>
      </c>
      <c r="B1494" s="76">
        <v>39111</v>
      </c>
      <c r="C1494" s="80">
        <v>1567.2157</v>
      </c>
      <c r="D1494" s="81">
        <v>38.357199999999999</v>
      </c>
      <c r="E1494" s="82">
        <v>55.14</v>
      </c>
      <c r="F1494" s="82">
        <v>17.27</v>
      </c>
      <c r="G1494" s="82">
        <v>35.279499999999999</v>
      </c>
      <c r="H1494" s="82">
        <v>86.855999999999995</v>
      </c>
      <c r="I1494" s="82">
        <v>83.108999999999995</v>
      </c>
      <c r="J1494" s="82">
        <v>37.094499999999996</v>
      </c>
      <c r="K1494" s="82">
        <v>26.994599999999998</v>
      </c>
      <c r="L1494" s="82">
        <v>70.686999999999998</v>
      </c>
      <c r="M1494" s="87">
        <v>47.72</v>
      </c>
      <c r="N1494" s="80">
        <v>5.26</v>
      </c>
      <c r="O1494" s="86">
        <f t="shared" si="69"/>
        <v>1164.2253974248599</v>
      </c>
      <c r="P1494" s="24">
        <f t="shared" si="70"/>
        <v>0</v>
      </c>
      <c r="R1494" s="76">
        <v>39111</v>
      </c>
      <c r="S1494" s="88">
        <f t="shared" si="71"/>
        <v>-9.9020308342379093E-4</v>
      </c>
      <c r="T1494" s="88"/>
    </row>
    <row r="1495" spans="1:20" x14ac:dyDescent="0.3">
      <c r="A1495" s="75">
        <v>1492</v>
      </c>
      <c r="B1495" s="76">
        <v>39112</v>
      </c>
      <c r="C1495" s="80">
        <v>1576.2871</v>
      </c>
      <c r="D1495" s="81">
        <v>38.377800000000001</v>
      </c>
      <c r="E1495" s="82">
        <v>55.87</v>
      </c>
      <c r="F1495" s="82">
        <v>17.16</v>
      </c>
      <c r="G1495" s="82">
        <v>35.221800000000002</v>
      </c>
      <c r="H1495" s="82">
        <v>88.725899999999996</v>
      </c>
      <c r="I1495" s="82">
        <v>84.460099999999997</v>
      </c>
      <c r="J1495" s="82">
        <v>37.9527</v>
      </c>
      <c r="K1495" s="82">
        <v>27.051200000000001</v>
      </c>
      <c r="L1495" s="82">
        <v>71.222999999999999</v>
      </c>
      <c r="M1495" s="87">
        <v>48.316000000000003</v>
      </c>
      <c r="N1495" s="80">
        <v>5.23</v>
      </c>
      <c r="O1495" s="86">
        <f t="shared" si="69"/>
        <v>1164.4670203942501</v>
      </c>
      <c r="P1495" s="24">
        <f t="shared" si="70"/>
        <v>0</v>
      </c>
      <c r="R1495" s="76">
        <v>39112</v>
      </c>
      <c r="S1495" s="88">
        <f t="shared" si="71"/>
        <v>5.7882268535212099E-3</v>
      </c>
      <c r="T1495" s="88"/>
    </row>
    <row r="1496" spans="1:20" x14ac:dyDescent="0.3">
      <c r="A1496" s="75">
        <v>1493</v>
      </c>
      <c r="B1496" s="76">
        <v>39113</v>
      </c>
      <c r="C1496" s="80">
        <v>1586.8603000000001</v>
      </c>
      <c r="D1496" s="81">
        <v>38.883699999999997</v>
      </c>
      <c r="E1496" s="82">
        <v>56.18</v>
      </c>
      <c r="F1496" s="82">
        <v>17.16</v>
      </c>
      <c r="G1496" s="82">
        <v>35.660899999999998</v>
      </c>
      <c r="H1496" s="82">
        <v>88.495199999999997</v>
      </c>
      <c r="I1496" s="82">
        <v>84.130899999999997</v>
      </c>
      <c r="J1496" s="82">
        <v>38.158999999999999</v>
      </c>
      <c r="K1496" s="82">
        <v>27.090800000000002</v>
      </c>
      <c r="L1496" s="82">
        <v>71.388000000000005</v>
      </c>
      <c r="M1496" s="87">
        <v>48.957000000000001</v>
      </c>
      <c r="N1496" s="80">
        <v>5.33</v>
      </c>
      <c r="O1496" s="99">
        <f t="shared" si="69"/>
        <v>1164.71331441086</v>
      </c>
      <c r="P1496" s="24">
        <f t="shared" si="70"/>
        <v>1</v>
      </c>
      <c r="R1496" s="76">
        <v>39113</v>
      </c>
      <c r="S1496" s="88">
        <f t="shared" si="71"/>
        <v>6.7076613137289102E-3</v>
      </c>
      <c r="T1496" s="88"/>
    </row>
    <row r="1497" spans="1:20" x14ac:dyDescent="0.3">
      <c r="A1497" s="75">
        <v>1494</v>
      </c>
      <c r="B1497" s="76">
        <v>39114</v>
      </c>
      <c r="C1497" s="80">
        <v>1595.7376999999999</v>
      </c>
      <c r="D1497" s="81">
        <v>38.625599999999999</v>
      </c>
      <c r="E1497" s="82">
        <v>55.51</v>
      </c>
      <c r="F1497" s="82">
        <v>17.05</v>
      </c>
      <c r="G1497" s="82">
        <v>35.3142</v>
      </c>
      <c r="H1497" s="82">
        <v>90.425899999999999</v>
      </c>
      <c r="I1497" s="82">
        <v>85.243499999999997</v>
      </c>
      <c r="J1497" s="82">
        <v>39.223500000000001</v>
      </c>
      <c r="K1497" s="82">
        <v>27.215299999999999</v>
      </c>
      <c r="L1497" s="82">
        <v>71.540999999999997</v>
      </c>
      <c r="M1497" s="87">
        <v>49.1</v>
      </c>
      <c r="N1497" s="80">
        <v>5.29</v>
      </c>
      <c r="O1497" s="86">
        <f t="shared" si="69"/>
        <v>1164.95781176932</v>
      </c>
      <c r="P1497" s="24">
        <f t="shared" si="70"/>
        <v>0</v>
      </c>
      <c r="R1497" s="76">
        <v>39114</v>
      </c>
      <c r="S1497" s="88">
        <f t="shared" si="71"/>
        <v>5.5943172817416497E-3</v>
      </c>
      <c r="T1497" s="88"/>
    </row>
    <row r="1498" spans="1:20" x14ac:dyDescent="0.3">
      <c r="A1498" s="75">
        <v>1495</v>
      </c>
      <c r="B1498" s="76">
        <v>39115</v>
      </c>
      <c r="C1498" s="80">
        <v>1598.45</v>
      </c>
      <c r="D1498" s="81">
        <v>38.398499999999999</v>
      </c>
      <c r="E1498" s="82">
        <v>55.55</v>
      </c>
      <c r="F1498" s="82">
        <v>17.420000000000002</v>
      </c>
      <c r="G1498" s="82">
        <v>34.886699999999998</v>
      </c>
      <c r="H1498" s="82">
        <v>89.903700000000001</v>
      </c>
      <c r="I1498" s="82">
        <v>85.765799999999999</v>
      </c>
      <c r="J1498" s="82">
        <v>38.235100000000003</v>
      </c>
      <c r="K1498" s="82">
        <v>27.294499999999999</v>
      </c>
      <c r="L1498" s="82">
        <v>71.168999999999997</v>
      </c>
      <c r="M1498" s="87">
        <v>49.165999999999997</v>
      </c>
      <c r="N1498" s="80">
        <v>5.24</v>
      </c>
      <c r="O1498" s="86">
        <f t="shared" si="69"/>
        <v>1165.2000490286</v>
      </c>
      <c r="P1498" s="24">
        <f t="shared" si="70"/>
        <v>0</v>
      </c>
      <c r="R1498" s="76">
        <v>39115</v>
      </c>
      <c r="S1498" s="88">
        <f t="shared" si="71"/>
        <v>1.6997154356885901E-3</v>
      </c>
      <c r="T1498" s="88"/>
    </row>
    <row r="1499" spans="1:20" x14ac:dyDescent="0.3">
      <c r="A1499" s="75">
        <v>1496</v>
      </c>
      <c r="B1499" s="76">
        <v>39118</v>
      </c>
      <c r="C1499" s="80">
        <v>1597.0599</v>
      </c>
      <c r="D1499" s="81">
        <v>39.141800000000003</v>
      </c>
      <c r="E1499" s="82">
        <v>58.18</v>
      </c>
      <c r="F1499" s="82">
        <v>17.16</v>
      </c>
      <c r="G1499" s="82">
        <v>34.2164</v>
      </c>
      <c r="H1499" s="82">
        <v>89.587999999999994</v>
      </c>
      <c r="I1499" s="82">
        <v>85.913399999999996</v>
      </c>
      <c r="J1499" s="82">
        <v>38.615299999999998</v>
      </c>
      <c r="K1499" s="82">
        <v>27.1021</v>
      </c>
      <c r="L1499" s="82">
        <v>70.938999999999993</v>
      </c>
      <c r="M1499" s="87">
        <v>49.155000000000001</v>
      </c>
      <c r="N1499" s="80">
        <v>5.25</v>
      </c>
      <c r="O1499" s="86">
        <f t="shared" si="69"/>
        <v>1165.4427990388101</v>
      </c>
      <c r="P1499" s="24">
        <f t="shared" si="70"/>
        <v>0</v>
      </c>
      <c r="R1499" s="76">
        <v>39118</v>
      </c>
      <c r="S1499" s="88">
        <f t="shared" si="71"/>
        <v>-8.6965497826019299E-4</v>
      </c>
      <c r="T1499" s="88"/>
    </row>
    <row r="1500" spans="1:20" x14ac:dyDescent="0.3">
      <c r="A1500" s="75">
        <v>1497</v>
      </c>
      <c r="B1500" s="76">
        <v>39119</v>
      </c>
      <c r="C1500" s="80">
        <v>1598.1845000000001</v>
      </c>
      <c r="D1500" s="81">
        <v>38.904400000000003</v>
      </c>
      <c r="E1500" s="82">
        <v>55.15</v>
      </c>
      <c r="F1500" s="82">
        <v>17.02</v>
      </c>
      <c r="G1500" s="82">
        <v>34.100900000000003</v>
      </c>
      <c r="H1500" s="82">
        <v>89.090199999999996</v>
      </c>
      <c r="I1500" s="82">
        <v>85.674999999999997</v>
      </c>
      <c r="J1500" s="82">
        <v>38.799900000000001</v>
      </c>
      <c r="K1500" s="82">
        <v>27.187000000000001</v>
      </c>
      <c r="L1500" s="82">
        <v>70.457999999999998</v>
      </c>
      <c r="M1500" s="87">
        <v>49.42</v>
      </c>
      <c r="N1500" s="80">
        <v>5.24</v>
      </c>
      <c r="O1500" s="86">
        <f t="shared" si="69"/>
        <v>1165.6851371446401</v>
      </c>
      <c r="P1500" s="24">
        <f t="shared" si="70"/>
        <v>0</v>
      </c>
      <c r="R1500" s="76">
        <v>39119</v>
      </c>
      <c r="S1500" s="88">
        <f t="shared" si="71"/>
        <v>7.0416895446445704E-4</v>
      </c>
      <c r="T1500" s="88"/>
    </row>
    <row r="1501" spans="1:20" x14ac:dyDescent="0.3">
      <c r="A1501" s="75">
        <v>1498</v>
      </c>
      <c r="B1501" s="76">
        <v>39120</v>
      </c>
      <c r="C1501" s="80">
        <v>1601.0717999999999</v>
      </c>
      <c r="D1501" s="81">
        <v>38.801099999999998</v>
      </c>
      <c r="E1501" s="82">
        <v>56.95</v>
      </c>
      <c r="F1501" s="82">
        <v>16.91</v>
      </c>
      <c r="G1501" s="82">
        <v>33.939100000000003</v>
      </c>
      <c r="H1501" s="82">
        <v>88.203800000000001</v>
      </c>
      <c r="I1501" s="82">
        <v>85.277600000000007</v>
      </c>
      <c r="J1501" s="82">
        <v>38.235100000000003</v>
      </c>
      <c r="K1501" s="82">
        <v>27.175699999999999</v>
      </c>
      <c r="L1501" s="82">
        <v>70.578000000000003</v>
      </c>
      <c r="M1501" s="87">
        <v>49.365000000000002</v>
      </c>
      <c r="N1501" s="80">
        <v>5.23</v>
      </c>
      <c r="O1501" s="86">
        <f t="shared" si="69"/>
        <v>1165.92706306795</v>
      </c>
      <c r="P1501" s="24">
        <f t="shared" si="70"/>
        <v>0</v>
      </c>
      <c r="R1501" s="76">
        <v>39120</v>
      </c>
      <c r="S1501" s="88">
        <f t="shared" si="71"/>
        <v>1.8066124405535799E-3</v>
      </c>
      <c r="T1501" s="88"/>
    </row>
    <row r="1502" spans="1:20" x14ac:dyDescent="0.3">
      <c r="A1502" s="75">
        <v>1499</v>
      </c>
      <c r="B1502" s="76">
        <v>39121</v>
      </c>
      <c r="C1502" s="80">
        <v>1599.2173</v>
      </c>
      <c r="D1502" s="81">
        <v>39.5032</v>
      </c>
      <c r="E1502" s="82">
        <v>59.15</v>
      </c>
      <c r="F1502" s="82">
        <v>16.71</v>
      </c>
      <c r="G1502" s="82">
        <v>33.811999999999998</v>
      </c>
      <c r="H1502" s="82">
        <v>89.551599999999993</v>
      </c>
      <c r="I1502" s="82">
        <v>86.041499999999999</v>
      </c>
      <c r="J1502" s="82">
        <v>38.778199999999998</v>
      </c>
      <c r="K1502" s="82">
        <v>27.079499999999999</v>
      </c>
      <c r="L1502" s="82">
        <v>69.275999999999996</v>
      </c>
      <c r="M1502" s="87">
        <v>48.957000000000001</v>
      </c>
      <c r="N1502" s="80">
        <v>5.25</v>
      </c>
      <c r="O1502" s="86">
        <f t="shared" si="69"/>
        <v>1166.1699645394201</v>
      </c>
      <c r="P1502" s="24">
        <f t="shared" si="70"/>
        <v>0</v>
      </c>
      <c r="R1502" s="76">
        <v>39121</v>
      </c>
      <c r="S1502" s="88">
        <f t="shared" si="71"/>
        <v>-1.1582865927686199E-3</v>
      </c>
      <c r="T1502" s="88"/>
    </row>
    <row r="1503" spans="1:20" x14ac:dyDescent="0.3">
      <c r="A1503" s="75">
        <v>1500</v>
      </c>
      <c r="B1503" s="76">
        <v>39122</v>
      </c>
      <c r="C1503" s="80">
        <v>1587.9579000000001</v>
      </c>
      <c r="D1503" s="81">
        <v>39.5548</v>
      </c>
      <c r="E1503" s="82">
        <v>56.16</v>
      </c>
      <c r="F1503" s="82">
        <v>16.7</v>
      </c>
      <c r="G1503" s="82">
        <v>33.488399999999999</v>
      </c>
      <c r="H1503" s="82">
        <v>89.029499999999999</v>
      </c>
      <c r="I1503" s="82">
        <v>85.767899999999997</v>
      </c>
      <c r="J1503" s="82">
        <v>38.962800000000001</v>
      </c>
      <c r="K1503" s="82">
        <v>27.0229</v>
      </c>
      <c r="L1503" s="82">
        <v>69.932000000000002</v>
      </c>
      <c r="M1503" s="87">
        <v>49.188000000000002</v>
      </c>
      <c r="N1503" s="80">
        <v>5.25</v>
      </c>
      <c r="O1503" s="86">
        <f t="shared" si="69"/>
        <v>1166.41291661537</v>
      </c>
      <c r="P1503" s="24">
        <f t="shared" si="70"/>
        <v>0</v>
      </c>
      <c r="R1503" s="76">
        <v>39122</v>
      </c>
      <c r="S1503" s="88">
        <f t="shared" si="71"/>
        <v>-7.0405691584251003E-3</v>
      </c>
      <c r="T1503" s="88"/>
    </row>
    <row r="1504" spans="1:20" x14ac:dyDescent="0.3">
      <c r="A1504" s="75">
        <v>1501</v>
      </c>
      <c r="B1504" s="76">
        <v>39125</v>
      </c>
      <c r="C1504" s="80">
        <v>1582.8541</v>
      </c>
      <c r="D1504" s="81">
        <v>39.2864</v>
      </c>
      <c r="E1504" s="82">
        <v>55.1</v>
      </c>
      <c r="F1504" s="82">
        <v>16.649999999999999</v>
      </c>
      <c r="G1504" s="82">
        <v>33.4422</v>
      </c>
      <c r="H1504" s="82">
        <v>87.815200000000004</v>
      </c>
      <c r="I1504" s="82">
        <v>85.060900000000004</v>
      </c>
      <c r="J1504" s="82">
        <v>38.343699999999998</v>
      </c>
      <c r="K1504" s="82">
        <v>27.113399999999999</v>
      </c>
      <c r="L1504" s="82">
        <v>69.724000000000004</v>
      </c>
      <c r="M1504" s="87">
        <v>49.375999999999998</v>
      </c>
      <c r="N1504" s="80">
        <v>5.28</v>
      </c>
      <c r="O1504" s="86">
        <f t="shared" si="69"/>
        <v>1166.6573078931301</v>
      </c>
      <c r="P1504" s="24">
        <f t="shared" si="70"/>
        <v>0</v>
      </c>
      <c r="R1504" s="76">
        <v>39125</v>
      </c>
      <c r="S1504" s="88">
        <f t="shared" si="71"/>
        <v>-3.2140650580220198E-3</v>
      </c>
      <c r="T1504" s="88"/>
    </row>
    <row r="1505" spans="1:20" x14ac:dyDescent="0.3">
      <c r="A1505" s="75">
        <v>1502</v>
      </c>
      <c r="B1505" s="76">
        <v>39126</v>
      </c>
      <c r="C1505" s="80">
        <v>1595.1623</v>
      </c>
      <c r="D1505" s="81">
        <v>39.307000000000002</v>
      </c>
      <c r="E1505" s="82">
        <v>55.54</v>
      </c>
      <c r="F1505" s="82">
        <v>16.61</v>
      </c>
      <c r="G1505" s="82">
        <v>33.661700000000003</v>
      </c>
      <c r="H1505" s="82">
        <v>88.4345</v>
      </c>
      <c r="I1505" s="82">
        <v>86.030100000000004</v>
      </c>
      <c r="J1505" s="82">
        <v>39.136600000000001</v>
      </c>
      <c r="K1505" s="82">
        <v>27.2775</v>
      </c>
      <c r="L1505" s="82">
        <v>69.822999999999993</v>
      </c>
      <c r="M1505" s="87">
        <v>49.564</v>
      </c>
      <c r="N1505" s="80">
        <v>5.26</v>
      </c>
      <c r="O1505" s="86">
        <f t="shared" si="69"/>
        <v>1166.9008244581901</v>
      </c>
      <c r="P1505" s="24">
        <f t="shared" si="70"/>
        <v>0</v>
      </c>
      <c r="R1505" s="76">
        <v>39126</v>
      </c>
      <c r="S1505" s="88">
        <f t="shared" si="71"/>
        <v>7.7759535765171703E-3</v>
      </c>
      <c r="T1505" s="88"/>
    </row>
    <row r="1506" spans="1:20" x14ac:dyDescent="0.3">
      <c r="A1506" s="75">
        <v>1503</v>
      </c>
      <c r="B1506" s="76">
        <v>39127</v>
      </c>
      <c r="C1506" s="80">
        <v>1607.7530999999999</v>
      </c>
      <c r="D1506" s="81">
        <v>40.948700000000002</v>
      </c>
      <c r="E1506" s="82">
        <v>56.6</v>
      </c>
      <c r="F1506" s="82">
        <v>16.77</v>
      </c>
      <c r="G1506" s="82">
        <v>34.090800000000002</v>
      </c>
      <c r="H1506" s="82">
        <v>88.288799999999995</v>
      </c>
      <c r="I1506" s="82">
        <v>86.2012</v>
      </c>
      <c r="J1506" s="82">
        <v>39.353900000000003</v>
      </c>
      <c r="K1506" s="82">
        <v>27.090800000000002</v>
      </c>
      <c r="L1506" s="82">
        <v>69.319999999999993</v>
      </c>
      <c r="M1506" s="87">
        <v>49.695999999999998</v>
      </c>
      <c r="N1506" s="80">
        <v>5.27</v>
      </c>
      <c r="O1506" s="86">
        <f t="shared" si="69"/>
        <v>1167.14485490839</v>
      </c>
      <c r="P1506" s="24">
        <f t="shared" si="70"/>
        <v>0</v>
      </c>
      <c r="R1506" s="76">
        <v>39127</v>
      </c>
      <c r="S1506" s="88">
        <f t="shared" si="71"/>
        <v>7.8931153275123601E-3</v>
      </c>
      <c r="T1506" s="88"/>
    </row>
    <row r="1507" spans="1:20" x14ac:dyDescent="0.3">
      <c r="A1507" s="75">
        <v>1504</v>
      </c>
      <c r="B1507" s="76">
        <v>39128</v>
      </c>
      <c r="C1507" s="80">
        <v>1609.5856000000001</v>
      </c>
      <c r="D1507" s="81">
        <v>42.652299999999997</v>
      </c>
      <c r="E1507" s="82">
        <v>56.39</v>
      </c>
      <c r="F1507" s="82">
        <v>16.91</v>
      </c>
      <c r="G1507" s="82">
        <v>34.160400000000003</v>
      </c>
      <c r="H1507" s="82">
        <v>87.273700000000005</v>
      </c>
      <c r="I1507" s="82">
        <v>85.904700000000005</v>
      </c>
      <c r="J1507" s="82">
        <v>39.647199999999998</v>
      </c>
      <c r="K1507" s="82">
        <v>27.073799999999999</v>
      </c>
      <c r="L1507" s="82">
        <v>70.117999999999995</v>
      </c>
      <c r="M1507" s="87">
        <v>49.652000000000001</v>
      </c>
      <c r="N1507" s="80">
        <v>5.29</v>
      </c>
      <c r="O1507" s="86">
        <f t="shared" si="69"/>
        <v>1167.3898626973701</v>
      </c>
      <c r="P1507" s="24">
        <f t="shared" si="70"/>
        <v>0</v>
      </c>
      <c r="R1507" s="76">
        <v>39128</v>
      </c>
      <c r="S1507" s="88">
        <f t="shared" si="71"/>
        <v>1.13978943657478E-3</v>
      </c>
      <c r="T1507" s="88"/>
    </row>
    <row r="1508" spans="1:20" x14ac:dyDescent="0.3">
      <c r="A1508" s="75">
        <v>1505</v>
      </c>
      <c r="B1508" s="76">
        <v>39129</v>
      </c>
      <c r="C1508" s="80">
        <v>1608.229</v>
      </c>
      <c r="D1508" s="81">
        <v>43.891300000000001</v>
      </c>
      <c r="E1508" s="82">
        <v>55.99</v>
      </c>
      <c r="F1508" s="82">
        <v>16.7</v>
      </c>
      <c r="G1508" s="82">
        <v>33.325499999999998</v>
      </c>
      <c r="H1508" s="82">
        <v>86.600999999999999</v>
      </c>
      <c r="I1508" s="82">
        <v>85.847700000000003</v>
      </c>
      <c r="J1508" s="82">
        <v>40.070799999999998</v>
      </c>
      <c r="K1508" s="82">
        <v>27.085100000000001</v>
      </c>
      <c r="L1508" s="82">
        <v>70.709000000000003</v>
      </c>
      <c r="M1508" s="87">
        <v>50.027000000000001</v>
      </c>
      <c r="N1508" s="80">
        <v>5.24</v>
      </c>
      <c r="O1508" s="86">
        <f t="shared" si="69"/>
        <v>1167.6326056688199</v>
      </c>
      <c r="P1508" s="24">
        <f t="shared" si="70"/>
        <v>0</v>
      </c>
      <c r="R1508" s="76">
        <v>39129</v>
      </c>
      <c r="S1508" s="88">
        <f t="shared" si="71"/>
        <v>-8.4282563164084202E-4</v>
      </c>
      <c r="T1508" s="88"/>
    </row>
    <row r="1509" spans="1:20" x14ac:dyDescent="0.3">
      <c r="A1509" s="75">
        <v>1506</v>
      </c>
      <c r="B1509" s="76">
        <v>39132</v>
      </c>
      <c r="C1509" s="80">
        <v>1608.229</v>
      </c>
      <c r="D1509" s="81">
        <v>43.891300000000001</v>
      </c>
      <c r="E1509" s="82">
        <v>55.99</v>
      </c>
      <c r="F1509" s="82">
        <v>16.7</v>
      </c>
      <c r="G1509" s="82">
        <v>33.325499999999998</v>
      </c>
      <c r="H1509" s="82">
        <v>86.600999999999999</v>
      </c>
      <c r="I1509" s="82">
        <v>85.847700000000003</v>
      </c>
      <c r="J1509" s="82">
        <v>40.070799999999998</v>
      </c>
      <c r="K1509" s="82">
        <v>27.085100000000001</v>
      </c>
      <c r="L1509" s="82">
        <v>70.709000000000003</v>
      </c>
      <c r="M1509" s="87">
        <v>50.027000000000001</v>
      </c>
      <c r="N1509" s="80">
        <v>5.24</v>
      </c>
      <c r="O1509" s="86">
        <f t="shared" si="69"/>
        <v>1167.8753991153999</v>
      </c>
      <c r="P1509" s="24">
        <f t="shared" si="70"/>
        <v>0</v>
      </c>
      <c r="R1509" s="76">
        <v>39132</v>
      </c>
      <c r="S1509" s="88">
        <f t="shared" si="71"/>
        <v>0</v>
      </c>
      <c r="T1509" s="88"/>
    </row>
    <row r="1510" spans="1:20" x14ac:dyDescent="0.3">
      <c r="A1510" s="75">
        <v>1507</v>
      </c>
      <c r="B1510" s="76">
        <v>39133</v>
      </c>
      <c r="C1510" s="80">
        <v>1612.8105</v>
      </c>
      <c r="D1510" s="81">
        <v>44.087499999999999</v>
      </c>
      <c r="E1510" s="82">
        <v>56.96</v>
      </c>
      <c r="F1510" s="82">
        <v>16.98</v>
      </c>
      <c r="G1510" s="82">
        <v>33.4298</v>
      </c>
      <c r="H1510" s="82">
        <v>85.757199999999997</v>
      </c>
      <c r="I1510" s="82">
        <v>85.368799999999993</v>
      </c>
      <c r="J1510" s="82">
        <v>39.375599999999999</v>
      </c>
      <c r="K1510" s="82">
        <v>27.034199999999998</v>
      </c>
      <c r="L1510" s="82">
        <v>70.697999999999993</v>
      </c>
      <c r="M1510" s="87">
        <v>50.557000000000002</v>
      </c>
      <c r="N1510" s="80">
        <v>5.27</v>
      </c>
      <c r="O1510" s="86">
        <f t="shared" si="69"/>
        <v>1168.1196333754499</v>
      </c>
      <c r="P1510" s="24">
        <f t="shared" si="70"/>
        <v>0</v>
      </c>
      <c r="R1510" s="76">
        <v>39133</v>
      </c>
      <c r="S1510" s="88">
        <f t="shared" si="71"/>
        <v>2.8487858383352501E-3</v>
      </c>
      <c r="T1510" s="88"/>
    </row>
    <row r="1511" spans="1:20" x14ac:dyDescent="0.3">
      <c r="A1511" s="75">
        <v>1508</v>
      </c>
      <c r="B1511" s="76">
        <v>39134</v>
      </c>
      <c r="C1511" s="80">
        <v>1610.6411000000001</v>
      </c>
      <c r="D1511" s="81">
        <v>43.416400000000003</v>
      </c>
      <c r="E1511" s="82">
        <v>57.31</v>
      </c>
      <c r="F1511" s="82">
        <v>17.2</v>
      </c>
      <c r="G1511" s="82">
        <v>34.032800000000002</v>
      </c>
      <c r="H1511" s="82">
        <v>85.537000000000006</v>
      </c>
      <c r="I1511" s="82">
        <v>85.266199999999998</v>
      </c>
      <c r="J1511" s="82">
        <v>39.755800000000001</v>
      </c>
      <c r="K1511" s="82">
        <v>26.915400000000002</v>
      </c>
      <c r="L1511" s="82">
        <v>71.147000000000006</v>
      </c>
      <c r="M1511" s="87">
        <v>50.744999999999997</v>
      </c>
      <c r="N1511" s="80">
        <v>5.23</v>
      </c>
      <c r="O1511" s="86">
        <f t="shared" si="69"/>
        <v>1168.3620645533299</v>
      </c>
      <c r="P1511" s="24">
        <f t="shared" si="70"/>
        <v>0</v>
      </c>
      <c r="R1511" s="76">
        <v>39134</v>
      </c>
      <c r="S1511" s="88">
        <f t="shared" si="71"/>
        <v>-1.34510533010546E-3</v>
      </c>
      <c r="T1511" s="88"/>
    </row>
    <row r="1512" spans="1:20" x14ac:dyDescent="0.3">
      <c r="A1512" s="75">
        <v>1509</v>
      </c>
      <c r="B1512" s="76">
        <v>39135</v>
      </c>
      <c r="C1512" s="80">
        <v>1609.633</v>
      </c>
      <c r="D1512" s="81">
        <v>44.180399999999999</v>
      </c>
      <c r="E1512" s="82">
        <v>57.07</v>
      </c>
      <c r="F1512" s="82">
        <v>17.27</v>
      </c>
      <c r="G1512" s="82">
        <v>34.0792</v>
      </c>
      <c r="H1512" s="82">
        <v>86.4298</v>
      </c>
      <c r="I1512" s="82">
        <v>85.6083</v>
      </c>
      <c r="J1512" s="82">
        <v>39.755800000000001</v>
      </c>
      <c r="K1512" s="82">
        <v>26.762599999999999</v>
      </c>
      <c r="L1512" s="82">
        <v>70.753</v>
      </c>
      <c r="M1512" s="87">
        <v>50.832999999999998</v>
      </c>
      <c r="N1512" s="80">
        <v>5.26</v>
      </c>
      <c r="O1512" s="86">
        <f t="shared" si="69"/>
        <v>1168.6059369525201</v>
      </c>
      <c r="P1512" s="24">
        <f t="shared" si="70"/>
        <v>0</v>
      </c>
      <c r="R1512" s="76">
        <v>39135</v>
      </c>
      <c r="S1512" s="88">
        <f t="shared" si="71"/>
        <v>-6.2589983578586995E-4</v>
      </c>
      <c r="T1512" s="88"/>
    </row>
    <row r="1513" spans="1:20" x14ac:dyDescent="0.3">
      <c r="A1513" s="75">
        <v>1510</v>
      </c>
      <c r="B1513" s="76">
        <v>39136</v>
      </c>
      <c r="C1513" s="80">
        <v>1604.0751</v>
      </c>
      <c r="D1513" s="81">
        <v>44.768900000000002</v>
      </c>
      <c r="E1513" s="82">
        <v>56.4</v>
      </c>
      <c r="F1513" s="82">
        <v>16.82</v>
      </c>
      <c r="G1513" s="82">
        <v>33.511000000000003</v>
      </c>
      <c r="H1513" s="82">
        <v>86.918999999999997</v>
      </c>
      <c r="I1513" s="82">
        <v>85.767899999999997</v>
      </c>
      <c r="J1513" s="82">
        <v>39.473399999999998</v>
      </c>
      <c r="K1513" s="82">
        <v>26.74</v>
      </c>
      <c r="L1513" s="82">
        <v>70.665000000000006</v>
      </c>
      <c r="M1513" s="87">
        <v>50.789000000000001</v>
      </c>
      <c r="N1513" s="80">
        <v>5.24</v>
      </c>
      <c r="O1513" s="86">
        <f t="shared" si="69"/>
        <v>1168.8489327902</v>
      </c>
      <c r="P1513" s="24">
        <f t="shared" si="70"/>
        <v>0</v>
      </c>
      <c r="R1513" s="76">
        <v>39136</v>
      </c>
      <c r="S1513" s="88">
        <f t="shared" si="71"/>
        <v>-3.4528988906167299E-3</v>
      </c>
      <c r="T1513" s="88"/>
    </row>
    <row r="1514" spans="1:20" x14ac:dyDescent="0.3">
      <c r="A1514" s="75">
        <v>1511</v>
      </c>
      <c r="B1514" s="76">
        <v>39139</v>
      </c>
      <c r="C1514" s="80">
        <v>1602.2737999999999</v>
      </c>
      <c r="D1514" s="81">
        <v>44.036000000000001</v>
      </c>
      <c r="E1514" s="82">
        <v>55.48</v>
      </c>
      <c r="F1514" s="82">
        <v>16.82</v>
      </c>
      <c r="G1514" s="82">
        <v>33.708100000000002</v>
      </c>
      <c r="H1514" s="82">
        <v>87.334800000000001</v>
      </c>
      <c r="I1514" s="82">
        <v>85.973100000000002</v>
      </c>
      <c r="J1514" s="82">
        <v>39.755800000000001</v>
      </c>
      <c r="K1514" s="82">
        <v>27.000299999999999</v>
      </c>
      <c r="L1514" s="82">
        <v>70.566999999999993</v>
      </c>
      <c r="M1514" s="87">
        <v>50.557000000000002</v>
      </c>
      <c r="N1514" s="80">
        <v>5.3</v>
      </c>
      <c r="O1514" s="86">
        <f t="shared" si="69"/>
        <v>1169.0947621292401</v>
      </c>
      <c r="P1514" s="24">
        <f t="shared" si="70"/>
        <v>0</v>
      </c>
      <c r="R1514" s="76">
        <v>39139</v>
      </c>
      <c r="S1514" s="88">
        <f t="shared" si="71"/>
        <v>-1.12295241039528E-3</v>
      </c>
      <c r="T1514" s="88"/>
    </row>
    <row r="1515" spans="1:20" x14ac:dyDescent="0.3">
      <c r="A1515" s="75">
        <v>1512</v>
      </c>
      <c r="B1515" s="76">
        <v>39140</v>
      </c>
      <c r="C1515" s="80">
        <v>1546.7660000000001</v>
      </c>
      <c r="D1515" s="81">
        <v>41.557899999999997</v>
      </c>
      <c r="E1515" s="82">
        <v>51.37</v>
      </c>
      <c r="F1515" s="82">
        <v>16.29</v>
      </c>
      <c r="G1515" s="82">
        <v>32.316699999999997</v>
      </c>
      <c r="H1515" s="82">
        <v>83.873699999999999</v>
      </c>
      <c r="I1515" s="82">
        <v>81.902500000000003</v>
      </c>
      <c r="J1515" s="82">
        <v>39.5929</v>
      </c>
      <c r="K1515" s="82">
        <v>26.247800000000002</v>
      </c>
      <c r="L1515" s="82">
        <v>68.674000000000007</v>
      </c>
      <c r="M1515" s="87">
        <v>49.078000000000003</v>
      </c>
      <c r="N1515" s="80">
        <v>5.27</v>
      </c>
      <c r="O1515" s="86">
        <f t="shared" si="69"/>
        <v>1169.3392513910101</v>
      </c>
      <c r="P1515" s="24">
        <f t="shared" si="70"/>
        <v>0</v>
      </c>
      <c r="R1515" s="76">
        <v>39140</v>
      </c>
      <c r="S1515" s="88">
        <f t="shared" si="71"/>
        <v>-3.4643142763739802E-2</v>
      </c>
      <c r="T1515" s="88"/>
    </row>
    <row r="1516" spans="1:20" x14ac:dyDescent="0.3">
      <c r="A1516" s="75">
        <v>1513</v>
      </c>
      <c r="B1516" s="76">
        <v>39141</v>
      </c>
      <c r="C1516" s="80">
        <v>1555.8297</v>
      </c>
      <c r="D1516" s="81">
        <v>41.733499999999999</v>
      </c>
      <c r="E1516" s="82">
        <v>51.57</v>
      </c>
      <c r="F1516" s="82">
        <v>16.43</v>
      </c>
      <c r="G1516" s="82">
        <v>32.664499999999997</v>
      </c>
      <c r="H1516" s="82">
        <v>83.800399999999996</v>
      </c>
      <c r="I1516" s="82">
        <v>81.731499999999997</v>
      </c>
      <c r="J1516" s="82">
        <v>38.852400000000003</v>
      </c>
      <c r="K1516" s="82">
        <v>26.411799999999999</v>
      </c>
      <c r="L1516" s="82">
        <v>69.100999999999999</v>
      </c>
      <c r="M1516" s="87">
        <v>48.228000000000002</v>
      </c>
      <c r="N1516" s="80">
        <v>5.41</v>
      </c>
      <c r="O1516" s="99">
        <f t="shared" si="69"/>
        <v>1169.5902881112399</v>
      </c>
      <c r="P1516" s="24">
        <f t="shared" si="70"/>
        <v>1</v>
      </c>
      <c r="R1516" s="76">
        <v>39141</v>
      </c>
      <c r="S1516" s="88">
        <f t="shared" si="71"/>
        <v>5.8597745231017103E-3</v>
      </c>
      <c r="T1516" s="88"/>
    </row>
    <row r="1517" spans="1:20" x14ac:dyDescent="0.3">
      <c r="A1517" s="75">
        <v>1514</v>
      </c>
      <c r="B1517" s="76">
        <v>39142</v>
      </c>
      <c r="C1517" s="80">
        <v>1551.8186000000001</v>
      </c>
      <c r="D1517" s="81">
        <v>41.526299999999999</v>
      </c>
      <c r="E1517" s="82">
        <v>50.13</v>
      </c>
      <c r="F1517" s="82">
        <v>16.77</v>
      </c>
      <c r="G1517" s="82">
        <v>32.571800000000003</v>
      </c>
      <c r="H1517" s="82">
        <v>82.675200000000004</v>
      </c>
      <c r="I1517" s="82">
        <v>80.944699999999997</v>
      </c>
      <c r="J1517" s="82">
        <v>37.764099999999999</v>
      </c>
      <c r="K1517" s="82">
        <v>26.321300000000001</v>
      </c>
      <c r="L1517" s="82">
        <v>69.406999999999996</v>
      </c>
      <c r="M1517" s="87">
        <v>48.680999999999997</v>
      </c>
      <c r="N1517" s="80">
        <v>5.31</v>
      </c>
      <c r="O1517" s="86">
        <f t="shared" si="69"/>
        <v>1169.83673749338</v>
      </c>
      <c r="P1517" s="24">
        <f t="shared" si="70"/>
        <v>0</v>
      </c>
      <c r="R1517" s="76">
        <v>39142</v>
      </c>
      <c r="S1517" s="88">
        <f t="shared" si="71"/>
        <v>-2.5781099306690898E-3</v>
      </c>
      <c r="T1517" s="88"/>
    </row>
    <row r="1518" spans="1:20" x14ac:dyDescent="0.3">
      <c r="A1518" s="75">
        <v>1515</v>
      </c>
      <c r="B1518" s="76">
        <v>39143</v>
      </c>
      <c r="C1518" s="80">
        <v>1534.1271999999999</v>
      </c>
      <c r="D1518" s="81">
        <v>40.8842</v>
      </c>
      <c r="E1518" s="82">
        <v>47.78</v>
      </c>
      <c r="F1518" s="82">
        <v>16.71</v>
      </c>
      <c r="G1518" s="82">
        <v>32.189100000000003</v>
      </c>
      <c r="H1518" s="82">
        <v>81.684600000000003</v>
      </c>
      <c r="I1518" s="82">
        <v>79.827299999999994</v>
      </c>
      <c r="J1518" s="82">
        <v>37.2744</v>
      </c>
      <c r="K1518" s="82">
        <v>25.9648</v>
      </c>
      <c r="L1518" s="82">
        <v>68.86</v>
      </c>
      <c r="M1518" s="87">
        <v>48.206000000000003</v>
      </c>
      <c r="N1518" s="80">
        <v>5.23</v>
      </c>
      <c r="O1518" s="86">
        <f t="shared" si="69"/>
        <v>1170.0795250384999</v>
      </c>
      <c r="P1518" s="24">
        <f t="shared" si="70"/>
        <v>0</v>
      </c>
      <c r="R1518" s="76">
        <v>39143</v>
      </c>
      <c r="S1518" s="88">
        <f t="shared" si="71"/>
        <v>-1.14004304369081E-2</v>
      </c>
      <c r="T1518" s="88"/>
    </row>
    <row r="1519" spans="1:20" x14ac:dyDescent="0.3">
      <c r="A1519" s="75">
        <v>1516</v>
      </c>
      <c r="B1519" s="76">
        <v>39146</v>
      </c>
      <c r="C1519" s="80">
        <v>1519.7571</v>
      </c>
      <c r="D1519" s="81">
        <v>40.5321</v>
      </c>
      <c r="E1519" s="82">
        <v>47.822499999999998</v>
      </c>
      <c r="F1519" s="82">
        <v>16.37</v>
      </c>
      <c r="G1519" s="82">
        <v>31.945599999999999</v>
      </c>
      <c r="H1519" s="82">
        <v>81.244299999999996</v>
      </c>
      <c r="I1519" s="82">
        <v>79.793099999999995</v>
      </c>
      <c r="J1519" s="82">
        <v>37.317900000000002</v>
      </c>
      <c r="K1519" s="82">
        <v>26.191199999999998</v>
      </c>
      <c r="L1519" s="82">
        <v>68.685000000000002</v>
      </c>
      <c r="M1519" s="87">
        <v>47.366999999999997</v>
      </c>
      <c r="N1519" s="80">
        <v>5.27</v>
      </c>
      <c r="O1519" s="86">
        <f t="shared" si="69"/>
        <v>1170.32422024076</v>
      </c>
      <c r="P1519" s="24">
        <f t="shared" si="70"/>
        <v>0</v>
      </c>
      <c r="R1519" s="76">
        <v>39146</v>
      </c>
      <c r="S1519" s="88">
        <f t="shared" si="71"/>
        <v>-9.3669547088401899E-3</v>
      </c>
      <c r="T1519" s="88"/>
    </row>
    <row r="1520" spans="1:20" x14ac:dyDescent="0.3">
      <c r="A1520" s="75">
        <v>1517</v>
      </c>
      <c r="B1520" s="76">
        <v>39147</v>
      </c>
      <c r="C1520" s="80">
        <v>1543.3708999999999</v>
      </c>
      <c r="D1520" s="81">
        <v>40.956699999999998</v>
      </c>
      <c r="E1520" s="82">
        <v>48.21</v>
      </c>
      <c r="F1520" s="82">
        <v>16.88</v>
      </c>
      <c r="G1520" s="82">
        <v>32.270299999999999</v>
      </c>
      <c r="H1520" s="82">
        <v>82.760800000000003</v>
      </c>
      <c r="I1520" s="82">
        <v>80.956100000000006</v>
      </c>
      <c r="J1520" s="82">
        <v>38.199399999999997</v>
      </c>
      <c r="K1520" s="82">
        <v>26.5533</v>
      </c>
      <c r="L1520" s="82">
        <v>69.221000000000004</v>
      </c>
      <c r="M1520" s="87">
        <v>47.576999999999998</v>
      </c>
      <c r="N1520" s="80">
        <v>5.22</v>
      </c>
      <c r="O1520" s="86">
        <f t="shared" si="69"/>
        <v>1170.5666445435299</v>
      </c>
      <c r="P1520" s="24">
        <f t="shared" si="70"/>
        <v>0</v>
      </c>
      <c r="R1520" s="76">
        <v>39147</v>
      </c>
      <c r="S1520" s="88">
        <f t="shared" si="71"/>
        <v>1.5537877730592601E-2</v>
      </c>
      <c r="T1520" s="88"/>
    </row>
    <row r="1521" spans="1:20" x14ac:dyDescent="0.3">
      <c r="A1521" s="75">
        <v>1518</v>
      </c>
      <c r="B1521" s="76">
        <v>39148</v>
      </c>
      <c r="C1521" s="80">
        <v>1540.0019</v>
      </c>
      <c r="D1521" s="81">
        <v>41.101700000000001</v>
      </c>
      <c r="E1521" s="82">
        <v>48.1</v>
      </c>
      <c r="F1521" s="82">
        <v>16.489999999999998</v>
      </c>
      <c r="G1521" s="82">
        <v>32.0152</v>
      </c>
      <c r="H1521" s="82">
        <v>83.567999999999998</v>
      </c>
      <c r="I1521" s="82">
        <v>81.685900000000004</v>
      </c>
      <c r="J1521" s="82">
        <v>38.667400000000001</v>
      </c>
      <c r="K1521" s="82">
        <v>26.4514</v>
      </c>
      <c r="L1521" s="82">
        <v>68.991</v>
      </c>
      <c r="M1521" s="87">
        <v>47.576999999999998</v>
      </c>
      <c r="N1521" s="80">
        <v>5.24</v>
      </c>
      <c r="O1521" s="86">
        <f t="shared" si="69"/>
        <v>1170.8100480839</v>
      </c>
      <c r="P1521" s="24">
        <f t="shared" si="70"/>
        <v>0</v>
      </c>
      <c r="R1521" s="76">
        <v>39148</v>
      </c>
      <c r="S1521" s="88">
        <f t="shared" si="71"/>
        <v>-2.1828842308740902E-3</v>
      </c>
      <c r="T1521" s="88"/>
    </row>
    <row r="1522" spans="1:20" x14ac:dyDescent="0.3">
      <c r="A1522" s="75">
        <v>1519</v>
      </c>
      <c r="B1522" s="76">
        <v>39149</v>
      </c>
      <c r="C1522" s="80">
        <v>1551.0748000000001</v>
      </c>
      <c r="D1522" s="81">
        <v>41.671300000000002</v>
      </c>
      <c r="E1522" s="82">
        <v>50.08</v>
      </c>
      <c r="F1522" s="82">
        <v>16.690000000000001</v>
      </c>
      <c r="G1522" s="82">
        <v>31.678899999999999</v>
      </c>
      <c r="H1522" s="82">
        <v>83.727000000000004</v>
      </c>
      <c r="I1522" s="82">
        <v>81.925299999999993</v>
      </c>
      <c r="J1522" s="82">
        <v>38.406199999999998</v>
      </c>
      <c r="K1522" s="82">
        <v>26.677800000000001</v>
      </c>
      <c r="L1522" s="82">
        <v>69.320999999999998</v>
      </c>
      <c r="M1522" s="87">
        <v>48.173000000000002</v>
      </c>
      <c r="N1522" s="80">
        <v>5.24</v>
      </c>
      <c r="O1522" s="86">
        <f t="shared" si="69"/>
        <v>1171.0535022367601</v>
      </c>
      <c r="P1522" s="24">
        <f t="shared" si="70"/>
        <v>0</v>
      </c>
      <c r="R1522" s="76">
        <v>39149</v>
      </c>
      <c r="S1522" s="88">
        <f t="shared" si="71"/>
        <v>7.1901859341863003E-3</v>
      </c>
      <c r="T1522" s="88"/>
    </row>
    <row r="1523" spans="1:20" x14ac:dyDescent="0.3">
      <c r="A1523" s="75">
        <v>1520</v>
      </c>
      <c r="B1523" s="76">
        <v>39150</v>
      </c>
      <c r="C1523" s="80">
        <v>1552.1384</v>
      </c>
      <c r="D1523" s="81">
        <v>41.578099999999999</v>
      </c>
      <c r="E1523" s="82">
        <v>50.41</v>
      </c>
      <c r="F1523" s="82">
        <v>16.63</v>
      </c>
      <c r="G1523" s="82">
        <v>31.644100000000002</v>
      </c>
      <c r="H1523" s="82">
        <v>83.739199999999997</v>
      </c>
      <c r="I1523" s="82">
        <v>81.093000000000004</v>
      </c>
      <c r="J1523" s="82">
        <v>38.906799999999997</v>
      </c>
      <c r="K1523" s="82">
        <v>26.915400000000002</v>
      </c>
      <c r="L1523" s="82">
        <v>69.134</v>
      </c>
      <c r="M1523" s="87">
        <v>48.735999999999997</v>
      </c>
      <c r="N1523" s="80">
        <v>5.24</v>
      </c>
      <c r="O1523" s="86">
        <f t="shared" si="69"/>
        <v>1171.29700701262</v>
      </c>
      <c r="P1523" s="24">
        <f t="shared" si="70"/>
        <v>0</v>
      </c>
      <c r="R1523" s="76">
        <v>39150</v>
      </c>
      <c r="S1523" s="88">
        <f t="shared" si="71"/>
        <v>6.85718058213602E-4</v>
      </c>
      <c r="T1523" s="88"/>
    </row>
    <row r="1524" spans="1:20" x14ac:dyDescent="0.3">
      <c r="A1524" s="75">
        <v>1521</v>
      </c>
      <c r="B1524" s="76">
        <v>39153</v>
      </c>
      <c r="C1524" s="80">
        <v>1556.34</v>
      </c>
      <c r="D1524" s="81">
        <v>41.546999999999997</v>
      </c>
      <c r="E1524" s="82">
        <v>52.58</v>
      </c>
      <c r="F1524" s="82">
        <v>17.07</v>
      </c>
      <c r="G1524" s="82">
        <v>31.818100000000001</v>
      </c>
      <c r="H1524" s="82">
        <v>84.179500000000004</v>
      </c>
      <c r="I1524" s="82">
        <v>80.807900000000004</v>
      </c>
      <c r="J1524" s="82">
        <v>38.645699999999998</v>
      </c>
      <c r="K1524" s="82">
        <v>27.130400000000002</v>
      </c>
      <c r="L1524" s="82">
        <v>69.453000000000003</v>
      </c>
      <c r="M1524" s="87">
        <v>49.31</v>
      </c>
      <c r="N1524" s="80">
        <v>5.25</v>
      </c>
      <c r="O1524" s="86">
        <f t="shared" si="69"/>
        <v>1171.5410272224101</v>
      </c>
      <c r="P1524" s="24">
        <f t="shared" si="70"/>
        <v>0</v>
      </c>
      <c r="R1524" s="76">
        <v>39153</v>
      </c>
      <c r="S1524" s="88">
        <f t="shared" si="71"/>
        <v>2.70697509964313E-3</v>
      </c>
      <c r="T1524" s="88"/>
    </row>
    <row r="1525" spans="1:20" x14ac:dyDescent="0.3">
      <c r="A1525" s="75">
        <v>1522</v>
      </c>
      <c r="B1525" s="76">
        <v>39154</v>
      </c>
      <c r="C1525" s="80">
        <v>1525.0636999999999</v>
      </c>
      <c r="D1525" s="81">
        <v>43.317799999999998</v>
      </c>
      <c r="E1525" s="82">
        <v>51.5</v>
      </c>
      <c r="F1525" s="82">
        <v>16.649999999999999</v>
      </c>
      <c r="G1525" s="82">
        <v>30.9832</v>
      </c>
      <c r="H1525" s="82">
        <v>82.968699999999998</v>
      </c>
      <c r="I1525" s="82">
        <v>79.713300000000004</v>
      </c>
      <c r="J1525" s="82">
        <v>37.9818</v>
      </c>
      <c r="K1525" s="82">
        <v>26.819199999999999</v>
      </c>
      <c r="L1525" s="82">
        <v>68.343000000000004</v>
      </c>
      <c r="M1525" s="87">
        <v>47.996000000000002</v>
      </c>
      <c r="N1525" s="80">
        <v>5.25</v>
      </c>
      <c r="O1525" s="86">
        <f t="shared" si="69"/>
        <v>1171.7850982697501</v>
      </c>
      <c r="P1525" s="24">
        <f t="shared" si="70"/>
        <v>0</v>
      </c>
      <c r="R1525" s="76">
        <v>39154</v>
      </c>
      <c r="S1525" s="88">
        <f t="shared" si="71"/>
        <v>-2.0096058701826101E-2</v>
      </c>
      <c r="T1525" s="88"/>
    </row>
    <row r="1526" spans="1:20" x14ac:dyDescent="0.3">
      <c r="A1526" s="75">
        <v>1523</v>
      </c>
      <c r="B1526" s="76">
        <v>39155</v>
      </c>
      <c r="C1526" s="80">
        <v>1535.3733</v>
      </c>
      <c r="D1526" s="81">
        <v>44.746899999999997</v>
      </c>
      <c r="E1526" s="82">
        <v>51.85</v>
      </c>
      <c r="F1526" s="82">
        <v>16.88</v>
      </c>
      <c r="G1526" s="82">
        <v>31.771699999999999</v>
      </c>
      <c r="H1526" s="82">
        <v>83.555700000000002</v>
      </c>
      <c r="I1526" s="82">
        <v>80.978899999999996</v>
      </c>
      <c r="J1526" s="82">
        <v>37.590000000000003</v>
      </c>
      <c r="K1526" s="82">
        <v>26.8078</v>
      </c>
      <c r="L1526" s="82">
        <v>68.924999999999997</v>
      </c>
      <c r="M1526" s="87">
        <v>48.183999999999997</v>
      </c>
      <c r="N1526" s="80">
        <v>5.27</v>
      </c>
      <c r="O1526" s="86">
        <f t="shared" si="69"/>
        <v>1172.0301501534</v>
      </c>
      <c r="P1526" s="24">
        <f t="shared" si="70"/>
        <v>0</v>
      </c>
      <c r="R1526" s="76">
        <v>39155</v>
      </c>
      <c r="S1526" s="88">
        <f t="shared" si="71"/>
        <v>6.7601110694590601E-3</v>
      </c>
      <c r="T1526" s="88"/>
    </row>
    <row r="1527" spans="1:20" x14ac:dyDescent="0.3">
      <c r="A1527" s="75">
        <v>1524</v>
      </c>
      <c r="B1527" s="76">
        <v>39156</v>
      </c>
      <c r="C1527" s="80">
        <v>1541.0983000000001</v>
      </c>
      <c r="D1527" s="81">
        <v>45.254300000000001</v>
      </c>
      <c r="E1527" s="82">
        <v>51.43</v>
      </c>
      <c r="F1527" s="82">
        <v>16.72</v>
      </c>
      <c r="G1527" s="82">
        <v>31.6325</v>
      </c>
      <c r="H1527" s="82">
        <v>84.228399999999993</v>
      </c>
      <c r="I1527" s="82">
        <v>80.602699999999999</v>
      </c>
      <c r="J1527" s="82">
        <v>37.132899999999999</v>
      </c>
      <c r="K1527" s="82">
        <v>26.8306</v>
      </c>
      <c r="L1527" s="82">
        <v>69.254999999999995</v>
      </c>
      <c r="M1527" s="87">
        <v>47.984999999999999</v>
      </c>
      <c r="N1527" s="80">
        <v>5.29</v>
      </c>
      <c r="O1527" s="86">
        <f t="shared" si="69"/>
        <v>1172.2761834666601</v>
      </c>
      <c r="P1527" s="24">
        <f t="shared" si="70"/>
        <v>0</v>
      </c>
      <c r="R1527" s="76">
        <v>39156</v>
      </c>
      <c r="S1527" s="88">
        <f t="shared" si="71"/>
        <v>3.7287348946344299E-3</v>
      </c>
      <c r="T1527" s="88"/>
    </row>
    <row r="1528" spans="1:20" x14ac:dyDescent="0.3">
      <c r="A1528" s="75">
        <v>1525</v>
      </c>
      <c r="B1528" s="76">
        <v>39157</v>
      </c>
      <c r="C1528" s="80">
        <v>1535.2028</v>
      </c>
      <c r="D1528" s="81">
        <v>45.233600000000003</v>
      </c>
      <c r="E1528" s="82">
        <v>51.08</v>
      </c>
      <c r="F1528" s="82">
        <v>16.7</v>
      </c>
      <c r="G1528" s="82">
        <v>31.6905</v>
      </c>
      <c r="H1528" s="82">
        <v>83.262200000000007</v>
      </c>
      <c r="I1528" s="82">
        <v>79.656300000000002</v>
      </c>
      <c r="J1528" s="82">
        <v>36.936999999999998</v>
      </c>
      <c r="K1528" s="82">
        <v>26.904699999999998</v>
      </c>
      <c r="L1528" s="82">
        <v>68.793000000000006</v>
      </c>
      <c r="M1528" s="87">
        <v>47.996000000000002</v>
      </c>
      <c r="N1528" s="80">
        <v>5.25</v>
      </c>
      <c r="O1528" s="86">
        <f t="shared" si="69"/>
        <v>1172.5204076715499</v>
      </c>
      <c r="P1528" s="24">
        <f t="shared" si="70"/>
        <v>0</v>
      </c>
      <c r="R1528" s="76">
        <v>39157</v>
      </c>
      <c r="S1528" s="88">
        <f t="shared" si="71"/>
        <v>-3.8255184630338101E-3</v>
      </c>
      <c r="T1528" s="88"/>
    </row>
    <row r="1529" spans="1:20" x14ac:dyDescent="0.3">
      <c r="A1529" s="75">
        <v>1526</v>
      </c>
      <c r="B1529" s="76">
        <v>39160</v>
      </c>
      <c r="C1529" s="80">
        <v>1551.9278999999999</v>
      </c>
      <c r="D1529" s="81">
        <v>44.436199999999999</v>
      </c>
      <c r="E1529" s="82">
        <v>52.05</v>
      </c>
      <c r="F1529" s="82">
        <v>17.18</v>
      </c>
      <c r="G1529" s="82">
        <v>32.270299999999999</v>
      </c>
      <c r="H1529" s="82">
        <v>84.852099999999993</v>
      </c>
      <c r="I1529" s="82">
        <v>81.0702</v>
      </c>
      <c r="J1529" s="82">
        <v>38.253900000000002</v>
      </c>
      <c r="K1529" s="82">
        <v>26.973099999999999</v>
      </c>
      <c r="L1529" s="82">
        <v>69.09</v>
      </c>
      <c r="M1529" s="87">
        <v>48.427</v>
      </c>
      <c r="N1529" s="80">
        <v>5.26</v>
      </c>
      <c r="O1529" s="86">
        <f t="shared" si="69"/>
        <v>1172.7651480423599</v>
      </c>
      <c r="P1529" s="24">
        <f t="shared" si="70"/>
        <v>0</v>
      </c>
      <c r="R1529" s="76">
        <v>39160</v>
      </c>
      <c r="S1529" s="88">
        <f t="shared" si="71"/>
        <v>1.0894391281725001E-2</v>
      </c>
      <c r="T1529" s="88"/>
    </row>
    <row r="1530" spans="1:20" x14ac:dyDescent="0.3">
      <c r="A1530" s="75">
        <v>1527</v>
      </c>
      <c r="B1530" s="76">
        <v>39161</v>
      </c>
      <c r="C1530" s="80">
        <v>1561.7774999999999</v>
      </c>
      <c r="D1530" s="81">
        <v>44.570900000000002</v>
      </c>
      <c r="E1530" s="82">
        <v>51.89</v>
      </c>
      <c r="F1530" s="82">
        <v>17.55</v>
      </c>
      <c r="G1530" s="82">
        <v>32.2819</v>
      </c>
      <c r="H1530" s="82">
        <v>85.671499999999995</v>
      </c>
      <c r="I1530" s="82">
        <v>82.096400000000003</v>
      </c>
      <c r="J1530" s="82">
        <v>38.841500000000003</v>
      </c>
      <c r="K1530" s="82">
        <v>27.138400000000001</v>
      </c>
      <c r="L1530" s="82">
        <v>69.706000000000003</v>
      </c>
      <c r="M1530" s="87">
        <v>48.911999999999999</v>
      </c>
      <c r="N1530" s="80">
        <v>5.26</v>
      </c>
      <c r="O1530" s="86">
        <f t="shared" si="69"/>
        <v>1173.0099394978699</v>
      </c>
      <c r="P1530" s="24">
        <f t="shared" si="70"/>
        <v>0</v>
      </c>
      <c r="R1530" s="76">
        <v>39161</v>
      </c>
      <c r="S1530" s="88">
        <f t="shared" si="71"/>
        <v>6.3466865954275899E-3</v>
      </c>
      <c r="T1530" s="88"/>
    </row>
    <row r="1531" spans="1:20" x14ac:dyDescent="0.3">
      <c r="A1531" s="75">
        <v>1528</v>
      </c>
      <c r="B1531" s="76">
        <v>39162</v>
      </c>
      <c r="C1531" s="80">
        <v>1588.4869000000001</v>
      </c>
      <c r="D1531" s="81">
        <v>45.285400000000003</v>
      </c>
      <c r="E1531" s="82">
        <v>53.03</v>
      </c>
      <c r="F1531" s="82">
        <v>18.170000000000002</v>
      </c>
      <c r="G1531" s="82">
        <v>33.070399999999999</v>
      </c>
      <c r="H1531" s="82">
        <v>87.249200000000002</v>
      </c>
      <c r="I1531" s="82">
        <v>83.498800000000003</v>
      </c>
      <c r="J1531" s="82">
        <v>39.287799999999997</v>
      </c>
      <c r="K1531" s="82">
        <v>27.5031</v>
      </c>
      <c r="L1531" s="82">
        <v>70.563000000000002</v>
      </c>
      <c r="M1531" s="87">
        <v>49.244</v>
      </c>
      <c r="N1531" s="80">
        <v>5.26</v>
      </c>
      <c r="O1531" s="86">
        <f t="shared" si="69"/>
        <v>1173.25478204873</v>
      </c>
      <c r="P1531" s="24">
        <f t="shared" si="70"/>
        <v>0</v>
      </c>
      <c r="R1531" s="76">
        <v>39162</v>
      </c>
      <c r="S1531" s="88">
        <f t="shared" si="71"/>
        <v>1.7101923929625298E-2</v>
      </c>
      <c r="T1531" s="88"/>
    </row>
    <row r="1532" spans="1:20" x14ac:dyDescent="0.3">
      <c r="A1532" s="75">
        <v>1529</v>
      </c>
      <c r="B1532" s="76">
        <v>39163</v>
      </c>
      <c r="C1532" s="80">
        <v>1587.9333999999999</v>
      </c>
      <c r="D1532" s="81">
        <v>44.8919</v>
      </c>
      <c r="E1532" s="82">
        <v>52.45</v>
      </c>
      <c r="F1532" s="82">
        <v>18.489999999999998</v>
      </c>
      <c r="G1532" s="82">
        <v>32.780500000000004</v>
      </c>
      <c r="H1532" s="82">
        <v>89.193799999999996</v>
      </c>
      <c r="I1532" s="82">
        <v>84.787300000000002</v>
      </c>
      <c r="J1532" s="82">
        <v>39.581600000000002</v>
      </c>
      <c r="K1532" s="82">
        <v>27.497399999999999</v>
      </c>
      <c r="L1532" s="82">
        <v>70.486999999999995</v>
      </c>
      <c r="M1532" s="87">
        <v>49.110999999999997</v>
      </c>
      <c r="N1532" s="80">
        <v>5.27</v>
      </c>
      <c r="O1532" s="86">
        <f t="shared" si="69"/>
        <v>1173.5001412829099</v>
      </c>
      <c r="P1532" s="24">
        <f t="shared" si="70"/>
        <v>0</v>
      </c>
      <c r="R1532" s="76">
        <v>39163</v>
      </c>
      <c r="S1532" s="88">
        <f t="shared" si="71"/>
        <v>-3.48444799891157E-4</v>
      </c>
      <c r="T1532" s="88"/>
    </row>
    <row r="1533" spans="1:20" x14ac:dyDescent="0.3">
      <c r="A1533" s="75">
        <v>1530</v>
      </c>
      <c r="B1533" s="76">
        <v>39164</v>
      </c>
      <c r="C1533" s="80">
        <v>1589.6713</v>
      </c>
      <c r="D1533" s="81">
        <v>44.084099999999999</v>
      </c>
      <c r="E1533" s="82">
        <v>51.37</v>
      </c>
      <c r="F1533" s="82">
        <v>18.239999999999998</v>
      </c>
      <c r="G1533" s="82">
        <v>32.490600000000001</v>
      </c>
      <c r="H1533" s="82">
        <v>90.135499999999993</v>
      </c>
      <c r="I1533" s="82">
        <v>85.544600000000003</v>
      </c>
      <c r="J1533" s="82">
        <v>40.484900000000003</v>
      </c>
      <c r="K1533" s="82">
        <v>27.383400000000002</v>
      </c>
      <c r="L1533" s="82">
        <v>70.465000000000003</v>
      </c>
      <c r="M1533" s="87">
        <v>49.728999999999999</v>
      </c>
      <c r="N1533" s="80">
        <v>5.24</v>
      </c>
      <c r="O1533" s="86">
        <f t="shared" si="69"/>
        <v>1173.74415480435</v>
      </c>
      <c r="P1533" s="24">
        <f t="shared" si="70"/>
        <v>0</v>
      </c>
      <c r="R1533" s="76">
        <v>39164</v>
      </c>
      <c r="S1533" s="88">
        <f t="shared" si="71"/>
        <v>1.0944413663696001E-3</v>
      </c>
      <c r="T1533" s="88"/>
    </row>
    <row r="1534" spans="1:20" x14ac:dyDescent="0.3">
      <c r="A1534" s="75">
        <v>1531</v>
      </c>
      <c r="B1534" s="76">
        <v>39167</v>
      </c>
      <c r="C1534" s="80">
        <v>1591.2099000000001</v>
      </c>
      <c r="D1534" s="81">
        <v>43.928800000000003</v>
      </c>
      <c r="E1534" s="82">
        <v>51.44</v>
      </c>
      <c r="F1534" s="82">
        <v>18.39</v>
      </c>
      <c r="G1534" s="82">
        <v>32.722499999999997</v>
      </c>
      <c r="H1534" s="82">
        <v>90.991600000000005</v>
      </c>
      <c r="I1534" s="82">
        <v>86.052899999999994</v>
      </c>
      <c r="J1534" s="82">
        <v>40.484900000000003</v>
      </c>
      <c r="K1534" s="82">
        <v>27.4404</v>
      </c>
      <c r="L1534" s="82">
        <v>70.245000000000005</v>
      </c>
      <c r="M1534" s="87">
        <v>49.807000000000002</v>
      </c>
      <c r="N1534" s="80">
        <v>5.28</v>
      </c>
      <c r="O1534" s="86">
        <f t="shared" si="69"/>
        <v>1173.9900821510701</v>
      </c>
      <c r="P1534" s="24">
        <f t="shared" si="70"/>
        <v>0</v>
      </c>
      <c r="R1534" s="76">
        <v>39167</v>
      </c>
      <c r="S1534" s="88">
        <f t="shared" si="71"/>
        <v>9.6787304394307895E-4</v>
      </c>
      <c r="T1534" s="88"/>
    </row>
    <row r="1535" spans="1:20" x14ac:dyDescent="0.3">
      <c r="A1535" s="75">
        <v>1532</v>
      </c>
      <c r="B1535" s="76">
        <v>39168</v>
      </c>
      <c r="C1535" s="80">
        <v>1581.3806</v>
      </c>
      <c r="D1535" s="81">
        <v>44.146299999999997</v>
      </c>
      <c r="E1535" s="82">
        <v>50.96</v>
      </c>
      <c r="F1535" s="82">
        <v>18.489999999999998</v>
      </c>
      <c r="G1535" s="82">
        <v>32.142699999999998</v>
      </c>
      <c r="H1535" s="82">
        <v>90.710300000000004</v>
      </c>
      <c r="I1535" s="82">
        <v>86.326599999999999</v>
      </c>
      <c r="J1535" s="82">
        <v>40.550199999999997</v>
      </c>
      <c r="K1535" s="82">
        <v>27.366299999999999</v>
      </c>
      <c r="L1535" s="82">
        <v>69.210999999999999</v>
      </c>
      <c r="M1535" s="87">
        <v>49.718000000000004</v>
      </c>
      <c r="N1535" s="80">
        <v>5.25</v>
      </c>
      <c r="O1535" s="86">
        <f t="shared" si="69"/>
        <v>1174.2346634181899</v>
      </c>
      <c r="P1535" s="24">
        <f t="shared" si="70"/>
        <v>0</v>
      </c>
      <c r="R1535" s="76">
        <v>39168</v>
      </c>
      <c r="S1535" s="88">
        <f t="shared" si="71"/>
        <v>-6.1772491485881896E-3</v>
      </c>
      <c r="T1535" s="88"/>
    </row>
    <row r="1536" spans="1:20" x14ac:dyDescent="0.3">
      <c r="A1536" s="75">
        <v>1533</v>
      </c>
      <c r="B1536" s="76">
        <v>39169</v>
      </c>
      <c r="C1536" s="80">
        <v>1569.1121000000001</v>
      </c>
      <c r="D1536" s="81">
        <v>44.011699999999998</v>
      </c>
      <c r="E1536" s="82">
        <v>49.41</v>
      </c>
      <c r="F1536" s="82">
        <v>18.170000000000002</v>
      </c>
      <c r="G1536" s="82">
        <v>32.049999999999997</v>
      </c>
      <c r="H1536" s="82">
        <v>90.600300000000004</v>
      </c>
      <c r="I1536" s="82">
        <v>86.155600000000007</v>
      </c>
      <c r="J1536" s="82">
        <v>40.648099999999999</v>
      </c>
      <c r="K1536" s="82">
        <v>27.303599999999999</v>
      </c>
      <c r="L1536" s="82">
        <v>69.144999999999996</v>
      </c>
      <c r="M1536" s="87">
        <v>49.485999999999997</v>
      </c>
      <c r="N1536" s="80">
        <v>5.27</v>
      </c>
      <c r="O1536" s="86">
        <f t="shared" si="69"/>
        <v>1174.4802275720101</v>
      </c>
      <c r="P1536" s="24">
        <f t="shared" si="70"/>
        <v>0</v>
      </c>
      <c r="R1536" s="76">
        <v>39169</v>
      </c>
      <c r="S1536" s="88">
        <f t="shared" si="71"/>
        <v>-7.7580944144628504E-3</v>
      </c>
      <c r="T1536" s="88"/>
    </row>
    <row r="1537" spans="1:20" x14ac:dyDescent="0.3">
      <c r="A1537" s="75">
        <v>1534</v>
      </c>
      <c r="B1537" s="76">
        <v>39170</v>
      </c>
      <c r="C1537" s="80">
        <v>1575.0426</v>
      </c>
      <c r="D1537" s="81">
        <v>43.752800000000001</v>
      </c>
      <c r="E1537" s="82">
        <v>50.1</v>
      </c>
      <c r="F1537" s="82">
        <v>18.16</v>
      </c>
      <c r="G1537" s="82">
        <v>32.177500000000002</v>
      </c>
      <c r="H1537" s="82">
        <v>91.664299999999997</v>
      </c>
      <c r="I1537" s="82">
        <v>86.930899999999994</v>
      </c>
      <c r="J1537" s="82">
        <v>40.898400000000002</v>
      </c>
      <c r="K1537" s="82">
        <v>27.4176</v>
      </c>
      <c r="L1537" s="82">
        <v>69.915000000000006</v>
      </c>
      <c r="M1537" s="87">
        <v>49.530999999999999</v>
      </c>
      <c r="N1537" s="80">
        <v>5.29</v>
      </c>
      <c r="O1537" s="86">
        <f t="shared" si="69"/>
        <v>1174.72677520708</v>
      </c>
      <c r="P1537" s="24">
        <f t="shared" si="70"/>
        <v>0</v>
      </c>
      <c r="R1537" s="76">
        <v>39170</v>
      </c>
      <c r="S1537" s="88">
        <f t="shared" si="71"/>
        <v>3.7795260134696499E-3</v>
      </c>
      <c r="T1537" s="88"/>
    </row>
    <row r="1538" spans="1:20" x14ac:dyDescent="0.3">
      <c r="A1538" s="75">
        <v>1535</v>
      </c>
      <c r="B1538" s="76">
        <v>39171</v>
      </c>
      <c r="C1538" s="80">
        <v>1573.2076999999999</v>
      </c>
      <c r="D1538" s="81">
        <v>44.177300000000002</v>
      </c>
      <c r="E1538" s="82">
        <v>49.92</v>
      </c>
      <c r="F1538" s="82">
        <v>18.13</v>
      </c>
      <c r="G1538" s="82">
        <v>32.316699999999997</v>
      </c>
      <c r="H1538" s="82">
        <v>90.453500000000005</v>
      </c>
      <c r="I1538" s="82">
        <v>86.030100000000004</v>
      </c>
      <c r="J1538" s="82">
        <v>40.397799999999997</v>
      </c>
      <c r="K1538" s="82">
        <v>27.354900000000001</v>
      </c>
      <c r="L1538" s="82">
        <v>69.882000000000005</v>
      </c>
      <c r="M1538" s="87">
        <v>49.728999999999999</v>
      </c>
      <c r="N1538" s="80">
        <v>5.3</v>
      </c>
      <c r="O1538" s="99">
        <f t="shared" si="69"/>
        <v>1174.97384075901</v>
      </c>
      <c r="P1538" s="24">
        <f t="shared" si="70"/>
        <v>1</v>
      </c>
      <c r="R1538" s="76">
        <v>39171</v>
      </c>
      <c r="S1538" s="88">
        <f t="shared" si="71"/>
        <v>-1.16498436296264E-3</v>
      </c>
      <c r="T1538" s="88"/>
    </row>
    <row r="1539" spans="1:20" x14ac:dyDescent="0.3">
      <c r="A1539" s="75">
        <v>1536</v>
      </c>
      <c r="B1539" s="76">
        <v>39174</v>
      </c>
      <c r="C1539" s="80">
        <v>1577.3054</v>
      </c>
      <c r="D1539" s="81">
        <v>44.612299999999998</v>
      </c>
      <c r="E1539" s="82">
        <v>49.52</v>
      </c>
      <c r="F1539" s="82">
        <v>18.14</v>
      </c>
      <c r="G1539" s="82">
        <v>32.165900000000001</v>
      </c>
      <c r="H1539" s="82">
        <v>91.517499999999998</v>
      </c>
      <c r="I1539" s="82">
        <v>86.839699999999993</v>
      </c>
      <c r="J1539" s="82">
        <v>41.268500000000003</v>
      </c>
      <c r="K1539" s="82">
        <v>27.651299999999999</v>
      </c>
      <c r="L1539" s="82">
        <v>69.694999999999993</v>
      </c>
      <c r="M1539" s="87">
        <v>49.475000000000001</v>
      </c>
      <c r="N1539" s="80">
        <v>5.25</v>
      </c>
      <c r="O1539" s="86">
        <f t="shared" si="69"/>
        <v>1175.2186269758299</v>
      </c>
      <c r="P1539" s="24">
        <f t="shared" si="70"/>
        <v>0</v>
      </c>
      <c r="R1539" s="76">
        <v>39174</v>
      </c>
      <c r="S1539" s="88">
        <f t="shared" si="71"/>
        <v>2.6046783269622099E-3</v>
      </c>
      <c r="T1539" s="88"/>
    </row>
    <row r="1540" spans="1:20" x14ac:dyDescent="0.3">
      <c r="A1540" s="75">
        <v>1537</v>
      </c>
      <c r="B1540" s="76">
        <v>39175</v>
      </c>
      <c r="C1540" s="80">
        <v>1592.2551000000001</v>
      </c>
      <c r="D1540" s="81">
        <v>45.264699999999998</v>
      </c>
      <c r="E1540" s="82">
        <v>50.99</v>
      </c>
      <c r="F1540" s="82">
        <v>18.36</v>
      </c>
      <c r="G1540" s="82">
        <v>32.316699999999997</v>
      </c>
      <c r="H1540" s="82">
        <v>92.141199999999998</v>
      </c>
      <c r="I1540" s="82">
        <v>87.569400000000002</v>
      </c>
      <c r="J1540" s="82">
        <v>40.680799999999998</v>
      </c>
      <c r="K1540" s="82">
        <v>27.9191</v>
      </c>
      <c r="L1540" s="82">
        <v>69.706000000000003</v>
      </c>
      <c r="M1540" s="87">
        <v>49.960999999999999</v>
      </c>
      <c r="N1540" s="80">
        <v>5.2</v>
      </c>
      <c r="O1540" s="86">
        <f t="shared" ref="O1540:O1603" si="72">O1539*(1+N1540/100/252)</f>
        <v>1175.4611324068001</v>
      </c>
      <c r="P1540" s="24">
        <f t="shared" ref="P1540:P1603" si="73">IF(MONTH(B1540)&lt;&gt;MONTH(B1541),1,0)</f>
        <v>0</v>
      </c>
      <c r="R1540" s="76">
        <v>39175</v>
      </c>
      <c r="S1540" s="88">
        <f t="shared" ref="S1540:S1603" si="74">(C1540/C1539)-1</f>
        <v>9.4779996315235097E-3</v>
      </c>
      <c r="T1540" s="88"/>
    </row>
    <row r="1541" spans="1:20" x14ac:dyDescent="0.3">
      <c r="A1541" s="75">
        <v>1538</v>
      </c>
      <c r="B1541" s="76">
        <v>39176</v>
      </c>
      <c r="C1541" s="80">
        <v>1594.0491999999999</v>
      </c>
      <c r="D1541" s="81">
        <v>45.202599999999997</v>
      </c>
      <c r="E1541" s="82">
        <v>51.17</v>
      </c>
      <c r="F1541" s="82">
        <v>18.559999999999999</v>
      </c>
      <c r="G1541" s="82">
        <v>33.047199999999997</v>
      </c>
      <c r="H1541" s="82">
        <v>92.398099999999999</v>
      </c>
      <c r="I1541" s="82">
        <v>87.922899999999998</v>
      </c>
      <c r="J1541" s="82">
        <v>40.822299999999998</v>
      </c>
      <c r="K1541" s="82">
        <v>28.187000000000001</v>
      </c>
      <c r="L1541" s="82">
        <v>70.069000000000003</v>
      </c>
      <c r="M1541" s="87">
        <v>49.927999999999997</v>
      </c>
      <c r="N1541" s="80">
        <v>5.21</v>
      </c>
      <c r="O1541" s="86">
        <f t="shared" si="72"/>
        <v>1175.7041543313901</v>
      </c>
      <c r="P1541" s="24">
        <f t="shared" si="73"/>
        <v>0</v>
      </c>
      <c r="R1541" s="76">
        <v>39176</v>
      </c>
      <c r="S1541" s="88">
        <f t="shared" si="74"/>
        <v>1.1267666845593499E-3</v>
      </c>
      <c r="T1541" s="88"/>
    </row>
    <row r="1542" spans="1:20" x14ac:dyDescent="0.3">
      <c r="A1542" s="75">
        <v>1539</v>
      </c>
      <c r="B1542" s="76">
        <v>39177</v>
      </c>
      <c r="C1542" s="80">
        <v>1599.3816999999999</v>
      </c>
      <c r="D1542" s="81">
        <v>44.8401</v>
      </c>
      <c r="E1542" s="82">
        <v>50.97</v>
      </c>
      <c r="F1542" s="82">
        <v>18.670000000000002</v>
      </c>
      <c r="G1542" s="82">
        <v>33.105200000000004</v>
      </c>
      <c r="H1542" s="82">
        <v>92.471500000000006</v>
      </c>
      <c r="I1542" s="82">
        <v>88.048299999999998</v>
      </c>
      <c r="J1542" s="82">
        <v>41.072600000000001</v>
      </c>
      <c r="K1542" s="82">
        <v>28.2212</v>
      </c>
      <c r="L1542" s="82">
        <v>70.013999999999996</v>
      </c>
      <c r="M1542" s="87">
        <v>50.534999999999997</v>
      </c>
      <c r="N1542" s="80">
        <v>5.3</v>
      </c>
      <c r="O1542" s="86">
        <f t="shared" si="72"/>
        <v>1175.9514254432199</v>
      </c>
      <c r="P1542" s="24">
        <f t="shared" si="73"/>
        <v>0</v>
      </c>
      <c r="R1542" s="76">
        <v>39177</v>
      </c>
      <c r="S1542" s="88">
        <f t="shared" si="74"/>
        <v>3.3452543371936799E-3</v>
      </c>
      <c r="T1542" s="88"/>
    </row>
    <row r="1543" spans="1:20" x14ac:dyDescent="0.3">
      <c r="A1543" s="75">
        <v>1540</v>
      </c>
      <c r="B1543" s="76">
        <v>39178</v>
      </c>
      <c r="C1543" s="80">
        <v>1599.3816999999999</v>
      </c>
      <c r="D1543" s="81">
        <v>44.8401</v>
      </c>
      <c r="E1543" s="82">
        <v>50.97</v>
      </c>
      <c r="F1543" s="82">
        <v>18.670000000000002</v>
      </c>
      <c r="G1543" s="82">
        <v>33.105200000000004</v>
      </c>
      <c r="H1543" s="82">
        <v>92.471500000000006</v>
      </c>
      <c r="I1543" s="82">
        <v>88.048299999999998</v>
      </c>
      <c r="J1543" s="82">
        <v>41.072600000000001</v>
      </c>
      <c r="K1543" s="82">
        <v>28.2212</v>
      </c>
      <c r="L1543" s="82">
        <v>70.013999999999996</v>
      </c>
      <c r="M1543" s="87">
        <v>50.534999999999997</v>
      </c>
      <c r="N1543" s="80">
        <v>5.3</v>
      </c>
      <c r="O1543" s="86">
        <f t="shared" si="72"/>
        <v>1176.19874856047</v>
      </c>
      <c r="P1543" s="24">
        <f t="shared" si="73"/>
        <v>0</v>
      </c>
      <c r="R1543" s="76">
        <v>39178</v>
      </c>
      <c r="S1543" s="88">
        <f t="shared" si="74"/>
        <v>0</v>
      </c>
      <c r="T1543" s="88"/>
    </row>
    <row r="1544" spans="1:20" x14ac:dyDescent="0.3">
      <c r="A1544" s="75">
        <v>1541</v>
      </c>
      <c r="B1544" s="76">
        <v>39181</v>
      </c>
      <c r="C1544" s="80">
        <v>1600.3233</v>
      </c>
      <c r="D1544" s="81">
        <v>44.198099999999997</v>
      </c>
      <c r="E1544" s="82">
        <v>51.66</v>
      </c>
      <c r="F1544" s="82">
        <v>18.57</v>
      </c>
      <c r="G1544" s="82">
        <v>33.128399999999999</v>
      </c>
      <c r="H1544" s="82">
        <v>92.324700000000007</v>
      </c>
      <c r="I1544" s="82">
        <v>87.569400000000002</v>
      </c>
      <c r="J1544" s="82">
        <v>41.638500000000001</v>
      </c>
      <c r="K1544" s="82">
        <v>28.283799999999999</v>
      </c>
      <c r="L1544" s="82">
        <v>69.254999999999995</v>
      </c>
      <c r="M1544" s="87">
        <v>51.319000000000003</v>
      </c>
      <c r="N1544" s="80">
        <v>5.28</v>
      </c>
      <c r="O1544" s="86">
        <f t="shared" si="72"/>
        <v>1176.4451902030301</v>
      </c>
      <c r="P1544" s="24">
        <f t="shared" si="73"/>
        <v>0</v>
      </c>
      <c r="R1544" s="76">
        <v>39181</v>
      </c>
      <c r="S1544" s="88">
        <f t="shared" si="74"/>
        <v>5.8872750638583305E-4</v>
      </c>
      <c r="T1544" s="88"/>
    </row>
    <row r="1545" spans="1:20" x14ac:dyDescent="0.3">
      <c r="A1545" s="75">
        <v>1542</v>
      </c>
      <c r="B1545" s="76">
        <v>39182</v>
      </c>
      <c r="C1545" s="80">
        <v>1604.5443</v>
      </c>
      <c r="D1545" s="81">
        <v>44.529400000000003</v>
      </c>
      <c r="E1545" s="82">
        <v>52.1</v>
      </c>
      <c r="F1545" s="82">
        <v>18.850000000000001</v>
      </c>
      <c r="G1545" s="82">
        <v>32.931199999999997</v>
      </c>
      <c r="H1545" s="82">
        <v>94.220399999999998</v>
      </c>
      <c r="I1545" s="82">
        <v>88.447400000000002</v>
      </c>
      <c r="J1545" s="82">
        <v>41.192300000000003</v>
      </c>
      <c r="K1545" s="82">
        <v>28.540299999999998</v>
      </c>
      <c r="L1545" s="82">
        <v>69.716999999999999</v>
      </c>
      <c r="M1545" s="87">
        <v>51.12</v>
      </c>
      <c r="N1545" s="80">
        <v>5.26</v>
      </c>
      <c r="O1545" s="86">
        <f t="shared" si="72"/>
        <v>1176.69074979432</v>
      </c>
      <c r="P1545" s="24">
        <f t="shared" si="73"/>
        <v>0</v>
      </c>
      <c r="R1545" s="76">
        <v>39182</v>
      </c>
      <c r="S1545" s="88">
        <f t="shared" si="74"/>
        <v>2.6375920415579999E-3</v>
      </c>
      <c r="T1545" s="88"/>
    </row>
    <row r="1546" spans="1:20" x14ac:dyDescent="0.3">
      <c r="A1546" s="75">
        <v>1543</v>
      </c>
      <c r="B1546" s="76">
        <v>39183</v>
      </c>
      <c r="C1546" s="80">
        <v>1594.1764000000001</v>
      </c>
      <c r="D1546" s="81">
        <v>43.5974</v>
      </c>
      <c r="E1546" s="82">
        <v>52.58</v>
      </c>
      <c r="F1546" s="82">
        <v>18.59</v>
      </c>
      <c r="G1546" s="82">
        <v>32.594999999999999</v>
      </c>
      <c r="H1546" s="82">
        <v>93.633300000000006</v>
      </c>
      <c r="I1546" s="82">
        <v>87.535200000000003</v>
      </c>
      <c r="J1546" s="82">
        <v>41.464399999999998</v>
      </c>
      <c r="K1546" s="82">
        <v>28.2895</v>
      </c>
      <c r="L1546" s="82">
        <v>69.497</v>
      </c>
      <c r="M1546" s="87">
        <v>51.264000000000003</v>
      </c>
      <c r="N1546" s="80">
        <v>5.24</v>
      </c>
      <c r="O1546" s="86">
        <f t="shared" si="72"/>
        <v>1176.93542675975</v>
      </c>
      <c r="P1546" s="24">
        <f t="shared" si="73"/>
        <v>0</v>
      </c>
      <c r="R1546" s="76">
        <v>39183</v>
      </c>
      <c r="S1546" s="88">
        <f t="shared" si="74"/>
        <v>-6.46158538595665E-3</v>
      </c>
      <c r="T1546" s="88"/>
    </row>
    <row r="1547" spans="1:20" x14ac:dyDescent="0.3">
      <c r="A1547" s="75">
        <v>1544</v>
      </c>
      <c r="B1547" s="76">
        <v>39184</v>
      </c>
      <c r="C1547" s="80">
        <v>1604.0875000000001</v>
      </c>
      <c r="D1547" s="81">
        <v>44.115200000000002</v>
      </c>
      <c r="E1547" s="82">
        <v>53.29</v>
      </c>
      <c r="F1547" s="82">
        <v>18.7</v>
      </c>
      <c r="G1547" s="82">
        <v>33.093600000000002</v>
      </c>
      <c r="H1547" s="82">
        <v>94.379400000000004</v>
      </c>
      <c r="I1547" s="82">
        <v>88.242199999999997</v>
      </c>
      <c r="J1547" s="82">
        <v>42.378500000000003</v>
      </c>
      <c r="K1547" s="82">
        <v>28.3066</v>
      </c>
      <c r="L1547" s="82">
        <v>70.540999999999997</v>
      </c>
      <c r="M1547" s="87">
        <v>51.472999999999999</v>
      </c>
      <c r="N1547" s="80">
        <v>5.27</v>
      </c>
      <c r="O1547" s="86">
        <f t="shared" si="72"/>
        <v>1177.1815557160601</v>
      </c>
      <c r="P1547" s="24">
        <f t="shared" si="73"/>
        <v>0</v>
      </c>
      <c r="R1547" s="76">
        <v>39184</v>
      </c>
      <c r="S1547" s="88">
        <f t="shared" si="74"/>
        <v>6.2170660662144196E-3</v>
      </c>
      <c r="T1547" s="88"/>
    </row>
    <row r="1548" spans="1:20" x14ac:dyDescent="0.3">
      <c r="A1548" s="75">
        <v>1545</v>
      </c>
      <c r="B1548" s="76">
        <v>39185</v>
      </c>
      <c r="C1548" s="80">
        <v>1609.6874</v>
      </c>
      <c r="D1548" s="81">
        <v>44.063400000000001</v>
      </c>
      <c r="E1548" s="82">
        <v>53</v>
      </c>
      <c r="F1548" s="82">
        <v>18.63</v>
      </c>
      <c r="G1548" s="82">
        <v>33.174700000000001</v>
      </c>
      <c r="H1548" s="82">
        <v>94.183700000000002</v>
      </c>
      <c r="I1548" s="82">
        <v>88.265000000000001</v>
      </c>
      <c r="J1548" s="82">
        <v>42.8247</v>
      </c>
      <c r="K1548" s="82">
        <v>28.426300000000001</v>
      </c>
      <c r="L1548" s="82">
        <v>70.805000000000007</v>
      </c>
      <c r="M1548" s="87">
        <v>52.588000000000001</v>
      </c>
      <c r="N1548" s="80">
        <v>5.25</v>
      </c>
      <c r="O1548" s="86">
        <f t="shared" si="72"/>
        <v>1177.4268018734999</v>
      </c>
      <c r="P1548" s="24">
        <f t="shared" si="73"/>
        <v>0</v>
      </c>
      <c r="R1548" s="76">
        <v>39185</v>
      </c>
      <c r="S1548" s="88">
        <f t="shared" si="74"/>
        <v>3.4910190373032002E-3</v>
      </c>
      <c r="T1548" s="88"/>
    </row>
    <row r="1549" spans="1:20" x14ac:dyDescent="0.3">
      <c r="A1549" s="75">
        <v>1546</v>
      </c>
      <c r="B1549" s="76">
        <v>39188</v>
      </c>
      <c r="C1549" s="80">
        <v>1627.0039999999999</v>
      </c>
      <c r="D1549" s="81">
        <v>44.933300000000003</v>
      </c>
      <c r="E1549" s="82">
        <v>54.26</v>
      </c>
      <c r="F1549" s="82">
        <v>18.899999999999999</v>
      </c>
      <c r="G1549" s="82">
        <v>33.313899999999997</v>
      </c>
      <c r="H1549" s="82">
        <v>95.235500000000002</v>
      </c>
      <c r="I1549" s="82">
        <v>89.131600000000006</v>
      </c>
      <c r="J1549" s="82">
        <v>42.465600000000002</v>
      </c>
      <c r="K1549" s="82">
        <v>28.648599999999998</v>
      </c>
      <c r="L1549" s="82">
        <v>70.980999999999995</v>
      </c>
      <c r="M1549" s="87">
        <v>53.095999999999997</v>
      </c>
      <c r="N1549" s="80">
        <v>5.29</v>
      </c>
      <c r="O1549" s="86">
        <f t="shared" si="72"/>
        <v>1177.6739680553201</v>
      </c>
      <c r="P1549" s="24">
        <f t="shared" si="73"/>
        <v>0</v>
      </c>
      <c r="R1549" s="76">
        <v>39188</v>
      </c>
      <c r="S1549" s="88">
        <f t="shared" si="74"/>
        <v>1.0757740912924901E-2</v>
      </c>
      <c r="T1549" s="88"/>
    </row>
    <row r="1550" spans="1:20" x14ac:dyDescent="0.3">
      <c r="A1550" s="75">
        <v>1547</v>
      </c>
      <c r="B1550" s="76">
        <v>39189</v>
      </c>
      <c r="C1550" s="80">
        <v>1630.3389</v>
      </c>
      <c r="D1550" s="81">
        <v>44.912599999999998</v>
      </c>
      <c r="E1550" s="82">
        <v>53.58</v>
      </c>
      <c r="F1550" s="82">
        <v>18.89</v>
      </c>
      <c r="G1550" s="82">
        <v>33.453000000000003</v>
      </c>
      <c r="H1550" s="82">
        <v>95.345500000000001</v>
      </c>
      <c r="I1550" s="82">
        <v>89.393799999999999</v>
      </c>
      <c r="J1550" s="82">
        <v>42.607100000000003</v>
      </c>
      <c r="K1550" s="82">
        <v>29.389399999999998</v>
      </c>
      <c r="L1550" s="82">
        <v>72.344999999999999</v>
      </c>
      <c r="M1550" s="87">
        <v>54.100999999999999</v>
      </c>
      <c r="N1550" s="80">
        <v>5.2</v>
      </c>
      <c r="O1550" s="86">
        <f t="shared" si="72"/>
        <v>1177.91698014397</v>
      </c>
      <c r="P1550" s="24">
        <f t="shared" si="73"/>
        <v>0</v>
      </c>
      <c r="R1550" s="76">
        <v>39189</v>
      </c>
      <c r="S1550" s="88">
        <f t="shared" si="74"/>
        <v>2.0497183780741101E-3</v>
      </c>
      <c r="T1550" s="88"/>
    </row>
    <row r="1551" spans="1:20" x14ac:dyDescent="0.3">
      <c r="A1551" s="75">
        <v>1548</v>
      </c>
      <c r="B1551" s="76">
        <v>39190</v>
      </c>
      <c r="C1551" s="80">
        <v>1631.4794999999999</v>
      </c>
      <c r="D1551" s="81">
        <v>44.498399999999997</v>
      </c>
      <c r="E1551" s="82">
        <v>53.59</v>
      </c>
      <c r="F1551" s="82">
        <v>18.73</v>
      </c>
      <c r="G1551" s="82">
        <v>33.1631</v>
      </c>
      <c r="H1551" s="82">
        <v>95.113200000000006</v>
      </c>
      <c r="I1551" s="82">
        <v>89.165800000000004</v>
      </c>
      <c r="J1551" s="82">
        <v>42.89</v>
      </c>
      <c r="K1551" s="82">
        <v>29.4407</v>
      </c>
      <c r="L1551" s="82">
        <v>72.477000000000004</v>
      </c>
      <c r="M1551" s="87">
        <v>53.957000000000001</v>
      </c>
      <c r="N1551" s="80">
        <v>5.19</v>
      </c>
      <c r="O1551" s="86">
        <f t="shared" si="72"/>
        <v>1178.15957495059</v>
      </c>
      <c r="P1551" s="24">
        <f t="shared" si="73"/>
        <v>0</v>
      </c>
      <c r="R1551" s="76">
        <v>39190</v>
      </c>
      <c r="S1551" s="88">
        <f t="shared" si="74"/>
        <v>6.9960914261435502E-4</v>
      </c>
      <c r="T1551" s="88"/>
    </row>
    <row r="1552" spans="1:20" x14ac:dyDescent="0.3">
      <c r="A1552" s="75">
        <v>1549</v>
      </c>
      <c r="B1552" s="76">
        <v>39191</v>
      </c>
      <c r="C1552" s="80">
        <v>1629.5486000000001</v>
      </c>
      <c r="D1552" s="81">
        <v>44.902200000000001</v>
      </c>
      <c r="E1552" s="82">
        <v>53.65</v>
      </c>
      <c r="F1552" s="82">
        <v>18.760000000000002</v>
      </c>
      <c r="G1552" s="82">
        <v>33.267499999999998</v>
      </c>
      <c r="H1552" s="82">
        <v>93.939099999999996</v>
      </c>
      <c r="I1552" s="82">
        <v>88.322000000000003</v>
      </c>
      <c r="J1552" s="82">
        <v>41.965000000000003</v>
      </c>
      <c r="K1552" s="82">
        <v>29.492000000000001</v>
      </c>
      <c r="L1552" s="82">
        <v>72.596999999999994</v>
      </c>
      <c r="M1552" s="87">
        <v>53.847000000000001</v>
      </c>
      <c r="N1552" s="80">
        <v>5.23</v>
      </c>
      <c r="O1552" s="86">
        <f t="shared" si="72"/>
        <v>1178.40408981476</v>
      </c>
      <c r="P1552" s="24">
        <f t="shared" si="73"/>
        <v>0</v>
      </c>
      <c r="R1552" s="76">
        <v>39191</v>
      </c>
      <c r="S1552" s="88">
        <f t="shared" si="74"/>
        <v>-1.18352697658775E-3</v>
      </c>
      <c r="T1552" s="88"/>
    </row>
    <row r="1553" spans="1:20" x14ac:dyDescent="0.3">
      <c r="A1553" s="75">
        <v>1550</v>
      </c>
      <c r="B1553" s="76">
        <v>39192</v>
      </c>
      <c r="C1553" s="80">
        <v>1644.6916000000001</v>
      </c>
      <c r="D1553" s="81">
        <v>44.985100000000003</v>
      </c>
      <c r="E1553" s="82">
        <v>52.9</v>
      </c>
      <c r="F1553" s="82">
        <v>19</v>
      </c>
      <c r="G1553" s="82">
        <v>33.650199999999998</v>
      </c>
      <c r="H1553" s="82">
        <v>95.944800000000001</v>
      </c>
      <c r="I1553" s="82">
        <v>90.944500000000005</v>
      </c>
      <c r="J1553" s="82">
        <v>42.030299999999997</v>
      </c>
      <c r="K1553" s="82">
        <v>29.6858</v>
      </c>
      <c r="L1553" s="82">
        <v>73.278999999999996</v>
      </c>
      <c r="M1553" s="87">
        <v>53.383000000000003</v>
      </c>
      <c r="N1553" s="80">
        <v>5.25</v>
      </c>
      <c r="O1553" s="86">
        <f t="shared" si="72"/>
        <v>1178.6495906668099</v>
      </c>
      <c r="P1553" s="24">
        <f t="shared" si="73"/>
        <v>0</v>
      </c>
      <c r="R1553" s="76">
        <v>39192</v>
      </c>
      <c r="S1553" s="88">
        <f t="shared" si="74"/>
        <v>9.2927575157930598E-3</v>
      </c>
      <c r="T1553" s="88"/>
    </row>
    <row r="1554" spans="1:20" x14ac:dyDescent="0.3">
      <c r="A1554" s="75">
        <v>1551</v>
      </c>
      <c r="B1554" s="76">
        <v>39195</v>
      </c>
      <c r="C1554" s="80">
        <v>1640.9295999999999</v>
      </c>
      <c r="D1554" s="81">
        <v>44.415500000000002</v>
      </c>
      <c r="E1554" s="82">
        <v>54.72</v>
      </c>
      <c r="F1554" s="82">
        <v>18.940000000000001</v>
      </c>
      <c r="G1554" s="82">
        <v>33.371899999999997</v>
      </c>
      <c r="H1554" s="82">
        <v>94.856300000000005</v>
      </c>
      <c r="I1554" s="82">
        <v>90.305999999999997</v>
      </c>
      <c r="J1554" s="82">
        <v>41.660299999999999</v>
      </c>
      <c r="K1554" s="82">
        <v>29.434999999999999</v>
      </c>
      <c r="L1554" s="82">
        <v>73.212999999999994</v>
      </c>
      <c r="M1554" s="87">
        <v>53.692</v>
      </c>
      <c r="N1554" s="80">
        <v>5.23</v>
      </c>
      <c r="O1554" s="86">
        <f t="shared" si="72"/>
        <v>1178.89420722868</v>
      </c>
      <c r="P1554" s="24">
        <f t="shared" si="73"/>
        <v>0</v>
      </c>
      <c r="R1554" s="76">
        <v>39195</v>
      </c>
      <c r="S1554" s="88">
        <f t="shared" si="74"/>
        <v>-2.2873589188393598E-3</v>
      </c>
      <c r="T1554" s="88"/>
    </row>
    <row r="1555" spans="1:20" x14ac:dyDescent="0.3">
      <c r="A1555" s="75">
        <v>1552</v>
      </c>
      <c r="B1555" s="76">
        <v>39196</v>
      </c>
      <c r="C1555" s="80">
        <v>1640.3534</v>
      </c>
      <c r="D1555" s="81">
        <v>45.937800000000003</v>
      </c>
      <c r="E1555" s="82">
        <v>54.59</v>
      </c>
      <c r="F1555" s="82">
        <v>18.82</v>
      </c>
      <c r="G1555" s="82">
        <v>33.383499999999998</v>
      </c>
      <c r="H1555" s="82">
        <v>94.293700000000001</v>
      </c>
      <c r="I1555" s="82">
        <v>89.621899999999997</v>
      </c>
      <c r="J1555" s="82">
        <v>41.703800000000001</v>
      </c>
      <c r="K1555" s="82">
        <v>29.469200000000001</v>
      </c>
      <c r="L1555" s="82">
        <v>73.015000000000001</v>
      </c>
      <c r="M1555" s="87">
        <v>53.505000000000003</v>
      </c>
      <c r="N1555" s="80">
        <v>5.2</v>
      </c>
      <c r="O1555" s="86">
        <f t="shared" si="72"/>
        <v>1179.13747111271</v>
      </c>
      <c r="P1555" s="24">
        <f t="shared" si="73"/>
        <v>0</v>
      </c>
      <c r="R1555" s="76">
        <v>39196</v>
      </c>
      <c r="S1555" s="88">
        <f t="shared" si="74"/>
        <v>-3.5114242561040698E-4</v>
      </c>
      <c r="T1555" s="88"/>
    </row>
    <row r="1556" spans="1:20" x14ac:dyDescent="0.3">
      <c r="A1556" s="75">
        <v>1553</v>
      </c>
      <c r="B1556" s="76">
        <v>39197</v>
      </c>
      <c r="C1556" s="80">
        <v>1657.1446000000001</v>
      </c>
      <c r="D1556" s="81">
        <v>46.9527</v>
      </c>
      <c r="E1556" s="82">
        <v>48.972200000000001</v>
      </c>
      <c r="F1556" s="82">
        <v>18.899999999999999</v>
      </c>
      <c r="G1556" s="82">
        <v>33.615400000000001</v>
      </c>
      <c r="H1556" s="82">
        <v>95.785799999999995</v>
      </c>
      <c r="I1556" s="82">
        <v>91.126999999999995</v>
      </c>
      <c r="J1556" s="82">
        <v>42.585299999999997</v>
      </c>
      <c r="K1556" s="82">
        <v>29.4863</v>
      </c>
      <c r="L1556" s="82">
        <v>73.641999999999996</v>
      </c>
      <c r="M1556" s="87">
        <v>53.680999999999997</v>
      </c>
      <c r="N1556" s="80">
        <v>5.19</v>
      </c>
      <c r="O1556" s="86">
        <f t="shared" si="72"/>
        <v>1179.38031728235</v>
      </c>
      <c r="P1556" s="24">
        <f t="shared" si="73"/>
        <v>0</v>
      </c>
      <c r="R1556" s="76">
        <v>39197</v>
      </c>
      <c r="S1556" s="88">
        <f t="shared" si="74"/>
        <v>1.02363307809159E-2</v>
      </c>
      <c r="T1556" s="88"/>
    </row>
    <row r="1557" spans="1:20" x14ac:dyDescent="0.3">
      <c r="A1557" s="75">
        <v>1554</v>
      </c>
      <c r="B1557" s="76">
        <v>39198</v>
      </c>
      <c r="C1557" s="80">
        <v>1656.0068000000001</v>
      </c>
      <c r="D1557" s="81">
        <v>46.911200000000001</v>
      </c>
      <c r="E1557" s="82">
        <v>46.55</v>
      </c>
      <c r="F1557" s="82">
        <v>18.95</v>
      </c>
      <c r="G1557" s="82">
        <v>33.742899999999999</v>
      </c>
      <c r="H1557" s="82">
        <v>95.614599999999996</v>
      </c>
      <c r="I1557" s="82">
        <v>91.845299999999995</v>
      </c>
      <c r="J1557" s="82">
        <v>41.736400000000003</v>
      </c>
      <c r="K1557" s="82">
        <v>29.680099999999999</v>
      </c>
      <c r="L1557" s="82">
        <v>73.015000000000001</v>
      </c>
      <c r="M1557" s="87">
        <v>54.343000000000004</v>
      </c>
      <c r="N1557" s="80">
        <v>5.24</v>
      </c>
      <c r="O1557" s="86">
        <f t="shared" si="72"/>
        <v>1179.62555350706</v>
      </c>
      <c r="P1557" s="24">
        <f t="shared" si="73"/>
        <v>0</v>
      </c>
      <c r="R1557" s="76">
        <v>39198</v>
      </c>
      <c r="S1557" s="88">
        <f t="shared" si="74"/>
        <v>-6.8660272615916895E-4</v>
      </c>
      <c r="T1557" s="88"/>
    </row>
    <row r="1558" spans="1:20" x14ac:dyDescent="0.3">
      <c r="A1558" s="75">
        <v>1555</v>
      </c>
      <c r="B1558" s="76">
        <v>39199</v>
      </c>
      <c r="C1558" s="80">
        <v>1655.8626999999999</v>
      </c>
      <c r="D1558" s="81">
        <v>46.217399999999998</v>
      </c>
      <c r="E1558" s="82">
        <v>44.8</v>
      </c>
      <c r="F1558" s="82">
        <v>19.100000000000001</v>
      </c>
      <c r="G1558" s="82">
        <v>34.925699999999999</v>
      </c>
      <c r="H1558" s="82">
        <v>95.4923</v>
      </c>
      <c r="I1558" s="82">
        <v>91.628699999999995</v>
      </c>
      <c r="J1558" s="82">
        <v>42.313200000000002</v>
      </c>
      <c r="K1558" s="82">
        <v>29.668700000000001</v>
      </c>
      <c r="L1558" s="82">
        <v>72.882999999999996</v>
      </c>
      <c r="M1558" s="87">
        <v>54.033999999999999</v>
      </c>
      <c r="N1558" s="80">
        <v>5.24</v>
      </c>
      <c r="O1558" s="86">
        <f t="shared" si="72"/>
        <v>1179.87084072533</v>
      </c>
      <c r="P1558" s="24">
        <f t="shared" si="73"/>
        <v>0</v>
      </c>
      <c r="R1558" s="76">
        <v>39199</v>
      </c>
      <c r="S1558" s="88">
        <f t="shared" si="74"/>
        <v>-8.70165508983778E-5</v>
      </c>
      <c r="T1558" s="88"/>
    </row>
    <row r="1559" spans="1:20" x14ac:dyDescent="0.3">
      <c r="A1559" s="75">
        <v>1556</v>
      </c>
      <c r="B1559" s="76">
        <v>39202</v>
      </c>
      <c r="C1559" s="80">
        <v>1642.9005999999999</v>
      </c>
      <c r="D1559" s="81">
        <v>45.357900000000001</v>
      </c>
      <c r="E1559" s="82">
        <v>44.08</v>
      </c>
      <c r="F1559" s="82">
        <v>18.8</v>
      </c>
      <c r="G1559" s="82">
        <v>34.716900000000003</v>
      </c>
      <c r="H1559" s="82">
        <v>95.137600000000006</v>
      </c>
      <c r="I1559" s="82">
        <v>90.511200000000002</v>
      </c>
      <c r="J1559" s="82">
        <v>41.388199999999998</v>
      </c>
      <c r="K1559" s="82">
        <v>29.742799999999999</v>
      </c>
      <c r="L1559" s="82">
        <v>72.662999999999997</v>
      </c>
      <c r="M1559" s="87">
        <v>53.295000000000002</v>
      </c>
      <c r="N1559" s="80">
        <v>5.29</v>
      </c>
      <c r="O1559" s="99">
        <f t="shared" si="72"/>
        <v>1180.1185199613401</v>
      </c>
      <c r="P1559" s="24">
        <f t="shared" si="73"/>
        <v>1</v>
      </c>
      <c r="R1559" s="76">
        <v>39202</v>
      </c>
      <c r="S1559" s="88">
        <f t="shared" si="74"/>
        <v>-7.8280040971996402E-3</v>
      </c>
      <c r="T1559" s="88"/>
    </row>
    <row r="1560" spans="1:20" x14ac:dyDescent="0.3">
      <c r="A1560" s="75">
        <v>1557</v>
      </c>
      <c r="B1560" s="76">
        <v>39203</v>
      </c>
      <c r="C1560" s="80">
        <v>1647.2562</v>
      </c>
      <c r="D1560" s="81">
        <v>45.326799999999999</v>
      </c>
      <c r="E1560" s="82">
        <v>43.16</v>
      </c>
      <c r="F1560" s="82">
        <v>18.59</v>
      </c>
      <c r="G1560" s="82">
        <v>35.009700000000002</v>
      </c>
      <c r="H1560" s="82">
        <v>95.822500000000005</v>
      </c>
      <c r="I1560" s="82">
        <v>90.830500000000001</v>
      </c>
      <c r="J1560" s="82">
        <v>41.279299999999999</v>
      </c>
      <c r="K1560" s="82">
        <v>29.993500000000001</v>
      </c>
      <c r="L1560" s="82">
        <v>73.004000000000005</v>
      </c>
      <c r="M1560" s="87">
        <v>54.244</v>
      </c>
      <c r="N1560" s="80">
        <v>5.26</v>
      </c>
      <c r="O1560" s="86">
        <f t="shared" si="72"/>
        <v>1180.36484628733</v>
      </c>
      <c r="P1560" s="24">
        <f t="shared" si="73"/>
        <v>0</v>
      </c>
      <c r="R1560" s="76">
        <v>39203</v>
      </c>
      <c r="S1560" s="88">
        <f t="shared" si="74"/>
        <v>2.6511646535403201E-3</v>
      </c>
      <c r="T1560" s="88"/>
    </row>
    <row r="1561" spans="1:20" x14ac:dyDescent="0.3">
      <c r="A1561" s="75">
        <v>1558</v>
      </c>
      <c r="B1561" s="76">
        <v>39204</v>
      </c>
      <c r="C1561" s="80">
        <v>1658.1043999999999</v>
      </c>
      <c r="D1561" s="81">
        <v>45.8446</v>
      </c>
      <c r="E1561" s="82">
        <v>44.61</v>
      </c>
      <c r="F1561" s="82">
        <v>18.86</v>
      </c>
      <c r="G1561" s="82">
        <v>35.4938</v>
      </c>
      <c r="H1561" s="82">
        <v>96.177199999999999</v>
      </c>
      <c r="I1561" s="82">
        <v>91.012900000000002</v>
      </c>
      <c r="J1561" s="82">
        <v>41.584099999999999</v>
      </c>
      <c r="K1561" s="82">
        <v>30.039100000000001</v>
      </c>
      <c r="L1561" s="82">
        <v>73.686000000000007</v>
      </c>
      <c r="M1561" s="87">
        <v>55.216000000000001</v>
      </c>
      <c r="N1561" s="80">
        <v>5.21</v>
      </c>
      <c r="O1561" s="86">
        <f t="shared" si="72"/>
        <v>1180.60888203531</v>
      </c>
      <c r="P1561" s="24">
        <f t="shared" si="73"/>
        <v>0</v>
      </c>
      <c r="R1561" s="76">
        <v>39204</v>
      </c>
      <c r="S1561" s="88">
        <f t="shared" si="74"/>
        <v>6.5856179506260703E-3</v>
      </c>
      <c r="T1561" s="88"/>
    </row>
    <row r="1562" spans="1:20" x14ac:dyDescent="0.3">
      <c r="A1562" s="75">
        <v>1559</v>
      </c>
      <c r="B1562" s="76">
        <v>39205</v>
      </c>
      <c r="C1562" s="80">
        <v>1665.7566999999999</v>
      </c>
      <c r="D1562" s="81">
        <v>45.854999999999997</v>
      </c>
      <c r="E1562" s="82">
        <v>44.37</v>
      </c>
      <c r="F1562" s="82">
        <v>19.02</v>
      </c>
      <c r="G1562" s="82">
        <v>35.911299999999997</v>
      </c>
      <c r="H1562" s="82">
        <v>97.302300000000002</v>
      </c>
      <c r="I1562" s="82">
        <v>91.993499999999997</v>
      </c>
      <c r="J1562" s="82">
        <v>42.1173</v>
      </c>
      <c r="K1562" s="82">
        <v>30.153099999999998</v>
      </c>
      <c r="L1562" s="82">
        <v>74.004999999999995</v>
      </c>
      <c r="M1562" s="87">
        <v>55.094000000000001</v>
      </c>
      <c r="N1562" s="80">
        <v>5.24</v>
      </c>
      <c r="O1562" s="86">
        <f t="shared" si="72"/>
        <v>1180.85437372348</v>
      </c>
      <c r="P1562" s="24">
        <f t="shared" si="73"/>
        <v>0</v>
      </c>
      <c r="R1562" s="76">
        <v>39205</v>
      </c>
      <c r="S1562" s="88">
        <f t="shared" si="74"/>
        <v>4.61508937555433E-3</v>
      </c>
      <c r="T1562" s="88"/>
    </row>
    <row r="1563" spans="1:20" x14ac:dyDescent="0.3">
      <c r="A1563" s="75">
        <v>1560</v>
      </c>
      <c r="B1563" s="76">
        <v>39206</v>
      </c>
      <c r="C1563" s="80">
        <v>1669.3803</v>
      </c>
      <c r="D1563" s="81">
        <v>45.668599999999998</v>
      </c>
      <c r="E1563" s="82">
        <v>46.08</v>
      </c>
      <c r="F1563" s="82">
        <v>19.03</v>
      </c>
      <c r="G1563" s="82">
        <v>35.435899999999997</v>
      </c>
      <c r="H1563" s="82">
        <v>96.984399999999994</v>
      </c>
      <c r="I1563" s="82">
        <v>91.845299999999995</v>
      </c>
      <c r="J1563" s="82">
        <v>42.748600000000003</v>
      </c>
      <c r="K1563" s="82">
        <v>30.324100000000001</v>
      </c>
      <c r="L1563" s="82">
        <v>74.126000000000005</v>
      </c>
      <c r="M1563" s="87">
        <v>55.104999999999997</v>
      </c>
      <c r="N1563" s="80">
        <v>5.24</v>
      </c>
      <c r="O1563" s="86">
        <f t="shared" si="72"/>
        <v>1181.09991645834</v>
      </c>
      <c r="P1563" s="24">
        <f t="shared" si="73"/>
        <v>0</v>
      </c>
      <c r="R1563" s="76">
        <v>39206</v>
      </c>
      <c r="S1563" s="88">
        <f t="shared" si="74"/>
        <v>2.1753476963353199E-3</v>
      </c>
      <c r="T1563" s="88"/>
    </row>
    <row r="1564" spans="1:20" x14ac:dyDescent="0.3">
      <c r="A1564" s="75">
        <v>1561</v>
      </c>
      <c r="B1564" s="76">
        <v>39209</v>
      </c>
      <c r="C1564" s="80">
        <v>1673.7138</v>
      </c>
      <c r="D1564" s="81">
        <v>45.513199999999998</v>
      </c>
      <c r="E1564" s="82">
        <v>44.56</v>
      </c>
      <c r="F1564" s="82">
        <v>19.05</v>
      </c>
      <c r="G1564" s="82">
        <v>35.6098</v>
      </c>
      <c r="H1564" s="82">
        <v>97.326800000000006</v>
      </c>
      <c r="I1564" s="82">
        <v>92.164599999999993</v>
      </c>
      <c r="J1564" s="82">
        <v>43.488599999999998</v>
      </c>
      <c r="K1564" s="82">
        <v>30.552</v>
      </c>
      <c r="L1564" s="82">
        <v>74.191999999999993</v>
      </c>
      <c r="M1564" s="87">
        <v>54.642000000000003</v>
      </c>
      <c r="N1564" s="80">
        <v>5.24</v>
      </c>
      <c r="O1564" s="86">
        <f t="shared" si="72"/>
        <v>1181.34551025049</v>
      </c>
      <c r="P1564" s="24">
        <f t="shared" si="73"/>
        <v>0</v>
      </c>
      <c r="R1564" s="76">
        <v>39209</v>
      </c>
      <c r="S1564" s="88">
        <f t="shared" si="74"/>
        <v>2.5958734507649499E-3</v>
      </c>
      <c r="T1564" s="88"/>
    </row>
    <row r="1565" spans="1:20" x14ac:dyDescent="0.3">
      <c r="A1565" s="75">
        <v>1562</v>
      </c>
      <c r="B1565" s="76">
        <v>39210</v>
      </c>
      <c r="C1565" s="80">
        <v>1671.9027000000001</v>
      </c>
      <c r="D1565" s="81">
        <v>45.741100000000003</v>
      </c>
      <c r="E1565" s="82">
        <v>44.33</v>
      </c>
      <c r="F1565" s="82">
        <v>18.95</v>
      </c>
      <c r="G1565" s="82">
        <v>35.656199999999998</v>
      </c>
      <c r="H1565" s="82">
        <v>97.901600000000002</v>
      </c>
      <c r="I1565" s="82">
        <v>92.791700000000006</v>
      </c>
      <c r="J1565" s="82">
        <v>43.347099999999998</v>
      </c>
      <c r="K1565" s="82">
        <v>30.244299999999999</v>
      </c>
      <c r="L1565" s="82">
        <v>73.828999999999994</v>
      </c>
      <c r="M1565" s="87">
        <v>54.442999999999998</v>
      </c>
      <c r="N1565" s="80">
        <v>5.21</v>
      </c>
      <c r="O1565" s="86">
        <f t="shared" si="72"/>
        <v>1181.5897487468501</v>
      </c>
      <c r="P1565" s="24">
        <f t="shared" si="73"/>
        <v>0</v>
      </c>
      <c r="R1565" s="76">
        <v>39210</v>
      </c>
      <c r="S1565" s="88">
        <f t="shared" si="74"/>
        <v>-1.08208464314508E-3</v>
      </c>
      <c r="T1565" s="88"/>
    </row>
    <row r="1566" spans="1:20" x14ac:dyDescent="0.3">
      <c r="A1566" s="75">
        <v>1563</v>
      </c>
      <c r="B1566" s="76">
        <v>39211</v>
      </c>
      <c r="C1566" s="80">
        <v>1677.7411</v>
      </c>
      <c r="D1566" s="81">
        <v>45.8446</v>
      </c>
      <c r="E1566" s="82">
        <v>44.35</v>
      </c>
      <c r="F1566" s="82">
        <v>18.829999999999998</v>
      </c>
      <c r="G1566" s="82">
        <v>35.690800000000003</v>
      </c>
      <c r="H1566" s="82">
        <v>97.534700000000001</v>
      </c>
      <c r="I1566" s="82">
        <v>92.837299999999999</v>
      </c>
      <c r="J1566" s="82">
        <v>43.173000000000002</v>
      </c>
      <c r="K1566" s="82">
        <v>30.267099999999999</v>
      </c>
      <c r="L1566" s="82">
        <v>73.850999999999999</v>
      </c>
      <c r="M1566" s="87">
        <v>55.017000000000003</v>
      </c>
      <c r="N1566" s="80">
        <v>5.21</v>
      </c>
      <c r="O1566" s="86">
        <f t="shared" si="72"/>
        <v>1181.83403773856</v>
      </c>
      <c r="P1566" s="24">
        <f t="shared" si="73"/>
        <v>0</v>
      </c>
      <c r="R1566" s="76">
        <v>39211</v>
      </c>
      <c r="S1566" s="88">
        <f t="shared" si="74"/>
        <v>3.4920692454172299E-3</v>
      </c>
      <c r="T1566" s="88"/>
    </row>
    <row r="1567" spans="1:20" x14ac:dyDescent="0.3">
      <c r="A1567" s="75">
        <v>1564</v>
      </c>
      <c r="B1567" s="76">
        <v>39212</v>
      </c>
      <c r="C1567" s="80">
        <v>1654.5989</v>
      </c>
      <c r="D1567" s="81">
        <v>45.471800000000002</v>
      </c>
      <c r="E1567" s="82">
        <v>44.19</v>
      </c>
      <c r="F1567" s="82">
        <v>18.489999999999998</v>
      </c>
      <c r="G1567" s="82">
        <v>35.459099999999999</v>
      </c>
      <c r="H1567" s="82">
        <v>95.626800000000003</v>
      </c>
      <c r="I1567" s="82">
        <v>90.921700000000001</v>
      </c>
      <c r="J1567" s="82">
        <v>43.249200000000002</v>
      </c>
      <c r="K1567" s="82">
        <v>29.908000000000001</v>
      </c>
      <c r="L1567" s="82">
        <v>72.948999999999998</v>
      </c>
      <c r="M1567" s="87">
        <v>55.192999999999998</v>
      </c>
      <c r="N1567" s="80">
        <v>5.25</v>
      </c>
      <c r="O1567" s="86">
        <f t="shared" si="72"/>
        <v>1182.08025316309</v>
      </c>
      <c r="P1567" s="24">
        <f t="shared" si="73"/>
        <v>0</v>
      </c>
      <c r="R1567" s="76">
        <v>39212</v>
      </c>
      <c r="S1567" s="88">
        <f t="shared" si="74"/>
        <v>-1.37936657807334E-2</v>
      </c>
      <c r="T1567" s="88"/>
    </row>
    <row r="1568" spans="1:20" x14ac:dyDescent="0.3">
      <c r="A1568" s="75">
        <v>1565</v>
      </c>
      <c r="B1568" s="76">
        <v>39213</v>
      </c>
      <c r="C1568" s="80">
        <v>1670.7248999999999</v>
      </c>
      <c r="D1568" s="81">
        <v>46.455599999999997</v>
      </c>
      <c r="E1568" s="82">
        <v>45.7</v>
      </c>
      <c r="F1568" s="82">
        <v>18.98</v>
      </c>
      <c r="G1568" s="82">
        <v>35.8185</v>
      </c>
      <c r="H1568" s="82">
        <v>97.889399999999995</v>
      </c>
      <c r="I1568" s="82">
        <v>93.028999999999996</v>
      </c>
      <c r="J1568" s="82">
        <v>43.967500000000001</v>
      </c>
      <c r="K1568" s="82">
        <v>30.027699999999999</v>
      </c>
      <c r="L1568" s="82">
        <v>73.444000000000003</v>
      </c>
      <c r="M1568" s="87">
        <v>55.911000000000001</v>
      </c>
      <c r="N1568" s="80">
        <v>5.27</v>
      </c>
      <c r="O1568" s="86">
        <f t="shared" si="72"/>
        <v>1182.32745804143</v>
      </c>
      <c r="P1568" s="24">
        <f t="shared" si="73"/>
        <v>0</v>
      </c>
      <c r="R1568" s="76">
        <v>39213</v>
      </c>
      <c r="S1568" s="88">
        <f t="shared" si="74"/>
        <v>9.7461686938145106E-3</v>
      </c>
      <c r="T1568" s="88"/>
    </row>
    <row r="1569" spans="1:20" x14ac:dyDescent="0.3">
      <c r="A1569" s="75">
        <v>1566</v>
      </c>
      <c r="B1569" s="76">
        <v>39216</v>
      </c>
      <c r="C1569" s="80">
        <v>1667.8271999999999</v>
      </c>
      <c r="D1569" s="81">
        <v>45.823900000000002</v>
      </c>
      <c r="E1569" s="82">
        <v>44.27</v>
      </c>
      <c r="F1569" s="82">
        <v>18.940000000000001</v>
      </c>
      <c r="G1569" s="82">
        <v>35.911299999999997</v>
      </c>
      <c r="H1569" s="82">
        <v>98.904499999999999</v>
      </c>
      <c r="I1569" s="82">
        <v>93.051900000000003</v>
      </c>
      <c r="J1569" s="82">
        <v>44.424500000000002</v>
      </c>
      <c r="K1569" s="82">
        <v>29.976400000000002</v>
      </c>
      <c r="L1569" s="82">
        <v>73.433000000000007</v>
      </c>
      <c r="M1569" s="87">
        <v>55.889000000000003</v>
      </c>
      <c r="N1569" s="80">
        <v>5.26</v>
      </c>
      <c r="O1569" s="86">
        <f t="shared" si="72"/>
        <v>1182.5742454394201</v>
      </c>
      <c r="P1569" s="24">
        <f t="shared" si="73"/>
        <v>0</v>
      </c>
      <c r="R1569" s="76">
        <v>39216</v>
      </c>
      <c r="S1569" s="88">
        <f t="shared" si="74"/>
        <v>-1.73439684773957E-3</v>
      </c>
      <c r="T1569" s="88"/>
    </row>
    <row r="1570" spans="1:20" x14ac:dyDescent="0.3">
      <c r="A1570" s="75">
        <v>1567</v>
      </c>
      <c r="B1570" s="76">
        <v>39217</v>
      </c>
      <c r="C1570" s="80">
        <v>1665.806</v>
      </c>
      <c r="D1570" s="81">
        <v>45.741100000000003</v>
      </c>
      <c r="E1570" s="82">
        <v>42.3</v>
      </c>
      <c r="F1570" s="82">
        <v>18.84</v>
      </c>
      <c r="G1570" s="82">
        <v>35.946100000000001</v>
      </c>
      <c r="H1570" s="82">
        <v>98.7333</v>
      </c>
      <c r="I1570" s="82">
        <v>92.914500000000004</v>
      </c>
      <c r="J1570" s="82">
        <v>46.5794</v>
      </c>
      <c r="K1570" s="82">
        <v>29.896599999999999</v>
      </c>
      <c r="L1570" s="82">
        <v>74.159000000000006</v>
      </c>
      <c r="M1570" s="87">
        <v>56.594999999999999</v>
      </c>
      <c r="N1570" s="80">
        <v>5.29</v>
      </c>
      <c r="O1570" s="86">
        <f t="shared" si="72"/>
        <v>1182.8224921758599</v>
      </c>
      <c r="P1570" s="24">
        <f t="shared" si="73"/>
        <v>0</v>
      </c>
      <c r="R1570" s="76">
        <v>39217</v>
      </c>
      <c r="S1570" s="88">
        <f t="shared" si="74"/>
        <v>-1.2118761464017199E-3</v>
      </c>
      <c r="T1570" s="88"/>
    </row>
    <row r="1571" spans="1:20" x14ac:dyDescent="0.3">
      <c r="A1571" s="75">
        <v>1568</v>
      </c>
      <c r="B1571" s="76">
        <v>39218</v>
      </c>
      <c r="C1571" s="80">
        <v>1680.6572000000001</v>
      </c>
      <c r="D1571" s="81">
        <v>46.6524</v>
      </c>
      <c r="E1571" s="82">
        <v>42.87</v>
      </c>
      <c r="F1571" s="82">
        <v>18.989999999999998</v>
      </c>
      <c r="G1571" s="82">
        <v>36.143799999999999</v>
      </c>
      <c r="H1571" s="82">
        <v>99.442599999999999</v>
      </c>
      <c r="I1571" s="82">
        <v>93.280900000000003</v>
      </c>
      <c r="J1571" s="82">
        <v>46.046100000000003</v>
      </c>
      <c r="K1571" s="82">
        <v>30.0562</v>
      </c>
      <c r="L1571" s="82">
        <v>75.466999999999999</v>
      </c>
      <c r="M1571" s="87">
        <v>57.368000000000002</v>
      </c>
      <c r="N1571" s="80">
        <v>5.25</v>
      </c>
      <c r="O1571" s="86">
        <f t="shared" si="72"/>
        <v>1183.0689135283999</v>
      </c>
      <c r="P1571" s="24">
        <f t="shared" si="73"/>
        <v>0</v>
      </c>
      <c r="R1571" s="76">
        <v>39218</v>
      </c>
      <c r="S1571" s="88">
        <f t="shared" si="74"/>
        <v>8.91532387324823E-3</v>
      </c>
      <c r="T1571" s="88"/>
    </row>
    <row r="1572" spans="1:20" x14ac:dyDescent="0.3">
      <c r="A1572" s="75">
        <v>1569</v>
      </c>
      <c r="B1572" s="76">
        <v>39219</v>
      </c>
      <c r="C1572" s="80">
        <v>1679.2583999999999</v>
      </c>
      <c r="D1572" s="81">
        <v>46.414200000000001</v>
      </c>
      <c r="E1572" s="82">
        <v>43.21</v>
      </c>
      <c r="F1572" s="82">
        <v>19.05</v>
      </c>
      <c r="G1572" s="82">
        <v>36.039099999999998</v>
      </c>
      <c r="H1572" s="82">
        <v>100.34180000000001</v>
      </c>
      <c r="I1572" s="82">
        <v>93.681799999999996</v>
      </c>
      <c r="J1572" s="82">
        <v>48.211799999999997</v>
      </c>
      <c r="K1572" s="82">
        <v>29.7485</v>
      </c>
      <c r="L1572" s="82">
        <v>75.302000000000007</v>
      </c>
      <c r="M1572" s="87">
        <v>57.688000000000002</v>
      </c>
      <c r="N1572" s="80">
        <v>5.25</v>
      </c>
      <c r="O1572" s="86">
        <f t="shared" si="72"/>
        <v>1183.31538621871</v>
      </c>
      <c r="P1572" s="24">
        <f t="shared" si="73"/>
        <v>0</v>
      </c>
      <c r="R1572" s="76">
        <v>39219</v>
      </c>
      <c r="S1572" s="88">
        <f t="shared" si="74"/>
        <v>-8.3229346234325896E-4</v>
      </c>
      <c r="T1572" s="88"/>
    </row>
    <row r="1573" spans="1:20" x14ac:dyDescent="0.3">
      <c r="A1573" s="75">
        <v>1570</v>
      </c>
      <c r="B1573" s="76">
        <v>39220</v>
      </c>
      <c r="C1573" s="80">
        <v>1690.3652999999999</v>
      </c>
      <c r="D1573" s="81">
        <v>46.817999999999998</v>
      </c>
      <c r="E1573" s="82">
        <v>44.47</v>
      </c>
      <c r="F1573" s="82">
        <v>19.25</v>
      </c>
      <c r="G1573" s="82">
        <v>35.864600000000003</v>
      </c>
      <c r="H1573" s="82">
        <v>102.054</v>
      </c>
      <c r="I1573" s="82">
        <v>95.353800000000007</v>
      </c>
      <c r="J1573" s="82">
        <v>49.909599999999998</v>
      </c>
      <c r="K1573" s="82">
        <v>29.993500000000001</v>
      </c>
      <c r="L1573" s="82">
        <v>76.391000000000005</v>
      </c>
      <c r="M1573" s="87">
        <v>57.765000000000001</v>
      </c>
      <c r="N1573" s="80">
        <v>5.24</v>
      </c>
      <c r="O1573" s="86">
        <f t="shared" si="72"/>
        <v>1183.5614406879099</v>
      </c>
      <c r="P1573" s="24">
        <f t="shared" si="73"/>
        <v>0</v>
      </c>
      <c r="R1573" s="76">
        <v>39220</v>
      </c>
      <c r="S1573" s="88">
        <f t="shared" si="74"/>
        <v>6.6141696834744997E-3</v>
      </c>
      <c r="T1573" s="88"/>
    </row>
    <row r="1574" spans="1:20" x14ac:dyDescent="0.3">
      <c r="A1574" s="75">
        <v>1571</v>
      </c>
      <c r="B1574" s="76">
        <v>39223</v>
      </c>
      <c r="C1574" s="80">
        <v>1692.9739999999999</v>
      </c>
      <c r="D1574" s="81">
        <v>47.770800000000001</v>
      </c>
      <c r="E1574" s="82">
        <v>45.21</v>
      </c>
      <c r="F1574" s="82">
        <v>19.32</v>
      </c>
      <c r="G1574" s="82">
        <v>36.120600000000003</v>
      </c>
      <c r="H1574" s="82">
        <v>102.0294</v>
      </c>
      <c r="I1574" s="82">
        <v>95.731800000000007</v>
      </c>
      <c r="J1574" s="82">
        <v>50.627899999999997</v>
      </c>
      <c r="K1574" s="82">
        <v>29.583200000000001</v>
      </c>
      <c r="L1574" s="82">
        <v>75.896000000000001</v>
      </c>
      <c r="M1574" s="87">
        <v>57.698999999999998</v>
      </c>
      <c r="N1574" s="80">
        <v>5.24</v>
      </c>
      <c r="O1574" s="86">
        <f t="shared" si="72"/>
        <v>1183.8075463208199</v>
      </c>
      <c r="P1574" s="24">
        <f t="shared" si="73"/>
        <v>0</v>
      </c>
      <c r="R1574" s="76">
        <v>39223</v>
      </c>
      <c r="S1574" s="88">
        <f t="shared" si="74"/>
        <v>1.54327588243786E-3</v>
      </c>
      <c r="T1574" s="88"/>
    </row>
    <row r="1575" spans="1:20" x14ac:dyDescent="0.3">
      <c r="A1575" s="75">
        <v>1572</v>
      </c>
      <c r="B1575" s="76">
        <v>39224</v>
      </c>
      <c r="C1575" s="80">
        <v>1691.8860999999999</v>
      </c>
      <c r="D1575" s="81">
        <v>48.029699999999998</v>
      </c>
      <c r="E1575" s="82">
        <v>44.66</v>
      </c>
      <c r="F1575" s="82">
        <v>19.37</v>
      </c>
      <c r="G1575" s="82">
        <v>35.701799999999999</v>
      </c>
      <c r="H1575" s="82">
        <v>101.2287</v>
      </c>
      <c r="I1575" s="82">
        <v>94.792699999999996</v>
      </c>
      <c r="J1575" s="82">
        <v>52.38</v>
      </c>
      <c r="K1575" s="82">
        <v>29.338100000000001</v>
      </c>
      <c r="L1575" s="82">
        <v>75.5</v>
      </c>
      <c r="M1575" s="87">
        <v>57.953000000000003</v>
      </c>
      <c r="N1575" s="80">
        <v>5.23</v>
      </c>
      <c r="O1575" s="86">
        <f t="shared" si="72"/>
        <v>1184.05323336317</v>
      </c>
      <c r="P1575" s="24">
        <f t="shared" si="73"/>
        <v>0</v>
      </c>
      <c r="R1575" s="76">
        <v>39224</v>
      </c>
      <c r="S1575" s="88">
        <f t="shared" si="74"/>
        <v>-6.4259699203883503E-4</v>
      </c>
      <c r="T1575" s="88"/>
    </row>
    <row r="1576" spans="1:20" x14ac:dyDescent="0.3">
      <c r="A1576" s="75">
        <v>1573</v>
      </c>
      <c r="B1576" s="76">
        <v>39225</v>
      </c>
      <c r="C1576" s="80">
        <v>1689.8782000000001</v>
      </c>
      <c r="D1576" s="81">
        <v>46.434899999999999</v>
      </c>
      <c r="E1576" s="82">
        <v>43.59</v>
      </c>
      <c r="F1576" s="82">
        <v>19.16</v>
      </c>
      <c r="G1576" s="82">
        <v>35.573799999999999</v>
      </c>
      <c r="H1576" s="82">
        <v>100.2679</v>
      </c>
      <c r="I1576" s="82">
        <v>95.044600000000003</v>
      </c>
      <c r="J1576" s="82">
        <v>50.965200000000003</v>
      </c>
      <c r="K1576" s="82">
        <v>29.252700000000001</v>
      </c>
      <c r="L1576" s="82">
        <v>75.522000000000006</v>
      </c>
      <c r="M1576" s="87">
        <v>56.927</v>
      </c>
      <c r="N1576" s="80">
        <v>5.25</v>
      </c>
      <c r="O1576" s="86">
        <f t="shared" si="72"/>
        <v>1184.29991112012</v>
      </c>
      <c r="P1576" s="24">
        <f t="shared" si="73"/>
        <v>0</v>
      </c>
      <c r="R1576" s="76">
        <v>39225</v>
      </c>
      <c r="S1576" s="88">
        <f t="shared" si="74"/>
        <v>-1.18678201800926E-3</v>
      </c>
      <c r="T1576" s="88"/>
    </row>
    <row r="1577" spans="1:20" x14ac:dyDescent="0.3">
      <c r="A1577" s="75">
        <v>1574</v>
      </c>
      <c r="B1577" s="76">
        <v>39226</v>
      </c>
      <c r="C1577" s="80">
        <v>1673.6777999999999</v>
      </c>
      <c r="D1577" s="81">
        <v>45.1404</v>
      </c>
      <c r="E1577" s="82">
        <v>42.52</v>
      </c>
      <c r="F1577" s="82">
        <v>18.75</v>
      </c>
      <c r="G1577" s="82">
        <v>35.096899999999998</v>
      </c>
      <c r="H1577" s="82">
        <v>98.506399999999999</v>
      </c>
      <c r="I1577" s="82">
        <v>94.231499999999997</v>
      </c>
      <c r="J1577" s="82">
        <v>49.920499999999997</v>
      </c>
      <c r="K1577" s="82">
        <v>29.2014</v>
      </c>
      <c r="L1577" s="82">
        <v>75.257999999999996</v>
      </c>
      <c r="M1577" s="87">
        <v>56.253</v>
      </c>
      <c r="N1577" s="80">
        <v>5.24</v>
      </c>
      <c r="O1577" s="86">
        <f t="shared" si="72"/>
        <v>1184.54617030799</v>
      </c>
      <c r="P1577" s="24">
        <f t="shared" si="73"/>
        <v>0</v>
      </c>
      <c r="R1577" s="76">
        <v>39226</v>
      </c>
      <c r="S1577" s="88">
        <f t="shared" si="74"/>
        <v>-9.5867264279757593E-3</v>
      </c>
      <c r="T1577" s="88"/>
    </row>
    <row r="1578" spans="1:20" x14ac:dyDescent="0.3">
      <c r="A1578" s="75">
        <v>1575</v>
      </c>
      <c r="B1578" s="76">
        <v>39227</v>
      </c>
      <c r="C1578" s="80">
        <v>1682.8162</v>
      </c>
      <c r="D1578" s="81">
        <v>44.8919</v>
      </c>
      <c r="E1578" s="82">
        <v>43.14</v>
      </c>
      <c r="F1578" s="82">
        <v>19.239999999999998</v>
      </c>
      <c r="G1578" s="82">
        <v>35.457500000000003</v>
      </c>
      <c r="H1578" s="82">
        <v>99.935299999999998</v>
      </c>
      <c r="I1578" s="82">
        <v>95.640199999999993</v>
      </c>
      <c r="J1578" s="82">
        <v>50.573500000000003</v>
      </c>
      <c r="K1578" s="82">
        <v>29.5718</v>
      </c>
      <c r="L1578" s="82">
        <v>75.665000000000006</v>
      </c>
      <c r="M1578" s="87">
        <v>56.186999999999998</v>
      </c>
      <c r="N1578" s="80">
        <v>5.29</v>
      </c>
      <c r="O1578" s="86">
        <f t="shared" si="72"/>
        <v>1184.7948309921501</v>
      </c>
      <c r="P1578" s="24">
        <f t="shared" si="73"/>
        <v>0</v>
      </c>
      <c r="R1578" s="76">
        <v>39227</v>
      </c>
      <c r="S1578" s="88">
        <f t="shared" si="74"/>
        <v>5.4600712275685304E-3</v>
      </c>
      <c r="T1578" s="88"/>
    </row>
    <row r="1579" spans="1:20" x14ac:dyDescent="0.3">
      <c r="A1579" s="75">
        <v>1576</v>
      </c>
      <c r="B1579" s="76">
        <v>39230</v>
      </c>
      <c r="C1579" s="80">
        <v>1682.8162</v>
      </c>
      <c r="D1579" s="81">
        <v>44.8919</v>
      </c>
      <c r="E1579" s="82">
        <v>43.14</v>
      </c>
      <c r="F1579" s="82">
        <v>19.239999999999998</v>
      </c>
      <c r="G1579" s="82">
        <v>35.457500000000003</v>
      </c>
      <c r="H1579" s="82">
        <v>99.935299999999998</v>
      </c>
      <c r="I1579" s="82">
        <v>95.640199999999993</v>
      </c>
      <c r="J1579" s="82">
        <v>50.573500000000003</v>
      </c>
      <c r="K1579" s="82">
        <v>29.5718</v>
      </c>
      <c r="L1579" s="82">
        <v>75.665000000000006</v>
      </c>
      <c r="M1579" s="87">
        <v>56.186999999999998</v>
      </c>
      <c r="N1579" s="80">
        <v>5.29</v>
      </c>
      <c r="O1579" s="86">
        <f t="shared" si="72"/>
        <v>1185.04354387532</v>
      </c>
      <c r="P1579" s="24">
        <f t="shared" si="73"/>
        <v>0</v>
      </c>
      <c r="R1579" s="76">
        <v>39230</v>
      </c>
      <c r="S1579" s="88">
        <f t="shared" si="74"/>
        <v>0</v>
      </c>
      <c r="T1579" s="88"/>
    </row>
    <row r="1580" spans="1:20" x14ac:dyDescent="0.3">
      <c r="A1580" s="75">
        <v>1577</v>
      </c>
      <c r="B1580" s="76">
        <v>39231</v>
      </c>
      <c r="C1580" s="80">
        <v>1685.6548</v>
      </c>
      <c r="D1580" s="81">
        <v>45.854999999999997</v>
      </c>
      <c r="E1580" s="82">
        <v>41.96</v>
      </c>
      <c r="F1580" s="82">
        <v>19.309999999999999</v>
      </c>
      <c r="G1580" s="82">
        <v>35.818100000000001</v>
      </c>
      <c r="H1580" s="82">
        <v>99.418000000000006</v>
      </c>
      <c r="I1580" s="82">
        <v>94.620900000000006</v>
      </c>
      <c r="J1580" s="82">
        <v>50.682299999999998</v>
      </c>
      <c r="K1580" s="82">
        <v>29.737100000000002</v>
      </c>
      <c r="L1580" s="82">
        <v>75.290999999999997</v>
      </c>
      <c r="M1580" s="87">
        <v>55.866999999999997</v>
      </c>
      <c r="N1580" s="80">
        <v>5.29</v>
      </c>
      <c r="O1580" s="86">
        <f t="shared" si="72"/>
        <v>1185.29230896846</v>
      </c>
      <c r="P1580" s="24">
        <f t="shared" si="73"/>
        <v>0</v>
      </c>
      <c r="R1580" s="76">
        <v>39231</v>
      </c>
      <c r="S1580" s="88">
        <f t="shared" si="74"/>
        <v>1.68681523270342E-3</v>
      </c>
      <c r="T1580" s="88"/>
    </row>
    <row r="1581" spans="1:20" x14ac:dyDescent="0.3">
      <c r="A1581" s="75">
        <v>1578</v>
      </c>
      <c r="B1581" s="76">
        <v>39232</v>
      </c>
      <c r="C1581" s="80">
        <v>1699.7399</v>
      </c>
      <c r="D1581" s="81">
        <v>44.488</v>
      </c>
      <c r="E1581" s="82">
        <v>42.61</v>
      </c>
      <c r="F1581" s="82">
        <v>19.420000000000002</v>
      </c>
      <c r="G1581" s="82">
        <v>36.190399999999997</v>
      </c>
      <c r="H1581" s="82">
        <v>101.31489999999999</v>
      </c>
      <c r="I1581" s="82">
        <v>96.201300000000003</v>
      </c>
      <c r="J1581" s="82">
        <v>51.280900000000003</v>
      </c>
      <c r="K1581" s="82">
        <v>30.232900000000001</v>
      </c>
      <c r="L1581" s="82">
        <v>75.39</v>
      </c>
      <c r="M1581" s="87">
        <v>55.447000000000003</v>
      </c>
      <c r="N1581" s="80">
        <v>5.25</v>
      </c>
      <c r="O1581" s="86">
        <f t="shared" si="72"/>
        <v>1185.5392448661601</v>
      </c>
      <c r="P1581" s="24">
        <f t="shared" si="73"/>
        <v>0</v>
      </c>
      <c r="R1581" s="76">
        <v>39232</v>
      </c>
      <c r="S1581" s="88">
        <f t="shared" si="74"/>
        <v>8.3558626594246697E-3</v>
      </c>
      <c r="T1581" s="88"/>
    </row>
    <row r="1582" spans="1:20" x14ac:dyDescent="0.3">
      <c r="A1582" s="75">
        <v>1579</v>
      </c>
      <c r="B1582" s="76">
        <v>39233</v>
      </c>
      <c r="C1582" s="80">
        <v>1700.2131999999999</v>
      </c>
      <c r="D1582" s="81">
        <v>44.623100000000001</v>
      </c>
      <c r="E1582" s="82">
        <v>44.21</v>
      </c>
      <c r="F1582" s="82">
        <v>19.38</v>
      </c>
      <c r="G1582" s="82">
        <v>35.701900000000002</v>
      </c>
      <c r="H1582" s="82">
        <v>100.3788</v>
      </c>
      <c r="I1582" s="82">
        <v>95.250799999999998</v>
      </c>
      <c r="J1582" s="82">
        <v>50.671399999999998</v>
      </c>
      <c r="K1582" s="82">
        <v>30.198699999999999</v>
      </c>
      <c r="L1582" s="82">
        <v>75.126000000000005</v>
      </c>
      <c r="M1582" s="87">
        <v>55.801000000000002</v>
      </c>
      <c r="N1582" s="80">
        <v>5.28</v>
      </c>
      <c r="O1582" s="99">
        <f t="shared" si="72"/>
        <v>1185.7876435650901</v>
      </c>
      <c r="P1582" s="24">
        <f t="shared" si="73"/>
        <v>1</v>
      </c>
      <c r="R1582" s="76">
        <v>39233</v>
      </c>
      <c r="S1582" s="88">
        <f t="shared" si="74"/>
        <v>2.7845436822415698E-4</v>
      </c>
      <c r="T1582" s="88"/>
    </row>
    <row r="1583" spans="1:20" x14ac:dyDescent="0.3">
      <c r="A1583" s="75">
        <v>1580</v>
      </c>
      <c r="B1583" s="76">
        <v>39234</v>
      </c>
      <c r="C1583" s="80">
        <v>1706.5689</v>
      </c>
      <c r="D1583" s="81">
        <v>44.436100000000003</v>
      </c>
      <c r="E1583" s="82">
        <v>43.62</v>
      </c>
      <c r="F1583" s="82">
        <v>19.66</v>
      </c>
      <c r="G1583" s="82">
        <v>35.5854</v>
      </c>
      <c r="H1583" s="82">
        <v>101.2903</v>
      </c>
      <c r="I1583" s="82">
        <v>96.453299999999999</v>
      </c>
      <c r="J1583" s="82">
        <v>51.737900000000003</v>
      </c>
      <c r="K1583" s="82">
        <v>30.090399999999999</v>
      </c>
      <c r="L1583" s="82">
        <v>75.533000000000001</v>
      </c>
      <c r="M1583" s="87">
        <v>56.241999999999997</v>
      </c>
      <c r="N1583" s="80">
        <v>5.23</v>
      </c>
      <c r="O1583" s="86">
        <f t="shared" si="72"/>
        <v>1186.0337415561901</v>
      </c>
      <c r="P1583" s="24">
        <f t="shared" si="73"/>
        <v>0</v>
      </c>
      <c r="R1583" s="76">
        <v>39234</v>
      </c>
      <c r="S1583" s="88">
        <f t="shared" si="74"/>
        <v>3.7381782472927201E-3</v>
      </c>
      <c r="T1583" s="88"/>
    </row>
    <row r="1584" spans="1:20" x14ac:dyDescent="0.3">
      <c r="A1584" s="75">
        <v>1581</v>
      </c>
      <c r="B1584" s="76">
        <v>39237</v>
      </c>
      <c r="C1584" s="80">
        <v>1709.7824000000001</v>
      </c>
      <c r="D1584" s="81">
        <v>43.823099999999997</v>
      </c>
      <c r="E1584" s="82">
        <v>43.83</v>
      </c>
      <c r="F1584" s="82">
        <v>19.670000000000002</v>
      </c>
      <c r="G1584" s="82">
        <v>35.730899999999998</v>
      </c>
      <c r="H1584" s="82">
        <v>102.3989</v>
      </c>
      <c r="I1584" s="82">
        <v>96.453299999999999</v>
      </c>
      <c r="J1584" s="82">
        <v>51.547499999999999</v>
      </c>
      <c r="K1584" s="82">
        <v>30.016300000000001</v>
      </c>
      <c r="L1584" s="82">
        <v>75.103999999999999</v>
      </c>
      <c r="M1584" s="87">
        <v>56.408000000000001</v>
      </c>
      <c r="N1584" s="80">
        <v>5.24</v>
      </c>
      <c r="O1584" s="86">
        <f t="shared" si="72"/>
        <v>1186.28036127071</v>
      </c>
      <c r="P1584" s="24">
        <f t="shared" si="73"/>
        <v>0</v>
      </c>
      <c r="R1584" s="76">
        <v>39237</v>
      </c>
      <c r="S1584" s="88">
        <f t="shared" si="74"/>
        <v>1.8830180252318301E-3</v>
      </c>
      <c r="T1584" s="88"/>
    </row>
    <row r="1585" spans="1:20" x14ac:dyDescent="0.3">
      <c r="A1585" s="75">
        <v>1582</v>
      </c>
      <c r="B1585" s="76">
        <v>39238</v>
      </c>
      <c r="C1585" s="80">
        <v>1700.7118</v>
      </c>
      <c r="D1585" s="81">
        <v>44.145200000000003</v>
      </c>
      <c r="E1585" s="82">
        <v>44.05</v>
      </c>
      <c r="F1585" s="82">
        <v>19.48</v>
      </c>
      <c r="G1585" s="82">
        <v>35.573799999999999</v>
      </c>
      <c r="H1585" s="82">
        <v>101.9062</v>
      </c>
      <c r="I1585" s="82">
        <v>96.499099999999999</v>
      </c>
      <c r="J1585" s="82">
        <v>51.307699999999997</v>
      </c>
      <c r="K1585" s="82">
        <v>29.8169</v>
      </c>
      <c r="L1585" s="82">
        <v>74.346000000000004</v>
      </c>
      <c r="M1585" s="87">
        <v>56.131999999999998</v>
      </c>
      <c r="N1585" s="80">
        <v>5.19</v>
      </c>
      <c r="O1585" s="86">
        <f t="shared" si="72"/>
        <v>1186.5246785355901</v>
      </c>
      <c r="P1585" s="24">
        <f t="shared" si="73"/>
        <v>0</v>
      </c>
      <c r="R1585" s="76">
        <v>39238</v>
      </c>
      <c r="S1585" s="88">
        <f t="shared" si="74"/>
        <v>-5.3051195286605299E-3</v>
      </c>
      <c r="T1585" s="88"/>
    </row>
    <row r="1586" spans="1:20" x14ac:dyDescent="0.3">
      <c r="A1586" s="75">
        <v>1583</v>
      </c>
      <c r="B1586" s="76">
        <v>39239</v>
      </c>
      <c r="C1586" s="80">
        <v>1686.0607</v>
      </c>
      <c r="D1586" s="81">
        <v>43.875</v>
      </c>
      <c r="E1586" s="82">
        <v>43.7</v>
      </c>
      <c r="F1586" s="82">
        <v>19.350000000000001</v>
      </c>
      <c r="G1586" s="82">
        <v>35.236400000000003</v>
      </c>
      <c r="H1586" s="82">
        <v>100.7483</v>
      </c>
      <c r="I1586" s="82">
        <v>95.766099999999994</v>
      </c>
      <c r="J1586" s="82">
        <v>51.165900000000001</v>
      </c>
      <c r="K1586" s="82">
        <v>29.634499999999999</v>
      </c>
      <c r="L1586" s="82">
        <v>74.141999999999996</v>
      </c>
      <c r="M1586" s="87">
        <v>55.9</v>
      </c>
      <c r="N1586" s="80">
        <v>5.25</v>
      </c>
      <c r="O1586" s="86">
        <f t="shared" si="72"/>
        <v>1186.7718711769501</v>
      </c>
      <c r="P1586" s="24">
        <f t="shared" si="73"/>
        <v>0</v>
      </c>
      <c r="R1586" s="76">
        <v>39239</v>
      </c>
      <c r="S1586" s="88">
        <f t="shared" si="74"/>
        <v>-8.6146870974847002E-3</v>
      </c>
      <c r="T1586" s="88"/>
    </row>
    <row r="1587" spans="1:20" x14ac:dyDescent="0.3">
      <c r="A1587" s="75">
        <v>1584</v>
      </c>
      <c r="B1587" s="76">
        <v>39240</v>
      </c>
      <c r="C1587" s="80">
        <v>1656.509</v>
      </c>
      <c r="D1587" s="81">
        <v>42.617899999999999</v>
      </c>
      <c r="E1587" s="82">
        <v>42.23</v>
      </c>
      <c r="F1587" s="82">
        <v>18.7301</v>
      </c>
      <c r="G1587" s="82">
        <v>34.457000000000001</v>
      </c>
      <c r="H1587" s="82">
        <v>98.789699999999996</v>
      </c>
      <c r="I1587" s="82">
        <v>93.864999999999995</v>
      </c>
      <c r="J1587" s="82">
        <v>49.923000000000002</v>
      </c>
      <c r="K1587" s="82">
        <v>29.281199999999998</v>
      </c>
      <c r="L1587" s="82">
        <v>73.356999999999999</v>
      </c>
      <c r="M1587" s="87">
        <v>55.424999999999997</v>
      </c>
      <c r="N1587" s="80">
        <v>5.25</v>
      </c>
      <c r="O1587" s="86">
        <f t="shared" si="72"/>
        <v>1187.01911531678</v>
      </c>
      <c r="P1587" s="24">
        <f t="shared" si="73"/>
        <v>0</v>
      </c>
      <c r="R1587" s="76">
        <v>39240</v>
      </c>
      <c r="S1587" s="88">
        <f t="shared" si="74"/>
        <v>-1.7527067679117402E-2</v>
      </c>
      <c r="T1587" s="88"/>
    </row>
    <row r="1588" spans="1:20" x14ac:dyDescent="0.3">
      <c r="A1588" s="75">
        <v>1585</v>
      </c>
      <c r="B1588" s="76">
        <v>39241</v>
      </c>
      <c r="C1588" s="80">
        <v>1675.3484000000001</v>
      </c>
      <c r="D1588" s="81">
        <v>43.500999999999998</v>
      </c>
      <c r="E1588" s="82">
        <v>45.6</v>
      </c>
      <c r="F1588" s="82">
        <v>19.059999999999999</v>
      </c>
      <c r="G1588" s="82">
        <v>34.957299999999996</v>
      </c>
      <c r="H1588" s="82">
        <v>99.393299999999996</v>
      </c>
      <c r="I1588" s="82">
        <v>94.689599999999999</v>
      </c>
      <c r="J1588" s="82">
        <v>50.6753</v>
      </c>
      <c r="K1588" s="82">
        <v>29.446400000000001</v>
      </c>
      <c r="L1588" s="82">
        <v>73.644999999999996</v>
      </c>
      <c r="M1588" s="87">
        <v>56.75</v>
      </c>
      <c r="N1588" s="80">
        <v>5.26</v>
      </c>
      <c r="O1588" s="86">
        <f t="shared" si="72"/>
        <v>1187.2668820051299</v>
      </c>
      <c r="P1588" s="24">
        <f t="shared" si="73"/>
        <v>0</v>
      </c>
      <c r="R1588" s="76">
        <v>39241</v>
      </c>
      <c r="S1588" s="88">
        <f t="shared" si="74"/>
        <v>1.13729536030291E-2</v>
      </c>
      <c r="T1588" s="88"/>
    </row>
    <row r="1589" spans="1:20" x14ac:dyDescent="0.3">
      <c r="A1589" s="75">
        <v>1586</v>
      </c>
      <c r="B1589" s="76">
        <v>39244</v>
      </c>
      <c r="C1589" s="80">
        <v>1676.9915000000001</v>
      </c>
      <c r="D1589" s="81">
        <v>43.002299999999998</v>
      </c>
      <c r="E1589" s="82">
        <v>46.52</v>
      </c>
      <c r="F1589" s="82">
        <v>19.21</v>
      </c>
      <c r="G1589" s="82">
        <v>34.922400000000003</v>
      </c>
      <c r="H1589" s="82">
        <v>100.2186</v>
      </c>
      <c r="I1589" s="82">
        <v>95.124799999999993</v>
      </c>
      <c r="J1589" s="82">
        <v>50.871600000000001</v>
      </c>
      <c r="K1589" s="82">
        <v>29.4236</v>
      </c>
      <c r="L1589" s="82">
        <v>73.015000000000001</v>
      </c>
      <c r="M1589" s="87">
        <v>56.573</v>
      </c>
      <c r="N1589" s="80">
        <v>5.27</v>
      </c>
      <c r="O1589" s="86">
        <f t="shared" si="72"/>
        <v>1187.5151715475199</v>
      </c>
      <c r="P1589" s="24">
        <f t="shared" si="73"/>
        <v>0</v>
      </c>
      <c r="R1589" s="76">
        <v>39244</v>
      </c>
      <c r="S1589" s="88">
        <f t="shared" si="74"/>
        <v>9.8075122762519796E-4</v>
      </c>
      <c r="T1589" s="88"/>
    </row>
    <row r="1590" spans="1:20" x14ac:dyDescent="0.3">
      <c r="A1590" s="75">
        <v>1587</v>
      </c>
      <c r="B1590" s="76">
        <v>39245</v>
      </c>
      <c r="C1590" s="80">
        <v>1659.0793000000001</v>
      </c>
      <c r="D1590" s="81">
        <v>43.438699999999997</v>
      </c>
      <c r="E1590" s="82">
        <v>45.59</v>
      </c>
      <c r="F1590" s="82">
        <v>18.84</v>
      </c>
      <c r="G1590" s="82">
        <v>34.724600000000002</v>
      </c>
      <c r="H1590" s="82">
        <v>99.233199999999997</v>
      </c>
      <c r="I1590" s="82">
        <v>93.910799999999995</v>
      </c>
      <c r="J1590" s="82">
        <v>50.3155</v>
      </c>
      <c r="K1590" s="82">
        <v>29.144400000000001</v>
      </c>
      <c r="L1590" s="82">
        <v>73.003</v>
      </c>
      <c r="M1590" s="87">
        <v>56.826999999999998</v>
      </c>
      <c r="N1590" s="80">
        <v>5.26</v>
      </c>
      <c r="O1590" s="86">
        <f t="shared" si="72"/>
        <v>1187.76304177777</v>
      </c>
      <c r="P1590" s="24">
        <f t="shared" si="73"/>
        <v>0</v>
      </c>
      <c r="R1590" s="76">
        <v>39245</v>
      </c>
      <c r="S1590" s="88">
        <f t="shared" si="74"/>
        <v>-1.06811513355911E-2</v>
      </c>
      <c r="T1590" s="88"/>
    </row>
    <row r="1591" spans="1:20" x14ac:dyDescent="0.3">
      <c r="A1591" s="75">
        <v>1588</v>
      </c>
      <c r="B1591" s="76">
        <v>39246</v>
      </c>
      <c r="C1591" s="80">
        <v>1684.6744000000001</v>
      </c>
      <c r="D1591" s="81">
        <v>44.259399999999999</v>
      </c>
      <c r="E1591" s="82">
        <v>46.96</v>
      </c>
      <c r="F1591" s="82">
        <v>19.3</v>
      </c>
      <c r="G1591" s="82">
        <v>35.352800000000002</v>
      </c>
      <c r="H1591" s="82">
        <v>99.959900000000005</v>
      </c>
      <c r="I1591" s="82">
        <v>95.456900000000005</v>
      </c>
      <c r="J1591" s="82">
        <v>50.729799999999997</v>
      </c>
      <c r="K1591" s="82">
        <v>29.4635</v>
      </c>
      <c r="L1591" s="82">
        <v>73.400999999999996</v>
      </c>
      <c r="M1591" s="87">
        <v>57.610999999999997</v>
      </c>
      <c r="N1591" s="80">
        <v>5.26</v>
      </c>
      <c r="O1591" s="86">
        <f t="shared" si="72"/>
        <v>1188.01096374602</v>
      </c>
      <c r="P1591" s="24">
        <f t="shared" si="73"/>
        <v>0</v>
      </c>
      <c r="R1591" s="76">
        <v>39246</v>
      </c>
      <c r="S1591" s="88">
        <f t="shared" si="74"/>
        <v>1.54272915104179E-2</v>
      </c>
      <c r="T1591" s="88"/>
    </row>
    <row r="1592" spans="1:20" x14ac:dyDescent="0.3">
      <c r="A1592" s="75">
        <v>1589</v>
      </c>
      <c r="B1592" s="76">
        <v>39247</v>
      </c>
      <c r="C1592" s="80">
        <v>1692.8954000000001</v>
      </c>
      <c r="D1592" s="81">
        <v>44.280200000000001</v>
      </c>
      <c r="E1592" s="82">
        <v>48.05</v>
      </c>
      <c r="F1592" s="82">
        <v>19.64</v>
      </c>
      <c r="G1592" s="82">
        <v>35.503999999999998</v>
      </c>
      <c r="H1592" s="82">
        <v>101.4135</v>
      </c>
      <c r="I1592" s="82">
        <v>97.083200000000005</v>
      </c>
      <c r="J1592" s="82">
        <v>51.874600000000001</v>
      </c>
      <c r="K1592" s="82">
        <v>29.434799999999999</v>
      </c>
      <c r="L1592" s="82">
        <v>73.953999999999994</v>
      </c>
      <c r="M1592" s="87">
        <v>57.677</v>
      </c>
      <c r="N1592" s="80">
        <v>5.28</v>
      </c>
      <c r="O1592" s="86">
        <f t="shared" si="72"/>
        <v>1188.2598803289</v>
      </c>
      <c r="P1592" s="24">
        <f t="shared" si="73"/>
        <v>0</v>
      </c>
      <c r="R1592" s="76">
        <v>39247</v>
      </c>
      <c r="S1592" s="88">
        <f t="shared" si="74"/>
        <v>4.8798747105078802E-3</v>
      </c>
      <c r="T1592" s="88"/>
    </row>
    <row r="1593" spans="1:20" x14ac:dyDescent="0.3">
      <c r="A1593" s="75">
        <v>1590</v>
      </c>
      <c r="B1593" s="76">
        <v>39248</v>
      </c>
      <c r="C1593" s="80">
        <v>1703.9469999999999</v>
      </c>
      <c r="D1593" s="81">
        <v>44.290599999999998</v>
      </c>
      <c r="E1593" s="82">
        <v>48.85</v>
      </c>
      <c r="F1593" s="82">
        <v>19.86</v>
      </c>
      <c r="G1593" s="82">
        <v>35.469099999999997</v>
      </c>
      <c r="H1593" s="82">
        <v>102.4482</v>
      </c>
      <c r="I1593" s="82">
        <v>98.423100000000005</v>
      </c>
      <c r="J1593" s="82">
        <v>51.460299999999997</v>
      </c>
      <c r="K1593" s="82">
        <v>29.589700000000001</v>
      </c>
      <c r="L1593" s="82">
        <v>73.721999999999994</v>
      </c>
      <c r="M1593" s="87">
        <v>57.588999999999999</v>
      </c>
      <c r="N1593" s="80">
        <v>5.26</v>
      </c>
      <c r="O1593" s="86">
        <f t="shared" si="72"/>
        <v>1188.5079060023299</v>
      </c>
      <c r="P1593" s="24">
        <f t="shared" si="73"/>
        <v>0</v>
      </c>
      <c r="R1593" s="76">
        <v>39248</v>
      </c>
      <c r="S1593" s="88">
        <f t="shared" si="74"/>
        <v>6.5282237756685299E-3</v>
      </c>
      <c r="T1593" s="88"/>
    </row>
    <row r="1594" spans="1:20" x14ac:dyDescent="0.3">
      <c r="A1594" s="75">
        <v>1591</v>
      </c>
      <c r="B1594" s="76">
        <v>39251</v>
      </c>
      <c r="C1594" s="80">
        <v>1701.8919000000001</v>
      </c>
      <c r="D1594" s="81">
        <v>43.978900000000003</v>
      </c>
      <c r="E1594" s="82">
        <v>47.81</v>
      </c>
      <c r="F1594" s="82">
        <v>19.79</v>
      </c>
      <c r="G1594" s="82">
        <v>35.492400000000004</v>
      </c>
      <c r="H1594" s="82">
        <v>102.7192</v>
      </c>
      <c r="I1594" s="82">
        <v>98.9041</v>
      </c>
      <c r="J1594" s="82">
        <v>51.8855</v>
      </c>
      <c r="K1594" s="82">
        <v>29.693000000000001</v>
      </c>
      <c r="L1594" s="82">
        <v>73.623000000000005</v>
      </c>
      <c r="M1594" s="87">
        <v>57.843000000000004</v>
      </c>
      <c r="N1594" s="80">
        <v>5.23</v>
      </c>
      <c r="O1594" s="86">
        <f t="shared" si="72"/>
        <v>1188.75456855584</v>
      </c>
      <c r="P1594" s="24">
        <f t="shared" si="73"/>
        <v>0</v>
      </c>
      <c r="R1594" s="76">
        <v>39251</v>
      </c>
      <c r="S1594" s="88">
        <f t="shared" si="74"/>
        <v>-1.2060821140562599E-3</v>
      </c>
      <c r="T1594" s="88"/>
    </row>
    <row r="1595" spans="1:20" x14ac:dyDescent="0.3">
      <c r="A1595" s="75">
        <v>1592</v>
      </c>
      <c r="B1595" s="76">
        <v>39252</v>
      </c>
      <c r="C1595" s="80">
        <v>1704.8724</v>
      </c>
      <c r="D1595" s="81">
        <v>44.353000000000002</v>
      </c>
      <c r="E1595" s="82">
        <v>46.9</v>
      </c>
      <c r="F1595" s="82">
        <v>19.88</v>
      </c>
      <c r="G1595" s="82">
        <v>35.434199999999997</v>
      </c>
      <c r="H1595" s="82">
        <v>102.596</v>
      </c>
      <c r="I1595" s="82">
        <v>98.308599999999998</v>
      </c>
      <c r="J1595" s="82">
        <v>52.1145</v>
      </c>
      <c r="K1595" s="82">
        <v>29.480699999999999</v>
      </c>
      <c r="L1595" s="82">
        <v>72.748999999999995</v>
      </c>
      <c r="M1595" s="87">
        <v>57.930999999999997</v>
      </c>
      <c r="N1595" s="80">
        <v>5.21</v>
      </c>
      <c r="O1595" s="86">
        <f t="shared" si="72"/>
        <v>1189.00033884561</v>
      </c>
      <c r="P1595" s="24">
        <f t="shared" si="73"/>
        <v>0</v>
      </c>
      <c r="R1595" s="76">
        <v>39252</v>
      </c>
      <c r="S1595" s="88">
        <f t="shared" si="74"/>
        <v>1.75128631847876E-3</v>
      </c>
      <c r="T1595" s="88"/>
    </row>
    <row r="1596" spans="1:20" x14ac:dyDescent="0.3">
      <c r="A1596" s="75">
        <v>1593</v>
      </c>
      <c r="B1596" s="76">
        <v>39253</v>
      </c>
      <c r="C1596" s="80">
        <v>1681.7088000000001</v>
      </c>
      <c r="D1596" s="81">
        <v>44.747799999999998</v>
      </c>
      <c r="E1596" s="82">
        <v>46.82</v>
      </c>
      <c r="F1596" s="82">
        <v>19.53</v>
      </c>
      <c r="G1596" s="82">
        <v>34.910699999999999</v>
      </c>
      <c r="H1596" s="82">
        <v>99.738200000000006</v>
      </c>
      <c r="I1596" s="82">
        <v>94.849900000000005</v>
      </c>
      <c r="J1596" s="82">
        <v>50.980600000000003</v>
      </c>
      <c r="K1596" s="82">
        <v>29.5381</v>
      </c>
      <c r="L1596" s="82">
        <v>72.44</v>
      </c>
      <c r="M1596" s="87">
        <v>56.661999999999999</v>
      </c>
      <c r="N1596" s="80">
        <v>5.27</v>
      </c>
      <c r="O1596" s="86">
        <f t="shared" si="72"/>
        <v>1189.2489909005999</v>
      </c>
      <c r="P1596" s="24">
        <f t="shared" si="73"/>
        <v>0</v>
      </c>
      <c r="R1596" s="76">
        <v>39253</v>
      </c>
      <c r="S1596" s="88">
        <f t="shared" si="74"/>
        <v>-1.35867059611029E-2</v>
      </c>
      <c r="T1596" s="88"/>
    </row>
    <row r="1597" spans="1:20" x14ac:dyDescent="0.3">
      <c r="A1597" s="75">
        <v>1594</v>
      </c>
      <c r="B1597" s="76">
        <v>39254</v>
      </c>
      <c r="C1597" s="80">
        <v>1692.4784999999999</v>
      </c>
      <c r="D1597" s="81">
        <v>45.256799999999998</v>
      </c>
      <c r="E1597" s="82">
        <v>48.16</v>
      </c>
      <c r="F1597" s="82">
        <v>19.68</v>
      </c>
      <c r="G1597" s="82">
        <v>35.155000000000001</v>
      </c>
      <c r="H1597" s="82">
        <v>102.054</v>
      </c>
      <c r="I1597" s="82">
        <v>96.544899999999998</v>
      </c>
      <c r="J1597" s="82">
        <v>50.980600000000003</v>
      </c>
      <c r="K1597" s="82">
        <v>29.882300000000001</v>
      </c>
      <c r="L1597" s="82">
        <v>72.837999999999994</v>
      </c>
      <c r="M1597" s="87">
        <v>56.375</v>
      </c>
      <c r="N1597" s="80">
        <v>5.26</v>
      </c>
      <c r="O1597" s="86">
        <f t="shared" si="72"/>
        <v>1189.4972230312401</v>
      </c>
      <c r="P1597" s="24">
        <f t="shared" si="73"/>
        <v>0</v>
      </c>
      <c r="R1597" s="76">
        <v>39254</v>
      </c>
      <c r="S1597" s="88">
        <f t="shared" si="74"/>
        <v>6.4040219091436902E-3</v>
      </c>
      <c r="T1597" s="88"/>
    </row>
    <row r="1598" spans="1:20" x14ac:dyDescent="0.3">
      <c r="A1598" s="75">
        <v>1595</v>
      </c>
      <c r="B1598" s="76">
        <v>39255</v>
      </c>
      <c r="C1598" s="80">
        <v>1670.6524999999999</v>
      </c>
      <c r="D1598" s="81">
        <v>44.6646</v>
      </c>
      <c r="E1598" s="82">
        <v>47.48</v>
      </c>
      <c r="F1598" s="82">
        <v>19.39</v>
      </c>
      <c r="G1598" s="82">
        <v>34.305799999999998</v>
      </c>
      <c r="H1598" s="82">
        <v>100.45269999999999</v>
      </c>
      <c r="I1598" s="82">
        <v>94.506399999999999</v>
      </c>
      <c r="J1598" s="82">
        <v>50.838900000000002</v>
      </c>
      <c r="K1598" s="82">
        <v>29.6127</v>
      </c>
      <c r="L1598" s="82">
        <v>71.709999999999994</v>
      </c>
      <c r="M1598" s="87">
        <v>55.656999999999996</v>
      </c>
      <c r="N1598" s="80">
        <v>5.24</v>
      </c>
      <c r="O1598" s="86">
        <f t="shared" si="72"/>
        <v>1189.74456292999</v>
      </c>
      <c r="P1598" s="24">
        <f t="shared" si="73"/>
        <v>0</v>
      </c>
      <c r="R1598" s="76">
        <v>39255</v>
      </c>
      <c r="S1598" s="88">
        <f t="shared" si="74"/>
        <v>-1.28958802135448E-2</v>
      </c>
      <c r="T1598" s="88"/>
    </row>
    <row r="1599" spans="1:20" x14ac:dyDescent="0.3">
      <c r="A1599" s="75">
        <v>1596</v>
      </c>
      <c r="B1599" s="76">
        <v>39258</v>
      </c>
      <c r="C1599" s="80">
        <v>1665.2932000000001</v>
      </c>
      <c r="D1599" s="81">
        <v>44.186700000000002</v>
      </c>
      <c r="E1599" s="82">
        <v>47.83</v>
      </c>
      <c r="F1599" s="82">
        <v>19.48</v>
      </c>
      <c r="G1599" s="82">
        <v>34.305799999999998</v>
      </c>
      <c r="H1599" s="82">
        <v>102.1772</v>
      </c>
      <c r="I1599" s="82">
        <v>94.334599999999995</v>
      </c>
      <c r="J1599" s="82">
        <v>49.8249</v>
      </c>
      <c r="K1599" s="82">
        <v>29.698699999999999</v>
      </c>
      <c r="L1599" s="82">
        <v>71.477999999999994</v>
      </c>
      <c r="M1599" s="87">
        <v>56.628</v>
      </c>
      <c r="N1599" s="80">
        <v>5.29</v>
      </c>
      <c r="O1599" s="86">
        <f t="shared" si="72"/>
        <v>1189.99431486404</v>
      </c>
      <c r="P1599" s="24">
        <f t="shared" si="73"/>
        <v>0</v>
      </c>
      <c r="R1599" s="76">
        <v>39258</v>
      </c>
      <c r="S1599" s="88">
        <f t="shared" si="74"/>
        <v>-3.2079082873307501E-3</v>
      </c>
      <c r="T1599" s="88"/>
    </row>
    <row r="1600" spans="1:20" x14ac:dyDescent="0.3">
      <c r="A1600" s="75">
        <v>1597</v>
      </c>
      <c r="B1600" s="76">
        <v>39259</v>
      </c>
      <c r="C1600" s="80">
        <v>1659.9626000000001</v>
      </c>
      <c r="D1600" s="81">
        <v>44.508800000000001</v>
      </c>
      <c r="E1600" s="82">
        <v>47.6</v>
      </c>
      <c r="F1600" s="82">
        <v>19.16</v>
      </c>
      <c r="G1600" s="82">
        <v>34.340699999999998</v>
      </c>
      <c r="H1600" s="82">
        <v>101.86920000000001</v>
      </c>
      <c r="I1600" s="82">
        <v>93.704700000000003</v>
      </c>
      <c r="J1600" s="82">
        <v>49.475999999999999</v>
      </c>
      <c r="K1600" s="82">
        <v>29.802</v>
      </c>
      <c r="L1600" s="82">
        <v>71.489000000000004</v>
      </c>
      <c r="M1600" s="87">
        <v>57.125</v>
      </c>
      <c r="N1600" s="80">
        <v>5.25</v>
      </c>
      <c r="O1600" s="86">
        <f t="shared" si="72"/>
        <v>1190.2422303462999</v>
      </c>
      <c r="P1600" s="24">
        <f t="shared" si="73"/>
        <v>0</v>
      </c>
      <c r="R1600" s="76">
        <v>39259</v>
      </c>
      <c r="S1600" s="88">
        <f t="shared" si="74"/>
        <v>-3.2009978783316098E-3</v>
      </c>
      <c r="T1600" s="88"/>
    </row>
    <row r="1601" spans="1:20" x14ac:dyDescent="0.3">
      <c r="A1601" s="75">
        <v>1598</v>
      </c>
      <c r="B1601" s="76">
        <v>39260</v>
      </c>
      <c r="C1601" s="80">
        <v>1675.2408</v>
      </c>
      <c r="D1601" s="81">
        <v>45.111400000000003</v>
      </c>
      <c r="E1601" s="82">
        <v>48.24</v>
      </c>
      <c r="F1601" s="82">
        <v>19.690000000000001</v>
      </c>
      <c r="G1601" s="82">
        <v>34.747900000000001</v>
      </c>
      <c r="H1601" s="82">
        <v>103.3351</v>
      </c>
      <c r="I1601" s="82">
        <v>95.605800000000002</v>
      </c>
      <c r="J1601" s="82">
        <v>49.868499999999997</v>
      </c>
      <c r="K1601" s="82">
        <v>30.083100000000002</v>
      </c>
      <c r="L1601" s="82">
        <v>72.052999999999997</v>
      </c>
      <c r="M1601" s="87">
        <v>56.673000000000002</v>
      </c>
      <c r="N1601" s="80">
        <v>5.26</v>
      </c>
      <c r="O1601" s="86">
        <f t="shared" si="72"/>
        <v>1190.49066979597</v>
      </c>
      <c r="P1601" s="24">
        <f t="shared" si="73"/>
        <v>0</v>
      </c>
      <c r="R1601" s="76">
        <v>39260</v>
      </c>
      <c r="S1601" s="88">
        <f t="shared" si="74"/>
        <v>9.2039423056880006E-3</v>
      </c>
      <c r="T1601" s="88"/>
    </row>
    <row r="1602" spans="1:20" x14ac:dyDescent="0.3">
      <c r="A1602" s="75">
        <v>1599</v>
      </c>
      <c r="B1602" s="76">
        <v>39261</v>
      </c>
      <c r="C1602" s="80">
        <v>1674.5615</v>
      </c>
      <c r="D1602" s="81">
        <v>45.152900000000002</v>
      </c>
      <c r="E1602" s="82">
        <v>49.2</v>
      </c>
      <c r="F1602" s="82">
        <v>19.850000000000001</v>
      </c>
      <c r="G1602" s="82">
        <v>34.701300000000003</v>
      </c>
      <c r="H1602" s="82">
        <v>103.6923</v>
      </c>
      <c r="I1602" s="82">
        <v>95.743200000000002</v>
      </c>
      <c r="J1602" s="82">
        <v>50.304600000000001</v>
      </c>
      <c r="K1602" s="82">
        <v>30.1921</v>
      </c>
      <c r="L1602" s="82">
        <v>72.141000000000005</v>
      </c>
      <c r="M1602" s="87">
        <v>56.131999999999998</v>
      </c>
      <c r="N1602" s="80">
        <v>5.26</v>
      </c>
      <c r="O1602" s="86">
        <f t="shared" si="72"/>
        <v>1190.73916110244</v>
      </c>
      <c r="P1602" s="24">
        <f t="shared" si="73"/>
        <v>0</v>
      </c>
      <c r="R1602" s="76">
        <v>39261</v>
      </c>
      <c r="S1602" s="88">
        <f t="shared" si="74"/>
        <v>-4.0549394451239201E-4</v>
      </c>
      <c r="T1602" s="88"/>
    </row>
    <row r="1603" spans="1:20" x14ac:dyDescent="0.3">
      <c r="A1603" s="75">
        <v>1600</v>
      </c>
      <c r="B1603" s="76">
        <v>39262</v>
      </c>
      <c r="C1603" s="80">
        <v>1671.951</v>
      </c>
      <c r="D1603" s="81">
        <v>45.080199999999998</v>
      </c>
      <c r="E1603" s="82">
        <v>48.64</v>
      </c>
      <c r="F1603" s="82">
        <v>19.71</v>
      </c>
      <c r="G1603" s="82">
        <v>34.282499999999999</v>
      </c>
      <c r="H1603" s="82">
        <v>103.7662</v>
      </c>
      <c r="I1603" s="82">
        <v>96.063900000000004</v>
      </c>
      <c r="J1603" s="82">
        <v>50.631700000000002</v>
      </c>
      <c r="K1603" s="82">
        <v>30.008500000000002</v>
      </c>
      <c r="L1603" s="82">
        <v>71.698999999999998</v>
      </c>
      <c r="M1603" s="87">
        <v>56.031999999999996</v>
      </c>
      <c r="N1603" s="80">
        <v>5.31</v>
      </c>
      <c r="O1603" s="99">
        <f t="shared" si="72"/>
        <v>1190.99006685425</v>
      </c>
      <c r="P1603" s="24">
        <f t="shared" si="73"/>
        <v>1</v>
      </c>
      <c r="R1603" s="76">
        <v>39262</v>
      </c>
      <c r="S1603" s="88">
        <f t="shared" si="74"/>
        <v>-1.5589155728230599E-3</v>
      </c>
      <c r="T1603" s="88"/>
    </row>
    <row r="1604" spans="1:20" x14ac:dyDescent="0.3">
      <c r="A1604" s="75">
        <v>1601</v>
      </c>
      <c r="B1604" s="76">
        <v>39265</v>
      </c>
      <c r="C1604" s="80">
        <v>1689.8466000000001</v>
      </c>
      <c r="D1604" s="81">
        <v>45.641300000000001</v>
      </c>
      <c r="E1604" s="82">
        <v>48.2</v>
      </c>
      <c r="F1604" s="82">
        <v>19.920000000000002</v>
      </c>
      <c r="G1604" s="82">
        <v>34.596600000000002</v>
      </c>
      <c r="H1604" s="82">
        <v>104.8871</v>
      </c>
      <c r="I1604" s="82">
        <v>97.1404</v>
      </c>
      <c r="J1604" s="82">
        <v>51.373100000000001</v>
      </c>
      <c r="K1604" s="82">
        <v>30.151900000000001</v>
      </c>
      <c r="L1604" s="82">
        <v>72.195999999999998</v>
      </c>
      <c r="M1604" s="87">
        <v>56.716999999999999</v>
      </c>
      <c r="N1604" s="80">
        <v>5.31</v>
      </c>
      <c r="O1604" s="86">
        <f t="shared" ref="O1604:O1667" si="75">O1603*(1+N1604/100/252)</f>
        <v>1191.24102547548</v>
      </c>
      <c r="P1604" s="24">
        <f t="shared" ref="P1604:P1667" si="76">IF(MONTH(B1604)&lt;&gt;MONTH(B1605),1,0)</f>
        <v>0</v>
      </c>
      <c r="R1604" s="76">
        <v>39265</v>
      </c>
      <c r="S1604" s="88">
        <f t="shared" ref="S1604:S1667" si="77">(C1604/C1603)-1</f>
        <v>1.0703423724738301E-2</v>
      </c>
      <c r="T1604" s="88"/>
    </row>
    <row r="1605" spans="1:20" x14ac:dyDescent="0.3">
      <c r="A1605" s="75">
        <v>1602</v>
      </c>
      <c r="B1605" s="76">
        <v>39266</v>
      </c>
      <c r="C1605" s="80">
        <v>1696.241</v>
      </c>
      <c r="D1605" s="81">
        <v>45.5685</v>
      </c>
      <c r="E1605" s="82">
        <v>48.09</v>
      </c>
      <c r="F1605" s="82">
        <v>20.07</v>
      </c>
      <c r="G1605" s="82">
        <v>34.922400000000003</v>
      </c>
      <c r="H1605" s="82">
        <v>106.34059999999999</v>
      </c>
      <c r="I1605" s="82">
        <v>97.758899999999997</v>
      </c>
      <c r="J1605" s="82">
        <v>51.100499999999997</v>
      </c>
      <c r="K1605" s="82">
        <v>30.347000000000001</v>
      </c>
      <c r="L1605" s="82">
        <v>72.516999999999996</v>
      </c>
      <c r="M1605" s="87">
        <v>56.738999999999997</v>
      </c>
      <c r="N1605" s="80">
        <v>5.24</v>
      </c>
      <c r="O1605" s="86">
        <f t="shared" si="75"/>
        <v>1191.48872797442</v>
      </c>
      <c r="P1605" s="24">
        <f t="shared" si="76"/>
        <v>0</v>
      </c>
      <c r="R1605" s="76">
        <v>39266</v>
      </c>
      <c r="S1605" s="88">
        <f t="shared" si="77"/>
        <v>3.7840121109218301E-3</v>
      </c>
      <c r="T1605" s="88"/>
    </row>
    <row r="1606" spans="1:20" x14ac:dyDescent="0.3">
      <c r="A1606" s="75">
        <v>1603</v>
      </c>
      <c r="B1606" s="76">
        <v>39267</v>
      </c>
      <c r="C1606" s="80">
        <v>1696.241</v>
      </c>
      <c r="D1606" s="81">
        <v>45.5685</v>
      </c>
      <c r="E1606" s="82">
        <v>48.09</v>
      </c>
      <c r="F1606" s="82">
        <v>20.07</v>
      </c>
      <c r="G1606" s="82">
        <v>34.922400000000003</v>
      </c>
      <c r="H1606" s="82">
        <v>106.34059999999999</v>
      </c>
      <c r="I1606" s="82">
        <v>97.758899999999997</v>
      </c>
      <c r="J1606" s="82">
        <v>51.100499999999997</v>
      </c>
      <c r="K1606" s="82">
        <v>30.347000000000001</v>
      </c>
      <c r="L1606" s="82">
        <v>72.516999999999996</v>
      </c>
      <c r="M1606" s="87">
        <v>56.738999999999997</v>
      </c>
      <c r="N1606" s="80">
        <v>5.24</v>
      </c>
      <c r="O1606" s="86">
        <f t="shared" si="75"/>
        <v>1191.7364819797599</v>
      </c>
      <c r="P1606" s="24">
        <f t="shared" si="76"/>
        <v>0</v>
      </c>
      <c r="R1606" s="76">
        <v>39267</v>
      </c>
      <c r="S1606" s="88">
        <f t="shared" si="77"/>
        <v>0</v>
      </c>
      <c r="T1606" s="88"/>
    </row>
    <row r="1607" spans="1:20" x14ac:dyDescent="0.3">
      <c r="A1607" s="75">
        <v>1604</v>
      </c>
      <c r="B1607" s="76">
        <v>39268</v>
      </c>
      <c r="C1607" s="80">
        <v>1696.8444999999999</v>
      </c>
      <c r="D1607" s="81">
        <v>45.2361</v>
      </c>
      <c r="E1607" s="82">
        <v>48.15</v>
      </c>
      <c r="F1607" s="82">
        <v>20.49</v>
      </c>
      <c r="G1607" s="82">
        <v>34.887500000000003</v>
      </c>
      <c r="H1607" s="82">
        <v>106.63630000000001</v>
      </c>
      <c r="I1607" s="82">
        <v>97.529799999999994</v>
      </c>
      <c r="J1607" s="82">
        <v>51.525700000000001</v>
      </c>
      <c r="K1607" s="82">
        <v>30.215</v>
      </c>
      <c r="L1607" s="82">
        <v>72.870999999999995</v>
      </c>
      <c r="M1607" s="87">
        <v>56.529000000000003</v>
      </c>
      <c r="N1607" s="80">
        <v>5.25</v>
      </c>
      <c r="O1607" s="86">
        <f t="shared" si="75"/>
        <v>1191.98476041351</v>
      </c>
      <c r="P1607" s="24">
        <f t="shared" si="76"/>
        <v>0</v>
      </c>
      <c r="R1607" s="76">
        <v>39268</v>
      </c>
      <c r="S1607" s="88">
        <f t="shared" si="77"/>
        <v>3.55786707195493E-4</v>
      </c>
      <c r="T1607" s="88"/>
    </row>
    <row r="1608" spans="1:20" x14ac:dyDescent="0.3">
      <c r="A1608" s="75">
        <v>1605</v>
      </c>
      <c r="B1608" s="76">
        <v>39269</v>
      </c>
      <c r="C1608" s="80">
        <v>1702.9409000000001</v>
      </c>
      <c r="D1608" s="81">
        <v>45.2776</v>
      </c>
      <c r="E1608" s="82">
        <v>47.54</v>
      </c>
      <c r="F1608" s="82">
        <v>20.399999999999999</v>
      </c>
      <c r="G1608" s="82">
        <v>34.864199999999997</v>
      </c>
      <c r="H1608" s="82">
        <v>108.00360000000001</v>
      </c>
      <c r="I1608" s="82">
        <v>99.018699999999995</v>
      </c>
      <c r="J1608" s="82">
        <v>51.972700000000003</v>
      </c>
      <c r="K1608" s="82">
        <v>30.174900000000001</v>
      </c>
      <c r="L1608" s="82">
        <v>73.213999999999999</v>
      </c>
      <c r="M1608" s="87">
        <v>56.771999999999998</v>
      </c>
      <c r="N1608" s="80">
        <v>5.22</v>
      </c>
      <c r="O1608" s="86">
        <f t="shared" si="75"/>
        <v>1192.2316715424499</v>
      </c>
      <c r="P1608" s="24">
        <f t="shared" si="76"/>
        <v>0</v>
      </c>
      <c r="R1608" s="76">
        <v>39269</v>
      </c>
      <c r="S1608" s="88">
        <f t="shared" si="77"/>
        <v>3.5927864928107E-3</v>
      </c>
      <c r="T1608" s="88"/>
    </row>
    <row r="1609" spans="1:20" x14ac:dyDescent="0.3">
      <c r="A1609" s="75">
        <v>1606</v>
      </c>
      <c r="B1609" s="76">
        <v>39272</v>
      </c>
      <c r="C1609" s="80">
        <v>1704.5202999999999</v>
      </c>
      <c r="D1609" s="81">
        <v>45.287999999999997</v>
      </c>
      <c r="E1609" s="82">
        <v>47.529899999999998</v>
      </c>
      <c r="F1609" s="82">
        <v>20.16</v>
      </c>
      <c r="G1609" s="82">
        <v>34.747900000000001</v>
      </c>
      <c r="H1609" s="82">
        <v>110.2454</v>
      </c>
      <c r="I1609" s="82">
        <v>100.14100000000001</v>
      </c>
      <c r="J1609" s="82">
        <v>52.299799999999998</v>
      </c>
      <c r="K1609" s="82">
        <v>30.232199999999999</v>
      </c>
      <c r="L1609" s="82">
        <v>73.025999999999996</v>
      </c>
      <c r="M1609" s="87">
        <v>56.451999999999998</v>
      </c>
      <c r="N1609" s="80">
        <v>5.22</v>
      </c>
      <c r="O1609" s="86">
        <f t="shared" si="75"/>
        <v>1192.4786338172701</v>
      </c>
      <c r="P1609" s="24">
        <f t="shared" si="76"/>
        <v>0</v>
      </c>
      <c r="R1609" s="76">
        <v>39272</v>
      </c>
      <c r="S1609" s="88">
        <f t="shared" si="77"/>
        <v>9.2745438200458896E-4</v>
      </c>
      <c r="T1609" s="88"/>
    </row>
    <row r="1610" spans="1:20" x14ac:dyDescent="0.3">
      <c r="A1610" s="75">
        <v>1607</v>
      </c>
      <c r="B1610" s="76">
        <v>39273</v>
      </c>
      <c r="C1610" s="80">
        <v>1680.3456000000001</v>
      </c>
      <c r="D1610" s="81">
        <v>44.8932</v>
      </c>
      <c r="E1610" s="82">
        <v>49.45</v>
      </c>
      <c r="F1610" s="82">
        <v>19.72</v>
      </c>
      <c r="G1610" s="82">
        <v>34.119700000000002</v>
      </c>
      <c r="H1610" s="82">
        <v>109.62949999999999</v>
      </c>
      <c r="I1610" s="82">
        <v>99.064499999999995</v>
      </c>
      <c r="J1610" s="82">
        <v>52.059899999999999</v>
      </c>
      <c r="K1610" s="82">
        <v>29.888000000000002</v>
      </c>
      <c r="L1610" s="82">
        <v>72.826999999999998</v>
      </c>
      <c r="M1610" s="87">
        <v>55.569000000000003</v>
      </c>
      <c r="N1610" s="80">
        <v>5.24</v>
      </c>
      <c r="O1610" s="86">
        <f t="shared" si="75"/>
        <v>1192.72659366018</v>
      </c>
      <c r="P1610" s="24">
        <f t="shared" si="76"/>
        <v>0</v>
      </c>
      <c r="R1610" s="76">
        <v>39273</v>
      </c>
      <c r="S1610" s="88">
        <f t="shared" si="77"/>
        <v>-1.41826999654975E-2</v>
      </c>
      <c r="T1610" s="88"/>
    </row>
    <row r="1611" spans="1:20" x14ac:dyDescent="0.3">
      <c r="A1611" s="75">
        <v>1608</v>
      </c>
      <c r="B1611" s="76">
        <v>39274</v>
      </c>
      <c r="C1611" s="80">
        <v>1690.1666</v>
      </c>
      <c r="D1611" s="81">
        <v>45.547800000000002</v>
      </c>
      <c r="E1611" s="82">
        <v>50.32</v>
      </c>
      <c r="F1611" s="82">
        <v>19.98</v>
      </c>
      <c r="G1611" s="82">
        <v>34.305799999999998</v>
      </c>
      <c r="H1611" s="82">
        <v>111.7852</v>
      </c>
      <c r="I1611" s="82">
        <v>99.969200000000001</v>
      </c>
      <c r="J1611" s="82">
        <v>52.005400000000002</v>
      </c>
      <c r="K1611" s="82">
        <v>29.882300000000001</v>
      </c>
      <c r="L1611" s="82">
        <v>73.091999999999999</v>
      </c>
      <c r="M1611" s="87">
        <v>55.988</v>
      </c>
      <c r="N1611" s="80">
        <v>5.24</v>
      </c>
      <c r="O1611" s="86">
        <f t="shared" si="75"/>
        <v>1192.9746050629899</v>
      </c>
      <c r="P1611" s="24">
        <f t="shared" si="76"/>
        <v>0</v>
      </c>
      <c r="R1611" s="76">
        <v>39274</v>
      </c>
      <c r="S1611" s="88">
        <f t="shared" si="77"/>
        <v>5.8446310092399303E-3</v>
      </c>
      <c r="T1611" s="88"/>
    </row>
    <row r="1612" spans="1:20" x14ac:dyDescent="0.3">
      <c r="A1612" s="75">
        <v>1609</v>
      </c>
      <c r="B1612" s="76">
        <v>39275</v>
      </c>
      <c r="C1612" s="80">
        <v>1722.3874000000001</v>
      </c>
      <c r="D1612" s="81">
        <v>47.012700000000002</v>
      </c>
      <c r="E1612" s="82">
        <v>50.97</v>
      </c>
      <c r="F1612" s="82">
        <v>20.5</v>
      </c>
      <c r="G1612" s="82">
        <v>34.980499999999999</v>
      </c>
      <c r="H1612" s="82">
        <v>114.92619999999999</v>
      </c>
      <c r="I1612" s="82">
        <v>102.6377</v>
      </c>
      <c r="J1612" s="82">
        <v>52.7577</v>
      </c>
      <c r="K1612" s="82">
        <v>30.1921</v>
      </c>
      <c r="L1612" s="82">
        <v>74.010000000000005</v>
      </c>
      <c r="M1612" s="87">
        <v>57.015000000000001</v>
      </c>
      <c r="N1612" s="80">
        <v>5.26</v>
      </c>
      <c r="O1612" s="86">
        <f t="shared" si="75"/>
        <v>1193.22361484166</v>
      </c>
      <c r="P1612" s="24">
        <f t="shared" si="76"/>
        <v>0</v>
      </c>
      <c r="R1612" s="76">
        <v>39275</v>
      </c>
      <c r="S1612" s="88">
        <f t="shared" si="77"/>
        <v>1.90636828345798E-2</v>
      </c>
      <c r="T1612" s="88"/>
    </row>
    <row r="1613" spans="1:20" x14ac:dyDescent="0.3">
      <c r="A1613" s="75">
        <v>1610</v>
      </c>
      <c r="B1613" s="76">
        <v>39276</v>
      </c>
      <c r="C1613" s="80">
        <v>1727.7505000000001</v>
      </c>
      <c r="D1613" s="81">
        <v>47.116599999999998</v>
      </c>
      <c r="E1613" s="82">
        <v>50.3</v>
      </c>
      <c r="F1613" s="82">
        <v>20.399999999999999</v>
      </c>
      <c r="G1613" s="82">
        <v>34.689700000000002</v>
      </c>
      <c r="H1613" s="82">
        <v>114.9632</v>
      </c>
      <c r="I1613" s="82">
        <v>103.4508</v>
      </c>
      <c r="J1613" s="82">
        <v>53.161099999999998</v>
      </c>
      <c r="K1613" s="82">
        <v>30.467400000000001</v>
      </c>
      <c r="L1613" s="82">
        <v>73.91</v>
      </c>
      <c r="M1613" s="87">
        <v>57.302</v>
      </c>
      <c r="N1613" s="80">
        <v>5.25</v>
      </c>
      <c r="O1613" s="86">
        <f t="shared" si="75"/>
        <v>1193.4722030947501</v>
      </c>
      <c r="P1613" s="24">
        <f t="shared" si="76"/>
        <v>0</v>
      </c>
      <c r="R1613" s="76">
        <v>39276</v>
      </c>
      <c r="S1613" s="88">
        <f t="shared" si="77"/>
        <v>3.1137594248542601E-3</v>
      </c>
      <c r="T1613" s="88"/>
    </row>
    <row r="1614" spans="1:20" x14ac:dyDescent="0.3">
      <c r="A1614" s="75">
        <v>1611</v>
      </c>
      <c r="B1614" s="76">
        <v>39279</v>
      </c>
      <c r="C1614" s="80">
        <v>1724.4340999999999</v>
      </c>
      <c r="D1614" s="81">
        <v>46.784100000000002</v>
      </c>
      <c r="E1614" s="82">
        <v>48.92</v>
      </c>
      <c r="F1614" s="82">
        <v>20.2</v>
      </c>
      <c r="G1614" s="82">
        <v>34.933999999999997</v>
      </c>
      <c r="H1614" s="82">
        <v>113.4727</v>
      </c>
      <c r="I1614" s="82">
        <v>102.72929999999999</v>
      </c>
      <c r="J1614" s="82">
        <v>53.4773</v>
      </c>
      <c r="K1614" s="82">
        <v>30.891999999999999</v>
      </c>
      <c r="L1614" s="82">
        <v>74.064999999999998</v>
      </c>
      <c r="M1614" s="87">
        <v>57.512</v>
      </c>
      <c r="N1614" s="80">
        <v>5.32</v>
      </c>
      <c r="O1614" s="86">
        <f t="shared" si="75"/>
        <v>1193.7241583376299</v>
      </c>
      <c r="P1614" s="24">
        <f t="shared" si="76"/>
        <v>0</v>
      </c>
      <c r="R1614" s="76">
        <v>39279</v>
      </c>
      <c r="S1614" s="88">
        <f t="shared" si="77"/>
        <v>-1.9194901115642299E-3</v>
      </c>
      <c r="T1614" s="88"/>
    </row>
    <row r="1615" spans="1:20" x14ac:dyDescent="0.3">
      <c r="A1615" s="75">
        <v>1612</v>
      </c>
      <c r="B1615" s="76">
        <v>39280</v>
      </c>
      <c r="C1615" s="80">
        <v>1724.2672</v>
      </c>
      <c r="D1615" s="81">
        <v>46.784100000000002</v>
      </c>
      <c r="E1615" s="82">
        <v>49.14</v>
      </c>
      <c r="F1615" s="82">
        <v>20.38</v>
      </c>
      <c r="G1615" s="82">
        <v>35.8063</v>
      </c>
      <c r="H1615" s="82">
        <v>112.2163</v>
      </c>
      <c r="I1615" s="82">
        <v>102.0307</v>
      </c>
      <c r="J1615" s="82">
        <v>53.182899999999997</v>
      </c>
      <c r="K1615" s="82">
        <v>30.501899999999999</v>
      </c>
      <c r="L1615" s="82">
        <v>73.412999999999997</v>
      </c>
      <c r="M1615" s="87">
        <v>57.578000000000003</v>
      </c>
      <c r="N1615" s="80">
        <v>5.28</v>
      </c>
      <c r="O1615" s="86">
        <f t="shared" si="75"/>
        <v>1193.9742719708099</v>
      </c>
      <c r="P1615" s="24">
        <f t="shared" si="76"/>
        <v>0</v>
      </c>
      <c r="R1615" s="76">
        <v>39280</v>
      </c>
      <c r="S1615" s="88">
        <f t="shared" si="77"/>
        <v>-9.6785374401942001E-5</v>
      </c>
      <c r="T1615" s="88"/>
    </row>
    <row r="1616" spans="1:20" x14ac:dyDescent="0.3">
      <c r="A1616" s="75">
        <v>1613</v>
      </c>
      <c r="B1616" s="76">
        <v>39281</v>
      </c>
      <c r="C1616" s="80">
        <v>1720.8887999999999</v>
      </c>
      <c r="D1616" s="81">
        <v>46.8568</v>
      </c>
      <c r="E1616" s="82">
        <v>49.48</v>
      </c>
      <c r="F1616" s="82">
        <v>20.41</v>
      </c>
      <c r="G1616" s="82">
        <v>35.969299999999997</v>
      </c>
      <c r="H1616" s="82">
        <v>114.65519999999999</v>
      </c>
      <c r="I1616" s="82">
        <v>104.3899</v>
      </c>
      <c r="J1616" s="82">
        <v>53.880699999999997</v>
      </c>
      <c r="K1616" s="82">
        <v>30.651</v>
      </c>
      <c r="L1616" s="82">
        <v>73.114000000000004</v>
      </c>
      <c r="M1616" s="87">
        <v>57.622</v>
      </c>
      <c r="N1616" s="80">
        <v>5.26</v>
      </c>
      <c r="O1616" s="86">
        <f t="shared" si="75"/>
        <v>1194.2234904101099</v>
      </c>
      <c r="P1616" s="24">
        <f t="shared" si="76"/>
        <v>0</v>
      </c>
      <c r="R1616" s="76">
        <v>39281</v>
      </c>
      <c r="S1616" s="88">
        <f t="shared" si="77"/>
        <v>-1.9593250976415199E-3</v>
      </c>
      <c r="T1616" s="88"/>
    </row>
    <row r="1617" spans="1:20" x14ac:dyDescent="0.3">
      <c r="A1617" s="75">
        <v>1614</v>
      </c>
      <c r="B1617" s="76">
        <v>39282</v>
      </c>
      <c r="C1617" s="80">
        <v>1728.6224</v>
      </c>
      <c r="D1617" s="81">
        <v>45.038699999999999</v>
      </c>
      <c r="E1617" s="82">
        <v>50.02</v>
      </c>
      <c r="F1617" s="82">
        <v>20.6</v>
      </c>
      <c r="G1617" s="82">
        <v>36.655700000000003</v>
      </c>
      <c r="H1617" s="82">
        <v>114.55670000000001</v>
      </c>
      <c r="I1617" s="82">
        <v>105.6955</v>
      </c>
      <c r="J1617" s="82">
        <v>53.640799999999999</v>
      </c>
      <c r="K1617" s="82">
        <v>30.805900000000001</v>
      </c>
      <c r="L1617" s="82">
        <v>72.384</v>
      </c>
      <c r="M1617" s="87">
        <v>58.140999999999998</v>
      </c>
      <c r="N1617" s="80">
        <v>5.25</v>
      </c>
      <c r="O1617" s="86">
        <f t="shared" si="75"/>
        <v>1194.47228697062</v>
      </c>
      <c r="P1617" s="24">
        <f t="shared" si="76"/>
        <v>0</v>
      </c>
      <c r="R1617" s="76">
        <v>39282</v>
      </c>
      <c r="S1617" s="88">
        <f t="shared" si="77"/>
        <v>4.4939568436961298E-3</v>
      </c>
      <c r="T1617" s="88"/>
    </row>
    <row r="1618" spans="1:20" x14ac:dyDescent="0.3">
      <c r="A1618" s="75">
        <v>1615</v>
      </c>
      <c r="B1618" s="76">
        <v>39283</v>
      </c>
      <c r="C1618" s="80">
        <v>1707.5034000000001</v>
      </c>
      <c r="D1618" s="81">
        <v>44.674999999999997</v>
      </c>
      <c r="E1618" s="82">
        <v>49.16</v>
      </c>
      <c r="F1618" s="82">
        <v>20.61</v>
      </c>
      <c r="G1618" s="82">
        <v>36.2485</v>
      </c>
      <c r="H1618" s="82">
        <v>113.4727</v>
      </c>
      <c r="I1618" s="82">
        <v>105.29470000000001</v>
      </c>
      <c r="J1618" s="82">
        <v>53.662599999999998</v>
      </c>
      <c r="K1618" s="82">
        <v>30.524799999999999</v>
      </c>
      <c r="L1618" s="82">
        <v>71.5</v>
      </c>
      <c r="M1618" s="87">
        <v>57.500999999999998</v>
      </c>
      <c r="N1618" s="80">
        <v>5.25</v>
      </c>
      <c r="O1618" s="86">
        <f t="shared" si="75"/>
        <v>1194.7211353637299</v>
      </c>
      <c r="P1618" s="24">
        <f t="shared" si="76"/>
        <v>0</v>
      </c>
      <c r="R1618" s="76">
        <v>39283</v>
      </c>
      <c r="S1618" s="88">
        <f t="shared" si="77"/>
        <v>-1.2217243048568501E-2</v>
      </c>
      <c r="T1618" s="88"/>
    </row>
    <row r="1619" spans="1:20" x14ac:dyDescent="0.3">
      <c r="A1619" s="75">
        <v>1616</v>
      </c>
      <c r="B1619" s="76">
        <v>39286</v>
      </c>
      <c r="C1619" s="80">
        <v>1715.8516999999999</v>
      </c>
      <c r="D1619" s="81">
        <v>44.415300000000002</v>
      </c>
      <c r="E1619" s="82">
        <v>48.7</v>
      </c>
      <c r="F1619" s="82">
        <v>20.78</v>
      </c>
      <c r="G1619" s="82">
        <v>36.2834</v>
      </c>
      <c r="H1619" s="82">
        <v>114.027</v>
      </c>
      <c r="I1619" s="82">
        <v>107.0125</v>
      </c>
      <c r="J1619" s="82">
        <v>53.433700000000002</v>
      </c>
      <c r="K1619" s="82">
        <v>30.7715</v>
      </c>
      <c r="L1619" s="82">
        <v>73.623000000000005</v>
      </c>
      <c r="M1619" s="87">
        <v>57.953000000000003</v>
      </c>
      <c r="N1619" s="80">
        <v>5.26</v>
      </c>
      <c r="O1619" s="86">
        <f t="shared" si="75"/>
        <v>1194.9705096959599</v>
      </c>
      <c r="P1619" s="24">
        <f t="shared" si="76"/>
        <v>0</v>
      </c>
      <c r="R1619" s="76">
        <v>39286</v>
      </c>
      <c r="S1619" s="88">
        <f t="shared" si="77"/>
        <v>4.8891849937164897E-3</v>
      </c>
      <c r="T1619" s="88"/>
    </row>
    <row r="1620" spans="1:20" x14ac:dyDescent="0.3">
      <c r="A1620" s="75">
        <v>1617</v>
      </c>
      <c r="B1620" s="76">
        <v>39287</v>
      </c>
      <c r="C1620" s="80">
        <v>1681.8701000000001</v>
      </c>
      <c r="D1620" s="81">
        <v>44.758099999999999</v>
      </c>
      <c r="E1620" s="82">
        <v>46.249899999999997</v>
      </c>
      <c r="F1620" s="82">
        <v>20.639900000000001</v>
      </c>
      <c r="G1620" s="82">
        <v>35.829700000000003</v>
      </c>
      <c r="H1620" s="82">
        <v>110.6765</v>
      </c>
      <c r="I1620" s="82">
        <v>104.03489999999999</v>
      </c>
      <c r="J1620" s="82">
        <v>52.714100000000002</v>
      </c>
      <c r="K1620" s="82">
        <v>30.5305</v>
      </c>
      <c r="L1620" s="82">
        <v>73.257999999999996</v>
      </c>
      <c r="M1620" s="87">
        <v>56.904000000000003</v>
      </c>
      <c r="N1620" s="80">
        <v>5.25</v>
      </c>
      <c r="O1620" s="86">
        <f t="shared" si="75"/>
        <v>1195.2194618854801</v>
      </c>
      <c r="P1620" s="24">
        <f t="shared" si="76"/>
        <v>0</v>
      </c>
      <c r="R1620" s="76">
        <v>39287</v>
      </c>
      <c r="S1620" s="88">
        <f t="shared" si="77"/>
        <v>-1.9804508746297699E-2</v>
      </c>
      <c r="T1620" s="88"/>
    </row>
    <row r="1621" spans="1:20" x14ac:dyDescent="0.3">
      <c r="A1621" s="75">
        <v>1618</v>
      </c>
      <c r="B1621" s="76">
        <v>39288</v>
      </c>
      <c r="C1621" s="80">
        <v>1689.7329</v>
      </c>
      <c r="D1621" s="81">
        <v>44.1036</v>
      </c>
      <c r="E1621" s="82">
        <v>47.18</v>
      </c>
      <c r="F1621" s="82">
        <v>20.58</v>
      </c>
      <c r="G1621" s="82">
        <v>35.725000000000001</v>
      </c>
      <c r="H1621" s="82">
        <v>112.15470000000001</v>
      </c>
      <c r="I1621" s="82">
        <v>106.2681</v>
      </c>
      <c r="J1621" s="82">
        <v>53.204700000000003</v>
      </c>
      <c r="K1621" s="82">
        <v>31.006699999999999</v>
      </c>
      <c r="L1621" s="82">
        <v>75.534999999999997</v>
      </c>
      <c r="M1621" s="87">
        <v>56.253</v>
      </c>
      <c r="N1621" s="80">
        <v>5.32</v>
      </c>
      <c r="O1621" s="86">
        <f t="shared" si="75"/>
        <v>1195.4717859940999</v>
      </c>
      <c r="P1621" s="24">
        <f t="shared" si="76"/>
        <v>0</v>
      </c>
      <c r="R1621" s="76">
        <v>39288</v>
      </c>
      <c r="S1621" s="88">
        <f t="shared" si="77"/>
        <v>4.6750340588133099E-3</v>
      </c>
      <c r="T1621" s="88"/>
    </row>
    <row r="1622" spans="1:20" x14ac:dyDescent="0.3">
      <c r="A1622" s="75">
        <v>1619</v>
      </c>
      <c r="B1622" s="76">
        <v>39289</v>
      </c>
      <c r="C1622" s="80">
        <v>1650.3113000000001</v>
      </c>
      <c r="D1622" s="81">
        <v>43.719200000000001</v>
      </c>
      <c r="E1622" s="82">
        <v>38.270000000000003</v>
      </c>
      <c r="F1622" s="82">
        <v>20.010000000000002</v>
      </c>
      <c r="G1622" s="82">
        <v>34.875799999999998</v>
      </c>
      <c r="H1622" s="82">
        <v>107.73260000000001</v>
      </c>
      <c r="I1622" s="82">
        <v>101.0458</v>
      </c>
      <c r="J1622" s="82">
        <v>51.133200000000002</v>
      </c>
      <c r="K1622" s="82">
        <v>30.392900000000001</v>
      </c>
      <c r="L1622" s="82">
        <v>73.899000000000001</v>
      </c>
      <c r="M1622" s="87">
        <v>54.642000000000003</v>
      </c>
      <c r="N1622" s="80">
        <v>5.28</v>
      </c>
      <c r="O1622" s="86">
        <f t="shared" si="75"/>
        <v>1195.72226579688</v>
      </c>
      <c r="P1622" s="24">
        <f t="shared" si="76"/>
        <v>0</v>
      </c>
      <c r="R1622" s="76">
        <v>39289</v>
      </c>
      <c r="S1622" s="88">
        <f t="shared" si="77"/>
        <v>-2.3330077789217401E-2</v>
      </c>
      <c r="T1622" s="88"/>
    </row>
    <row r="1623" spans="1:20" x14ac:dyDescent="0.3">
      <c r="A1623" s="75">
        <v>1620</v>
      </c>
      <c r="B1623" s="76">
        <v>39290</v>
      </c>
      <c r="C1623" s="80">
        <v>1624.1565000000001</v>
      </c>
      <c r="D1623" s="81">
        <v>43.293100000000003</v>
      </c>
      <c r="E1623" s="82">
        <v>36.706400000000002</v>
      </c>
      <c r="F1623" s="82">
        <v>19.62</v>
      </c>
      <c r="G1623" s="82">
        <v>34.189599999999999</v>
      </c>
      <c r="H1623" s="82">
        <v>104.9487</v>
      </c>
      <c r="I1623" s="82">
        <v>98.022300000000001</v>
      </c>
      <c r="J1623" s="82">
        <v>50.37</v>
      </c>
      <c r="K1623" s="82">
        <v>29.991299999999999</v>
      </c>
      <c r="L1623" s="82">
        <v>72.593999999999994</v>
      </c>
      <c r="M1623" s="87">
        <v>53.825000000000003</v>
      </c>
      <c r="N1623" s="80">
        <v>5.25</v>
      </c>
      <c r="O1623" s="86">
        <f t="shared" si="75"/>
        <v>1195.9713746022501</v>
      </c>
      <c r="P1623" s="24">
        <f t="shared" si="76"/>
        <v>0</v>
      </c>
      <c r="R1623" s="76">
        <v>39290</v>
      </c>
      <c r="S1623" s="88">
        <f t="shared" si="77"/>
        <v>-1.58484038738631E-2</v>
      </c>
      <c r="T1623" s="88"/>
    </row>
    <row r="1624" spans="1:20" x14ac:dyDescent="0.3">
      <c r="A1624" s="75">
        <v>1621</v>
      </c>
      <c r="B1624" s="76">
        <v>39293</v>
      </c>
      <c r="C1624" s="80">
        <v>1640.8456000000001</v>
      </c>
      <c r="D1624" s="81">
        <v>44.186700000000002</v>
      </c>
      <c r="E1624" s="82">
        <v>36.11</v>
      </c>
      <c r="F1624" s="82">
        <v>19.579999999999998</v>
      </c>
      <c r="G1624" s="82">
        <v>34.201099999999997</v>
      </c>
      <c r="H1624" s="82">
        <v>106.46380000000001</v>
      </c>
      <c r="I1624" s="82">
        <v>98.503299999999996</v>
      </c>
      <c r="J1624" s="82">
        <v>50.926099999999998</v>
      </c>
      <c r="K1624" s="82">
        <v>30.054400000000001</v>
      </c>
      <c r="L1624" s="82">
        <v>72.86</v>
      </c>
      <c r="M1624" s="87">
        <v>53.415999999999997</v>
      </c>
      <c r="N1624" s="80">
        <v>5.29</v>
      </c>
      <c r="O1624" s="86">
        <f t="shared" si="75"/>
        <v>1196.2224336725501</v>
      </c>
      <c r="P1624" s="24">
        <f t="shared" si="76"/>
        <v>0</v>
      </c>
      <c r="R1624" s="76">
        <v>39293</v>
      </c>
      <c r="S1624" s="88">
        <f t="shared" si="77"/>
        <v>1.02755491850692E-2</v>
      </c>
      <c r="T1624" s="88"/>
    </row>
    <row r="1625" spans="1:20" x14ac:dyDescent="0.3">
      <c r="A1625" s="75">
        <v>1622</v>
      </c>
      <c r="B1625" s="76">
        <v>39294</v>
      </c>
      <c r="C1625" s="80">
        <v>1620.1168</v>
      </c>
      <c r="D1625" s="81">
        <v>43.272399999999998</v>
      </c>
      <c r="E1625" s="82">
        <v>33.96</v>
      </c>
      <c r="F1625" s="82">
        <v>19.12</v>
      </c>
      <c r="G1625" s="82">
        <v>33.724200000000003</v>
      </c>
      <c r="H1625" s="82">
        <v>105.0226</v>
      </c>
      <c r="I1625" s="82">
        <v>97.495500000000007</v>
      </c>
      <c r="J1625" s="82">
        <v>51.100499999999997</v>
      </c>
      <c r="K1625" s="82">
        <v>29.893799999999999</v>
      </c>
      <c r="L1625" s="82">
        <v>72.55</v>
      </c>
      <c r="M1625" s="87">
        <v>52.841999999999999</v>
      </c>
      <c r="N1625" s="80">
        <v>5.28</v>
      </c>
      <c r="O1625" s="99">
        <f t="shared" si="75"/>
        <v>1196.4730707538999</v>
      </c>
      <c r="P1625" s="24">
        <f t="shared" si="76"/>
        <v>1</v>
      </c>
      <c r="R1625" s="76">
        <v>39294</v>
      </c>
      <c r="S1625" s="88">
        <f t="shared" si="77"/>
        <v>-1.26329984978477E-2</v>
      </c>
      <c r="T1625" s="88"/>
    </row>
    <row r="1626" spans="1:20" x14ac:dyDescent="0.3">
      <c r="A1626" s="75">
        <v>1623</v>
      </c>
      <c r="B1626" s="76">
        <v>39295</v>
      </c>
      <c r="C1626" s="80">
        <v>1631.9454000000001</v>
      </c>
      <c r="D1626" s="81">
        <v>43.002299999999998</v>
      </c>
      <c r="E1626" s="82">
        <v>33.659999999999997</v>
      </c>
      <c r="F1626" s="82">
        <v>19.79</v>
      </c>
      <c r="G1626" s="82">
        <v>34.084800000000001</v>
      </c>
      <c r="H1626" s="82">
        <v>104.9118</v>
      </c>
      <c r="I1626" s="82">
        <v>98.308599999999998</v>
      </c>
      <c r="J1626" s="82">
        <v>51.067799999999998</v>
      </c>
      <c r="K1626" s="82">
        <v>30.559200000000001</v>
      </c>
      <c r="L1626" s="82">
        <v>73.445999999999998</v>
      </c>
      <c r="M1626" s="87">
        <v>53.283999999999999</v>
      </c>
      <c r="N1626" s="80">
        <v>5.3</v>
      </c>
      <c r="O1626" s="86">
        <f t="shared" si="75"/>
        <v>1196.72470993147</v>
      </c>
      <c r="P1626" s="24">
        <f t="shared" si="76"/>
        <v>0</v>
      </c>
      <c r="R1626" s="76">
        <v>39295</v>
      </c>
      <c r="S1626" s="88">
        <f t="shared" si="77"/>
        <v>7.3010785395226704E-3</v>
      </c>
      <c r="T1626" s="88"/>
    </row>
    <row r="1627" spans="1:20" x14ac:dyDescent="0.3">
      <c r="A1627" s="75">
        <v>1624</v>
      </c>
      <c r="B1627" s="76">
        <v>39296</v>
      </c>
      <c r="C1627" s="80">
        <v>1639.4508000000001</v>
      </c>
      <c r="D1627" s="81">
        <v>43.677599999999998</v>
      </c>
      <c r="E1627" s="82">
        <v>34.81</v>
      </c>
      <c r="F1627" s="82">
        <v>20.09</v>
      </c>
      <c r="G1627" s="82">
        <v>34.340699999999998</v>
      </c>
      <c r="H1627" s="82">
        <v>103.3351</v>
      </c>
      <c r="I1627" s="82">
        <v>97.552700000000002</v>
      </c>
      <c r="J1627" s="82">
        <v>50.0212</v>
      </c>
      <c r="K1627" s="82">
        <v>30.783000000000001</v>
      </c>
      <c r="L1627" s="82">
        <v>73.866</v>
      </c>
      <c r="M1627" s="87">
        <v>54.079000000000001</v>
      </c>
      <c r="N1627" s="80">
        <v>5.24</v>
      </c>
      <c r="O1627" s="86">
        <f t="shared" si="75"/>
        <v>1196.97355268862</v>
      </c>
      <c r="P1627" s="24">
        <f t="shared" si="76"/>
        <v>0</v>
      </c>
      <c r="R1627" s="76">
        <v>39296</v>
      </c>
      <c r="S1627" s="88">
        <f t="shared" si="77"/>
        <v>4.5990509241302701E-3</v>
      </c>
      <c r="T1627" s="88"/>
    </row>
    <row r="1628" spans="1:20" x14ac:dyDescent="0.3">
      <c r="A1628" s="75">
        <v>1625</v>
      </c>
      <c r="B1628" s="76">
        <v>39297</v>
      </c>
      <c r="C1628" s="80">
        <v>1595.9652000000001</v>
      </c>
      <c r="D1628" s="81">
        <v>42.358199999999997</v>
      </c>
      <c r="E1628" s="82">
        <v>32.9</v>
      </c>
      <c r="F1628" s="82">
        <v>19.66</v>
      </c>
      <c r="G1628" s="82">
        <v>33.689399999999999</v>
      </c>
      <c r="H1628" s="82">
        <v>99.799800000000005</v>
      </c>
      <c r="I1628" s="82">
        <v>94.002399999999994</v>
      </c>
      <c r="J1628" s="82">
        <v>48.505699999999997</v>
      </c>
      <c r="K1628" s="82">
        <v>30.565000000000001</v>
      </c>
      <c r="L1628" s="82">
        <v>73.489999999999995</v>
      </c>
      <c r="M1628" s="87">
        <v>53.56</v>
      </c>
      <c r="N1628" s="80">
        <v>5.24</v>
      </c>
      <c r="O1628" s="86">
        <f t="shared" si="75"/>
        <v>1197.22244718926</v>
      </c>
      <c r="P1628" s="24">
        <f t="shared" si="76"/>
        <v>0</v>
      </c>
      <c r="R1628" s="76">
        <v>39297</v>
      </c>
      <c r="S1628" s="88">
        <f t="shared" si="77"/>
        <v>-2.6524492226299198E-2</v>
      </c>
      <c r="T1628" s="88"/>
    </row>
    <row r="1629" spans="1:20" x14ac:dyDescent="0.3">
      <c r="A1629" s="75">
        <v>1626</v>
      </c>
      <c r="B1629" s="76">
        <v>39300</v>
      </c>
      <c r="C1629" s="80">
        <v>1634.5397</v>
      </c>
      <c r="D1629" s="81">
        <v>43.407499999999999</v>
      </c>
      <c r="E1629" s="82">
        <v>33.090000000000003</v>
      </c>
      <c r="F1629" s="82">
        <v>20.079999999999998</v>
      </c>
      <c r="G1629" s="82">
        <v>34.363999999999997</v>
      </c>
      <c r="H1629" s="82">
        <v>101.0316</v>
      </c>
      <c r="I1629" s="82">
        <v>95.674499999999995</v>
      </c>
      <c r="J1629" s="82">
        <v>47.5899</v>
      </c>
      <c r="K1629" s="82">
        <v>31.1099</v>
      </c>
      <c r="L1629" s="82">
        <v>75.745000000000005</v>
      </c>
      <c r="M1629" s="87">
        <v>54.597000000000001</v>
      </c>
      <c r="N1629" s="80">
        <v>5.26</v>
      </c>
      <c r="O1629" s="86">
        <f t="shared" si="75"/>
        <v>1197.4723436207</v>
      </c>
      <c r="P1629" s="24">
        <f t="shared" si="76"/>
        <v>0</v>
      </c>
      <c r="R1629" s="76">
        <v>39300</v>
      </c>
      <c r="S1629" s="88">
        <f t="shared" si="77"/>
        <v>2.4170013230864901E-2</v>
      </c>
      <c r="T1629" s="88"/>
    </row>
    <row r="1630" spans="1:20" x14ac:dyDescent="0.3">
      <c r="A1630" s="75">
        <v>1627</v>
      </c>
      <c r="B1630" s="76">
        <v>39301</v>
      </c>
      <c r="C1630" s="80">
        <v>1644.6692</v>
      </c>
      <c r="D1630" s="81">
        <v>42.077800000000003</v>
      </c>
      <c r="E1630" s="82">
        <v>33.770000000000003</v>
      </c>
      <c r="F1630" s="82">
        <v>19.68</v>
      </c>
      <c r="G1630" s="82">
        <v>34.375599999999999</v>
      </c>
      <c r="H1630" s="82">
        <v>102.4605</v>
      </c>
      <c r="I1630" s="82">
        <v>98.148300000000006</v>
      </c>
      <c r="J1630" s="82">
        <v>47.862400000000001</v>
      </c>
      <c r="K1630" s="82">
        <v>31.241900000000001</v>
      </c>
      <c r="L1630" s="82">
        <v>76.463999999999999</v>
      </c>
      <c r="M1630" s="87">
        <v>54.895000000000003</v>
      </c>
      <c r="N1630" s="80">
        <v>5.26</v>
      </c>
      <c r="O1630" s="86">
        <f t="shared" si="75"/>
        <v>1197.72229221305</v>
      </c>
      <c r="P1630" s="24">
        <f t="shared" si="76"/>
        <v>0</v>
      </c>
      <c r="R1630" s="76">
        <v>39301</v>
      </c>
      <c r="S1630" s="88">
        <f t="shared" si="77"/>
        <v>6.1971575239194703E-3</v>
      </c>
      <c r="T1630" s="88"/>
    </row>
    <row r="1631" spans="1:20" x14ac:dyDescent="0.3">
      <c r="A1631" s="75">
        <v>1628</v>
      </c>
      <c r="B1631" s="76">
        <v>39302</v>
      </c>
      <c r="C1631" s="80">
        <v>1668.3737000000001</v>
      </c>
      <c r="D1631" s="81">
        <v>41.713999999999999</v>
      </c>
      <c r="E1631" s="82">
        <v>34.49</v>
      </c>
      <c r="F1631" s="82">
        <v>20.2</v>
      </c>
      <c r="G1631" s="82">
        <v>34.899099999999997</v>
      </c>
      <c r="H1631" s="82">
        <v>103.877</v>
      </c>
      <c r="I1631" s="82">
        <v>100.6678</v>
      </c>
      <c r="J1631" s="82">
        <v>47.993299999999998</v>
      </c>
      <c r="K1631" s="82">
        <v>32.045000000000002</v>
      </c>
      <c r="L1631" s="82">
        <v>77.325999999999993</v>
      </c>
      <c r="M1631" s="87">
        <v>55.514000000000003</v>
      </c>
      <c r="N1631" s="80">
        <v>5.27</v>
      </c>
      <c r="O1631" s="86">
        <f t="shared" si="75"/>
        <v>1197.97276826385</v>
      </c>
      <c r="P1631" s="24">
        <f t="shared" si="76"/>
        <v>0</v>
      </c>
      <c r="R1631" s="76">
        <v>39302</v>
      </c>
      <c r="S1631" s="88">
        <f t="shared" si="77"/>
        <v>1.44129287518731E-2</v>
      </c>
      <c r="T1631" s="88"/>
    </row>
    <row r="1632" spans="1:20" x14ac:dyDescent="0.3">
      <c r="A1632" s="75">
        <v>1629</v>
      </c>
      <c r="B1632" s="76">
        <v>39303</v>
      </c>
      <c r="C1632" s="80">
        <v>1619.2153000000001</v>
      </c>
      <c r="D1632" s="81">
        <v>39.708799999999997</v>
      </c>
      <c r="E1632" s="82">
        <v>34.479999999999997</v>
      </c>
      <c r="F1632" s="82">
        <v>20.09</v>
      </c>
      <c r="G1632" s="82">
        <v>33.642699999999998</v>
      </c>
      <c r="H1632" s="82">
        <v>99.910700000000006</v>
      </c>
      <c r="I1632" s="82">
        <v>96.144099999999995</v>
      </c>
      <c r="J1632" s="82">
        <v>46.2271</v>
      </c>
      <c r="K1632" s="82">
        <v>32.039299999999997</v>
      </c>
      <c r="L1632" s="82">
        <v>75.733999999999995</v>
      </c>
      <c r="M1632" s="87">
        <v>55.116</v>
      </c>
      <c r="N1632" s="80">
        <v>5.41</v>
      </c>
      <c r="O1632" s="86">
        <f t="shared" si="75"/>
        <v>1198.2299521002101</v>
      </c>
      <c r="P1632" s="24">
        <f t="shared" si="76"/>
        <v>0</v>
      </c>
      <c r="R1632" s="76">
        <v>39303</v>
      </c>
      <c r="S1632" s="88">
        <f t="shared" si="77"/>
        <v>-2.9464861499555E-2</v>
      </c>
      <c r="T1632" s="88"/>
    </row>
    <row r="1633" spans="1:20" x14ac:dyDescent="0.3">
      <c r="A1633" s="75">
        <v>1630</v>
      </c>
      <c r="B1633" s="76">
        <v>39304</v>
      </c>
      <c r="C1633" s="80">
        <v>1619.8315</v>
      </c>
      <c r="D1633" s="81">
        <v>39.3658</v>
      </c>
      <c r="E1633" s="82">
        <v>34.18</v>
      </c>
      <c r="F1633" s="82">
        <v>19.989999999999998</v>
      </c>
      <c r="G1633" s="82">
        <v>33.398400000000002</v>
      </c>
      <c r="H1633" s="82">
        <v>102.7561</v>
      </c>
      <c r="I1633" s="82">
        <v>97.190600000000003</v>
      </c>
      <c r="J1633" s="82">
        <v>46.990200000000002</v>
      </c>
      <c r="K1633" s="82">
        <v>31.540199999999999</v>
      </c>
      <c r="L1633" s="82">
        <v>75.126000000000005</v>
      </c>
      <c r="M1633" s="87">
        <v>54.542000000000002</v>
      </c>
      <c r="N1633" s="80">
        <v>4.68</v>
      </c>
      <c r="O1633" s="86">
        <f t="shared" si="75"/>
        <v>1198.4524805198801</v>
      </c>
      <c r="P1633" s="24">
        <f t="shared" si="76"/>
        <v>0</v>
      </c>
      <c r="R1633" s="76">
        <v>39304</v>
      </c>
      <c r="S1633" s="88">
        <f t="shared" si="77"/>
        <v>3.8055470449172002E-4</v>
      </c>
      <c r="T1633" s="88"/>
    </row>
    <row r="1634" spans="1:20" x14ac:dyDescent="0.3">
      <c r="A1634" s="75">
        <v>1631</v>
      </c>
      <c r="B1634" s="76">
        <v>39307</v>
      </c>
      <c r="C1634" s="80">
        <v>1619.2748999999999</v>
      </c>
      <c r="D1634" s="81">
        <v>40.436100000000003</v>
      </c>
      <c r="E1634" s="82">
        <v>33.83</v>
      </c>
      <c r="F1634" s="82">
        <v>19.72</v>
      </c>
      <c r="G1634" s="82">
        <v>33.305399999999999</v>
      </c>
      <c r="H1634" s="82">
        <v>101.5613</v>
      </c>
      <c r="I1634" s="82">
        <v>95.361999999999995</v>
      </c>
      <c r="J1634" s="82">
        <v>45.398499999999999</v>
      </c>
      <c r="K1634" s="82">
        <v>31.276299999999999</v>
      </c>
      <c r="L1634" s="82">
        <v>75.27</v>
      </c>
      <c r="M1634" s="87">
        <v>53.768999999999998</v>
      </c>
      <c r="N1634" s="80">
        <v>4.8099999999999996</v>
      </c>
      <c r="O1634" s="86">
        <f t="shared" si="75"/>
        <v>1198.6812327592199</v>
      </c>
      <c r="P1634" s="24">
        <f t="shared" si="76"/>
        <v>0</v>
      </c>
      <c r="R1634" s="76">
        <v>39307</v>
      </c>
      <c r="S1634" s="88">
        <f t="shared" si="77"/>
        <v>-3.4361598721854798E-4</v>
      </c>
      <c r="T1634" s="88"/>
    </row>
    <row r="1635" spans="1:20" x14ac:dyDescent="0.3">
      <c r="A1635" s="75">
        <v>1632</v>
      </c>
      <c r="B1635" s="76">
        <v>39308</v>
      </c>
      <c r="C1635" s="80">
        <v>1590.0459000000001</v>
      </c>
      <c r="D1635" s="81">
        <v>39.2517</v>
      </c>
      <c r="E1635" s="82">
        <v>32.35</v>
      </c>
      <c r="F1635" s="82">
        <v>19.350000000000001</v>
      </c>
      <c r="G1635" s="82">
        <v>33.002899999999997</v>
      </c>
      <c r="H1635" s="82">
        <v>101.5613</v>
      </c>
      <c r="I1635" s="82">
        <v>95.6036</v>
      </c>
      <c r="J1635" s="82">
        <v>44.013800000000003</v>
      </c>
      <c r="K1635" s="82">
        <v>31.058299999999999</v>
      </c>
      <c r="L1635" s="82">
        <v>74.253</v>
      </c>
      <c r="M1635" s="87">
        <v>52.985999999999997</v>
      </c>
      <c r="N1635" s="80">
        <v>4.54</v>
      </c>
      <c r="O1635" s="86">
        <f t="shared" si="75"/>
        <v>1198.89718564798</v>
      </c>
      <c r="P1635" s="24">
        <f t="shared" si="76"/>
        <v>0</v>
      </c>
      <c r="R1635" s="76">
        <v>39308</v>
      </c>
      <c r="S1635" s="88">
        <f t="shared" si="77"/>
        <v>-1.8050671939643902E-2</v>
      </c>
      <c r="T1635" s="88"/>
    </row>
    <row r="1636" spans="1:20" x14ac:dyDescent="0.3">
      <c r="A1636" s="75">
        <v>1633</v>
      </c>
      <c r="B1636" s="76">
        <v>39309</v>
      </c>
      <c r="C1636" s="80">
        <v>1568.3792000000001</v>
      </c>
      <c r="D1636" s="81">
        <v>37.495899999999999</v>
      </c>
      <c r="E1636" s="82">
        <v>31.75</v>
      </c>
      <c r="F1636" s="82">
        <v>19.18</v>
      </c>
      <c r="G1636" s="82">
        <v>32.804400000000001</v>
      </c>
      <c r="H1636" s="82">
        <v>100.194</v>
      </c>
      <c r="I1636" s="82">
        <v>93.947500000000005</v>
      </c>
      <c r="J1636" s="82">
        <v>43.697600000000001</v>
      </c>
      <c r="K1636" s="82">
        <v>30.880500000000001</v>
      </c>
      <c r="L1636" s="82">
        <v>74.451999999999998</v>
      </c>
      <c r="M1636" s="87">
        <v>52.5</v>
      </c>
      <c r="N1636" s="80">
        <v>4.71</v>
      </c>
      <c r="O1636" s="86">
        <f t="shared" si="75"/>
        <v>1199.12126524101</v>
      </c>
      <c r="P1636" s="24">
        <f t="shared" si="76"/>
        <v>0</v>
      </c>
      <c r="R1636" s="76">
        <v>39309</v>
      </c>
      <c r="S1636" s="88">
        <f t="shared" si="77"/>
        <v>-1.36264619782359E-2</v>
      </c>
      <c r="T1636" s="88"/>
    </row>
    <row r="1637" spans="1:20" x14ac:dyDescent="0.3">
      <c r="A1637" s="75">
        <v>1634</v>
      </c>
      <c r="B1637" s="76">
        <v>39310</v>
      </c>
      <c r="C1637" s="80">
        <v>1573.5383999999999</v>
      </c>
      <c r="D1637" s="81">
        <v>38.368600000000001</v>
      </c>
      <c r="E1637" s="82">
        <v>28.7</v>
      </c>
      <c r="F1637" s="82">
        <v>19.14</v>
      </c>
      <c r="G1637" s="82">
        <v>32.465899999999998</v>
      </c>
      <c r="H1637" s="82">
        <v>100.9756</v>
      </c>
      <c r="I1637" s="82">
        <v>92.7744</v>
      </c>
      <c r="J1637" s="82">
        <v>42.8581</v>
      </c>
      <c r="K1637" s="82">
        <v>30.737100000000002</v>
      </c>
      <c r="L1637" s="82">
        <v>75.590999999999994</v>
      </c>
      <c r="M1637" s="87">
        <v>53.063000000000002</v>
      </c>
      <c r="N1637" s="80">
        <v>4.97</v>
      </c>
      <c r="O1637" s="86">
        <f t="shared" si="75"/>
        <v>1199.35775860166</v>
      </c>
      <c r="P1637" s="24">
        <f t="shared" si="76"/>
        <v>0</v>
      </c>
      <c r="R1637" s="76">
        <v>39310</v>
      </c>
      <c r="S1637" s="88">
        <f t="shared" si="77"/>
        <v>3.28951059794713E-3</v>
      </c>
      <c r="T1637" s="88"/>
    </row>
    <row r="1638" spans="1:20" x14ac:dyDescent="0.3">
      <c r="A1638" s="75">
        <v>1635</v>
      </c>
      <c r="B1638" s="76">
        <v>39311</v>
      </c>
      <c r="C1638" s="80">
        <v>1612.1947</v>
      </c>
      <c r="D1638" s="81">
        <v>39.002299999999998</v>
      </c>
      <c r="E1638" s="82">
        <v>30.51</v>
      </c>
      <c r="F1638" s="82">
        <v>19.350000000000001</v>
      </c>
      <c r="G1638" s="82">
        <v>32.979599999999998</v>
      </c>
      <c r="H1638" s="82">
        <v>104.66030000000001</v>
      </c>
      <c r="I1638" s="82">
        <v>96.765100000000004</v>
      </c>
      <c r="J1638" s="82">
        <v>44.231900000000003</v>
      </c>
      <c r="K1638" s="82">
        <v>31.2362</v>
      </c>
      <c r="L1638" s="82">
        <v>76.706999999999994</v>
      </c>
      <c r="M1638" s="87">
        <v>52.511000000000003</v>
      </c>
      <c r="N1638" s="80">
        <v>4.91</v>
      </c>
      <c r="O1638" s="86">
        <f t="shared" si="75"/>
        <v>1199.5914429903401</v>
      </c>
      <c r="P1638" s="24">
        <f t="shared" si="76"/>
        <v>0</v>
      </c>
      <c r="R1638" s="76">
        <v>39311</v>
      </c>
      <c r="S1638" s="88">
        <f t="shared" si="77"/>
        <v>2.45664802333392E-2</v>
      </c>
      <c r="T1638" s="88"/>
    </row>
    <row r="1639" spans="1:20" x14ac:dyDescent="0.3">
      <c r="A1639" s="75">
        <v>1636</v>
      </c>
      <c r="B1639" s="76">
        <v>39314</v>
      </c>
      <c r="C1639" s="80">
        <v>1611.7599</v>
      </c>
      <c r="D1639" s="81">
        <v>38.877699999999997</v>
      </c>
      <c r="E1639" s="82">
        <v>31.18</v>
      </c>
      <c r="F1639" s="82">
        <v>19.11</v>
      </c>
      <c r="G1639" s="82">
        <v>32.991199999999999</v>
      </c>
      <c r="H1639" s="82">
        <v>105.31780000000001</v>
      </c>
      <c r="I1639" s="82">
        <v>97.2136</v>
      </c>
      <c r="J1639" s="82">
        <v>44.417200000000001</v>
      </c>
      <c r="K1639" s="82">
        <v>31.276299999999999</v>
      </c>
      <c r="L1639" s="82">
        <v>75.855999999999995</v>
      </c>
      <c r="M1639" s="87">
        <v>53.305999999999997</v>
      </c>
      <c r="N1639" s="80">
        <v>5.03</v>
      </c>
      <c r="O1639" s="86">
        <f t="shared" si="75"/>
        <v>1199.83088525058</v>
      </c>
      <c r="P1639" s="24">
        <f t="shared" si="76"/>
        <v>0</v>
      </c>
      <c r="R1639" s="76">
        <v>39314</v>
      </c>
      <c r="S1639" s="88">
        <f t="shared" si="77"/>
        <v>-2.6969447300628801E-4</v>
      </c>
      <c r="T1639" s="88"/>
    </row>
    <row r="1640" spans="1:20" x14ac:dyDescent="0.3">
      <c r="A1640" s="75">
        <v>1637</v>
      </c>
      <c r="B1640" s="76">
        <v>39315</v>
      </c>
      <c r="C1640" s="80">
        <v>1613.5179000000001</v>
      </c>
      <c r="D1640" s="81">
        <v>38.337400000000002</v>
      </c>
      <c r="E1640" s="82">
        <v>31.02</v>
      </c>
      <c r="F1640" s="82">
        <v>19.27</v>
      </c>
      <c r="G1640" s="82">
        <v>32.769399999999997</v>
      </c>
      <c r="H1640" s="82">
        <v>104.58580000000001</v>
      </c>
      <c r="I1640" s="82">
        <v>95.626599999999996</v>
      </c>
      <c r="J1640" s="82">
        <v>44.962400000000002</v>
      </c>
      <c r="K1640" s="82">
        <v>30.995200000000001</v>
      </c>
      <c r="L1640" s="82">
        <v>75.679000000000002</v>
      </c>
      <c r="M1640" s="87">
        <v>53.505000000000003</v>
      </c>
      <c r="N1640" s="80">
        <v>4.8899999999999997</v>
      </c>
      <c r="O1640" s="86">
        <f t="shared" si="75"/>
        <v>1200.0637095771301</v>
      </c>
      <c r="P1640" s="24">
        <f t="shared" si="76"/>
        <v>0</v>
      </c>
      <c r="R1640" s="76">
        <v>39315</v>
      </c>
      <c r="S1640" s="88">
        <f t="shared" si="77"/>
        <v>1.0907331793028601E-3</v>
      </c>
      <c r="T1640" s="88"/>
    </row>
    <row r="1641" spans="1:20" x14ac:dyDescent="0.3">
      <c r="A1641" s="75">
        <v>1638</v>
      </c>
      <c r="B1641" s="76">
        <v>39316</v>
      </c>
      <c r="C1641" s="80">
        <v>1632.5102999999999</v>
      </c>
      <c r="D1641" s="81">
        <v>38.721800000000002</v>
      </c>
      <c r="E1641" s="82">
        <v>31.89</v>
      </c>
      <c r="F1641" s="82">
        <v>19.32</v>
      </c>
      <c r="G1641" s="82">
        <v>32.944499999999998</v>
      </c>
      <c r="H1641" s="82">
        <v>105.93810000000001</v>
      </c>
      <c r="I1641" s="82">
        <v>96.121099999999998</v>
      </c>
      <c r="J1641" s="82">
        <v>45.442100000000003</v>
      </c>
      <c r="K1641" s="82">
        <v>30.949300000000001</v>
      </c>
      <c r="L1641" s="82">
        <v>76.066000000000003</v>
      </c>
      <c r="M1641" s="87">
        <v>54.487000000000002</v>
      </c>
      <c r="N1641" s="80">
        <v>4.7699999999999996</v>
      </c>
      <c r="O1641" s="86">
        <f t="shared" si="75"/>
        <v>1200.2908644935801</v>
      </c>
      <c r="P1641" s="24">
        <f t="shared" si="76"/>
        <v>0</v>
      </c>
      <c r="R1641" s="76">
        <v>39316</v>
      </c>
      <c r="S1641" s="88">
        <f t="shared" si="77"/>
        <v>1.17708021708343E-2</v>
      </c>
      <c r="T1641" s="88"/>
    </row>
    <row r="1642" spans="1:20" x14ac:dyDescent="0.3">
      <c r="A1642" s="75">
        <v>1639</v>
      </c>
      <c r="B1642" s="76">
        <v>39317</v>
      </c>
      <c r="C1642" s="80">
        <v>1630.7817</v>
      </c>
      <c r="D1642" s="81">
        <v>39.334800000000001</v>
      </c>
      <c r="E1642" s="82">
        <v>30.83</v>
      </c>
      <c r="F1642" s="82">
        <v>19.37</v>
      </c>
      <c r="G1642" s="82">
        <v>33.0379</v>
      </c>
      <c r="H1642" s="82">
        <v>106.0498</v>
      </c>
      <c r="I1642" s="82">
        <v>96.316599999999994</v>
      </c>
      <c r="J1642" s="82">
        <v>46.2271</v>
      </c>
      <c r="K1642" s="82">
        <v>30.9665</v>
      </c>
      <c r="L1642" s="82">
        <v>75.081999999999994</v>
      </c>
      <c r="M1642" s="87">
        <v>55.027999999999999</v>
      </c>
      <c r="N1642" s="80">
        <v>4.88</v>
      </c>
      <c r="O1642" s="86">
        <f t="shared" si="75"/>
        <v>1200.5233017721</v>
      </c>
      <c r="P1642" s="24">
        <f t="shared" si="76"/>
        <v>0</v>
      </c>
      <c r="R1642" s="76">
        <v>39317</v>
      </c>
      <c r="S1642" s="88">
        <f t="shared" si="77"/>
        <v>-1.05886008804967E-3</v>
      </c>
      <c r="T1642" s="88"/>
    </row>
    <row r="1643" spans="1:20" x14ac:dyDescent="0.3">
      <c r="A1643" s="75">
        <v>1640</v>
      </c>
      <c r="B1643" s="76">
        <v>39318</v>
      </c>
      <c r="C1643" s="80">
        <v>1649.7706000000001</v>
      </c>
      <c r="D1643" s="81">
        <v>39.719200000000001</v>
      </c>
      <c r="E1643" s="82">
        <v>32.86</v>
      </c>
      <c r="F1643" s="82">
        <v>19.940000000000001</v>
      </c>
      <c r="G1643" s="82">
        <v>33.633299999999998</v>
      </c>
      <c r="H1643" s="82">
        <v>108.2085</v>
      </c>
      <c r="I1643" s="82">
        <v>98.547700000000006</v>
      </c>
      <c r="J1643" s="82">
        <v>47.862400000000001</v>
      </c>
      <c r="K1643" s="82">
        <v>30.978000000000002</v>
      </c>
      <c r="L1643" s="82">
        <v>75.424999999999997</v>
      </c>
      <c r="M1643" s="87">
        <v>55.326000000000001</v>
      </c>
      <c r="N1643" s="80">
        <v>5.1100000000000003</v>
      </c>
      <c r="O1643" s="86">
        <f t="shared" si="75"/>
        <v>1200.7667412194101</v>
      </c>
      <c r="P1643" s="24">
        <f t="shared" si="76"/>
        <v>0</v>
      </c>
      <c r="R1643" s="76">
        <v>39318</v>
      </c>
      <c r="S1643" s="88">
        <f t="shared" si="77"/>
        <v>1.16440477594273E-2</v>
      </c>
      <c r="T1643" s="88"/>
    </row>
    <row r="1644" spans="1:20" x14ac:dyDescent="0.3">
      <c r="A1644" s="75">
        <v>1641</v>
      </c>
      <c r="B1644" s="76">
        <v>39321</v>
      </c>
      <c r="C1644" s="80">
        <v>1635.7514000000001</v>
      </c>
      <c r="D1644" s="81">
        <v>40.082900000000002</v>
      </c>
      <c r="E1644" s="82">
        <v>32.61</v>
      </c>
      <c r="F1644" s="82">
        <v>19.86</v>
      </c>
      <c r="G1644" s="82">
        <v>33.259700000000002</v>
      </c>
      <c r="H1644" s="82">
        <v>107.93559999999999</v>
      </c>
      <c r="I1644" s="82">
        <v>97.892099999999999</v>
      </c>
      <c r="J1644" s="82">
        <v>47.066600000000001</v>
      </c>
      <c r="K1644" s="82">
        <v>30.983699999999999</v>
      </c>
      <c r="L1644" s="82">
        <v>75.292000000000002</v>
      </c>
      <c r="M1644" s="87">
        <v>54.607999999999997</v>
      </c>
      <c r="N1644" s="80">
        <v>5.27</v>
      </c>
      <c r="O1644" s="86">
        <f t="shared" si="75"/>
        <v>1201.0178539466399</v>
      </c>
      <c r="P1644" s="24">
        <f t="shared" si="76"/>
        <v>0</v>
      </c>
      <c r="R1644" s="76">
        <v>39321</v>
      </c>
      <c r="S1644" s="88">
        <f t="shared" si="77"/>
        <v>-8.4976662816029797E-3</v>
      </c>
      <c r="T1644" s="88"/>
    </row>
    <row r="1645" spans="1:20" x14ac:dyDescent="0.3">
      <c r="A1645" s="75">
        <v>1642</v>
      </c>
      <c r="B1645" s="76">
        <v>39322</v>
      </c>
      <c r="C1645" s="80">
        <v>1597.4299000000001</v>
      </c>
      <c r="D1645" s="81">
        <v>39.345199999999998</v>
      </c>
      <c r="E1645" s="82">
        <v>31.5</v>
      </c>
      <c r="F1645" s="82">
        <v>19.36</v>
      </c>
      <c r="G1645" s="82">
        <v>32.606000000000002</v>
      </c>
      <c r="H1645" s="82">
        <v>104.58580000000001</v>
      </c>
      <c r="I1645" s="82">
        <v>95.453999999999994</v>
      </c>
      <c r="J1645" s="82">
        <v>45.463900000000002</v>
      </c>
      <c r="K1645" s="82">
        <v>30.5535</v>
      </c>
      <c r="L1645" s="82">
        <v>74.64</v>
      </c>
      <c r="M1645" s="87">
        <v>53.692</v>
      </c>
      <c r="N1645" s="80">
        <v>5.3</v>
      </c>
      <c r="O1645" s="86">
        <f t="shared" si="75"/>
        <v>1201.2704489714799</v>
      </c>
      <c r="P1645" s="24">
        <f t="shared" si="76"/>
        <v>0</v>
      </c>
      <c r="R1645" s="76">
        <v>39322</v>
      </c>
      <c r="S1645" s="88">
        <f t="shared" si="77"/>
        <v>-2.3427459698338E-2</v>
      </c>
      <c r="T1645" s="88"/>
    </row>
    <row r="1646" spans="1:20" x14ac:dyDescent="0.3">
      <c r="A1646" s="75">
        <v>1643</v>
      </c>
      <c r="B1646" s="76">
        <v>39323</v>
      </c>
      <c r="C1646" s="80">
        <v>1632.8652</v>
      </c>
      <c r="D1646" s="81">
        <v>40.581600000000002</v>
      </c>
      <c r="E1646" s="82">
        <v>32.47</v>
      </c>
      <c r="F1646" s="82">
        <v>20.13</v>
      </c>
      <c r="G1646" s="82">
        <v>33.3765</v>
      </c>
      <c r="H1646" s="82">
        <v>107.5634</v>
      </c>
      <c r="I1646" s="82">
        <v>98.018699999999995</v>
      </c>
      <c r="J1646" s="82">
        <v>46.968400000000003</v>
      </c>
      <c r="K1646" s="82">
        <v>30.696899999999999</v>
      </c>
      <c r="L1646" s="82">
        <v>75.391999999999996</v>
      </c>
      <c r="M1646" s="87">
        <v>54.298999999999999</v>
      </c>
      <c r="N1646" s="80">
        <v>5</v>
      </c>
      <c r="O1646" s="86">
        <f t="shared" si="75"/>
        <v>1201.5087962827799</v>
      </c>
      <c r="P1646" s="24">
        <f t="shared" si="76"/>
        <v>0</v>
      </c>
      <c r="R1646" s="76">
        <v>39323</v>
      </c>
      <c r="S1646" s="88">
        <f t="shared" si="77"/>
        <v>2.2182694840004999E-2</v>
      </c>
      <c r="T1646" s="88"/>
    </row>
    <row r="1647" spans="1:20" x14ac:dyDescent="0.3">
      <c r="A1647" s="75">
        <v>1644</v>
      </c>
      <c r="B1647" s="76">
        <v>39324</v>
      </c>
      <c r="C1647" s="80">
        <v>1626.1284000000001</v>
      </c>
      <c r="D1647" s="81">
        <v>40.748399999999997</v>
      </c>
      <c r="E1647" s="82">
        <v>32.92</v>
      </c>
      <c r="F1647" s="82">
        <v>20.21</v>
      </c>
      <c r="G1647" s="82">
        <v>33.213000000000001</v>
      </c>
      <c r="H1647" s="82">
        <v>108.1713</v>
      </c>
      <c r="I1647" s="82">
        <v>98.214200000000005</v>
      </c>
      <c r="J1647" s="82">
        <v>46.575899999999997</v>
      </c>
      <c r="K1647" s="82">
        <v>30.633800000000001</v>
      </c>
      <c r="L1647" s="82">
        <v>75.027000000000001</v>
      </c>
      <c r="M1647" s="87">
        <v>53.902000000000001</v>
      </c>
      <c r="N1647" s="80">
        <v>5</v>
      </c>
      <c r="O1647" s="86">
        <f t="shared" si="75"/>
        <v>1201.7471908852201</v>
      </c>
      <c r="P1647" s="24">
        <f t="shared" si="76"/>
        <v>0</v>
      </c>
      <c r="R1647" s="76">
        <v>39324</v>
      </c>
      <c r="S1647" s="88">
        <f t="shared" si="77"/>
        <v>-4.1257539201643399E-3</v>
      </c>
      <c r="T1647" s="88"/>
    </row>
    <row r="1648" spans="1:20" x14ac:dyDescent="0.3">
      <c r="A1648" s="75">
        <v>1645</v>
      </c>
      <c r="B1648" s="76">
        <v>39325</v>
      </c>
      <c r="C1648" s="80">
        <v>1644.3987999999999</v>
      </c>
      <c r="D1648" s="81">
        <v>41.593000000000004</v>
      </c>
      <c r="E1648" s="82">
        <v>32.22</v>
      </c>
      <c r="F1648" s="82">
        <v>20.28</v>
      </c>
      <c r="G1648" s="82">
        <v>33.539900000000003</v>
      </c>
      <c r="H1648" s="82">
        <v>108.8785</v>
      </c>
      <c r="I1648" s="82">
        <v>98.593699999999998</v>
      </c>
      <c r="J1648" s="82">
        <v>47.786099999999998</v>
      </c>
      <c r="K1648" s="82">
        <v>30.851800000000001</v>
      </c>
      <c r="L1648" s="82">
        <v>75.215000000000003</v>
      </c>
      <c r="M1648" s="87">
        <v>54.366</v>
      </c>
      <c r="N1648" s="80">
        <v>4.96</v>
      </c>
      <c r="O1648" s="99">
        <f t="shared" si="75"/>
        <v>1201.9837252529501</v>
      </c>
      <c r="P1648" s="24">
        <f t="shared" si="76"/>
        <v>1</v>
      </c>
      <c r="R1648" s="76">
        <v>39325</v>
      </c>
      <c r="S1648" s="88">
        <f t="shared" si="77"/>
        <v>1.1235521131049499E-2</v>
      </c>
      <c r="T1648" s="88"/>
    </row>
    <row r="1649" spans="1:20" x14ac:dyDescent="0.3">
      <c r="A1649" s="75">
        <v>1646</v>
      </c>
      <c r="B1649" s="76">
        <v>39328</v>
      </c>
      <c r="C1649" s="80">
        <v>1644.3987999999999</v>
      </c>
      <c r="D1649" s="81">
        <v>41.593000000000004</v>
      </c>
      <c r="E1649" s="82">
        <v>32.22</v>
      </c>
      <c r="F1649" s="82">
        <v>20.28</v>
      </c>
      <c r="G1649" s="82">
        <v>33.539900000000003</v>
      </c>
      <c r="H1649" s="82">
        <v>108.8785</v>
      </c>
      <c r="I1649" s="82">
        <v>98.593699999999998</v>
      </c>
      <c r="J1649" s="82">
        <v>47.786099999999998</v>
      </c>
      <c r="K1649" s="82">
        <v>30.851800000000001</v>
      </c>
      <c r="L1649" s="82">
        <v>75.215000000000003</v>
      </c>
      <c r="M1649" s="87">
        <v>54.366</v>
      </c>
      <c r="N1649" s="80">
        <v>4.96</v>
      </c>
      <c r="O1649" s="86">
        <f t="shared" si="75"/>
        <v>1202.22030617665</v>
      </c>
      <c r="P1649" s="24">
        <f t="shared" si="76"/>
        <v>0</v>
      </c>
      <c r="R1649" s="76">
        <v>39328</v>
      </c>
      <c r="S1649" s="88">
        <f t="shared" si="77"/>
        <v>0</v>
      </c>
      <c r="T1649" s="88"/>
    </row>
    <row r="1650" spans="1:20" x14ac:dyDescent="0.3">
      <c r="A1650" s="75">
        <v>1647</v>
      </c>
      <c r="B1650" s="76">
        <v>39329</v>
      </c>
      <c r="C1650" s="80">
        <v>1661.6401000000001</v>
      </c>
      <c r="D1650" s="81">
        <v>41.7181</v>
      </c>
      <c r="E1650" s="82">
        <v>32.090000000000003</v>
      </c>
      <c r="F1650" s="82">
        <v>20.72</v>
      </c>
      <c r="G1650" s="82">
        <v>33.633299999999998</v>
      </c>
      <c r="H1650" s="82">
        <v>110.0819</v>
      </c>
      <c r="I1650" s="82">
        <v>100.3188</v>
      </c>
      <c r="J1650" s="82">
        <v>49.127099999999999</v>
      </c>
      <c r="K1650" s="82">
        <v>31.190300000000001</v>
      </c>
      <c r="L1650" s="82">
        <v>75.855999999999995</v>
      </c>
      <c r="M1650" s="87">
        <v>54.817999999999998</v>
      </c>
      <c r="N1650" s="80">
        <v>5.22</v>
      </c>
      <c r="O1650" s="86">
        <f t="shared" si="75"/>
        <v>1202.46933752578</v>
      </c>
      <c r="P1650" s="24">
        <f t="shared" si="76"/>
        <v>0</v>
      </c>
      <c r="R1650" s="76">
        <v>39329</v>
      </c>
      <c r="S1650" s="88">
        <f t="shared" si="77"/>
        <v>1.0484865350181701E-2</v>
      </c>
      <c r="T1650" s="88"/>
    </row>
    <row r="1651" spans="1:20" x14ac:dyDescent="0.3">
      <c r="A1651" s="75">
        <v>1648</v>
      </c>
      <c r="B1651" s="76">
        <v>39330</v>
      </c>
      <c r="C1651" s="80">
        <v>1643.289</v>
      </c>
      <c r="D1651" s="81">
        <v>40.591999999999999</v>
      </c>
      <c r="E1651" s="82">
        <v>31.91</v>
      </c>
      <c r="F1651" s="82">
        <v>20.73</v>
      </c>
      <c r="G1651" s="82">
        <v>33.248100000000001</v>
      </c>
      <c r="H1651" s="82">
        <v>109.6228</v>
      </c>
      <c r="I1651" s="82">
        <v>100.3073</v>
      </c>
      <c r="J1651" s="82">
        <v>48.538400000000003</v>
      </c>
      <c r="K1651" s="82">
        <v>30.8002</v>
      </c>
      <c r="L1651" s="82">
        <v>75.53</v>
      </c>
      <c r="M1651" s="87">
        <v>54.353999999999999</v>
      </c>
      <c r="N1651" s="80">
        <v>5.18</v>
      </c>
      <c r="O1651" s="86">
        <f t="shared" si="75"/>
        <v>1202.7165117785</v>
      </c>
      <c r="P1651" s="24">
        <f t="shared" si="76"/>
        <v>0</v>
      </c>
      <c r="R1651" s="76">
        <v>39330</v>
      </c>
      <c r="S1651" s="88">
        <f t="shared" si="77"/>
        <v>-1.1043967944683101E-2</v>
      </c>
      <c r="T1651" s="88"/>
    </row>
    <row r="1652" spans="1:20" x14ac:dyDescent="0.3">
      <c r="A1652" s="75">
        <v>1649</v>
      </c>
      <c r="B1652" s="76">
        <v>39331</v>
      </c>
      <c r="C1652" s="80">
        <v>1650.5724</v>
      </c>
      <c r="D1652" s="81">
        <v>40.4773</v>
      </c>
      <c r="E1652" s="82">
        <v>31.59</v>
      </c>
      <c r="F1652" s="82">
        <v>20.54</v>
      </c>
      <c r="G1652" s="82">
        <v>33.750100000000003</v>
      </c>
      <c r="H1652" s="82">
        <v>110.33</v>
      </c>
      <c r="I1652" s="82">
        <v>100.6178</v>
      </c>
      <c r="J1652" s="82">
        <v>49.209400000000002</v>
      </c>
      <c r="K1652" s="82">
        <v>31.3566</v>
      </c>
      <c r="L1652" s="82">
        <v>76.218999999999994</v>
      </c>
      <c r="M1652" s="87">
        <v>54.929000000000002</v>
      </c>
      <c r="N1652" s="80">
        <v>4.9800000000000004</v>
      </c>
      <c r="O1652" s="86">
        <f t="shared" si="75"/>
        <v>1202.9541914701099</v>
      </c>
      <c r="P1652" s="24">
        <f t="shared" si="76"/>
        <v>0</v>
      </c>
      <c r="R1652" s="76">
        <v>39331</v>
      </c>
      <c r="S1652" s="88">
        <f t="shared" si="77"/>
        <v>4.4322088202379799E-3</v>
      </c>
      <c r="T1652" s="88"/>
    </row>
    <row r="1653" spans="1:20" x14ac:dyDescent="0.3">
      <c r="A1653" s="75">
        <v>1650</v>
      </c>
      <c r="B1653" s="76">
        <v>39332</v>
      </c>
      <c r="C1653" s="80">
        <v>1622.6638</v>
      </c>
      <c r="D1653" s="81">
        <v>39.507599999999996</v>
      </c>
      <c r="E1653" s="82">
        <v>30.26</v>
      </c>
      <c r="F1653" s="82">
        <v>20.16</v>
      </c>
      <c r="G1653" s="82">
        <v>33.2014</v>
      </c>
      <c r="H1653" s="82">
        <v>108.742</v>
      </c>
      <c r="I1653" s="82">
        <v>98.616699999999994</v>
      </c>
      <c r="J1653" s="82">
        <v>48.98</v>
      </c>
      <c r="K1653" s="82">
        <v>31.316500000000001</v>
      </c>
      <c r="L1653" s="82">
        <v>75.573999999999998</v>
      </c>
      <c r="M1653" s="87">
        <v>54.353999999999999</v>
      </c>
      <c r="N1653" s="80">
        <v>4.8600000000000003</v>
      </c>
      <c r="O1653" s="86">
        <f t="shared" si="75"/>
        <v>1203.18618977847</v>
      </c>
      <c r="P1653" s="24">
        <f t="shared" si="76"/>
        <v>0</v>
      </c>
      <c r="R1653" s="76">
        <v>39332</v>
      </c>
      <c r="S1653" s="88">
        <f t="shared" si="77"/>
        <v>-1.6908437339676799E-2</v>
      </c>
      <c r="T1653" s="88"/>
    </row>
    <row r="1654" spans="1:20" x14ac:dyDescent="0.3">
      <c r="A1654" s="75">
        <v>1651</v>
      </c>
      <c r="B1654" s="76">
        <v>39335</v>
      </c>
      <c r="C1654" s="80">
        <v>1620.6578999999999</v>
      </c>
      <c r="D1654" s="81">
        <v>38.339799999999997</v>
      </c>
      <c r="E1654" s="82">
        <v>29.49</v>
      </c>
      <c r="F1654" s="82">
        <v>20.170000000000002</v>
      </c>
      <c r="G1654" s="82">
        <v>33.248100000000001</v>
      </c>
      <c r="H1654" s="82">
        <v>107.99760000000001</v>
      </c>
      <c r="I1654" s="82">
        <v>97.593100000000007</v>
      </c>
      <c r="J1654" s="82">
        <v>48.1935</v>
      </c>
      <c r="K1654" s="82">
        <v>31.305</v>
      </c>
      <c r="L1654" s="82">
        <v>76.108000000000004</v>
      </c>
      <c r="M1654" s="87">
        <v>55.359000000000002</v>
      </c>
      <c r="N1654" s="80">
        <v>5.07</v>
      </c>
      <c r="O1654" s="86">
        <f t="shared" si="75"/>
        <v>1203.4282593809301</v>
      </c>
      <c r="P1654" s="24">
        <f t="shared" si="76"/>
        <v>0</v>
      </c>
      <c r="R1654" s="76">
        <v>39335</v>
      </c>
      <c r="S1654" s="88">
        <f t="shared" si="77"/>
        <v>-1.2361772044216001E-3</v>
      </c>
      <c r="T1654" s="88"/>
    </row>
    <row r="1655" spans="1:20" x14ac:dyDescent="0.3">
      <c r="A1655" s="75">
        <v>1652</v>
      </c>
      <c r="B1655" s="76">
        <v>39336</v>
      </c>
      <c r="C1655" s="80">
        <v>1642.7541000000001</v>
      </c>
      <c r="D1655" s="81">
        <v>39.6327</v>
      </c>
      <c r="E1655" s="82">
        <v>30.17</v>
      </c>
      <c r="F1655" s="82">
        <v>20.46</v>
      </c>
      <c r="G1655" s="82">
        <v>33.773400000000002</v>
      </c>
      <c r="H1655" s="82">
        <v>109.90819999999999</v>
      </c>
      <c r="I1655" s="82">
        <v>99.985200000000006</v>
      </c>
      <c r="J1655" s="82">
        <v>49.078299999999999</v>
      </c>
      <c r="K1655" s="82">
        <v>31.930299999999999</v>
      </c>
      <c r="L1655" s="82">
        <v>77.674999999999997</v>
      </c>
      <c r="M1655" s="87">
        <v>57.136000000000003</v>
      </c>
      <c r="N1655" s="80">
        <v>5.0599999999999996</v>
      </c>
      <c r="O1655" s="86">
        <f t="shared" si="75"/>
        <v>1203.6699001346001</v>
      </c>
      <c r="P1655" s="24">
        <f t="shared" si="76"/>
        <v>0</v>
      </c>
      <c r="R1655" s="76">
        <v>39336</v>
      </c>
      <c r="S1655" s="88">
        <f t="shared" si="77"/>
        <v>1.3634092673105299E-2</v>
      </c>
      <c r="T1655" s="88"/>
    </row>
    <row r="1656" spans="1:20" x14ac:dyDescent="0.3">
      <c r="A1656" s="75">
        <v>1653</v>
      </c>
      <c r="B1656" s="76">
        <v>39337</v>
      </c>
      <c r="C1656" s="80">
        <v>1643.2745</v>
      </c>
      <c r="D1656" s="81">
        <v>39.486699999999999</v>
      </c>
      <c r="E1656" s="82">
        <v>30.08</v>
      </c>
      <c r="F1656" s="82">
        <v>20.54</v>
      </c>
      <c r="G1656" s="82">
        <v>33.773400000000002</v>
      </c>
      <c r="H1656" s="82">
        <v>110.65260000000001</v>
      </c>
      <c r="I1656" s="82">
        <v>100.8018</v>
      </c>
      <c r="J1656" s="82">
        <v>50.225200000000001</v>
      </c>
      <c r="K1656" s="82">
        <v>32.2286</v>
      </c>
      <c r="L1656" s="82">
        <v>77.352999999999994</v>
      </c>
      <c r="M1656" s="87">
        <v>56.518000000000001</v>
      </c>
      <c r="N1656" s="80">
        <v>5.18</v>
      </c>
      <c r="O1656" s="86">
        <f t="shared" si="75"/>
        <v>1203.91732116963</v>
      </c>
      <c r="P1656" s="24">
        <f t="shared" si="76"/>
        <v>0</v>
      </c>
      <c r="R1656" s="76">
        <v>39337</v>
      </c>
      <c r="S1656" s="88">
        <f t="shared" si="77"/>
        <v>3.1678508670274197E-4</v>
      </c>
      <c r="T1656" s="88"/>
    </row>
    <row r="1657" spans="1:20" x14ac:dyDescent="0.3">
      <c r="A1657" s="75">
        <v>1654</v>
      </c>
      <c r="B1657" s="76">
        <v>39338</v>
      </c>
      <c r="C1657" s="80">
        <v>1657.2066</v>
      </c>
      <c r="D1657" s="81">
        <v>40.842199999999998</v>
      </c>
      <c r="E1657" s="82">
        <v>30.28</v>
      </c>
      <c r="F1657" s="82">
        <v>20.45</v>
      </c>
      <c r="G1657" s="82">
        <v>34.041899999999998</v>
      </c>
      <c r="H1657" s="82">
        <v>111.76909999999999</v>
      </c>
      <c r="I1657" s="82">
        <v>101.9173</v>
      </c>
      <c r="J1657" s="82">
        <v>51.6999</v>
      </c>
      <c r="K1657" s="82">
        <v>32.245899999999999</v>
      </c>
      <c r="L1657" s="82">
        <v>77.686000000000007</v>
      </c>
      <c r="M1657" s="87">
        <v>59.94</v>
      </c>
      <c r="N1657" s="80">
        <v>5.09</v>
      </c>
      <c r="O1657" s="86">
        <f t="shared" si="75"/>
        <v>1204.16049335871</v>
      </c>
      <c r="P1657" s="24">
        <f t="shared" si="76"/>
        <v>0</v>
      </c>
      <c r="R1657" s="76">
        <v>39338</v>
      </c>
      <c r="S1657" s="88">
        <f t="shared" si="77"/>
        <v>8.4782548503004006E-3</v>
      </c>
      <c r="T1657" s="88"/>
    </row>
    <row r="1658" spans="1:20" x14ac:dyDescent="0.3">
      <c r="A1658" s="75">
        <v>1655</v>
      </c>
      <c r="B1658" s="76">
        <v>39339</v>
      </c>
      <c r="C1658" s="80">
        <v>1657.5441000000001</v>
      </c>
      <c r="D1658" s="81">
        <v>41.113300000000002</v>
      </c>
      <c r="E1658" s="82">
        <v>31.32</v>
      </c>
      <c r="F1658" s="82">
        <v>20.07</v>
      </c>
      <c r="G1658" s="82">
        <v>33.901800000000001</v>
      </c>
      <c r="H1658" s="82">
        <v>112.4639</v>
      </c>
      <c r="I1658" s="82">
        <v>101.9748</v>
      </c>
      <c r="J1658" s="82">
        <v>51.885599999999997</v>
      </c>
      <c r="K1658" s="82">
        <v>32.5518</v>
      </c>
      <c r="L1658" s="82">
        <v>77.331000000000003</v>
      </c>
      <c r="M1658" s="87">
        <v>61.21</v>
      </c>
      <c r="N1658" s="80">
        <v>5.25</v>
      </c>
      <c r="O1658" s="86">
        <f t="shared" si="75"/>
        <v>1204.4113601281599</v>
      </c>
      <c r="P1658" s="24">
        <f t="shared" si="76"/>
        <v>0</v>
      </c>
      <c r="R1658" s="76">
        <v>39339</v>
      </c>
      <c r="S1658" s="88">
        <f t="shared" si="77"/>
        <v>2.0365595937166199E-4</v>
      </c>
      <c r="T1658" s="88"/>
    </row>
    <row r="1659" spans="1:20" x14ac:dyDescent="0.3">
      <c r="A1659" s="75">
        <v>1656</v>
      </c>
      <c r="B1659" s="76">
        <v>39342</v>
      </c>
      <c r="C1659" s="80">
        <v>1649.0685000000001</v>
      </c>
      <c r="D1659" s="81">
        <v>40.664999999999999</v>
      </c>
      <c r="E1659" s="82">
        <v>30.62</v>
      </c>
      <c r="F1659" s="82">
        <v>20.02</v>
      </c>
      <c r="G1659" s="82">
        <v>33.534100000000002</v>
      </c>
      <c r="H1659" s="82">
        <v>112.8113</v>
      </c>
      <c r="I1659" s="82">
        <v>102.6534</v>
      </c>
      <c r="J1659" s="82">
        <v>52.606499999999997</v>
      </c>
      <c r="K1659" s="82">
        <v>31.9054</v>
      </c>
      <c r="L1659" s="82">
        <v>77.597999999999999</v>
      </c>
      <c r="M1659" s="87">
        <v>60.314999999999998</v>
      </c>
      <c r="N1659" s="80">
        <v>5.33</v>
      </c>
      <c r="O1659" s="86">
        <f t="shared" si="75"/>
        <v>1204.66610268964</v>
      </c>
      <c r="P1659" s="24">
        <f t="shared" si="76"/>
        <v>0</v>
      </c>
      <c r="R1659" s="76">
        <v>39342</v>
      </c>
      <c r="S1659" s="88">
        <f t="shared" si="77"/>
        <v>-5.1133481154438396E-3</v>
      </c>
      <c r="T1659" s="88"/>
    </row>
    <row r="1660" spans="1:20" x14ac:dyDescent="0.3">
      <c r="A1660" s="75">
        <v>1657</v>
      </c>
      <c r="B1660" s="76">
        <v>39343</v>
      </c>
      <c r="C1660" s="80">
        <v>1697.2539999999999</v>
      </c>
      <c r="D1660" s="81">
        <v>41.499099999999999</v>
      </c>
      <c r="E1660" s="82">
        <v>31.98</v>
      </c>
      <c r="F1660" s="82">
        <v>20.73</v>
      </c>
      <c r="G1660" s="82">
        <v>33.773400000000002</v>
      </c>
      <c r="H1660" s="82">
        <v>115.80119999999999</v>
      </c>
      <c r="I1660" s="82">
        <v>105.52849999999999</v>
      </c>
      <c r="J1660" s="82">
        <v>53.884500000000003</v>
      </c>
      <c r="K1660" s="82">
        <v>32.555199999999999</v>
      </c>
      <c r="L1660" s="82">
        <v>78.798000000000002</v>
      </c>
      <c r="M1660" s="87">
        <v>60.734999999999999</v>
      </c>
      <c r="N1660" s="80">
        <v>4.92</v>
      </c>
      <c r="O1660" s="86">
        <f t="shared" si="75"/>
        <v>1204.9012994049299</v>
      </c>
      <c r="P1660" s="24">
        <f t="shared" si="76"/>
        <v>0</v>
      </c>
      <c r="R1660" s="76">
        <v>39343</v>
      </c>
      <c r="S1660" s="88">
        <f t="shared" si="77"/>
        <v>2.9219829255121801E-2</v>
      </c>
      <c r="T1660" s="88"/>
    </row>
    <row r="1661" spans="1:20" x14ac:dyDescent="0.3">
      <c r="A1661" s="75">
        <v>1658</v>
      </c>
      <c r="B1661" s="76">
        <v>39344</v>
      </c>
      <c r="C1661" s="80">
        <v>1707.635</v>
      </c>
      <c r="D1661" s="81">
        <v>41.749400000000001</v>
      </c>
      <c r="E1661" s="82">
        <v>32.26</v>
      </c>
      <c r="F1661" s="82">
        <v>20.84</v>
      </c>
      <c r="G1661" s="82">
        <v>33.469900000000003</v>
      </c>
      <c r="H1661" s="82">
        <v>116.7565</v>
      </c>
      <c r="I1661" s="82">
        <v>105.9425</v>
      </c>
      <c r="J1661" s="82">
        <v>53.327500000000001</v>
      </c>
      <c r="K1661" s="82">
        <v>32.678800000000003</v>
      </c>
      <c r="L1661" s="82">
        <v>79.054000000000002</v>
      </c>
      <c r="M1661" s="87">
        <v>61.164999999999999</v>
      </c>
      <c r="N1661" s="80">
        <v>4.74</v>
      </c>
      <c r="O1661" s="86">
        <f t="shared" si="75"/>
        <v>1205.1279356017201</v>
      </c>
      <c r="P1661" s="24">
        <f t="shared" si="76"/>
        <v>0</v>
      </c>
      <c r="R1661" s="76">
        <v>39344</v>
      </c>
      <c r="S1661" s="88">
        <f t="shared" si="77"/>
        <v>6.1163502928849303E-3</v>
      </c>
      <c r="T1661" s="88"/>
    </row>
    <row r="1662" spans="1:20" x14ac:dyDescent="0.3">
      <c r="A1662" s="75">
        <v>1659</v>
      </c>
      <c r="B1662" s="76">
        <v>39345</v>
      </c>
      <c r="C1662" s="80">
        <v>1696.5271</v>
      </c>
      <c r="D1662" s="81">
        <v>42.270699999999998</v>
      </c>
      <c r="E1662" s="82">
        <v>30.37</v>
      </c>
      <c r="F1662" s="82">
        <v>21.04</v>
      </c>
      <c r="G1662" s="82">
        <v>33.178199999999997</v>
      </c>
      <c r="H1662" s="82">
        <v>116.831</v>
      </c>
      <c r="I1662" s="82">
        <v>105.908</v>
      </c>
      <c r="J1662" s="82">
        <v>53.6661</v>
      </c>
      <c r="K1662" s="82">
        <v>32.499899999999997</v>
      </c>
      <c r="L1662" s="82">
        <v>78.965000000000003</v>
      </c>
      <c r="M1662" s="87">
        <v>60.569000000000003</v>
      </c>
      <c r="N1662" s="80">
        <v>4.7699999999999996</v>
      </c>
      <c r="O1662" s="86">
        <f t="shared" si="75"/>
        <v>1205.3560491038199</v>
      </c>
      <c r="P1662" s="24">
        <f t="shared" si="76"/>
        <v>0</v>
      </c>
      <c r="R1662" s="76">
        <v>39345</v>
      </c>
      <c r="S1662" s="88">
        <f t="shared" si="77"/>
        <v>-6.5048444193284097E-3</v>
      </c>
      <c r="T1662" s="88"/>
    </row>
    <row r="1663" spans="1:20" x14ac:dyDescent="0.3">
      <c r="A1663" s="75">
        <v>1660</v>
      </c>
      <c r="B1663" s="76">
        <v>39346</v>
      </c>
      <c r="C1663" s="80">
        <v>1704.3476000000001</v>
      </c>
      <c r="D1663" s="81">
        <v>42.573099999999997</v>
      </c>
      <c r="E1663" s="82">
        <v>30.16</v>
      </c>
      <c r="F1663" s="82">
        <v>21.975000000000001</v>
      </c>
      <c r="G1663" s="82">
        <v>33.446399999999997</v>
      </c>
      <c r="H1663" s="82">
        <v>117.6622</v>
      </c>
      <c r="I1663" s="82">
        <v>106.161</v>
      </c>
      <c r="J1663" s="82">
        <v>54.769300000000001</v>
      </c>
      <c r="K1663" s="82">
        <v>32.638399999999997</v>
      </c>
      <c r="L1663" s="82">
        <v>79.421000000000006</v>
      </c>
      <c r="M1663" s="87">
        <v>60.491999999999997</v>
      </c>
      <c r="N1663" s="80">
        <v>4.76</v>
      </c>
      <c r="O1663" s="86">
        <f t="shared" si="75"/>
        <v>1205.5837274686501</v>
      </c>
      <c r="P1663" s="24">
        <f t="shared" si="76"/>
        <v>0</v>
      </c>
      <c r="R1663" s="76">
        <v>39346</v>
      </c>
      <c r="S1663" s="88">
        <f t="shared" si="77"/>
        <v>4.6097112153411501E-3</v>
      </c>
      <c r="T1663" s="88"/>
    </row>
    <row r="1664" spans="1:20" x14ac:dyDescent="0.3">
      <c r="A1664" s="75">
        <v>1661</v>
      </c>
      <c r="B1664" s="76">
        <v>39349</v>
      </c>
      <c r="C1664" s="80">
        <v>1695.4</v>
      </c>
      <c r="D1664" s="81">
        <v>43.417700000000004</v>
      </c>
      <c r="E1664" s="82">
        <v>29.66</v>
      </c>
      <c r="F1664" s="82">
        <v>21.79</v>
      </c>
      <c r="G1664" s="82">
        <v>33.948500000000003</v>
      </c>
      <c r="H1664" s="82">
        <v>117.0543</v>
      </c>
      <c r="I1664" s="82">
        <v>105.494</v>
      </c>
      <c r="J1664" s="82">
        <v>54.288699999999999</v>
      </c>
      <c r="K1664" s="82">
        <v>32.725000000000001</v>
      </c>
      <c r="L1664" s="82">
        <v>79.209999999999994</v>
      </c>
      <c r="M1664" s="87">
        <v>60.668999999999997</v>
      </c>
      <c r="N1664" s="80">
        <v>4.74</v>
      </c>
      <c r="O1664" s="86">
        <f t="shared" si="75"/>
        <v>1205.81049202691</v>
      </c>
      <c r="P1664" s="24">
        <f t="shared" si="76"/>
        <v>0</v>
      </c>
      <c r="R1664" s="76">
        <v>39349</v>
      </c>
      <c r="S1664" s="88">
        <f t="shared" si="77"/>
        <v>-5.2498680433498103E-3</v>
      </c>
      <c r="T1664" s="88"/>
    </row>
    <row r="1665" spans="1:20" x14ac:dyDescent="0.3">
      <c r="A1665" s="75">
        <v>1662</v>
      </c>
      <c r="B1665" s="76">
        <v>39350</v>
      </c>
      <c r="C1665" s="80">
        <v>1694.8496</v>
      </c>
      <c r="D1665" s="81">
        <v>43.323999999999998</v>
      </c>
      <c r="E1665" s="82">
        <v>30.14</v>
      </c>
      <c r="F1665" s="82">
        <v>21.94</v>
      </c>
      <c r="G1665" s="82">
        <v>34.508699999999997</v>
      </c>
      <c r="H1665" s="82">
        <v>113.98990000000001</v>
      </c>
      <c r="I1665" s="82">
        <v>105.7585</v>
      </c>
      <c r="J1665" s="82">
        <v>53.458500000000001</v>
      </c>
      <c r="K1665" s="82">
        <v>32.909599999999998</v>
      </c>
      <c r="L1665" s="82">
        <v>79.176000000000002</v>
      </c>
      <c r="M1665" s="87">
        <v>59.774000000000001</v>
      </c>
      <c r="N1665" s="80">
        <v>4.82</v>
      </c>
      <c r="O1665" s="86">
        <f t="shared" si="75"/>
        <v>1206.0411272083199</v>
      </c>
      <c r="P1665" s="24">
        <f t="shared" si="76"/>
        <v>0</v>
      </c>
      <c r="R1665" s="76">
        <v>39350</v>
      </c>
      <c r="S1665" s="88">
        <f t="shared" si="77"/>
        <v>-3.2464315205860101E-4</v>
      </c>
      <c r="T1665" s="88"/>
    </row>
    <row r="1666" spans="1:20" x14ac:dyDescent="0.3">
      <c r="A1666" s="75">
        <v>1663</v>
      </c>
      <c r="B1666" s="76">
        <v>39351</v>
      </c>
      <c r="C1666" s="80">
        <v>1704.3049000000001</v>
      </c>
      <c r="D1666" s="81">
        <v>44.043300000000002</v>
      </c>
      <c r="E1666" s="82">
        <v>29.79</v>
      </c>
      <c r="F1666" s="82">
        <v>21.77</v>
      </c>
      <c r="G1666" s="82">
        <v>34.438800000000001</v>
      </c>
      <c r="H1666" s="82">
        <v>114.7715</v>
      </c>
      <c r="I1666" s="82">
        <v>106.23</v>
      </c>
      <c r="J1666" s="82">
        <v>53.054400000000001</v>
      </c>
      <c r="K1666" s="82">
        <v>33.100099999999998</v>
      </c>
      <c r="L1666" s="82">
        <v>80.299000000000007</v>
      </c>
      <c r="M1666" s="87">
        <v>60.491999999999997</v>
      </c>
      <c r="N1666" s="80">
        <v>4.88</v>
      </c>
      <c r="O1666" s="86">
        <f t="shared" si="75"/>
        <v>1206.27467802978</v>
      </c>
      <c r="P1666" s="24">
        <f t="shared" si="76"/>
        <v>0</v>
      </c>
      <c r="R1666" s="76">
        <v>39351</v>
      </c>
      <c r="S1666" s="88">
        <f t="shared" si="77"/>
        <v>5.5788431020664699E-3</v>
      </c>
      <c r="T1666" s="88"/>
    </row>
    <row r="1667" spans="1:20" x14ac:dyDescent="0.3">
      <c r="A1667" s="75">
        <v>1664</v>
      </c>
      <c r="B1667" s="76">
        <v>39352</v>
      </c>
      <c r="C1667" s="80">
        <v>1711.0307</v>
      </c>
      <c r="D1667" s="81">
        <v>44.032899999999998</v>
      </c>
      <c r="E1667" s="82">
        <v>28.28</v>
      </c>
      <c r="F1667" s="82">
        <v>21.63</v>
      </c>
      <c r="G1667" s="82">
        <v>34.427199999999999</v>
      </c>
      <c r="H1667" s="82">
        <v>116.0121</v>
      </c>
      <c r="I1667" s="82">
        <v>106.92</v>
      </c>
      <c r="J1667" s="82">
        <v>53.644199999999998</v>
      </c>
      <c r="K1667" s="82">
        <v>33.0886</v>
      </c>
      <c r="L1667" s="82">
        <v>80.733000000000004</v>
      </c>
      <c r="M1667" s="87">
        <v>60.226999999999997</v>
      </c>
      <c r="N1667" s="80">
        <v>4.93</v>
      </c>
      <c r="O1667" s="86">
        <f t="shared" si="75"/>
        <v>1206.51066748068</v>
      </c>
      <c r="P1667" s="24">
        <f t="shared" si="76"/>
        <v>0</v>
      </c>
      <c r="R1667" s="76">
        <v>39352</v>
      </c>
      <c r="S1667" s="88">
        <f t="shared" si="77"/>
        <v>3.9463595979802903E-3</v>
      </c>
      <c r="T1667" s="88"/>
    </row>
    <row r="1668" spans="1:20" x14ac:dyDescent="0.3">
      <c r="A1668" s="75">
        <v>1665</v>
      </c>
      <c r="B1668" s="76">
        <v>39353</v>
      </c>
      <c r="C1668" s="80">
        <v>1705.8804</v>
      </c>
      <c r="D1668" s="81">
        <v>44.064100000000003</v>
      </c>
      <c r="E1668" s="82">
        <v>28.73</v>
      </c>
      <c r="F1668" s="82">
        <v>21.65</v>
      </c>
      <c r="G1668" s="82">
        <v>34.392099999999999</v>
      </c>
      <c r="H1668" s="82">
        <v>116.099</v>
      </c>
      <c r="I1668" s="82">
        <v>106.4485</v>
      </c>
      <c r="J1668" s="82">
        <v>54.135800000000003</v>
      </c>
      <c r="K1668" s="82">
        <v>33.169400000000003</v>
      </c>
      <c r="L1668" s="82">
        <v>81.444000000000003</v>
      </c>
      <c r="M1668" s="87">
        <v>60.128</v>
      </c>
      <c r="N1668" s="80">
        <v>4.58</v>
      </c>
      <c r="O1668" s="99">
        <f t="shared" ref="O1668:O1731" si="78">O1667*(1+N1668/100/252)</f>
        <v>1206.72994600676</v>
      </c>
      <c r="P1668" s="24">
        <f t="shared" ref="P1668:P1731" si="79">IF(MONTH(B1668)&lt;&gt;MONTH(B1669),1,0)</f>
        <v>1</v>
      </c>
      <c r="R1668" s="76">
        <v>39353</v>
      </c>
      <c r="S1668" s="88">
        <f t="shared" ref="S1668:S1731" si="80">(C1668/C1667)-1</f>
        <v>-3.01005703755053E-3</v>
      </c>
      <c r="T1668" s="88"/>
    </row>
    <row r="1669" spans="1:20" x14ac:dyDescent="0.3">
      <c r="A1669" s="75">
        <v>1666</v>
      </c>
      <c r="B1669" s="76">
        <v>39356</v>
      </c>
      <c r="C1669" s="80">
        <v>1728.5658000000001</v>
      </c>
      <c r="D1669" s="81">
        <v>43.886899999999997</v>
      </c>
      <c r="E1669" s="82">
        <v>28.75</v>
      </c>
      <c r="F1669" s="82">
        <v>21.97</v>
      </c>
      <c r="G1669" s="82">
        <v>34.754199999999997</v>
      </c>
      <c r="H1669" s="82">
        <v>117.16589999999999</v>
      </c>
      <c r="I1669" s="82">
        <v>108.0471</v>
      </c>
      <c r="J1669" s="82">
        <v>54.244999999999997</v>
      </c>
      <c r="K1669" s="82">
        <v>33.417499999999997</v>
      </c>
      <c r="L1669" s="82">
        <v>82.278000000000006</v>
      </c>
      <c r="M1669" s="87">
        <v>61.828000000000003</v>
      </c>
      <c r="N1669" s="80">
        <v>4.92</v>
      </c>
      <c r="O1669" s="86">
        <f t="shared" si="78"/>
        <v>1206.96554566288</v>
      </c>
      <c r="P1669" s="24">
        <f t="shared" si="79"/>
        <v>0</v>
      </c>
      <c r="R1669" s="76">
        <v>39356</v>
      </c>
      <c r="S1669" s="88">
        <f t="shared" si="80"/>
        <v>1.32983531553561E-2</v>
      </c>
      <c r="T1669" s="88"/>
    </row>
    <row r="1670" spans="1:20" x14ac:dyDescent="0.3">
      <c r="A1670" s="75">
        <v>1667</v>
      </c>
      <c r="B1670" s="76">
        <v>39357</v>
      </c>
      <c r="C1670" s="80">
        <v>1728.1139000000001</v>
      </c>
      <c r="D1670" s="81">
        <v>43.772199999999998</v>
      </c>
      <c r="E1670" s="82">
        <v>30.97</v>
      </c>
      <c r="F1670" s="82">
        <v>21.850100000000001</v>
      </c>
      <c r="G1670" s="82">
        <v>34.6723</v>
      </c>
      <c r="H1670" s="82">
        <v>114.8335</v>
      </c>
      <c r="I1670" s="82">
        <v>106.0805</v>
      </c>
      <c r="J1670" s="82">
        <v>53.021599999999999</v>
      </c>
      <c r="K1670" s="82">
        <v>33.429099999999998</v>
      </c>
      <c r="L1670" s="82">
        <v>82</v>
      </c>
      <c r="M1670" s="87">
        <v>61.761000000000003</v>
      </c>
      <c r="N1670" s="80">
        <v>4.78</v>
      </c>
      <c r="O1670" s="86">
        <f t="shared" si="78"/>
        <v>1207.1944859528901</v>
      </c>
      <c r="P1670" s="24">
        <f t="shared" si="79"/>
        <v>0</v>
      </c>
      <c r="R1670" s="76">
        <v>39357</v>
      </c>
      <c r="S1670" s="88">
        <f t="shared" si="80"/>
        <v>-2.6143060333605499E-4</v>
      </c>
      <c r="T1670" s="88"/>
    </row>
    <row r="1671" spans="1:20" x14ac:dyDescent="0.3">
      <c r="A1671" s="75">
        <v>1668</v>
      </c>
      <c r="B1671" s="76">
        <v>39358</v>
      </c>
      <c r="C1671" s="80">
        <v>1720.6010000000001</v>
      </c>
      <c r="D1671" s="81">
        <v>44.074599999999997</v>
      </c>
      <c r="E1671" s="82">
        <v>31.0701</v>
      </c>
      <c r="F1671" s="82">
        <v>21.567499999999999</v>
      </c>
      <c r="G1671" s="82">
        <v>34.383400000000002</v>
      </c>
      <c r="H1671" s="82">
        <v>113.4936</v>
      </c>
      <c r="I1671" s="82">
        <v>105.03400000000001</v>
      </c>
      <c r="J1671" s="82">
        <v>52.115000000000002</v>
      </c>
      <c r="K1671" s="82">
        <v>33.2271</v>
      </c>
      <c r="L1671" s="82">
        <v>81.677999999999997</v>
      </c>
      <c r="M1671" s="87">
        <v>61.938000000000002</v>
      </c>
      <c r="N1671" s="80">
        <v>4.68</v>
      </c>
      <c r="O1671" s="86">
        <f t="shared" si="78"/>
        <v>1207.4186792145699</v>
      </c>
      <c r="P1671" s="24">
        <f t="shared" si="79"/>
        <v>0</v>
      </c>
      <c r="R1671" s="76">
        <v>39358</v>
      </c>
      <c r="S1671" s="88">
        <f t="shared" si="80"/>
        <v>-4.3474564957783901E-3</v>
      </c>
      <c r="T1671" s="88"/>
    </row>
    <row r="1672" spans="1:20" x14ac:dyDescent="0.3">
      <c r="A1672" s="75">
        <v>1669</v>
      </c>
      <c r="B1672" s="76">
        <v>39359</v>
      </c>
      <c r="C1672" s="80">
        <v>1724.2508</v>
      </c>
      <c r="D1672" s="81">
        <v>44.606299999999997</v>
      </c>
      <c r="E1672" s="82">
        <v>30.01</v>
      </c>
      <c r="F1672" s="82">
        <v>21.76</v>
      </c>
      <c r="G1672" s="82">
        <v>34.683999999999997</v>
      </c>
      <c r="H1672" s="82">
        <v>113.94029999999999</v>
      </c>
      <c r="I1672" s="82">
        <v>104.5624</v>
      </c>
      <c r="J1672" s="82">
        <v>51.787300000000002</v>
      </c>
      <c r="K1672" s="82">
        <v>33.400199999999998</v>
      </c>
      <c r="L1672" s="82">
        <v>82.122</v>
      </c>
      <c r="M1672" s="87">
        <v>61.860999999999997</v>
      </c>
      <c r="N1672" s="80">
        <v>4.74</v>
      </c>
      <c r="O1672" s="86">
        <f t="shared" si="78"/>
        <v>1207.6457889185201</v>
      </c>
      <c r="P1672" s="24">
        <f t="shared" si="79"/>
        <v>0</v>
      </c>
      <c r="R1672" s="76">
        <v>39359</v>
      </c>
      <c r="S1672" s="88">
        <f t="shared" si="80"/>
        <v>2.1212355450217499E-3</v>
      </c>
      <c r="T1672" s="88"/>
    </row>
    <row r="1673" spans="1:20" x14ac:dyDescent="0.3">
      <c r="A1673" s="75">
        <v>1670</v>
      </c>
      <c r="B1673" s="76">
        <v>39360</v>
      </c>
      <c r="C1673" s="80">
        <v>1741.2262000000001</v>
      </c>
      <c r="D1673" s="81">
        <v>45.211100000000002</v>
      </c>
      <c r="E1673" s="82">
        <v>31.29</v>
      </c>
      <c r="F1673" s="82">
        <v>22.178799999999999</v>
      </c>
      <c r="G1673" s="82">
        <v>34.835799999999999</v>
      </c>
      <c r="H1673" s="82">
        <v>114.53579999999999</v>
      </c>
      <c r="I1673" s="82">
        <v>105.0685</v>
      </c>
      <c r="J1673" s="82">
        <v>53.032499999999999</v>
      </c>
      <c r="K1673" s="82">
        <v>33.515700000000002</v>
      </c>
      <c r="L1673" s="82">
        <v>81.977999999999994</v>
      </c>
      <c r="M1673" s="87">
        <v>62.225000000000001</v>
      </c>
      <c r="N1673" s="80">
        <v>4.7699999999999996</v>
      </c>
      <c r="O1673" s="86">
        <f t="shared" si="78"/>
        <v>1207.8743790142801</v>
      </c>
      <c r="P1673" s="24">
        <f t="shared" si="79"/>
        <v>0</v>
      </c>
      <c r="R1673" s="76">
        <v>39360</v>
      </c>
      <c r="S1673" s="88">
        <f t="shared" si="80"/>
        <v>9.8450875011919497E-3</v>
      </c>
      <c r="T1673" s="88"/>
    </row>
    <row r="1674" spans="1:20" x14ac:dyDescent="0.3">
      <c r="A1674" s="75">
        <v>1671</v>
      </c>
      <c r="B1674" s="76">
        <v>39363</v>
      </c>
      <c r="C1674" s="80">
        <v>1735.6256000000001</v>
      </c>
      <c r="D1674" s="81">
        <v>44.5959</v>
      </c>
      <c r="E1674" s="82">
        <v>33.92</v>
      </c>
      <c r="F1674" s="82">
        <v>22.51</v>
      </c>
      <c r="G1674" s="82">
        <v>34.835799999999999</v>
      </c>
      <c r="H1674" s="82">
        <v>113.6177</v>
      </c>
      <c r="I1674" s="82">
        <v>104.2864</v>
      </c>
      <c r="J1674" s="82">
        <v>52.857799999999997</v>
      </c>
      <c r="K1674" s="82">
        <v>33.3598</v>
      </c>
      <c r="L1674" s="82">
        <v>82.167000000000002</v>
      </c>
      <c r="M1674" s="87">
        <v>62.777000000000001</v>
      </c>
      <c r="N1674" s="80">
        <v>4.7699999999999996</v>
      </c>
      <c r="O1674" s="86">
        <f t="shared" si="78"/>
        <v>1208.1030123788801</v>
      </c>
      <c r="P1674" s="24">
        <f t="shared" si="79"/>
        <v>0</v>
      </c>
      <c r="R1674" s="76">
        <v>39363</v>
      </c>
      <c r="S1674" s="88">
        <f t="shared" si="80"/>
        <v>-3.21646894584982E-3</v>
      </c>
      <c r="T1674" s="88"/>
    </row>
    <row r="1675" spans="1:20" x14ac:dyDescent="0.3">
      <c r="A1675" s="75">
        <v>1672</v>
      </c>
      <c r="B1675" s="76">
        <v>39364</v>
      </c>
      <c r="C1675" s="80">
        <v>1749.7104999999999</v>
      </c>
      <c r="D1675" s="81">
        <v>44.472000000000001</v>
      </c>
      <c r="E1675" s="82">
        <v>35.620100000000001</v>
      </c>
      <c r="F1675" s="82">
        <v>22.585000000000001</v>
      </c>
      <c r="G1675" s="82">
        <v>35.139099999999999</v>
      </c>
      <c r="H1675" s="82">
        <v>115.1313</v>
      </c>
      <c r="I1675" s="82">
        <v>106.575</v>
      </c>
      <c r="J1675" s="82">
        <v>51.885599999999997</v>
      </c>
      <c r="K1675" s="82">
        <v>33.405999999999999</v>
      </c>
      <c r="L1675" s="82">
        <v>81.388000000000005</v>
      </c>
      <c r="M1675" s="87">
        <v>63.34</v>
      </c>
      <c r="N1675" s="80">
        <v>4.91</v>
      </c>
      <c r="O1675" s="86">
        <f t="shared" si="78"/>
        <v>1208.3384007039101</v>
      </c>
      <c r="P1675" s="24">
        <f t="shared" si="79"/>
        <v>0</v>
      </c>
      <c r="R1675" s="76">
        <v>39364</v>
      </c>
      <c r="S1675" s="88">
        <f t="shared" si="80"/>
        <v>8.1151718435126304E-3</v>
      </c>
      <c r="T1675" s="88"/>
    </row>
    <row r="1676" spans="1:20" x14ac:dyDescent="0.3">
      <c r="A1676" s="75">
        <v>1673</v>
      </c>
      <c r="B1676" s="76">
        <v>39365</v>
      </c>
      <c r="C1676" s="80">
        <v>1746.8441</v>
      </c>
      <c r="D1676" s="81">
        <v>44.105800000000002</v>
      </c>
      <c r="E1676" s="82">
        <v>37.130000000000003</v>
      </c>
      <c r="F1676" s="82">
        <v>22.92</v>
      </c>
      <c r="G1676" s="82">
        <v>35.290999999999997</v>
      </c>
      <c r="H1676" s="82">
        <v>114.238</v>
      </c>
      <c r="I1676" s="82">
        <v>107.104</v>
      </c>
      <c r="J1676" s="82">
        <v>51.787300000000002</v>
      </c>
      <c r="K1676" s="82">
        <v>33.400199999999998</v>
      </c>
      <c r="L1676" s="82">
        <v>81.822000000000003</v>
      </c>
      <c r="M1676" s="87">
        <v>62.954000000000001</v>
      </c>
      <c r="N1676" s="80">
        <v>4.5199999999999996</v>
      </c>
      <c r="O1676" s="86">
        <f t="shared" si="78"/>
        <v>1208.5551344170501</v>
      </c>
      <c r="P1676" s="24">
        <f t="shared" si="79"/>
        <v>0</v>
      </c>
      <c r="R1676" s="76">
        <v>39365</v>
      </c>
      <c r="S1676" s="88">
        <f t="shared" si="80"/>
        <v>-1.63821386452212E-3</v>
      </c>
      <c r="T1676" s="88"/>
    </row>
    <row r="1677" spans="1:20" x14ac:dyDescent="0.3">
      <c r="A1677" s="75">
        <v>1674</v>
      </c>
      <c r="B1677" s="76">
        <v>39366</v>
      </c>
      <c r="C1677" s="80">
        <v>1737.9329</v>
      </c>
      <c r="D1677" s="81">
        <v>43.240400000000001</v>
      </c>
      <c r="E1677" s="82">
        <v>35.36</v>
      </c>
      <c r="F1677" s="82">
        <v>22.46</v>
      </c>
      <c r="G1677" s="82">
        <v>34.917499999999997</v>
      </c>
      <c r="H1677" s="82">
        <v>112.8981</v>
      </c>
      <c r="I1677" s="82">
        <v>106.5635</v>
      </c>
      <c r="J1677" s="82">
        <v>52.770400000000002</v>
      </c>
      <c r="K1677" s="82">
        <v>33.007800000000003</v>
      </c>
      <c r="L1677" s="82">
        <v>79.787999999999997</v>
      </c>
      <c r="M1677" s="87">
        <v>62.093000000000004</v>
      </c>
      <c r="N1677" s="80">
        <v>4.75</v>
      </c>
      <c r="O1677" s="86">
        <f t="shared" si="78"/>
        <v>1208.7829374681801</v>
      </c>
      <c r="P1677" s="24">
        <f t="shared" si="79"/>
        <v>0</v>
      </c>
      <c r="R1677" s="76">
        <v>39366</v>
      </c>
      <c r="S1677" s="88">
        <f t="shared" si="80"/>
        <v>-5.1013138493584097E-3</v>
      </c>
      <c r="T1677" s="88"/>
    </row>
    <row r="1678" spans="1:20" x14ac:dyDescent="0.3">
      <c r="A1678" s="75">
        <v>1675</v>
      </c>
      <c r="B1678" s="76">
        <v>39367</v>
      </c>
      <c r="C1678" s="80">
        <v>1746.2052000000001</v>
      </c>
      <c r="D1678" s="81">
        <v>43.959899999999998</v>
      </c>
      <c r="E1678" s="82">
        <v>36.74</v>
      </c>
      <c r="F1678" s="82">
        <v>22.440100000000001</v>
      </c>
      <c r="G1678" s="82">
        <v>35.220999999999997</v>
      </c>
      <c r="H1678" s="82">
        <v>113.4068</v>
      </c>
      <c r="I1678" s="82">
        <v>107.50660000000001</v>
      </c>
      <c r="J1678" s="82">
        <v>53.316499999999998</v>
      </c>
      <c r="K1678" s="82">
        <v>33.3598</v>
      </c>
      <c r="L1678" s="82">
        <v>79.799000000000007</v>
      </c>
      <c r="M1678" s="87">
        <v>62.942999999999998</v>
      </c>
      <c r="N1678" s="80">
        <v>4.75</v>
      </c>
      <c r="O1678" s="86">
        <f t="shared" si="78"/>
        <v>1209.01078345838</v>
      </c>
      <c r="P1678" s="24">
        <f t="shared" si="79"/>
        <v>0</v>
      </c>
      <c r="R1678" s="76">
        <v>39367</v>
      </c>
      <c r="S1678" s="88">
        <f t="shared" si="80"/>
        <v>4.7598500494467899E-3</v>
      </c>
      <c r="T1678" s="88"/>
    </row>
    <row r="1679" spans="1:20" x14ac:dyDescent="0.3">
      <c r="A1679" s="75">
        <v>1676</v>
      </c>
      <c r="B1679" s="76">
        <v>39370</v>
      </c>
      <c r="C1679" s="80">
        <v>1731.588</v>
      </c>
      <c r="D1679" s="81">
        <v>43.052700000000002</v>
      </c>
      <c r="E1679" s="82">
        <v>35.1</v>
      </c>
      <c r="F1679" s="82">
        <v>22.07</v>
      </c>
      <c r="G1679" s="82">
        <v>35.069200000000002</v>
      </c>
      <c r="H1679" s="82">
        <v>114.54819999999999</v>
      </c>
      <c r="I1679" s="82">
        <v>109.0476</v>
      </c>
      <c r="J1679" s="82">
        <v>52.803100000000001</v>
      </c>
      <c r="K1679" s="82">
        <v>33.267499999999998</v>
      </c>
      <c r="L1679" s="82">
        <v>79.320999999999998</v>
      </c>
      <c r="M1679" s="87">
        <v>62.026000000000003</v>
      </c>
      <c r="N1679" s="80">
        <v>4.8099999999999996</v>
      </c>
      <c r="O1679" s="86">
        <f t="shared" si="78"/>
        <v>1209.2415509928401</v>
      </c>
      <c r="P1679" s="24">
        <f t="shared" si="79"/>
        <v>0</v>
      </c>
      <c r="R1679" s="76">
        <v>39370</v>
      </c>
      <c r="S1679" s="88">
        <f t="shared" si="80"/>
        <v>-8.3708375166905401E-3</v>
      </c>
      <c r="T1679" s="88"/>
    </row>
    <row r="1680" spans="1:20" x14ac:dyDescent="0.3">
      <c r="A1680" s="75">
        <v>1677</v>
      </c>
      <c r="B1680" s="76">
        <v>39371</v>
      </c>
      <c r="C1680" s="80">
        <v>1720.2058999999999</v>
      </c>
      <c r="D1680" s="81">
        <v>42.583500000000001</v>
      </c>
      <c r="E1680" s="82">
        <v>33.299999999999997</v>
      </c>
      <c r="F1680" s="82">
        <v>21.75</v>
      </c>
      <c r="G1680" s="82">
        <v>35.396099999999997</v>
      </c>
      <c r="H1680" s="82">
        <v>115.93770000000001</v>
      </c>
      <c r="I1680" s="82">
        <v>108.9556</v>
      </c>
      <c r="J1680" s="82">
        <v>53.0105</v>
      </c>
      <c r="K1680" s="82">
        <v>33.3367</v>
      </c>
      <c r="L1680" s="82">
        <v>79.899000000000001</v>
      </c>
      <c r="M1680" s="87">
        <v>62.710999999999999</v>
      </c>
      <c r="N1680" s="80">
        <v>4.68</v>
      </c>
      <c r="O1680" s="86">
        <f t="shared" si="78"/>
        <v>1209.46612442374</v>
      </c>
      <c r="P1680" s="24">
        <f t="shared" si="79"/>
        <v>0</v>
      </c>
      <c r="R1680" s="76">
        <v>39371</v>
      </c>
      <c r="S1680" s="88">
        <f t="shared" si="80"/>
        <v>-6.5732148755940399E-3</v>
      </c>
      <c r="T1680" s="88"/>
    </row>
    <row r="1681" spans="1:20" x14ac:dyDescent="0.3">
      <c r="A1681" s="75">
        <v>1678</v>
      </c>
      <c r="B1681" s="76">
        <v>39372</v>
      </c>
      <c r="C1681" s="80">
        <v>1723.3906999999999</v>
      </c>
      <c r="D1681" s="81">
        <v>43.177900000000001</v>
      </c>
      <c r="E1681" s="82">
        <v>33.700000000000003</v>
      </c>
      <c r="F1681" s="82">
        <v>21.49</v>
      </c>
      <c r="G1681" s="82">
        <v>36.283299999999997</v>
      </c>
      <c r="H1681" s="82">
        <v>115.702</v>
      </c>
      <c r="I1681" s="82">
        <v>109.02460000000001</v>
      </c>
      <c r="J1681" s="82">
        <v>54.179499999999997</v>
      </c>
      <c r="K1681" s="82">
        <v>34.104399999999998</v>
      </c>
      <c r="L1681" s="82">
        <v>80.165999999999997</v>
      </c>
      <c r="M1681" s="87">
        <v>62.875999999999998</v>
      </c>
      <c r="N1681" s="80">
        <v>4.7</v>
      </c>
      <c r="O1681" s="86">
        <f t="shared" si="78"/>
        <v>1209.6916994548801</v>
      </c>
      <c r="P1681" s="24">
        <f t="shared" si="79"/>
        <v>0</v>
      </c>
      <c r="R1681" s="76">
        <v>39372</v>
      </c>
      <c r="S1681" s="88">
        <f t="shared" si="80"/>
        <v>1.851406276423E-3</v>
      </c>
      <c r="T1681" s="88"/>
    </row>
    <row r="1682" spans="1:20" x14ac:dyDescent="0.3">
      <c r="A1682" s="75">
        <v>1679</v>
      </c>
      <c r="B1682" s="76">
        <v>39373</v>
      </c>
      <c r="C1682" s="80">
        <v>1722.1424</v>
      </c>
      <c r="D1682" s="81">
        <v>43.146599999999999</v>
      </c>
      <c r="E1682" s="82">
        <v>34.380000000000003</v>
      </c>
      <c r="F1682" s="82">
        <v>21.43</v>
      </c>
      <c r="G1682" s="82">
        <v>36.3767</v>
      </c>
      <c r="H1682" s="82">
        <v>114.6598</v>
      </c>
      <c r="I1682" s="82">
        <v>109.3121</v>
      </c>
      <c r="J1682" s="82">
        <v>54.998699999999999</v>
      </c>
      <c r="K1682" s="82">
        <v>34.260199999999998</v>
      </c>
      <c r="L1682" s="82">
        <v>79.91</v>
      </c>
      <c r="M1682" s="87">
        <v>62.689</v>
      </c>
      <c r="N1682" s="80">
        <v>4.6900000000000004</v>
      </c>
      <c r="O1682" s="86">
        <f t="shared" si="78"/>
        <v>1209.9168365211699</v>
      </c>
      <c r="P1682" s="24">
        <f t="shared" si="79"/>
        <v>0</v>
      </c>
      <c r="R1682" s="76">
        <v>39373</v>
      </c>
      <c r="S1682" s="88">
        <f t="shared" si="80"/>
        <v>-7.2432791937426799E-4</v>
      </c>
      <c r="T1682" s="88"/>
    </row>
    <row r="1683" spans="1:20" x14ac:dyDescent="0.3">
      <c r="A1683" s="75">
        <v>1680</v>
      </c>
      <c r="B1683" s="76">
        <v>39374</v>
      </c>
      <c r="C1683" s="80">
        <v>1678.0288</v>
      </c>
      <c r="D1683" s="81">
        <v>42.030900000000003</v>
      </c>
      <c r="E1683" s="82">
        <v>33.08</v>
      </c>
      <c r="F1683" s="82">
        <v>20.75</v>
      </c>
      <c r="G1683" s="82">
        <v>35.220999999999997</v>
      </c>
      <c r="H1683" s="82">
        <v>110.7518</v>
      </c>
      <c r="I1683" s="82">
        <v>105.96550000000001</v>
      </c>
      <c r="J1683" s="82">
        <v>53.709800000000001</v>
      </c>
      <c r="K1683" s="82">
        <v>33.913899999999998</v>
      </c>
      <c r="L1683" s="82">
        <v>78.265000000000001</v>
      </c>
      <c r="M1683" s="87">
        <v>62.28</v>
      </c>
      <c r="N1683" s="80">
        <v>4.7699999999999996</v>
      </c>
      <c r="O1683" s="86">
        <f t="shared" si="78"/>
        <v>1210.1458564938</v>
      </c>
      <c r="P1683" s="24">
        <f t="shared" si="79"/>
        <v>0</v>
      </c>
      <c r="R1683" s="76">
        <v>39374</v>
      </c>
      <c r="S1683" s="88">
        <f t="shared" si="80"/>
        <v>-2.56155356258576E-2</v>
      </c>
      <c r="T1683" s="88"/>
    </row>
    <row r="1684" spans="1:20" x14ac:dyDescent="0.3">
      <c r="A1684" s="75">
        <v>1681</v>
      </c>
      <c r="B1684" s="76">
        <v>39377</v>
      </c>
      <c r="C1684" s="80">
        <v>1684.4373000000001</v>
      </c>
      <c r="D1684" s="81">
        <v>42.614800000000002</v>
      </c>
      <c r="E1684" s="82">
        <v>32.78</v>
      </c>
      <c r="F1684" s="82">
        <v>21.2</v>
      </c>
      <c r="G1684" s="82">
        <v>35.617899999999999</v>
      </c>
      <c r="H1684" s="82">
        <v>109.7221</v>
      </c>
      <c r="I1684" s="82">
        <v>104.5509</v>
      </c>
      <c r="J1684" s="82">
        <v>53.371099999999998</v>
      </c>
      <c r="K1684" s="82">
        <v>34.1967</v>
      </c>
      <c r="L1684" s="82">
        <v>79.120999999999995</v>
      </c>
      <c r="M1684" s="87">
        <v>61.838999999999999</v>
      </c>
      <c r="N1684" s="80">
        <v>4.71</v>
      </c>
      <c r="O1684" s="86">
        <f t="shared" si="78"/>
        <v>1210.37203851697</v>
      </c>
      <c r="P1684" s="24">
        <f t="shared" si="79"/>
        <v>0</v>
      </c>
      <c r="R1684" s="76">
        <v>39377</v>
      </c>
      <c r="S1684" s="88">
        <f t="shared" si="80"/>
        <v>3.8190643688593702E-3</v>
      </c>
      <c r="T1684" s="88"/>
    </row>
    <row r="1685" spans="1:20" x14ac:dyDescent="0.3">
      <c r="A1685" s="75">
        <v>1682</v>
      </c>
      <c r="B1685" s="76">
        <v>39378</v>
      </c>
      <c r="C1685" s="80">
        <v>1699.2651000000001</v>
      </c>
      <c r="D1685" s="81">
        <v>42.885899999999999</v>
      </c>
      <c r="E1685" s="82">
        <v>34.4</v>
      </c>
      <c r="F1685" s="82">
        <v>21.45</v>
      </c>
      <c r="G1685" s="82">
        <v>36.0732</v>
      </c>
      <c r="H1685" s="82">
        <v>110.3176</v>
      </c>
      <c r="I1685" s="82">
        <v>105.057</v>
      </c>
      <c r="J1685" s="82">
        <v>53.797199999999997</v>
      </c>
      <c r="K1685" s="82">
        <v>34.485300000000002</v>
      </c>
      <c r="L1685" s="82">
        <v>79.521000000000001</v>
      </c>
      <c r="M1685" s="87">
        <v>62.887</v>
      </c>
      <c r="N1685" s="80">
        <v>4.67</v>
      </c>
      <c r="O1685" s="86">
        <f t="shared" si="78"/>
        <v>1210.5963415891899</v>
      </c>
      <c r="P1685" s="24">
        <f t="shared" si="79"/>
        <v>0</v>
      </c>
      <c r="R1685" s="76">
        <v>39378</v>
      </c>
      <c r="S1685" s="88">
        <f t="shared" si="80"/>
        <v>8.8028209776642701E-3</v>
      </c>
      <c r="T1685" s="88"/>
    </row>
    <row r="1686" spans="1:20" x14ac:dyDescent="0.3">
      <c r="A1686" s="75">
        <v>1683</v>
      </c>
      <c r="B1686" s="76">
        <v>39379</v>
      </c>
      <c r="C1686" s="80">
        <v>1695.1396999999999</v>
      </c>
      <c r="D1686" s="81">
        <v>42.938000000000002</v>
      </c>
      <c r="E1686" s="82">
        <v>32.97</v>
      </c>
      <c r="F1686" s="82">
        <v>21.18</v>
      </c>
      <c r="G1686" s="82">
        <v>36.4818</v>
      </c>
      <c r="H1686" s="82">
        <v>111.5334</v>
      </c>
      <c r="I1686" s="82">
        <v>105.95399999999999</v>
      </c>
      <c r="J1686" s="82">
        <v>53.360199999999999</v>
      </c>
      <c r="K1686" s="82">
        <v>34.733499999999999</v>
      </c>
      <c r="L1686" s="82">
        <v>79.820999999999998</v>
      </c>
      <c r="M1686" s="87">
        <v>63.085999999999999</v>
      </c>
      <c r="N1686" s="80">
        <v>4.74</v>
      </c>
      <c r="O1686" s="86">
        <f t="shared" si="78"/>
        <v>1210.8240489963</v>
      </c>
      <c r="P1686" s="24">
        <f t="shared" si="79"/>
        <v>0</v>
      </c>
      <c r="R1686" s="76">
        <v>39379</v>
      </c>
      <c r="S1686" s="88">
        <f t="shared" si="80"/>
        <v>-2.42775538672579E-3</v>
      </c>
      <c r="T1686" s="88"/>
    </row>
    <row r="1687" spans="1:20" x14ac:dyDescent="0.3">
      <c r="A1687" s="75">
        <v>1684</v>
      </c>
      <c r="B1687" s="76">
        <v>39380</v>
      </c>
      <c r="C1687" s="80">
        <v>1693.5192</v>
      </c>
      <c r="D1687" s="81">
        <v>42.531399999999998</v>
      </c>
      <c r="E1687" s="82">
        <v>37.130000000000003</v>
      </c>
      <c r="F1687" s="82">
        <v>21</v>
      </c>
      <c r="G1687" s="82">
        <v>37.345700000000001</v>
      </c>
      <c r="H1687" s="82">
        <v>113.1835</v>
      </c>
      <c r="I1687" s="82">
        <v>105.31</v>
      </c>
      <c r="J1687" s="82">
        <v>55.075200000000002</v>
      </c>
      <c r="K1687" s="82">
        <v>35.379899999999999</v>
      </c>
      <c r="L1687" s="82">
        <v>80.021000000000001</v>
      </c>
      <c r="M1687" s="87">
        <v>64.102000000000004</v>
      </c>
      <c r="N1687" s="80">
        <v>4.8600000000000003</v>
      </c>
      <c r="O1687" s="86">
        <f t="shared" si="78"/>
        <v>1211.05756506289</v>
      </c>
      <c r="P1687" s="24">
        <f t="shared" si="79"/>
        <v>0</v>
      </c>
      <c r="R1687" s="76">
        <v>39380</v>
      </c>
      <c r="S1687" s="88">
        <f t="shared" si="80"/>
        <v>-9.5596840779554903E-4</v>
      </c>
      <c r="T1687" s="88"/>
    </row>
    <row r="1688" spans="1:20" x14ac:dyDescent="0.3">
      <c r="A1688" s="75">
        <v>1685</v>
      </c>
      <c r="B1688" s="76">
        <v>39381</v>
      </c>
      <c r="C1688" s="80">
        <v>1716.8583000000001</v>
      </c>
      <c r="D1688" s="81">
        <v>43.0944</v>
      </c>
      <c r="E1688" s="82">
        <v>37.81</v>
      </c>
      <c r="F1688" s="82">
        <v>21.35</v>
      </c>
      <c r="G1688" s="82">
        <v>40.8947</v>
      </c>
      <c r="H1688" s="82">
        <v>113.7045</v>
      </c>
      <c r="I1688" s="82">
        <v>106.04600000000001</v>
      </c>
      <c r="J1688" s="82">
        <v>56.582599999999999</v>
      </c>
      <c r="K1688" s="82">
        <v>35.535699999999999</v>
      </c>
      <c r="L1688" s="82">
        <v>80.421000000000006</v>
      </c>
      <c r="M1688" s="87">
        <v>64.543000000000006</v>
      </c>
      <c r="N1688" s="80">
        <v>4.8</v>
      </c>
      <c r="O1688" s="86">
        <f t="shared" si="78"/>
        <v>1211.2882426943299</v>
      </c>
      <c r="P1688" s="24">
        <f t="shared" si="79"/>
        <v>0</v>
      </c>
      <c r="R1688" s="76">
        <v>39381</v>
      </c>
      <c r="S1688" s="88">
        <f t="shared" si="80"/>
        <v>1.3781420370079201E-2</v>
      </c>
      <c r="T1688" s="88"/>
    </row>
    <row r="1689" spans="1:20" x14ac:dyDescent="0.3">
      <c r="A1689" s="75">
        <v>1686</v>
      </c>
      <c r="B1689" s="76">
        <v>39384</v>
      </c>
      <c r="C1689" s="80">
        <v>1723.4748</v>
      </c>
      <c r="D1689" s="81">
        <v>43.407200000000003</v>
      </c>
      <c r="E1689" s="82">
        <v>39.229999999999997</v>
      </c>
      <c r="F1689" s="82">
        <v>21.77</v>
      </c>
      <c r="G1689" s="82">
        <v>40.357599999999998</v>
      </c>
      <c r="H1689" s="82">
        <v>115.23050000000001</v>
      </c>
      <c r="I1689" s="82">
        <v>107.6561</v>
      </c>
      <c r="J1689" s="82">
        <v>58.810899999999997</v>
      </c>
      <c r="K1689" s="82">
        <v>35.691600000000001</v>
      </c>
      <c r="L1689" s="82">
        <v>81.933000000000007</v>
      </c>
      <c r="M1689" s="87">
        <v>65.326999999999998</v>
      </c>
      <c r="N1689" s="80">
        <v>4.84</v>
      </c>
      <c r="O1689" s="86">
        <f t="shared" si="78"/>
        <v>1211.5208869441201</v>
      </c>
      <c r="P1689" s="24">
        <f t="shared" si="79"/>
        <v>0</v>
      </c>
      <c r="R1689" s="76">
        <v>39384</v>
      </c>
      <c r="S1689" s="88">
        <f t="shared" si="80"/>
        <v>3.8538416362026199E-3</v>
      </c>
      <c r="T1689" s="88"/>
    </row>
    <row r="1690" spans="1:20" x14ac:dyDescent="0.3">
      <c r="A1690" s="75">
        <v>1687</v>
      </c>
      <c r="B1690" s="76">
        <v>39385</v>
      </c>
      <c r="C1690" s="80">
        <v>1712.3786</v>
      </c>
      <c r="D1690" s="81">
        <v>43.563600000000001</v>
      </c>
      <c r="E1690" s="82">
        <v>39.74</v>
      </c>
      <c r="F1690" s="82">
        <v>21.63</v>
      </c>
      <c r="G1690" s="82">
        <v>41.525100000000002</v>
      </c>
      <c r="H1690" s="82">
        <v>111.7567</v>
      </c>
      <c r="I1690" s="82">
        <v>104.8154</v>
      </c>
      <c r="J1690" s="82">
        <v>58.581600000000002</v>
      </c>
      <c r="K1690" s="82">
        <v>35.628100000000003</v>
      </c>
      <c r="L1690" s="82">
        <v>82.088999999999999</v>
      </c>
      <c r="M1690" s="87">
        <v>65.326999999999998</v>
      </c>
      <c r="N1690" s="80">
        <v>4.78</v>
      </c>
      <c r="O1690" s="86">
        <f t="shared" si="78"/>
        <v>1211.7506913028301</v>
      </c>
      <c r="P1690" s="24">
        <f t="shared" si="79"/>
        <v>0</v>
      </c>
      <c r="R1690" s="76">
        <v>39385</v>
      </c>
      <c r="S1690" s="88">
        <f t="shared" si="80"/>
        <v>-6.4382722625244701E-3</v>
      </c>
      <c r="T1690" s="88"/>
    </row>
    <row r="1691" spans="1:20" x14ac:dyDescent="0.3">
      <c r="A1691" s="75">
        <v>1688</v>
      </c>
      <c r="B1691" s="76">
        <v>39386</v>
      </c>
      <c r="C1691" s="80">
        <v>1733.0148999999999</v>
      </c>
      <c r="D1691" s="81">
        <v>44.554200000000002</v>
      </c>
      <c r="E1691" s="82">
        <v>39.19</v>
      </c>
      <c r="F1691" s="82">
        <v>22.17</v>
      </c>
      <c r="G1691" s="82">
        <v>42.972700000000003</v>
      </c>
      <c r="H1691" s="82">
        <v>113.5309</v>
      </c>
      <c r="I1691" s="82">
        <v>105.79300000000001</v>
      </c>
      <c r="J1691" s="82">
        <v>59.127699999999997</v>
      </c>
      <c r="K1691" s="82">
        <v>35.645400000000002</v>
      </c>
      <c r="L1691" s="82">
        <v>81.954999999999998</v>
      </c>
      <c r="M1691" s="87">
        <v>65.956000000000003</v>
      </c>
      <c r="N1691" s="80">
        <v>4.5999999999999996</v>
      </c>
      <c r="O1691" s="99">
        <f t="shared" si="78"/>
        <v>1211.97188388934</v>
      </c>
      <c r="P1691" s="24">
        <f t="shared" si="79"/>
        <v>1</v>
      </c>
      <c r="R1691" s="76">
        <v>39386</v>
      </c>
      <c r="S1691" s="88">
        <f t="shared" si="80"/>
        <v>1.2051248479746099E-2</v>
      </c>
      <c r="T1691" s="88"/>
    </row>
    <row r="1692" spans="1:20" x14ac:dyDescent="0.3">
      <c r="A1692" s="75">
        <v>1689</v>
      </c>
      <c r="B1692" s="76">
        <v>39387</v>
      </c>
      <c r="C1692" s="80">
        <v>1687.6321</v>
      </c>
      <c r="D1692" s="81">
        <v>43.052700000000002</v>
      </c>
      <c r="E1692" s="82">
        <v>38.020000000000003</v>
      </c>
      <c r="F1692" s="82">
        <v>21.76</v>
      </c>
      <c r="G1692" s="82">
        <v>43.264499999999998</v>
      </c>
      <c r="H1692" s="82">
        <v>110.4665</v>
      </c>
      <c r="I1692" s="82">
        <v>101.77930000000001</v>
      </c>
      <c r="J1692" s="82">
        <v>57.6312</v>
      </c>
      <c r="K1692" s="82">
        <v>35.149000000000001</v>
      </c>
      <c r="L1692" s="82">
        <v>80.477000000000004</v>
      </c>
      <c r="M1692" s="87">
        <v>65.128</v>
      </c>
      <c r="N1692" s="80">
        <v>4.59</v>
      </c>
      <c r="O1692" s="86">
        <f t="shared" si="78"/>
        <v>1212.19263591105</v>
      </c>
      <c r="P1692" s="24">
        <f t="shared" si="79"/>
        <v>0</v>
      </c>
      <c r="R1692" s="76">
        <v>39387</v>
      </c>
      <c r="S1692" s="88">
        <f t="shared" si="80"/>
        <v>-2.61871955053589E-2</v>
      </c>
      <c r="T1692" s="88"/>
    </row>
    <row r="1693" spans="1:20" x14ac:dyDescent="0.3">
      <c r="A1693" s="75">
        <v>1690</v>
      </c>
      <c r="B1693" s="76">
        <v>39388</v>
      </c>
      <c r="C1693" s="80">
        <v>1689.0642</v>
      </c>
      <c r="D1693" s="81">
        <v>43.104900000000001</v>
      </c>
      <c r="E1693" s="82">
        <v>38.619999999999997</v>
      </c>
      <c r="F1693" s="82">
        <v>22.03</v>
      </c>
      <c r="G1693" s="82">
        <v>43.264499999999998</v>
      </c>
      <c r="H1693" s="82">
        <v>109.7717</v>
      </c>
      <c r="I1693" s="82">
        <v>101.1238</v>
      </c>
      <c r="J1693" s="82">
        <v>60.099899999999998</v>
      </c>
      <c r="K1693" s="82">
        <v>34.923900000000003</v>
      </c>
      <c r="L1693" s="82">
        <v>81.132999999999996</v>
      </c>
      <c r="M1693" s="87">
        <v>65.150000000000006</v>
      </c>
      <c r="N1693" s="80">
        <v>4.28</v>
      </c>
      <c r="O1693" s="86">
        <f t="shared" si="78"/>
        <v>1212.3985162476199</v>
      </c>
      <c r="P1693" s="24">
        <f t="shared" si="79"/>
        <v>0</v>
      </c>
      <c r="R1693" s="76">
        <v>39388</v>
      </c>
      <c r="S1693" s="88">
        <f t="shared" si="80"/>
        <v>8.4858542332777497E-4</v>
      </c>
      <c r="T1693" s="88"/>
    </row>
    <row r="1694" spans="1:20" x14ac:dyDescent="0.3">
      <c r="A1694" s="75">
        <v>1691</v>
      </c>
      <c r="B1694" s="76">
        <v>39391</v>
      </c>
      <c r="C1694" s="80">
        <v>1680.8329000000001</v>
      </c>
      <c r="D1694" s="81">
        <v>42.593899999999998</v>
      </c>
      <c r="E1694" s="82">
        <v>38.74</v>
      </c>
      <c r="F1694" s="82">
        <v>22.07</v>
      </c>
      <c r="G1694" s="82">
        <v>42.879300000000001</v>
      </c>
      <c r="H1694" s="82">
        <v>109.7717</v>
      </c>
      <c r="I1694" s="82">
        <v>100.8133</v>
      </c>
      <c r="J1694" s="82">
        <v>60.722499999999997</v>
      </c>
      <c r="K1694" s="82">
        <v>34.825800000000001</v>
      </c>
      <c r="L1694" s="82">
        <v>80.888000000000005</v>
      </c>
      <c r="M1694" s="87">
        <v>65.867999999999995</v>
      </c>
      <c r="N1694" s="80">
        <v>4.29</v>
      </c>
      <c r="O1694" s="86">
        <f t="shared" si="78"/>
        <v>1212.6049126616999</v>
      </c>
      <c r="P1694" s="24">
        <f t="shared" si="79"/>
        <v>0</v>
      </c>
      <c r="R1694" s="76">
        <v>39391</v>
      </c>
      <c r="S1694" s="88">
        <f t="shared" si="80"/>
        <v>-4.8732901922851103E-3</v>
      </c>
      <c r="T1694" s="88"/>
    </row>
    <row r="1695" spans="1:20" x14ac:dyDescent="0.3">
      <c r="A1695" s="75">
        <v>1692</v>
      </c>
      <c r="B1695" s="76">
        <v>39392</v>
      </c>
      <c r="C1695" s="80">
        <v>1701.1101000000001</v>
      </c>
      <c r="D1695" s="81">
        <v>43.334299999999999</v>
      </c>
      <c r="E1695" s="82">
        <v>39.700000000000003</v>
      </c>
      <c r="F1695" s="82">
        <v>22.83</v>
      </c>
      <c r="G1695" s="82">
        <v>42.505699999999997</v>
      </c>
      <c r="H1695" s="82">
        <v>112.4515</v>
      </c>
      <c r="I1695" s="82">
        <v>103.9414</v>
      </c>
      <c r="J1695" s="82">
        <v>64.272599999999997</v>
      </c>
      <c r="K1695" s="82">
        <v>35.212499999999999</v>
      </c>
      <c r="L1695" s="82">
        <v>81.7</v>
      </c>
      <c r="M1695" s="87">
        <v>65.944999999999993</v>
      </c>
      <c r="N1695" s="80">
        <v>4.22</v>
      </c>
      <c r="O1695" s="86">
        <f t="shared" si="78"/>
        <v>1212.80797586533</v>
      </c>
      <c r="P1695" s="24">
        <f t="shared" si="79"/>
        <v>0</v>
      </c>
      <c r="R1695" s="76">
        <v>39392</v>
      </c>
      <c r="S1695" s="88">
        <f t="shared" si="80"/>
        <v>1.20637809980992E-2</v>
      </c>
      <c r="T1695" s="88"/>
    </row>
    <row r="1696" spans="1:20" x14ac:dyDescent="0.3">
      <c r="A1696" s="75">
        <v>1693</v>
      </c>
      <c r="B1696" s="76">
        <v>39393</v>
      </c>
      <c r="C1696" s="80">
        <v>1652.0284999999999</v>
      </c>
      <c r="D1696" s="81">
        <v>42.946199999999997</v>
      </c>
      <c r="E1696" s="82">
        <v>37.97</v>
      </c>
      <c r="F1696" s="82">
        <v>22.1</v>
      </c>
      <c r="G1696" s="82">
        <v>41.466700000000003</v>
      </c>
      <c r="H1696" s="82">
        <v>108.60550000000001</v>
      </c>
      <c r="I1696" s="82">
        <v>100.68680000000001</v>
      </c>
      <c r="J1696" s="82">
        <v>63.409599999999998</v>
      </c>
      <c r="K1696" s="82">
        <v>34.606499999999997</v>
      </c>
      <c r="L1696" s="82">
        <v>80.421000000000006</v>
      </c>
      <c r="M1696" s="87">
        <v>64.444000000000003</v>
      </c>
      <c r="N1696" s="80">
        <v>4.3899999999999997</v>
      </c>
      <c r="O1696" s="86">
        <f t="shared" si="78"/>
        <v>1213.01925471509</v>
      </c>
      <c r="P1696" s="24">
        <f t="shared" si="79"/>
        <v>0</v>
      </c>
      <c r="R1696" s="76">
        <v>39393</v>
      </c>
      <c r="S1696" s="88">
        <f t="shared" si="80"/>
        <v>-2.8852688606105001E-2</v>
      </c>
      <c r="T1696" s="88"/>
    </row>
    <row r="1697" spans="1:20" x14ac:dyDescent="0.3">
      <c r="A1697" s="75">
        <v>1694</v>
      </c>
      <c r="B1697" s="76">
        <v>39394</v>
      </c>
      <c r="C1697" s="80">
        <v>1651.1488999999999</v>
      </c>
      <c r="D1697" s="81">
        <v>41.4574</v>
      </c>
      <c r="E1697" s="82">
        <v>36.950000000000003</v>
      </c>
      <c r="F1697" s="82">
        <v>20.350000000000001</v>
      </c>
      <c r="G1697" s="82">
        <v>40.556100000000001</v>
      </c>
      <c r="H1697" s="82">
        <v>110.64019999999999</v>
      </c>
      <c r="I1697" s="82">
        <v>103.2501</v>
      </c>
      <c r="J1697" s="82">
        <v>63.278599999999997</v>
      </c>
      <c r="K1697" s="82">
        <v>35.478000000000002</v>
      </c>
      <c r="L1697" s="82">
        <v>81.710999999999999</v>
      </c>
      <c r="M1697" s="87">
        <v>65.537000000000006</v>
      </c>
      <c r="N1697" s="80">
        <v>4.58</v>
      </c>
      <c r="O1697" s="86">
        <f t="shared" si="78"/>
        <v>1213.2397161510701</v>
      </c>
      <c r="P1697" s="24">
        <f t="shared" si="79"/>
        <v>0</v>
      </c>
      <c r="R1697" s="76">
        <v>39394</v>
      </c>
      <c r="S1697" s="88">
        <f t="shared" si="80"/>
        <v>-5.32436335087483E-4</v>
      </c>
      <c r="T1697" s="88"/>
    </row>
    <row r="1698" spans="1:20" x14ac:dyDescent="0.3">
      <c r="A1698" s="75">
        <v>1695</v>
      </c>
      <c r="B1698" s="76">
        <v>39395</v>
      </c>
      <c r="C1698" s="80">
        <v>1627.6123</v>
      </c>
      <c r="D1698" s="81">
        <v>39.726500000000001</v>
      </c>
      <c r="E1698" s="82">
        <v>36.549999999999997</v>
      </c>
      <c r="F1698" s="82">
        <v>19.36</v>
      </c>
      <c r="G1698" s="82">
        <v>39.377000000000002</v>
      </c>
      <c r="H1698" s="82">
        <v>108.2581</v>
      </c>
      <c r="I1698" s="82">
        <v>100.2826</v>
      </c>
      <c r="J1698" s="82">
        <v>60.995600000000003</v>
      </c>
      <c r="K1698" s="82">
        <v>35.108600000000003</v>
      </c>
      <c r="L1698" s="82">
        <v>81.688999999999993</v>
      </c>
      <c r="M1698" s="87">
        <v>64.367000000000004</v>
      </c>
      <c r="N1698" s="80">
        <v>4.49</v>
      </c>
      <c r="O1698" s="86">
        <f t="shared" si="78"/>
        <v>1213.4558846560501</v>
      </c>
      <c r="P1698" s="24">
        <f t="shared" si="79"/>
        <v>0</v>
      </c>
      <c r="R1698" s="76">
        <v>39395</v>
      </c>
      <c r="S1698" s="88">
        <f t="shared" si="80"/>
        <v>-1.42546804833894E-2</v>
      </c>
      <c r="T1698" s="88"/>
    </row>
    <row r="1699" spans="1:20" x14ac:dyDescent="0.3">
      <c r="A1699" s="75">
        <v>1696</v>
      </c>
      <c r="B1699" s="76">
        <v>39398</v>
      </c>
      <c r="C1699" s="80">
        <v>1611.3552</v>
      </c>
      <c r="D1699" s="81">
        <v>38.881999999999998</v>
      </c>
      <c r="E1699" s="82">
        <v>35.54</v>
      </c>
      <c r="F1699" s="82">
        <v>19.440000000000001</v>
      </c>
      <c r="G1699" s="82">
        <v>38.968400000000003</v>
      </c>
      <c r="H1699" s="82">
        <v>105.7893</v>
      </c>
      <c r="I1699" s="82">
        <v>97.615399999999994</v>
      </c>
      <c r="J1699" s="82">
        <v>58.428600000000003</v>
      </c>
      <c r="K1699" s="82">
        <v>34.5488</v>
      </c>
      <c r="L1699" s="82">
        <v>80.677000000000007</v>
      </c>
      <c r="M1699" s="87">
        <v>64.62</v>
      </c>
      <c r="N1699" s="80">
        <v>4.49</v>
      </c>
      <c r="O1699" s="86">
        <f t="shared" si="78"/>
        <v>1213.6720916767699</v>
      </c>
      <c r="P1699" s="24">
        <f t="shared" si="79"/>
        <v>0</v>
      </c>
      <c r="R1699" s="76">
        <v>39398</v>
      </c>
      <c r="S1699" s="88">
        <f t="shared" si="80"/>
        <v>-9.9883123272047607E-3</v>
      </c>
      <c r="T1699" s="88"/>
    </row>
    <row r="1700" spans="1:20" x14ac:dyDescent="0.3">
      <c r="A1700" s="75">
        <v>1697</v>
      </c>
      <c r="B1700" s="76">
        <v>39399</v>
      </c>
      <c r="C1700" s="80">
        <v>1658.7846</v>
      </c>
      <c r="D1700" s="81">
        <v>40.831800000000001</v>
      </c>
      <c r="E1700" s="82">
        <v>37.020000000000003</v>
      </c>
      <c r="F1700" s="82">
        <v>20.52</v>
      </c>
      <c r="G1700" s="82">
        <v>40.357599999999998</v>
      </c>
      <c r="H1700" s="82">
        <v>107.7247</v>
      </c>
      <c r="I1700" s="82">
        <v>100.3173</v>
      </c>
      <c r="J1700" s="82">
        <v>59.313400000000001</v>
      </c>
      <c r="K1700" s="82">
        <v>35.229799999999997</v>
      </c>
      <c r="L1700" s="82">
        <v>81.533000000000001</v>
      </c>
      <c r="M1700" s="87">
        <v>64.686999999999998</v>
      </c>
      <c r="N1700" s="80">
        <v>4.6100000000000003</v>
      </c>
      <c r="O1700" s="86">
        <f t="shared" si="78"/>
        <v>1213.8941166110001</v>
      </c>
      <c r="P1700" s="24">
        <f t="shared" si="79"/>
        <v>0</v>
      </c>
      <c r="R1700" s="76">
        <v>39399</v>
      </c>
      <c r="S1700" s="88">
        <f t="shared" si="80"/>
        <v>2.94344785060425E-2</v>
      </c>
      <c r="T1700" s="88"/>
    </row>
    <row r="1701" spans="1:20" x14ac:dyDescent="0.3">
      <c r="A1701" s="75">
        <v>1698</v>
      </c>
      <c r="B1701" s="76">
        <v>39400</v>
      </c>
      <c r="C1701" s="80">
        <v>1647.4833000000001</v>
      </c>
      <c r="D1701" s="81">
        <v>41.749400000000001</v>
      </c>
      <c r="E1701" s="82">
        <v>37.729999999999997</v>
      </c>
      <c r="F1701" s="82">
        <v>20.18</v>
      </c>
      <c r="G1701" s="82">
        <v>39.736899999999999</v>
      </c>
      <c r="H1701" s="82">
        <v>107.6006</v>
      </c>
      <c r="I1701" s="82">
        <v>99.659099999999995</v>
      </c>
      <c r="J1701" s="82">
        <v>59.051299999999998</v>
      </c>
      <c r="K1701" s="82">
        <v>35.414499999999997</v>
      </c>
      <c r="L1701" s="82">
        <v>82.332999999999998</v>
      </c>
      <c r="M1701" s="87">
        <v>64.233999999999995</v>
      </c>
      <c r="N1701" s="80">
        <v>4.5999999999999996</v>
      </c>
      <c r="O1701" s="86">
        <f t="shared" si="78"/>
        <v>1214.1157004576801</v>
      </c>
      <c r="P1701" s="24">
        <f t="shared" si="79"/>
        <v>0</v>
      </c>
      <c r="R1701" s="76">
        <v>39400</v>
      </c>
      <c r="S1701" s="88">
        <f t="shared" si="80"/>
        <v>-6.8130003136029904E-3</v>
      </c>
      <c r="T1701" s="88"/>
    </row>
    <row r="1702" spans="1:20" x14ac:dyDescent="0.3">
      <c r="A1702" s="75">
        <v>1699</v>
      </c>
      <c r="B1702" s="76">
        <v>39401</v>
      </c>
      <c r="C1702" s="80">
        <v>1625.7952</v>
      </c>
      <c r="D1702" s="81">
        <v>42.552199999999999</v>
      </c>
      <c r="E1702" s="82">
        <v>36.369999999999997</v>
      </c>
      <c r="F1702" s="82">
        <v>20.420000000000002</v>
      </c>
      <c r="G1702" s="82">
        <v>39.537799999999997</v>
      </c>
      <c r="H1702" s="82">
        <v>105.1151</v>
      </c>
      <c r="I1702" s="82">
        <v>97.557599999999994</v>
      </c>
      <c r="J1702" s="82">
        <v>57.074100000000001</v>
      </c>
      <c r="K1702" s="82">
        <v>35.755000000000003</v>
      </c>
      <c r="L1702" s="82">
        <v>81.8</v>
      </c>
      <c r="M1702" s="87">
        <v>64.777000000000001</v>
      </c>
      <c r="N1702" s="80">
        <v>4.54</v>
      </c>
      <c r="O1702" s="86">
        <f t="shared" si="78"/>
        <v>1214.3344340005401</v>
      </c>
      <c r="P1702" s="24">
        <f t="shared" si="79"/>
        <v>0</v>
      </c>
      <c r="R1702" s="76">
        <v>39401</v>
      </c>
      <c r="S1702" s="88">
        <f t="shared" si="80"/>
        <v>-1.3164382303602199E-2</v>
      </c>
      <c r="T1702" s="88"/>
    </row>
    <row r="1703" spans="1:20" x14ac:dyDescent="0.3">
      <c r="A1703" s="75">
        <v>1700</v>
      </c>
      <c r="B1703" s="76">
        <v>39402</v>
      </c>
      <c r="C1703" s="80">
        <v>1634.3398</v>
      </c>
      <c r="D1703" s="81">
        <v>43.125700000000002</v>
      </c>
      <c r="E1703" s="82">
        <v>36.15</v>
      </c>
      <c r="F1703" s="82">
        <v>20.8</v>
      </c>
      <c r="G1703" s="82">
        <v>39.924300000000002</v>
      </c>
      <c r="H1703" s="82">
        <v>107.3883</v>
      </c>
      <c r="I1703" s="82">
        <v>98.262</v>
      </c>
      <c r="J1703" s="82">
        <v>57.795099999999998</v>
      </c>
      <c r="K1703" s="82">
        <v>36.1417</v>
      </c>
      <c r="L1703" s="82">
        <v>82.433999999999997</v>
      </c>
      <c r="M1703" s="87">
        <v>65.853999999999999</v>
      </c>
      <c r="N1703" s="80">
        <v>4.51</v>
      </c>
      <c r="O1703" s="86">
        <f t="shared" si="78"/>
        <v>1214.55176131393</v>
      </c>
      <c r="P1703" s="24">
        <f t="shared" si="79"/>
        <v>0</v>
      </c>
      <c r="R1703" s="76">
        <v>39402</v>
      </c>
      <c r="S1703" s="88">
        <f t="shared" si="80"/>
        <v>5.2556435152471001E-3</v>
      </c>
      <c r="T1703" s="88"/>
    </row>
    <row r="1704" spans="1:20" x14ac:dyDescent="0.3">
      <c r="A1704" s="75">
        <v>1701</v>
      </c>
      <c r="B1704" s="76">
        <v>39405</v>
      </c>
      <c r="C1704" s="80">
        <v>1605.8396</v>
      </c>
      <c r="D1704" s="81">
        <v>43.532400000000003</v>
      </c>
      <c r="E1704" s="82">
        <v>35.81</v>
      </c>
      <c r="F1704" s="82">
        <v>20.53</v>
      </c>
      <c r="G1704" s="82">
        <v>39.772100000000002</v>
      </c>
      <c r="H1704" s="82">
        <v>106.2017</v>
      </c>
      <c r="I1704" s="82">
        <v>97.118899999999996</v>
      </c>
      <c r="J1704" s="82">
        <v>56.276699999999998</v>
      </c>
      <c r="K1704" s="82">
        <v>35.957000000000001</v>
      </c>
      <c r="L1704" s="82">
        <v>83.466999999999999</v>
      </c>
      <c r="M1704" s="87">
        <v>66.385999999999996</v>
      </c>
      <c r="N1704" s="80">
        <v>4.51</v>
      </c>
      <c r="O1704" s="86">
        <f t="shared" si="78"/>
        <v>1214.76912752201</v>
      </c>
      <c r="P1704" s="24">
        <f t="shared" si="79"/>
        <v>0</v>
      </c>
      <c r="R1704" s="76">
        <v>39405</v>
      </c>
      <c r="S1704" s="88">
        <f t="shared" si="80"/>
        <v>-1.74383564543922E-2</v>
      </c>
      <c r="T1704" s="88"/>
    </row>
    <row r="1705" spans="1:20" x14ac:dyDescent="0.3">
      <c r="A1705" s="75">
        <v>1702</v>
      </c>
      <c r="B1705" s="76">
        <v>39406</v>
      </c>
      <c r="C1705" s="80">
        <v>1613.1291000000001</v>
      </c>
      <c r="D1705" s="81">
        <v>43.104900000000001</v>
      </c>
      <c r="E1705" s="82">
        <v>36.19</v>
      </c>
      <c r="F1705" s="82">
        <v>20.69</v>
      </c>
      <c r="G1705" s="82">
        <v>40.498199999999997</v>
      </c>
      <c r="H1705" s="82">
        <v>109.7863</v>
      </c>
      <c r="I1705" s="82">
        <v>101.4027</v>
      </c>
      <c r="J1705" s="82">
        <v>57.664000000000001</v>
      </c>
      <c r="K1705" s="82">
        <v>36.239899999999999</v>
      </c>
      <c r="L1705" s="82">
        <v>83.200999999999993</v>
      </c>
      <c r="M1705" s="87">
        <v>66.25</v>
      </c>
      <c r="N1705" s="80">
        <v>4.51</v>
      </c>
      <c r="O1705" s="86">
        <f t="shared" si="78"/>
        <v>1214.9865326317299</v>
      </c>
      <c r="P1705" s="24">
        <f t="shared" si="79"/>
        <v>0</v>
      </c>
      <c r="R1705" s="76">
        <v>39406</v>
      </c>
      <c r="S1705" s="88">
        <f t="shared" si="80"/>
        <v>4.5393699345812602E-3</v>
      </c>
      <c r="T1705" s="88"/>
    </row>
    <row r="1706" spans="1:20" x14ac:dyDescent="0.3">
      <c r="A1706" s="75">
        <v>1703</v>
      </c>
      <c r="B1706" s="76">
        <v>39407</v>
      </c>
      <c r="C1706" s="80">
        <v>1587.5320999999999</v>
      </c>
      <c r="D1706" s="81">
        <v>42.1873</v>
      </c>
      <c r="E1706" s="82">
        <v>35.880000000000003</v>
      </c>
      <c r="F1706" s="82">
        <v>20.21</v>
      </c>
      <c r="G1706" s="82">
        <v>40.088299999999997</v>
      </c>
      <c r="H1706" s="82">
        <v>107.101</v>
      </c>
      <c r="I1706" s="82">
        <v>100.502</v>
      </c>
      <c r="J1706" s="82">
        <v>56.910299999999999</v>
      </c>
      <c r="K1706" s="82">
        <v>35.928199999999997</v>
      </c>
      <c r="L1706" s="82">
        <v>83.423000000000002</v>
      </c>
      <c r="M1706" s="87">
        <v>64.947000000000003</v>
      </c>
      <c r="N1706" s="80">
        <v>4.5</v>
      </c>
      <c r="O1706" s="86">
        <f t="shared" si="78"/>
        <v>1215.2034945125599</v>
      </c>
      <c r="P1706" s="24">
        <f t="shared" si="79"/>
        <v>0</v>
      </c>
      <c r="R1706" s="76">
        <v>39407</v>
      </c>
      <c r="S1706" s="88">
        <f t="shared" si="80"/>
        <v>-1.5867917825052001E-2</v>
      </c>
      <c r="T1706" s="88"/>
    </row>
    <row r="1707" spans="1:20" x14ac:dyDescent="0.3">
      <c r="A1707" s="75">
        <v>1704</v>
      </c>
      <c r="B1707" s="76">
        <v>39408</v>
      </c>
      <c r="C1707" s="80">
        <v>1587.5320999999999</v>
      </c>
      <c r="D1707" s="81">
        <v>42.1873</v>
      </c>
      <c r="E1707" s="82">
        <v>35.880000000000003</v>
      </c>
      <c r="F1707" s="82">
        <v>20.21</v>
      </c>
      <c r="G1707" s="82">
        <v>40.088299999999997</v>
      </c>
      <c r="H1707" s="82">
        <v>107.101</v>
      </c>
      <c r="I1707" s="82">
        <v>100.502</v>
      </c>
      <c r="J1707" s="82">
        <v>56.910299999999999</v>
      </c>
      <c r="K1707" s="82">
        <v>35.928199999999997</v>
      </c>
      <c r="L1707" s="82">
        <v>83.423000000000002</v>
      </c>
      <c r="M1707" s="87">
        <v>64.947000000000003</v>
      </c>
      <c r="N1707" s="80">
        <v>4.5</v>
      </c>
      <c r="O1707" s="86">
        <f t="shared" si="78"/>
        <v>1215.42049513658</v>
      </c>
      <c r="P1707" s="24">
        <f t="shared" si="79"/>
        <v>0</v>
      </c>
      <c r="R1707" s="76">
        <v>39408</v>
      </c>
      <c r="S1707" s="88">
        <f t="shared" si="80"/>
        <v>0</v>
      </c>
      <c r="T1707" s="88"/>
    </row>
    <row r="1708" spans="1:20" x14ac:dyDescent="0.3">
      <c r="A1708" s="75">
        <v>1705</v>
      </c>
      <c r="B1708" s="76">
        <v>39409</v>
      </c>
      <c r="C1708" s="80">
        <v>1614.5183</v>
      </c>
      <c r="D1708" s="81">
        <v>42.260300000000001</v>
      </c>
      <c r="E1708" s="82">
        <v>36.35</v>
      </c>
      <c r="F1708" s="82">
        <v>20.309999999999999</v>
      </c>
      <c r="G1708" s="82">
        <v>39.947699999999998</v>
      </c>
      <c r="H1708" s="82">
        <v>108.2501</v>
      </c>
      <c r="I1708" s="82">
        <v>101.94540000000001</v>
      </c>
      <c r="J1708" s="82">
        <v>57.838799999999999</v>
      </c>
      <c r="K1708" s="82">
        <v>35.957000000000001</v>
      </c>
      <c r="L1708" s="82">
        <v>83.944999999999993</v>
      </c>
      <c r="M1708" s="87">
        <v>65.388999999999996</v>
      </c>
      <c r="N1708" s="80">
        <v>4.5599999999999996</v>
      </c>
      <c r="O1708" s="86">
        <f t="shared" si="78"/>
        <v>1215.6404283690299</v>
      </c>
      <c r="P1708" s="24">
        <f t="shared" si="79"/>
        <v>0</v>
      </c>
      <c r="R1708" s="76">
        <v>39409</v>
      </c>
      <c r="S1708" s="88">
        <f t="shared" si="80"/>
        <v>1.6998837377839599E-2</v>
      </c>
      <c r="T1708" s="88"/>
    </row>
    <row r="1709" spans="1:20" x14ac:dyDescent="0.3">
      <c r="A1709" s="75">
        <v>1706</v>
      </c>
      <c r="B1709" s="76">
        <v>39412</v>
      </c>
      <c r="C1709" s="80">
        <v>1577.0079000000001</v>
      </c>
      <c r="D1709" s="81">
        <v>40.852699999999999</v>
      </c>
      <c r="E1709" s="82">
        <v>35.630000000000003</v>
      </c>
      <c r="F1709" s="82">
        <v>19.7</v>
      </c>
      <c r="G1709" s="82">
        <v>38.6126</v>
      </c>
      <c r="H1709" s="82">
        <v>104.65300000000001</v>
      </c>
      <c r="I1709" s="82">
        <v>98.931700000000006</v>
      </c>
      <c r="J1709" s="82">
        <v>56.659100000000002</v>
      </c>
      <c r="K1709" s="82">
        <v>35.628100000000003</v>
      </c>
      <c r="L1709" s="82">
        <v>83.034000000000006</v>
      </c>
      <c r="M1709" s="87">
        <v>64.37</v>
      </c>
      <c r="N1709" s="80">
        <v>4.62</v>
      </c>
      <c r="O1709" s="86">
        <f t="shared" si="78"/>
        <v>1215.8632957809</v>
      </c>
      <c r="P1709" s="24">
        <f t="shared" si="79"/>
        <v>0</v>
      </c>
      <c r="R1709" s="76">
        <v>39412</v>
      </c>
      <c r="S1709" s="88">
        <f t="shared" si="80"/>
        <v>-2.3233183544590301E-2</v>
      </c>
      <c r="T1709" s="88"/>
    </row>
    <row r="1710" spans="1:20" x14ac:dyDescent="0.3">
      <c r="A1710" s="75">
        <v>1707</v>
      </c>
      <c r="B1710" s="76">
        <v>39413</v>
      </c>
      <c r="C1710" s="80">
        <v>1601.9285</v>
      </c>
      <c r="D1710" s="81">
        <v>41.52</v>
      </c>
      <c r="E1710" s="82">
        <v>36.64</v>
      </c>
      <c r="F1710" s="82">
        <v>19.89</v>
      </c>
      <c r="G1710" s="82">
        <v>38.718000000000004</v>
      </c>
      <c r="H1710" s="82">
        <v>105.30249999999999</v>
      </c>
      <c r="I1710" s="82">
        <v>99.739900000000006</v>
      </c>
      <c r="J1710" s="82">
        <v>53.109000000000002</v>
      </c>
      <c r="K1710" s="82">
        <v>36.349499999999999</v>
      </c>
      <c r="L1710" s="82">
        <v>84.400999999999996</v>
      </c>
      <c r="M1710" s="87">
        <v>65.094999999999999</v>
      </c>
      <c r="N1710" s="80">
        <v>4.3899999999999997</v>
      </c>
      <c r="O1710" s="86">
        <f t="shared" si="78"/>
        <v>1216.0751068867901</v>
      </c>
      <c r="P1710" s="24">
        <f t="shared" si="79"/>
        <v>0</v>
      </c>
      <c r="R1710" s="76">
        <v>39413</v>
      </c>
      <c r="S1710" s="88">
        <f t="shared" si="80"/>
        <v>1.5802457299040701E-2</v>
      </c>
      <c r="T1710" s="88"/>
    </row>
    <row r="1711" spans="1:20" x14ac:dyDescent="0.3">
      <c r="A1711" s="75">
        <v>1708</v>
      </c>
      <c r="B1711" s="76">
        <v>39414</v>
      </c>
      <c r="C1711" s="80">
        <v>1648.1876999999999</v>
      </c>
      <c r="D1711" s="81">
        <v>43.261299999999999</v>
      </c>
      <c r="E1711" s="82">
        <v>37.92</v>
      </c>
      <c r="F1711" s="82">
        <v>20.51</v>
      </c>
      <c r="G1711" s="82">
        <v>39.467599999999997</v>
      </c>
      <c r="H1711" s="82">
        <v>107.48820000000001</v>
      </c>
      <c r="I1711" s="82">
        <v>101.5181</v>
      </c>
      <c r="J1711" s="82">
        <v>54.169800000000002</v>
      </c>
      <c r="K1711" s="82">
        <v>36.551499999999997</v>
      </c>
      <c r="L1711" s="82">
        <v>85.78</v>
      </c>
      <c r="M1711" s="87">
        <v>65.671999999999997</v>
      </c>
      <c r="N1711" s="80">
        <v>4.53</v>
      </c>
      <c r="O1711" s="86">
        <f t="shared" si="78"/>
        <v>1216.29371086434</v>
      </c>
      <c r="P1711" s="24">
        <f t="shared" si="79"/>
        <v>0</v>
      </c>
      <c r="R1711" s="76">
        <v>39414</v>
      </c>
      <c r="S1711" s="88">
        <f t="shared" si="80"/>
        <v>2.8877193957158601E-2</v>
      </c>
      <c r="T1711" s="88"/>
    </row>
    <row r="1712" spans="1:20" x14ac:dyDescent="0.3">
      <c r="A1712" s="75">
        <v>1709</v>
      </c>
      <c r="B1712" s="76">
        <v>39415</v>
      </c>
      <c r="C1712" s="80">
        <v>1649.0920000000001</v>
      </c>
      <c r="D1712" s="81">
        <v>43.188299999999998</v>
      </c>
      <c r="E1712" s="82">
        <v>37.69</v>
      </c>
      <c r="F1712" s="82">
        <v>20.48</v>
      </c>
      <c r="G1712" s="82">
        <v>39.338700000000003</v>
      </c>
      <c r="H1712" s="82">
        <v>108.1127</v>
      </c>
      <c r="I1712" s="82">
        <v>102.29179999999999</v>
      </c>
      <c r="J1712" s="82">
        <v>53.786799999999999</v>
      </c>
      <c r="K1712" s="82">
        <v>36.435499999999998</v>
      </c>
      <c r="L1712" s="82">
        <v>85.090999999999994</v>
      </c>
      <c r="M1712" s="87">
        <v>66.102999999999994</v>
      </c>
      <c r="N1712" s="80">
        <v>4.55</v>
      </c>
      <c r="O1712" s="86">
        <f t="shared" si="78"/>
        <v>1216.5133194510199</v>
      </c>
      <c r="P1712" s="24">
        <f t="shared" si="79"/>
        <v>0</v>
      </c>
      <c r="R1712" s="76">
        <v>39415</v>
      </c>
      <c r="S1712" s="88">
        <f t="shared" si="80"/>
        <v>5.4866323780977699E-4</v>
      </c>
      <c r="T1712" s="88"/>
    </row>
    <row r="1713" spans="1:20" x14ac:dyDescent="0.3">
      <c r="A1713" s="75">
        <v>1710</v>
      </c>
      <c r="B1713" s="76">
        <v>39416</v>
      </c>
      <c r="C1713" s="80">
        <v>1661.9077</v>
      </c>
      <c r="D1713" s="81">
        <v>42.521000000000001</v>
      </c>
      <c r="E1713" s="82">
        <v>38.06</v>
      </c>
      <c r="F1713" s="82">
        <v>20.18</v>
      </c>
      <c r="G1713" s="82">
        <v>39.350499999999997</v>
      </c>
      <c r="H1713" s="82">
        <v>109.624</v>
      </c>
      <c r="I1713" s="82">
        <v>102.9499</v>
      </c>
      <c r="J1713" s="82">
        <v>53.655500000000004</v>
      </c>
      <c r="K1713" s="82">
        <v>36.0351</v>
      </c>
      <c r="L1713" s="82">
        <v>85.802000000000007</v>
      </c>
      <c r="M1713" s="87">
        <v>66.239000000000004</v>
      </c>
      <c r="N1713" s="80">
        <v>4.66</v>
      </c>
      <c r="O1713" s="99">
        <f t="shared" si="78"/>
        <v>1216.7382778664501</v>
      </c>
      <c r="P1713" s="24">
        <f t="shared" si="79"/>
        <v>1</v>
      </c>
      <c r="R1713" s="76">
        <v>39416</v>
      </c>
      <c r="S1713" s="88">
        <f t="shared" si="80"/>
        <v>7.7713675161845703E-3</v>
      </c>
      <c r="T1713" s="88"/>
    </row>
    <row r="1714" spans="1:20" x14ac:dyDescent="0.3">
      <c r="A1714" s="75">
        <v>1711</v>
      </c>
      <c r="B1714" s="76">
        <v>39419</v>
      </c>
      <c r="C1714" s="80">
        <v>1652.1802</v>
      </c>
      <c r="D1714" s="81">
        <v>41.665999999999997</v>
      </c>
      <c r="E1714" s="82">
        <v>37.17</v>
      </c>
      <c r="F1714" s="82">
        <v>20.239999999999998</v>
      </c>
      <c r="G1714" s="82">
        <v>38.554099999999998</v>
      </c>
      <c r="H1714" s="82">
        <v>109.7114</v>
      </c>
      <c r="I1714" s="82">
        <v>102.592</v>
      </c>
      <c r="J1714" s="82">
        <v>53.994700000000002</v>
      </c>
      <c r="K1714" s="82">
        <v>36.0931</v>
      </c>
      <c r="L1714" s="82">
        <v>85.135000000000005</v>
      </c>
      <c r="M1714" s="87">
        <v>67.778999999999996</v>
      </c>
      <c r="N1714" s="80">
        <v>4.5199999999999996</v>
      </c>
      <c r="O1714" s="86">
        <f t="shared" si="78"/>
        <v>1216.95651822422</v>
      </c>
      <c r="P1714" s="24">
        <f t="shared" si="79"/>
        <v>0</v>
      </c>
      <c r="R1714" s="76">
        <v>39419</v>
      </c>
      <c r="S1714" s="88">
        <f t="shared" si="80"/>
        <v>-5.8532131477577699E-3</v>
      </c>
      <c r="T1714" s="88"/>
    </row>
    <row r="1715" spans="1:20" x14ac:dyDescent="0.3">
      <c r="A1715" s="75">
        <v>1712</v>
      </c>
      <c r="B1715" s="76">
        <v>39420</v>
      </c>
      <c r="C1715" s="80">
        <v>1641.3803</v>
      </c>
      <c r="D1715" s="81">
        <v>41.040300000000002</v>
      </c>
      <c r="E1715" s="82">
        <v>36.700000000000003</v>
      </c>
      <c r="F1715" s="82">
        <v>20.03</v>
      </c>
      <c r="G1715" s="82">
        <v>38.378399999999999</v>
      </c>
      <c r="H1715" s="82">
        <v>108.8621</v>
      </c>
      <c r="I1715" s="82">
        <v>101.7491</v>
      </c>
      <c r="J1715" s="82">
        <v>53.764899999999997</v>
      </c>
      <c r="K1715" s="82">
        <v>36.412300000000002</v>
      </c>
      <c r="L1715" s="82">
        <v>85.212999999999994</v>
      </c>
      <c r="M1715" s="87">
        <v>68.006</v>
      </c>
      <c r="N1715" s="80">
        <v>4.5</v>
      </c>
      <c r="O1715" s="86">
        <f t="shared" si="78"/>
        <v>1217.1738318881901</v>
      </c>
      <c r="P1715" s="24">
        <f t="shared" si="79"/>
        <v>0</v>
      </c>
      <c r="R1715" s="76">
        <v>39420</v>
      </c>
      <c r="S1715" s="88">
        <f t="shared" si="80"/>
        <v>-6.5367567048678597E-3</v>
      </c>
      <c r="T1715" s="88"/>
    </row>
    <row r="1716" spans="1:20" x14ac:dyDescent="0.3">
      <c r="A1716" s="75">
        <v>1713</v>
      </c>
      <c r="B1716" s="76">
        <v>39421</v>
      </c>
      <c r="C1716" s="80">
        <v>1667.1886999999999</v>
      </c>
      <c r="D1716" s="81">
        <v>42.239400000000003</v>
      </c>
      <c r="E1716" s="82">
        <v>38.21</v>
      </c>
      <c r="F1716" s="82">
        <v>21.22</v>
      </c>
      <c r="G1716" s="82">
        <v>39.994599999999998</v>
      </c>
      <c r="H1716" s="82">
        <v>111.53489999999999</v>
      </c>
      <c r="I1716" s="82">
        <v>103.8275</v>
      </c>
      <c r="J1716" s="82">
        <v>54.837400000000002</v>
      </c>
      <c r="K1716" s="82">
        <v>36.586300000000001</v>
      </c>
      <c r="L1716" s="82">
        <v>85.206999999999994</v>
      </c>
      <c r="M1716" s="87">
        <v>67.417000000000002</v>
      </c>
      <c r="N1716" s="80">
        <v>4.3099999999999996</v>
      </c>
      <c r="O1716" s="86">
        <f t="shared" si="78"/>
        <v>1217.3820072538799</v>
      </c>
      <c r="P1716" s="24">
        <f t="shared" si="79"/>
        <v>0</v>
      </c>
      <c r="R1716" s="76">
        <v>39421</v>
      </c>
      <c r="S1716" s="88">
        <f t="shared" si="80"/>
        <v>1.5723595561613499E-2</v>
      </c>
      <c r="T1716" s="88"/>
    </row>
    <row r="1717" spans="1:20" x14ac:dyDescent="0.3">
      <c r="A1717" s="75">
        <v>1714</v>
      </c>
      <c r="B1717" s="76">
        <v>39422</v>
      </c>
      <c r="C1717" s="80">
        <v>1692.4237000000001</v>
      </c>
      <c r="D1717" s="81">
        <v>42.281300000000002</v>
      </c>
      <c r="E1717" s="82">
        <v>39.22</v>
      </c>
      <c r="F1717" s="82">
        <v>21.42</v>
      </c>
      <c r="G1717" s="82">
        <v>40.463000000000001</v>
      </c>
      <c r="H1717" s="82">
        <v>114.1328</v>
      </c>
      <c r="I1717" s="82">
        <v>105.5825</v>
      </c>
      <c r="J1717" s="82">
        <v>56.150599999999997</v>
      </c>
      <c r="K1717" s="82">
        <v>36.597900000000003</v>
      </c>
      <c r="L1717" s="82">
        <v>86.055999999999997</v>
      </c>
      <c r="M1717" s="87">
        <v>68.289000000000001</v>
      </c>
      <c r="N1717" s="80">
        <v>4.49</v>
      </c>
      <c r="O1717" s="86">
        <f t="shared" si="78"/>
        <v>1217.5989138099401</v>
      </c>
      <c r="P1717" s="24">
        <f t="shared" si="79"/>
        <v>0</v>
      </c>
      <c r="R1717" s="76">
        <v>39422</v>
      </c>
      <c r="S1717" s="88">
        <f t="shared" si="80"/>
        <v>1.5136259020949601E-2</v>
      </c>
      <c r="T1717" s="88"/>
    </row>
    <row r="1718" spans="1:20" x14ac:dyDescent="0.3">
      <c r="A1718" s="75">
        <v>1715</v>
      </c>
      <c r="B1718" s="76">
        <v>39423</v>
      </c>
      <c r="C1718" s="80">
        <v>1689.422</v>
      </c>
      <c r="D1718" s="81">
        <v>41.977899999999998</v>
      </c>
      <c r="E1718" s="82">
        <v>39.01</v>
      </c>
      <c r="F1718" s="82">
        <v>21.14</v>
      </c>
      <c r="G1718" s="82">
        <v>40.439599999999999</v>
      </c>
      <c r="H1718" s="82">
        <v>113.6082</v>
      </c>
      <c r="I1718" s="82">
        <v>105.65179999999999</v>
      </c>
      <c r="J1718" s="82">
        <v>56.643099999999997</v>
      </c>
      <c r="K1718" s="82">
        <v>36.644399999999997</v>
      </c>
      <c r="L1718" s="82">
        <v>86.022999999999996</v>
      </c>
      <c r="M1718" s="87">
        <v>68.153000000000006</v>
      </c>
      <c r="N1718" s="80">
        <v>4.41</v>
      </c>
      <c r="O1718" s="86">
        <f t="shared" si="78"/>
        <v>1217.81199361985</v>
      </c>
      <c r="P1718" s="24">
        <f t="shared" si="79"/>
        <v>0</v>
      </c>
      <c r="R1718" s="76">
        <v>39423</v>
      </c>
      <c r="S1718" s="88">
        <f t="shared" si="80"/>
        <v>-1.7736102372001301E-3</v>
      </c>
      <c r="T1718" s="88"/>
    </row>
    <row r="1719" spans="1:20" x14ac:dyDescent="0.3">
      <c r="A1719" s="75">
        <v>1716</v>
      </c>
      <c r="B1719" s="76">
        <v>39426</v>
      </c>
      <c r="C1719" s="80">
        <v>1702.1721</v>
      </c>
      <c r="D1719" s="81">
        <v>42.448700000000002</v>
      </c>
      <c r="E1719" s="82">
        <v>38.51</v>
      </c>
      <c r="F1719" s="82">
        <v>21.64</v>
      </c>
      <c r="G1719" s="82">
        <v>40.709000000000003</v>
      </c>
      <c r="H1719" s="82">
        <v>114.5575</v>
      </c>
      <c r="I1719" s="82">
        <v>106.2638</v>
      </c>
      <c r="J1719" s="82">
        <v>57.430999999999997</v>
      </c>
      <c r="K1719" s="82">
        <v>36.713999999999999</v>
      </c>
      <c r="L1719" s="82">
        <v>86.335999999999999</v>
      </c>
      <c r="M1719" s="87">
        <v>70.123999999999995</v>
      </c>
      <c r="N1719" s="80">
        <v>4.46</v>
      </c>
      <c r="O1719" s="86">
        <f t="shared" si="78"/>
        <v>1218.02752701238</v>
      </c>
      <c r="P1719" s="24">
        <f t="shared" si="79"/>
        <v>0</v>
      </c>
      <c r="R1719" s="76">
        <v>39426</v>
      </c>
      <c r="S1719" s="88">
        <f t="shared" si="80"/>
        <v>7.5470190396478296E-3</v>
      </c>
      <c r="T1719" s="88"/>
    </row>
    <row r="1720" spans="1:20" x14ac:dyDescent="0.3">
      <c r="A1720" s="75">
        <v>1717</v>
      </c>
      <c r="B1720" s="76">
        <v>39427</v>
      </c>
      <c r="C1720" s="80">
        <v>1659.1741</v>
      </c>
      <c r="D1720" s="81">
        <v>42.040599999999998</v>
      </c>
      <c r="E1720" s="82">
        <v>37.1</v>
      </c>
      <c r="F1720" s="82">
        <v>21.07</v>
      </c>
      <c r="G1720" s="82">
        <v>39.936</v>
      </c>
      <c r="H1720" s="82">
        <v>112.2718</v>
      </c>
      <c r="I1720" s="82">
        <v>104.2431</v>
      </c>
      <c r="J1720" s="82">
        <v>55.658099999999997</v>
      </c>
      <c r="K1720" s="82">
        <v>36.539900000000003</v>
      </c>
      <c r="L1720" s="82">
        <v>85.441999999999993</v>
      </c>
      <c r="M1720" s="87">
        <v>71.518000000000001</v>
      </c>
      <c r="N1720" s="80">
        <v>4.29</v>
      </c>
      <c r="O1720" s="86">
        <f t="shared" si="78"/>
        <v>1218.23488169852</v>
      </c>
      <c r="P1720" s="24">
        <f t="shared" si="79"/>
        <v>0</v>
      </c>
      <c r="R1720" s="76">
        <v>39427</v>
      </c>
      <c r="S1720" s="88">
        <f t="shared" si="80"/>
        <v>-2.52606654756002E-2</v>
      </c>
      <c r="T1720" s="88"/>
    </row>
    <row r="1721" spans="1:20" x14ac:dyDescent="0.3">
      <c r="A1721" s="75">
        <v>1718</v>
      </c>
      <c r="B1721" s="76">
        <v>39428</v>
      </c>
      <c r="C1721" s="80">
        <v>1669.43</v>
      </c>
      <c r="D1721" s="81">
        <v>42.909100000000002</v>
      </c>
      <c r="E1721" s="82">
        <v>34.94</v>
      </c>
      <c r="F1721" s="82">
        <v>21.37</v>
      </c>
      <c r="G1721" s="82">
        <v>40.369300000000003</v>
      </c>
      <c r="H1721" s="82">
        <v>114.6324</v>
      </c>
      <c r="I1721" s="82">
        <v>106.13679999999999</v>
      </c>
      <c r="J1721" s="82">
        <v>56.796300000000002</v>
      </c>
      <c r="K1721" s="82">
        <v>37.004100000000001</v>
      </c>
      <c r="L1721" s="82">
        <v>87.24</v>
      </c>
      <c r="M1721" s="87">
        <v>69.852999999999994</v>
      </c>
      <c r="N1721" s="80">
        <v>4.28</v>
      </c>
      <c r="O1721" s="86">
        <f t="shared" si="78"/>
        <v>1218.44178825779</v>
      </c>
      <c r="P1721" s="24">
        <f t="shared" si="79"/>
        <v>0</v>
      </c>
      <c r="R1721" s="76">
        <v>39428</v>
      </c>
      <c r="S1721" s="88">
        <f t="shared" si="80"/>
        <v>6.1813284091163396E-3</v>
      </c>
      <c r="T1721" s="88"/>
    </row>
    <row r="1722" spans="1:20" x14ac:dyDescent="0.3">
      <c r="A1722" s="75">
        <v>1719</v>
      </c>
      <c r="B1722" s="76">
        <v>39429</v>
      </c>
      <c r="C1722" s="80">
        <v>1671.5318</v>
      </c>
      <c r="D1722" s="81">
        <v>41.705800000000004</v>
      </c>
      <c r="E1722" s="82">
        <v>35.54</v>
      </c>
      <c r="F1722" s="82">
        <v>21.61</v>
      </c>
      <c r="G1722" s="82">
        <v>41.247700000000002</v>
      </c>
      <c r="H1722" s="82">
        <v>116.2561</v>
      </c>
      <c r="I1722" s="82">
        <v>107.0605</v>
      </c>
      <c r="J1722" s="82">
        <v>56.5227</v>
      </c>
      <c r="K1722" s="82">
        <v>37.189799999999998</v>
      </c>
      <c r="L1722" s="82">
        <v>87.911000000000001</v>
      </c>
      <c r="M1722" s="87">
        <v>69.683000000000007</v>
      </c>
      <c r="N1722" s="80">
        <v>4.3</v>
      </c>
      <c r="O1722" s="86">
        <f t="shared" si="78"/>
        <v>1218.6496969756299</v>
      </c>
      <c r="P1722" s="24">
        <f t="shared" si="79"/>
        <v>0</v>
      </c>
      <c r="R1722" s="76">
        <v>39429</v>
      </c>
      <c r="S1722" s="88">
        <f t="shared" si="80"/>
        <v>1.2589925902852801E-3</v>
      </c>
      <c r="T1722" s="88"/>
    </row>
    <row r="1723" spans="1:20" x14ac:dyDescent="0.3">
      <c r="A1723" s="75">
        <v>1720</v>
      </c>
      <c r="B1723" s="76">
        <v>39430</v>
      </c>
      <c r="C1723" s="80">
        <v>1648.5824</v>
      </c>
      <c r="D1723" s="81">
        <v>41.203600000000002</v>
      </c>
      <c r="E1723" s="82">
        <v>35.369999999999997</v>
      </c>
      <c r="F1723" s="82">
        <v>21.2</v>
      </c>
      <c r="G1723" s="82">
        <v>41.353099999999998</v>
      </c>
      <c r="H1723" s="82">
        <v>114.93219999999999</v>
      </c>
      <c r="I1723" s="82">
        <v>105.28230000000001</v>
      </c>
      <c r="J1723" s="82">
        <v>57.080800000000004</v>
      </c>
      <c r="K1723" s="82">
        <v>37.027299999999997</v>
      </c>
      <c r="L1723" s="82">
        <v>87.653999999999996</v>
      </c>
      <c r="M1723" s="87">
        <v>69.286000000000001</v>
      </c>
      <c r="N1723" s="80">
        <v>4.24</v>
      </c>
      <c r="O1723" s="86">
        <f t="shared" si="78"/>
        <v>1218.8547396230599</v>
      </c>
      <c r="P1723" s="24">
        <f t="shared" si="79"/>
        <v>0</v>
      </c>
      <c r="R1723" s="76">
        <v>39430</v>
      </c>
      <c r="S1723" s="88">
        <f t="shared" si="80"/>
        <v>-1.37295623092543E-2</v>
      </c>
      <c r="T1723" s="88"/>
    </row>
    <row r="1724" spans="1:20" x14ac:dyDescent="0.3">
      <c r="A1724" s="75">
        <v>1721</v>
      </c>
      <c r="B1724" s="76">
        <v>39433</v>
      </c>
      <c r="C1724" s="80">
        <v>1623.8578</v>
      </c>
      <c r="D1724" s="81">
        <v>40.9315</v>
      </c>
      <c r="E1724" s="82">
        <v>33.799999999999997</v>
      </c>
      <c r="F1724" s="82">
        <v>20.94</v>
      </c>
      <c r="G1724" s="82">
        <v>40.275700000000001</v>
      </c>
      <c r="H1724" s="82">
        <v>112.38420000000001</v>
      </c>
      <c r="I1724" s="82">
        <v>103.7928</v>
      </c>
      <c r="J1724" s="82">
        <v>57.628</v>
      </c>
      <c r="K1724" s="82">
        <v>36.2498</v>
      </c>
      <c r="L1724" s="82">
        <v>86.436000000000007</v>
      </c>
      <c r="M1724" s="87">
        <v>67.7</v>
      </c>
      <c r="N1724" s="80">
        <v>4.3099999999999996</v>
      </c>
      <c r="O1724" s="86">
        <f t="shared" si="78"/>
        <v>1219.0632024773399</v>
      </c>
      <c r="P1724" s="24">
        <f t="shared" si="79"/>
        <v>0</v>
      </c>
      <c r="R1724" s="76">
        <v>39433</v>
      </c>
      <c r="S1724" s="88">
        <f t="shared" si="80"/>
        <v>-1.4997491177874999E-2</v>
      </c>
      <c r="T1724" s="88"/>
    </row>
    <row r="1725" spans="1:20" x14ac:dyDescent="0.3">
      <c r="A1725" s="75">
        <v>1722</v>
      </c>
      <c r="B1725" s="76">
        <v>39434</v>
      </c>
      <c r="C1725" s="80">
        <v>1634.0684000000001</v>
      </c>
      <c r="D1725" s="81">
        <v>40.512999999999998</v>
      </c>
      <c r="E1725" s="82">
        <v>33.450000000000003</v>
      </c>
      <c r="F1725" s="82">
        <v>21.25</v>
      </c>
      <c r="G1725" s="82">
        <v>40.685600000000001</v>
      </c>
      <c r="H1725" s="82">
        <v>113.8955</v>
      </c>
      <c r="I1725" s="82">
        <v>105.5595</v>
      </c>
      <c r="J1725" s="82">
        <v>56.785299999999999</v>
      </c>
      <c r="K1725" s="82">
        <v>36.104700000000001</v>
      </c>
      <c r="L1725" s="82">
        <v>86.045000000000002</v>
      </c>
      <c r="M1725" s="87">
        <v>67.778999999999996</v>
      </c>
      <c r="N1725" s="80">
        <v>4.16</v>
      </c>
      <c r="O1725" s="86">
        <f t="shared" si="78"/>
        <v>1219.2644446567899</v>
      </c>
      <c r="P1725" s="24">
        <f t="shared" si="79"/>
        <v>0</v>
      </c>
      <c r="R1725" s="76">
        <v>39434</v>
      </c>
      <c r="S1725" s="88">
        <f t="shared" si="80"/>
        <v>6.2878658463814104E-3</v>
      </c>
      <c r="T1725" s="88"/>
    </row>
    <row r="1726" spans="1:20" x14ac:dyDescent="0.3">
      <c r="A1726" s="75">
        <v>1723</v>
      </c>
      <c r="B1726" s="76">
        <v>39435</v>
      </c>
      <c r="C1726" s="80">
        <v>1631.8959</v>
      </c>
      <c r="D1726" s="81">
        <v>40.052599999999998</v>
      </c>
      <c r="E1726" s="82">
        <v>34.74</v>
      </c>
      <c r="F1726" s="82">
        <v>20.76</v>
      </c>
      <c r="G1726" s="82">
        <v>40.744100000000003</v>
      </c>
      <c r="H1726" s="82">
        <v>113.5333</v>
      </c>
      <c r="I1726" s="82">
        <v>105.571</v>
      </c>
      <c r="J1726" s="82">
        <v>56.9495</v>
      </c>
      <c r="K1726" s="82">
        <v>36.470300000000002</v>
      </c>
      <c r="L1726" s="82">
        <v>85.787999999999997</v>
      </c>
      <c r="M1726" s="87">
        <v>66.668999999999997</v>
      </c>
      <c r="N1726" s="80">
        <v>3.98</v>
      </c>
      <c r="O1726" s="86">
        <f t="shared" si="78"/>
        <v>1219.4570110254299</v>
      </c>
      <c r="P1726" s="24">
        <f t="shared" si="79"/>
        <v>0</v>
      </c>
      <c r="R1726" s="76">
        <v>39435</v>
      </c>
      <c r="S1726" s="88">
        <f t="shared" si="80"/>
        <v>-1.3295037098815E-3</v>
      </c>
      <c r="T1726" s="88"/>
    </row>
    <row r="1727" spans="1:20" x14ac:dyDescent="0.3">
      <c r="A1727" s="75">
        <v>1724</v>
      </c>
      <c r="B1727" s="76">
        <v>39436</v>
      </c>
      <c r="C1727" s="80">
        <v>1640.3203000000001</v>
      </c>
      <c r="D1727" s="81">
        <v>40.9315</v>
      </c>
      <c r="E1727" s="82">
        <v>35.9</v>
      </c>
      <c r="F1727" s="82">
        <v>22.1</v>
      </c>
      <c r="G1727" s="82">
        <v>41.5991</v>
      </c>
      <c r="H1727" s="82">
        <v>114.9696</v>
      </c>
      <c r="I1727" s="82">
        <v>106.3793</v>
      </c>
      <c r="J1727" s="82">
        <v>57.190199999999997</v>
      </c>
      <c r="K1727" s="82">
        <v>36.139499999999998</v>
      </c>
      <c r="L1727" s="82">
        <v>85.453000000000003</v>
      </c>
      <c r="M1727" s="87">
        <v>66.600999999999999</v>
      </c>
      <c r="N1727" s="80">
        <v>4.37</v>
      </c>
      <c r="O1727" s="86">
        <f t="shared" si="78"/>
        <v>1219.6684803563101</v>
      </c>
      <c r="P1727" s="24">
        <f t="shared" si="79"/>
        <v>0</v>
      </c>
      <c r="R1727" s="76">
        <v>39436</v>
      </c>
      <c r="S1727" s="88">
        <f t="shared" si="80"/>
        <v>5.1623390928305897E-3</v>
      </c>
      <c r="T1727" s="88"/>
    </row>
    <row r="1728" spans="1:20" x14ac:dyDescent="0.3">
      <c r="A1728" s="75">
        <v>1725</v>
      </c>
      <c r="B1728" s="76">
        <v>39437</v>
      </c>
      <c r="C1728" s="80">
        <v>1667.9199000000001</v>
      </c>
      <c r="D1728" s="81">
        <v>41.810400000000001</v>
      </c>
      <c r="E1728" s="82">
        <v>35.950000000000003</v>
      </c>
      <c r="F1728" s="82">
        <v>22.71</v>
      </c>
      <c r="G1728" s="82">
        <v>42.231499999999997</v>
      </c>
      <c r="H1728" s="82">
        <v>117.4551</v>
      </c>
      <c r="I1728" s="82">
        <v>107.88030000000001</v>
      </c>
      <c r="J1728" s="82">
        <v>59.0944</v>
      </c>
      <c r="K1728" s="82">
        <v>36.597900000000003</v>
      </c>
      <c r="L1728" s="82">
        <v>86.414000000000001</v>
      </c>
      <c r="M1728" s="87">
        <v>68.006</v>
      </c>
      <c r="N1728" s="80">
        <v>4.28</v>
      </c>
      <c r="O1728" s="86">
        <f t="shared" si="78"/>
        <v>1219.8756303998</v>
      </c>
      <c r="P1728" s="24">
        <f t="shared" si="79"/>
        <v>0</v>
      </c>
      <c r="R1728" s="76">
        <v>39437</v>
      </c>
      <c r="S1728" s="88">
        <f t="shared" si="80"/>
        <v>1.6825738241488499E-2</v>
      </c>
      <c r="T1728" s="88"/>
    </row>
    <row r="1729" spans="1:20" x14ac:dyDescent="0.3">
      <c r="A1729" s="75">
        <v>1726</v>
      </c>
      <c r="B1729" s="76">
        <v>39440</v>
      </c>
      <c r="C1729" s="80">
        <v>1681.4079999999999</v>
      </c>
      <c r="D1729" s="81">
        <v>42.176699999999997</v>
      </c>
      <c r="E1729" s="82">
        <v>36.450000000000003</v>
      </c>
      <c r="F1729" s="82">
        <v>22.76</v>
      </c>
      <c r="G1729" s="82">
        <v>42.840499999999999</v>
      </c>
      <c r="H1729" s="82">
        <v>118.0047</v>
      </c>
      <c r="I1729" s="82">
        <v>108.1459</v>
      </c>
      <c r="J1729" s="82">
        <v>60.101199999999999</v>
      </c>
      <c r="K1729" s="82">
        <v>36.679200000000002</v>
      </c>
      <c r="L1729" s="82">
        <v>86.816000000000003</v>
      </c>
      <c r="M1729" s="87">
        <v>68.322999999999993</v>
      </c>
      <c r="N1729" s="80">
        <v>4</v>
      </c>
      <c r="O1729" s="86">
        <f t="shared" si="78"/>
        <v>1220.06926145225</v>
      </c>
      <c r="P1729" s="24">
        <f t="shared" si="79"/>
        <v>0</v>
      </c>
      <c r="R1729" s="76">
        <v>39440</v>
      </c>
      <c r="S1729" s="88">
        <f t="shared" si="80"/>
        <v>8.0867792272276695E-3</v>
      </c>
      <c r="T1729" s="88"/>
    </row>
    <row r="1730" spans="1:20" x14ac:dyDescent="0.3">
      <c r="A1730" s="75">
        <v>1727</v>
      </c>
      <c r="B1730" s="76">
        <v>39441</v>
      </c>
      <c r="C1730" s="80">
        <v>1681.4079999999999</v>
      </c>
      <c r="D1730" s="81">
        <v>42.176699999999997</v>
      </c>
      <c r="E1730" s="82">
        <v>36.450000000000003</v>
      </c>
      <c r="F1730" s="82">
        <v>22.76</v>
      </c>
      <c r="G1730" s="82">
        <v>42.840499999999999</v>
      </c>
      <c r="H1730" s="82">
        <v>118.0047</v>
      </c>
      <c r="I1730" s="82">
        <v>108.1459</v>
      </c>
      <c r="J1730" s="82">
        <v>60.101199999999999</v>
      </c>
      <c r="K1730" s="82">
        <v>36.679200000000002</v>
      </c>
      <c r="L1730" s="82">
        <v>86.816000000000003</v>
      </c>
      <c r="M1730" s="87">
        <v>68.322999999999993</v>
      </c>
      <c r="N1730" s="80">
        <v>4</v>
      </c>
      <c r="O1730" s="86">
        <f t="shared" si="78"/>
        <v>1220.2629232397801</v>
      </c>
      <c r="P1730" s="24">
        <f t="shared" si="79"/>
        <v>0</v>
      </c>
      <c r="R1730" s="76">
        <v>39441</v>
      </c>
      <c r="S1730" s="88">
        <f t="shared" si="80"/>
        <v>0</v>
      </c>
      <c r="T1730" s="88"/>
    </row>
    <row r="1731" spans="1:20" x14ac:dyDescent="0.3">
      <c r="A1731" s="75">
        <v>1728</v>
      </c>
      <c r="B1731" s="76">
        <v>39442</v>
      </c>
      <c r="C1731" s="80">
        <v>1682.7998</v>
      </c>
      <c r="D1731" s="81">
        <v>42.145299999999999</v>
      </c>
      <c r="E1731" s="82">
        <v>36.799999999999997</v>
      </c>
      <c r="F1731" s="82">
        <v>23</v>
      </c>
      <c r="G1731" s="82">
        <v>42.875599999999999</v>
      </c>
      <c r="H1731" s="82">
        <v>118.4543</v>
      </c>
      <c r="I1731" s="82">
        <v>109.4738</v>
      </c>
      <c r="J1731" s="82">
        <v>60.035499999999999</v>
      </c>
      <c r="K1731" s="82">
        <v>36.563099999999999</v>
      </c>
      <c r="L1731" s="82">
        <v>86.335999999999999</v>
      </c>
      <c r="M1731" s="87">
        <v>67.835999999999999</v>
      </c>
      <c r="N1731" s="80">
        <v>4.26</v>
      </c>
      <c r="O1731" s="86">
        <f t="shared" si="78"/>
        <v>1220.4692057815701</v>
      </c>
      <c r="P1731" s="24">
        <f t="shared" si="79"/>
        <v>0</v>
      </c>
      <c r="R1731" s="76">
        <v>39442</v>
      </c>
      <c r="S1731" s="88">
        <f t="shared" si="80"/>
        <v>8.2775864037754098E-4</v>
      </c>
      <c r="T1731" s="88"/>
    </row>
    <row r="1732" spans="1:20" x14ac:dyDescent="0.3">
      <c r="A1732" s="75">
        <v>1729</v>
      </c>
      <c r="B1732" s="76">
        <v>39443</v>
      </c>
      <c r="C1732" s="80">
        <v>1659.2511</v>
      </c>
      <c r="D1732" s="81">
        <v>41.517499999999998</v>
      </c>
      <c r="E1732" s="82">
        <v>35.46</v>
      </c>
      <c r="F1732" s="82">
        <v>23.04</v>
      </c>
      <c r="G1732" s="82">
        <v>42.126100000000001</v>
      </c>
      <c r="H1732" s="82">
        <v>117.0929</v>
      </c>
      <c r="I1732" s="82">
        <v>108.1574</v>
      </c>
      <c r="J1732" s="82">
        <v>60.889099999999999</v>
      </c>
      <c r="K1732" s="82">
        <v>36.1511</v>
      </c>
      <c r="L1732" s="82">
        <v>85.688000000000002</v>
      </c>
      <c r="M1732" s="87">
        <v>67.054000000000002</v>
      </c>
      <c r="N1732" s="80">
        <v>4.1500000000000004</v>
      </c>
      <c r="O1732" s="86">
        <f t="shared" ref="O1732:O1795" si="81">O1731*(1+N1732/100/252)</f>
        <v>1220.6701957499799</v>
      </c>
      <c r="P1732" s="24">
        <f t="shared" ref="P1732:P1795" si="82">IF(MONTH(B1732)&lt;&gt;MONTH(B1733),1,0)</f>
        <v>0</v>
      </c>
      <c r="R1732" s="76">
        <v>39443</v>
      </c>
      <c r="S1732" s="88">
        <f t="shared" ref="S1732:S1795" si="83">(C1732/C1731)-1</f>
        <v>-1.3993762062486601E-2</v>
      </c>
      <c r="T1732" s="88"/>
    </row>
    <row r="1733" spans="1:20" x14ac:dyDescent="0.3">
      <c r="A1733" s="75">
        <v>1730</v>
      </c>
      <c r="B1733" s="76">
        <v>39444</v>
      </c>
      <c r="C1733" s="80">
        <v>1661.6724999999999</v>
      </c>
      <c r="D1733" s="81">
        <v>41.4024</v>
      </c>
      <c r="E1733" s="82">
        <v>35.35</v>
      </c>
      <c r="F1733" s="82">
        <v>22.97</v>
      </c>
      <c r="G1733" s="82">
        <v>42.301699999999997</v>
      </c>
      <c r="H1733" s="82">
        <v>118.47929999999999</v>
      </c>
      <c r="I1733" s="82">
        <v>109.6932</v>
      </c>
      <c r="J1733" s="82">
        <v>61.841200000000001</v>
      </c>
      <c r="K1733" s="82">
        <v>36.133699999999997</v>
      </c>
      <c r="L1733" s="82">
        <v>86.055999999999997</v>
      </c>
      <c r="M1733" s="87">
        <v>67.406000000000006</v>
      </c>
      <c r="N1733" s="80">
        <v>4.01</v>
      </c>
      <c r="O1733" s="86">
        <f t="shared" si="81"/>
        <v>1220.8644373168399</v>
      </c>
      <c r="P1733" s="24">
        <f t="shared" si="82"/>
        <v>0</v>
      </c>
      <c r="R1733" s="76">
        <v>39444</v>
      </c>
      <c r="S1733" s="88">
        <f t="shared" si="83"/>
        <v>1.4593330689971499E-3</v>
      </c>
      <c r="T1733" s="88"/>
    </row>
    <row r="1734" spans="1:20" x14ac:dyDescent="0.3">
      <c r="A1734" s="75">
        <v>1731</v>
      </c>
      <c r="B1734" s="76">
        <v>39447</v>
      </c>
      <c r="C1734" s="80">
        <v>1650.3145999999999</v>
      </c>
      <c r="D1734" s="81">
        <v>41.172199999999997</v>
      </c>
      <c r="E1734" s="82">
        <v>34.6</v>
      </c>
      <c r="F1734" s="82">
        <v>22.58</v>
      </c>
      <c r="G1734" s="82">
        <v>41.692700000000002</v>
      </c>
      <c r="H1734" s="82">
        <v>116.5684</v>
      </c>
      <c r="I1734" s="82">
        <v>108.18049999999999</v>
      </c>
      <c r="J1734" s="82">
        <v>59.948</v>
      </c>
      <c r="K1734" s="82">
        <v>35.611499999999999</v>
      </c>
      <c r="L1734" s="82">
        <v>84.793999999999997</v>
      </c>
      <c r="M1734" s="87">
        <v>66.736999999999995</v>
      </c>
      <c r="N1734" s="80">
        <v>3.06</v>
      </c>
      <c r="O1734" s="99">
        <f t="shared" si="81"/>
        <v>1221.01268514137</v>
      </c>
      <c r="P1734" s="24">
        <f t="shared" si="82"/>
        <v>1</v>
      </c>
      <c r="R1734" s="76">
        <v>39447</v>
      </c>
      <c r="S1734" s="88">
        <f t="shared" si="83"/>
        <v>-6.8352217419497298E-3</v>
      </c>
      <c r="T1734" s="88"/>
    </row>
    <row r="1735" spans="1:20" x14ac:dyDescent="0.3">
      <c r="A1735" s="75">
        <v>1732</v>
      </c>
      <c r="B1735" s="76">
        <v>39448</v>
      </c>
      <c r="C1735" s="80">
        <v>1650.3145999999999</v>
      </c>
      <c r="D1735" s="81">
        <v>41.172199999999997</v>
      </c>
      <c r="E1735" s="82">
        <v>34.6</v>
      </c>
      <c r="F1735" s="82">
        <v>22.58</v>
      </c>
      <c r="G1735" s="82">
        <v>41.692700000000002</v>
      </c>
      <c r="H1735" s="82">
        <v>116.5684</v>
      </c>
      <c r="I1735" s="82">
        <v>108.18049999999999</v>
      </c>
      <c r="J1735" s="82">
        <v>59.948</v>
      </c>
      <c r="K1735" s="82">
        <v>35.611499999999999</v>
      </c>
      <c r="L1735" s="82">
        <v>84.793999999999997</v>
      </c>
      <c r="M1735" s="87">
        <v>66.736999999999995</v>
      </c>
      <c r="N1735" s="80">
        <v>3.06</v>
      </c>
      <c r="O1735" s="86">
        <f t="shared" si="81"/>
        <v>1221.1609509674299</v>
      </c>
      <c r="P1735" s="24">
        <f t="shared" si="82"/>
        <v>0</v>
      </c>
      <c r="R1735" s="76">
        <v>39448</v>
      </c>
      <c r="S1735" s="88">
        <f t="shared" si="83"/>
        <v>0</v>
      </c>
      <c r="T1735" s="88"/>
    </row>
    <row r="1736" spans="1:20" x14ac:dyDescent="0.3">
      <c r="A1736" s="75">
        <v>1733</v>
      </c>
      <c r="B1736" s="76">
        <v>39449</v>
      </c>
      <c r="C1736" s="80">
        <v>1626.8202000000001</v>
      </c>
      <c r="D1736" s="81">
        <v>40.167700000000004</v>
      </c>
      <c r="E1736" s="82">
        <v>33.200000000000003</v>
      </c>
      <c r="F1736" s="82">
        <v>22.49</v>
      </c>
      <c r="G1736" s="82">
        <v>41.247700000000002</v>
      </c>
      <c r="H1736" s="82">
        <v>116.7307</v>
      </c>
      <c r="I1736" s="82">
        <v>107.9727</v>
      </c>
      <c r="J1736" s="82">
        <v>60.101199999999999</v>
      </c>
      <c r="K1736" s="82">
        <v>35.448999999999998</v>
      </c>
      <c r="L1736" s="82">
        <v>84.111999999999995</v>
      </c>
      <c r="M1736" s="87">
        <v>65.819999999999993</v>
      </c>
      <c r="N1736" s="80">
        <v>4.1100000000000003</v>
      </c>
      <c r="O1736" s="86">
        <f t="shared" si="81"/>
        <v>1221.36011650348</v>
      </c>
      <c r="P1736" s="24">
        <f t="shared" si="82"/>
        <v>0</v>
      </c>
      <c r="R1736" s="76">
        <v>39449</v>
      </c>
      <c r="S1736" s="88">
        <f t="shared" si="83"/>
        <v>-1.42363159121296E-2</v>
      </c>
      <c r="T1736" s="88"/>
    </row>
    <row r="1737" spans="1:20" x14ac:dyDescent="0.3">
      <c r="A1737" s="75">
        <v>1734</v>
      </c>
      <c r="B1737" s="76">
        <v>39450</v>
      </c>
      <c r="C1737" s="80">
        <v>1626.8202000000001</v>
      </c>
      <c r="D1737" s="81">
        <v>39.655099999999997</v>
      </c>
      <c r="E1737" s="82">
        <v>34.14</v>
      </c>
      <c r="F1737" s="82">
        <v>23.11</v>
      </c>
      <c r="G1737" s="82">
        <v>41.423400000000001</v>
      </c>
      <c r="H1737" s="82">
        <v>118.1671</v>
      </c>
      <c r="I1737" s="82">
        <v>108.34220000000001</v>
      </c>
      <c r="J1737" s="82">
        <v>60.123100000000001</v>
      </c>
      <c r="K1737" s="82">
        <v>35.820399999999999</v>
      </c>
      <c r="L1737" s="82">
        <v>84.66</v>
      </c>
      <c r="M1737" s="87">
        <v>65.626999999999995</v>
      </c>
      <c r="N1737" s="80">
        <v>4.25</v>
      </c>
      <c r="O1737" s="86">
        <f t="shared" si="81"/>
        <v>1221.5660998564599</v>
      </c>
      <c r="P1737" s="24">
        <f t="shared" si="82"/>
        <v>0</v>
      </c>
      <c r="R1737" s="76">
        <v>39450</v>
      </c>
      <c r="S1737" s="88">
        <f t="shared" si="83"/>
        <v>0</v>
      </c>
      <c r="T1737" s="88"/>
    </row>
    <row r="1738" spans="1:20" x14ac:dyDescent="0.3">
      <c r="A1738" s="75">
        <v>1735</v>
      </c>
      <c r="B1738" s="76">
        <v>39451</v>
      </c>
      <c r="C1738" s="80">
        <v>1586.8793000000001</v>
      </c>
      <c r="D1738" s="81">
        <v>38.744799999999998</v>
      </c>
      <c r="E1738" s="82">
        <v>32</v>
      </c>
      <c r="F1738" s="82">
        <v>22.03</v>
      </c>
      <c r="G1738" s="82">
        <v>40.2639</v>
      </c>
      <c r="H1738" s="82">
        <v>116.5933</v>
      </c>
      <c r="I1738" s="82">
        <v>106.3215</v>
      </c>
      <c r="J1738" s="82">
        <v>58.547199999999997</v>
      </c>
      <c r="K1738" s="82">
        <v>35.89</v>
      </c>
      <c r="L1738" s="82">
        <v>84.403000000000006</v>
      </c>
      <c r="M1738" s="87">
        <v>64.63</v>
      </c>
      <c r="N1738" s="80">
        <v>4.18</v>
      </c>
      <c r="O1738" s="86">
        <f t="shared" si="81"/>
        <v>1221.76872470953</v>
      </c>
      <c r="P1738" s="24">
        <f t="shared" si="82"/>
        <v>0</v>
      </c>
      <c r="R1738" s="76">
        <v>39451</v>
      </c>
      <c r="S1738" s="88">
        <f t="shared" si="83"/>
        <v>-2.4551514666464099E-2</v>
      </c>
      <c r="T1738" s="88"/>
    </row>
    <row r="1739" spans="1:20" x14ac:dyDescent="0.3">
      <c r="A1739" s="75">
        <v>1736</v>
      </c>
      <c r="B1739" s="76">
        <v>39454</v>
      </c>
      <c r="C1739" s="80">
        <v>1592.0068000000001</v>
      </c>
      <c r="D1739" s="81">
        <v>38.137900000000002</v>
      </c>
      <c r="E1739" s="82">
        <v>31.6</v>
      </c>
      <c r="F1739" s="82">
        <v>22.25</v>
      </c>
      <c r="G1739" s="82">
        <v>40.533299999999997</v>
      </c>
      <c r="H1739" s="82">
        <v>115.06959999999999</v>
      </c>
      <c r="I1739" s="82">
        <v>105.32850000000001</v>
      </c>
      <c r="J1739" s="82">
        <v>58.656599999999997</v>
      </c>
      <c r="K1739" s="82">
        <v>36.737200000000001</v>
      </c>
      <c r="L1739" s="82">
        <v>86.38</v>
      </c>
      <c r="M1739" s="87">
        <v>65.739999999999995</v>
      </c>
      <c r="N1739" s="80">
        <v>4.2699999999999996</v>
      </c>
      <c r="O1739" s="86">
        <f t="shared" si="81"/>
        <v>1221.9757466323299</v>
      </c>
      <c r="P1739" s="24">
        <f t="shared" si="82"/>
        <v>0</v>
      </c>
      <c r="R1739" s="76">
        <v>39454</v>
      </c>
      <c r="S1739" s="88">
        <f t="shared" si="83"/>
        <v>3.2311846275896402E-3</v>
      </c>
      <c r="T1739" s="88"/>
    </row>
    <row r="1740" spans="1:20" x14ac:dyDescent="0.3">
      <c r="A1740" s="75">
        <v>1737</v>
      </c>
      <c r="B1740" s="76">
        <v>39455</v>
      </c>
      <c r="C1740" s="80">
        <v>1563.3213000000001</v>
      </c>
      <c r="D1740" s="81">
        <v>37.656599999999997</v>
      </c>
      <c r="E1740" s="82">
        <v>29.47</v>
      </c>
      <c r="F1740" s="82">
        <v>21.15</v>
      </c>
      <c r="G1740" s="82">
        <v>39.174799999999998</v>
      </c>
      <c r="H1740" s="82">
        <v>113.5958</v>
      </c>
      <c r="I1740" s="82">
        <v>103.9776</v>
      </c>
      <c r="J1740" s="82">
        <v>58</v>
      </c>
      <c r="K1740" s="82">
        <v>36.888100000000001</v>
      </c>
      <c r="L1740" s="82">
        <v>87.072999999999993</v>
      </c>
      <c r="M1740" s="87">
        <v>64.664000000000001</v>
      </c>
      <c r="N1740" s="80">
        <v>4.2699999999999996</v>
      </c>
      <c r="O1740" s="86">
        <f t="shared" si="81"/>
        <v>1222.18280363384</v>
      </c>
      <c r="P1740" s="24">
        <f t="shared" si="82"/>
        <v>0</v>
      </c>
      <c r="R1740" s="76">
        <v>39455</v>
      </c>
      <c r="S1740" s="88">
        <f t="shared" si="83"/>
        <v>-1.80184531875115E-2</v>
      </c>
      <c r="T1740" s="88"/>
    </row>
    <row r="1741" spans="1:20" x14ac:dyDescent="0.3">
      <c r="A1741" s="75">
        <v>1738</v>
      </c>
      <c r="B1741" s="76">
        <v>39456</v>
      </c>
      <c r="C1741" s="80">
        <v>1584.7414000000001</v>
      </c>
      <c r="D1741" s="81">
        <v>39.54</v>
      </c>
      <c r="E1741" s="82">
        <v>29.22</v>
      </c>
      <c r="F1741" s="82">
        <v>21.61</v>
      </c>
      <c r="G1741" s="82">
        <v>40.334200000000003</v>
      </c>
      <c r="H1741" s="82">
        <v>115.6191</v>
      </c>
      <c r="I1741" s="82">
        <v>105.72110000000001</v>
      </c>
      <c r="J1741" s="82">
        <v>57.901499999999999</v>
      </c>
      <c r="K1741" s="82">
        <v>37.874499999999998</v>
      </c>
      <c r="L1741" s="82">
        <v>87.966999999999999</v>
      </c>
      <c r="M1741" s="87">
        <v>65.105999999999995</v>
      </c>
      <c r="N1741" s="80">
        <v>4.26</v>
      </c>
      <c r="O1741" s="86">
        <f t="shared" si="81"/>
        <v>1222.38941072684</v>
      </c>
      <c r="P1741" s="24">
        <f t="shared" si="82"/>
        <v>0</v>
      </c>
      <c r="R1741" s="76">
        <v>39456</v>
      </c>
      <c r="S1741" s="88">
        <f t="shared" si="83"/>
        <v>1.37016619680164E-2</v>
      </c>
      <c r="T1741" s="88"/>
    </row>
    <row r="1742" spans="1:20" x14ac:dyDescent="0.3">
      <c r="A1742" s="75">
        <v>1739</v>
      </c>
      <c r="B1742" s="76">
        <v>39457</v>
      </c>
      <c r="C1742" s="80">
        <v>1597.3632</v>
      </c>
      <c r="D1742" s="81">
        <v>39.749200000000002</v>
      </c>
      <c r="E1742" s="82">
        <v>28.03</v>
      </c>
      <c r="F1742" s="82">
        <v>21.68</v>
      </c>
      <c r="G1742" s="82">
        <v>40.205399999999997</v>
      </c>
      <c r="H1742" s="82">
        <v>114.78230000000001</v>
      </c>
      <c r="I1742" s="82">
        <v>105.8366</v>
      </c>
      <c r="J1742" s="82">
        <v>58</v>
      </c>
      <c r="K1742" s="82">
        <v>38.0428</v>
      </c>
      <c r="L1742" s="82">
        <v>88.894000000000005</v>
      </c>
      <c r="M1742" s="87">
        <v>65.899000000000001</v>
      </c>
      <c r="N1742" s="80">
        <v>4.26</v>
      </c>
      <c r="O1742" s="86">
        <f t="shared" si="81"/>
        <v>1222.5960527462701</v>
      </c>
      <c r="P1742" s="24">
        <f t="shared" si="82"/>
        <v>0</v>
      </c>
      <c r="R1742" s="76">
        <v>39457</v>
      </c>
      <c r="S1742" s="88">
        <f t="shared" si="83"/>
        <v>7.9645802147907396E-3</v>
      </c>
      <c r="T1742" s="88"/>
    </row>
    <row r="1743" spans="1:20" x14ac:dyDescent="0.3">
      <c r="A1743" s="75">
        <v>1740</v>
      </c>
      <c r="B1743" s="76">
        <v>39458</v>
      </c>
      <c r="C1743" s="80">
        <v>1575.7451000000001</v>
      </c>
      <c r="D1743" s="81">
        <v>40.418900000000001</v>
      </c>
      <c r="E1743" s="82">
        <v>27.52</v>
      </c>
      <c r="F1743" s="82">
        <v>21.1</v>
      </c>
      <c r="G1743" s="82">
        <v>39.713500000000003</v>
      </c>
      <c r="H1743" s="82">
        <v>113.246</v>
      </c>
      <c r="I1743" s="82">
        <v>104.2662</v>
      </c>
      <c r="J1743" s="82">
        <v>57.036999999999999</v>
      </c>
      <c r="K1743" s="82">
        <v>37.004100000000001</v>
      </c>
      <c r="L1743" s="82">
        <v>86.894000000000005</v>
      </c>
      <c r="M1743" s="87">
        <v>61.536999999999999</v>
      </c>
      <c r="N1743" s="80">
        <v>4.2300000000000004</v>
      </c>
      <c r="O1743" s="86">
        <f t="shared" si="81"/>
        <v>1222.80127422655</v>
      </c>
      <c r="P1743" s="24">
        <f t="shared" si="82"/>
        <v>0</v>
      </c>
      <c r="R1743" s="76">
        <v>39458</v>
      </c>
      <c r="S1743" s="88">
        <f t="shared" si="83"/>
        <v>-1.3533615899001501E-2</v>
      </c>
      <c r="T1743" s="88"/>
    </row>
    <row r="1744" spans="1:20" x14ac:dyDescent="0.3">
      <c r="A1744" s="75">
        <v>1741</v>
      </c>
      <c r="B1744" s="76">
        <v>39461</v>
      </c>
      <c r="C1744" s="80">
        <v>1592.8744999999999</v>
      </c>
      <c r="D1744" s="81">
        <v>41.8523</v>
      </c>
      <c r="E1744" s="82">
        <v>28.38</v>
      </c>
      <c r="F1744" s="82">
        <v>22.06</v>
      </c>
      <c r="G1744" s="82">
        <v>40.275700000000001</v>
      </c>
      <c r="H1744" s="82">
        <v>113.5458</v>
      </c>
      <c r="I1744" s="82">
        <v>104.87820000000001</v>
      </c>
      <c r="J1744" s="82">
        <v>57.989100000000001</v>
      </c>
      <c r="K1744" s="82">
        <v>37.311700000000002</v>
      </c>
      <c r="L1744" s="82">
        <v>85.933000000000007</v>
      </c>
      <c r="M1744" s="87">
        <v>62.262</v>
      </c>
      <c r="N1744" s="80">
        <v>4.24</v>
      </c>
      <c r="O1744" s="86">
        <f t="shared" si="81"/>
        <v>1223.00701539332</v>
      </c>
      <c r="P1744" s="24">
        <f t="shared" si="82"/>
        <v>0</v>
      </c>
      <c r="R1744" s="76">
        <v>39461</v>
      </c>
      <c r="S1744" s="88">
        <f t="shared" si="83"/>
        <v>1.08706668356449E-2</v>
      </c>
      <c r="T1744" s="88"/>
    </row>
    <row r="1745" spans="1:20" x14ac:dyDescent="0.3">
      <c r="A1745" s="75">
        <v>1742</v>
      </c>
      <c r="B1745" s="76">
        <v>39462</v>
      </c>
      <c r="C1745" s="80">
        <v>1553.1905999999999</v>
      </c>
      <c r="D1745" s="81">
        <v>41.172199999999997</v>
      </c>
      <c r="E1745" s="82">
        <v>26.95</v>
      </c>
      <c r="F1745" s="82">
        <v>21.31</v>
      </c>
      <c r="G1745" s="82">
        <v>39.818899999999999</v>
      </c>
      <c r="H1745" s="82">
        <v>110.24850000000001</v>
      </c>
      <c r="I1745" s="82">
        <v>102.78830000000001</v>
      </c>
      <c r="J1745" s="82">
        <v>56.621200000000002</v>
      </c>
      <c r="K1745" s="82">
        <v>36.911299999999997</v>
      </c>
      <c r="L1745" s="82">
        <v>83.597999999999999</v>
      </c>
      <c r="M1745" s="87">
        <v>60.902999999999999</v>
      </c>
      <c r="N1745" s="80">
        <v>4.24</v>
      </c>
      <c r="O1745" s="86">
        <f t="shared" si="81"/>
        <v>1223.21279117687</v>
      </c>
      <c r="P1745" s="24">
        <f t="shared" si="82"/>
        <v>0</v>
      </c>
      <c r="R1745" s="76">
        <v>39462</v>
      </c>
      <c r="S1745" s="88">
        <f t="shared" si="83"/>
        <v>-2.49133877151024E-2</v>
      </c>
      <c r="T1745" s="88"/>
    </row>
    <row r="1746" spans="1:20" x14ac:dyDescent="0.3">
      <c r="A1746" s="75">
        <v>1743</v>
      </c>
      <c r="B1746" s="76">
        <v>39463</v>
      </c>
      <c r="C1746" s="80">
        <v>1544.6466</v>
      </c>
      <c r="D1746" s="81">
        <v>41.810400000000001</v>
      </c>
      <c r="E1746" s="82">
        <v>25.88</v>
      </c>
      <c r="F1746" s="82">
        <v>21.9175</v>
      </c>
      <c r="G1746" s="82">
        <v>38.917099999999998</v>
      </c>
      <c r="H1746" s="82">
        <v>107.7255</v>
      </c>
      <c r="I1746" s="82">
        <v>99.9131</v>
      </c>
      <c r="J1746" s="82">
        <v>54.334000000000003</v>
      </c>
      <c r="K1746" s="82">
        <v>36.354199999999999</v>
      </c>
      <c r="L1746" s="82">
        <v>82.156999999999996</v>
      </c>
      <c r="M1746" s="87">
        <v>59.374000000000002</v>
      </c>
      <c r="N1746" s="80">
        <v>4.22</v>
      </c>
      <c r="O1746" s="86">
        <f t="shared" si="81"/>
        <v>1223.4176307792</v>
      </c>
      <c r="P1746" s="24">
        <f t="shared" si="82"/>
        <v>0</v>
      </c>
      <c r="R1746" s="76">
        <v>39463</v>
      </c>
      <c r="S1746" s="88">
        <f t="shared" si="83"/>
        <v>-5.5009346566995401E-3</v>
      </c>
      <c r="T1746" s="88"/>
    </row>
    <row r="1747" spans="1:20" x14ac:dyDescent="0.3">
      <c r="A1747" s="75">
        <v>1744</v>
      </c>
      <c r="B1747" s="76">
        <v>39464</v>
      </c>
      <c r="C1747" s="80">
        <v>1499.7689</v>
      </c>
      <c r="D1747" s="81">
        <v>40.8688</v>
      </c>
      <c r="E1747" s="82">
        <v>26.64</v>
      </c>
      <c r="F1747" s="82">
        <v>21.41</v>
      </c>
      <c r="G1747" s="82">
        <v>38.776600000000002</v>
      </c>
      <c r="H1747" s="82">
        <v>103.354</v>
      </c>
      <c r="I1747" s="82">
        <v>96.887900000000002</v>
      </c>
      <c r="J1747" s="82">
        <v>52.9114</v>
      </c>
      <c r="K1747" s="82">
        <v>36.000300000000003</v>
      </c>
      <c r="L1747" s="82">
        <v>80.549000000000007</v>
      </c>
      <c r="M1747" s="87">
        <v>58.886000000000003</v>
      </c>
      <c r="N1747" s="80">
        <v>4.2300000000000004</v>
      </c>
      <c r="O1747" s="86">
        <f t="shared" si="81"/>
        <v>1223.62299016722</v>
      </c>
      <c r="P1747" s="24">
        <f t="shared" si="82"/>
        <v>0</v>
      </c>
      <c r="R1747" s="76">
        <v>39464</v>
      </c>
      <c r="S1747" s="88">
        <f t="shared" si="83"/>
        <v>-2.9053700697622399E-2</v>
      </c>
      <c r="T1747" s="88"/>
    </row>
    <row r="1748" spans="1:20" x14ac:dyDescent="0.3">
      <c r="A1748" s="75">
        <v>1745</v>
      </c>
      <c r="B1748" s="76">
        <v>39465</v>
      </c>
      <c r="C1748" s="80">
        <v>1490.7373</v>
      </c>
      <c r="D1748" s="81">
        <v>40.125900000000001</v>
      </c>
      <c r="E1748" s="82">
        <v>27</v>
      </c>
      <c r="F1748" s="82">
        <v>21.58</v>
      </c>
      <c r="G1748" s="82">
        <v>38.659500000000001</v>
      </c>
      <c r="H1748" s="82">
        <v>104.24079999999999</v>
      </c>
      <c r="I1748" s="82">
        <v>98.238900000000001</v>
      </c>
      <c r="J1748" s="82">
        <v>53.797800000000002</v>
      </c>
      <c r="K1748" s="82">
        <v>35.245899999999999</v>
      </c>
      <c r="L1748" s="82">
        <v>79.834000000000003</v>
      </c>
      <c r="M1748" s="87">
        <v>59.362000000000002</v>
      </c>
      <c r="N1748" s="80">
        <v>4.17</v>
      </c>
      <c r="O1748" s="86">
        <f t="shared" si="81"/>
        <v>1223.8254706382099</v>
      </c>
      <c r="P1748" s="24">
        <f t="shared" si="82"/>
        <v>0</v>
      </c>
      <c r="R1748" s="76">
        <v>39465</v>
      </c>
      <c r="S1748" s="88">
        <f t="shared" si="83"/>
        <v>-6.0219944552790698E-3</v>
      </c>
      <c r="T1748" s="88"/>
    </row>
    <row r="1749" spans="1:20" x14ac:dyDescent="0.3">
      <c r="A1749" s="75">
        <v>1746</v>
      </c>
      <c r="B1749" s="76">
        <v>39468</v>
      </c>
      <c r="C1749" s="80">
        <v>1490.7373</v>
      </c>
      <c r="D1749" s="81">
        <v>40.125900000000001</v>
      </c>
      <c r="E1749" s="82">
        <v>27</v>
      </c>
      <c r="F1749" s="82">
        <v>21.58</v>
      </c>
      <c r="G1749" s="82">
        <v>38.659500000000001</v>
      </c>
      <c r="H1749" s="82">
        <v>104.24079999999999</v>
      </c>
      <c r="I1749" s="82">
        <v>98.238900000000001</v>
      </c>
      <c r="J1749" s="82">
        <v>53.797800000000002</v>
      </c>
      <c r="K1749" s="82">
        <v>35.245899999999999</v>
      </c>
      <c r="L1749" s="82">
        <v>79.834000000000003</v>
      </c>
      <c r="M1749" s="87">
        <v>59.362000000000002</v>
      </c>
      <c r="N1749" s="80">
        <v>4.17</v>
      </c>
      <c r="O1749" s="86">
        <f t="shared" si="81"/>
        <v>1224.0279846149001</v>
      </c>
      <c r="P1749" s="24">
        <f t="shared" si="82"/>
        <v>0</v>
      </c>
      <c r="R1749" s="76">
        <v>39468</v>
      </c>
      <c r="S1749" s="88">
        <f t="shared" si="83"/>
        <v>0</v>
      </c>
      <c r="T1749" s="88"/>
    </row>
    <row r="1750" spans="1:20" x14ac:dyDescent="0.3">
      <c r="A1750" s="75">
        <v>1747</v>
      </c>
      <c r="B1750" s="76">
        <v>39469</v>
      </c>
      <c r="C1750" s="80">
        <v>1474.2121999999999</v>
      </c>
      <c r="D1750" s="81">
        <v>38.6297</v>
      </c>
      <c r="E1750" s="82">
        <v>27.48</v>
      </c>
      <c r="F1750" s="82">
        <v>20.22</v>
      </c>
      <c r="G1750" s="82">
        <v>37.4649</v>
      </c>
      <c r="H1750" s="82">
        <v>101.48050000000001</v>
      </c>
      <c r="I1750" s="82">
        <v>95.202100000000002</v>
      </c>
      <c r="J1750" s="82">
        <v>51.62</v>
      </c>
      <c r="K1750" s="82">
        <v>34.114400000000003</v>
      </c>
      <c r="L1750" s="82">
        <v>77.576999999999998</v>
      </c>
      <c r="M1750" s="87">
        <v>59.418999999999997</v>
      </c>
      <c r="N1750" s="80">
        <v>3.68</v>
      </c>
      <c r="O1750" s="86">
        <f t="shared" si="81"/>
        <v>1224.2067315586901</v>
      </c>
      <c r="P1750" s="24">
        <f t="shared" si="82"/>
        <v>0</v>
      </c>
      <c r="R1750" s="76">
        <v>39469</v>
      </c>
      <c r="S1750" s="88">
        <f t="shared" si="83"/>
        <v>-1.10851858338824E-2</v>
      </c>
      <c r="T1750" s="88"/>
    </row>
    <row r="1751" spans="1:20" x14ac:dyDescent="0.3">
      <c r="A1751" s="75">
        <v>1748</v>
      </c>
      <c r="B1751" s="76">
        <v>39470</v>
      </c>
      <c r="C1751" s="80">
        <v>1505.8634999999999</v>
      </c>
      <c r="D1751" s="81">
        <v>38.3262</v>
      </c>
      <c r="E1751" s="82">
        <v>27.79</v>
      </c>
      <c r="F1751" s="82">
        <v>20.61</v>
      </c>
      <c r="G1751" s="82">
        <v>37.394599999999997</v>
      </c>
      <c r="H1751" s="82">
        <v>101.7303</v>
      </c>
      <c r="I1751" s="82">
        <v>96.356800000000007</v>
      </c>
      <c r="J1751" s="82">
        <v>51.083799999999997</v>
      </c>
      <c r="K1751" s="82">
        <v>34.160800000000002</v>
      </c>
      <c r="L1751" s="82">
        <v>78.760999999999996</v>
      </c>
      <c r="M1751" s="87">
        <v>60.052999999999997</v>
      </c>
      <c r="N1751" s="80">
        <v>3.43</v>
      </c>
      <c r="O1751" s="86">
        <f t="shared" si="81"/>
        <v>1224.3733596971499</v>
      </c>
      <c r="P1751" s="24">
        <f t="shared" si="82"/>
        <v>0</v>
      </c>
      <c r="R1751" s="76">
        <v>39470</v>
      </c>
      <c r="S1751" s="88">
        <f t="shared" si="83"/>
        <v>2.14699756249472E-2</v>
      </c>
      <c r="T1751" s="88"/>
    </row>
    <row r="1752" spans="1:20" x14ac:dyDescent="0.3">
      <c r="A1752" s="75">
        <v>1749</v>
      </c>
      <c r="B1752" s="76">
        <v>39471</v>
      </c>
      <c r="C1752" s="80">
        <v>1521.0540000000001</v>
      </c>
      <c r="D1752" s="81">
        <v>42.281300000000002</v>
      </c>
      <c r="E1752" s="82">
        <v>30.39</v>
      </c>
      <c r="F1752" s="82">
        <v>20.61</v>
      </c>
      <c r="G1752" s="82">
        <v>38.940600000000003</v>
      </c>
      <c r="H1752" s="82">
        <v>104.5031</v>
      </c>
      <c r="I1752" s="82">
        <v>99.301199999999994</v>
      </c>
      <c r="J1752" s="82">
        <v>52.966099999999997</v>
      </c>
      <c r="K1752" s="82">
        <v>34.746899999999997</v>
      </c>
      <c r="L1752" s="82">
        <v>77.900999999999996</v>
      </c>
      <c r="M1752" s="87">
        <v>61.174999999999997</v>
      </c>
      <c r="N1752" s="80">
        <v>3.47</v>
      </c>
      <c r="O1752" s="86">
        <f t="shared" si="81"/>
        <v>1224.5419539653301</v>
      </c>
      <c r="P1752" s="24">
        <f t="shared" si="82"/>
        <v>0</v>
      </c>
      <c r="R1752" s="76">
        <v>39471</v>
      </c>
      <c r="S1752" s="88">
        <f t="shared" si="83"/>
        <v>1.00875676978691E-2</v>
      </c>
      <c r="T1752" s="88"/>
    </row>
    <row r="1753" spans="1:20" x14ac:dyDescent="0.3">
      <c r="A1753" s="75">
        <v>1750</v>
      </c>
      <c r="B1753" s="76">
        <v>39472</v>
      </c>
      <c r="C1753" s="80">
        <v>1496.9297999999999</v>
      </c>
      <c r="D1753" s="81">
        <v>41.8523</v>
      </c>
      <c r="E1753" s="82">
        <v>29.51</v>
      </c>
      <c r="F1753" s="82">
        <v>20.28</v>
      </c>
      <c r="G1753" s="82">
        <v>38.577500000000001</v>
      </c>
      <c r="H1753" s="82">
        <v>102.1925</v>
      </c>
      <c r="I1753" s="82">
        <v>96.922600000000003</v>
      </c>
      <c r="J1753" s="82">
        <v>53.458500000000001</v>
      </c>
      <c r="K1753" s="82">
        <v>33.893900000000002</v>
      </c>
      <c r="L1753" s="82">
        <v>76.995999999999995</v>
      </c>
      <c r="M1753" s="87">
        <v>61.287999999999997</v>
      </c>
      <c r="N1753" s="80">
        <v>3.6</v>
      </c>
      <c r="O1753" s="86">
        <f t="shared" si="81"/>
        <v>1224.7168885301801</v>
      </c>
      <c r="P1753" s="24">
        <f t="shared" si="82"/>
        <v>0</v>
      </c>
      <c r="R1753" s="76">
        <v>39472</v>
      </c>
      <c r="S1753" s="88">
        <f t="shared" si="83"/>
        <v>-1.5860186423361799E-2</v>
      </c>
      <c r="T1753" s="88"/>
    </row>
    <row r="1754" spans="1:20" x14ac:dyDescent="0.3">
      <c r="A1754" s="75">
        <v>1751</v>
      </c>
      <c r="B1754" s="76">
        <v>39475</v>
      </c>
      <c r="C1754" s="80">
        <v>1523.2252000000001</v>
      </c>
      <c r="D1754" s="81">
        <v>42.375500000000002</v>
      </c>
      <c r="E1754" s="82">
        <v>30.13</v>
      </c>
      <c r="F1754" s="82">
        <v>20.260000000000002</v>
      </c>
      <c r="G1754" s="82">
        <v>38.319800000000001</v>
      </c>
      <c r="H1754" s="82">
        <v>103.4914</v>
      </c>
      <c r="I1754" s="82">
        <v>98.296599999999998</v>
      </c>
      <c r="J1754" s="82">
        <v>53.086399999999998</v>
      </c>
      <c r="K1754" s="82">
        <v>34.4741</v>
      </c>
      <c r="L1754" s="82">
        <v>78.504000000000005</v>
      </c>
      <c r="M1754" s="87">
        <v>57.856000000000002</v>
      </c>
      <c r="N1754" s="80">
        <v>3.5</v>
      </c>
      <c r="O1754" s="86">
        <f t="shared" si="81"/>
        <v>1224.8869880980301</v>
      </c>
      <c r="P1754" s="24">
        <f t="shared" si="82"/>
        <v>0</v>
      </c>
      <c r="R1754" s="76">
        <v>39475</v>
      </c>
      <c r="S1754" s="88">
        <f t="shared" si="83"/>
        <v>1.7566221208235901E-2</v>
      </c>
      <c r="T1754" s="88"/>
    </row>
    <row r="1755" spans="1:20" x14ac:dyDescent="0.3">
      <c r="A1755" s="75">
        <v>1752</v>
      </c>
      <c r="B1755" s="76">
        <v>39476</v>
      </c>
      <c r="C1755" s="80">
        <v>1532.6832999999999</v>
      </c>
      <c r="D1755" s="81">
        <v>42.166200000000003</v>
      </c>
      <c r="E1755" s="82">
        <v>29.72</v>
      </c>
      <c r="F1755" s="82">
        <v>20.07</v>
      </c>
      <c r="G1755" s="82">
        <v>38.179299999999998</v>
      </c>
      <c r="H1755" s="82">
        <v>103.16670000000001</v>
      </c>
      <c r="I1755" s="82">
        <v>98.238900000000001</v>
      </c>
      <c r="J1755" s="82">
        <v>53.655500000000004</v>
      </c>
      <c r="K1755" s="82">
        <v>33.975099999999998</v>
      </c>
      <c r="L1755" s="82">
        <v>76.671999999999997</v>
      </c>
      <c r="M1755" s="87">
        <v>57.493000000000002</v>
      </c>
      <c r="N1755" s="80">
        <v>3.47</v>
      </c>
      <c r="O1755" s="86">
        <f t="shared" si="81"/>
        <v>1225.0556530920301</v>
      </c>
      <c r="P1755" s="24">
        <f t="shared" si="82"/>
        <v>0</v>
      </c>
      <c r="R1755" s="76">
        <v>39476</v>
      </c>
      <c r="S1755" s="88">
        <f t="shared" si="83"/>
        <v>6.2092591430340498E-3</v>
      </c>
      <c r="T1755" s="88"/>
    </row>
    <row r="1756" spans="1:20" x14ac:dyDescent="0.3">
      <c r="A1756" s="75">
        <v>1753</v>
      </c>
      <c r="B1756" s="76">
        <v>39477</v>
      </c>
      <c r="C1756" s="80">
        <v>1525.472</v>
      </c>
      <c r="D1756" s="81">
        <v>42.145299999999999</v>
      </c>
      <c r="E1756" s="82">
        <v>29.5</v>
      </c>
      <c r="F1756" s="82">
        <v>20.27</v>
      </c>
      <c r="G1756" s="82">
        <v>37.710900000000002</v>
      </c>
      <c r="H1756" s="82">
        <v>103.95350000000001</v>
      </c>
      <c r="I1756" s="82">
        <v>98.469800000000006</v>
      </c>
      <c r="J1756" s="82">
        <v>53.983800000000002</v>
      </c>
      <c r="K1756" s="82">
        <v>33.522500000000001</v>
      </c>
      <c r="L1756" s="82">
        <v>75.287000000000006</v>
      </c>
      <c r="M1756" s="87">
        <v>57.787999999999997</v>
      </c>
      <c r="N1756" s="80">
        <v>3.26</v>
      </c>
      <c r="O1756" s="86">
        <f t="shared" si="81"/>
        <v>1225.21413251382</v>
      </c>
      <c r="P1756" s="24">
        <f t="shared" si="82"/>
        <v>0</v>
      </c>
      <c r="R1756" s="76">
        <v>39477</v>
      </c>
      <c r="S1756" s="88">
        <f t="shared" si="83"/>
        <v>-4.7050163592178302E-3</v>
      </c>
      <c r="T1756" s="88"/>
    </row>
    <row r="1757" spans="1:20" x14ac:dyDescent="0.3">
      <c r="A1757" s="75">
        <v>1754</v>
      </c>
      <c r="B1757" s="76">
        <v>39478</v>
      </c>
      <c r="C1757" s="80">
        <v>1551.3240000000001</v>
      </c>
      <c r="D1757" s="81">
        <v>44.384399999999999</v>
      </c>
      <c r="E1757" s="82">
        <v>30.2</v>
      </c>
      <c r="F1757" s="82">
        <v>20.55</v>
      </c>
      <c r="G1757" s="82">
        <v>38.179299999999998</v>
      </c>
      <c r="H1757" s="82">
        <v>103.9785</v>
      </c>
      <c r="I1757" s="82">
        <v>99.763000000000005</v>
      </c>
      <c r="J1757" s="82">
        <v>53.863399999999999</v>
      </c>
      <c r="K1757" s="82">
        <v>34.236199999999997</v>
      </c>
      <c r="L1757" s="82">
        <v>76.024000000000001</v>
      </c>
      <c r="M1757" s="87">
        <v>60.698999999999998</v>
      </c>
      <c r="N1757" s="80">
        <v>3.22</v>
      </c>
      <c r="O1757" s="99">
        <f t="shared" si="81"/>
        <v>1225.37068765297</v>
      </c>
      <c r="P1757" s="24">
        <f t="shared" si="82"/>
        <v>1</v>
      </c>
      <c r="R1757" s="76">
        <v>39478</v>
      </c>
      <c r="S1757" s="88">
        <f t="shared" si="83"/>
        <v>1.6946885947431298E-2</v>
      </c>
      <c r="T1757" s="88"/>
    </row>
    <row r="1758" spans="1:20" x14ac:dyDescent="0.3">
      <c r="A1758" s="75">
        <v>1755</v>
      </c>
      <c r="B1758" s="76">
        <v>39479</v>
      </c>
      <c r="C1758" s="80">
        <v>1570.3082999999999</v>
      </c>
      <c r="D1758" s="81">
        <v>44.154200000000003</v>
      </c>
      <c r="E1758" s="82">
        <v>31.04</v>
      </c>
      <c r="F1758" s="82">
        <v>20.68</v>
      </c>
      <c r="G1758" s="82">
        <v>35.661099999999998</v>
      </c>
      <c r="H1758" s="82">
        <v>103.02930000000001</v>
      </c>
      <c r="I1758" s="82">
        <v>99.243399999999994</v>
      </c>
      <c r="J1758" s="82">
        <v>55.012500000000003</v>
      </c>
      <c r="K1758" s="82">
        <v>34.387099999999997</v>
      </c>
      <c r="L1758" s="82">
        <v>76.894999999999996</v>
      </c>
      <c r="M1758" s="87">
        <v>61.423999999999999</v>
      </c>
      <c r="N1758" s="80">
        <v>3.12</v>
      </c>
      <c r="O1758" s="86">
        <f t="shared" si="81"/>
        <v>1225.5224002143</v>
      </c>
      <c r="P1758" s="24">
        <f t="shared" si="82"/>
        <v>0</v>
      </c>
      <c r="R1758" s="76">
        <v>39479</v>
      </c>
      <c r="S1758" s="88">
        <f t="shared" si="83"/>
        <v>1.2237482305437E-2</v>
      </c>
      <c r="T1758" s="88"/>
    </row>
    <row r="1759" spans="1:20" x14ac:dyDescent="0.3">
      <c r="A1759" s="75">
        <v>1756</v>
      </c>
      <c r="B1759" s="76">
        <v>39482</v>
      </c>
      <c r="C1759" s="80">
        <v>1553.9052999999999</v>
      </c>
      <c r="D1759" s="81">
        <v>43.787999999999997</v>
      </c>
      <c r="E1759" s="82">
        <v>30.05</v>
      </c>
      <c r="F1759" s="82">
        <v>20.2</v>
      </c>
      <c r="G1759" s="82">
        <v>35.356900000000003</v>
      </c>
      <c r="H1759" s="82">
        <v>102.4423</v>
      </c>
      <c r="I1759" s="82">
        <v>98.654600000000002</v>
      </c>
      <c r="J1759" s="82">
        <v>56.271000000000001</v>
      </c>
      <c r="K1759" s="82">
        <v>34.021500000000003</v>
      </c>
      <c r="L1759" s="82">
        <v>77.331000000000003</v>
      </c>
      <c r="M1759" s="87">
        <v>61.039000000000001</v>
      </c>
      <c r="N1759" s="80">
        <v>2.82</v>
      </c>
      <c r="O1759" s="86">
        <f t="shared" si="81"/>
        <v>1225.6595420067099</v>
      </c>
      <c r="P1759" s="24">
        <f t="shared" si="82"/>
        <v>0</v>
      </c>
      <c r="R1759" s="76">
        <v>39482</v>
      </c>
      <c r="S1759" s="88">
        <f t="shared" si="83"/>
        <v>-1.04457194806905E-2</v>
      </c>
      <c r="T1759" s="88"/>
    </row>
    <row r="1760" spans="1:20" x14ac:dyDescent="0.3">
      <c r="A1760" s="75">
        <v>1757</v>
      </c>
      <c r="B1760" s="76">
        <v>39483</v>
      </c>
      <c r="C1760" s="80">
        <v>1504.3289</v>
      </c>
      <c r="D1760" s="81">
        <v>42.605600000000003</v>
      </c>
      <c r="E1760" s="82">
        <v>29.95</v>
      </c>
      <c r="F1760" s="82">
        <v>19.259899999999998</v>
      </c>
      <c r="G1760" s="82">
        <v>34.045200000000001</v>
      </c>
      <c r="H1760" s="82">
        <v>99.5946</v>
      </c>
      <c r="I1760" s="82">
        <v>94.8095</v>
      </c>
      <c r="J1760" s="82">
        <v>54.706099999999999</v>
      </c>
      <c r="K1760" s="82">
        <v>33.3078</v>
      </c>
      <c r="L1760" s="82">
        <v>75.912000000000006</v>
      </c>
      <c r="M1760" s="87">
        <v>60.994</v>
      </c>
      <c r="N1760" s="80">
        <v>2.71</v>
      </c>
      <c r="O1760" s="86">
        <f t="shared" si="81"/>
        <v>1225.79134904476</v>
      </c>
      <c r="P1760" s="24">
        <f t="shared" si="82"/>
        <v>0</v>
      </c>
      <c r="R1760" s="76">
        <v>39483</v>
      </c>
      <c r="S1760" s="88">
        <f t="shared" si="83"/>
        <v>-3.1904389540340701E-2</v>
      </c>
      <c r="T1760" s="88"/>
    </row>
    <row r="1761" spans="1:20" x14ac:dyDescent="0.3">
      <c r="A1761" s="75">
        <v>1758</v>
      </c>
      <c r="B1761" s="76">
        <v>39484</v>
      </c>
      <c r="C1761" s="80">
        <v>1493.4630999999999</v>
      </c>
      <c r="D1761" s="81">
        <v>41.4861</v>
      </c>
      <c r="E1761" s="82">
        <v>29.73</v>
      </c>
      <c r="F1761" s="82">
        <v>19.68</v>
      </c>
      <c r="G1761" s="82">
        <v>33.401000000000003</v>
      </c>
      <c r="H1761" s="82">
        <v>96.809299999999993</v>
      </c>
      <c r="I1761" s="82">
        <v>94.035899999999998</v>
      </c>
      <c r="J1761" s="82">
        <v>54.902999999999999</v>
      </c>
      <c r="K1761" s="82">
        <v>33.487699999999997</v>
      </c>
      <c r="L1761" s="82">
        <v>74.549000000000007</v>
      </c>
      <c r="M1761" s="87">
        <v>60.869</v>
      </c>
      <c r="N1761" s="80">
        <v>2.94</v>
      </c>
      <c r="O1761" s="86">
        <f t="shared" si="81"/>
        <v>1225.93435803548</v>
      </c>
      <c r="P1761" s="24">
        <f t="shared" si="82"/>
        <v>0</v>
      </c>
      <c r="R1761" s="76">
        <v>39484</v>
      </c>
      <c r="S1761" s="88">
        <f t="shared" si="83"/>
        <v>-7.2230215081290298E-3</v>
      </c>
      <c r="T1761" s="88"/>
    </row>
    <row r="1762" spans="1:20" x14ac:dyDescent="0.3">
      <c r="A1762" s="75">
        <v>1759</v>
      </c>
      <c r="B1762" s="76">
        <v>39485</v>
      </c>
      <c r="C1762" s="80">
        <v>1505.6117999999999</v>
      </c>
      <c r="D1762" s="81">
        <v>42.835799999999999</v>
      </c>
      <c r="E1762" s="82">
        <v>32.409999999999997</v>
      </c>
      <c r="F1762" s="82">
        <v>19.2</v>
      </c>
      <c r="G1762" s="82">
        <v>32.932600000000001</v>
      </c>
      <c r="H1762" s="82">
        <v>98.345600000000005</v>
      </c>
      <c r="I1762" s="82">
        <v>94.959599999999995</v>
      </c>
      <c r="J1762" s="82">
        <v>54.563800000000001</v>
      </c>
      <c r="K1762" s="82">
        <v>33.917099999999998</v>
      </c>
      <c r="L1762" s="82">
        <v>78.661000000000001</v>
      </c>
      <c r="M1762" s="87">
        <v>61.695999999999998</v>
      </c>
      <c r="N1762" s="80">
        <v>3.03</v>
      </c>
      <c r="O1762" s="86">
        <f t="shared" si="81"/>
        <v>1226.08176204758</v>
      </c>
      <c r="P1762" s="24">
        <f t="shared" si="82"/>
        <v>0</v>
      </c>
      <c r="R1762" s="76">
        <v>39485</v>
      </c>
      <c r="S1762" s="88">
        <f t="shared" si="83"/>
        <v>8.1345833050712208E-3</v>
      </c>
      <c r="T1762" s="88"/>
    </row>
    <row r="1763" spans="1:20" x14ac:dyDescent="0.3">
      <c r="A1763" s="75">
        <v>1760</v>
      </c>
      <c r="B1763" s="76">
        <v>39486</v>
      </c>
      <c r="C1763" s="80">
        <v>1499.3012000000001</v>
      </c>
      <c r="D1763" s="81">
        <v>43.861199999999997</v>
      </c>
      <c r="E1763" s="82">
        <v>32.340000000000003</v>
      </c>
      <c r="F1763" s="82">
        <v>19.190000000000001</v>
      </c>
      <c r="G1763" s="82">
        <v>33.447899999999997</v>
      </c>
      <c r="H1763" s="82">
        <v>98.995099999999994</v>
      </c>
      <c r="I1763" s="82">
        <v>94.750900000000001</v>
      </c>
      <c r="J1763" s="82">
        <v>55.691000000000003</v>
      </c>
      <c r="K1763" s="82">
        <v>34.381300000000003</v>
      </c>
      <c r="L1763" s="82">
        <v>77.989999999999995</v>
      </c>
      <c r="M1763" s="87">
        <v>63.033000000000001</v>
      </c>
      <c r="N1763" s="80">
        <v>3.05</v>
      </c>
      <c r="O1763" s="86">
        <f t="shared" si="81"/>
        <v>1226.23015686401</v>
      </c>
      <c r="P1763" s="24">
        <f t="shared" si="82"/>
        <v>0</v>
      </c>
      <c r="R1763" s="76">
        <v>39486</v>
      </c>
      <c r="S1763" s="88">
        <f t="shared" si="83"/>
        <v>-4.19138585390988E-3</v>
      </c>
      <c r="T1763" s="88"/>
    </row>
    <row r="1764" spans="1:20" x14ac:dyDescent="0.3">
      <c r="A1764" s="75">
        <v>1761</v>
      </c>
      <c r="B1764" s="76">
        <v>39489</v>
      </c>
      <c r="C1764" s="80">
        <v>1508.2116000000001</v>
      </c>
      <c r="D1764" s="81">
        <v>43.798400000000001</v>
      </c>
      <c r="E1764" s="82">
        <v>34</v>
      </c>
      <c r="F1764" s="82">
        <v>19.440000000000001</v>
      </c>
      <c r="G1764" s="82">
        <v>33.037999999999997</v>
      </c>
      <c r="H1764" s="82">
        <v>100.4564</v>
      </c>
      <c r="I1764" s="82">
        <v>96.501900000000006</v>
      </c>
      <c r="J1764" s="82">
        <v>56.500799999999998</v>
      </c>
      <c r="K1764" s="82">
        <v>34.526400000000002</v>
      </c>
      <c r="L1764" s="82">
        <v>79.275000000000006</v>
      </c>
      <c r="M1764" s="87">
        <v>63.417999999999999</v>
      </c>
      <c r="N1764" s="80">
        <v>2.88</v>
      </c>
      <c r="O1764" s="86">
        <f t="shared" si="81"/>
        <v>1226.3702974533701</v>
      </c>
      <c r="P1764" s="24">
        <f t="shared" si="82"/>
        <v>0</v>
      </c>
      <c r="R1764" s="76">
        <v>39489</v>
      </c>
      <c r="S1764" s="88">
        <f t="shared" si="83"/>
        <v>5.9430353287250898E-3</v>
      </c>
      <c r="T1764" s="88"/>
    </row>
    <row r="1765" spans="1:20" x14ac:dyDescent="0.3">
      <c r="A1765" s="75">
        <v>1762</v>
      </c>
      <c r="B1765" s="76">
        <v>39490</v>
      </c>
      <c r="C1765" s="80">
        <v>1519.2313999999999</v>
      </c>
      <c r="D1765" s="81">
        <v>42.835799999999999</v>
      </c>
      <c r="E1765" s="82">
        <v>33.14</v>
      </c>
      <c r="F1765" s="82">
        <v>19.41</v>
      </c>
      <c r="G1765" s="82">
        <v>33.190199999999997</v>
      </c>
      <c r="H1765" s="82">
        <v>101.3182</v>
      </c>
      <c r="I1765" s="82">
        <v>97.846999999999994</v>
      </c>
      <c r="J1765" s="82">
        <v>56.555500000000002</v>
      </c>
      <c r="K1765" s="82">
        <v>34.770099999999999</v>
      </c>
      <c r="L1765" s="82">
        <v>80.391999999999996</v>
      </c>
      <c r="M1765" s="87">
        <v>63.86</v>
      </c>
      <c r="N1765" s="80">
        <v>2.91</v>
      </c>
      <c r="O1765" s="86">
        <f t="shared" si="81"/>
        <v>1226.5119140234301</v>
      </c>
      <c r="P1765" s="24">
        <f t="shared" si="82"/>
        <v>0</v>
      </c>
      <c r="R1765" s="76">
        <v>39490</v>
      </c>
      <c r="S1765" s="88">
        <f t="shared" si="83"/>
        <v>7.3065344411884503E-3</v>
      </c>
      <c r="T1765" s="88"/>
    </row>
    <row r="1766" spans="1:20" x14ac:dyDescent="0.3">
      <c r="A1766" s="75">
        <v>1763</v>
      </c>
      <c r="B1766" s="76">
        <v>39491</v>
      </c>
      <c r="C1766" s="80">
        <v>1540.4881</v>
      </c>
      <c r="D1766" s="81">
        <v>43.955399999999997</v>
      </c>
      <c r="E1766" s="82">
        <v>34.24</v>
      </c>
      <c r="F1766" s="82">
        <v>19.66</v>
      </c>
      <c r="G1766" s="82">
        <v>33.9163</v>
      </c>
      <c r="H1766" s="82">
        <v>103.2916</v>
      </c>
      <c r="I1766" s="82">
        <v>99.134200000000007</v>
      </c>
      <c r="J1766" s="82">
        <v>58.0657</v>
      </c>
      <c r="K1766" s="82">
        <v>34.462499999999999</v>
      </c>
      <c r="L1766" s="82">
        <v>80.024000000000001</v>
      </c>
      <c r="M1766" s="87">
        <v>64.165999999999997</v>
      </c>
      <c r="N1766" s="80">
        <v>3.02</v>
      </c>
      <c r="O1766" s="86">
        <f t="shared" si="81"/>
        <v>1226.65890076869</v>
      </c>
      <c r="P1766" s="24">
        <f t="shared" si="82"/>
        <v>0</v>
      </c>
      <c r="R1766" s="76">
        <v>39491</v>
      </c>
      <c r="S1766" s="88">
        <f t="shared" si="83"/>
        <v>1.3991746089502899E-2</v>
      </c>
      <c r="T1766" s="88"/>
    </row>
    <row r="1767" spans="1:20" x14ac:dyDescent="0.3">
      <c r="A1767" s="75">
        <v>1764</v>
      </c>
      <c r="B1767" s="76">
        <v>39492</v>
      </c>
      <c r="C1767" s="80">
        <v>1519.8607999999999</v>
      </c>
      <c r="D1767" s="81">
        <v>42.762599999999999</v>
      </c>
      <c r="E1767" s="82">
        <v>33.29</v>
      </c>
      <c r="F1767" s="82">
        <v>19.09</v>
      </c>
      <c r="G1767" s="82">
        <v>33.377600000000001</v>
      </c>
      <c r="H1767" s="82">
        <v>104.1972</v>
      </c>
      <c r="I1767" s="82">
        <v>99.203800000000001</v>
      </c>
      <c r="J1767" s="82">
        <v>59.378900000000002</v>
      </c>
      <c r="K1767" s="82">
        <v>33.975099999999998</v>
      </c>
      <c r="L1767" s="82">
        <v>79.956000000000003</v>
      </c>
      <c r="M1767" s="87">
        <v>62.965000000000003</v>
      </c>
      <c r="N1767" s="80">
        <v>3.03</v>
      </c>
      <c r="O1767" s="86">
        <f t="shared" si="81"/>
        <v>1226.8063918984201</v>
      </c>
      <c r="P1767" s="24">
        <f t="shared" si="82"/>
        <v>0</v>
      </c>
      <c r="R1767" s="76">
        <v>39492</v>
      </c>
      <c r="S1767" s="88">
        <f t="shared" si="83"/>
        <v>-1.33901066811227E-2</v>
      </c>
      <c r="T1767" s="88"/>
    </row>
    <row r="1768" spans="1:20" x14ac:dyDescent="0.3">
      <c r="A1768" s="75">
        <v>1765</v>
      </c>
      <c r="B1768" s="76">
        <v>39493</v>
      </c>
      <c r="C1768" s="80">
        <v>1521.2388000000001</v>
      </c>
      <c r="D1768" s="81">
        <v>44.154200000000003</v>
      </c>
      <c r="E1768" s="82">
        <v>33.770000000000003</v>
      </c>
      <c r="F1768" s="82">
        <v>19.09</v>
      </c>
      <c r="G1768" s="82">
        <v>33.283900000000003</v>
      </c>
      <c r="H1768" s="82">
        <v>105.15309999999999</v>
      </c>
      <c r="I1768" s="82">
        <v>98.995000000000005</v>
      </c>
      <c r="J1768" s="82">
        <v>58.656599999999997</v>
      </c>
      <c r="K1768" s="82">
        <v>34.097000000000001</v>
      </c>
      <c r="L1768" s="82">
        <v>80.135000000000005</v>
      </c>
      <c r="M1768" s="87">
        <v>62.648000000000003</v>
      </c>
      <c r="N1768" s="80">
        <v>2.97</v>
      </c>
      <c r="O1768" s="86">
        <f t="shared" si="81"/>
        <v>1226.95097979461</v>
      </c>
      <c r="P1768" s="24">
        <f t="shared" si="82"/>
        <v>0</v>
      </c>
      <c r="R1768" s="76">
        <v>39493</v>
      </c>
      <c r="S1768" s="88">
        <f t="shared" si="83"/>
        <v>9.0666197851807496E-4</v>
      </c>
      <c r="T1768" s="88"/>
    </row>
    <row r="1769" spans="1:20" x14ac:dyDescent="0.3">
      <c r="A1769" s="75">
        <v>1766</v>
      </c>
      <c r="B1769" s="76">
        <v>39496</v>
      </c>
      <c r="C1769" s="80">
        <v>1521.2388000000001</v>
      </c>
      <c r="D1769" s="81">
        <v>44.154200000000003</v>
      </c>
      <c r="E1769" s="82">
        <v>33.770000000000003</v>
      </c>
      <c r="F1769" s="82">
        <v>19.09</v>
      </c>
      <c r="G1769" s="82">
        <v>33.283900000000003</v>
      </c>
      <c r="H1769" s="82">
        <v>105.15309999999999</v>
      </c>
      <c r="I1769" s="82">
        <v>98.995000000000005</v>
      </c>
      <c r="J1769" s="82">
        <v>58.656599999999997</v>
      </c>
      <c r="K1769" s="82">
        <v>34.097000000000001</v>
      </c>
      <c r="L1769" s="82">
        <v>80.135000000000005</v>
      </c>
      <c r="M1769" s="87">
        <v>62.648000000000003</v>
      </c>
      <c r="N1769" s="80">
        <v>2.97</v>
      </c>
      <c r="O1769" s="86">
        <f t="shared" si="81"/>
        <v>1227.0955847315099</v>
      </c>
      <c r="P1769" s="24">
        <f t="shared" si="82"/>
        <v>0</v>
      </c>
      <c r="R1769" s="76">
        <v>39496</v>
      </c>
      <c r="S1769" s="88">
        <f t="shared" si="83"/>
        <v>0</v>
      </c>
      <c r="T1769" s="88"/>
    </row>
    <row r="1770" spans="1:20" x14ac:dyDescent="0.3">
      <c r="A1770" s="75">
        <v>1767</v>
      </c>
      <c r="B1770" s="76">
        <v>39497</v>
      </c>
      <c r="C1770" s="80">
        <v>1519.9935</v>
      </c>
      <c r="D1770" s="81">
        <v>43.892600000000002</v>
      </c>
      <c r="E1770" s="82">
        <v>32.630000000000003</v>
      </c>
      <c r="F1770" s="82">
        <v>19.02</v>
      </c>
      <c r="G1770" s="82">
        <v>33.119999999999997</v>
      </c>
      <c r="H1770" s="82">
        <v>106.7003</v>
      </c>
      <c r="I1770" s="82">
        <v>100.8968</v>
      </c>
      <c r="J1770" s="82">
        <v>57.726399999999998</v>
      </c>
      <c r="K1770" s="82">
        <v>33.713999999999999</v>
      </c>
      <c r="L1770" s="82">
        <v>79.475999999999999</v>
      </c>
      <c r="M1770" s="87">
        <v>63.067</v>
      </c>
      <c r="N1770" s="80">
        <v>2.94</v>
      </c>
      <c r="O1770" s="86">
        <f t="shared" si="81"/>
        <v>1227.2387458830599</v>
      </c>
      <c r="P1770" s="24">
        <f t="shared" si="82"/>
        <v>0</v>
      </c>
      <c r="R1770" s="76">
        <v>39497</v>
      </c>
      <c r="S1770" s="88">
        <f t="shared" si="83"/>
        <v>-8.1860914933285E-4</v>
      </c>
      <c r="T1770" s="88"/>
    </row>
    <row r="1771" spans="1:20" x14ac:dyDescent="0.3">
      <c r="A1771" s="75">
        <v>1768</v>
      </c>
      <c r="B1771" s="76">
        <v>39498</v>
      </c>
      <c r="C1771" s="80">
        <v>1532.7583</v>
      </c>
      <c r="D1771" s="81">
        <v>45.378399999999999</v>
      </c>
      <c r="E1771" s="82">
        <v>33.21</v>
      </c>
      <c r="F1771" s="82">
        <v>19.43</v>
      </c>
      <c r="G1771" s="82">
        <v>33.178800000000003</v>
      </c>
      <c r="H1771" s="82">
        <v>108.5996</v>
      </c>
      <c r="I1771" s="82">
        <v>102.16070000000001</v>
      </c>
      <c r="J1771" s="82">
        <v>58.9193</v>
      </c>
      <c r="K1771" s="82">
        <v>33.789400000000001</v>
      </c>
      <c r="L1771" s="82">
        <v>79.453999999999994</v>
      </c>
      <c r="M1771" s="87">
        <v>63.667000000000002</v>
      </c>
      <c r="N1771" s="80">
        <v>3</v>
      </c>
      <c r="O1771" s="86">
        <f t="shared" si="81"/>
        <v>1227.3848457337599</v>
      </c>
      <c r="P1771" s="24">
        <f t="shared" si="82"/>
        <v>0</v>
      </c>
      <c r="R1771" s="76">
        <v>39498</v>
      </c>
      <c r="S1771" s="88">
        <f t="shared" si="83"/>
        <v>8.3979306490455895E-3</v>
      </c>
      <c r="T1771" s="88"/>
    </row>
    <row r="1772" spans="1:20" x14ac:dyDescent="0.3">
      <c r="A1772" s="75">
        <v>1769</v>
      </c>
      <c r="B1772" s="76">
        <v>39499</v>
      </c>
      <c r="C1772" s="80">
        <v>1513.5585000000001</v>
      </c>
      <c r="D1772" s="81">
        <v>44.384399999999999</v>
      </c>
      <c r="E1772" s="82">
        <v>33.51</v>
      </c>
      <c r="F1772" s="82">
        <v>18.89</v>
      </c>
      <c r="G1772" s="82">
        <v>33.037700000000001</v>
      </c>
      <c r="H1772" s="82">
        <v>106.6374</v>
      </c>
      <c r="I1772" s="82">
        <v>100.7924</v>
      </c>
      <c r="J1772" s="82">
        <v>58.142299999999999</v>
      </c>
      <c r="K1772" s="82">
        <v>33.650100000000002</v>
      </c>
      <c r="L1772" s="82">
        <v>79.409000000000006</v>
      </c>
      <c r="M1772" s="87">
        <v>62.567999999999998</v>
      </c>
      <c r="N1772" s="80">
        <v>3.01</v>
      </c>
      <c r="O1772" s="86">
        <f t="shared" si="81"/>
        <v>1227.5314500347799</v>
      </c>
      <c r="P1772" s="24">
        <f t="shared" si="82"/>
        <v>0</v>
      </c>
      <c r="R1772" s="76">
        <v>39499</v>
      </c>
      <c r="S1772" s="88">
        <f t="shared" si="83"/>
        <v>-1.2526306332837901E-2</v>
      </c>
      <c r="T1772" s="88"/>
    </row>
    <row r="1773" spans="1:20" x14ac:dyDescent="0.3">
      <c r="A1773" s="75">
        <v>1770</v>
      </c>
      <c r="B1773" s="76">
        <v>39500</v>
      </c>
      <c r="C1773" s="80">
        <v>1525.6434999999999</v>
      </c>
      <c r="D1773" s="81">
        <v>45.482999999999997</v>
      </c>
      <c r="E1773" s="82">
        <v>32.79</v>
      </c>
      <c r="F1773" s="82">
        <v>18.899999999999999</v>
      </c>
      <c r="G1773" s="82">
        <v>32.543900000000001</v>
      </c>
      <c r="H1773" s="82">
        <v>107.44240000000001</v>
      </c>
      <c r="I1773" s="82">
        <v>101.0823</v>
      </c>
      <c r="J1773" s="82">
        <v>58.437800000000003</v>
      </c>
      <c r="K1773" s="82">
        <v>33.806800000000003</v>
      </c>
      <c r="L1773" s="82">
        <v>79.744</v>
      </c>
      <c r="M1773" s="87">
        <v>63.088999999999999</v>
      </c>
      <c r="N1773" s="80">
        <v>2.97</v>
      </c>
      <c r="O1773" s="86">
        <f t="shared" si="81"/>
        <v>1227.6761233842501</v>
      </c>
      <c r="P1773" s="24">
        <f t="shared" si="82"/>
        <v>0</v>
      </c>
      <c r="R1773" s="76">
        <v>39500</v>
      </c>
      <c r="S1773" s="88">
        <f t="shared" si="83"/>
        <v>7.98449481800656E-3</v>
      </c>
      <c r="T1773" s="88"/>
    </row>
    <row r="1774" spans="1:20" x14ac:dyDescent="0.3">
      <c r="A1774" s="75">
        <v>1771</v>
      </c>
      <c r="B1774" s="76">
        <v>39503</v>
      </c>
      <c r="C1774" s="80">
        <v>1546.7524000000001</v>
      </c>
      <c r="D1774" s="81">
        <v>45.744599999999998</v>
      </c>
      <c r="E1774" s="82">
        <v>32.86</v>
      </c>
      <c r="F1774" s="82">
        <v>18.97</v>
      </c>
      <c r="G1774" s="82">
        <v>32.731999999999999</v>
      </c>
      <c r="H1774" s="82">
        <v>109.6561</v>
      </c>
      <c r="I1774" s="82">
        <v>103.35509999999999</v>
      </c>
      <c r="J1774" s="82">
        <v>60.352899999999998</v>
      </c>
      <c r="K1774" s="82">
        <v>34.102800000000002</v>
      </c>
      <c r="L1774" s="82">
        <v>79.978999999999999</v>
      </c>
      <c r="M1774" s="87">
        <v>63.497</v>
      </c>
      <c r="N1774" s="80">
        <v>3</v>
      </c>
      <c r="O1774" s="86">
        <f t="shared" si="81"/>
        <v>1227.8222753037001</v>
      </c>
      <c r="P1774" s="24">
        <f t="shared" si="82"/>
        <v>0</v>
      </c>
      <c r="R1774" s="76">
        <v>39503</v>
      </c>
      <c r="S1774" s="88">
        <f t="shared" si="83"/>
        <v>1.3836063274283999E-2</v>
      </c>
      <c r="T1774" s="88"/>
    </row>
    <row r="1775" spans="1:20" x14ac:dyDescent="0.3">
      <c r="A1775" s="75">
        <v>1772</v>
      </c>
      <c r="B1775" s="76">
        <v>39504</v>
      </c>
      <c r="C1775" s="80">
        <v>1557.4591</v>
      </c>
      <c r="D1775" s="81">
        <v>45.660899999999998</v>
      </c>
      <c r="E1775" s="82">
        <v>33.43</v>
      </c>
      <c r="F1775" s="82">
        <v>19.21</v>
      </c>
      <c r="G1775" s="82">
        <v>33.366900000000001</v>
      </c>
      <c r="H1775" s="82">
        <v>110.8385</v>
      </c>
      <c r="I1775" s="82">
        <v>104.2364</v>
      </c>
      <c r="J1775" s="82">
        <v>61.884900000000002</v>
      </c>
      <c r="K1775" s="82">
        <v>34.537999999999997</v>
      </c>
      <c r="L1775" s="82">
        <v>79.688000000000002</v>
      </c>
      <c r="M1775" s="87">
        <v>63.95</v>
      </c>
      <c r="N1775" s="80">
        <v>2.85</v>
      </c>
      <c r="O1775" s="86">
        <f t="shared" si="81"/>
        <v>1227.96113615627</v>
      </c>
      <c r="P1775" s="24">
        <f t="shared" si="82"/>
        <v>0</v>
      </c>
      <c r="R1775" s="76">
        <v>39504</v>
      </c>
      <c r="S1775" s="88">
        <f t="shared" si="83"/>
        <v>6.9220516483439196E-3</v>
      </c>
      <c r="T1775" s="88"/>
    </row>
    <row r="1776" spans="1:20" x14ac:dyDescent="0.3">
      <c r="A1776" s="75">
        <v>1773</v>
      </c>
      <c r="B1776" s="76">
        <v>39505</v>
      </c>
      <c r="C1776" s="80">
        <v>1556.3979999999999</v>
      </c>
      <c r="D1776" s="81">
        <v>45.964300000000001</v>
      </c>
      <c r="E1776" s="82">
        <v>33.5</v>
      </c>
      <c r="F1776" s="82">
        <v>19.190000000000001</v>
      </c>
      <c r="G1776" s="82">
        <v>33.2258</v>
      </c>
      <c r="H1776" s="82">
        <v>110.96420000000001</v>
      </c>
      <c r="I1776" s="82">
        <v>103.6566</v>
      </c>
      <c r="J1776" s="82">
        <v>62.0381</v>
      </c>
      <c r="K1776" s="82">
        <v>34.845500000000001</v>
      </c>
      <c r="L1776" s="82">
        <v>79.543000000000006</v>
      </c>
      <c r="M1776" s="87">
        <v>62.682000000000002</v>
      </c>
      <c r="N1776" s="80">
        <v>2.93</v>
      </c>
      <c r="O1776" s="86">
        <f t="shared" si="81"/>
        <v>1228.10391100265</v>
      </c>
      <c r="P1776" s="24">
        <f t="shared" si="82"/>
        <v>0</v>
      </c>
      <c r="R1776" s="76">
        <v>39505</v>
      </c>
      <c r="S1776" s="88">
        <f t="shared" si="83"/>
        <v>-6.8130200016169905E-4</v>
      </c>
      <c r="T1776" s="88"/>
    </row>
    <row r="1777" spans="1:20" x14ac:dyDescent="0.3">
      <c r="A1777" s="75">
        <v>1774</v>
      </c>
      <c r="B1777" s="76">
        <v>39506</v>
      </c>
      <c r="C1777" s="80">
        <v>1542.6605999999999</v>
      </c>
      <c r="D1777" s="81">
        <v>45.4709</v>
      </c>
      <c r="E1777" s="82">
        <v>33.479999999999997</v>
      </c>
      <c r="F1777" s="82">
        <v>19.41</v>
      </c>
      <c r="G1777" s="82">
        <v>32.837800000000001</v>
      </c>
      <c r="H1777" s="82">
        <v>111.9705</v>
      </c>
      <c r="I1777" s="82">
        <v>103.645</v>
      </c>
      <c r="J1777" s="82">
        <v>63.003999999999998</v>
      </c>
      <c r="K1777" s="82">
        <v>34.5032</v>
      </c>
      <c r="L1777" s="82">
        <v>79.387</v>
      </c>
      <c r="M1777" s="87">
        <v>62.302</v>
      </c>
      <c r="N1777" s="80">
        <v>3.06</v>
      </c>
      <c r="O1777" s="86">
        <f t="shared" si="81"/>
        <v>1228.25303790613</v>
      </c>
      <c r="P1777" s="24">
        <f t="shared" si="82"/>
        <v>0</v>
      </c>
      <c r="R1777" s="76">
        <v>39506</v>
      </c>
      <c r="S1777" s="88">
        <f t="shared" si="83"/>
        <v>-8.8264055852037594E-3</v>
      </c>
      <c r="T1777" s="88"/>
    </row>
    <row r="1778" spans="1:20" x14ac:dyDescent="0.3">
      <c r="A1778" s="75">
        <v>1775</v>
      </c>
      <c r="B1778" s="76">
        <v>39507</v>
      </c>
      <c r="C1778" s="80">
        <v>1500.9218000000001</v>
      </c>
      <c r="D1778" s="81">
        <v>44.494599999999998</v>
      </c>
      <c r="E1778" s="82">
        <v>35.159999999999997</v>
      </c>
      <c r="F1778" s="82">
        <v>18.8</v>
      </c>
      <c r="G1778" s="82">
        <v>31.979399999999998</v>
      </c>
      <c r="H1778" s="82">
        <v>109.0021</v>
      </c>
      <c r="I1778" s="82">
        <v>100.8968</v>
      </c>
      <c r="J1778" s="82">
        <v>62.028500000000001</v>
      </c>
      <c r="K1778" s="82">
        <v>33.922899999999998</v>
      </c>
      <c r="L1778" s="82">
        <v>77.710999999999999</v>
      </c>
      <c r="M1778" s="87">
        <v>61.72</v>
      </c>
      <c r="N1778" s="80">
        <v>3.01</v>
      </c>
      <c r="O1778" s="99">
        <f t="shared" si="81"/>
        <v>1228.3997459078801</v>
      </c>
      <c r="P1778" s="24">
        <f t="shared" si="82"/>
        <v>1</v>
      </c>
      <c r="R1778" s="76">
        <v>39507</v>
      </c>
      <c r="S1778" s="88">
        <f t="shared" si="83"/>
        <v>-2.7056372607169601E-2</v>
      </c>
      <c r="T1778" s="88"/>
    </row>
    <row r="1779" spans="1:20" x14ac:dyDescent="0.3">
      <c r="A1779" s="75">
        <v>1776</v>
      </c>
      <c r="B1779" s="76">
        <v>39510</v>
      </c>
      <c r="C1779" s="80">
        <v>1501.7623000000001</v>
      </c>
      <c r="D1779" s="81">
        <v>43.161700000000003</v>
      </c>
      <c r="E1779" s="82">
        <v>33.65</v>
      </c>
      <c r="F1779" s="82">
        <v>18.95</v>
      </c>
      <c r="G1779" s="82">
        <v>31.732600000000001</v>
      </c>
      <c r="H1779" s="82">
        <v>109.68129999999999</v>
      </c>
      <c r="I1779" s="82">
        <v>101.75490000000001</v>
      </c>
      <c r="J1779" s="82">
        <v>61.162599999999998</v>
      </c>
      <c r="K1779" s="82">
        <v>34.247799999999998</v>
      </c>
      <c r="L1779" s="82">
        <v>78.391999999999996</v>
      </c>
      <c r="M1779" s="87">
        <v>60.637</v>
      </c>
      <c r="N1779" s="80">
        <v>3.1</v>
      </c>
      <c r="O1779" s="86">
        <f t="shared" si="81"/>
        <v>1228.5508585750399</v>
      </c>
      <c r="P1779" s="24">
        <f t="shared" si="82"/>
        <v>0</v>
      </c>
      <c r="R1779" s="76">
        <v>39510</v>
      </c>
      <c r="S1779" s="88">
        <f t="shared" si="83"/>
        <v>5.5998920130284602E-4</v>
      </c>
      <c r="T1779" s="88"/>
    </row>
    <row r="1780" spans="1:20" x14ac:dyDescent="0.3">
      <c r="A1780" s="75">
        <v>1777</v>
      </c>
      <c r="B1780" s="76">
        <v>39511</v>
      </c>
      <c r="C1780" s="80">
        <v>1496.5898</v>
      </c>
      <c r="D1780" s="81">
        <v>43.2562</v>
      </c>
      <c r="E1780" s="82">
        <v>33.82</v>
      </c>
      <c r="F1780" s="82">
        <v>18.440000000000001</v>
      </c>
      <c r="G1780" s="82">
        <v>32.438000000000002</v>
      </c>
      <c r="H1780" s="82">
        <v>109.09010000000001</v>
      </c>
      <c r="I1780" s="82">
        <v>100.5257</v>
      </c>
      <c r="J1780" s="82">
        <v>61.743499999999997</v>
      </c>
      <c r="K1780" s="82">
        <v>34.450899999999997</v>
      </c>
      <c r="L1780" s="82">
        <v>78.247</v>
      </c>
      <c r="M1780" s="87">
        <v>61.173000000000002</v>
      </c>
      <c r="N1780" s="80">
        <v>2.9</v>
      </c>
      <c r="O1780" s="86">
        <f t="shared" si="81"/>
        <v>1228.6922394278099</v>
      </c>
      <c r="P1780" s="24">
        <f t="shared" si="82"/>
        <v>0</v>
      </c>
      <c r="R1780" s="76">
        <v>39511</v>
      </c>
      <c r="S1780" s="88">
        <f t="shared" si="83"/>
        <v>-3.4442867556337999E-3</v>
      </c>
      <c r="T1780" s="88"/>
    </row>
    <row r="1781" spans="1:20" x14ac:dyDescent="0.3">
      <c r="A1781" s="75">
        <v>1778</v>
      </c>
      <c r="B1781" s="76">
        <v>39512</v>
      </c>
      <c r="C1781" s="80">
        <v>1505.1777999999999</v>
      </c>
      <c r="D1781" s="81">
        <v>43.560400000000001</v>
      </c>
      <c r="E1781" s="82">
        <v>34.807600000000001</v>
      </c>
      <c r="F1781" s="82">
        <v>18.799900000000001</v>
      </c>
      <c r="G1781" s="82">
        <v>33.061</v>
      </c>
      <c r="H1781" s="82">
        <v>111.6812</v>
      </c>
      <c r="I1781" s="82">
        <v>101.10550000000001</v>
      </c>
      <c r="J1781" s="82">
        <v>63.639800000000001</v>
      </c>
      <c r="K1781" s="82">
        <v>34.630800000000001</v>
      </c>
      <c r="L1781" s="82">
        <v>78.933999999999997</v>
      </c>
      <c r="M1781" s="87">
        <v>61.526000000000003</v>
      </c>
      <c r="N1781" s="80">
        <v>2.93</v>
      </c>
      <c r="O1781" s="86">
        <f t="shared" si="81"/>
        <v>1228.8350992794601</v>
      </c>
      <c r="P1781" s="24">
        <f t="shared" si="82"/>
        <v>0</v>
      </c>
      <c r="R1781" s="76">
        <v>39512</v>
      </c>
      <c r="S1781" s="88">
        <f t="shared" si="83"/>
        <v>5.7383793475005397E-3</v>
      </c>
      <c r="T1781" s="88"/>
    </row>
    <row r="1782" spans="1:20" x14ac:dyDescent="0.3">
      <c r="A1782" s="75">
        <v>1779</v>
      </c>
      <c r="B1782" s="76">
        <v>39513</v>
      </c>
      <c r="C1782" s="80">
        <v>1472.2738999999999</v>
      </c>
      <c r="D1782" s="81">
        <v>42.4375</v>
      </c>
      <c r="E1782" s="82">
        <v>34.450000000000003</v>
      </c>
      <c r="F1782" s="82">
        <v>19.23</v>
      </c>
      <c r="G1782" s="82">
        <v>32.414499999999997</v>
      </c>
      <c r="H1782" s="82">
        <v>110.43600000000001</v>
      </c>
      <c r="I1782" s="82">
        <v>97.997799999999998</v>
      </c>
      <c r="J1782" s="82">
        <v>63.552100000000003</v>
      </c>
      <c r="K1782" s="82">
        <v>34.2943</v>
      </c>
      <c r="L1782" s="82">
        <v>78.754999999999995</v>
      </c>
      <c r="M1782" s="87">
        <v>60.5</v>
      </c>
      <c r="N1782" s="80">
        <v>2.99</v>
      </c>
      <c r="O1782" s="86">
        <f t="shared" si="81"/>
        <v>1228.98090153925</v>
      </c>
      <c r="P1782" s="24">
        <f t="shared" si="82"/>
        <v>0</v>
      </c>
      <c r="R1782" s="76">
        <v>39513</v>
      </c>
      <c r="S1782" s="88">
        <f t="shared" si="83"/>
        <v>-2.1860473892187399E-2</v>
      </c>
      <c r="T1782" s="88"/>
    </row>
    <row r="1783" spans="1:20" x14ac:dyDescent="0.3">
      <c r="A1783" s="75">
        <v>1780</v>
      </c>
      <c r="B1783" s="76">
        <v>39514</v>
      </c>
      <c r="C1783" s="80">
        <v>1459.9190000000001</v>
      </c>
      <c r="D1783" s="81">
        <v>42.238</v>
      </c>
      <c r="E1783" s="82">
        <v>34.19</v>
      </c>
      <c r="F1783" s="82">
        <v>19</v>
      </c>
      <c r="G1783" s="82">
        <v>32.767200000000003</v>
      </c>
      <c r="H1783" s="82">
        <v>107.2411</v>
      </c>
      <c r="I1783" s="82">
        <v>95.6554</v>
      </c>
      <c r="J1783" s="82">
        <v>61.480499999999999</v>
      </c>
      <c r="K1783" s="82">
        <v>34.1492</v>
      </c>
      <c r="L1783" s="82">
        <v>78.159000000000006</v>
      </c>
      <c r="M1783" s="87">
        <v>59.622</v>
      </c>
      <c r="N1783" s="80">
        <v>2.96</v>
      </c>
      <c r="O1783" s="86">
        <f t="shared" si="81"/>
        <v>1229.1252580261</v>
      </c>
      <c r="P1783" s="24">
        <f t="shared" si="82"/>
        <v>0</v>
      </c>
      <c r="R1783" s="76">
        <v>39514</v>
      </c>
      <c r="S1783" s="88">
        <f t="shared" si="83"/>
        <v>-8.39171298221064E-3</v>
      </c>
      <c r="T1783" s="88"/>
    </row>
    <row r="1784" spans="1:20" x14ac:dyDescent="0.3">
      <c r="A1784" s="75">
        <v>1781</v>
      </c>
      <c r="B1784" s="76">
        <v>39517</v>
      </c>
      <c r="C1784" s="80">
        <v>1437.4083000000001</v>
      </c>
      <c r="D1784" s="81">
        <v>41.114899999999999</v>
      </c>
      <c r="E1784" s="82">
        <v>32.36</v>
      </c>
      <c r="F1784" s="82">
        <v>19.28</v>
      </c>
      <c r="G1784" s="82">
        <v>32.978900000000003</v>
      </c>
      <c r="H1784" s="82">
        <v>106.5745</v>
      </c>
      <c r="I1784" s="82">
        <v>95.620599999999996</v>
      </c>
      <c r="J1784" s="82">
        <v>60.066499999999998</v>
      </c>
      <c r="K1784" s="82">
        <v>34.038899999999998</v>
      </c>
      <c r="L1784" s="82">
        <v>77.519000000000005</v>
      </c>
      <c r="M1784" s="87">
        <v>61.366999999999997</v>
      </c>
      <c r="N1784" s="80">
        <v>2.99</v>
      </c>
      <c r="O1784" s="86">
        <f t="shared" si="81"/>
        <v>1229.2710947134599</v>
      </c>
      <c r="P1784" s="24">
        <f t="shared" si="82"/>
        <v>0</v>
      </c>
      <c r="R1784" s="76">
        <v>39517</v>
      </c>
      <c r="S1784" s="88">
        <f t="shared" si="83"/>
        <v>-1.5419143116844201E-2</v>
      </c>
      <c r="T1784" s="88"/>
    </row>
    <row r="1785" spans="1:20" x14ac:dyDescent="0.3">
      <c r="A1785" s="75">
        <v>1782</v>
      </c>
      <c r="B1785" s="76">
        <v>39518</v>
      </c>
      <c r="C1785" s="80">
        <v>1490.829</v>
      </c>
      <c r="D1785" s="81">
        <v>41.380099999999999</v>
      </c>
      <c r="E1785" s="82">
        <v>33.960099999999997</v>
      </c>
      <c r="F1785" s="82">
        <v>19.511800000000001</v>
      </c>
      <c r="G1785" s="82">
        <v>34.424999999999997</v>
      </c>
      <c r="H1785" s="82">
        <v>110.8888</v>
      </c>
      <c r="I1785" s="82">
        <v>100.5141</v>
      </c>
      <c r="J1785" s="82">
        <v>61.3489</v>
      </c>
      <c r="K1785" s="82">
        <v>34.509</v>
      </c>
      <c r="L1785" s="82">
        <v>78.563999999999993</v>
      </c>
      <c r="M1785" s="87">
        <v>61.88</v>
      </c>
      <c r="N1785" s="80">
        <v>2.95</v>
      </c>
      <c r="O1785" s="86">
        <f t="shared" si="81"/>
        <v>1229.4149974805</v>
      </c>
      <c r="P1785" s="24">
        <f t="shared" si="82"/>
        <v>0</v>
      </c>
      <c r="R1785" s="76">
        <v>39518</v>
      </c>
      <c r="S1785" s="88">
        <f t="shared" si="83"/>
        <v>3.7164596865065999E-2</v>
      </c>
      <c r="T1785" s="88"/>
    </row>
    <row r="1786" spans="1:20" x14ac:dyDescent="0.3">
      <c r="A1786" s="75">
        <v>1783</v>
      </c>
      <c r="B1786" s="76">
        <v>39519</v>
      </c>
      <c r="C1786" s="80">
        <v>1477.8371</v>
      </c>
      <c r="D1786" s="81">
        <v>41.723700000000001</v>
      </c>
      <c r="E1786" s="82">
        <v>33.24</v>
      </c>
      <c r="F1786" s="82">
        <v>19.68</v>
      </c>
      <c r="G1786" s="82">
        <v>33.660800000000002</v>
      </c>
      <c r="H1786" s="82">
        <v>109.09010000000001</v>
      </c>
      <c r="I1786" s="82">
        <v>99.690799999999996</v>
      </c>
      <c r="J1786" s="82">
        <v>60.987200000000001</v>
      </c>
      <c r="K1786" s="82">
        <v>34.567</v>
      </c>
      <c r="L1786" s="82">
        <v>78.126000000000005</v>
      </c>
      <c r="M1786" s="87">
        <v>61.253</v>
      </c>
      <c r="N1786" s="80">
        <v>2.97</v>
      </c>
      <c r="O1786" s="86">
        <f t="shared" si="81"/>
        <v>1229.55989281949</v>
      </c>
      <c r="P1786" s="24">
        <f t="shared" si="82"/>
        <v>0</v>
      </c>
      <c r="R1786" s="76">
        <v>39519</v>
      </c>
      <c r="S1786" s="88">
        <f t="shared" si="83"/>
        <v>-8.7145474095284801E-3</v>
      </c>
      <c r="T1786" s="88"/>
    </row>
    <row r="1787" spans="1:20" x14ac:dyDescent="0.3">
      <c r="A1787" s="75">
        <v>1784</v>
      </c>
      <c r="B1787" s="76">
        <v>39520</v>
      </c>
      <c r="C1787" s="80">
        <v>1485.4721</v>
      </c>
      <c r="D1787" s="81">
        <v>42.2485</v>
      </c>
      <c r="E1787" s="82">
        <v>32.51</v>
      </c>
      <c r="F1787" s="82">
        <v>19.84</v>
      </c>
      <c r="G1787" s="82">
        <v>33.649000000000001</v>
      </c>
      <c r="H1787" s="82">
        <v>109.48</v>
      </c>
      <c r="I1787" s="82">
        <v>100.9432</v>
      </c>
      <c r="J1787" s="82">
        <v>61.370800000000003</v>
      </c>
      <c r="K1787" s="82">
        <v>34.415100000000002</v>
      </c>
      <c r="L1787" s="82">
        <v>77.766000000000005</v>
      </c>
      <c r="M1787" s="87">
        <v>62.61</v>
      </c>
      <c r="N1787" s="80">
        <v>2.98</v>
      </c>
      <c r="O1787" s="86">
        <f t="shared" si="81"/>
        <v>1229.7052931560199</v>
      </c>
      <c r="P1787" s="24">
        <f t="shared" si="82"/>
        <v>0</v>
      </c>
      <c r="R1787" s="76">
        <v>39520</v>
      </c>
      <c r="S1787" s="88">
        <f t="shared" si="83"/>
        <v>5.1663339619771901E-3</v>
      </c>
      <c r="T1787" s="88"/>
    </row>
    <row r="1788" spans="1:20" x14ac:dyDescent="0.3">
      <c r="A1788" s="75">
        <v>1785</v>
      </c>
      <c r="B1788" s="76">
        <v>39521</v>
      </c>
      <c r="C1788" s="80">
        <v>1454.6342</v>
      </c>
      <c r="D1788" s="81">
        <v>41.177900000000001</v>
      </c>
      <c r="E1788" s="82">
        <v>31.19</v>
      </c>
      <c r="F1788" s="82">
        <v>19.52</v>
      </c>
      <c r="G1788" s="82">
        <v>32.873100000000001</v>
      </c>
      <c r="H1788" s="82">
        <v>107.3417</v>
      </c>
      <c r="I1788" s="82">
        <v>99.621200000000002</v>
      </c>
      <c r="J1788" s="82">
        <v>59.430700000000002</v>
      </c>
      <c r="K1788" s="82">
        <v>33.597499999999997</v>
      </c>
      <c r="L1788" s="82">
        <v>76.879000000000005</v>
      </c>
      <c r="M1788" s="87">
        <v>62.484999999999999</v>
      </c>
      <c r="N1788" s="80">
        <v>2.99</v>
      </c>
      <c r="O1788" s="86">
        <f t="shared" si="81"/>
        <v>1229.8511986650101</v>
      </c>
      <c r="P1788" s="24">
        <f t="shared" si="82"/>
        <v>0</v>
      </c>
      <c r="R1788" s="76">
        <v>39521</v>
      </c>
      <c r="S1788" s="88">
        <f t="shared" si="83"/>
        <v>-2.0759662870813898E-2</v>
      </c>
      <c r="T1788" s="88"/>
    </row>
    <row r="1789" spans="1:20" x14ac:dyDescent="0.3">
      <c r="A1789" s="75">
        <v>1786</v>
      </c>
      <c r="B1789" s="76">
        <v>39524</v>
      </c>
      <c r="C1789" s="80">
        <v>1441.8232</v>
      </c>
      <c r="D1789" s="81">
        <v>40.4116</v>
      </c>
      <c r="E1789" s="82">
        <v>29.69</v>
      </c>
      <c r="F1789" s="82">
        <v>19.28</v>
      </c>
      <c r="G1789" s="82">
        <v>33.272799999999997</v>
      </c>
      <c r="H1789" s="82">
        <v>105.89530000000001</v>
      </c>
      <c r="I1789" s="82">
        <v>99.482100000000003</v>
      </c>
      <c r="J1789" s="82">
        <v>56.865900000000003</v>
      </c>
      <c r="K1789" s="82">
        <v>33.691000000000003</v>
      </c>
      <c r="L1789" s="82">
        <v>77.665000000000006</v>
      </c>
      <c r="M1789" s="87">
        <v>61.914000000000001</v>
      </c>
      <c r="N1789" s="80">
        <v>2.69</v>
      </c>
      <c r="O1789" s="86">
        <f t="shared" si="81"/>
        <v>1229.98248040011</v>
      </c>
      <c r="P1789" s="24">
        <f t="shared" si="82"/>
        <v>0</v>
      </c>
      <c r="R1789" s="76">
        <v>39524</v>
      </c>
      <c r="S1789" s="88">
        <f t="shared" si="83"/>
        <v>-8.8070251613773208E-3</v>
      </c>
      <c r="T1789" s="88"/>
    </row>
    <row r="1790" spans="1:20" x14ac:dyDescent="0.3">
      <c r="A1790" s="75">
        <v>1787</v>
      </c>
      <c r="B1790" s="76">
        <v>39525</v>
      </c>
      <c r="C1790" s="80">
        <v>1503.0070000000001</v>
      </c>
      <c r="D1790" s="81">
        <v>42.122599999999998</v>
      </c>
      <c r="E1790" s="82">
        <v>31.4</v>
      </c>
      <c r="F1790" s="82">
        <v>20.02</v>
      </c>
      <c r="G1790" s="82">
        <v>34.589599999999997</v>
      </c>
      <c r="H1790" s="82">
        <v>108.3228</v>
      </c>
      <c r="I1790" s="82">
        <v>102.5898</v>
      </c>
      <c r="J1790" s="82">
        <v>58.564799999999998</v>
      </c>
      <c r="K1790" s="82">
        <v>34.695500000000003</v>
      </c>
      <c r="L1790" s="82">
        <v>78.641999999999996</v>
      </c>
      <c r="M1790" s="87">
        <v>62.564</v>
      </c>
      <c r="N1790" s="80">
        <v>2.16</v>
      </c>
      <c r="O1790" s="86">
        <f t="shared" si="81"/>
        <v>1230.0879074698501</v>
      </c>
      <c r="P1790" s="24">
        <f t="shared" si="82"/>
        <v>0</v>
      </c>
      <c r="R1790" s="76">
        <v>39525</v>
      </c>
      <c r="S1790" s="88">
        <f t="shared" si="83"/>
        <v>4.24350225464536E-2</v>
      </c>
      <c r="T1790" s="88"/>
    </row>
    <row r="1791" spans="1:20" x14ac:dyDescent="0.3">
      <c r="A1791" s="75">
        <v>1788</v>
      </c>
      <c r="B1791" s="76">
        <v>39526</v>
      </c>
      <c r="C1791" s="80">
        <v>1466.5186000000001</v>
      </c>
      <c r="D1791" s="81">
        <v>39.729300000000002</v>
      </c>
      <c r="E1791" s="82">
        <v>29.37</v>
      </c>
      <c r="F1791" s="82">
        <v>19.559899999999999</v>
      </c>
      <c r="G1791" s="82">
        <v>33.649000000000001</v>
      </c>
      <c r="H1791" s="82">
        <v>103.00230000000001</v>
      </c>
      <c r="I1791" s="82">
        <v>97.905000000000001</v>
      </c>
      <c r="J1791" s="82">
        <v>55.155900000000003</v>
      </c>
      <c r="K1791" s="82">
        <v>35.0167</v>
      </c>
      <c r="L1791" s="82">
        <v>78.822000000000003</v>
      </c>
      <c r="M1791" s="87">
        <v>61.207000000000001</v>
      </c>
      <c r="N1791" s="80">
        <v>2.08</v>
      </c>
      <c r="O1791" s="86">
        <f t="shared" si="81"/>
        <v>1230.18943853523</v>
      </c>
      <c r="P1791" s="24">
        <f t="shared" si="82"/>
        <v>0</v>
      </c>
      <c r="R1791" s="76">
        <v>39526</v>
      </c>
      <c r="S1791" s="88">
        <f t="shared" si="83"/>
        <v>-2.4276932841962799E-2</v>
      </c>
      <c r="T1791" s="88"/>
    </row>
    <row r="1792" spans="1:20" x14ac:dyDescent="0.3">
      <c r="A1792" s="75">
        <v>1789</v>
      </c>
      <c r="B1792" s="76">
        <v>39527</v>
      </c>
      <c r="C1792" s="80">
        <v>1501.6337000000001</v>
      </c>
      <c r="D1792" s="81">
        <v>40.170200000000001</v>
      </c>
      <c r="E1792" s="82">
        <v>30.59</v>
      </c>
      <c r="F1792" s="82">
        <v>20.079999999999998</v>
      </c>
      <c r="G1792" s="82">
        <v>34.307400000000001</v>
      </c>
      <c r="H1792" s="82">
        <v>104.6626</v>
      </c>
      <c r="I1792" s="82">
        <v>98.566000000000003</v>
      </c>
      <c r="J1792" s="82">
        <v>55.155900000000003</v>
      </c>
      <c r="K1792" s="82">
        <v>35.647399999999998</v>
      </c>
      <c r="L1792" s="82">
        <v>79.956000000000003</v>
      </c>
      <c r="M1792" s="87">
        <v>62.073999999999998</v>
      </c>
      <c r="N1792" s="80">
        <v>2.2200000000000002</v>
      </c>
      <c r="O1792" s="86">
        <f t="shared" si="81"/>
        <v>1230.2978123667201</v>
      </c>
      <c r="P1792" s="24">
        <f t="shared" si="82"/>
        <v>0</v>
      </c>
      <c r="R1792" s="76">
        <v>39527</v>
      </c>
      <c r="S1792" s="88">
        <f t="shared" si="83"/>
        <v>2.3944530945601401E-2</v>
      </c>
      <c r="T1792" s="88"/>
    </row>
    <row r="1793" spans="1:20" x14ac:dyDescent="0.3">
      <c r="A1793" s="75">
        <v>1790</v>
      </c>
      <c r="B1793" s="76">
        <v>39528</v>
      </c>
      <c r="C1793" s="80">
        <v>1501.6337000000001</v>
      </c>
      <c r="D1793" s="81">
        <v>40.170200000000001</v>
      </c>
      <c r="E1793" s="82">
        <v>30.59</v>
      </c>
      <c r="F1793" s="82">
        <v>20.079999999999998</v>
      </c>
      <c r="G1793" s="82">
        <v>34.307400000000001</v>
      </c>
      <c r="H1793" s="82">
        <v>104.6626</v>
      </c>
      <c r="I1793" s="82">
        <v>98.566000000000003</v>
      </c>
      <c r="J1793" s="82">
        <v>55.155900000000003</v>
      </c>
      <c r="K1793" s="82">
        <v>35.647399999999998</v>
      </c>
      <c r="L1793" s="82">
        <v>79.956000000000003</v>
      </c>
      <c r="M1793" s="87">
        <v>62.073999999999998</v>
      </c>
      <c r="N1793" s="80">
        <v>2.08</v>
      </c>
      <c r="O1793" s="86">
        <f t="shared" si="81"/>
        <v>1230.3993607575801</v>
      </c>
      <c r="P1793" s="24">
        <f t="shared" si="82"/>
        <v>0</v>
      </c>
      <c r="R1793" s="76">
        <v>39528</v>
      </c>
      <c r="S1793" s="88">
        <f t="shared" si="83"/>
        <v>0</v>
      </c>
      <c r="T1793" s="88"/>
    </row>
    <row r="1794" spans="1:20" x14ac:dyDescent="0.3">
      <c r="A1794" s="75">
        <v>1791</v>
      </c>
      <c r="B1794" s="76">
        <v>39531</v>
      </c>
      <c r="C1794" s="80">
        <v>1524.6409000000001</v>
      </c>
      <c r="D1794" s="81">
        <v>41.870600000000003</v>
      </c>
      <c r="E1794" s="82">
        <v>32.869999999999997</v>
      </c>
      <c r="F1794" s="82">
        <v>20.77</v>
      </c>
      <c r="G1794" s="82">
        <v>34.295699999999997</v>
      </c>
      <c r="H1794" s="82">
        <v>105.6688</v>
      </c>
      <c r="I1794" s="82">
        <v>99.667599999999993</v>
      </c>
      <c r="J1794" s="82">
        <v>55.101100000000002</v>
      </c>
      <c r="K1794" s="82">
        <v>35.729100000000003</v>
      </c>
      <c r="L1794" s="82">
        <v>80.248000000000005</v>
      </c>
      <c r="M1794" s="87">
        <v>63.613999999999997</v>
      </c>
      <c r="N1794" s="80">
        <v>2.08</v>
      </c>
      <c r="O1794" s="86">
        <f t="shared" si="81"/>
        <v>1230.50091753022</v>
      </c>
      <c r="P1794" s="24">
        <f t="shared" si="82"/>
        <v>0</v>
      </c>
      <c r="R1794" s="76">
        <v>39531</v>
      </c>
      <c r="S1794" s="88">
        <f t="shared" si="83"/>
        <v>1.5321446235523299E-2</v>
      </c>
      <c r="T1794" s="88"/>
    </row>
    <row r="1795" spans="1:20" x14ac:dyDescent="0.3">
      <c r="A1795" s="75">
        <v>1792</v>
      </c>
      <c r="B1795" s="76">
        <v>39532</v>
      </c>
      <c r="C1795" s="80">
        <v>1528.1702</v>
      </c>
      <c r="D1795" s="81">
        <v>42.825800000000001</v>
      </c>
      <c r="E1795" s="82">
        <v>32.590000000000003</v>
      </c>
      <c r="F1795" s="82">
        <v>21.08</v>
      </c>
      <c r="G1795" s="82">
        <v>34.260399999999997</v>
      </c>
      <c r="H1795" s="82">
        <v>106.3355</v>
      </c>
      <c r="I1795" s="82">
        <v>98.797899999999998</v>
      </c>
      <c r="J1795" s="82">
        <v>56.975499999999997</v>
      </c>
      <c r="K1795" s="82">
        <v>35.863500000000002</v>
      </c>
      <c r="L1795" s="82">
        <v>80.349000000000004</v>
      </c>
      <c r="M1795" s="87">
        <v>64.103999999999999</v>
      </c>
      <c r="N1795" s="80">
        <v>2.42</v>
      </c>
      <c r="O1795" s="86">
        <f t="shared" si="81"/>
        <v>1230.6190846818199</v>
      </c>
      <c r="P1795" s="24">
        <f t="shared" si="82"/>
        <v>0</v>
      </c>
      <c r="R1795" s="76">
        <v>39532</v>
      </c>
      <c r="S1795" s="88">
        <f t="shared" si="83"/>
        <v>2.3148401699049099E-3</v>
      </c>
      <c r="T1795" s="88"/>
    </row>
    <row r="1796" spans="1:20" x14ac:dyDescent="0.3">
      <c r="A1796" s="75">
        <v>1793</v>
      </c>
      <c r="B1796" s="76">
        <v>39533</v>
      </c>
      <c r="C1796" s="80">
        <v>1514.8387</v>
      </c>
      <c r="D1796" s="81">
        <v>42.500399999999999</v>
      </c>
      <c r="E1796" s="82">
        <v>32.119999999999997</v>
      </c>
      <c r="F1796" s="82">
        <v>20.94</v>
      </c>
      <c r="G1796" s="82">
        <v>33.578499999999998</v>
      </c>
      <c r="H1796" s="82">
        <v>106.8638</v>
      </c>
      <c r="I1796" s="82">
        <v>100.0271</v>
      </c>
      <c r="J1796" s="82">
        <v>57.94</v>
      </c>
      <c r="K1796" s="82">
        <v>35.711599999999997</v>
      </c>
      <c r="L1796" s="82">
        <v>79.923000000000002</v>
      </c>
      <c r="M1796" s="87">
        <v>63.42</v>
      </c>
      <c r="N1796" s="80">
        <v>2.2999999999999998</v>
      </c>
      <c r="O1796" s="86">
        <f t="shared" ref="O1796:O1859" si="84">O1795*(1+N1796/100/252)</f>
        <v>1230.7314030903501</v>
      </c>
      <c r="P1796" s="24">
        <f t="shared" ref="P1796:P1859" si="85">IF(MONTH(B1796)&lt;&gt;MONTH(B1797),1,0)</f>
        <v>0</v>
      </c>
      <c r="R1796" s="76">
        <v>39533</v>
      </c>
      <c r="S1796" s="88">
        <f t="shared" ref="S1796:S1859" si="86">(C1796/C1795)-1</f>
        <v>-8.7238319396622001E-3</v>
      </c>
      <c r="T1796" s="88"/>
    </row>
    <row r="1797" spans="1:20" x14ac:dyDescent="0.3">
      <c r="A1797" s="75">
        <v>1794</v>
      </c>
      <c r="B1797" s="76">
        <v>39534</v>
      </c>
      <c r="C1797" s="80">
        <v>1497.7916</v>
      </c>
      <c r="D1797" s="81">
        <v>41.6922</v>
      </c>
      <c r="E1797" s="82">
        <v>30.06</v>
      </c>
      <c r="F1797" s="82">
        <v>19.43</v>
      </c>
      <c r="G1797" s="82">
        <v>32.978900000000003</v>
      </c>
      <c r="H1797" s="82">
        <v>106.15940000000001</v>
      </c>
      <c r="I1797" s="82">
        <v>99.957499999999996</v>
      </c>
      <c r="J1797" s="82">
        <v>58.4771</v>
      </c>
      <c r="K1797" s="82">
        <v>35.805100000000003</v>
      </c>
      <c r="L1797" s="82">
        <v>79.956000000000003</v>
      </c>
      <c r="M1797" s="87">
        <v>63.249000000000002</v>
      </c>
      <c r="N1797" s="80">
        <v>2.27</v>
      </c>
      <c r="O1797" s="86">
        <f t="shared" si="84"/>
        <v>1230.8422665937201</v>
      </c>
      <c r="P1797" s="24">
        <f t="shared" si="85"/>
        <v>0</v>
      </c>
      <c r="R1797" s="76">
        <v>39534</v>
      </c>
      <c r="S1797" s="88">
        <f t="shared" si="86"/>
        <v>-1.12534093563889E-2</v>
      </c>
      <c r="T1797" s="88"/>
    </row>
    <row r="1798" spans="1:20" x14ac:dyDescent="0.3">
      <c r="A1798" s="75">
        <v>1795</v>
      </c>
      <c r="B1798" s="76">
        <v>39535</v>
      </c>
      <c r="C1798" s="80">
        <v>1485.9526000000001</v>
      </c>
      <c r="D1798" s="81">
        <v>42.133099999999999</v>
      </c>
      <c r="E1798" s="82">
        <v>29.58</v>
      </c>
      <c r="F1798" s="82">
        <v>19.37</v>
      </c>
      <c r="G1798" s="82">
        <v>32.814300000000003</v>
      </c>
      <c r="H1798" s="82">
        <v>106.2852</v>
      </c>
      <c r="I1798" s="82">
        <v>98.821100000000001</v>
      </c>
      <c r="J1798" s="82">
        <v>58.148299999999999</v>
      </c>
      <c r="K1798" s="82">
        <v>35.588999999999999</v>
      </c>
      <c r="L1798" s="82">
        <v>80.372</v>
      </c>
      <c r="M1798" s="87">
        <v>63.283000000000001</v>
      </c>
      <c r="N1798" s="80">
        <v>2.09</v>
      </c>
      <c r="O1798" s="86">
        <f t="shared" si="84"/>
        <v>1230.94434835313</v>
      </c>
      <c r="P1798" s="24">
        <f t="shared" si="85"/>
        <v>0</v>
      </c>
      <c r="R1798" s="76">
        <v>39535</v>
      </c>
      <c r="S1798" s="88">
        <f t="shared" si="86"/>
        <v>-7.9043039098363205E-3</v>
      </c>
      <c r="T1798" s="88"/>
    </row>
    <row r="1799" spans="1:20" x14ac:dyDescent="0.3">
      <c r="A1799" s="75">
        <v>1796</v>
      </c>
      <c r="B1799" s="76">
        <v>39538</v>
      </c>
      <c r="C1799" s="80">
        <v>1494.4329</v>
      </c>
      <c r="D1799" s="81">
        <v>43.035800000000002</v>
      </c>
      <c r="E1799" s="82">
        <v>28.16</v>
      </c>
      <c r="F1799" s="82">
        <v>19.559999999999999</v>
      </c>
      <c r="G1799" s="82">
        <v>33.366900000000001</v>
      </c>
      <c r="H1799" s="82">
        <v>107.3669</v>
      </c>
      <c r="I1799" s="82">
        <v>98.078999999999994</v>
      </c>
      <c r="J1799" s="82">
        <v>57.282400000000003</v>
      </c>
      <c r="K1799" s="82">
        <v>35.548099999999998</v>
      </c>
      <c r="L1799" s="82">
        <v>81.090999999999994</v>
      </c>
      <c r="M1799" s="87">
        <v>63.613999999999997</v>
      </c>
      <c r="N1799" s="80">
        <v>2.5099999999999998</v>
      </c>
      <c r="O1799" s="99">
        <f t="shared" si="84"/>
        <v>1231.0669543179899</v>
      </c>
      <c r="P1799" s="24">
        <f t="shared" si="85"/>
        <v>1</v>
      </c>
      <c r="R1799" s="76">
        <v>39538</v>
      </c>
      <c r="S1799" s="88">
        <f t="shared" si="86"/>
        <v>5.7069788094181702E-3</v>
      </c>
      <c r="T1799" s="88"/>
    </row>
    <row r="1800" spans="1:20" x14ac:dyDescent="0.3">
      <c r="A1800" s="75">
        <v>1797</v>
      </c>
      <c r="B1800" s="76">
        <v>39539</v>
      </c>
      <c r="C1800" s="80">
        <v>1548.0842</v>
      </c>
      <c r="D1800" s="81">
        <v>44.316299999999998</v>
      </c>
      <c r="E1800" s="82">
        <v>30.83</v>
      </c>
      <c r="F1800" s="82">
        <v>20.41</v>
      </c>
      <c r="G1800" s="82">
        <v>34.683500000000002</v>
      </c>
      <c r="H1800" s="82">
        <v>109.1027</v>
      </c>
      <c r="I1800" s="82">
        <v>100.9084</v>
      </c>
      <c r="J1800" s="82">
        <v>57.600200000000001</v>
      </c>
      <c r="K1800" s="82">
        <v>35.881</v>
      </c>
      <c r="L1800" s="82">
        <v>81.012</v>
      </c>
      <c r="M1800" s="87">
        <v>64.914000000000001</v>
      </c>
      <c r="N1800" s="80">
        <v>2.38</v>
      </c>
      <c r="O1800" s="86">
        <f t="shared" si="84"/>
        <v>1231.18322175256</v>
      </c>
      <c r="P1800" s="24">
        <f t="shared" si="85"/>
        <v>0</v>
      </c>
      <c r="R1800" s="76">
        <v>39539</v>
      </c>
      <c r="S1800" s="88">
        <f t="shared" si="86"/>
        <v>3.5900775471417998E-2</v>
      </c>
      <c r="T1800" s="88"/>
    </row>
    <row r="1801" spans="1:20" x14ac:dyDescent="0.3">
      <c r="A1801" s="75">
        <v>1798</v>
      </c>
      <c r="B1801" s="76">
        <v>39540</v>
      </c>
      <c r="C1801" s="80">
        <v>1545.4021</v>
      </c>
      <c r="D1801" s="81">
        <v>44.032899999999998</v>
      </c>
      <c r="E1801" s="82">
        <v>31.04</v>
      </c>
      <c r="F1801" s="82">
        <v>20.49</v>
      </c>
      <c r="G1801" s="82">
        <v>34.283900000000003</v>
      </c>
      <c r="H1801" s="82">
        <v>110.0712</v>
      </c>
      <c r="I1801" s="82">
        <v>102.6478</v>
      </c>
      <c r="J1801" s="82">
        <v>58.3675</v>
      </c>
      <c r="K1801" s="82">
        <v>35.308700000000002</v>
      </c>
      <c r="L1801" s="82">
        <v>80.215000000000003</v>
      </c>
      <c r="M1801" s="87">
        <v>64.629000000000005</v>
      </c>
      <c r="N1801" s="80">
        <v>2.1800000000000002</v>
      </c>
      <c r="O1801" s="86">
        <f t="shared" si="84"/>
        <v>1231.2897288725401</v>
      </c>
      <c r="P1801" s="24">
        <f t="shared" si="85"/>
        <v>0</v>
      </c>
      <c r="R1801" s="76">
        <v>39540</v>
      </c>
      <c r="S1801" s="88">
        <f t="shared" si="86"/>
        <v>-1.73252850200267E-3</v>
      </c>
      <c r="T1801" s="88"/>
    </row>
    <row r="1802" spans="1:20" x14ac:dyDescent="0.3">
      <c r="A1802" s="75">
        <v>1799</v>
      </c>
      <c r="B1802" s="76">
        <v>39541</v>
      </c>
      <c r="C1802" s="80">
        <v>1547.4226000000001</v>
      </c>
      <c r="D1802" s="81">
        <v>43.969900000000003</v>
      </c>
      <c r="E1802" s="82">
        <v>31.34</v>
      </c>
      <c r="F1802" s="82">
        <v>20.68</v>
      </c>
      <c r="G1802" s="82">
        <v>34.095799999999997</v>
      </c>
      <c r="H1802" s="82">
        <v>110.3353</v>
      </c>
      <c r="I1802" s="82">
        <v>102.3115</v>
      </c>
      <c r="J1802" s="82">
        <v>57.655000000000001</v>
      </c>
      <c r="K1802" s="82">
        <v>35.367100000000001</v>
      </c>
      <c r="L1802" s="82">
        <v>80.191999999999993</v>
      </c>
      <c r="M1802" s="87">
        <v>64.150000000000006</v>
      </c>
      <c r="N1802" s="80">
        <v>2.19</v>
      </c>
      <c r="O1802" s="86">
        <f t="shared" si="84"/>
        <v>1231.39673381326</v>
      </c>
      <c r="P1802" s="24">
        <f t="shared" si="85"/>
        <v>0</v>
      </c>
      <c r="R1802" s="76">
        <v>39541</v>
      </c>
      <c r="S1802" s="88">
        <f t="shared" si="86"/>
        <v>1.30742672085149E-3</v>
      </c>
      <c r="T1802" s="88"/>
    </row>
    <row r="1803" spans="1:20" x14ac:dyDescent="0.3">
      <c r="A1803" s="75">
        <v>1800</v>
      </c>
      <c r="B1803" s="76">
        <v>39542</v>
      </c>
      <c r="C1803" s="80">
        <v>1548.673</v>
      </c>
      <c r="D1803" s="81">
        <v>44.137900000000002</v>
      </c>
      <c r="E1803" s="82">
        <v>31.59</v>
      </c>
      <c r="F1803" s="82">
        <v>20.350000000000001</v>
      </c>
      <c r="G1803" s="82">
        <v>34.283900000000003</v>
      </c>
      <c r="H1803" s="82">
        <v>110.7504</v>
      </c>
      <c r="I1803" s="82">
        <v>102.9029</v>
      </c>
      <c r="J1803" s="82">
        <v>58.082500000000003</v>
      </c>
      <c r="K1803" s="82">
        <v>35.186</v>
      </c>
      <c r="L1803" s="82">
        <v>80.337999999999994</v>
      </c>
      <c r="M1803" s="87">
        <v>63.557000000000002</v>
      </c>
      <c r="N1803" s="80">
        <v>2.2599999999999998</v>
      </c>
      <c r="O1803" s="86">
        <f t="shared" si="84"/>
        <v>1231.50716859971</v>
      </c>
      <c r="P1803" s="24">
        <f t="shared" si="85"/>
        <v>0</v>
      </c>
      <c r="R1803" s="76">
        <v>39542</v>
      </c>
      <c r="S1803" s="88">
        <f t="shared" si="86"/>
        <v>8.0805333979228099E-4</v>
      </c>
      <c r="T1803" s="88"/>
    </row>
    <row r="1804" spans="1:20" x14ac:dyDescent="0.3">
      <c r="A1804" s="75">
        <v>1801</v>
      </c>
      <c r="B1804" s="76">
        <v>39545</v>
      </c>
      <c r="C1804" s="80">
        <v>1551.1056000000001</v>
      </c>
      <c r="D1804" s="81">
        <v>43.738999999999997</v>
      </c>
      <c r="E1804" s="82">
        <v>31.13</v>
      </c>
      <c r="F1804" s="82">
        <v>20.23</v>
      </c>
      <c r="G1804" s="82">
        <v>34.283900000000003</v>
      </c>
      <c r="H1804" s="82">
        <v>111.0271</v>
      </c>
      <c r="I1804" s="82">
        <v>103.1116</v>
      </c>
      <c r="J1804" s="82">
        <v>58.400399999999998</v>
      </c>
      <c r="K1804" s="82">
        <v>35.256100000000004</v>
      </c>
      <c r="L1804" s="82">
        <v>80.709000000000003</v>
      </c>
      <c r="M1804" s="87">
        <v>63.476999999999997</v>
      </c>
      <c r="N1804" s="80">
        <v>2.2400000000000002</v>
      </c>
      <c r="O1804" s="86">
        <f t="shared" si="84"/>
        <v>1231.6166359035799</v>
      </c>
      <c r="P1804" s="24">
        <f t="shared" si="85"/>
        <v>0</v>
      </c>
      <c r="R1804" s="76">
        <v>39545</v>
      </c>
      <c r="S1804" s="88">
        <f t="shared" si="86"/>
        <v>1.5707641316147201E-3</v>
      </c>
      <c r="T1804" s="88"/>
    </row>
    <row r="1805" spans="1:20" x14ac:dyDescent="0.3">
      <c r="A1805" s="75">
        <v>1802</v>
      </c>
      <c r="B1805" s="76">
        <v>39546</v>
      </c>
      <c r="C1805" s="80">
        <v>1543.7161000000001</v>
      </c>
      <c r="D1805" s="81">
        <v>44.169400000000003</v>
      </c>
      <c r="E1805" s="82">
        <v>31.05</v>
      </c>
      <c r="F1805" s="82">
        <v>19.920000000000002</v>
      </c>
      <c r="G1805" s="82">
        <v>33.801900000000003</v>
      </c>
      <c r="H1805" s="82">
        <v>112.2975</v>
      </c>
      <c r="I1805" s="82">
        <v>103.9117</v>
      </c>
      <c r="J1805" s="82">
        <v>59.430700000000002</v>
      </c>
      <c r="K1805" s="82">
        <v>35.337899999999998</v>
      </c>
      <c r="L1805" s="82">
        <v>80.057000000000002</v>
      </c>
      <c r="M1805" s="87">
        <v>63.728000000000002</v>
      </c>
      <c r="N1805" s="80">
        <v>2.23</v>
      </c>
      <c r="O1805" s="86">
        <f t="shared" si="84"/>
        <v>1231.7256242011199</v>
      </c>
      <c r="P1805" s="24">
        <f t="shared" si="85"/>
        <v>0</v>
      </c>
      <c r="R1805" s="76">
        <v>39546</v>
      </c>
      <c r="S1805" s="88">
        <f t="shared" si="86"/>
        <v>-4.7640212246026197E-3</v>
      </c>
      <c r="T1805" s="88"/>
    </row>
    <row r="1806" spans="1:20" x14ac:dyDescent="0.3">
      <c r="A1806" s="75">
        <v>1803</v>
      </c>
      <c r="B1806" s="76">
        <v>39547</v>
      </c>
      <c r="C1806" s="80">
        <v>1531.3425</v>
      </c>
      <c r="D1806" s="81">
        <v>43.571100000000001</v>
      </c>
      <c r="E1806" s="82">
        <v>31.09</v>
      </c>
      <c r="F1806" s="82">
        <v>20.22</v>
      </c>
      <c r="G1806" s="82">
        <v>33.966500000000003</v>
      </c>
      <c r="H1806" s="82">
        <v>113.1403</v>
      </c>
      <c r="I1806" s="82">
        <v>104.01609999999999</v>
      </c>
      <c r="J1806" s="82">
        <v>59.606099999999998</v>
      </c>
      <c r="K1806" s="82">
        <v>35.4955</v>
      </c>
      <c r="L1806" s="82">
        <v>79.709000000000003</v>
      </c>
      <c r="M1806" s="87">
        <v>63.58</v>
      </c>
      <c r="N1806" s="80">
        <v>2.2000000000000002</v>
      </c>
      <c r="O1806" s="86">
        <f t="shared" si="84"/>
        <v>1231.8331558032401</v>
      </c>
      <c r="P1806" s="24">
        <f t="shared" si="85"/>
        <v>0</v>
      </c>
      <c r="R1806" s="76">
        <v>39547</v>
      </c>
      <c r="S1806" s="88">
        <f t="shared" si="86"/>
        <v>-8.0154634650763095E-3</v>
      </c>
      <c r="T1806" s="88"/>
    </row>
    <row r="1807" spans="1:20" x14ac:dyDescent="0.3">
      <c r="A1807" s="75">
        <v>1804</v>
      </c>
      <c r="B1807" s="76">
        <v>39548</v>
      </c>
      <c r="C1807" s="80">
        <v>1538.2681</v>
      </c>
      <c r="D1807" s="81">
        <v>44.694200000000002</v>
      </c>
      <c r="E1807" s="82">
        <v>31.44</v>
      </c>
      <c r="F1807" s="82">
        <v>20.45</v>
      </c>
      <c r="G1807" s="82">
        <v>34.225099999999998</v>
      </c>
      <c r="H1807" s="82">
        <v>112.7</v>
      </c>
      <c r="I1807" s="82">
        <v>103.84220000000001</v>
      </c>
      <c r="J1807" s="82">
        <v>59.332099999999997</v>
      </c>
      <c r="K1807" s="82">
        <v>35.816699999999997</v>
      </c>
      <c r="L1807" s="82">
        <v>80.528999999999996</v>
      </c>
      <c r="M1807" s="87">
        <v>63.704999999999998</v>
      </c>
      <c r="N1807" s="80">
        <v>2.2999999999999998</v>
      </c>
      <c r="O1807" s="86">
        <f t="shared" si="84"/>
        <v>1231.9455850198401</v>
      </c>
      <c r="P1807" s="24">
        <f t="shared" si="85"/>
        <v>0</v>
      </c>
      <c r="R1807" s="76">
        <v>39548</v>
      </c>
      <c r="S1807" s="88">
        <f t="shared" si="86"/>
        <v>4.5225676163236396E-3</v>
      </c>
      <c r="T1807" s="88"/>
    </row>
    <row r="1808" spans="1:20" x14ac:dyDescent="0.3">
      <c r="A1808" s="75">
        <v>1805</v>
      </c>
      <c r="B1808" s="76">
        <v>39549</v>
      </c>
      <c r="C1808" s="80">
        <v>1507.0308</v>
      </c>
      <c r="D1808" s="81">
        <v>43.455599999999997</v>
      </c>
      <c r="E1808" s="82">
        <v>30.39</v>
      </c>
      <c r="F1808" s="82">
        <v>19.84</v>
      </c>
      <c r="G1808" s="82">
        <v>33.249299999999998</v>
      </c>
      <c r="H1808" s="82">
        <v>111.6938</v>
      </c>
      <c r="I1808" s="82">
        <v>102.7637</v>
      </c>
      <c r="J1808" s="82">
        <v>58.214100000000002</v>
      </c>
      <c r="K1808" s="82">
        <v>35.209400000000002</v>
      </c>
      <c r="L1808" s="82">
        <v>80.191999999999993</v>
      </c>
      <c r="M1808" s="87">
        <v>63.192</v>
      </c>
      <c r="N1808" s="80">
        <v>2.37</v>
      </c>
      <c r="O1808" s="86">
        <f t="shared" si="84"/>
        <v>1232.06144656891</v>
      </c>
      <c r="P1808" s="24">
        <f t="shared" si="85"/>
        <v>0</v>
      </c>
      <c r="R1808" s="76">
        <v>39549</v>
      </c>
      <c r="S1808" s="88">
        <f t="shared" si="86"/>
        <v>-2.0306798275281101E-2</v>
      </c>
      <c r="T1808" s="88"/>
    </row>
    <row r="1809" spans="1:20" x14ac:dyDescent="0.3">
      <c r="A1809" s="75">
        <v>1806</v>
      </c>
      <c r="B1809" s="76">
        <v>39552</v>
      </c>
      <c r="C1809" s="80">
        <v>1501.9525000000001</v>
      </c>
      <c r="D1809" s="81">
        <v>43.413600000000002</v>
      </c>
      <c r="E1809" s="82">
        <v>29.6</v>
      </c>
      <c r="F1809" s="82">
        <v>19.86</v>
      </c>
      <c r="G1809" s="82">
        <v>32.990600000000001</v>
      </c>
      <c r="H1809" s="82">
        <v>112.3227</v>
      </c>
      <c r="I1809" s="82">
        <v>104.01609999999999</v>
      </c>
      <c r="J1809" s="82">
        <v>60.559699999999999</v>
      </c>
      <c r="K1809" s="82">
        <v>35.624000000000002</v>
      </c>
      <c r="L1809" s="82">
        <v>79.686999999999998</v>
      </c>
      <c r="M1809" s="87">
        <v>63.350999999999999</v>
      </c>
      <c r="N1809" s="80">
        <v>2.3199999999999998</v>
      </c>
      <c r="O1809" s="86">
        <f t="shared" si="84"/>
        <v>1232.1748744481099</v>
      </c>
      <c r="P1809" s="24">
        <f t="shared" si="85"/>
        <v>0</v>
      </c>
      <c r="R1809" s="76">
        <v>39552</v>
      </c>
      <c r="S1809" s="88">
        <f t="shared" si="86"/>
        <v>-3.3697386941261599E-3</v>
      </c>
      <c r="T1809" s="88"/>
    </row>
    <row r="1810" spans="1:20" x14ac:dyDescent="0.3">
      <c r="A1810" s="75">
        <v>1807</v>
      </c>
      <c r="B1810" s="76">
        <v>39553</v>
      </c>
      <c r="C1810" s="80">
        <v>1508.8684000000001</v>
      </c>
      <c r="D1810" s="81">
        <v>43.235199999999999</v>
      </c>
      <c r="E1810" s="82">
        <v>29.62</v>
      </c>
      <c r="F1810" s="82">
        <v>20.18</v>
      </c>
      <c r="G1810" s="82">
        <v>33.213999999999999</v>
      </c>
      <c r="H1810" s="82">
        <v>113.417</v>
      </c>
      <c r="I1810" s="82">
        <v>105.29170000000001</v>
      </c>
      <c r="J1810" s="82">
        <v>61.436599999999999</v>
      </c>
      <c r="K1810" s="82">
        <v>35.588999999999999</v>
      </c>
      <c r="L1810" s="82">
        <v>79.989999999999995</v>
      </c>
      <c r="M1810" s="87">
        <v>63.83</v>
      </c>
      <c r="N1810" s="80">
        <v>2.3199999999999998</v>
      </c>
      <c r="O1810" s="86">
        <f t="shared" si="84"/>
        <v>1232.2883127698899</v>
      </c>
      <c r="P1810" s="24">
        <f t="shared" si="85"/>
        <v>0</v>
      </c>
      <c r="R1810" s="76">
        <v>39553</v>
      </c>
      <c r="S1810" s="88">
        <f t="shared" si="86"/>
        <v>4.6046063374174401E-3</v>
      </c>
      <c r="T1810" s="88"/>
    </row>
    <row r="1811" spans="1:20" x14ac:dyDescent="0.3">
      <c r="A1811" s="75">
        <v>1808</v>
      </c>
      <c r="B1811" s="76">
        <v>39554</v>
      </c>
      <c r="C1811" s="80">
        <v>1543.2828999999999</v>
      </c>
      <c r="D1811" s="81">
        <v>44.3583</v>
      </c>
      <c r="E1811" s="82">
        <v>30.75</v>
      </c>
      <c r="F1811" s="82">
        <v>20.77</v>
      </c>
      <c r="G1811" s="82">
        <v>34.036999999999999</v>
      </c>
      <c r="H1811" s="82">
        <v>115.6307</v>
      </c>
      <c r="I1811" s="82">
        <v>107.7152</v>
      </c>
      <c r="J1811" s="82">
        <v>65.0428</v>
      </c>
      <c r="K1811" s="82">
        <v>35.711599999999997</v>
      </c>
      <c r="L1811" s="82">
        <v>79.866</v>
      </c>
      <c r="M1811" s="87">
        <v>65.221999999999994</v>
      </c>
      <c r="N1811" s="80">
        <v>2.35</v>
      </c>
      <c r="O1811" s="86">
        <f t="shared" si="84"/>
        <v>1232.4032285450901</v>
      </c>
      <c r="P1811" s="24">
        <f t="shared" si="85"/>
        <v>0</v>
      </c>
      <c r="R1811" s="76">
        <v>39554</v>
      </c>
      <c r="S1811" s="88">
        <f t="shared" si="86"/>
        <v>2.2808152122477901E-2</v>
      </c>
      <c r="T1811" s="88"/>
    </row>
    <row r="1812" spans="1:20" x14ac:dyDescent="0.3">
      <c r="A1812" s="75">
        <v>1809</v>
      </c>
      <c r="B1812" s="76">
        <v>39555</v>
      </c>
      <c r="C1812" s="80">
        <v>1544.2845</v>
      </c>
      <c r="D1812" s="81">
        <v>44.158900000000003</v>
      </c>
      <c r="E1812" s="82">
        <v>30.89</v>
      </c>
      <c r="F1812" s="82">
        <v>21.2</v>
      </c>
      <c r="G1812" s="82">
        <v>34.354500000000002</v>
      </c>
      <c r="H1812" s="82">
        <v>115.7062</v>
      </c>
      <c r="I1812" s="82">
        <v>108.2834</v>
      </c>
      <c r="J1812" s="82">
        <v>64.056299999999993</v>
      </c>
      <c r="K1812" s="82">
        <v>35.437100000000001</v>
      </c>
      <c r="L1812" s="82">
        <v>79.484999999999999</v>
      </c>
      <c r="M1812" s="87">
        <v>65.393000000000001</v>
      </c>
      <c r="N1812" s="80">
        <v>2.37</v>
      </c>
      <c r="O1812" s="86">
        <f t="shared" si="84"/>
        <v>1232.5191331344399</v>
      </c>
      <c r="P1812" s="24">
        <f t="shared" si="85"/>
        <v>0</v>
      </c>
      <c r="R1812" s="76">
        <v>39555</v>
      </c>
      <c r="S1812" s="88">
        <f t="shared" si="86"/>
        <v>6.4900608955098505E-4</v>
      </c>
      <c r="T1812" s="88"/>
    </row>
    <row r="1813" spans="1:20" x14ac:dyDescent="0.3">
      <c r="A1813" s="75">
        <v>1810</v>
      </c>
      <c r="B1813" s="76">
        <v>39556</v>
      </c>
      <c r="C1813" s="80">
        <v>1572.3028999999999</v>
      </c>
      <c r="D1813" s="81">
        <v>44.662700000000001</v>
      </c>
      <c r="E1813" s="82">
        <v>31.83</v>
      </c>
      <c r="F1813" s="82">
        <v>21.8</v>
      </c>
      <c r="G1813" s="82">
        <v>35.271500000000003</v>
      </c>
      <c r="H1813" s="82">
        <v>117.203</v>
      </c>
      <c r="I1813" s="82">
        <v>109.00239999999999</v>
      </c>
      <c r="J1813" s="82">
        <v>64.615300000000005</v>
      </c>
      <c r="K1813" s="82">
        <v>35.104300000000002</v>
      </c>
      <c r="L1813" s="82">
        <v>79.293999999999997</v>
      </c>
      <c r="M1813" s="87">
        <v>66.5</v>
      </c>
      <c r="N1813" s="80">
        <v>2.3199999999999998</v>
      </c>
      <c r="O1813" s="86">
        <f t="shared" si="84"/>
        <v>1232.63260314987</v>
      </c>
      <c r="P1813" s="24">
        <f t="shared" si="85"/>
        <v>0</v>
      </c>
      <c r="R1813" s="76">
        <v>39556</v>
      </c>
      <c r="S1813" s="88">
        <f t="shared" si="86"/>
        <v>1.8143289011836899E-2</v>
      </c>
      <c r="T1813" s="88"/>
    </row>
    <row r="1814" spans="1:20" x14ac:dyDescent="0.3">
      <c r="A1814" s="75">
        <v>1811</v>
      </c>
      <c r="B1814" s="76">
        <v>39559</v>
      </c>
      <c r="C1814" s="80">
        <v>1569.9016999999999</v>
      </c>
      <c r="D1814" s="81">
        <v>44.736199999999997</v>
      </c>
      <c r="E1814" s="82">
        <v>33.119999999999997</v>
      </c>
      <c r="F1814" s="82">
        <v>21.76</v>
      </c>
      <c r="G1814" s="82">
        <v>35.765300000000003</v>
      </c>
      <c r="H1814" s="82">
        <v>116.5992</v>
      </c>
      <c r="I1814" s="82">
        <v>109.3039</v>
      </c>
      <c r="J1814" s="82">
        <v>66.555400000000006</v>
      </c>
      <c r="K1814" s="82">
        <v>35.244399999999999</v>
      </c>
      <c r="L1814" s="82">
        <v>78.507000000000005</v>
      </c>
      <c r="M1814" s="87">
        <v>66.921999999999997</v>
      </c>
      <c r="N1814" s="80">
        <v>2.2799999999999998</v>
      </c>
      <c r="O1814" s="86">
        <f t="shared" si="84"/>
        <v>1232.7441270520601</v>
      </c>
      <c r="P1814" s="24">
        <f t="shared" si="85"/>
        <v>0</v>
      </c>
      <c r="R1814" s="76">
        <v>39559</v>
      </c>
      <c r="S1814" s="88">
        <f t="shared" si="86"/>
        <v>-1.52718665086737E-3</v>
      </c>
      <c r="T1814" s="88"/>
    </row>
    <row r="1815" spans="1:20" x14ac:dyDescent="0.3">
      <c r="A1815" s="75">
        <v>1812</v>
      </c>
      <c r="B1815" s="76">
        <v>39560</v>
      </c>
      <c r="C1815" s="80">
        <v>1556.0971</v>
      </c>
      <c r="D1815" s="81">
        <v>43.613100000000003</v>
      </c>
      <c r="E1815" s="82">
        <v>32.71</v>
      </c>
      <c r="F1815" s="82">
        <v>21.78</v>
      </c>
      <c r="G1815" s="82">
        <v>35.5655</v>
      </c>
      <c r="H1815" s="82">
        <v>118.27209999999999</v>
      </c>
      <c r="I1815" s="82">
        <v>109.4546</v>
      </c>
      <c r="J1815" s="82">
        <v>65.820999999999998</v>
      </c>
      <c r="K1815" s="82">
        <v>34.9758</v>
      </c>
      <c r="L1815" s="82">
        <v>77.608999999999995</v>
      </c>
      <c r="M1815" s="87">
        <v>66.557000000000002</v>
      </c>
      <c r="N1815" s="80">
        <v>1.99</v>
      </c>
      <c r="O1815" s="86">
        <f t="shared" si="84"/>
        <v>1232.8414747033601</v>
      </c>
      <c r="P1815" s="24">
        <f t="shared" si="85"/>
        <v>0</v>
      </c>
      <c r="R1815" s="76">
        <v>39560</v>
      </c>
      <c r="S1815" s="88">
        <f t="shared" si="86"/>
        <v>-8.7932894142352894E-3</v>
      </c>
      <c r="T1815" s="88"/>
    </row>
    <row r="1816" spans="1:20" x14ac:dyDescent="0.3">
      <c r="A1816" s="75">
        <v>1813</v>
      </c>
      <c r="B1816" s="76">
        <v>39561</v>
      </c>
      <c r="C1816" s="80">
        <v>1560.6188</v>
      </c>
      <c r="D1816" s="81">
        <v>43.969900000000003</v>
      </c>
      <c r="E1816" s="82">
        <v>34.08</v>
      </c>
      <c r="F1816" s="82">
        <v>21.91</v>
      </c>
      <c r="G1816" s="82">
        <v>36.976300000000002</v>
      </c>
      <c r="H1816" s="82">
        <v>118.8381</v>
      </c>
      <c r="I1816" s="82">
        <v>109.25749999999999</v>
      </c>
      <c r="J1816" s="82">
        <v>64.944100000000006</v>
      </c>
      <c r="K1816" s="82">
        <v>35.226900000000001</v>
      </c>
      <c r="L1816" s="82">
        <v>77.709999999999994</v>
      </c>
      <c r="M1816" s="87">
        <v>66.944000000000003</v>
      </c>
      <c r="N1816" s="80">
        <v>2.1800000000000002</v>
      </c>
      <c r="O1816" s="86">
        <f t="shared" si="84"/>
        <v>1232.9481252753801</v>
      </c>
      <c r="P1816" s="24">
        <f t="shared" si="85"/>
        <v>0</v>
      </c>
      <c r="R1816" s="76">
        <v>39561</v>
      </c>
      <c r="S1816" s="88">
        <f t="shared" si="86"/>
        <v>2.9057955316542602E-3</v>
      </c>
      <c r="T1816" s="88"/>
    </row>
    <row r="1817" spans="1:20" x14ac:dyDescent="0.3">
      <c r="A1817" s="75">
        <v>1814</v>
      </c>
      <c r="B1817" s="76">
        <v>39562</v>
      </c>
      <c r="C1817" s="80">
        <v>1570.6797999999999</v>
      </c>
      <c r="D1817" s="81">
        <v>45.302999999999997</v>
      </c>
      <c r="E1817" s="82">
        <v>34.33</v>
      </c>
      <c r="F1817" s="82">
        <v>22.01</v>
      </c>
      <c r="G1817" s="82">
        <v>37.387799999999999</v>
      </c>
      <c r="H1817" s="82">
        <v>116.22190000000001</v>
      </c>
      <c r="I1817" s="82">
        <v>107.3789</v>
      </c>
      <c r="J1817" s="82">
        <v>61.600999999999999</v>
      </c>
      <c r="K1817" s="82">
        <v>35.186</v>
      </c>
      <c r="L1817" s="82">
        <v>76.373999999999995</v>
      </c>
      <c r="M1817" s="87">
        <v>67.959999999999994</v>
      </c>
      <c r="N1817" s="80">
        <v>2.2599999999999998</v>
      </c>
      <c r="O1817" s="86">
        <f t="shared" si="84"/>
        <v>1233.0586991945499</v>
      </c>
      <c r="P1817" s="24">
        <f t="shared" si="85"/>
        <v>0</v>
      </c>
      <c r="R1817" s="76">
        <v>39562</v>
      </c>
      <c r="S1817" s="88">
        <f t="shared" si="86"/>
        <v>6.4468017430008304E-3</v>
      </c>
      <c r="T1817" s="88"/>
    </row>
    <row r="1818" spans="1:20" x14ac:dyDescent="0.3">
      <c r="A1818" s="75">
        <v>1815</v>
      </c>
      <c r="B1818" s="76">
        <v>39563</v>
      </c>
      <c r="C1818" s="80">
        <v>1580.8988999999999</v>
      </c>
      <c r="D1818" s="81">
        <v>45.387</v>
      </c>
      <c r="E1818" s="82">
        <v>34.880000000000003</v>
      </c>
      <c r="F1818" s="82">
        <v>21.59</v>
      </c>
      <c r="G1818" s="82">
        <v>35.0717</v>
      </c>
      <c r="H1818" s="82">
        <v>116.58669999999999</v>
      </c>
      <c r="I1818" s="82">
        <v>107.2166</v>
      </c>
      <c r="J1818" s="82">
        <v>62.73</v>
      </c>
      <c r="K1818" s="82">
        <v>34.648699999999998</v>
      </c>
      <c r="L1818" s="82">
        <v>75.947000000000003</v>
      </c>
      <c r="M1818" s="87">
        <v>68.061999999999998</v>
      </c>
      <c r="N1818" s="80">
        <v>2.2799999999999998</v>
      </c>
      <c r="O1818" s="86">
        <f t="shared" si="84"/>
        <v>1233.1702616482901</v>
      </c>
      <c r="P1818" s="24">
        <f t="shared" si="85"/>
        <v>0</v>
      </c>
      <c r="R1818" s="76">
        <v>39563</v>
      </c>
      <c r="S1818" s="88">
        <f t="shared" si="86"/>
        <v>6.50616376425028E-3</v>
      </c>
      <c r="T1818" s="88"/>
    </row>
    <row r="1819" spans="1:20" x14ac:dyDescent="0.3">
      <c r="A1819" s="75">
        <v>1816</v>
      </c>
      <c r="B1819" s="76">
        <v>39566</v>
      </c>
      <c r="C1819" s="80">
        <v>1579.3077000000001</v>
      </c>
      <c r="D1819" s="81">
        <v>45.439500000000002</v>
      </c>
      <c r="E1819" s="82">
        <v>35.549999999999997</v>
      </c>
      <c r="F1819" s="82">
        <v>21.51</v>
      </c>
      <c r="G1819" s="82">
        <v>34.084099999999999</v>
      </c>
      <c r="H1819" s="82">
        <v>116.3477</v>
      </c>
      <c r="I1819" s="82">
        <v>107.205</v>
      </c>
      <c r="J1819" s="82">
        <v>62.8506</v>
      </c>
      <c r="K1819" s="82">
        <v>34.444299999999998</v>
      </c>
      <c r="L1819" s="82">
        <v>76.552999999999997</v>
      </c>
      <c r="M1819" s="87">
        <v>67.971000000000004</v>
      </c>
      <c r="N1819" s="80">
        <v>2.29</v>
      </c>
      <c r="O1819" s="86">
        <f t="shared" si="84"/>
        <v>1233.28232354905</v>
      </c>
      <c r="P1819" s="24">
        <f t="shared" si="85"/>
        <v>0</v>
      </c>
      <c r="R1819" s="76">
        <v>39566</v>
      </c>
      <c r="S1819" s="88">
        <f t="shared" si="86"/>
        <v>-1.0065159764485201E-3</v>
      </c>
      <c r="T1819" s="88"/>
    </row>
    <row r="1820" spans="1:20" x14ac:dyDescent="0.3">
      <c r="A1820" s="75">
        <v>1817</v>
      </c>
      <c r="B1820" s="76">
        <v>39567</v>
      </c>
      <c r="C1820" s="80">
        <v>1573.2090000000001</v>
      </c>
      <c r="D1820" s="81">
        <v>45.9328</v>
      </c>
      <c r="E1820" s="82">
        <v>35.630000000000003</v>
      </c>
      <c r="F1820" s="82">
        <v>21.76</v>
      </c>
      <c r="G1820" s="82">
        <v>33.672600000000003</v>
      </c>
      <c r="H1820" s="82">
        <v>119.1652</v>
      </c>
      <c r="I1820" s="82">
        <v>106.4397</v>
      </c>
      <c r="J1820" s="82">
        <v>62.565600000000003</v>
      </c>
      <c r="K1820" s="82">
        <v>34.292499999999997</v>
      </c>
      <c r="L1820" s="82">
        <v>76.597999999999999</v>
      </c>
      <c r="M1820" s="87">
        <v>68.667000000000002</v>
      </c>
      <c r="N1820" s="80">
        <v>2.21</v>
      </c>
      <c r="O1820" s="86">
        <f t="shared" si="84"/>
        <v>1233.3904804512299</v>
      </c>
      <c r="P1820" s="24">
        <f t="shared" si="85"/>
        <v>0</v>
      </c>
      <c r="R1820" s="76">
        <v>39567</v>
      </c>
      <c r="S1820" s="88">
        <f t="shared" si="86"/>
        <v>-3.8616287377057899E-3</v>
      </c>
      <c r="T1820" s="88"/>
    </row>
    <row r="1821" spans="1:20" x14ac:dyDescent="0.3">
      <c r="A1821" s="75">
        <v>1818</v>
      </c>
      <c r="B1821" s="76">
        <v>39568</v>
      </c>
      <c r="C1821" s="80">
        <v>1567.2245</v>
      </c>
      <c r="D1821" s="81">
        <v>45.334499999999998</v>
      </c>
      <c r="E1821" s="82">
        <v>35.770000000000003</v>
      </c>
      <c r="F1821" s="82">
        <v>20.85</v>
      </c>
      <c r="G1821" s="82">
        <v>33.531500000000001</v>
      </c>
      <c r="H1821" s="82">
        <v>120.9387</v>
      </c>
      <c r="I1821" s="82">
        <v>107.92400000000001</v>
      </c>
      <c r="J1821" s="82">
        <v>64.165899999999993</v>
      </c>
      <c r="K1821" s="82">
        <v>34.380099999999999</v>
      </c>
      <c r="L1821" s="82">
        <v>76.968999999999994</v>
      </c>
      <c r="M1821" s="87">
        <v>67.959999999999994</v>
      </c>
      <c r="N1821" s="80">
        <v>2.37</v>
      </c>
      <c r="O1821" s="99">
        <f t="shared" si="84"/>
        <v>1233.5064778892799</v>
      </c>
      <c r="P1821" s="24">
        <f t="shared" si="85"/>
        <v>1</v>
      </c>
      <c r="R1821" s="76">
        <v>39568</v>
      </c>
      <c r="S1821" s="88">
        <f t="shared" si="86"/>
        <v>-3.8040082404817701E-3</v>
      </c>
      <c r="T1821" s="88"/>
    </row>
    <row r="1822" spans="1:20" x14ac:dyDescent="0.3">
      <c r="A1822" s="75">
        <v>1819</v>
      </c>
      <c r="B1822" s="76">
        <v>39569</v>
      </c>
      <c r="C1822" s="80">
        <v>1594.384</v>
      </c>
      <c r="D1822" s="81">
        <v>46.562600000000003</v>
      </c>
      <c r="E1822" s="82">
        <v>34.369999999999997</v>
      </c>
      <c r="F1822" s="82">
        <v>21.82</v>
      </c>
      <c r="G1822" s="82">
        <v>34.566099999999999</v>
      </c>
      <c r="H1822" s="82">
        <v>119.41670000000001</v>
      </c>
      <c r="I1822" s="82">
        <v>104.01609999999999</v>
      </c>
      <c r="J1822" s="82">
        <v>62.653300000000002</v>
      </c>
      <c r="K1822" s="82">
        <v>34.508600000000001</v>
      </c>
      <c r="L1822" s="82">
        <v>76.935000000000002</v>
      </c>
      <c r="M1822" s="87">
        <v>69.488</v>
      </c>
      <c r="N1822" s="80">
        <v>2.16</v>
      </c>
      <c r="O1822" s="86">
        <f t="shared" si="84"/>
        <v>1233.6122070159499</v>
      </c>
      <c r="P1822" s="24">
        <f t="shared" si="85"/>
        <v>0</v>
      </c>
      <c r="R1822" s="76">
        <v>39569</v>
      </c>
      <c r="S1822" s="88">
        <f t="shared" si="86"/>
        <v>1.7329680591389399E-2</v>
      </c>
      <c r="T1822" s="88"/>
    </row>
    <row r="1823" spans="1:20" x14ac:dyDescent="0.3">
      <c r="A1823" s="75">
        <v>1820</v>
      </c>
      <c r="B1823" s="76">
        <v>39570</v>
      </c>
      <c r="C1823" s="80">
        <v>1599.5451</v>
      </c>
      <c r="D1823" s="81">
        <v>46.531100000000002</v>
      </c>
      <c r="E1823" s="82">
        <v>34.950000000000003</v>
      </c>
      <c r="F1823" s="82">
        <v>21.51</v>
      </c>
      <c r="G1823" s="82">
        <v>34.378</v>
      </c>
      <c r="H1823" s="82">
        <v>119.8947</v>
      </c>
      <c r="I1823" s="82">
        <v>103.9117</v>
      </c>
      <c r="J1823" s="82">
        <v>60.7241</v>
      </c>
      <c r="K1823" s="82">
        <v>34.3217</v>
      </c>
      <c r="L1823" s="82">
        <v>77.608999999999995</v>
      </c>
      <c r="M1823" s="87">
        <v>69.522000000000006</v>
      </c>
      <c r="N1823" s="80">
        <v>1.88</v>
      </c>
      <c r="O1823" s="86">
        <f t="shared" si="84"/>
        <v>1233.70423840283</v>
      </c>
      <c r="P1823" s="24">
        <f t="shared" si="85"/>
        <v>0</v>
      </c>
      <c r="R1823" s="76">
        <v>39570</v>
      </c>
      <c r="S1823" s="88">
        <f t="shared" si="86"/>
        <v>3.2370495438991398E-3</v>
      </c>
      <c r="T1823" s="88"/>
    </row>
    <row r="1824" spans="1:20" x14ac:dyDescent="0.3">
      <c r="A1824" s="75">
        <v>1821</v>
      </c>
      <c r="B1824" s="76">
        <v>39573</v>
      </c>
      <c r="C1824" s="80">
        <v>1592.4318000000001</v>
      </c>
      <c r="D1824" s="81">
        <v>46.111199999999997</v>
      </c>
      <c r="E1824" s="82">
        <v>35.17</v>
      </c>
      <c r="F1824" s="82">
        <v>21.55</v>
      </c>
      <c r="G1824" s="82">
        <v>34.189900000000002</v>
      </c>
      <c r="H1824" s="82">
        <v>120.27209999999999</v>
      </c>
      <c r="I1824" s="82">
        <v>103.7958</v>
      </c>
      <c r="J1824" s="82">
        <v>60.844700000000003</v>
      </c>
      <c r="K1824" s="82">
        <v>34.093899999999998</v>
      </c>
      <c r="L1824" s="82">
        <v>77.013999999999996</v>
      </c>
      <c r="M1824" s="87">
        <v>69.430999999999997</v>
      </c>
      <c r="N1824" s="80">
        <v>1.85</v>
      </c>
      <c r="O1824" s="86">
        <f t="shared" si="84"/>
        <v>1233.7948079600101</v>
      </c>
      <c r="P1824" s="24">
        <f t="shared" si="85"/>
        <v>0</v>
      </c>
      <c r="R1824" s="76">
        <v>39573</v>
      </c>
      <c r="S1824" s="88">
        <f t="shared" si="86"/>
        <v>-4.4470768595396004E-3</v>
      </c>
      <c r="T1824" s="88"/>
    </row>
    <row r="1825" spans="1:20" x14ac:dyDescent="0.3">
      <c r="A1825" s="75">
        <v>1822</v>
      </c>
      <c r="B1825" s="76">
        <v>39574</v>
      </c>
      <c r="C1825" s="80">
        <v>1604.6799000000001</v>
      </c>
      <c r="D1825" s="81">
        <v>46.762</v>
      </c>
      <c r="E1825" s="82">
        <v>38.01</v>
      </c>
      <c r="F1825" s="82">
        <v>21.5</v>
      </c>
      <c r="G1825" s="82">
        <v>34.918799999999997</v>
      </c>
      <c r="H1825" s="82">
        <v>121.8443</v>
      </c>
      <c r="I1825" s="82">
        <v>104.4452</v>
      </c>
      <c r="J1825" s="82">
        <v>63.563000000000002</v>
      </c>
      <c r="K1825" s="82">
        <v>34.029699999999998</v>
      </c>
      <c r="L1825" s="82">
        <v>77.013999999999996</v>
      </c>
      <c r="M1825" s="87">
        <v>68.998000000000005</v>
      </c>
      <c r="N1825" s="80">
        <v>1.91</v>
      </c>
      <c r="O1825" s="86">
        <f t="shared" si="84"/>
        <v>1233.8883217728401</v>
      </c>
      <c r="P1825" s="24">
        <f t="shared" si="85"/>
        <v>0</v>
      </c>
      <c r="R1825" s="76">
        <v>39574</v>
      </c>
      <c r="S1825" s="88">
        <f t="shared" si="86"/>
        <v>7.69144399151034E-3</v>
      </c>
      <c r="T1825" s="88"/>
    </row>
    <row r="1826" spans="1:20" x14ac:dyDescent="0.3">
      <c r="A1826" s="75">
        <v>1823</v>
      </c>
      <c r="B1826" s="76">
        <v>39575</v>
      </c>
      <c r="C1826" s="80">
        <v>1576.2639999999999</v>
      </c>
      <c r="D1826" s="81">
        <v>45.701900000000002</v>
      </c>
      <c r="E1826" s="82">
        <v>36.31</v>
      </c>
      <c r="F1826" s="82">
        <v>20.99</v>
      </c>
      <c r="G1826" s="82">
        <v>34.342700000000001</v>
      </c>
      <c r="H1826" s="82">
        <v>119.84439999999999</v>
      </c>
      <c r="I1826" s="82">
        <v>102.9957</v>
      </c>
      <c r="J1826" s="82">
        <v>63.9467</v>
      </c>
      <c r="K1826" s="82">
        <v>33.305500000000002</v>
      </c>
      <c r="L1826" s="82">
        <v>76.385000000000005</v>
      </c>
      <c r="M1826" s="87">
        <v>67.730999999999995</v>
      </c>
      <c r="N1826" s="80">
        <v>2.0099999999999998</v>
      </c>
      <c r="O1826" s="86">
        <f t="shared" si="84"/>
        <v>1233.9867390556401</v>
      </c>
      <c r="P1826" s="24">
        <f t="shared" si="85"/>
        <v>0</v>
      </c>
      <c r="R1826" s="76">
        <v>39575</v>
      </c>
      <c r="S1826" s="88">
        <f t="shared" si="86"/>
        <v>-1.7708142290559201E-2</v>
      </c>
      <c r="T1826" s="88"/>
    </row>
    <row r="1827" spans="1:20" x14ac:dyDescent="0.3">
      <c r="A1827" s="75">
        <v>1824</v>
      </c>
      <c r="B1827" s="76">
        <v>39576</v>
      </c>
      <c r="C1827" s="80">
        <v>1582.1174000000001</v>
      </c>
      <c r="D1827" s="81">
        <v>46.289700000000003</v>
      </c>
      <c r="E1827" s="82">
        <v>36.840000000000003</v>
      </c>
      <c r="F1827" s="82">
        <v>21.1</v>
      </c>
      <c r="G1827" s="82">
        <v>34.4133</v>
      </c>
      <c r="H1827" s="82">
        <v>122.5613</v>
      </c>
      <c r="I1827" s="82">
        <v>104.28279999999999</v>
      </c>
      <c r="J1827" s="82">
        <v>63.957599999999999</v>
      </c>
      <c r="K1827" s="82">
        <v>32.873399999999997</v>
      </c>
      <c r="L1827" s="82">
        <v>75.856999999999999</v>
      </c>
      <c r="M1827" s="87">
        <v>68.176000000000002</v>
      </c>
      <c r="N1827" s="80">
        <v>1.99</v>
      </c>
      <c r="O1827" s="86">
        <f t="shared" si="84"/>
        <v>1234.08418483385</v>
      </c>
      <c r="P1827" s="24">
        <f t="shared" si="85"/>
        <v>0</v>
      </c>
      <c r="R1827" s="76">
        <v>39576</v>
      </c>
      <c r="S1827" s="88">
        <f t="shared" si="86"/>
        <v>3.7134642420306699E-3</v>
      </c>
      <c r="T1827" s="88"/>
    </row>
    <row r="1828" spans="1:20" x14ac:dyDescent="0.3">
      <c r="A1828" s="75">
        <v>1825</v>
      </c>
      <c r="B1828" s="76">
        <v>39577</v>
      </c>
      <c r="C1828" s="80">
        <v>1571.8037999999999</v>
      </c>
      <c r="D1828" s="81">
        <v>45.890799999999999</v>
      </c>
      <c r="E1828" s="82">
        <v>37.25</v>
      </c>
      <c r="F1828" s="82">
        <v>21</v>
      </c>
      <c r="G1828" s="82">
        <v>34.554299999999998</v>
      </c>
      <c r="H1828" s="82">
        <v>122.4984</v>
      </c>
      <c r="I1828" s="82">
        <v>103.45950000000001</v>
      </c>
      <c r="J1828" s="82">
        <v>63.321899999999999</v>
      </c>
      <c r="K1828" s="82">
        <v>32.791600000000003</v>
      </c>
      <c r="L1828" s="82">
        <v>75.822999999999993</v>
      </c>
      <c r="M1828" s="87">
        <v>67.572000000000003</v>
      </c>
      <c r="N1828" s="80">
        <v>1.97</v>
      </c>
      <c r="O1828" s="86">
        <f t="shared" si="84"/>
        <v>1234.18065887528</v>
      </c>
      <c r="P1828" s="24">
        <f t="shared" si="85"/>
        <v>0</v>
      </c>
      <c r="R1828" s="76">
        <v>39577</v>
      </c>
      <c r="S1828" s="88">
        <f t="shared" si="86"/>
        <v>-6.5188588406904797E-3</v>
      </c>
      <c r="T1828" s="88"/>
    </row>
    <row r="1829" spans="1:20" x14ac:dyDescent="0.3">
      <c r="A1829" s="75">
        <v>1826</v>
      </c>
      <c r="B1829" s="76">
        <v>39580</v>
      </c>
      <c r="C1829" s="80">
        <v>1589.1721</v>
      </c>
      <c r="D1829" s="81">
        <v>46.845999999999997</v>
      </c>
      <c r="E1829" s="82">
        <v>37.94</v>
      </c>
      <c r="F1829" s="82">
        <v>21.51</v>
      </c>
      <c r="G1829" s="82">
        <v>35.259799999999998</v>
      </c>
      <c r="H1829" s="82">
        <v>122.4606</v>
      </c>
      <c r="I1829" s="82">
        <v>103.8905</v>
      </c>
      <c r="J1829" s="82">
        <v>64.703000000000003</v>
      </c>
      <c r="K1829" s="82">
        <v>32.937600000000003</v>
      </c>
      <c r="L1829" s="82">
        <v>75.643000000000001</v>
      </c>
      <c r="M1829" s="87">
        <v>69.430999999999997</v>
      </c>
      <c r="N1829" s="80">
        <v>1.88</v>
      </c>
      <c r="O1829" s="86">
        <f t="shared" si="84"/>
        <v>1234.2727326704701</v>
      </c>
      <c r="P1829" s="24">
        <f t="shared" si="85"/>
        <v>0</v>
      </c>
      <c r="R1829" s="76">
        <v>39580</v>
      </c>
      <c r="S1829" s="88">
        <f t="shared" si="86"/>
        <v>1.1049916026415E-2</v>
      </c>
      <c r="T1829" s="88"/>
    </row>
    <row r="1830" spans="1:20" x14ac:dyDescent="0.3">
      <c r="A1830" s="75">
        <v>1827</v>
      </c>
      <c r="B1830" s="76">
        <v>39581</v>
      </c>
      <c r="C1830" s="80">
        <v>1588.9213</v>
      </c>
      <c r="D1830" s="81">
        <v>46.783000000000001</v>
      </c>
      <c r="E1830" s="82">
        <v>37.590000000000003</v>
      </c>
      <c r="F1830" s="82">
        <v>21.67</v>
      </c>
      <c r="G1830" s="82">
        <v>35.142200000000003</v>
      </c>
      <c r="H1830" s="82">
        <v>122.926</v>
      </c>
      <c r="I1830" s="82">
        <v>104.46120000000001</v>
      </c>
      <c r="J1830" s="82">
        <v>63.5959</v>
      </c>
      <c r="K1830" s="82">
        <v>32.996000000000002</v>
      </c>
      <c r="L1830" s="82">
        <v>75.531000000000006</v>
      </c>
      <c r="M1830" s="87">
        <v>69.772999999999996</v>
      </c>
      <c r="N1830" s="80">
        <v>1.93</v>
      </c>
      <c r="O1830" s="86">
        <f t="shared" si="84"/>
        <v>1234.3672622884801</v>
      </c>
      <c r="P1830" s="24">
        <f t="shared" si="85"/>
        <v>0</v>
      </c>
      <c r="R1830" s="76">
        <v>39581</v>
      </c>
      <c r="S1830" s="88">
        <f t="shared" si="86"/>
        <v>-1.5781802361114499E-4</v>
      </c>
      <c r="T1830" s="88"/>
    </row>
    <row r="1831" spans="1:20" x14ac:dyDescent="0.3">
      <c r="A1831" s="75">
        <v>1828</v>
      </c>
      <c r="B1831" s="76">
        <v>39582</v>
      </c>
      <c r="C1831" s="80">
        <v>1595.5685000000001</v>
      </c>
      <c r="D1831" s="81">
        <v>46.321199999999997</v>
      </c>
      <c r="E1831" s="82">
        <v>38.119999999999997</v>
      </c>
      <c r="F1831" s="82">
        <v>21.78</v>
      </c>
      <c r="G1831" s="82">
        <v>35.319200000000002</v>
      </c>
      <c r="H1831" s="82">
        <v>122.9135</v>
      </c>
      <c r="I1831" s="82">
        <v>104.72920000000001</v>
      </c>
      <c r="J1831" s="82">
        <v>62.872500000000002</v>
      </c>
      <c r="K1831" s="82">
        <v>33.019399999999997</v>
      </c>
      <c r="L1831" s="82">
        <v>75.363</v>
      </c>
      <c r="M1831" s="87">
        <v>68.941000000000003</v>
      </c>
      <c r="N1831" s="80">
        <v>2.0299999999999998</v>
      </c>
      <c r="O1831" s="86">
        <f t="shared" si="84"/>
        <v>1234.4666974290601</v>
      </c>
      <c r="P1831" s="24">
        <f t="shared" si="85"/>
        <v>0</v>
      </c>
      <c r="R1831" s="76">
        <v>39582</v>
      </c>
      <c r="S1831" s="88">
        <f t="shared" si="86"/>
        <v>4.1834671106744103E-3</v>
      </c>
      <c r="T1831" s="88"/>
    </row>
    <row r="1832" spans="1:20" x14ac:dyDescent="0.3">
      <c r="A1832" s="75">
        <v>1829</v>
      </c>
      <c r="B1832" s="76">
        <v>39583</v>
      </c>
      <c r="C1832" s="80">
        <v>1612.7526</v>
      </c>
      <c r="D1832" s="81">
        <v>47.234400000000001</v>
      </c>
      <c r="E1832" s="82">
        <v>40.380000000000003</v>
      </c>
      <c r="F1832" s="82">
        <v>21.87</v>
      </c>
      <c r="G1832" s="82">
        <v>35.933</v>
      </c>
      <c r="H1832" s="82">
        <v>124.6996</v>
      </c>
      <c r="I1832" s="82">
        <v>106.34829999999999</v>
      </c>
      <c r="J1832" s="82">
        <v>62.357300000000002</v>
      </c>
      <c r="K1832" s="82">
        <v>33.293900000000001</v>
      </c>
      <c r="L1832" s="82">
        <v>76.451999999999998</v>
      </c>
      <c r="M1832" s="87">
        <v>69.42</v>
      </c>
      <c r="N1832" s="80">
        <v>2.0299999999999998</v>
      </c>
      <c r="O1832" s="86">
        <f t="shared" si="84"/>
        <v>1234.56614057968</v>
      </c>
      <c r="P1832" s="24">
        <f t="shared" si="85"/>
        <v>0</v>
      </c>
      <c r="R1832" s="76">
        <v>39583</v>
      </c>
      <c r="S1832" s="88">
        <f t="shared" si="86"/>
        <v>1.07698917345134E-2</v>
      </c>
      <c r="T1832" s="88"/>
    </row>
    <row r="1833" spans="1:20" x14ac:dyDescent="0.3">
      <c r="A1833" s="75">
        <v>1830</v>
      </c>
      <c r="B1833" s="76">
        <v>39584</v>
      </c>
      <c r="C1833" s="80">
        <v>1614.8136999999999</v>
      </c>
      <c r="D1833" s="81">
        <v>49.2288</v>
      </c>
      <c r="E1833" s="82">
        <v>40.33</v>
      </c>
      <c r="F1833" s="82">
        <v>21.68</v>
      </c>
      <c r="G1833" s="82">
        <v>35.39</v>
      </c>
      <c r="H1833" s="82">
        <v>127.0925</v>
      </c>
      <c r="I1833" s="82">
        <v>107.94410000000001</v>
      </c>
      <c r="J1833" s="82">
        <v>62.554600000000001</v>
      </c>
      <c r="K1833" s="82">
        <v>33.328899999999997</v>
      </c>
      <c r="L1833" s="82">
        <v>76.227999999999994</v>
      </c>
      <c r="M1833" s="87">
        <v>69.043000000000006</v>
      </c>
      <c r="N1833" s="80">
        <v>1.91</v>
      </c>
      <c r="O1833" s="86">
        <f t="shared" si="84"/>
        <v>1234.65971285462</v>
      </c>
      <c r="P1833" s="24">
        <f t="shared" si="85"/>
        <v>0</v>
      </c>
      <c r="R1833" s="76">
        <v>39584</v>
      </c>
      <c r="S1833" s="88">
        <f t="shared" si="86"/>
        <v>1.27800134999001E-3</v>
      </c>
      <c r="T1833" s="88"/>
    </row>
    <row r="1834" spans="1:20" x14ac:dyDescent="0.3">
      <c r="A1834" s="75">
        <v>1831</v>
      </c>
      <c r="B1834" s="76">
        <v>39587</v>
      </c>
      <c r="C1834" s="80">
        <v>1616.3130000000001</v>
      </c>
      <c r="D1834" s="81">
        <v>49.701000000000001</v>
      </c>
      <c r="E1834" s="82">
        <v>39.47</v>
      </c>
      <c r="F1834" s="82">
        <v>22.43</v>
      </c>
      <c r="G1834" s="82">
        <v>34.764600000000002</v>
      </c>
      <c r="H1834" s="82">
        <v>129.39680000000001</v>
      </c>
      <c r="I1834" s="82">
        <v>109.9126</v>
      </c>
      <c r="J1834" s="82">
        <v>64.034400000000005</v>
      </c>
      <c r="K1834" s="82">
        <v>33.591700000000003</v>
      </c>
      <c r="L1834" s="82">
        <v>76.406999999999996</v>
      </c>
      <c r="M1834" s="87">
        <v>68.951999999999998</v>
      </c>
      <c r="N1834" s="80">
        <v>1.95</v>
      </c>
      <c r="O1834" s="86">
        <f t="shared" si="84"/>
        <v>1234.75525199907</v>
      </c>
      <c r="P1834" s="24">
        <f t="shared" si="85"/>
        <v>0</v>
      </c>
      <c r="R1834" s="76">
        <v>39587</v>
      </c>
      <c r="S1834" s="88">
        <f t="shared" si="86"/>
        <v>9.2846623731279699E-4</v>
      </c>
      <c r="T1834" s="88"/>
    </row>
    <row r="1835" spans="1:20" x14ac:dyDescent="0.3">
      <c r="A1835" s="75">
        <v>1832</v>
      </c>
      <c r="B1835" s="76">
        <v>39588</v>
      </c>
      <c r="C1835" s="80">
        <v>1601.3246999999999</v>
      </c>
      <c r="D1835" s="81">
        <v>48.347000000000001</v>
      </c>
      <c r="E1835" s="82">
        <v>39.86</v>
      </c>
      <c r="F1835" s="82">
        <v>22.16</v>
      </c>
      <c r="G1835" s="82">
        <v>33.938499999999998</v>
      </c>
      <c r="H1835" s="82">
        <v>130.52369999999999</v>
      </c>
      <c r="I1835" s="82">
        <v>110.1456</v>
      </c>
      <c r="J1835" s="82">
        <v>67.640600000000006</v>
      </c>
      <c r="K1835" s="82">
        <v>33.340600000000002</v>
      </c>
      <c r="L1835" s="82">
        <v>75.766999999999996</v>
      </c>
      <c r="M1835" s="87">
        <v>68.073999999999998</v>
      </c>
      <c r="N1835" s="80">
        <v>1.99</v>
      </c>
      <c r="O1835" s="86">
        <f t="shared" si="84"/>
        <v>1234.8527584654</v>
      </c>
      <c r="P1835" s="24">
        <f t="shared" si="85"/>
        <v>0</v>
      </c>
      <c r="R1835" s="76">
        <v>39588</v>
      </c>
      <c r="S1835" s="88">
        <f t="shared" si="86"/>
        <v>-9.2731420213784093E-3</v>
      </c>
      <c r="T1835" s="88"/>
    </row>
    <row r="1836" spans="1:20" x14ac:dyDescent="0.3">
      <c r="A1836" s="75">
        <v>1833</v>
      </c>
      <c r="B1836" s="76">
        <v>39589</v>
      </c>
      <c r="C1836" s="80">
        <v>1575.7271000000001</v>
      </c>
      <c r="D1836" s="81">
        <v>48.472999999999999</v>
      </c>
      <c r="E1836" s="82">
        <v>39.270000000000003</v>
      </c>
      <c r="F1836" s="82">
        <v>22.01</v>
      </c>
      <c r="G1836" s="82">
        <v>33.3367</v>
      </c>
      <c r="H1836" s="82">
        <v>130.435</v>
      </c>
      <c r="I1836" s="82">
        <v>109.10890000000001</v>
      </c>
      <c r="J1836" s="82">
        <v>66.840400000000002</v>
      </c>
      <c r="K1836" s="82">
        <v>33.083599999999997</v>
      </c>
      <c r="L1836" s="82">
        <v>75.554000000000002</v>
      </c>
      <c r="M1836" s="87">
        <v>67.046999999999997</v>
      </c>
      <c r="N1836" s="80">
        <v>2.0299999999999998</v>
      </c>
      <c r="O1836" s="86">
        <f t="shared" si="84"/>
        <v>1234.95223271539</v>
      </c>
      <c r="P1836" s="24">
        <f t="shared" si="85"/>
        <v>0</v>
      </c>
      <c r="R1836" s="76">
        <v>39589</v>
      </c>
      <c r="S1836" s="88">
        <f t="shared" si="86"/>
        <v>-1.5985265199493798E-2</v>
      </c>
      <c r="T1836" s="88"/>
    </row>
    <row r="1837" spans="1:20" x14ac:dyDescent="0.3">
      <c r="A1837" s="75">
        <v>1834</v>
      </c>
      <c r="B1837" s="76">
        <v>39590</v>
      </c>
      <c r="C1837" s="80">
        <v>1580.1447000000001</v>
      </c>
      <c r="D1837" s="81">
        <v>48.147599999999997</v>
      </c>
      <c r="E1837" s="82">
        <v>36.71</v>
      </c>
      <c r="F1837" s="82">
        <v>22.31</v>
      </c>
      <c r="G1837" s="82">
        <v>33.596299999999999</v>
      </c>
      <c r="H1837" s="82">
        <v>129.02969999999999</v>
      </c>
      <c r="I1837" s="82">
        <v>107.7577</v>
      </c>
      <c r="J1837" s="82">
        <v>66.237499999999997</v>
      </c>
      <c r="K1837" s="82">
        <v>34.029699999999998</v>
      </c>
      <c r="L1837" s="82">
        <v>76.8</v>
      </c>
      <c r="M1837" s="87">
        <v>66.762</v>
      </c>
      <c r="N1837" s="80">
        <v>2.0499999999999998</v>
      </c>
      <c r="O1837" s="86">
        <f t="shared" si="84"/>
        <v>1235.0526950993999</v>
      </c>
      <c r="P1837" s="24">
        <f t="shared" si="85"/>
        <v>0</v>
      </c>
      <c r="R1837" s="76">
        <v>39590</v>
      </c>
      <c r="S1837" s="88">
        <f t="shared" si="86"/>
        <v>2.8035311444474199E-3</v>
      </c>
      <c r="T1837" s="88"/>
    </row>
    <row r="1838" spans="1:20" x14ac:dyDescent="0.3">
      <c r="A1838" s="75">
        <v>1835</v>
      </c>
      <c r="B1838" s="76">
        <v>39591</v>
      </c>
      <c r="C1838" s="80">
        <v>1559.2918999999999</v>
      </c>
      <c r="D1838" s="81">
        <v>50.131399999999999</v>
      </c>
      <c r="E1838" s="82">
        <v>36.43</v>
      </c>
      <c r="F1838" s="82">
        <v>21.98</v>
      </c>
      <c r="G1838" s="82">
        <v>33.100700000000003</v>
      </c>
      <c r="H1838" s="82">
        <v>127.5356</v>
      </c>
      <c r="I1838" s="82">
        <v>105.6494</v>
      </c>
      <c r="J1838" s="82">
        <v>65.590800000000002</v>
      </c>
      <c r="K1838" s="82">
        <v>34.239899999999999</v>
      </c>
      <c r="L1838" s="82">
        <v>76.665999999999997</v>
      </c>
      <c r="M1838" s="87">
        <v>65.849000000000004</v>
      </c>
      <c r="N1838" s="80">
        <v>1.99</v>
      </c>
      <c r="O1838" s="86">
        <f t="shared" si="84"/>
        <v>1235.1502250542901</v>
      </c>
      <c r="P1838" s="24">
        <f t="shared" si="85"/>
        <v>0</v>
      </c>
      <c r="R1838" s="76">
        <v>39591</v>
      </c>
      <c r="S1838" s="88">
        <f t="shared" si="86"/>
        <v>-1.3196766093637E-2</v>
      </c>
      <c r="T1838" s="88"/>
    </row>
    <row r="1839" spans="1:20" x14ac:dyDescent="0.3">
      <c r="A1839" s="75">
        <v>1836</v>
      </c>
      <c r="B1839" s="76">
        <v>39594</v>
      </c>
      <c r="C1839" s="80">
        <v>1559.2918999999999</v>
      </c>
      <c r="D1839" s="81">
        <v>50.131399999999999</v>
      </c>
      <c r="E1839" s="82">
        <v>36.43</v>
      </c>
      <c r="F1839" s="82">
        <v>21.98</v>
      </c>
      <c r="G1839" s="82">
        <v>33.100700000000003</v>
      </c>
      <c r="H1839" s="82">
        <v>127.5356</v>
      </c>
      <c r="I1839" s="82">
        <v>105.6494</v>
      </c>
      <c r="J1839" s="82">
        <v>65.590800000000002</v>
      </c>
      <c r="K1839" s="82">
        <v>34.239899999999999</v>
      </c>
      <c r="L1839" s="82">
        <v>76.665999999999997</v>
      </c>
      <c r="M1839" s="87">
        <v>65.849000000000004</v>
      </c>
      <c r="N1839" s="80">
        <v>1.99</v>
      </c>
      <c r="O1839" s="86">
        <f t="shared" si="84"/>
        <v>1235.2477627109499</v>
      </c>
      <c r="P1839" s="24">
        <f t="shared" si="85"/>
        <v>0</v>
      </c>
      <c r="R1839" s="76">
        <v>39594</v>
      </c>
      <c r="S1839" s="88">
        <f t="shared" si="86"/>
        <v>0</v>
      </c>
      <c r="T1839" s="88"/>
    </row>
    <row r="1840" spans="1:20" x14ac:dyDescent="0.3">
      <c r="A1840" s="75">
        <v>1837</v>
      </c>
      <c r="B1840" s="76">
        <v>39595</v>
      </c>
      <c r="C1840" s="80">
        <v>1569.9772</v>
      </c>
      <c r="D1840" s="81">
        <v>51.275500000000001</v>
      </c>
      <c r="E1840" s="82">
        <v>36.9</v>
      </c>
      <c r="F1840" s="82">
        <v>22.66</v>
      </c>
      <c r="G1840" s="82">
        <v>33.560899999999997</v>
      </c>
      <c r="H1840" s="82">
        <v>126.0796</v>
      </c>
      <c r="I1840" s="82">
        <v>104.601</v>
      </c>
      <c r="J1840" s="82">
        <v>63.497300000000003</v>
      </c>
      <c r="K1840" s="82">
        <v>34.2166</v>
      </c>
      <c r="L1840" s="82">
        <v>77.507999999999996</v>
      </c>
      <c r="M1840" s="87">
        <v>66.283000000000001</v>
      </c>
      <c r="N1840" s="80">
        <v>2.23</v>
      </c>
      <c r="O1840" s="86">
        <f t="shared" si="84"/>
        <v>1235.3570723344001</v>
      </c>
      <c r="P1840" s="24">
        <f t="shared" si="85"/>
        <v>0</v>
      </c>
      <c r="R1840" s="76">
        <v>39595</v>
      </c>
      <c r="S1840" s="88">
        <f t="shared" si="86"/>
        <v>6.8526617755149096E-3</v>
      </c>
      <c r="T1840" s="88"/>
    </row>
    <row r="1841" spans="1:20" x14ac:dyDescent="0.3">
      <c r="A1841" s="75">
        <v>1838</v>
      </c>
      <c r="B1841" s="76">
        <v>39596</v>
      </c>
      <c r="C1841" s="80">
        <v>1576.5065999999999</v>
      </c>
      <c r="D1841" s="81">
        <v>50.8872</v>
      </c>
      <c r="E1841" s="82">
        <v>38.58</v>
      </c>
      <c r="F1841" s="82">
        <v>22.79</v>
      </c>
      <c r="G1841" s="82">
        <v>33.254100000000001</v>
      </c>
      <c r="H1841" s="82">
        <v>127.14319999999999</v>
      </c>
      <c r="I1841" s="82">
        <v>105.3349</v>
      </c>
      <c r="J1841" s="82">
        <v>63.398600000000002</v>
      </c>
      <c r="K1841" s="82">
        <v>33.545000000000002</v>
      </c>
      <c r="L1841" s="82">
        <v>76.295000000000002</v>
      </c>
      <c r="M1841" s="87">
        <v>66.944000000000003</v>
      </c>
      <c r="N1841" s="80">
        <v>2.08</v>
      </c>
      <c r="O1841" s="86">
        <f t="shared" si="84"/>
        <v>1235.45903831497</v>
      </c>
      <c r="P1841" s="24">
        <f t="shared" si="85"/>
        <v>0</v>
      </c>
      <c r="R1841" s="76">
        <v>39596</v>
      </c>
      <c r="S1841" s="88">
        <f t="shared" si="86"/>
        <v>4.1589139001507701E-3</v>
      </c>
      <c r="T1841" s="88"/>
    </row>
    <row r="1842" spans="1:20" x14ac:dyDescent="0.3">
      <c r="A1842" s="75">
        <v>1839</v>
      </c>
      <c r="B1842" s="76">
        <v>39597</v>
      </c>
      <c r="C1842" s="80">
        <v>1585.0967000000001</v>
      </c>
      <c r="D1842" s="81">
        <v>51.835000000000001</v>
      </c>
      <c r="E1842" s="82">
        <v>38.31</v>
      </c>
      <c r="F1842" s="82">
        <v>22.79</v>
      </c>
      <c r="G1842" s="82">
        <v>33.407499999999999</v>
      </c>
      <c r="H1842" s="82">
        <v>125.16800000000001</v>
      </c>
      <c r="I1842" s="82">
        <v>104.07689999999999</v>
      </c>
      <c r="J1842" s="82">
        <v>62.653300000000002</v>
      </c>
      <c r="K1842" s="82">
        <v>33.796100000000003</v>
      </c>
      <c r="L1842" s="82">
        <v>77.305999999999997</v>
      </c>
      <c r="M1842" s="87">
        <v>67.846000000000004</v>
      </c>
      <c r="N1842" s="80">
        <v>2.0099999999999998</v>
      </c>
      <c r="O1842" s="86">
        <f t="shared" si="84"/>
        <v>1235.55758088112</v>
      </c>
      <c r="P1842" s="24">
        <f t="shared" si="85"/>
        <v>0</v>
      </c>
      <c r="R1842" s="76">
        <v>39597</v>
      </c>
      <c r="S1842" s="88">
        <f t="shared" si="86"/>
        <v>5.4488195609203602E-3</v>
      </c>
      <c r="T1842" s="88"/>
    </row>
    <row r="1843" spans="1:20" x14ac:dyDescent="0.3">
      <c r="A1843" s="75">
        <v>1840</v>
      </c>
      <c r="B1843" s="76">
        <v>39598</v>
      </c>
      <c r="C1843" s="80">
        <v>1587.5238999999999</v>
      </c>
      <c r="D1843" s="81">
        <v>51.1188</v>
      </c>
      <c r="E1843" s="82">
        <v>39.049999999999997</v>
      </c>
      <c r="F1843" s="82">
        <v>22.84</v>
      </c>
      <c r="G1843" s="82">
        <v>33.4193</v>
      </c>
      <c r="H1843" s="82">
        <v>125.5352</v>
      </c>
      <c r="I1843" s="82">
        <v>103.3896</v>
      </c>
      <c r="J1843" s="82">
        <v>63.628799999999998</v>
      </c>
      <c r="K1843" s="82">
        <v>33.439900000000002</v>
      </c>
      <c r="L1843" s="82">
        <v>76.709999999999994</v>
      </c>
      <c r="M1843" s="87">
        <v>67.662999999999997</v>
      </c>
      <c r="N1843" s="80">
        <v>1.98</v>
      </c>
      <c r="O1843" s="99">
        <f t="shared" si="84"/>
        <v>1235.6546604053301</v>
      </c>
      <c r="P1843" s="24">
        <f t="shared" si="85"/>
        <v>1</v>
      </c>
      <c r="R1843" s="76">
        <v>39598</v>
      </c>
      <c r="S1843" s="88">
        <f t="shared" si="86"/>
        <v>1.5312630453396801E-3</v>
      </c>
      <c r="T1843" s="88"/>
    </row>
    <row r="1844" spans="1:20" x14ac:dyDescent="0.3">
      <c r="A1844" s="75">
        <v>1841</v>
      </c>
      <c r="B1844" s="76">
        <v>39601</v>
      </c>
      <c r="C1844" s="80">
        <v>1570.8933</v>
      </c>
      <c r="D1844" s="81">
        <v>50.234200000000001</v>
      </c>
      <c r="E1844" s="82">
        <v>38.880000000000003</v>
      </c>
      <c r="F1844" s="82">
        <v>22.68</v>
      </c>
      <c r="G1844" s="82">
        <v>32.805700000000002</v>
      </c>
      <c r="H1844" s="82">
        <v>125.8137</v>
      </c>
      <c r="I1844" s="82">
        <v>102.283</v>
      </c>
      <c r="J1844" s="82">
        <v>65.0976</v>
      </c>
      <c r="K1844" s="82">
        <v>33.287999999999997</v>
      </c>
      <c r="L1844" s="82">
        <v>75.867999999999995</v>
      </c>
      <c r="M1844" s="87">
        <v>66.784999999999997</v>
      </c>
      <c r="N1844" s="80">
        <v>2.06</v>
      </c>
      <c r="O1844" s="86">
        <f t="shared" si="84"/>
        <v>1235.7556702704301</v>
      </c>
      <c r="P1844" s="24">
        <f t="shared" si="85"/>
        <v>0</v>
      </c>
      <c r="R1844" s="76">
        <v>39601</v>
      </c>
      <c r="S1844" s="88">
        <f t="shared" si="86"/>
        <v>-1.04758107893682E-2</v>
      </c>
      <c r="T1844" s="88"/>
    </row>
    <row r="1845" spans="1:20" x14ac:dyDescent="0.3">
      <c r="A1845" s="75">
        <v>1842</v>
      </c>
      <c r="B1845" s="76">
        <v>39602</v>
      </c>
      <c r="C1845" s="80">
        <v>1561.8608999999999</v>
      </c>
      <c r="D1845" s="81">
        <v>49.486499999999999</v>
      </c>
      <c r="E1845" s="82">
        <v>37.93</v>
      </c>
      <c r="F1845" s="82">
        <v>22.91</v>
      </c>
      <c r="G1845" s="82">
        <v>32.227499999999999</v>
      </c>
      <c r="H1845" s="82">
        <v>123.9019</v>
      </c>
      <c r="I1845" s="82">
        <v>99.8369</v>
      </c>
      <c r="J1845" s="82">
        <v>63.058799999999998</v>
      </c>
      <c r="K1845" s="82">
        <v>32.937600000000003</v>
      </c>
      <c r="L1845" s="82">
        <v>75.307000000000002</v>
      </c>
      <c r="M1845" s="87">
        <v>65.656000000000006</v>
      </c>
      <c r="N1845" s="80">
        <v>1.95</v>
      </c>
      <c r="O1845" s="86">
        <f t="shared" si="84"/>
        <v>1235.85129422111</v>
      </c>
      <c r="P1845" s="24">
        <f t="shared" si="85"/>
        <v>0</v>
      </c>
      <c r="R1845" s="76">
        <v>39602</v>
      </c>
      <c r="S1845" s="88">
        <f t="shared" si="86"/>
        <v>-5.7498494646326401E-3</v>
      </c>
      <c r="T1845" s="88"/>
    </row>
    <row r="1846" spans="1:20" x14ac:dyDescent="0.3">
      <c r="A1846" s="75">
        <v>1843</v>
      </c>
      <c r="B1846" s="76">
        <v>39603</v>
      </c>
      <c r="C1846" s="80">
        <v>1562.1252999999999</v>
      </c>
      <c r="D1846" s="81">
        <v>51.024099999999997</v>
      </c>
      <c r="E1846" s="82">
        <v>38.5</v>
      </c>
      <c r="F1846" s="82">
        <v>22.91</v>
      </c>
      <c r="G1846" s="82">
        <v>32.498899999999999</v>
      </c>
      <c r="H1846" s="82">
        <v>121.5976</v>
      </c>
      <c r="I1846" s="82">
        <v>99.883499999999998</v>
      </c>
      <c r="J1846" s="82">
        <v>62.421799999999998</v>
      </c>
      <c r="K1846" s="82">
        <v>33.1128</v>
      </c>
      <c r="L1846" s="82">
        <v>75.356999999999999</v>
      </c>
      <c r="M1846" s="87">
        <v>66.135000000000005</v>
      </c>
      <c r="N1846" s="80">
        <v>1.98</v>
      </c>
      <c r="O1846" s="86">
        <f t="shared" si="84"/>
        <v>1235.9483968227901</v>
      </c>
      <c r="P1846" s="24">
        <f t="shared" si="85"/>
        <v>0</v>
      </c>
      <c r="R1846" s="76">
        <v>39603</v>
      </c>
      <c r="S1846" s="88">
        <f t="shared" si="86"/>
        <v>1.69285241726769E-4</v>
      </c>
      <c r="T1846" s="88"/>
    </row>
    <row r="1847" spans="1:20" x14ac:dyDescent="0.3">
      <c r="A1847" s="75">
        <v>1844</v>
      </c>
      <c r="B1847" s="76">
        <v>39604</v>
      </c>
      <c r="C1847" s="80">
        <v>1592.7067</v>
      </c>
      <c r="D1847" s="81">
        <v>52.014000000000003</v>
      </c>
      <c r="E1847" s="82">
        <v>39.31</v>
      </c>
      <c r="F1847" s="82">
        <v>23.18</v>
      </c>
      <c r="G1847" s="82">
        <v>33.395699999999998</v>
      </c>
      <c r="H1847" s="82">
        <v>126.59869999999999</v>
      </c>
      <c r="I1847" s="82">
        <v>104.0303</v>
      </c>
      <c r="J1847" s="82">
        <v>64.364900000000006</v>
      </c>
      <c r="K1847" s="82">
        <v>33.399000000000001</v>
      </c>
      <c r="L1847" s="82">
        <v>76.058000000000007</v>
      </c>
      <c r="M1847" s="87">
        <v>66.641999999999996</v>
      </c>
      <c r="N1847" s="80">
        <v>1.98</v>
      </c>
      <c r="O1847" s="86">
        <f t="shared" si="84"/>
        <v>1236.0455070539699</v>
      </c>
      <c r="P1847" s="24">
        <f t="shared" si="85"/>
        <v>0</v>
      </c>
      <c r="R1847" s="76">
        <v>39604</v>
      </c>
      <c r="S1847" s="88">
        <f t="shared" si="86"/>
        <v>1.9576790671017402E-2</v>
      </c>
      <c r="T1847" s="88"/>
    </row>
    <row r="1848" spans="1:20" x14ac:dyDescent="0.3">
      <c r="A1848" s="75">
        <v>1845</v>
      </c>
      <c r="B1848" s="76">
        <v>39605</v>
      </c>
      <c r="C1848" s="80">
        <v>1543.6838</v>
      </c>
      <c r="D1848" s="81">
        <v>49.644500000000001</v>
      </c>
      <c r="E1848" s="82">
        <v>37.380000000000003</v>
      </c>
      <c r="F1848" s="82">
        <v>22.46</v>
      </c>
      <c r="G1848" s="82">
        <v>32.439900000000002</v>
      </c>
      <c r="H1848" s="82">
        <v>125.9783</v>
      </c>
      <c r="I1848" s="82">
        <v>101.0949</v>
      </c>
      <c r="J1848" s="82">
        <v>65.374899999999997</v>
      </c>
      <c r="K1848" s="82">
        <v>32.587200000000003</v>
      </c>
      <c r="L1848" s="82">
        <v>74.057000000000002</v>
      </c>
      <c r="M1848" s="87">
        <v>65.379000000000005</v>
      </c>
      <c r="N1848" s="80">
        <v>2.0099999999999998</v>
      </c>
      <c r="O1848" s="86">
        <f t="shared" si="84"/>
        <v>1236.1440963979901</v>
      </c>
      <c r="P1848" s="24">
        <f t="shared" si="85"/>
        <v>0</v>
      </c>
      <c r="R1848" s="76">
        <v>39605</v>
      </c>
      <c r="S1848" s="88">
        <f t="shared" si="86"/>
        <v>-3.07796156065646E-2</v>
      </c>
      <c r="T1848" s="88"/>
    </row>
    <row r="1849" spans="1:20" x14ac:dyDescent="0.3">
      <c r="A1849" s="75">
        <v>1846</v>
      </c>
      <c r="B1849" s="76">
        <v>39608</v>
      </c>
      <c r="C1849" s="80">
        <v>1544.9639999999999</v>
      </c>
      <c r="D1849" s="81">
        <v>49.612900000000003</v>
      </c>
      <c r="E1849" s="82">
        <v>36.71</v>
      </c>
      <c r="F1849" s="82">
        <v>22.55</v>
      </c>
      <c r="G1849" s="82">
        <v>32.6995</v>
      </c>
      <c r="H1849" s="82">
        <v>128.13069999999999</v>
      </c>
      <c r="I1849" s="82">
        <v>103.75069999999999</v>
      </c>
      <c r="J1849" s="82">
        <v>65.473699999999994</v>
      </c>
      <c r="K1849" s="82">
        <v>32.622300000000003</v>
      </c>
      <c r="L1849" s="82">
        <v>73.888000000000005</v>
      </c>
      <c r="M1849" s="87">
        <v>68.088999999999999</v>
      </c>
      <c r="N1849" s="80">
        <v>2.02</v>
      </c>
      <c r="O1849" s="86">
        <f t="shared" si="84"/>
        <v>1236.2431841390501</v>
      </c>
      <c r="P1849" s="24">
        <f t="shared" si="85"/>
        <v>0</v>
      </c>
      <c r="R1849" s="76">
        <v>39608</v>
      </c>
      <c r="S1849" s="88">
        <f t="shared" si="86"/>
        <v>8.2931491539905999E-4</v>
      </c>
      <c r="T1849" s="88"/>
    </row>
    <row r="1850" spans="1:20" x14ac:dyDescent="0.3">
      <c r="A1850" s="75">
        <v>1847</v>
      </c>
      <c r="B1850" s="76">
        <v>39609</v>
      </c>
      <c r="C1850" s="80">
        <v>1541.1976999999999</v>
      </c>
      <c r="D1850" s="81">
        <v>49.939300000000003</v>
      </c>
      <c r="E1850" s="82">
        <v>36.33</v>
      </c>
      <c r="F1850" s="82">
        <v>22.5</v>
      </c>
      <c r="G1850" s="82">
        <v>32.911900000000003</v>
      </c>
      <c r="H1850" s="82">
        <v>125.0667</v>
      </c>
      <c r="I1850" s="82">
        <v>102.3762</v>
      </c>
      <c r="J1850" s="82">
        <v>63.750100000000003</v>
      </c>
      <c r="K1850" s="82">
        <v>33.877899999999997</v>
      </c>
      <c r="L1850" s="82">
        <v>76.385999999999996</v>
      </c>
      <c r="M1850" s="87">
        <v>68.617000000000004</v>
      </c>
      <c r="N1850" s="80">
        <v>1.96</v>
      </c>
      <c r="O1850" s="86">
        <f t="shared" si="84"/>
        <v>1236.3393363867001</v>
      </c>
      <c r="P1850" s="24">
        <f t="shared" si="85"/>
        <v>0</v>
      </c>
      <c r="R1850" s="76">
        <v>39609</v>
      </c>
      <c r="S1850" s="88">
        <f t="shared" si="86"/>
        <v>-2.4377914307388599E-3</v>
      </c>
      <c r="T1850" s="88"/>
    </row>
    <row r="1851" spans="1:20" x14ac:dyDescent="0.3">
      <c r="A1851" s="75">
        <v>1848</v>
      </c>
      <c r="B1851" s="76">
        <v>39610</v>
      </c>
      <c r="C1851" s="80">
        <v>1515.4914000000001</v>
      </c>
      <c r="D1851" s="81">
        <v>48.770400000000002</v>
      </c>
      <c r="E1851" s="82">
        <v>35.450000000000003</v>
      </c>
      <c r="F1851" s="82">
        <v>22.07</v>
      </c>
      <c r="G1851" s="82">
        <v>32.0032</v>
      </c>
      <c r="H1851" s="82">
        <v>125.877</v>
      </c>
      <c r="I1851" s="82">
        <v>103.2149</v>
      </c>
      <c r="J1851" s="82">
        <v>63.969700000000003</v>
      </c>
      <c r="K1851" s="82">
        <v>33.591700000000003</v>
      </c>
      <c r="L1851" s="82">
        <v>76.284000000000006</v>
      </c>
      <c r="M1851" s="87">
        <v>67.445999999999998</v>
      </c>
      <c r="N1851" s="80">
        <v>1.95</v>
      </c>
      <c r="O1851" s="86">
        <f t="shared" si="84"/>
        <v>1236.43500550202</v>
      </c>
      <c r="P1851" s="24">
        <f t="shared" si="85"/>
        <v>0</v>
      </c>
      <c r="R1851" s="76">
        <v>39610</v>
      </c>
      <c r="S1851" s="88">
        <f t="shared" si="86"/>
        <v>-1.66794305493707E-2</v>
      </c>
      <c r="T1851" s="88"/>
    </row>
    <row r="1852" spans="1:20" x14ac:dyDescent="0.3">
      <c r="A1852" s="75">
        <v>1849</v>
      </c>
      <c r="B1852" s="76">
        <v>39611</v>
      </c>
      <c r="C1852" s="80">
        <v>1520.5677000000001</v>
      </c>
      <c r="D1852" s="81">
        <v>51.5822</v>
      </c>
      <c r="E1852" s="82">
        <v>35.29</v>
      </c>
      <c r="F1852" s="82">
        <v>21.86</v>
      </c>
      <c r="G1852" s="82">
        <v>33.3249</v>
      </c>
      <c r="H1852" s="82">
        <v>124.1551</v>
      </c>
      <c r="I1852" s="82">
        <v>101.40940000000001</v>
      </c>
      <c r="J1852" s="82">
        <v>62.301000000000002</v>
      </c>
      <c r="K1852" s="82">
        <v>33.591700000000003</v>
      </c>
      <c r="L1852" s="82">
        <v>76.804000000000002</v>
      </c>
      <c r="M1852" s="87">
        <v>68.123000000000005</v>
      </c>
      <c r="N1852" s="80">
        <v>2.0099999999999998</v>
      </c>
      <c r="O1852" s="86">
        <f t="shared" si="84"/>
        <v>1236.53362591317</v>
      </c>
      <c r="P1852" s="24">
        <f t="shared" si="85"/>
        <v>0</v>
      </c>
      <c r="R1852" s="76">
        <v>39611</v>
      </c>
      <c r="S1852" s="88">
        <f t="shared" si="86"/>
        <v>3.3496066028484402E-3</v>
      </c>
      <c r="T1852" s="88"/>
    </row>
    <row r="1853" spans="1:20" x14ac:dyDescent="0.3">
      <c r="A1853" s="75">
        <v>1850</v>
      </c>
      <c r="B1853" s="76">
        <v>39612</v>
      </c>
      <c r="C1853" s="80">
        <v>1543.4857</v>
      </c>
      <c r="D1853" s="81">
        <v>52.645899999999997</v>
      </c>
      <c r="E1853" s="82">
        <v>36.31</v>
      </c>
      <c r="F1853" s="82">
        <v>22.63</v>
      </c>
      <c r="G1853" s="82">
        <v>34.304400000000001</v>
      </c>
      <c r="H1853" s="82">
        <v>125.85169999999999</v>
      </c>
      <c r="I1853" s="82">
        <v>102.9237</v>
      </c>
      <c r="J1853" s="82">
        <v>62.323</v>
      </c>
      <c r="K1853" s="82">
        <v>32.580500000000001</v>
      </c>
      <c r="L1853" s="82">
        <v>76.34</v>
      </c>
      <c r="M1853" s="87">
        <v>68.822999999999993</v>
      </c>
      <c r="N1853" s="80">
        <v>2.02</v>
      </c>
      <c r="O1853" s="86">
        <f t="shared" si="84"/>
        <v>1236.63274487842</v>
      </c>
      <c r="P1853" s="24">
        <f t="shared" si="85"/>
        <v>0</v>
      </c>
      <c r="R1853" s="76">
        <v>39612</v>
      </c>
      <c r="S1853" s="88">
        <f t="shared" si="86"/>
        <v>1.50720023843725E-2</v>
      </c>
      <c r="T1853" s="88"/>
    </row>
    <row r="1854" spans="1:20" x14ac:dyDescent="0.3">
      <c r="A1854" s="75">
        <v>1851</v>
      </c>
      <c r="B1854" s="76">
        <v>39615</v>
      </c>
      <c r="C1854" s="80">
        <v>1543.6106</v>
      </c>
      <c r="D1854" s="81">
        <v>52.171999999999997</v>
      </c>
      <c r="E1854" s="82">
        <v>36.590000000000003</v>
      </c>
      <c r="F1854" s="82">
        <v>22.94</v>
      </c>
      <c r="G1854" s="82">
        <v>34.139099999999999</v>
      </c>
      <c r="H1854" s="82">
        <v>125.9657</v>
      </c>
      <c r="I1854" s="82">
        <v>102.4927</v>
      </c>
      <c r="J1854" s="82">
        <v>62.026600000000002</v>
      </c>
      <c r="K1854" s="82">
        <v>31.851600000000001</v>
      </c>
      <c r="L1854" s="82">
        <v>74.644999999999996</v>
      </c>
      <c r="M1854" s="87">
        <v>68.811999999999998</v>
      </c>
      <c r="N1854" s="80">
        <v>2.06</v>
      </c>
      <c r="O1854" s="86">
        <f t="shared" si="84"/>
        <v>1236.73383469805</v>
      </c>
      <c r="P1854" s="24">
        <f t="shared" si="85"/>
        <v>0</v>
      </c>
      <c r="R1854" s="76">
        <v>39615</v>
      </c>
      <c r="S1854" s="88">
        <f t="shared" si="86"/>
        <v>8.0920736745371298E-5</v>
      </c>
      <c r="T1854" s="88"/>
    </row>
    <row r="1855" spans="1:20" x14ac:dyDescent="0.3">
      <c r="A1855" s="75">
        <v>1852</v>
      </c>
      <c r="B1855" s="76">
        <v>39616</v>
      </c>
      <c r="C1855" s="80">
        <v>1533.1754000000001</v>
      </c>
      <c r="D1855" s="81">
        <v>51.2136</v>
      </c>
      <c r="E1855" s="82">
        <v>36.29</v>
      </c>
      <c r="F1855" s="82">
        <v>22.53</v>
      </c>
      <c r="G1855" s="82">
        <v>33.985700000000001</v>
      </c>
      <c r="H1855" s="82">
        <v>127.07980000000001</v>
      </c>
      <c r="I1855" s="82">
        <v>103.2265</v>
      </c>
      <c r="J1855" s="82">
        <v>61.982599999999998</v>
      </c>
      <c r="K1855" s="82">
        <v>31.722200000000001</v>
      </c>
      <c r="L1855" s="82">
        <v>74.453000000000003</v>
      </c>
      <c r="M1855" s="87">
        <v>67.974000000000004</v>
      </c>
      <c r="N1855" s="80">
        <v>1.87</v>
      </c>
      <c r="O1855" s="86">
        <f t="shared" si="84"/>
        <v>1236.82560820086</v>
      </c>
      <c r="P1855" s="24">
        <f t="shared" si="85"/>
        <v>0</v>
      </c>
      <c r="R1855" s="76">
        <v>39616</v>
      </c>
      <c r="S1855" s="88">
        <f t="shared" si="86"/>
        <v>-6.7602541729111501E-3</v>
      </c>
      <c r="T1855" s="88"/>
    </row>
    <row r="1856" spans="1:20" x14ac:dyDescent="0.3">
      <c r="A1856" s="75">
        <v>1853</v>
      </c>
      <c r="B1856" s="76">
        <v>39617</v>
      </c>
      <c r="C1856" s="80">
        <v>1518.3073999999999</v>
      </c>
      <c r="D1856" s="81">
        <v>51.708599999999997</v>
      </c>
      <c r="E1856" s="82">
        <v>35.86</v>
      </c>
      <c r="F1856" s="82">
        <v>22.44</v>
      </c>
      <c r="G1856" s="82">
        <v>33.584499999999998</v>
      </c>
      <c r="H1856" s="82">
        <v>125.67449999999999</v>
      </c>
      <c r="I1856" s="82">
        <v>102.30629999999999</v>
      </c>
      <c r="J1856" s="82">
        <v>62.388800000000003</v>
      </c>
      <c r="K1856" s="82">
        <v>31.251899999999999</v>
      </c>
      <c r="L1856" s="82">
        <v>73.537000000000006</v>
      </c>
      <c r="M1856" s="87">
        <v>66.825999999999993</v>
      </c>
      <c r="N1856" s="80">
        <v>1.84</v>
      </c>
      <c r="O1856" s="86">
        <f t="shared" si="84"/>
        <v>1236.9159161024099</v>
      </c>
      <c r="P1856" s="24">
        <f t="shared" si="85"/>
        <v>0</v>
      </c>
      <c r="R1856" s="76">
        <v>39617</v>
      </c>
      <c r="S1856" s="88">
        <f t="shared" si="86"/>
        <v>-9.6975205837506202E-3</v>
      </c>
      <c r="T1856" s="88"/>
    </row>
    <row r="1857" spans="1:20" x14ac:dyDescent="0.3">
      <c r="A1857" s="75">
        <v>1854</v>
      </c>
      <c r="B1857" s="76">
        <v>39618</v>
      </c>
      <c r="C1857" s="80">
        <v>1524.4065000000001</v>
      </c>
      <c r="D1857" s="81">
        <v>53.035499999999999</v>
      </c>
      <c r="E1857" s="82">
        <v>36.36</v>
      </c>
      <c r="F1857" s="82">
        <v>22.7</v>
      </c>
      <c r="G1857" s="82">
        <v>34.139099999999999</v>
      </c>
      <c r="H1857" s="82">
        <v>122.6358</v>
      </c>
      <c r="I1857" s="82">
        <v>99.930099999999996</v>
      </c>
      <c r="J1857" s="82">
        <v>60.950699999999998</v>
      </c>
      <c r="K1857" s="82">
        <v>31.369499999999999</v>
      </c>
      <c r="L1857" s="82">
        <v>74.474999999999994</v>
      </c>
      <c r="M1857" s="87">
        <v>67.262</v>
      </c>
      <c r="N1857" s="80">
        <v>1.94</v>
      </c>
      <c r="O1857" s="86">
        <f t="shared" si="84"/>
        <v>1237.01113899436</v>
      </c>
      <c r="P1857" s="24">
        <f t="shared" si="85"/>
        <v>0</v>
      </c>
      <c r="R1857" s="76">
        <v>39618</v>
      </c>
      <c r="S1857" s="88">
        <f t="shared" si="86"/>
        <v>4.0170389737941301E-3</v>
      </c>
      <c r="T1857" s="88"/>
    </row>
    <row r="1858" spans="1:20" x14ac:dyDescent="0.3">
      <c r="A1858" s="75">
        <v>1855</v>
      </c>
      <c r="B1858" s="76">
        <v>39619</v>
      </c>
      <c r="C1858" s="80">
        <v>1496.1565000000001</v>
      </c>
      <c r="D1858" s="81">
        <v>51.1083</v>
      </c>
      <c r="E1858" s="82">
        <v>35.799999999999997</v>
      </c>
      <c r="F1858" s="82">
        <v>22.1</v>
      </c>
      <c r="G1858" s="82">
        <v>33.313099999999999</v>
      </c>
      <c r="H1858" s="82">
        <v>122.3319</v>
      </c>
      <c r="I1858" s="82">
        <v>98.905000000000001</v>
      </c>
      <c r="J1858" s="82">
        <v>60.434699999999999</v>
      </c>
      <c r="K1858" s="82">
        <v>31.5459</v>
      </c>
      <c r="L1858" s="82">
        <v>73.56</v>
      </c>
      <c r="M1858" s="87">
        <v>65.896000000000001</v>
      </c>
      <c r="N1858" s="80">
        <v>1.99</v>
      </c>
      <c r="O1858" s="86">
        <f t="shared" si="84"/>
        <v>1237.1088236041501</v>
      </c>
      <c r="P1858" s="24">
        <f t="shared" si="85"/>
        <v>0</v>
      </c>
      <c r="R1858" s="76">
        <v>39619</v>
      </c>
      <c r="S1858" s="88">
        <f t="shared" si="86"/>
        <v>-1.8531802376859498E-2</v>
      </c>
      <c r="T1858" s="88"/>
    </row>
    <row r="1859" spans="1:20" x14ac:dyDescent="0.3">
      <c r="A1859" s="75">
        <v>1856</v>
      </c>
      <c r="B1859" s="76">
        <v>39622</v>
      </c>
      <c r="C1859" s="80">
        <v>1496.2358999999999</v>
      </c>
      <c r="D1859" s="81">
        <v>50.350099999999998</v>
      </c>
      <c r="E1859" s="82">
        <v>35.229999999999997</v>
      </c>
      <c r="F1859" s="82">
        <v>22.08</v>
      </c>
      <c r="G1859" s="82">
        <v>33.006300000000003</v>
      </c>
      <c r="H1859" s="82">
        <v>125.4212</v>
      </c>
      <c r="I1859" s="82">
        <v>102.1549</v>
      </c>
      <c r="J1859" s="82">
        <v>61.302</v>
      </c>
      <c r="K1859" s="82">
        <v>31.310700000000001</v>
      </c>
      <c r="L1859" s="82">
        <v>73.051000000000002</v>
      </c>
      <c r="M1859" s="87">
        <v>65.447999999999993</v>
      </c>
      <c r="N1859" s="80">
        <v>1.98</v>
      </c>
      <c r="O1859" s="86">
        <f t="shared" si="84"/>
        <v>1237.2060250117199</v>
      </c>
      <c r="P1859" s="24">
        <f t="shared" si="85"/>
        <v>0</v>
      </c>
      <c r="R1859" s="76">
        <v>39622</v>
      </c>
      <c r="S1859" s="88">
        <f t="shared" si="86"/>
        <v>5.3069314607023799E-5</v>
      </c>
      <c r="T1859" s="88"/>
    </row>
    <row r="1860" spans="1:20" x14ac:dyDescent="0.3">
      <c r="A1860" s="75">
        <v>1857</v>
      </c>
      <c r="B1860" s="76">
        <v>39623</v>
      </c>
      <c r="C1860" s="80">
        <v>1492.0456999999999</v>
      </c>
      <c r="D1860" s="81">
        <v>48.728200000000001</v>
      </c>
      <c r="E1860" s="82">
        <v>34.659999999999997</v>
      </c>
      <c r="F1860" s="82">
        <v>22.23</v>
      </c>
      <c r="G1860" s="82">
        <v>32.723100000000002</v>
      </c>
      <c r="H1860" s="82">
        <v>124.8895</v>
      </c>
      <c r="I1860" s="82">
        <v>101.24630000000001</v>
      </c>
      <c r="J1860" s="82">
        <v>59.907800000000002</v>
      </c>
      <c r="K1860" s="82">
        <v>31.375399999999999</v>
      </c>
      <c r="L1860" s="82">
        <v>72.361999999999995</v>
      </c>
      <c r="M1860" s="87">
        <v>65.459999999999994</v>
      </c>
      <c r="N1860" s="80">
        <v>1.93</v>
      </c>
      <c r="O1860" s="86">
        <f t="shared" ref="O1860:O1923" si="87">O1859*(1+N1860/100/252)</f>
        <v>1237.30077928268</v>
      </c>
      <c r="P1860" s="24">
        <f t="shared" ref="P1860:P1923" si="88">IF(MONTH(B1860)&lt;&gt;MONTH(B1861),1,0)</f>
        <v>0</v>
      </c>
      <c r="R1860" s="76">
        <v>39623</v>
      </c>
      <c r="S1860" s="88">
        <f t="shared" ref="S1860:S1923" si="89">(C1860/C1859)-1</f>
        <v>-2.80049422687956E-3</v>
      </c>
      <c r="T1860" s="88"/>
    </row>
    <row r="1861" spans="1:20" x14ac:dyDescent="0.3">
      <c r="A1861" s="75">
        <v>1858</v>
      </c>
      <c r="B1861" s="76">
        <v>39624</v>
      </c>
      <c r="C1861" s="80">
        <v>1500.8354999999999</v>
      </c>
      <c r="D1861" s="81">
        <v>49.665500000000002</v>
      </c>
      <c r="E1861" s="82">
        <v>34.950000000000003</v>
      </c>
      <c r="F1861" s="82">
        <v>22.55</v>
      </c>
      <c r="G1861" s="82">
        <v>33.454700000000003</v>
      </c>
      <c r="H1861" s="82">
        <v>125.80110000000001</v>
      </c>
      <c r="I1861" s="82">
        <v>102.0384</v>
      </c>
      <c r="J1861" s="82">
        <v>60.0505</v>
      </c>
      <c r="K1861" s="82">
        <v>31.804500000000001</v>
      </c>
      <c r="L1861" s="82">
        <v>74.057000000000002</v>
      </c>
      <c r="M1861" s="87">
        <v>66.641999999999996</v>
      </c>
      <c r="N1861" s="80">
        <v>1.97</v>
      </c>
      <c r="O1861" s="86">
        <f t="shared" si="87"/>
        <v>1237.39750478011</v>
      </c>
      <c r="P1861" s="24">
        <f t="shared" si="88"/>
        <v>0</v>
      </c>
      <c r="R1861" s="76">
        <v>39624</v>
      </c>
      <c r="S1861" s="88">
        <f t="shared" si="89"/>
        <v>5.8911064185231997E-3</v>
      </c>
      <c r="T1861" s="88"/>
    </row>
    <row r="1862" spans="1:20" x14ac:dyDescent="0.3">
      <c r="A1862" s="75">
        <v>1859</v>
      </c>
      <c r="B1862" s="76">
        <v>39625</v>
      </c>
      <c r="C1862" s="80">
        <v>1457.2045000000001</v>
      </c>
      <c r="D1862" s="81">
        <v>47.506599999999999</v>
      </c>
      <c r="E1862" s="82">
        <v>34.159999999999997</v>
      </c>
      <c r="F1862" s="82">
        <v>21.42</v>
      </c>
      <c r="G1862" s="82">
        <v>32.746699999999997</v>
      </c>
      <c r="H1862" s="82">
        <v>123.3321</v>
      </c>
      <c r="I1862" s="82">
        <v>100.6523</v>
      </c>
      <c r="J1862" s="82">
        <v>59.644300000000001</v>
      </c>
      <c r="K1862" s="82">
        <v>31.287199999999999</v>
      </c>
      <c r="L1862" s="82">
        <v>73.209999999999994</v>
      </c>
      <c r="M1862" s="87">
        <v>64.805000000000007</v>
      </c>
      <c r="N1862" s="80">
        <v>2.0499999999999998</v>
      </c>
      <c r="O1862" s="86">
        <f t="shared" si="87"/>
        <v>1237.4981660850599</v>
      </c>
      <c r="P1862" s="24">
        <f t="shared" si="88"/>
        <v>0</v>
      </c>
      <c r="R1862" s="76">
        <v>39625</v>
      </c>
      <c r="S1862" s="88">
        <f t="shared" si="89"/>
        <v>-2.9071140707958899E-2</v>
      </c>
      <c r="T1862" s="88"/>
    </row>
    <row r="1863" spans="1:20" x14ac:dyDescent="0.3">
      <c r="A1863" s="75">
        <v>1860</v>
      </c>
      <c r="B1863" s="76">
        <v>39626</v>
      </c>
      <c r="C1863" s="80">
        <v>1451.8371999999999</v>
      </c>
      <c r="D1863" s="81">
        <v>48.075299999999999</v>
      </c>
      <c r="E1863" s="82">
        <v>34.56</v>
      </c>
      <c r="F1863" s="82">
        <v>21.29</v>
      </c>
      <c r="G1863" s="82">
        <v>32.6051</v>
      </c>
      <c r="H1863" s="82">
        <v>123.8259</v>
      </c>
      <c r="I1863" s="82">
        <v>100.8154</v>
      </c>
      <c r="J1863" s="82">
        <v>59.863900000000001</v>
      </c>
      <c r="K1863" s="82">
        <v>30.475899999999999</v>
      </c>
      <c r="L1863" s="82">
        <v>72.260000000000005</v>
      </c>
      <c r="M1863" s="87">
        <v>64.863</v>
      </c>
      <c r="N1863" s="80">
        <v>1.99</v>
      </c>
      <c r="O1863" s="86">
        <f t="shared" si="87"/>
        <v>1237.5958891545299</v>
      </c>
      <c r="P1863" s="24">
        <f t="shared" si="88"/>
        <v>0</v>
      </c>
      <c r="R1863" s="76">
        <v>39626</v>
      </c>
      <c r="S1863" s="88">
        <f t="shared" si="89"/>
        <v>-3.6832853590557102E-3</v>
      </c>
      <c r="T1863" s="88"/>
    </row>
    <row r="1864" spans="1:20" x14ac:dyDescent="0.3">
      <c r="A1864" s="75">
        <v>1861</v>
      </c>
      <c r="B1864" s="76">
        <v>39629</v>
      </c>
      <c r="C1864" s="80">
        <v>1453.6769999999999</v>
      </c>
      <c r="D1864" s="81">
        <v>46.7273</v>
      </c>
      <c r="E1864" s="82">
        <v>34.79</v>
      </c>
      <c r="F1864" s="82">
        <v>21</v>
      </c>
      <c r="G1864" s="82">
        <v>32.463500000000003</v>
      </c>
      <c r="H1864" s="82">
        <v>125.5099</v>
      </c>
      <c r="I1864" s="82">
        <v>102.6558</v>
      </c>
      <c r="J1864" s="82">
        <v>60.456699999999998</v>
      </c>
      <c r="K1864" s="82">
        <v>30.558199999999999</v>
      </c>
      <c r="L1864" s="82">
        <v>71.876000000000005</v>
      </c>
      <c r="M1864" s="87">
        <v>64.540999999999997</v>
      </c>
      <c r="N1864" s="80">
        <v>2.4700000000000002</v>
      </c>
      <c r="O1864" s="99">
        <f t="shared" si="87"/>
        <v>1237.7171931960399</v>
      </c>
      <c r="P1864" s="24">
        <f t="shared" si="88"/>
        <v>1</v>
      </c>
      <c r="R1864" s="76">
        <v>39629</v>
      </c>
      <c r="S1864" s="88">
        <f t="shared" si="89"/>
        <v>1.26722197227069E-3</v>
      </c>
      <c r="T1864" s="88"/>
    </row>
    <row r="1865" spans="1:20" x14ac:dyDescent="0.3">
      <c r="A1865" s="75">
        <v>1862</v>
      </c>
      <c r="B1865" s="76">
        <v>39630</v>
      </c>
      <c r="C1865" s="80">
        <v>1459.53</v>
      </c>
      <c r="D1865" s="81">
        <v>48.254300000000001</v>
      </c>
      <c r="E1865" s="82">
        <v>35.479999999999997</v>
      </c>
      <c r="F1865" s="82">
        <v>21.31</v>
      </c>
      <c r="G1865" s="82">
        <v>31.708200000000001</v>
      </c>
      <c r="H1865" s="82">
        <v>125.4466</v>
      </c>
      <c r="I1865" s="82">
        <v>102.91200000000001</v>
      </c>
      <c r="J1865" s="82">
        <v>60.182200000000002</v>
      </c>
      <c r="K1865" s="82">
        <v>29.982099999999999</v>
      </c>
      <c r="L1865" s="82">
        <v>72.790999999999997</v>
      </c>
      <c r="M1865" s="87">
        <v>65.77</v>
      </c>
      <c r="N1865" s="80">
        <v>2.11</v>
      </c>
      <c r="O1865" s="86">
        <f t="shared" si="87"/>
        <v>1237.82082745309</v>
      </c>
      <c r="P1865" s="24">
        <f t="shared" si="88"/>
        <v>0</v>
      </c>
      <c r="R1865" s="76">
        <v>39630</v>
      </c>
      <c r="S1865" s="88">
        <f t="shared" si="89"/>
        <v>4.0263414775083602E-3</v>
      </c>
      <c r="T1865" s="88"/>
    </row>
    <row r="1866" spans="1:20" x14ac:dyDescent="0.3">
      <c r="A1866" s="75">
        <v>1863</v>
      </c>
      <c r="B1866" s="76">
        <v>39631</v>
      </c>
      <c r="C1866" s="80">
        <v>1433.0526</v>
      </c>
      <c r="D1866" s="81">
        <v>47.443399999999997</v>
      </c>
      <c r="E1866" s="82">
        <v>33.799999999999997</v>
      </c>
      <c r="F1866" s="82">
        <v>20.82</v>
      </c>
      <c r="G1866" s="82">
        <v>30.54</v>
      </c>
      <c r="H1866" s="82">
        <v>123.34480000000001</v>
      </c>
      <c r="I1866" s="82">
        <v>101.8171</v>
      </c>
      <c r="J1866" s="82">
        <v>59.7211</v>
      </c>
      <c r="K1866" s="82">
        <v>30.1996</v>
      </c>
      <c r="L1866" s="82">
        <v>74.328999999999994</v>
      </c>
      <c r="M1866" s="87">
        <v>65.930000000000007</v>
      </c>
      <c r="N1866" s="80">
        <v>1.95</v>
      </c>
      <c r="O1866" s="86">
        <f t="shared" si="87"/>
        <v>1237.9166112076</v>
      </c>
      <c r="P1866" s="24">
        <f t="shared" si="88"/>
        <v>0</v>
      </c>
      <c r="R1866" s="76">
        <v>39631</v>
      </c>
      <c r="S1866" s="88">
        <f t="shared" si="89"/>
        <v>-1.81410454050276E-2</v>
      </c>
      <c r="T1866" s="88"/>
    </row>
    <row r="1867" spans="1:20" x14ac:dyDescent="0.3">
      <c r="A1867" s="75">
        <v>1864</v>
      </c>
      <c r="B1867" s="76">
        <v>39632</v>
      </c>
      <c r="C1867" s="80">
        <v>1434.6443999999999</v>
      </c>
      <c r="D1867" s="81">
        <v>47.443399999999997</v>
      </c>
      <c r="E1867" s="82">
        <v>32.97</v>
      </c>
      <c r="F1867" s="82">
        <v>20.73</v>
      </c>
      <c r="G1867" s="82">
        <v>30.658000000000001</v>
      </c>
      <c r="H1867" s="82">
        <v>124.8768</v>
      </c>
      <c r="I1867" s="82">
        <v>102.8188</v>
      </c>
      <c r="J1867" s="82">
        <v>58.107399999999998</v>
      </c>
      <c r="K1867" s="82">
        <v>30.264299999999999</v>
      </c>
      <c r="L1867" s="82">
        <v>75.47</v>
      </c>
      <c r="M1867" s="87">
        <v>65.655000000000001</v>
      </c>
      <c r="N1867" s="80">
        <v>1.92</v>
      </c>
      <c r="O1867" s="86">
        <f t="shared" si="87"/>
        <v>1238.01092866369</v>
      </c>
      <c r="P1867" s="24">
        <f t="shared" si="88"/>
        <v>0</v>
      </c>
      <c r="R1867" s="76">
        <v>39632</v>
      </c>
      <c r="S1867" s="88">
        <f t="shared" si="89"/>
        <v>1.11077569657936E-3</v>
      </c>
      <c r="T1867" s="88"/>
    </row>
    <row r="1868" spans="1:20" x14ac:dyDescent="0.3">
      <c r="A1868" s="75">
        <v>1865</v>
      </c>
      <c r="B1868" s="76">
        <v>39633</v>
      </c>
      <c r="C1868" s="80">
        <v>1434.6443999999999</v>
      </c>
      <c r="D1868" s="81">
        <v>47.443399999999997</v>
      </c>
      <c r="E1868" s="82">
        <v>32.97</v>
      </c>
      <c r="F1868" s="82">
        <v>20.73</v>
      </c>
      <c r="G1868" s="82">
        <v>30.658000000000001</v>
      </c>
      <c r="H1868" s="82">
        <v>124.8768</v>
      </c>
      <c r="I1868" s="82">
        <v>102.8188</v>
      </c>
      <c r="J1868" s="82">
        <v>58.107399999999998</v>
      </c>
      <c r="K1868" s="82">
        <v>30.264299999999999</v>
      </c>
      <c r="L1868" s="82">
        <v>75.47</v>
      </c>
      <c r="M1868" s="87">
        <v>65.655000000000001</v>
      </c>
      <c r="N1868" s="80">
        <v>1.92</v>
      </c>
      <c r="O1868" s="86">
        <f t="shared" si="87"/>
        <v>1238.1052533058701</v>
      </c>
      <c r="P1868" s="24">
        <f t="shared" si="88"/>
        <v>0</v>
      </c>
      <c r="R1868" s="76">
        <v>39633</v>
      </c>
      <c r="S1868" s="88">
        <f t="shared" si="89"/>
        <v>0</v>
      </c>
      <c r="T1868" s="88"/>
    </row>
    <row r="1869" spans="1:20" x14ac:dyDescent="0.3">
      <c r="A1869" s="75">
        <v>1866</v>
      </c>
      <c r="B1869" s="76">
        <v>39636</v>
      </c>
      <c r="C1869" s="80">
        <v>1422.6383000000001</v>
      </c>
      <c r="D1869" s="81">
        <v>47.7699</v>
      </c>
      <c r="E1869" s="82">
        <v>32.46</v>
      </c>
      <c r="F1869" s="82">
        <v>21.09</v>
      </c>
      <c r="G1869" s="82">
        <v>30.716999999999999</v>
      </c>
      <c r="H1869" s="82">
        <v>122.5851</v>
      </c>
      <c r="I1869" s="82">
        <v>101.2813</v>
      </c>
      <c r="J1869" s="82">
        <v>56.493600000000001</v>
      </c>
      <c r="K1869" s="82">
        <v>30.1526</v>
      </c>
      <c r="L1869" s="82">
        <v>75.301000000000002</v>
      </c>
      <c r="M1869" s="87">
        <v>65.849999999999994</v>
      </c>
      <c r="N1869" s="80">
        <v>1.99</v>
      </c>
      <c r="O1869" s="86">
        <f t="shared" si="87"/>
        <v>1238.20302431596</v>
      </c>
      <c r="P1869" s="24">
        <f t="shared" si="88"/>
        <v>0</v>
      </c>
      <c r="R1869" s="76">
        <v>39636</v>
      </c>
      <c r="S1869" s="88">
        <f t="shared" si="89"/>
        <v>-8.3686940122582598E-3</v>
      </c>
      <c r="T1869" s="88"/>
    </row>
    <row r="1870" spans="1:20" x14ac:dyDescent="0.3">
      <c r="A1870" s="75">
        <v>1867</v>
      </c>
      <c r="B1870" s="76">
        <v>39637</v>
      </c>
      <c r="C1870" s="80">
        <v>1447.4878000000001</v>
      </c>
      <c r="D1870" s="81">
        <v>50.0762</v>
      </c>
      <c r="E1870" s="82">
        <v>32.340000000000003</v>
      </c>
      <c r="F1870" s="82">
        <v>21.58</v>
      </c>
      <c r="G1870" s="82">
        <v>30.5046</v>
      </c>
      <c r="H1870" s="82">
        <v>121.28100000000001</v>
      </c>
      <c r="I1870" s="82">
        <v>100.1048</v>
      </c>
      <c r="J1870" s="82">
        <v>54.835900000000002</v>
      </c>
      <c r="K1870" s="82">
        <v>30.258400000000002</v>
      </c>
      <c r="L1870" s="82">
        <v>74.408000000000001</v>
      </c>
      <c r="M1870" s="87">
        <v>67.182000000000002</v>
      </c>
      <c r="N1870" s="80">
        <v>1.97</v>
      </c>
      <c r="O1870" s="86">
        <f t="shared" si="87"/>
        <v>1238.2998203460299</v>
      </c>
      <c r="P1870" s="24">
        <f t="shared" si="88"/>
        <v>0</v>
      </c>
      <c r="R1870" s="76">
        <v>39637</v>
      </c>
      <c r="S1870" s="88">
        <f t="shared" si="89"/>
        <v>1.7467194577848798E-2</v>
      </c>
      <c r="T1870" s="88"/>
    </row>
    <row r="1871" spans="1:20" x14ac:dyDescent="0.3">
      <c r="A1871" s="75">
        <v>1868</v>
      </c>
      <c r="B1871" s="76">
        <v>39638</v>
      </c>
      <c r="C1871" s="80">
        <v>1414.6756</v>
      </c>
      <c r="D1871" s="81">
        <v>49.054699999999997</v>
      </c>
      <c r="E1871" s="82">
        <v>31.1</v>
      </c>
      <c r="F1871" s="82">
        <v>21.11</v>
      </c>
      <c r="G1871" s="82">
        <v>29.7729</v>
      </c>
      <c r="H1871" s="82">
        <v>118.9008</v>
      </c>
      <c r="I1871" s="82">
        <v>98.206100000000006</v>
      </c>
      <c r="J1871" s="82">
        <v>55.889800000000001</v>
      </c>
      <c r="K1871" s="82">
        <v>29.917400000000001</v>
      </c>
      <c r="L1871" s="82">
        <v>73.864999999999995</v>
      </c>
      <c r="M1871" s="87">
        <v>68.02</v>
      </c>
      <c r="N1871" s="80">
        <v>1.99</v>
      </c>
      <c r="O1871" s="86">
        <f t="shared" si="87"/>
        <v>1238.39760672073</v>
      </c>
      <c r="P1871" s="24">
        <f t="shared" si="88"/>
        <v>0</v>
      </c>
      <c r="R1871" s="76">
        <v>39638</v>
      </c>
      <c r="S1871" s="88">
        <f t="shared" si="89"/>
        <v>-2.26683775849441E-2</v>
      </c>
      <c r="T1871" s="88"/>
    </row>
    <row r="1872" spans="1:20" x14ac:dyDescent="0.3">
      <c r="A1872" s="75">
        <v>1869</v>
      </c>
      <c r="B1872" s="76">
        <v>39639</v>
      </c>
      <c r="C1872" s="80">
        <v>1424.5636999999999</v>
      </c>
      <c r="D1872" s="81">
        <v>50.729199999999999</v>
      </c>
      <c r="E1872" s="82">
        <v>31.72</v>
      </c>
      <c r="F1872" s="82">
        <v>21.29</v>
      </c>
      <c r="G1872" s="82">
        <v>30.032499999999999</v>
      </c>
      <c r="H1872" s="82">
        <v>121.8635</v>
      </c>
      <c r="I1872" s="82">
        <v>100.24460000000001</v>
      </c>
      <c r="J1872" s="82">
        <v>57.152299999999997</v>
      </c>
      <c r="K1872" s="82">
        <v>29.4177</v>
      </c>
      <c r="L1872" s="82">
        <v>74.135999999999996</v>
      </c>
      <c r="M1872" s="87">
        <v>67.09</v>
      </c>
      <c r="N1872" s="80">
        <v>2.0099999999999998</v>
      </c>
      <c r="O1872" s="86">
        <f t="shared" si="87"/>
        <v>1238.4963836726999</v>
      </c>
      <c r="P1872" s="24">
        <f t="shared" si="88"/>
        <v>0</v>
      </c>
      <c r="R1872" s="76">
        <v>39639</v>
      </c>
      <c r="S1872" s="88">
        <f t="shared" si="89"/>
        <v>6.9896589719933297E-3</v>
      </c>
      <c r="T1872" s="88"/>
    </row>
    <row r="1873" spans="1:20" x14ac:dyDescent="0.3">
      <c r="A1873" s="75">
        <v>1870</v>
      </c>
      <c r="B1873" s="76">
        <v>39640</v>
      </c>
      <c r="C1873" s="80">
        <v>1408.8777</v>
      </c>
      <c r="D1873" s="81">
        <v>50.8977</v>
      </c>
      <c r="E1873" s="82">
        <v>31.18</v>
      </c>
      <c r="F1873" s="82">
        <v>20.96</v>
      </c>
      <c r="G1873" s="82">
        <v>29.796500000000002</v>
      </c>
      <c r="H1873" s="82">
        <v>116.79900000000001</v>
      </c>
      <c r="I1873" s="82">
        <v>99.569000000000003</v>
      </c>
      <c r="J1873" s="82">
        <v>56.636299999999999</v>
      </c>
      <c r="K1873" s="82">
        <v>29.552900000000001</v>
      </c>
      <c r="L1873" s="82">
        <v>73.084999999999994</v>
      </c>
      <c r="M1873" s="87">
        <v>65.804000000000002</v>
      </c>
      <c r="N1873" s="80">
        <v>1.97</v>
      </c>
      <c r="O1873" s="86">
        <f t="shared" si="87"/>
        <v>1238.5932026360199</v>
      </c>
      <c r="P1873" s="24">
        <f t="shared" si="88"/>
        <v>0</v>
      </c>
      <c r="R1873" s="76">
        <v>39640</v>
      </c>
      <c r="S1873" s="88">
        <f t="shared" si="89"/>
        <v>-1.10110906237467E-2</v>
      </c>
      <c r="T1873" s="88"/>
    </row>
    <row r="1874" spans="1:20" x14ac:dyDescent="0.3">
      <c r="A1874" s="75">
        <v>1871</v>
      </c>
      <c r="B1874" s="76">
        <v>39643</v>
      </c>
      <c r="C1874" s="80">
        <v>1396.1585</v>
      </c>
      <c r="D1874" s="81">
        <v>50.381700000000002</v>
      </c>
      <c r="E1874" s="82">
        <v>30.68</v>
      </c>
      <c r="F1874" s="82">
        <v>20.45</v>
      </c>
      <c r="G1874" s="82">
        <v>29.6785</v>
      </c>
      <c r="H1874" s="82">
        <v>117.4954</v>
      </c>
      <c r="I1874" s="82">
        <v>99.499099999999999</v>
      </c>
      <c r="J1874" s="82">
        <v>57.931699999999999</v>
      </c>
      <c r="K1874" s="82">
        <v>29.958600000000001</v>
      </c>
      <c r="L1874" s="82">
        <v>73.367999999999995</v>
      </c>
      <c r="M1874" s="87">
        <v>66.688000000000002</v>
      </c>
      <c r="N1874" s="80">
        <v>2.06</v>
      </c>
      <c r="O1874" s="86">
        <f t="shared" si="87"/>
        <v>1238.69445271529</v>
      </c>
      <c r="P1874" s="24">
        <f t="shared" si="88"/>
        <v>0</v>
      </c>
      <c r="R1874" s="76">
        <v>39643</v>
      </c>
      <c r="S1874" s="88">
        <f t="shared" si="89"/>
        <v>-9.0278950401443403E-3</v>
      </c>
      <c r="T1874" s="88"/>
    </row>
    <row r="1875" spans="1:20" x14ac:dyDescent="0.3">
      <c r="A1875" s="75">
        <v>1872</v>
      </c>
      <c r="B1875" s="76">
        <v>39644</v>
      </c>
      <c r="C1875" s="80">
        <v>1380.9599000000001</v>
      </c>
      <c r="D1875" s="81">
        <v>49.3917</v>
      </c>
      <c r="E1875" s="82">
        <v>31.12</v>
      </c>
      <c r="F1875" s="82">
        <v>20.25</v>
      </c>
      <c r="G1875" s="82">
        <v>30.858599999999999</v>
      </c>
      <c r="H1875" s="82">
        <v>113.2159</v>
      </c>
      <c r="I1875" s="82">
        <v>95.736699999999999</v>
      </c>
      <c r="J1875" s="82">
        <v>55.483600000000003</v>
      </c>
      <c r="K1875" s="82">
        <v>30.4465</v>
      </c>
      <c r="L1875" s="82">
        <v>74.114000000000004</v>
      </c>
      <c r="M1875" s="87">
        <v>67.227999999999994</v>
      </c>
      <c r="N1875" s="80">
        <v>2.16</v>
      </c>
      <c r="O1875" s="86">
        <f t="shared" si="87"/>
        <v>1238.8006265255201</v>
      </c>
      <c r="P1875" s="24">
        <f t="shared" si="88"/>
        <v>0</v>
      </c>
      <c r="R1875" s="76">
        <v>39644</v>
      </c>
      <c r="S1875" s="88">
        <f t="shared" si="89"/>
        <v>-1.08860133000658E-2</v>
      </c>
      <c r="T1875" s="88"/>
    </row>
    <row r="1876" spans="1:20" x14ac:dyDescent="0.3">
      <c r="A1876" s="75">
        <v>1873</v>
      </c>
      <c r="B1876" s="76">
        <v>39645</v>
      </c>
      <c r="C1876" s="80">
        <v>1415.7481</v>
      </c>
      <c r="D1876" s="81">
        <v>49.475999999999999</v>
      </c>
      <c r="E1876" s="82">
        <v>32.68</v>
      </c>
      <c r="F1876" s="82">
        <v>20.440000000000001</v>
      </c>
      <c r="G1876" s="82">
        <v>32.168399999999998</v>
      </c>
      <c r="H1876" s="82">
        <v>109.3796</v>
      </c>
      <c r="I1876" s="82">
        <v>94.129300000000001</v>
      </c>
      <c r="J1876" s="82">
        <v>54.308900000000001</v>
      </c>
      <c r="K1876" s="82">
        <v>30.7699</v>
      </c>
      <c r="L1876" s="82">
        <v>74.700999999999993</v>
      </c>
      <c r="M1876" s="87">
        <v>69.063999999999993</v>
      </c>
      <c r="N1876" s="80">
        <v>1.95</v>
      </c>
      <c r="O1876" s="86">
        <f t="shared" si="87"/>
        <v>1238.8964860978101</v>
      </c>
      <c r="P1876" s="24">
        <f t="shared" si="88"/>
        <v>0</v>
      </c>
      <c r="R1876" s="76">
        <v>39645</v>
      </c>
      <c r="S1876" s="88">
        <f t="shared" si="89"/>
        <v>2.5191318010030501E-2</v>
      </c>
      <c r="T1876" s="88"/>
    </row>
    <row r="1877" spans="1:20" x14ac:dyDescent="0.3">
      <c r="A1877" s="75">
        <v>1874</v>
      </c>
      <c r="B1877" s="76">
        <v>39646</v>
      </c>
      <c r="C1877" s="80">
        <v>1432.8035</v>
      </c>
      <c r="D1877" s="81">
        <v>47.980499999999999</v>
      </c>
      <c r="E1877" s="82">
        <v>33.36</v>
      </c>
      <c r="F1877" s="82">
        <v>20.86</v>
      </c>
      <c r="G1877" s="82">
        <v>32.475299999999997</v>
      </c>
      <c r="H1877" s="82">
        <v>108.468</v>
      </c>
      <c r="I1877" s="82">
        <v>93.5702</v>
      </c>
      <c r="J1877" s="82">
        <v>52.793900000000001</v>
      </c>
      <c r="K1877" s="82">
        <v>29.594100000000001</v>
      </c>
      <c r="L1877" s="82">
        <v>74.069000000000003</v>
      </c>
      <c r="M1877" s="87">
        <v>69.305999999999997</v>
      </c>
      <c r="N1877" s="80">
        <v>2.0299999999999998</v>
      </c>
      <c r="O1877" s="86">
        <f t="shared" si="87"/>
        <v>1238.99628609252</v>
      </c>
      <c r="P1877" s="24">
        <f t="shared" si="88"/>
        <v>0</v>
      </c>
      <c r="R1877" s="76">
        <v>39646</v>
      </c>
      <c r="S1877" s="88">
        <f t="shared" si="89"/>
        <v>1.2046917103402799E-2</v>
      </c>
      <c r="T1877" s="88"/>
    </row>
    <row r="1878" spans="1:20" x14ac:dyDescent="0.3">
      <c r="A1878" s="75">
        <v>1875</v>
      </c>
      <c r="B1878" s="76">
        <v>39647</v>
      </c>
      <c r="C1878" s="80">
        <v>1433.2193</v>
      </c>
      <c r="D1878" s="81">
        <v>47.590899999999998</v>
      </c>
      <c r="E1878" s="82">
        <v>33.549999999999997</v>
      </c>
      <c r="F1878" s="82">
        <v>21.18</v>
      </c>
      <c r="G1878" s="82">
        <v>30.516400000000001</v>
      </c>
      <c r="H1878" s="82">
        <v>108.9491</v>
      </c>
      <c r="I1878" s="82">
        <v>94.979600000000005</v>
      </c>
      <c r="J1878" s="82">
        <v>53.134300000000003</v>
      </c>
      <c r="K1878" s="82">
        <v>29.411799999999999</v>
      </c>
      <c r="L1878" s="82">
        <v>73.933000000000007</v>
      </c>
      <c r="M1878" s="87">
        <v>69.385999999999996</v>
      </c>
      <c r="N1878" s="80">
        <v>1.96</v>
      </c>
      <c r="O1878" s="86">
        <f t="shared" si="87"/>
        <v>1239.09265247033</v>
      </c>
      <c r="P1878" s="24">
        <f t="shared" si="88"/>
        <v>0</v>
      </c>
      <c r="R1878" s="76">
        <v>39647</v>
      </c>
      <c r="S1878" s="88">
        <f t="shared" si="89"/>
        <v>2.90200296132692E-4</v>
      </c>
      <c r="T1878" s="88"/>
    </row>
    <row r="1879" spans="1:20" x14ac:dyDescent="0.3">
      <c r="A1879" s="75">
        <v>1876</v>
      </c>
      <c r="B1879" s="76">
        <v>39650</v>
      </c>
      <c r="C1879" s="80">
        <v>1432.4819</v>
      </c>
      <c r="D1879" s="81">
        <v>47.685600000000001</v>
      </c>
      <c r="E1879" s="82">
        <v>33.07</v>
      </c>
      <c r="F1879" s="82">
        <v>21.09</v>
      </c>
      <c r="G1879" s="82">
        <v>30.256699999999999</v>
      </c>
      <c r="H1879" s="82">
        <v>110.038</v>
      </c>
      <c r="I1879" s="82">
        <v>96.656899999999993</v>
      </c>
      <c r="J1879" s="82">
        <v>54.572400000000002</v>
      </c>
      <c r="K1879" s="82">
        <v>29.159099999999999</v>
      </c>
      <c r="L1879" s="82">
        <v>72.847999999999999</v>
      </c>
      <c r="M1879" s="87">
        <v>68.593999999999994</v>
      </c>
      <c r="N1879" s="80">
        <v>1.98</v>
      </c>
      <c r="O1879" s="86">
        <f t="shared" si="87"/>
        <v>1239.19000975017</v>
      </c>
      <c r="P1879" s="24">
        <f t="shared" si="88"/>
        <v>0</v>
      </c>
      <c r="R1879" s="76">
        <v>39650</v>
      </c>
      <c r="S1879" s="88">
        <f t="shared" si="89"/>
        <v>-5.1450604942315803E-4</v>
      </c>
      <c r="T1879" s="88"/>
    </row>
    <row r="1880" spans="1:20" x14ac:dyDescent="0.3">
      <c r="A1880" s="75">
        <v>1877</v>
      </c>
      <c r="B1880" s="76">
        <v>39651</v>
      </c>
      <c r="C1880" s="80">
        <v>1451.8384000000001</v>
      </c>
      <c r="D1880" s="81">
        <v>46.442999999999998</v>
      </c>
      <c r="E1880" s="82">
        <v>32.71</v>
      </c>
      <c r="F1880" s="82">
        <v>21.59</v>
      </c>
      <c r="G1880" s="82">
        <v>30.445599999999999</v>
      </c>
      <c r="H1880" s="82">
        <v>108.4173</v>
      </c>
      <c r="I1880" s="82">
        <v>96.517200000000003</v>
      </c>
      <c r="J1880" s="82">
        <v>54.210099999999997</v>
      </c>
      <c r="K1880" s="82">
        <v>30.187899999999999</v>
      </c>
      <c r="L1880" s="82">
        <v>74.814999999999998</v>
      </c>
      <c r="M1880" s="87">
        <v>69.019000000000005</v>
      </c>
      <c r="N1880" s="80">
        <v>1.97</v>
      </c>
      <c r="O1880" s="86">
        <f t="shared" si="87"/>
        <v>1239.2868829374399</v>
      </c>
      <c r="P1880" s="24">
        <f t="shared" si="88"/>
        <v>0</v>
      </c>
      <c r="R1880" s="76">
        <v>39651</v>
      </c>
      <c r="S1880" s="88">
        <f t="shared" si="89"/>
        <v>1.3512561659592401E-2</v>
      </c>
      <c r="T1880" s="88"/>
    </row>
    <row r="1881" spans="1:20" x14ac:dyDescent="0.3">
      <c r="A1881" s="75">
        <v>1878</v>
      </c>
      <c r="B1881" s="76">
        <v>39652</v>
      </c>
      <c r="C1881" s="80">
        <v>1457.739</v>
      </c>
      <c r="D1881" s="81">
        <v>47.2012</v>
      </c>
      <c r="E1881" s="82">
        <v>33.340000000000003</v>
      </c>
      <c r="F1881" s="82">
        <v>21.5</v>
      </c>
      <c r="G1881" s="82">
        <v>31.189</v>
      </c>
      <c r="H1881" s="82">
        <v>104.6443</v>
      </c>
      <c r="I1881" s="82">
        <v>94.338899999999995</v>
      </c>
      <c r="J1881" s="82">
        <v>52.783000000000001</v>
      </c>
      <c r="K1881" s="82">
        <v>30.863900000000001</v>
      </c>
      <c r="L1881" s="82">
        <v>76.543999999999997</v>
      </c>
      <c r="M1881" s="87">
        <v>68.489999999999995</v>
      </c>
      <c r="N1881" s="80">
        <v>2.04</v>
      </c>
      <c r="O1881" s="86">
        <f t="shared" si="87"/>
        <v>1239.3872061612999</v>
      </c>
      <c r="P1881" s="24">
        <f t="shared" si="88"/>
        <v>0</v>
      </c>
      <c r="R1881" s="76">
        <v>39652</v>
      </c>
      <c r="S1881" s="88">
        <f t="shared" si="89"/>
        <v>4.0642264318122602E-3</v>
      </c>
      <c r="T1881" s="88"/>
    </row>
    <row r="1882" spans="1:20" x14ac:dyDescent="0.3">
      <c r="A1882" s="75">
        <v>1879</v>
      </c>
      <c r="B1882" s="76">
        <v>39653</v>
      </c>
      <c r="C1882" s="80">
        <v>1424.0598</v>
      </c>
      <c r="D1882" s="81">
        <v>55.215499999999999</v>
      </c>
      <c r="E1882" s="82">
        <v>32.18</v>
      </c>
      <c r="F1882" s="82">
        <v>20.95</v>
      </c>
      <c r="G1882" s="82">
        <v>30.020700000000001</v>
      </c>
      <c r="H1882" s="82">
        <v>103.82129999999999</v>
      </c>
      <c r="I1882" s="82">
        <v>94.117599999999996</v>
      </c>
      <c r="J1882" s="82">
        <v>51.981499999999997</v>
      </c>
      <c r="K1882" s="82">
        <v>30.4877</v>
      </c>
      <c r="L1882" s="82">
        <v>76.182000000000002</v>
      </c>
      <c r="M1882" s="87">
        <v>67.010000000000005</v>
      </c>
      <c r="N1882" s="80">
        <v>2.06</v>
      </c>
      <c r="O1882" s="86">
        <f t="shared" si="87"/>
        <v>1239.4885211471999</v>
      </c>
      <c r="P1882" s="24">
        <f t="shared" si="88"/>
        <v>0</v>
      </c>
      <c r="R1882" s="76">
        <v>39653</v>
      </c>
      <c r="S1882" s="88">
        <f t="shared" si="89"/>
        <v>-2.3103724329252302E-2</v>
      </c>
      <c r="T1882" s="88"/>
    </row>
    <row r="1883" spans="1:20" x14ac:dyDescent="0.3">
      <c r="A1883" s="75">
        <v>1880</v>
      </c>
      <c r="B1883" s="76">
        <v>39654</v>
      </c>
      <c r="C1883" s="80">
        <v>1430.0126</v>
      </c>
      <c r="D1883" s="81">
        <v>57.342799999999997</v>
      </c>
      <c r="E1883" s="82">
        <v>32.08</v>
      </c>
      <c r="F1883" s="82">
        <v>20.95</v>
      </c>
      <c r="G1883" s="82">
        <v>30.8704</v>
      </c>
      <c r="H1883" s="82">
        <v>104.5304</v>
      </c>
      <c r="I1883" s="82">
        <v>95.165999999999997</v>
      </c>
      <c r="J1883" s="82">
        <v>53.825899999999997</v>
      </c>
      <c r="K1883" s="82">
        <v>30.6052</v>
      </c>
      <c r="L1883" s="82">
        <v>75.978999999999999</v>
      </c>
      <c r="M1883" s="87">
        <v>67.331000000000003</v>
      </c>
      <c r="N1883" s="80">
        <v>2.13</v>
      </c>
      <c r="O1883" s="86">
        <f t="shared" si="87"/>
        <v>1239.59328743886</v>
      </c>
      <c r="P1883" s="24">
        <f t="shared" si="88"/>
        <v>0</v>
      </c>
      <c r="R1883" s="76">
        <v>39654</v>
      </c>
      <c r="S1883" s="88">
        <f t="shared" si="89"/>
        <v>4.1801615353511696E-3</v>
      </c>
      <c r="T1883" s="88"/>
    </row>
    <row r="1884" spans="1:20" x14ac:dyDescent="0.3">
      <c r="A1884" s="75">
        <v>1881</v>
      </c>
      <c r="B1884" s="76">
        <v>39657</v>
      </c>
      <c r="C1884" s="80">
        <v>1403.4199000000001</v>
      </c>
      <c r="D1884" s="81">
        <v>56.258099999999999</v>
      </c>
      <c r="E1884" s="82">
        <v>31.2</v>
      </c>
      <c r="F1884" s="82">
        <v>20.72</v>
      </c>
      <c r="G1884" s="82">
        <v>30.0915</v>
      </c>
      <c r="H1884" s="82">
        <v>104.4417</v>
      </c>
      <c r="I1884" s="82">
        <v>93.977800000000002</v>
      </c>
      <c r="J1884" s="82">
        <v>54.122300000000003</v>
      </c>
      <c r="K1884" s="82">
        <v>30.0703</v>
      </c>
      <c r="L1884" s="82">
        <v>75.402000000000001</v>
      </c>
      <c r="M1884" s="87">
        <v>66.343999999999994</v>
      </c>
      <c r="N1884" s="80">
        <v>2</v>
      </c>
      <c r="O1884" s="86">
        <f t="shared" si="87"/>
        <v>1239.6916678585001</v>
      </c>
      <c r="P1884" s="24">
        <f t="shared" si="88"/>
        <v>0</v>
      </c>
      <c r="R1884" s="76">
        <v>39657</v>
      </c>
      <c r="S1884" s="88">
        <f t="shared" si="89"/>
        <v>-1.85961298522823E-2</v>
      </c>
      <c r="T1884" s="88"/>
    </row>
    <row r="1885" spans="1:20" x14ac:dyDescent="0.3">
      <c r="A1885" s="75">
        <v>1882</v>
      </c>
      <c r="B1885" s="76">
        <v>39658</v>
      </c>
      <c r="C1885" s="80">
        <v>1436.32</v>
      </c>
      <c r="D1885" s="81">
        <v>57.837800000000001</v>
      </c>
      <c r="E1885" s="82">
        <v>31.54</v>
      </c>
      <c r="F1885" s="82">
        <v>21.43</v>
      </c>
      <c r="G1885" s="82">
        <v>30.811399999999999</v>
      </c>
      <c r="H1885" s="82">
        <v>104.8849</v>
      </c>
      <c r="I1885" s="82">
        <v>94.234099999999998</v>
      </c>
      <c r="J1885" s="82">
        <v>54.089399999999998</v>
      </c>
      <c r="K1885" s="82">
        <v>30.3172</v>
      </c>
      <c r="L1885" s="82">
        <v>75.706999999999994</v>
      </c>
      <c r="M1885" s="87">
        <v>68.536000000000001</v>
      </c>
      <c r="N1885" s="80">
        <v>2.0499999999999998</v>
      </c>
      <c r="O1885" s="86">
        <f t="shared" si="87"/>
        <v>1239.7925157918</v>
      </c>
      <c r="P1885" s="24">
        <f t="shared" si="88"/>
        <v>0</v>
      </c>
      <c r="R1885" s="76">
        <v>39658</v>
      </c>
      <c r="S1885" s="88">
        <f t="shared" si="89"/>
        <v>2.3442805677758902E-2</v>
      </c>
      <c r="T1885" s="88"/>
    </row>
    <row r="1886" spans="1:20" x14ac:dyDescent="0.3">
      <c r="A1886" s="75">
        <v>1883</v>
      </c>
      <c r="B1886" s="76">
        <v>39659</v>
      </c>
      <c r="C1886" s="80">
        <v>1460.3585</v>
      </c>
      <c r="D1886" s="81">
        <v>58.5961</v>
      </c>
      <c r="E1886" s="82">
        <v>31.25</v>
      </c>
      <c r="F1886" s="82">
        <v>21.31</v>
      </c>
      <c r="G1886" s="82">
        <v>30.952999999999999</v>
      </c>
      <c r="H1886" s="82">
        <v>110.4811</v>
      </c>
      <c r="I1886" s="82">
        <v>98.287700000000001</v>
      </c>
      <c r="J1886" s="82">
        <v>55.340899999999998</v>
      </c>
      <c r="K1886" s="82">
        <v>30.164300000000001</v>
      </c>
      <c r="L1886" s="82">
        <v>75.628</v>
      </c>
      <c r="M1886" s="87">
        <v>69.397000000000006</v>
      </c>
      <c r="N1886" s="80">
        <v>2.0299999999999998</v>
      </c>
      <c r="O1886" s="86">
        <f t="shared" si="87"/>
        <v>1239.89238796668</v>
      </c>
      <c r="P1886" s="24">
        <f t="shared" si="88"/>
        <v>0</v>
      </c>
      <c r="R1886" s="76">
        <v>39659</v>
      </c>
      <c r="S1886" s="88">
        <f t="shared" si="89"/>
        <v>1.6736172997660701E-2</v>
      </c>
      <c r="T1886" s="88"/>
    </row>
    <row r="1887" spans="1:20" x14ac:dyDescent="0.3">
      <c r="A1887" s="75">
        <v>1884</v>
      </c>
      <c r="B1887" s="76">
        <v>39660</v>
      </c>
      <c r="C1887" s="80">
        <v>1441.4571000000001</v>
      </c>
      <c r="D1887" s="81">
        <v>58.280099999999997</v>
      </c>
      <c r="E1887" s="82">
        <v>23.34</v>
      </c>
      <c r="F1887" s="82">
        <v>21.53</v>
      </c>
      <c r="G1887" s="82">
        <v>30.351199999999999</v>
      </c>
      <c r="H1887" s="82">
        <v>107.0626</v>
      </c>
      <c r="I1887" s="82">
        <v>93.686599999999999</v>
      </c>
      <c r="J1887" s="82">
        <v>53.716099999999997</v>
      </c>
      <c r="K1887" s="82">
        <v>30.276</v>
      </c>
      <c r="L1887" s="82">
        <v>75.233000000000004</v>
      </c>
      <c r="M1887" s="87">
        <v>68.64</v>
      </c>
      <c r="N1887" s="80">
        <v>2.09</v>
      </c>
      <c r="O1887" s="99">
        <f t="shared" si="87"/>
        <v>1239.9952203115599</v>
      </c>
      <c r="P1887" s="24">
        <f t="shared" si="88"/>
        <v>1</v>
      </c>
      <c r="R1887" s="76">
        <v>39660</v>
      </c>
      <c r="S1887" s="88">
        <f t="shared" si="89"/>
        <v>-1.29429862598807E-2</v>
      </c>
      <c r="T1887" s="88"/>
    </row>
    <row r="1888" spans="1:20" x14ac:dyDescent="0.3">
      <c r="A1888" s="75">
        <v>1885</v>
      </c>
      <c r="B1888" s="76">
        <v>39661</v>
      </c>
      <c r="C1888" s="80">
        <v>1433.4159999999999</v>
      </c>
      <c r="D1888" s="81">
        <v>58.417000000000002</v>
      </c>
      <c r="E1888" s="82">
        <v>23.5</v>
      </c>
      <c r="F1888" s="82">
        <v>21.5</v>
      </c>
      <c r="G1888" s="82">
        <v>30.020700000000001</v>
      </c>
      <c r="H1888" s="82">
        <v>106.7461</v>
      </c>
      <c r="I1888" s="82">
        <v>92.8596</v>
      </c>
      <c r="J1888" s="82">
        <v>54.638300000000001</v>
      </c>
      <c r="K1888" s="82">
        <v>31.240200000000002</v>
      </c>
      <c r="L1888" s="82">
        <v>75.311999999999998</v>
      </c>
      <c r="M1888" s="87">
        <v>68.617000000000004</v>
      </c>
      <c r="N1888" s="80">
        <v>2.04</v>
      </c>
      <c r="O1888" s="86">
        <f t="shared" si="87"/>
        <v>1240.0956008770099</v>
      </c>
      <c r="P1888" s="24">
        <f t="shared" si="88"/>
        <v>0</v>
      </c>
      <c r="R1888" s="76">
        <v>39661</v>
      </c>
      <c r="S1888" s="88">
        <f t="shared" si="89"/>
        <v>-5.5784525255729899E-3</v>
      </c>
      <c r="T1888" s="88"/>
    </row>
    <row r="1889" spans="1:20" x14ac:dyDescent="0.3">
      <c r="A1889" s="75">
        <v>1886</v>
      </c>
      <c r="B1889" s="76">
        <v>39664</v>
      </c>
      <c r="C1889" s="80">
        <v>1420.5968</v>
      </c>
      <c r="D1889" s="81">
        <v>55.678899999999999</v>
      </c>
      <c r="E1889" s="82">
        <v>23.33</v>
      </c>
      <c r="F1889" s="82">
        <v>21.25</v>
      </c>
      <c r="G1889" s="82">
        <v>29.831900000000001</v>
      </c>
      <c r="H1889" s="82">
        <v>104.8342</v>
      </c>
      <c r="I1889" s="82">
        <v>89.225399999999993</v>
      </c>
      <c r="J1889" s="82">
        <v>52.376800000000003</v>
      </c>
      <c r="K1889" s="82">
        <v>31.687000000000001</v>
      </c>
      <c r="L1889" s="82">
        <v>76.486999999999995</v>
      </c>
      <c r="M1889" s="87">
        <v>69.512</v>
      </c>
      <c r="N1889" s="80">
        <v>1.97</v>
      </c>
      <c r="O1889" s="86">
        <f t="shared" si="87"/>
        <v>1240.19254485851</v>
      </c>
      <c r="P1889" s="24">
        <f t="shared" si="88"/>
        <v>0</v>
      </c>
      <c r="R1889" s="76">
        <v>39664</v>
      </c>
      <c r="S1889" s="88">
        <f t="shared" si="89"/>
        <v>-8.9431121181847706E-3</v>
      </c>
      <c r="T1889" s="88"/>
    </row>
    <row r="1890" spans="1:20" x14ac:dyDescent="0.3">
      <c r="A1890" s="75">
        <v>1887</v>
      </c>
      <c r="B1890" s="76">
        <v>39665</v>
      </c>
      <c r="C1890" s="80">
        <v>1461.5329999999999</v>
      </c>
      <c r="D1890" s="81">
        <v>58.690800000000003</v>
      </c>
      <c r="E1890" s="82">
        <v>23.16</v>
      </c>
      <c r="F1890" s="82">
        <v>22.21</v>
      </c>
      <c r="G1890" s="82">
        <v>30.929400000000001</v>
      </c>
      <c r="H1890" s="82">
        <v>104.4417</v>
      </c>
      <c r="I1890" s="82">
        <v>91.263800000000003</v>
      </c>
      <c r="J1890" s="82">
        <v>51.169199999999996</v>
      </c>
      <c r="K1890" s="82">
        <v>32.280700000000003</v>
      </c>
      <c r="L1890" s="82">
        <v>77.447999999999993</v>
      </c>
      <c r="M1890" s="87">
        <v>71.555999999999997</v>
      </c>
      <c r="N1890" s="80">
        <v>1.97</v>
      </c>
      <c r="O1890" s="86">
        <f t="shared" si="87"/>
        <v>1240.28949641856</v>
      </c>
      <c r="P1890" s="24">
        <f t="shared" si="88"/>
        <v>0</v>
      </c>
      <c r="R1890" s="76">
        <v>39665</v>
      </c>
      <c r="S1890" s="88">
        <f t="shared" si="89"/>
        <v>2.8816198938361501E-2</v>
      </c>
      <c r="T1890" s="88"/>
    </row>
    <row r="1891" spans="1:20" x14ac:dyDescent="0.3">
      <c r="A1891" s="75">
        <v>1888</v>
      </c>
      <c r="B1891" s="76">
        <v>39666</v>
      </c>
      <c r="C1891" s="80">
        <v>1467.1029000000001</v>
      </c>
      <c r="D1891" s="81">
        <v>58.511800000000001</v>
      </c>
      <c r="E1891" s="82">
        <v>23.04</v>
      </c>
      <c r="F1891" s="82">
        <v>22.86</v>
      </c>
      <c r="G1891" s="82">
        <v>31.885200000000001</v>
      </c>
      <c r="H1891" s="82">
        <v>107.0626</v>
      </c>
      <c r="I1891" s="82">
        <v>91.240499999999997</v>
      </c>
      <c r="J1891" s="82">
        <v>51.344799999999999</v>
      </c>
      <c r="K1891" s="82">
        <v>32.545299999999997</v>
      </c>
      <c r="L1891" s="82">
        <v>77.471000000000004</v>
      </c>
      <c r="M1891" s="87">
        <v>71.337999999999994</v>
      </c>
      <c r="N1891" s="80">
        <v>2.0099999999999998</v>
      </c>
      <c r="O1891" s="86">
        <f t="shared" si="87"/>
        <v>1240.38842427125</v>
      </c>
      <c r="P1891" s="24">
        <f t="shared" si="88"/>
        <v>0</v>
      </c>
      <c r="R1891" s="76">
        <v>39666</v>
      </c>
      <c r="S1891" s="88">
        <f t="shared" si="89"/>
        <v>3.8109984516259102E-3</v>
      </c>
      <c r="T1891" s="88"/>
    </row>
    <row r="1892" spans="1:20" x14ac:dyDescent="0.3">
      <c r="A1892" s="75">
        <v>1889</v>
      </c>
      <c r="B1892" s="76">
        <v>39667</v>
      </c>
      <c r="C1892" s="80">
        <v>1440.9306999999999</v>
      </c>
      <c r="D1892" s="81">
        <v>58.322200000000002</v>
      </c>
      <c r="E1892" s="82">
        <v>22.23</v>
      </c>
      <c r="F1892" s="82">
        <v>22.75</v>
      </c>
      <c r="G1892" s="82">
        <v>32.321899999999999</v>
      </c>
      <c r="H1892" s="82">
        <v>105.6319</v>
      </c>
      <c r="I1892" s="82">
        <v>90.203800000000001</v>
      </c>
      <c r="J1892" s="82">
        <v>50.73</v>
      </c>
      <c r="K1892" s="82">
        <v>31.7516</v>
      </c>
      <c r="L1892" s="82">
        <v>76.804000000000002</v>
      </c>
      <c r="M1892" s="87">
        <v>71.016000000000005</v>
      </c>
      <c r="N1892" s="80">
        <v>1.96</v>
      </c>
      <c r="O1892" s="86">
        <f t="shared" si="87"/>
        <v>1240.4848989264799</v>
      </c>
      <c r="P1892" s="24">
        <f t="shared" si="88"/>
        <v>0</v>
      </c>
      <c r="R1892" s="76">
        <v>39667</v>
      </c>
      <c r="S1892" s="88">
        <f t="shared" si="89"/>
        <v>-1.7839375820196599E-2</v>
      </c>
      <c r="T1892" s="88"/>
    </row>
    <row r="1893" spans="1:20" x14ac:dyDescent="0.3">
      <c r="A1893" s="75">
        <v>1890</v>
      </c>
      <c r="B1893" s="76">
        <v>39668</v>
      </c>
      <c r="C1893" s="80">
        <v>1475.3586</v>
      </c>
      <c r="D1893" s="81">
        <v>58.8277</v>
      </c>
      <c r="E1893" s="82">
        <v>22.82</v>
      </c>
      <c r="F1893" s="82">
        <v>23.52</v>
      </c>
      <c r="G1893" s="82">
        <v>33.195099999999996</v>
      </c>
      <c r="H1893" s="82">
        <v>106.86</v>
      </c>
      <c r="I1893" s="82">
        <v>91.694800000000001</v>
      </c>
      <c r="J1893" s="82">
        <v>49.511499999999998</v>
      </c>
      <c r="K1893" s="82">
        <v>32.5747</v>
      </c>
      <c r="L1893" s="82">
        <v>78.385999999999996</v>
      </c>
      <c r="M1893" s="87">
        <v>75.39</v>
      </c>
      <c r="N1893" s="80">
        <v>2.0099999999999998</v>
      </c>
      <c r="O1893" s="86">
        <f t="shared" si="87"/>
        <v>1240.5838423648399</v>
      </c>
      <c r="P1893" s="24">
        <f t="shared" si="88"/>
        <v>0</v>
      </c>
      <c r="R1893" s="76">
        <v>39668</v>
      </c>
      <c r="S1893" s="88">
        <f t="shared" si="89"/>
        <v>2.38928214937748E-2</v>
      </c>
      <c r="T1893" s="88"/>
    </row>
    <row r="1894" spans="1:20" x14ac:dyDescent="0.3">
      <c r="A1894" s="75">
        <v>1891</v>
      </c>
      <c r="B1894" s="76">
        <v>39671</v>
      </c>
      <c r="C1894" s="80">
        <v>1485.9613999999999</v>
      </c>
      <c r="D1894" s="81">
        <v>57.311199999999999</v>
      </c>
      <c r="E1894" s="82">
        <v>23.21</v>
      </c>
      <c r="F1894" s="82">
        <v>23.08</v>
      </c>
      <c r="G1894" s="82">
        <v>32.923699999999997</v>
      </c>
      <c r="H1894" s="82">
        <v>106.45489999999999</v>
      </c>
      <c r="I1894" s="82">
        <v>91.508399999999995</v>
      </c>
      <c r="J1894" s="82">
        <v>48.907699999999998</v>
      </c>
      <c r="K1894" s="82">
        <v>32.539400000000001</v>
      </c>
      <c r="L1894" s="82">
        <v>78.296000000000006</v>
      </c>
      <c r="M1894" s="87">
        <v>75.710999999999999</v>
      </c>
      <c r="N1894" s="80">
        <v>1.99</v>
      </c>
      <c r="O1894" s="86">
        <f t="shared" si="87"/>
        <v>1240.6818091047701</v>
      </c>
      <c r="P1894" s="24">
        <f t="shared" si="88"/>
        <v>0</v>
      </c>
      <c r="R1894" s="76">
        <v>39671</v>
      </c>
      <c r="S1894" s="88">
        <f t="shared" si="89"/>
        <v>7.1865917885995901E-3</v>
      </c>
      <c r="T1894" s="88"/>
    </row>
    <row r="1895" spans="1:20" x14ac:dyDescent="0.3">
      <c r="A1895" s="75">
        <v>1892</v>
      </c>
      <c r="B1895" s="76">
        <v>39672</v>
      </c>
      <c r="C1895" s="80">
        <v>1468.1288999999999</v>
      </c>
      <c r="D1895" s="81">
        <v>57.0901</v>
      </c>
      <c r="E1895" s="82">
        <v>22.92</v>
      </c>
      <c r="F1895" s="82">
        <v>22.9</v>
      </c>
      <c r="G1895" s="82">
        <v>33.183300000000003</v>
      </c>
      <c r="H1895" s="82">
        <v>105.79649999999999</v>
      </c>
      <c r="I1895" s="82">
        <v>90.009799999999998</v>
      </c>
      <c r="J1895" s="82">
        <v>49.851799999999997</v>
      </c>
      <c r="K1895" s="82">
        <v>32.2102</v>
      </c>
      <c r="L1895" s="82">
        <v>78.691000000000003</v>
      </c>
      <c r="M1895" s="87">
        <v>73.403999999999996</v>
      </c>
      <c r="N1895" s="80">
        <v>1.95</v>
      </c>
      <c r="O1895" s="86">
        <f t="shared" si="87"/>
        <v>1240.7778142447701</v>
      </c>
      <c r="P1895" s="24">
        <f t="shared" si="88"/>
        <v>0</v>
      </c>
      <c r="R1895" s="76">
        <v>39672</v>
      </c>
      <c r="S1895" s="88">
        <f t="shared" si="89"/>
        <v>-1.2000648199879199E-2</v>
      </c>
      <c r="T1895" s="88"/>
    </row>
    <row r="1896" spans="1:20" x14ac:dyDescent="0.3">
      <c r="A1896" s="75">
        <v>1893</v>
      </c>
      <c r="B1896" s="76">
        <v>39673</v>
      </c>
      <c r="C1896" s="80">
        <v>1464.3263999999999</v>
      </c>
      <c r="D1896" s="81">
        <v>58.332799999999999</v>
      </c>
      <c r="E1896" s="82">
        <v>22.72</v>
      </c>
      <c r="F1896" s="82">
        <v>23.01</v>
      </c>
      <c r="G1896" s="82">
        <v>32.935499999999998</v>
      </c>
      <c r="H1896" s="82">
        <v>109.1897</v>
      </c>
      <c r="I1896" s="82">
        <v>91.520099999999999</v>
      </c>
      <c r="J1896" s="82">
        <v>51.191099999999999</v>
      </c>
      <c r="K1896" s="82">
        <v>32.457099999999997</v>
      </c>
      <c r="L1896" s="82">
        <v>78.826999999999998</v>
      </c>
      <c r="M1896" s="87">
        <v>72.072000000000003</v>
      </c>
      <c r="N1896" s="80">
        <v>1.98</v>
      </c>
      <c r="O1896" s="86">
        <f t="shared" si="87"/>
        <v>1240.87530393017</v>
      </c>
      <c r="P1896" s="24">
        <f t="shared" si="88"/>
        <v>0</v>
      </c>
      <c r="R1896" s="76">
        <v>39673</v>
      </c>
      <c r="S1896" s="88">
        <f t="shared" si="89"/>
        <v>-2.5900314338883602E-3</v>
      </c>
      <c r="T1896" s="88"/>
    </row>
    <row r="1897" spans="1:20" x14ac:dyDescent="0.3">
      <c r="A1897" s="75">
        <v>1894</v>
      </c>
      <c r="B1897" s="76">
        <v>39674</v>
      </c>
      <c r="C1897" s="80">
        <v>1472.4639999999999</v>
      </c>
      <c r="D1897" s="81">
        <v>59.343800000000002</v>
      </c>
      <c r="E1897" s="82">
        <v>23.53</v>
      </c>
      <c r="F1897" s="82">
        <v>23.19</v>
      </c>
      <c r="G1897" s="82">
        <v>32.935499999999998</v>
      </c>
      <c r="H1897" s="82">
        <v>109.62009999999999</v>
      </c>
      <c r="I1897" s="82">
        <v>90.677199999999999</v>
      </c>
      <c r="J1897" s="82">
        <v>50.554400000000001</v>
      </c>
      <c r="K1897" s="82">
        <v>32.345399999999998</v>
      </c>
      <c r="L1897" s="82">
        <v>79.052999999999997</v>
      </c>
      <c r="M1897" s="87">
        <v>73.013999999999996</v>
      </c>
      <c r="N1897" s="80">
        <v>2.09</v>
      </c>
      <c r="O1897" s="86">
        <f t="shared" si="87"/>
        <v>1240.9782177946599</v>
      </c>
      <c r="P1897" s="24">
        <f t="shared" si="88"/>
        <v>0</v>
      </c>
      <c r="R1897" s="76">
        <v>39674</v>
      </c>
      <c r="S1897" s="88">
        <f t="shared" si="89"/>
        <v>5.55723095615845E-3</v>
      </c>
      <c r="T1897" s="88"/>
    </row>
    <row r="1898" spans="1:20" x14ac:dyDescent="0.3">
      <c r="A1898" s="75">
        <v>1895</v>
      </c>
      <c r="B1898" s="76">
        <v>39675</v>
      </c>
      <c r="C1898" s="80">
        <v>1478.6411000000001</v>
      </c>
      <c r="D1898" s="81">
        <v>59.364800000000002</v>
      </c>
      <c r="E1898" s="82">
        <v>23.13</v>
      </c>
      <c r="F1898" s="82">
        <v>23.06</v>
      </c>
      <c r="G1898" s="82">
        <v>32.817500000000003</v>
      </c>
      <c r="H1898" s="82">
        <v>107.4931</v>
      </c>
      <c r="I1898" s="82">
        <v>90.232299999999995</v>
      </c>
      <c r="J1898" s="82">
        <v>49.785899999999998</v>
      </c>
      <c r="K1898" s="82">
        <v>32.368899999999996</v>
      </c>
      <c r="L1898" s="82">
        <v>79.346999999999994</v>
      </c>
      <c r="M1898" s="87">
        <v>73.048000000000002</v>
      </c>
      <c r="N1898" s="80">
        <v>2.08</v>
      </c>
      <c r="O1898" s="86">
        <f t="shared" si="87"/>
        <v>1241.0806477428</v>
      </c>
      <c r="P1898" s="24">
        <f t="shared" si="88"/>
        <v>0</v>
      </c>
      <c r="R1898" s="76">
        <v>39675</v>
      </c>
      <c r="S1898" s="88">
        <f t="shared" si="89"/>
        <v>4.1950770952634596E-3</v>
      </c>
      <c r="T1898" s="88"/>
    </row>
    <row r="1899" spans="1:20" x14ac:dyDescent="0.3">
      <c r="A1899" s="75">
        <v>1896</v>
      </c>
      <c r="B1899" s="76">
        <v>39678</v>
      </c>
      <c r="C1899" s="80">
        <v>1456.4159</v>
      </c>
      <c r="D1899" s="81">
        <v>58.280099999999997</v>
      </c>
      <c r="E1899" s="82">
        <v>22.92</v>
      </c>
      <c r="F1899" s="82">
        <v>22.77</v>
      </c>
      <c r="G1899" s="82">
        <v>32.675899999999999</v>
      </c>
      <c r="H1899" s="82">
        <v>106.14060000000001</v>
      </c>
      <c r="I1899" s="82">
        <v>89.6</v>
      </c>
      <c r="J1899" s="82">
        <v>50.521500000000003</v>
      </c>
      <c r="K1899" s="82">
        <v>31.939699999999998</v>
      </c>
      <c r="L1899" s="82">
        <v>78.906000000000006</v>
      </c>
      <c r="M1899" s="87">
        <v>72.658000000000001</v>
      </c>
      <c r="N1899" s="80">
        <v>1.91</v>
      </c>
      <c r="O1899" s="86">
        <f t="shared" si="87"/>
        <v>1241.1747137760201</v>
      </c>
      <c r="P1899" s="24">
        <f t="shared" si="88"/>
        <v>0</v>
      </c>
      <c r="R1899" s="76">
        <v>39678</v>
      </c>
      <c r="S1899" s="88">
        <f t="shared" si="89"/>
        <v>-1.50308279676522E-2</v>
      </c>
      <c r="T1899" s="88"/>
    </row>
    <row r="1900" spans="1:20" x14ac:dyDescent="0.3">
      <c r="A1900" s="75">
        <v>1897</v>
      </c>
      <c r="B1900" s="76">
        <v>39679</v>
      </c>
      <c r="C1900" s="80">
        <v>1442.9754</v>
      </c>
      <c r="D1900" s="81">
        <v>57.700899999999997</v>
      </c>
      <c r="E1900" s="82">
        <v>22.57</v>
      </c>
      <c r="F1900" s="82">
        <v>22.56</v>
      </c>
      <c r="G1900" s="82">
        <v>32.369100000000003</v>
      </c>
      <c r="H1900" s="82">
        <v>108.08</v>
      </c>
      <c r="I1900" s="82">
        <v>91.262600000000006</v>
      </c>
      <c r="J1900" s="82">
        <v>51.597299999999997</v>
      </c>
      <c r="K1900" s="82">
        <v>31.939699999999998</v>
      </c>
      <c r="L1900" s="82">
        <v>79.233999999999995</v>
      </c>
      <c r="M1900" s="87">
        <v>71.704999999999998</v>
      </c>
      <c r="N1900" s="80">
        <v>1.94</v>
      </c>
      <c r="O1900" s="86">
        <f t="shared" si="87"/>
        <v>1241.27026452779</v>
      </c>
      <c r="P1900" s="24">
        <f t="shared" si="88"/>
        <v>0</v>
      </c>
      <c r="R1900" s="76">
        <v>39679</v>
      </c>
      <c r="S1900" s="88">
        <f t="shared" si="89"/>
        <v>-9.2284765635969306E-3</v>
      </c>
      <c r="T1900" s="88"/>
    </row>
    <row r="1901" spans="1:20" x14ac:dyDescent="0.3">
      <c r="A1901" s="75">
        <v>1898</v>
      </c>
      <c r="B1901" s="76">
        <v>39680</v>
      </c>
      <c r="C1901" s="80">
        <v>1452.0141000000001</v>
      </c>
      <c r="D1901" s="81">
        <v>57.869399999999999</v>
      </c>
      <c r="E1901" s="82">
        <v>22.8</v>
      </c>
      <c r="F1901" s="82">
        <v>22.66</v>
      </c>
      <c r="G1901" s="82">
        <v>32.333500000000001</v>
      </c>
      <c r="H1901" s="82">
        <v>110.3128</v>
      </c>
      <c r="I1901" s="82">
        <v>92.269400000000005</v>
      </c>
      <c r="J1901" s="82">
        <v>54.3748</v>
      </c>
      <c r="K1901" s="82">
        <v>31.951499999999999</v>
      </c>
      <c r="L1901" s="82">
        <v>78.950999999999993</v>
      </c>
      <c r="M1901" s="87">
        <v>71.67</v>
      </c>
      <c r="N1901" s="80">
        <v>1.98</v>
      </c>
      <c r="O1901" s="86">
        <f t="shared" si="87"/>
        <v>1241.3677929057201</v>
      </c>
      <c r="P1901" s="24">
        <f t="shared" si="88"/>
        <v>0</v>
      </c>
      <c r="R1901" s="76">
        <v>39680</v>
      </c>
      <c r="S1901" s="88">
        <f t="shared" si="89"/>
        <v>6.2639321501947202E-3</v>
      </c>
      <c r="T1901" s="88"/>
    </row>
    <row r="1902" spans="1:20" x14ac:dyDescent="0.3">
      <c r="A1902" s="75">
        <v>1899</v>
      </c>
      <c r="B1902" s="76">
        <v>39681</v>
      </c>
      <c r="C1902" s="80">
        <v>1455.7312999999999</v>
      </c>
      <c r="D1902" s="81">
        <v>57.616599999999998</v>
      </c>
      <c r="E1902" s="82">
        <v>22.59</v>
      </c>
      <c r="F1902" s="82">
        <v>22.3</v>
      </c>
      <c r="G1902" s="82">
        <v>32.203200000000002</v>
      </c>
      <c r="H1902" s="82">
        <v>112.94110000000001</v>
      </c>
      <c r="I1902" s="82">
        <v>94.072400000000002</v>
      </c>
      <c r="J1902" s="82">
        <v>57.229100000000003</v>
      </c>
      <c r="K1902" s="82">
        <v>31.457699999999999</v>
      </c>
      <c r="L1902" s="82">
        <v>78.430999999999997</v>
      </c>
      <c r="M1902" s="87">
        <v>71.533000000000001</v>
      </c>
      <c r="N1902" s="80">
        <v>2.0099999999999998</v>
      </c>
      <c r="O1902" s="86">
        <f t="shared" si="87"/>
        <v>1241.4668067653899</v>
      </c>
      <c r="P1902" s="24">
        <f t="shared" si="88"/>
        <v>0</v>
      </c>
      <c r="R1902" s="76">
        <v>39681</v>
      </c>
      <c r="S1902" s="88">
        <f t="shared" si="89"/>
        <v>2.56003023662088E-3</v>
      </c>
      <c r="T1902" s="88"/>
    </row>
    <row r="1903" spans="1:20" x14ac:dyDescent="0.3">
      <c r="A1903" s="75">
        <v>1900</v>
      </c>
      <c r="B1903" s="76">
        <v>39682</v>
      </c>
      <c r="C1903" s="80">
        <v>1472.4069</v>
      </c>
      <c r="D1903" s="81">
        <v>58.3538</v>
      </c>
      <c r="E1903" s="82">
        <v>23.67</v>
      </c>
      <c r="F1903" s="82">
        <v>22.7</v>
      </c>
      <c r="G1903" s="82">
        <v>32.985199999999999</v>
      </c>
      <c r="H1903" s="82">
        <v>112.40519999999999</v>
      </c>
      <c r="I1903" s="82">
        <v>94.013900000000007</v>
      </c>
      <c r="J1903" s="82">
        <v>56.241100000000003</v>
      </c>
      <c r="K1903" s="82">
        <v>31.9633</v>
      </c>
      <c r="L1903" s="82">
        <v>79.007999999999996</v>
      </c>
      <c r="M1903" s="87">
        <v>72.807000000000002</v>
      </c>
      <c r="N1903" s="80">
        <v>2.02</v>
      </c>
      <c r="O1903" s="86">
        <f t="shared" si="87"/>
        <v>1241.5663211681599</v>
      </c>
      <c r="P1903" s="24">
        <f t="shared" si="88"/>
        <v>0</v>
      </c>
      <c r="R1903" s="76">
        <v>39682</v>
      </c>
      <c r="S1903" s="88">
        <f t="shared" si="89"/>
        <v>1.1455135985603901E-2</v>
      </c>
      <c r="T1903" s="88"/>
    </row>
    <row r="1904" spans="1:20" x14ac:dyDescent="0.3">
      <c r="A1904" s="75">
        <v>1901</v>
      </c>
      <c r="B1904" s="76">
        <v>39685</v>
      </c>
      <c r="C1904" s="80">
        <v>1443.5172</v>
      </c>
      <c r="D1904" s="81">
        <v>56.7425</v>
      </c>
      <c r="E1904" s="82">
        <v>22.58</v>
      </c>
      <c r="F1904" s="82">
        <v>22.21</v>
      </c>
      <c r="G1904" s="82">
        <v>32.771900000000002</v>
      </c>
      <c r="H1904" s="82">
        <v>109.1007</v>
      </c>
      <c r="I1904" s="82">
        <v>92.1524</v>
      </c>
      <c r="J1904" s="82">
        <v>55.318899999999999</v>
      </c>
      <c r="K1904" s="82">
        <v>31.492999999999999</v>
      </c>
      <c r="L1904" s="82">
        <v>78.046999999999997</v>
      </c>
      <c r="M1904" s="87">
        <v>71.269000000000005</v>
      </c>
      <c r="N1904" s="80">
        <v>2.0099999999999998</v>
      </c>
      <c r="O1904" s="86">
        <f t="shared" si="87"/>
        <v>1241.6653508628201</v>
      </c>
      <c r="P1904" s="24">
        <f t="shared" si="88"/>
        <v>0</v>
      </c>
      <c r="R1904" s="76">
        <v>39685</v>
      </c>
      <c r="S1904" s="88">
        <f t="shared" si="89"/>
        <v>-1.9620731198692301E-2</v>
      </c>
      <c r="T1904" s="88"/>
    </row>
    <row r="1905" spans="1:20" x14ac:dyDescent="0.3">
      <c r="A1905" s="75">
        <v>1902</v>
      </c>
      <c r="B1905" s="76">
        <v>39686</v>
      </c>
      <c r="C1905" s="80">
        <v>1448.8457000000001</v>
      </c>
      <c r="D1905" s="81">
        <v>56.342399999999998</v>
      </c>
      <c r="E1905" s="82">
        <v>22.33</v>
      </c>
      <c r="F1905" s="82">
        <v>22.15</v>
      </c>
      <c r="G1905" s="82">
        <v>32.309800000000003</v>
      </c>
      <c r="H1905" s="82">
        <v>109.4579</v>
      </c>
      <c r="I1905" s="82">
        <v>93.604100000000003</v>
      </c>
      <c r="J1905" s="82">
        <v>56.592399999999998</v>
      </c>
      <c r="K1905" s="82">
        <v>31.4636</v>
      </c>
      <c r="L1905" s="82">
        <v>77.652000000000001</v>
      </c>
      <c r="M1905" s="87">
        <v>71.325999999999993</v>
      </c>
      <c r="N1905" s="80">
        <v>1.88</v>
      </c>
      <c r="O1905" s="86">
        <f t="shared" si="87"/>
        <v>1241.7579830397899</v>
      </c>
      <c r="P1905" s="24">
        <f t="shared" si="88"/>
        <v>0</v>
      </c>
      <c r="R1905" s="76">
        <v>39686</v>
      </c>
      <c r="S1905" s="88">
        <f t="shared" si="89"/>
        <v>3.6913311458983702E-3</v>
      </c>
      <c r="T1905" s="88"/>
    </row>
    <row r="1906" spans="1:20" x14ac:dyDescent="0.3">
      <c r="A1906" s="75">
        <v>1903</v>
      </c>
      <c r="B1906" s="76">
        <v>39687</v>
      </c>
      <c r="C1906" s="80">
        <v>1460.662</v>
      </c>
      <c r="D1906" s="81">
        <v>57.121699999999997</v>
      </c>
      <c r="E1906" s="82">
        <v>22.8</v>
      </c>
      <c r="F1906" s="82">
        <v>22.34</v>
      </c>
      <c r="G1906" s="82">
        <v>32.653399999999998</v>
      </c>
      <c r="H1906" s="82">
        <v>110.51690000000001</v>
      </c>
      <c r="I1906" s="82">
        <v>94.212900000000005</v>
      </c>
      <c r="J1906" s="82">
        <v>57.251100000000001</v>
      </c>
      <c r="K1906" s="82">
        <v>31.622299999999999</v>
      </c>
      <c r="L1906" s="82">
        <v>78.216999999999999</v>
      </c>
      <c r="M1906" s="87">
        <v>71.269000000000005</v>
      </c>
      <c r="N1906" s="80">
        <v>1.98</v>
      </c>
      <c r="O1906" s="86">
        <f t="shared" si="87"/>
        <v>1241.85554973846</v>
      </c>
      <c r="P1906" s="24">
        <f t="shared" si="88"/>
        <v>0</v>
      </c>
      <c r="R1906" s="76">
        <v>39687</v>
      </c>
      <c r="S1906" s="88">
        <f t="shared" si="89"/>
        <v>8.1556648855016806E-3</v>
      </c>
      <c r="T1906" s="88"/>
    </row>
    <row r="1907" spans="1:20" x14ac:dyDescent="0.3">
      <c r="A1907" s="75">
        <v>1904</v>
      </c>
      <c r="B1907" s="76">
        <v>39688</v>
      </c>
      <c r="C1907" s="80">
        <v>1482.585</v>
      </c>
      <c r="D1907" s="81">
        <v>57.005499999999998</v>
      </c>
      <c r="E1907" s="82">
        <v>23.28</v>
      </c>
      <c r="F1907" s="82">
        <v>22.64</v>
      </c>
      <c r="G1907" s="82">
        <v>33.1036</v>
      </c>
      <c r="H1907" s="82">
        <v>111.23139999999999</v>
      </c>
      <c r="I1907" s="82">
        <v>95.044200000000004</v>
      </c>
      <c r="J1907" s="82">
        <v>57.009500000000003</v>
      </c>
      <c r="K1907" s="82">
        <v>31.228400000000001</v>
      </c>
      <c r="L1907" s="82">
        <v>78.204999999999998</v>
      </c>
      <c r="M1907" s="87">
        <v>72.629000000000005</v>
      </c>
      <c r="N1907" s="80">
        <v>1.99</v>
      </c>
      <c r="O1907" s="86">
        <f t="shared" si="87"/>
        <v>1241.9536169029</v>
      </c>
      <c r="P1907" s="24">
        <f t="shared" si="88"/>
        <v>0</v>
      </c>
      <c r="R1907" s="76">
        <v>39688</v>
      </c>
      <c r="S1907" s="88">
        <f t="shared" si="89"/>
        <v>1.5008947997551699E-2</v>
      </c>
      <c r="T1907" s="88"/>
    </row>
    <row r="1908" spans="1:20" x14ac:dyDescent="0.3">
      <c r="A1908" s="75">
        <v>1905</v>
      </c>
      <c r="B1908" s="76">
        <v>39689</v>
      </c>
      <c r="C1908" s="80">
        <v>1462.3106</v>
      </c>
      <c r="D1908" s="81">
        <v>55.611199999999997</v>
      </c>
      <c r="E1908" s="82">
        <v>22.9</v>
      </c>
      <c r="F1908" s="82">
        <v>21.93</v>
      </c>
      <c r="G1908" s="82">
        <v>32.333500000000001</v>
      </c>
      <c r="H1908" s="82">
        <v>110.1341</v>
      </c>
      <c r="I1908" s="82">
        <v>93.674400000000006</v>
      </c>
      <c r="J1908" s="82">
        <v>56.284999999999997</v>
      </c>
      <c r="K1908" s="82">
        <v>30.6111</v>
      </c>
      <c r="L1908" s="82">
        <v>77.403000000000006</v>
      </c>
      <c r="M1908" s="87">
        <v>71.600999999999999</v>
      </c>
      <c r="N1908" s="80">
        <v>1.94</v>
      </c>
      <c r="O1908" s="99">
        <f t="shared" si="87"/>
        <v>1242.04922761786</v>
      </c>
      <c r="P1908" s="24">
        <f t="shared" si="88"/>
        <v>1</v>
      </c>
      <c r="R1908" s="76">
        <v>39689</v>
      </c>
      <c r="S1908" s="88">
        <f t="shared" si="89"/>
        <v>-1.3675033809191399E-2</v>
      </c>
      <c r="T1908" s="88"/>
    </row>
    <row r="1909" spans="1:20" x14ac:dyDescent="0.3">
      <c r="A1909" s="75">
        <v>1906</v>
      </c>
      <c r="B1909" s="76">
        <v>39692</v>
      </c>
      <c r="C1909" s="80">
        <v>1462.3106</v>
      </c>
      <c r="D1909" s="81">
        <v>55.611199999999997</v>
      </c>
      <c r="E1909" s="82">
        <v>22.9</v>
      </c>
      <c r="F1909" s="82">
        <v>21.93</v>
      </c>
      <c r="G1909" s="82">
        <v>32.333500000000001</v>
      </c>
      <c r="H1909" s="82">
        <v>110.1341</v>
      </c>
      <c r="I1909" s="82">
        <v>93.674400000000006</v>
      </c>
      <c r="J1909" s="82">
        <v>56.284999999999997</v>
      </c>
      <c r="K1909" s="82">
        <v>30.6111</v>
      </c>
      <c r="L1909" s="82">
        <v>77.403000000000006</v>
      </c>
      <c r="M1909" s="87">
        <v>71.600999999999999</v>
      </c>
      <c r="N1909" s="80">
        <v>1.94</v>
      </c>
      <c r="O1909" s="86">
        <f t="shared" si="87"/>
        <v>1242.1448456933099</v>
      </c>
      <c r="P1909" s="24">
        <f t="shared" si="88"/>
        <v>0</v>
      </c>
      <c r="R1909" s="76">
        <v>39692</v>
      </c>
      <c r="S1909" s="88">
        <f t="shared" si="89"/>
        <v>0</v>
      </c>
      <c r="T1909" s="88"/>
    </row>
    <row r="1910" spans="1:20" x14ac:dyDescent="0.3">
      <c r="A1910" s="75">
        <v>1907</v>
      </c>
      <c r="B1910" s="76">
        <v>39693</v>
      </c>
      <c r="C1910" s="80">
        <v>1456.3759</v>
      </c>
      <c r="D1910" s="81">
        <v>54.048000000000002</v>
      </c>
      <c r="E1910" s="82">
        <v>21.83</v>
      </c>
      <c r="F1910" s="82">
        <v>21.55</v>
      </c>
      <c r="G1910" s="82">
        <v>32.108400000000003</v>
      </c>
      <c r="H1910" s="82">
        <v>106.26819999999999</v>
      </c>
      <c r="I1910" s="82">
        <v>90.525000000000006</v>
      </c>
      <c r="J1910" s="82">
        <v>51.8718</v>
      </c>
      <c r="K1910" s="82">
        <v>30.546500000000002</v>
      </c>
      <c r="L1910" s="82">
        <v>78.510999999999996</v>
      </c>
      <c r="M1910" s="87">
        <v>72.652000000000001</v>
      </c>
      <c r="N1910" s="80">
        <v>1.96</v>
      </c>
      <c r="O1910" s="86">
        <f t="shared" si="87"/>
        <v>1242.2414569590901</v>
      </c>
      <c r="P1910" s="24">
        <f t="shared" si="88"/>
        <v>0</v>
      </c>
      <c r="R1910" s="76">
        <v>39693</v>
      </c>
      <c r="S1910" s="88">
        <f t="shared" si="89"/>
        <v>-4.0584401152532496E-3</v>
      </c>
      <c r="T1910" s="88"/>
    </row>
    <row r="1911" spans="1:20" x14ac:dyDescent="0.3">
      <c r="A1911" s="75">
        <v>1908</v>
      </c>
      <c r="B1911" s="76">
        <v>39694</v>
      </c>
      <c r="C1911" s="80">
        <v>1454.1469999999999</v>
      </c>
      <c r="D1911" s="81">
        <v>52.0306</v>
      </c>
      <c r="E1911" s="82">
        <v>20.43</v>
      </c>
      <c r="F1911" s="82">
        <v>21.19</v>
      </c>
      <c r="G1911" s="82">
        <v>31.871400000000001</v>
      </c>
      <c r="H1911" s="82">
        <v>107.4038</v>
      </c>
      <c r="I1911" s="82">
        <v>91.344499999999996</v>
      </c>
      <c r="J1911" s="82">
        <v>50.646700000000003</v>
      </c>
      <c r="K1911" s="82">
        <v>30.370100000000001</v>
      </c>
      <c r="L1911" s="82">
        <v>78.686000000000007</v>
      </c>
      <c r="M1911" s="87">
        <v>71.278000000000006</v>
      </c>
      <c r="N1911" s="80">
        <v>2.0099999999999998</v>
      </c>
      <c r="O1911" s="86">
        <f t="shared" si="87"/>
        <v>1242.34054050387</v>
      </c>
      <c r="P1911" s="24">
        <f t="shared" si="88"/>
        <v>0</v>
      </c>
      <c r="R1911" s="76">
        <v>39694</v>
      </c>
      <c r="S1911" s="88">
        <f t="shared" si="89"/>
        <v>-1.5304427929629901E-3</v>
      </c>
      <c r="T1911" s="88"/>
    </row>
    <row r="1912" spans="1:20" x14ac:dyDescent="0.3">
      <c r="A1912" s="75">
        <v>1909</v>
      </c>
      <c r="B1912" s="76">
        <v>39695</v>
      </c>
      <c r="C1912" s="80">
        <v>1410.6729</v>
      </c>
      <c r="D1912" s="81">
        <v>51.270099999999999</v>
      </c>
      <c r="E1912" s="82">
        <v>19.64</v>
      </c>
      <c r="F1912" s="82">
        <v>19.93</v>
      </c>
      <c r="G1912" s="82">
        <v>31.219799999999999</v>
      </c>
      <c r="H1912" s="82">
        <v>103.6271</v>
      </c>
      <c r="I1912" s="82">
        <v>89.1434</v>
      </c>
      <c r="J1912" s="82">
        <v>48.996600000000001</v>
      </c>
      <c r="K1912" s="82">
        <v>30.3995</v>
      </c>
      <c r="L1912" s="82">
        <v>77.775999999999996</v>
      </c>
      <c r="M1912" s="87">
        <v>69.314999999999998</v>
      </c>
      <c r="N1912" s="80">
        <v>1.99</v>
      </c>
      <c r="O1912" s="86">
        <f t="shared" si="87"/>
        <v>1242.43864596719</v>
      </c>
      <c r="P1912" s="24">
        <f t="shared" si="88"/>
        <v>0</v>
      </c>
      <c r="R1912" s="76">
        <v>39695</v>
      </c>
      <c r="S1912" s="88">
        <f t="shared" si="89"/>
        <v>-2.9896633559055499E-2</v>
      </c>
      <c r="T1912" s="88"/>
    </row>
    <row r="1913" spans="1:20" x14ac:dyDescent="0.3">
      <c r="A1913" s="75">
        <v>1910</v>
      </c>
      <c r="B1913" s="76">
        <v>39696</v>
      </c>
      <c r="C1913" s="80">
        <v>1416.9722999999999</v>
      </c>
      <c r="D1913" s="81">
        <v>50.351199999999999</v>
      </c>
      <c r="E1913" s="82">
        <v>19.41</v>
      </c>
      <c r="F1913" s="82">
        <v>20.07</v>
      </c>
      <c r="G1913" s="82">
        <v>30.3904</v>
      </c>
      <c r="H1913" s="82">
        <v>102.35129999999999</v>
      </c>
      <c r="I1913" s="82">
        <v>88.534599999999998</v>
      </c>
      <c r="J1913" s="82">
        <v>48.413600000000002</v>
      </c>
      <c r="K1913" s="82">
        <v>30.5288</v>
      </c>
      <c r="L1913" s="82">
        <v>78.379000000000005</v>
      </c>
      <c r="M1913" s="87">
        <v>69.638000000000005</v>
      </c>
      <c r="N1913" s="80">
        <v>1.97</v>
      </c>
      <c r="O1913" s="86">
        <f t="shared" si="87"/>
        <v>1242.5357731153099</v>
      </c>
      <c r="P1913" s="24">
        <f t="shared" si="88"/>
        <v>0</v>
      </c>
      <c r="R1913" s="76">
        <v>39696</v>
      </c>
      <c r="S1913" s="88">
        <f t="shared" si="89"/>
        <v>4.4655284722630003E-3</v>
      </c>
      <c r="T1913" s="88"/>
    </row>
    <row r="1914" spans="1:20" x14ac:dyDescent="0.3">
      <c r="A1914" s="75">
        <v>1911</v>
      </c>
      <c r="B1914" s="76">
        <v>39699</v>
      </c>
      <c r="C1914" s="80">
        <v>1446.2746999999999</v>
      </c>
      <c r="D1914" s="81">
        <v>48.883000000000003</v>
      </c>
      <c r="E1914" s="82">
        <v>18.8</v>
      </c>
      <c r="F1914" s="82">
        <v>19.260000000000002</v>
      </c>
      <c r="G1914" s="82">
        <v>30.947299999999998</v>
      </c>
      <c r="H1914" s="82">
        <v>103.4102</v>
      </c>
      <c r="I1914" s="82">
        <v>89.881</v>
      </c>
      <c r="J1914" s="82">
        <v>47.456600000000002</v>
      </c>
      <c r="K1914" s="82">
        <v>31.3813</v>
      </c>
      <c r="L1914" s="82">
        <v>79.994</v>
      </c>
      <c r="M1914" s="87">
        <v>72.085999999999999</v>
      </c>
      <c r="N1914" s="80">
        <v>1.92</v>
      </c>
      <c r="O1914" s="86">
        <f t="shared" si="87"/>
        <v>1242.63044250754</v>
      </c>
      <c r="P1914" s="24">
        <f t="shared" si="88"/>
        <v>0</v>
      </c>
      <c r="R1914" s="76">
        <v>39699</v>
      </c>
      <c r="S1914" s="88">
        <f t="shared" si="89"/>
        <v>2.0679585620692699E-2</v>
      </c>
      <c r="T1914" s="88"/>
    </row>
    <row r="1915" spans="1:20" x14ac:dyDescent="0.3">
      <c r="A1915" s="75">
        <v>1912</v>
      </c>
      <c r="B1915" s="76">
        <v>39700</v>
      </c>
      <c r="C1915" s="80">
        <v>1396.9108000000001</v>
      </c>
      <c r="D1915" s="81">
        <v>48.1753</v>
      </c>
      <c r="E1915" s="82">
        <v>17.72</v>
      </c>
      <c r="F1915" s="82">
        <v>19.170000000000002</v>
      </c>
      <c r="G1915" s="82">
        <v>30.9236</v>
      </c>
      <c r="H1915" s="82">
        <v>100.52670000000001</v>
      </c>
      <c r="I1915" s="82">
        <v>85.771600000000007</v>
      </c>
      <c r="J1915" s="82">
        <v>44.981400000000001</v>
      </c>
      <c r="K1915" s="82">
        <v>31.6752</v>
      </c>
      <c r="L1915" s="82">
        <v>80.744</v>
      </c>
      <c r="M1915" s="87">
        <v>72.975999999999999</v>
      </c>
      <c r="N1915" s="80">
        <v>1.96</v>
      </c>
      <c r="O1915" s="86">
        <f t="shared" si="87"/>
        <v>1242.7270915419599</v>
      </c>
      <c r="P1915" s="24">
        <f t="shared" si="88"/>
        <v>0</v>
      </c>
      <c r="R1915" s="76">
        <v>39700</v>
      </c>
      <c r="S1915" s="88">
        <f t="shared" si="89"/>
        <v>-3.41317593400478E-2</v>
      </c>
      <c r="T1915" s="88"/>
    </row>
    <row r="1916" spans="1:20" x14ac:dyDescent="0.3">
      <c r="A1916" s="75">
        <v>1913</v>
      </c>
      <c r="B1916" s="76">
        <v>39701</v>
      </c>
      <c r="C1916" s="80">
        <v>1405.5733</v>
      </c>
      <c r="D1916" s="81">
        <v>49.3583</v>
      </c>
      <c r="E1916" s="82">
        <v>18.309999999999999</v>
      </c>
      <c r="F1916" s="82">
        <v>19.16</v>
      </c>
      <c r="G1916" s="82">
        <v>31.3264</v>
      </c>
      <c r="H1916" s="82">
        <v>103.5506</v>
      </c>
      <c r="I1916" s="82">
        <v>88.101399999999998</v>
      </c>
      <c r="J1916" s="82">
        <v>46.697499999999998</v>
      </c>
      <c r="K1916" s="82">
        <v>31.634</v>
      </c>
      <c r="L1916" s="82">
        <v>81.688000000000002</v>
      </c>
      <c r="M1916" s="87">
        <v>72.986999999999995</v>
      </c>
      <c r="N1916" s="80">
        <v>2.12</v>
      </c>
      <c r="O1916" s="86">
        <f t="shared" si="87"/>
        <v>1242.8316384242701</v>
      </c>
      <c r="P1916" s="24">
        <f t="shared" si="88"/>
        <v>0</v>
      </c>
      <c r="R1916" s="76">
        <v>39701</v>
      </c>
      <c r="S1916" s="88">
        <f t="shared" si="89"/>
        <v>6.2011833540123202E-3</v>
      </c>
      <c r="T1916" s="88"/>
    </row>
    <row r="1917" spans="1:20" x14ac:dyDescent="0.3">
      <c r="A1917" s="75">
        <v>1914</v>
      </c>
      <c r="B1917" s="76">
        <v>39702</v>
      </c>
      <c r="C1917" s="80">
        <v>1425.4356</v>
      </c>
      <c r="D1917" s="81">
        <v>51.850999999999999</v>
      </c>
      <c r="E1917" s="82">
        <v>18.079999999999998</v>
      </c>
      <c r="F1917" s="82">
        <v>19.350000000000001</v>
      </c>
      <c r="G1917" s="82">
        <v>32.392800000000001</v>
      </c>
      <c r="H1917" s="82">
        <v>105.643</v>
      </c>
      <c r="I1917" s="82">
        <v>88.464399999999998</v>
      </c>
      <c r="J1917" s="82">
        <v>47.093499999999999</v>
      </c>
      <c r="K1917" s="82">
        <v>32.057299999999998</v>
      </c>
      <c r="L1917" s="82">
        <v>82.587000000000003</v>
      </c>
      <c r="M1917" s="87">
        <v>74.558000000000007</v>
      </c>
      <c r="N1917" s="80">
        <v>2</v>
      </c>
      <c r="O1917" s="86">
        <f t="shared" si="87"/>
        <v>1242.9302758558899</v>
      </c>
      <c r="P1917" s="24">
        <f t="shared" si="88"/>
        <v>0</v>
      </c>
      <c r="R1917" s="76">
        <v>39702</v>
      </c>
      <c r="S1917" s="88">
        <f t="shared" si="89"/>
        <v>1.41311022342272E-2</v>
      </c>
      <c r="T1917" s="88"/>
    </row>
    <row r="1918" spans="1:20" x14ac:dyDescent="0.3">
      <c r="A1918" s="75">
        <v>1915</v>
      </c>
      <c r="B1918" s="76">
        <v>39703</v>
      </c>
      <c r="C1918" s="80">
        <v>1428.4766</v>
      </c>
      <c r="D1918" s="81">
        <v>50.615200000000002</v>
      </c>
      <c r="E1918" s="82">
        <v>18.059999999999999</v>
      </c>
      <c r="F1918" s="82">
        <v>19.61</v>
      </c>
      <c r="G1918" s="82">
        <v>32.724499999999999</v>
      </c>
      <c r="H1918" s="82">
        <v>107.4803</v>
      </c>
      <c r="I1918" s="82">
        <v>90.735699999999994</v>
      </c>
      <c r="J1918" s="82">
        <v>48.512599999999999</v>
      </c>
      <c r="K1918" s="82">
        <v>32.264499999999998</v>
      </c>
      <c r="L1918" s="82">
        <v>83.188999999999993</v>
      </c>
      <c r="M1918" s="87">
        <v>73.98</v>
      </c>
      <c r="N1918" s="80">
        <v>2.1</v>
      </c>
      <c r="O1918" s="86">
        <f t="shared" si="87"/>
        <v>1243.0338533788799</v>
      </c>
      <c r="P1918" s="24">
        <f t="shared" si="88"/>
        <v>0</v>
      </c>
      <c r="R1918" s="76">
        <v>39703</v>
      </c>
      <c r="S1918" s="88">
        <f t="shared" si="89"/>
        <v>2.1333829462375502E-3</v>
      </c>
      <c r="T1918" s="88"/>
    </row>
    <row r="1919" spans="1:20" x14ac:dyDescent="0.3">
      <c r="A1919" s="75">
        <v>1916</v>
      </c>
      <c r="B1919" s="76">
        <v>39706</v>
      </c>
      <c r="C1919" s="80">
        <v>1361.1532</v>
      </c>
      <c r="D1919" s="81">
        <v>49.453299999999999</v>
      </c>
      <c r="E1919" s="82">
        <v>17</v>
      </c>
      <c r="F1919" s="82">
        <v>19.010000000000002</v>
      </c>
      <c r="G1919" s="82">
        <v>31.776700000000002</v>
      </c>
      <c r="H1919" s="82">
        <v>102.1854</v>
      </c>
      <c r="I1919" s="82">
        <v>85.759900000000002</v>
      </c>
      <c r="J1919" s="82">
        <v>47.335500000000003</v>
      </c>
      <c r="K1919" s="82">
        <v>32.412500000000001</v>
      </c>
      <c r="L1919" s="82">
        <v>82.278999999999996</v>
      </c>
      <c r="M1919" s="87">
        <v>73.587999999999994</v>
      </c>
      <c r="N1919" s="80">
        <v>2.64</v>
      </c>
      <c r="O1919" s="86">
        <f t="shared" si="87"/>
        <v>1243.1640759730401</v>
      </c>
      <c r="P1919" s="24">
        <f t="shared" si="88"/>
        <v>0</v>
      </c>
      <c r="R1919" s="76">
        <v>39706</v>
      </c>
      <c r="S1919" s="88">
        <f t="shared" si="89"/>
        <v>-4.7129508456771302E-2</v>
      </c>
      <c r="T1919" s="88"/>
    </row>
    <row r="1920" spans="1:20" x14ac:dyDescent="0.3">
      <c r="A1920" s="75">
        <v>1917</v>
      </c>
      <c r="B1920" s="76">
        <v>39707</v>
      </c>
      <c r="C1920" s="80">
        <v>1384.9997000000001</v>
      </c>
      <c r="D1920" s="81">
        <v>50.615200000000002</v>
      </c>
      <c r="E1920" s="82">
        <v>17.72</v>
      </c>
      <c r="F1920" s="82">
        <v>18.96</v>
      </c>
      <c r="G1920" s="82">
        <v>30.793299999999999</v>
      </c>
      <c r="H1920" s="82">
        <v>104.44370000000001</v>
      </c>
      <c r="I1920" s="82">
        <v>89.483000000000004</v>
      </c>
      <c r="J1920" s="82">
        <v>47.456600000000002</v>
      </c>
      <c r="K1920" s="82">
        <v>32.471699999999998</v>
      </c>
      <c r="L1920" s="82">
        <v>82.995999999999995</v>
      </c>
      <c r="M1920" s="87">
        <v>74.245999999999995</v>
      </c>
      <c r="N1920" s="80">
        <v>1.98</v>
      </c>
      <c r="O1920" s="86">
        <f t="shared" si="87"/>
        <v>1243.26175315044</v>
      </c>
      <c r="P1920" s="24">
        <f t="shared" si="88"/>
        <v>0</v>
      </c>
      <c r="R1920" s="76">
        <v>39707</v>
      </c>
      <c r="S1920" s="88">
        <f t="shared" si="89"/>
        <v>1.7519335810252799E-2</v>
      </c>
      <c r="T1920" s="88"/>
    </row>
    <row r="1921" spans="1:20" x14ac:dyDescent="0.3">
      <c r="A1921" s="75">
        <v>1918</v>
      </c>
      <c r="B1921" s="76">
        <v>39708</v>
      </c>
      <c r="C1921" s="80">
        <v>1319.751</v>
      </c>
      <c r="D1921" s="81">
        <v>47.467599999999997</v>
      </c>
      <c r="E1921" s="82">
        <v>17.010000000000002</v>
      </c>
      <c r="F1921" s="82">
        <v>18.100000000000001</v>
      </c>
      <c r="G1921" s="82">
        <v>29.110800000000001</v>
      </c>
      <c r="H1921" s="82">
        <v>102.1344</v>
      </c>
      <c r="I1921" s="82">
        <v>88.136600000000001</v>
      </c>
      <c r="J1921" s="82">
        <v>48.501600000000003</v>
      </c>
      <c r="K1921" s="82">
        <v>31.1752</v>
      </c>
      <c r="L1921" s="82">
        <v>81.518000000000001</v>
      </c>
      <c r="M1921" s="87">
        <v>72.201999999999998</v>
      </c>
      <c r="N1921" s="80">
        <v>2.8</v>
      </c>
      <c r="O1921" s="86">
        <f t="shared" si="87"/>
        <v>1243.3998933452301</v>
      </c>
      <c r="P1921" s="24">
        <f t="shared" si="88"/>
        <v>0</v>
      </c>
      <c r="R1921" s="76">
        <v>39708</v>
      </c>
      <c r="S1921" s="88">
        <f t="shared" si="89"/>
        <v>-4.7110984933787403E-2</v>
      </c>
      <c r="T1921" s="88"/>
    </row>
    <row r="1922" spans="1:20" x14ac:dyDescent="0.3">
      <c r="A1922" s="75">
        <v>1919</v>
      </c>
      <c r="B1922" s="76">
        <v>39709</v>
      </c>
      <c r="C1922" s="80">
        <v>1377.3876</v>
      </c>
      <c r="D1922" s="81">
        <v>49.326599999999999</v>
      </c>
      <c r="E1922" s="82">
        <v>17</v>
      </c>
      <c r="F1922" s="82">
        <v>18.75</v>
      </c>
      <c r="G1922" s="82">
        <v>29.9283</v>
      </c>
      <c r="H1922" s="82">
        <v>105.74509999999999</v>
      </c>
      <c r="I1922" s="82">
        <v>91.028400000000005</v>
      </c>
      <c r="J1922" s="82">
        <v>47.643599999999999</v>
      </c>
      <c r="K1922" s="82">
        <v>31.607399999999998</v>
      </c>
      <c r="L1922" s="82">
        <v>83.28</v>
      </c>
      <c r="M1922" s="87">
        <v>73.864999999999995</v>
      </c>
      <c r="N1922" s="80">
        <v>2.16</v>
      </c>
      <c r="O1922" s="86">
        <f t="shared" si="87"/>
        <v>1243.50647047895</v>
      </c>
      <c r="P1922" s="24">
        <f t="shared" si="88"/>
        <v>0</v>
      </c>
      <c r="R1922" s="76">
        <v>39709</v>
      </c>
      <c r="S1922" s="88">
        <f t="shared" si="89"/>
        <v>4.3672329098443499E-2</v>
      </c>
      <c r="T1922" s="88"/>
    </row>
    <row r="1923" spans="1:20" x14ac:dyDescent="0.3">
      <c r="A1923" s="75">
        <v>1920</v>
      </c>
      <c r="B1923" s="76">
        <v>39710</v>
      </c>
      <c r="C1923" s="80">
        <v>1432.8246999999999</v>
      </c>
      <c r="D1923" s="81">
        <v>51.481299999999997</v>
      </c>
      <c r="E1923" s="82">
        <v>17.670000000000002</v>
      </c>
      <c r="F1923" s="82">
        <v>20.07</v>
      </c>
      <c r="G1923" s="82">
        <v>29.809899999999999</v>
      </c>
      <c r="H1923" s="82">
        <v>112.0224</v>
      </c>
      <c r="I1923" s="82">
        <v>93.206100000000006</v>
      </c>
      <c r="J1923" s="82">
        <v>49.5687</v>
      </c>
      <c r="K1923" s="82">
        <v>31.210699999999999</v>
      </c>
      <c r="L1923" s="82">
        <v>83.234999999999999</v>
      </c>
      <c r="M1923" s="87">
        <v>73.888000000000005</v>
      </c>
      <c r="N1923" s="80">
        <v>1.48</v>
      </c>
      <c r="O1923" s="86">
        <f t="shared" si="87"/>
        <v>1243.5795018113399</v>
      </c>
      <c r="P1923" s="24">
        <f t="shared" si="88"/>
        <v>0</v>
      </c>
      <c r="R1923" s="76">
        <v>39710</v>
      </c>
      <c r="S1923" s="88">
        <f t="shared" si="89"/>
        <v>4.0248002813441798E-2</v>
      </c>
      <c r="T1923" s="88"/>
    </row>
    <row r="1924" spans="1:20" x14ac:dyDescent="0.3">
      <c r="A1924" s="75">
        <v>1921</v>
      </c>
      <c r="B1924" s="76">
        <v>39713</v>
      </c>
      <c r="C1924" s="80">
        <v>1378.0971999999999</v>
      </c>
      <c r="D1924" s="81">
        <v>48.545000000000002</v>
      </c>
      <c r="E1924" s="82">
        <v>17.510000000000002</v>
      </c>
      <c r="F1924" s="82">
        <v>19.75</v>
      </c>
      <c r="G1924" s="82">
        <v>30.094200000000001</v>
      </c>
      <c r="H1924" s="82">
        <v>111.4228</v>
      </c>
      <c r="I1924" s="82">
        <v>92.351399999999998</v>
      </c>
      <c r="J1924" s="82">
        <v>49.117600000000003</v>
      </c>
      <c r="K1924" s="82">
        <v>30.4175</v>
      </c>
      <c r="L1924" s="82">
        <v>80.834999999999994</v>
      </c>
      <c r="M1924" s="87">
        <v>72.260000000000005</v>
      </c>
      <c r="N1924" s="80">
        <v>1.51</v>
      </c>
      <c r="O1924" s="86">
        <f t="shared" ref="O1924:O1987" si="90">O1923*(1+N1924/100/252)</f>
        <v>1243.6540178846601</v>
      </c>
      <c r="P1924" s="24">
        <f t="shared" ref="P1924:P1987" si="91">IF(MONTH(B1924)&lt;&gt;MONTH(B1925),1,0)</f>
        <v>0</v>
      </c>
      <c r="R1924" s="76">
        <v>39713</v>
      </c>
      <c r="S1924" s="88">
        <f t="shared" ref="S1924:S1987" si="92">(C1924/C1923)-1</f>
        <v>-3.8195530828021101E-2</v>
      </c>
      <c r="T1924" s="88"/>
    </row>
    <row r="1925" spans="1:20" x14ac:dyDescent="0.3">
      <c r="A1925" s="75">
        <v>1922</v>
      </c>
      <c r="B1925" s="76">
        <v>39714</v>
      </c>
      <c r="C1925" s="80">
        <v>1356.5838000000001</v>
      </c>
      <c r="D1925" s="81">
        <v>48.492199999999997</v>
      </c>
      <c r="E1925" s="82">
        <v>17.14</v>
      </c>
      <c r="F1925" s="82">
        <v>19.690000000000001</v>
      </c>
      <c r="G1925" s="82">
        <v>30.1416</v>
      </c>
      <c r="H1925" s="82">
        <v>109.0369</v>
      </c>
      <c r="I1925" s="82">
        <v>90.958200000000005</v>
      </c>
      <c r="J1925" s="82">
        <v>48.710599999999999</v>
      </c>
      <c r="K1925" s="82">
        <v>30.003</v>
      </c>
      <c r="L1925" s="82">
        <v>80.459999999999994</v>
      </c>
      <c r="M1925" s="87">
        <v>71.346999999999994</v>
      </c>
      <c r="N1925" s="80">
        <v>1.46</v>
      </c>
      <c r="O1925" s="86">
        <f t="shared" si="90"/>
        <v>1243.72607085554</v>
      </c>
      <c r="P1925" s="24">
        <f t="shared" si="91"/>
        <v>0</v>
      </c>
      <c r="R1925" s="76">
        <v>39714</v>
      </c>
      <c r="S1925" s="88">
        <f t="shared" si="92"/>
        <v>-1.5610945294715E-2</v>
      </c>
      <c r="T1925" s="88"/>
    </row>
    <row r="1926" spans="1:20" x14ac:dyDescent="0.3">
      <c r="A1926" s="75">
        <v>1923</v>
      </c>
      <c r="B1926" s="76">
        <v>39715</v>
      </c>
      <c r="C1926" s="80">
        <v>1353.9138</v>
      </c>
      <c r="D1926" s="81">
        <v>47.837299999999999</v>
      </c>
      <c r="E1926" s="82">
        <v>17.059999999999999</v>
      </c>
      <c r="F1926" s="82">
        <v>19.95</v>
      </c>
      <c r="G1926" s="82">
        <v>30.473400000000002</v>
      </c>
      <c r="H1926" s="82">
        <v>108.74339999999999</v>
      </c>
      <c r="I1926" s="82">
        <v>91.356200000000001</v>
      </c>
      <c r="J1926" s="82">
        <v>47.940600000000003</v>
      </c>
      <c r="K1926" s="82">
        <v>29.713000000000001</v>
      </c>
      <c r="L1926" s="82">
        <v>79.721000000000004</v>
      </c>
      <c r="M1926" s="87">
        <v>70.942999999999998</v>
      </c>
      <c r="N1926" s="80">
        <v>1.19</v>
      </c>
      <c r="O1926" s="86">
        <f t="shared" si="90"/>
        <v>1243.7848023644401</v>
      </c>
      <c r="P1926" s="24">
        <f t="shared" si="91"/>
        <v>0</v>
      </c>
      <c r="R1926" s="76">
        <v>39715</v>
      </c>
      <c r="S1926" s="88">
        <f t="shared" si="92"/>
        <v>-1.9681791865715499E-3</v>
      </c>
      <c r="T1926" s="88"/>
    </row>
    <row r="1927" spans="1:20" x14ac:dyDescent="0.3">
      <c r="A1927" s="75">
        <v>1924</v>
      </c>
      <c r="B1927" s="76">
        <v>39716</v>
      </c>
      <c r="C1927" s="80">
        <v>1380.527</v>
      </c>
      <c r="D1927" s="81">
        <v>49.157600000000002</v>
      </c>
      <c r="E1927" s="82">
        <v>17.170000000000002</v>
      </c>
      <c r="F1927" s="82">
        <v>20.47</v>
      </c>
      <c r="G1927" s="82">
        <v>31.527799999999999</v>
      </c>
      <c r="H1927" s="82">
        <v>111.6014</v>
      </c>
      <c r="I1927" s="82">
        <v>94.447100000000006</v>
      </c>
      <c r="J1927" s="82">
        <v>49.656700000000001</v>
      </c>
      <c r="K1927" s="82">
        <v>30.4648</v>
      </c>
      <c r="L1927" s="82">
        <v>81.084999999999994</v>
      </c>
      <c r="M1927" s="87">
        <v>71.912999999999997</v>
      </c>
      <c r="N1927" s="80">
        <v>1.23</v>
      </c>
      <c r="O1927" s="86">
        <f t="shared" si="90"/>
        <v>1243.84551090837</v>
      </c>
      <c r="P1927" s="24">
        <f t="shared" si="91"/>
        <v>0</v>
      </c>
      <c r="R1927" s="76">
        <v>39716</v>
      </c>
      <c r="S1927" s="88">
        <f t="shared" si="92"/>
        <v>1.9656495118079102E-2</v>
      </c>
      <c r="T1927" s="88"/>
    </row>
    <row r="1928" spans="1:20" x14ac:dyDescent="0.3">
      <c r="A1928" s="75">
        <v>1925</v>
      </c>
      <c r="B1928" s="76">
        <v>39717</v>
      </c>
      <c r="C1928" s="80">
        <v>1385.1966</v>
      </c>
      <c r="D1928" s="81">
        <v>48.418199999999999</v>
      </c>
      <c r="E1928" s="82">
        <v>16.38</v>
      </c>
      <c r="F1928" s="82">
        <v>20.62</v>
      </c>
      <c r="G1928" s="82">
        <v>32.463799999999999</v>
      </c>
      <c r="H1928" s="82">
        <v>110.9379</v>
      </c>
      <c r="I1928" s="82">
        <v>94.423699999999997</v>
      </c>
      <c r="J1928" s="82">
        <v>49.392699999999998</v>
      </c>
      <c r="K1928" s="82">
        <v>31.0687</v>
      </c>
      <c r="L1928" s="82">
        <v>81.552000000000007</v>
      </c>
      <c r="M1928" s="87">
        <v>72.986999999999995</v>
      </c>
      <c r="N1928" s="80">
        <v>1.08</v>
      </c>
      <c r="O1928" s="86">
        <f t="shared" si="90"/>
        <v>1243.89881857312</v>
      </c>
      <c r="P1928" s="24">
        <f t="shared" si="91"/>
        <v>0</v>
      </c>
      <c r="R1928" s="76">
        <v>39717</v>
      </c>
      <c r="S1928" s="88">
        <f t="shared" si="92"/>
        <v>3.3824764021275198E-3</v>
      </c>
      <c r="T1928" s="88"/>
    </row>
    <row r="1929" spans="1:20" x14ac:dyDescent="0.3">
      <c r="A1929" s="75">
        <v>1926</v>
      </c>
      <c r="B1929" s="76">
        <v>39720</v>
      </c>
      <c r="C1929" s="80">
        <v>1263.5056999999999</v>
      </c>
      <c r="D1929" s="81">
        <v>42.122999999999998</v>
      </c>
      <c r="E1929" s="82">
        <v>14.88</v>
      </c>
      <c r="F1929" s="82">
        <v>18.77</v>
      </c>
      <c r="G1929" s="82">
        <v>29.632100000000001</v>
      </c>
      <c r="H1929" s="82">
        <v>98.880899999999997</v>
      </c>
      <c r="I1929" s="82">
        <v>86.708200000000005</v>
      </c>
      <c r="J1929" s="82">
        <v>45.927500000000002</v>
      </c>
      <c r="K1929" s="82">
        <v>30.2103</v>
      </c>
      <c r="L1929" s="82">
        <v>79.22</v>
      </c>
      <c r="M1929" s="87">
        <v>69.475999999999999</v>
      </c>
      <c r="N1929" s="80">
        <v>1.56</v>
      </c>
      <c r="O1929" s="86">
        <f t="shared" si="90"/>
        <v>1243.97582183332</v>
      </c>
      <c r="P1929" s="24">
        <f t="shared" si="91"/>
        <v>0</v>
      </c>
      <c r="R1929" s="76">
        <v>39720</v>
      </c>
      <c r="S1929" s="88">
        <f t="shared" si="92"/>
        <v>-8.7850995302760596E-2</v>
      </c>
      <c r="T1929" s="88"/>
    </row>
    <row r="1930" spans="1:20" x14ac:dyDescent="0.3">
      <c r="A1930" s="75">
        <v>1927</v>
      </c>
      <c r="B1930" s="76">
        <v>39721</v>
      </c>
      <c r="C1930" s="80">
        <v>1331.9964</v>
      </c>
      <c r="D1930" s="81">
        <v>45.386800000000001</v>
      </c>
      <c r="E1930" s="82">
        <v>17.440000000000001</v>
      </c>
      <c r="F1930" s="82">
        <v>20.309999999999999</v>
      </c>
      <c r="G1930" s="82">
        <v>31.622599999999998</v>
      </c>
      <c r="H1930" s="82">
        <v>105.23480000000001</v>
      </c>
      <c r="I1930" s="82">
        <v>90.923000000000002</v>
      </c>
      <c r="J1930" s="82">
        <v>46.862499999999997</v>
      </c>
      <c r="K1930" s="82">
        <v>31.305499999999999</v>
      </c>
      <c r="L1930" s="82">
        <v>81.051000000000002</v>
      </c>
      <c r="M1930" s="87">
        <v>71.254999999999995</v>
      </c>
      <c r="N1930" s="80">
        <v>2.0299999999999998</v>
      </c>
      <c r="O1930" s="99">
        <f t="shared" si="90"/>
        <v>1244.07603099674</v>
      </c>
      <c r="P1930" s="24">
        <f t="shared" si="91"/>
        <v>1</v>
      </c>
      <c r="R1930" s="76">
        <v>39721</v>
      </c>
      <c r="S1930" s="88">
        <f t="shared" si="92"/>
        <v>5.4206878528525897E-2</v>
      </c>
      <c r="T1930" s="88"/>
    </row>
    <row r="1931" spans="1:20" x14ac:dyDescent="0.3">
      <c r="A1931" s="75">
        <v>1928</v>
      </c>
      <c r="B1931" s="76">
        <v>39722</v>
      </c>
      <c r="C1931" s="80">
        <v>1326.1543999999999</v>
      </c>
      <c r="D1931" s="81">
        <v>43.8553</v>
      </c>
      <c r="E1931" s="82">
        <v>17.12</v>
      </c>
      <c r="F1931" s="82">
        <v>19.86</v>
      </c>
      <c r="G1931" s="82">
        <v>31.373799999999999</v>
      </c>
      <c r="H1931" s="82">
        <v>104.8775</v>
      </c>
      <c r="I1931" s="82">
        <v>92.000200000000007</v>
      </c>
      <c r="J1931" s="82">
        <v>47.192500000000003</v>
      </c>
      <c r="K1931" s="82">
        <v>32.063200000000002</v>
      </c>
      <c r="L1931" s="82">
        <v>81.471999999999994</v>
      </c>
      <c r="M1931" s="87">
        <v>73.518000000000001</v>
      </c>
      <c r="N1931" s="80">
        <v>1.1499999999999999</v>
      </c>
      <c r="O1931" s="86">
        <f t="shared" si="90"/>
        <v>1244.1328043076801</v>
      </c>
      <c r="P1931" s="24">
        <f t="shared" si="91"/>
        <v>0</v>
      </c>
      <c r="R1931" s="76">
        <v>39722</v>
      </c>
      <c r="S1931" s="88">
        <f t="shared" si="92"/>
        <v>-4.3858977396635801E-3</v>
      </c>
      <c r="T1931" s="88"/>
    </row>
    <row r="1932" spans="1:20" x14ac:dyDescent="0.3">
      <c r="A1932" s="75">
        <v>1929</v>
      </c>
      <c r="B1932" s="76">
        <v>39723</v>
      </c>
      <c r="C1932" s="80">
        <v>1272.934</v>
      </c>
      <c r="D1932" s="81">
        <v>42.851799999999997</v>
      </c>
      <c r="E1932" s="82">
        <v>15.3</v>
      </c>
      <c r="F1932" s="82">
        <v>19.489999999999998</v>
      </c>
      <c r="G1932" s="82">
        <v>31.101299999999998</v>
      </c>
      <c r="H1932" s="82">
        <v>101.50920000000001</v>
      </c>
      <c r="I1932" s="82">
        <v>90.735699999999994</v>
      </c>
      <c r="J1932" s="82">
        <v>44.2224</v>
      </c>
      <c r="K1932" s="82">
        <v>31.7317</v>
      </c>
      <c r="L1932" s="82">
        <v>80.641999999999996</v>
      </c>
      <c r="M1932" s="87">
        <v>71.462999999999994</v>
      </c>
      <c r="N1932" s="80">
        <v>0.67</v>
      </c>
      <c r="O1932" s="86">
        <f t="shared" si="90"/>
        <v>1244.16588244176</v>
      </c>
      <c r="P1932" s="24">
        <f t="shared" si="91"/>
        <v>0</v>
      </c>
      <c r="R1932" s="76">
        <v>39723</v>
      </c>
      <c r="S1932" s="88">
        <f t="shared" si="92"/>
        <v>-4.0131375351165698E-2</v>
      </c>
      <c r="T1932" s="88"/>
    </row>
    <row r="1933" spans="1:20" x14ac:dyDescent="0.3">
      <c r="A1933" s="75">
        <v>1930</v>
      </c>
      <c r="B1933" s="76">
        <v>39724</v>
      </c>
      <c r="C1933" s="80">
        <v>1255.7626</v>
      </c>
      <c r="D1933" s="81">
        <v>43.168700000000001</v>
      </c>
      <c r="E1933" s="82">
        <v>14.85</v>
      </c>
      <c r="F1933" s="82">
        <v>19.48</v>
      </c>
      <c r="G1933" s="82">
        <v>31.184200000000001</v>
      </c>
      <c r="H1933" s="82">
        <v>101.2795</v>
      </c>
      <c r="I1933" s="82">
        <v>91.250799999999998</v>
      </c>
      <c r="J1933" s="82">
        <v>42.088299999999997</v>
      </c>
      <c r="K1933" s="82">
        <v>31.1219</v>
      </c>
      <c r="L1933" s="82">
        <v>78.47</v>
      </c>
      <c r="M1933" s="87">
        <v>69.557000000000002</v>
      </c>
      <c r="N1933" s="80">
        <v>1.1000000000000001</v>
      </c>
      <c r="O1933" s="86">
        <f t="shared" si="90"/>
        <v>1244.22019126997</v>
      </c>
      <c r="P1933" s="24">
        <f t="shared" si="91"/>
        <v>0</v>
      </c>
      <c r="R1933" s="76">
        <v>39724</v>
      </c>
      <c r="S1933" s="88">
        <f t="shared" si="92"/>
        <v>-1.3489623185491101E-2</v>
      </c>
      <c r="T1933" s="88"/>
    </row>
    <row r="1934" spans="1:20" x14ac:dyDescent="0.3">
      <c r="A1934" s="75">
        <v>1931</v>
      </c>
      <c r="B1934" s="76">
        <v>39727</v>
      </c>
      <c r="C1934" s="80">
        <v>1207.4170999999999</v>
      </c>
      <c r="D1934" s="81">
        <v>42.492699999999999</v>
      </c>
      <c r="E1934" s="82">
        <v>15.09</v>
      </c>
      <c r="F1934" s="82">
        <v>18.3</v>
      </c>
      <c r="G1934" s="82">
        <v>29.5137</v>
      </c>
      <c r="H1934" s="82">
        <v>98.038799999999995</v>
      </c>
      <c r="I1934" s="82">
        <v>90.525000000000006</v>
      </c>
      <c r="J1934" s="82">
        <v>37.863999999999997</v>
      </c>
      <c r="K1934" s="82">
        <v>30.145099999999999</v>
      </c>
      <c r="L1934" s="82">
        <v>75.786000000000001</v>
      </c>
      <c r="M1934" s="87">
        <v>66</v>
      </c>
      <c r="N1934" s="80">
        <v>1.96</v>
      </c>
      <c r="O1934" s="86">
        <f t="shared" si="90"/>
        <v>1244.3169639515099</v>
      </c>
      <c r="P1934" s="24">
        <f t="shared" si="91"/>
        <v>0</v>
      </c>
      <c r="R1934" s="76">
        <v>39727</v>
      </c>
      <c r="S1934" s="88">
        <f t="shared" si="92"/>
        <v>-3.8498916913117201E-2</v>
      </c>
      <c r="T1934" s="88"/>
    </row>
    <row r="1935" spans="1:20" x14ac:dyDescent="0.3">
      <c r="A1935" s="75">
        <v>1932</v>
      </c>
      <c r="B1935" s="76">
        <v>39728</v>
      </c>
      <c r="C1935" s="80">
        <v>1138.1280999999999</v>
      </c>
      <c r="D1935" s="81">
        <v>41.383600000000001</v>
      </c>
      <c r="E1935" s="82">
        <v>13.89</v>
      </c>
      <c r="F1935" s="82">
        <v>16.78</v>
      </c>
      <c r="G1935" s="82">
        <v>27.523199999999999</v>
      </c>
      <c r="H1935" s="82">
        <v>93.585999999999999</v>
      </c>
      <c r="I1935" s="82">
        <v>89.061499999999995</v>
      </c>
      <c r="J1935" s="82">
        <v>34.8279</v>
      </c>
      <c r="K1935" s="82">
        <v>29.1861</v>
      </c>
      <c r="L1935" s="82">
        <v>74.057000000000002</v>
      </c>
      <c r="M1935" s="87">
        <v>63.482999999999997</v>
      </c>
      <c r="N1935" s="80">
        <v>2.97</v>
      </c>
      <c r="O1935" s="86">
        <f t="shared" si="90"/>
        <v>1244.4636155936901</v>
      </c>
      <c r="P1935" s="24">
        <f t="shared" si="91"/>
        <v>0</v>
      </c>
      <c r="R1935" s="76">
        <v>39728</v>
      </c>
      <c r="S1935" s="88">
        <f t="shared" si="92"/>
        <v>-5.7386134418669403E-2</v>
      </c>
      <c r="T1935" s="88"/>
    </row>
    <row r="1936" spans="1:20" x14ac:dyDescent="0.3">
      <c r="A1936" s="75">
        <v>1933</v>
      </c>
      <c r="B1936" s="76">
        <v>39729</v>
      </c>
      <c r="C1936" s="80">
        <v>1125.8417999999999</v>
      </c>
      <c r="D1936" s="81">
        <v>43.379899999999999</v>
      </c>
      <c r="E1936" s="82">
        <v>14.03</v>
      </c>
      <c r="F1936" s="82">
        <v>16.88</v>
      </c>
      <c r="G1936" s="82">
        <v>27.262499999999999</v>
      </c>
      <c r="H1936" s="82">
        <v>93.266999999999996</v>
      </c>
      <c r="I1936" s="82">
        <v>90.150300000000001</v>
      </c>
      <c r="J1936" s="82">
        <v>34.277799999999999</v>
      </c>
      <c r="K1936" s="82">
        <v>28.0672</v>
      </c>
      <c r="L1936" s="82">
        <v>72.34</v>
      </c>
      <c r="M1936" s="87">
        <v>61.680999999999997</v>
      </c>
      <c r="N1936" s="80">
        <v>2.2400000000000002</v>
      </c>
      <c r="O1936" s="86">
        <f t="shared" si="90"/>
        <v>1244.57423458174</v>
      </c>
      <c r="P1936" s="24">
        <f t="shared" si="91"/>
        <v>0</v>
      </c>
      <c r="R1936" s="76">
        <v>39729</v>
      </c>
      <c r="S1936" s="88">
        <f t="shared" si="92"/>
        <v>-1.07951820186146E-2</v>
      </c>
      <c r="T1936" s="88"/>
    </row>
    <row r="1937" spans="1:20" x14ac:dyDescent="0.3">
      <c r="A1937" s="75">
        <v>1934</v>
      </c>
      <c r="B1937" s="76">
        <v>39730</v>
      </c>
      <c r="C1937" s="80">
        <v>1040.1049</v>
      </c>
      <c r="D1937" s="81">
        <v>41.911799999999999</v>
      </c>
      <c r="E1937" s="82">
        <v>13.53</v>
      </c>
      <c r="F1937" s="82">
        <v>16.21</v>
      </c>
      <c r="G1937" s="82">
        <v>26.421299999999999</v>
      </c>
      <c r="H1937" s="82">
        <v>81.656499999999994</v>
      </c>
      <c r="I1937" s="82">
        <v>79.613299999999995</v>
      </c>
      <c r="J1937" s="82">
        <v>31.703700000000001</v>
      </c>
      <c r="K1937" s="82">
        <v>25.634</v>
      </c>
      <c r="L1937" s="82">
        <v>67.688999999999993</v>
      </c>
      <c r="M1937" s="87">
        <v>60.145000000000003</v>
      </c>
      <c r="N1937" s="80">
        <v>1.4</v>
      </c>
      <c r="O1937" s="86">
        <f t="shared" si="90"/>
        <v>1244.6433775947701</v>
      </c>
      <c r="P1937" s="24">
        <f t="shared" si="91"/>
        <v>0</v>
      </c>
      <c r="R1937" s="76">
        <v>39730</v>
      </c>
      <c r="S1937" s="88">
        <f t="shared" si="92"/>
        <v>-7.6153594581405595E-2</v>
      </c>
      <c r="T1937" s="88"/>
    </row>
    <row r="1938" spans="1:20" x14ac:dyDescent="0.3">
      <c r="A1938" s="75">
        <v>1935</v>
      </c>
      <c r="B1938" s="76">
        <v>39731</v>
      </c>
      <c r="C1938" s="80">
        <v>1027.9716000000001</v>
      </c>
      <c r="D1938" s="81">
        <v>41.172400000000003</v>
      </c>
      <c r="E1938" s="82">
        <v>14.12</v>
      </c>
      <c r="F1938" s="82">
        <v>16.68</v>
      </c>
      <c r="G1938" s="82">
        <v>25.473500000000001</v>
      </c>
      <c r="H1938" s="82">
        <v>73.784300000000002</v>
      </c>
      <c r="I1938" s="82">
        <v>73.010000000000005</v>
      </c>
      <c r="J1938" s="82">
        <v>28.326499999999999</v>
      </c>
      <c r="K1938" s="82">
        <v>24.5684</v>
      </c>
      <c r="L1938" s="82">
        <v>65.733000000000004</v>
      </c>
      <c r="M1938" s="87">
        <v>61.612000000000002</v>
      </c>
      <c r="N1938" s="80">
        <v>0.79</v>
      </c>
      <c r="O1938" s="86">
        <f t="shared" si="90"/>
        <v>1244.68239617685</v>
      </c>
      <c r="P1938" s="24">
        <f t="shared" si="91"/>
        <v>0</v>
      </c>
      <c r="R1938" s="76">
        <v>39731</v>
      </c>
      <c r="S1938" s="88">
        <f t="shared" si="92"/>
        <v>-1.16654579744793E-2</v>
      </c>
      <c r="T1938" s="88"/>
    </row>
    <row r="1939" spans="1:20" x14ac:dyDescent="0.3">
      <c r="A1939" s="75">
        <v>1936</v>
      </c>
      <c r="B1939" s="76">
        <v>39734</v>
      </c>
      <c r="C1939" s="80">
        <v>1147.011</v>
      </c>
      <c r="D1939" s="81">
        <v>44.679099999999998</v>
      </c>
      <c r="E1939" s="82">
        <v>16.04</v>
      </c>
      <c r="F1939" s="82">
        <v>18.86</v>
      </c>
      <c r="G1939" s="82">
        <v>30.212700000000002</v>
      </c>
      <c r="H1939" s="82">
        <v>89.171400000000006</v>
      </c>
      <c r="I1939" s="82">
        <v>85.5608</v>
      </c>
      <c r="J1939" s="82">
        <v>34.035800000000002</v>
      </c>
      <c r="K1939" s="82">
        <v>27.978400000000001</v>
      </c>
      <c r="L1939" s="82">
        <v>70.247</v>
      </c>
      <c r="M1939" s="87">
        <v>66.116</v>
      </c>
      <c r="N1939" s="80">
        <v>0.79</v>
      </c>
      <c r="O1939" s="86">
        <f t="shared" si="90"/>
        <v>1244.7214159821301</v>
      </c>
      <c r="P1939" s="24">
        <f t="shared" si="91"/>
        <v>0</v>
      </c>
      <c r="R1939" s="76">
        <v>39734</v>
      </c>
      <c r="S1939" s="88">
        <f t="shared" si="92"/>
        <v>0.11580028086379</v>
      </c>
      <c r="T1939" s="88"/>
    </row>
    <row r="1940" spans="1:20" x14ac:dyDescent="0.3">
      <c r="A1940" s="75">
        <v>1937</v>
      </c>
      <c r="B1940" s="76">
        <v>39735</v>
      </c>
      <c r="C1940" s="80">
        <v>1140.9197999999999</v>
      </c>
      <c r="D1940" s="81">
        <v>42.587800000000001</v>
      </c>
      <c r="E1940" s="82">
        <v>15.69</v>
      </c>
      <c r="F1940" s="82">
        <v>17.690000000000001</v>
      </c>
      <c r="G1940" s="82">
        <v>28.553999999999998</v>
      </c>
      <c r="H1940" s="82">
        <v>87.448999999999998</v>
      </c>
      <c r="I1940" s="82">
        <v>84.834999999999994</v>
      </c>
      <c r="J1940" s="82">
        <v>34.189799999999998</v>
      </c>
      <c r="K1940" s="82">
        <v>25.8886</v>
      </c>
      <c r="L1940" s="82">
        <v>61.866</v>
      </c>
      <c r="M1940" s="87">
        <v>64.694999999999993</v>
      </c>
      <c r="N1940" s="80">
        <v>1.1000000000000001</v>
      </c>
      <c r="O1940" s="86">
        <f t="shared" si="90"/>
        <v>1244.7757490598101</v>
      </c>
      <c r="P1940" s="24">
        <f t="shared" si="91"/>
        <v>0</v>
      </c>
      <c r="R1940" s="76">
        <v>39735</v>
      </c>
      <c r="S1940" s="88">
        <f t="shared" si="92"/>
        <v>-5.3104983300074097E-3</v>
      </c>
      <c r="T1940" s="88"/>
    </row>
    <row r="1941" spans="1:20" x14ac:dyDescent="0.3">
      <c r="A1941" s="75">
        <v>1938</v>
      </c>
      <c r="B1941" s="76">
        <v>39736</v>
      </c>
      <c r="C1941" s="80">
        <v>1037.9441999999999</v>
      </c>
      <c r="D1941" s="81">
        <v>38.352200000000003</v>
      </c>
      <c r="E1941" s="82">
        <v>13.66</v>
      </c>
      <c r="F1941" s="82">
        <v>15.95</v>
      </c>
      <c r="G1941" s="82">
        <v>26.847799999999999</v>
      </c>
      <c r="H1941" s="82">
        <v>76.5274</v>
      </c>
      <c r="I1941" s="82">
        <v>72.9983</v>
      </c>
      <c r="J1941" s="82">
        <v>30.3506</v>
      </c>
      <c r="K1941" s="82">
        <v>26.172699999999999</v>
      </c>
      <c r="L1941" s="82">
        <v>58.283999999999999</v>
      </c>
      <c r="M1941" s="87">
        <v>59.533000000000001</v>
      </c>
      <c r="N1941" s="80">
        <v>1.04</v>
      </c>
      <c r="O1941" s="86">
        <f t="shared" si="90"/>
        <v>1244.82712075739</v>
      </c>
      <c r="P1941" s="24">
        <f t="shared" si="91"/>
        <v>0</v>
      </c>
      <c r="R1941" s="76">
        <v>39736</v>
      </c>
      <c r="S1941" s="88">
        <f t="shared" si="92"/>
        <v>-9.0256650818050496E-2</v>
      </c>
      <c r="T1941" s="88"/>
    </row>
    <row r="1942" spans="1:20" x14ac:dyDescent="0.3">
      <c r="A1942" s="75">
        <v>1939</v>
      </c>
      <c r="B1942" s="76">
        <v>39737</v>
      </c>
      <c r="C1942" s="80">
        <v>1082.1001000000001</v>
      </c>
      <c r="D1942" s="81">
        <v>41.077300000000001</v>
      </c>
      <c r="E1942" s="82">
        <v>14.3</v>
      </c>
      <c r="F1942" s="82">
        <v>16.989999999999998</v>
      </c>
      <c r="G1942" s="82">
        <v>28.660599999999999</v>
      </c>
      <c r="H1942" s="82">
        <v>80.508200000000002</v>
      </c>
      <c r="I1942" s="82">
        <v>81.310900000000004</v>
      </c>
      <c r="J1942" s="82">
        <v>32.517699999999998</v>
      </c>
      <c r="K1942" s="82">
        <v>27.1022</v>
      </c>
      <c r="L1942" s="82">
        <v>60.365000000000002</v>
      </c>
      <c r="M1942" s="87">
        <v>62.893999999999998</v>
      </c>
      <c r="N1942" s="80">
        <v>0.83</v>
      </c>
      <c r="O1942" s="86">
        <f t="shared" si="90"/>
        <v>1244.8681210157299</v>
      </c>
      <c r="P1942" s="24">
        <f t="shared" si="91"/>
        <v>0</v>
      </c>
      <c r="R1942" s="76">
        <v>39737</v>
      </c>
      <c r="S1942" s="88">
        <f t="shared" si="92"/>
        <v>4.2541689620694698E-2</v>
      </c>
      <c r="T1942" s="88"/>
    </row>
    <row r="1943" spans="1:20" x14ac:dyDescent="0.3">
      <c r="A1943" s="75">
        <v>1940</v>
      </c>
      <c r="B1943" s="76">
        <v>39738</v>
      </c>
      <c r="C1943" s="80">
        <v>1075.3902</v>
      </c>
      <c r="D1943" s="81">
        <v>41.985700000000001</v>
      </c>
      <c r="E1943" s="82">
        <v>14.71</v>
      </c>
      <c r="F1943" s="82">
        <v>17.02</v>
      </c>
      <c r="G1943" s="82">
        <v>28.352499999999999</v>
      </c>
      <c r="H1943" s="82">
        <v>79.551199999999994</v>
      </c>
      <c r="I1943" s="82">
        <v>79.6601</v>
      </c>
      <c r="J1943" s="82">
        <v>33.683799999999998</v>
      </c>
      <c r="K1943" s="82">
        <v>26.166799999999999</v>
      </c>
      <c r="L1943" s="82">
        <v>61.274999999999999</v>
      </c>
      <c r="M1943" s="87">
        <v>62.131</v>
      </c>
      <c r="N1943" s="80">
        <v>0.6</v>
      </c>
      <c r="O1943" s="86">
        <f t="shared" si="90"/>
        <v>1244.8977607329</v>
      </c>
      <c r="P1943" s="24">
        <f t="shared" si="91"/>
        <v>0</v>
      </c>
      <c r="R1943" s="76">
        <v>39738</v>
      </c>
      <c r="S1943" s="88">
        <f t="shared" si="92"/>
        <v>-6.2008126604923301E-3</v>
      </c>
      <c r="T1943" s="88"/>
    </row>
    <row r="1944" spans="1:20" x14ac:dyDescent="0.3">
      <c r="A1944" s="75">
        <v>1941</v>
      </c>
      <c r="B1944" s="76">
        <v>39741</v>
      </c>
      <c r="C1944" s="80">
        <v>1126.6765</v>
      </c>
      <c r="D1944" s="81">
        <v>42.556100000000001</v>
      </c>
      <c r="E1944" s="82">
        <v>15.82</v>
      </c>
      <c r="F1944" s="82">
        <v>18.16</v>
      </c>
      <c r="G1944" s="82">
        <v>29.288499999999999</v>
      </c>
      <c r="H1944" s="82">
        <v>88.8142</v>
      </c>
      <c r="I1944" s="82">
        <v>87.796999999999997</v>
      </c>
      <c r="J1944" s="82">
        <v>39.074100000000001</v>
      </c>
      <c r="K1944" s="82">
        <v>27.504799999999999</v>
      </c>
      <c r="L1944" s="82">
        <v>64.55</v>
      </c>
      <c r="M1944" s="87">
        <v>65.641999999999996</v>
      </c>
      <c r="N1944" s="80">
        <v>0.7</v>
      </c>
      <c r="O1944" s="86">
        <f t="shared" si="90"/>
        <v>1244.9323412262499</v>
      </c>
      <c r="P1944" s="24">
        <f t="shared" si="91"/>
        <v>0</v>
      </c>
      <c r="R1944" s="76">
        <v>39741</v>
      </c>
      <c r="S1944" s="88">
        <f t="shared" si="92"/>
        <v>4.7690875367843097E-2</v>
      </c>
      <c r="T1944" s="88"/>
    </row>
    <row r="1945" spans="1:20" x14ac:dyDescent="0.3">
      <c r="A1945" s="75">
        <v>1942</v>
      </c>
      <c r="B1945" s="76">
        <v>39742</v>
      </c>
      <c r="C1945" s="80">
        <v>1091.9760000000001</v>
      </c>
      <c r="D1945" s="81">
        <v>38.690199999999997</v>
      </c>
      <c r="E1945" s="82">
        <v>14.85</v>
      </c>
      <c r="F1945" s="82">
        <v>17.690000000000001</v>
      </c>
      <c r="G1945" s="82">
        <v>27.677199999999999</v>
      </c>
      <c r="H1945" s="82">
        <v>85.228899999999996</v>
      </c>
      <c r="I1945" s="82">
        <v>83.710999999999999</v>
      </c>
      <c r="J1945" s="82">
        <v>35.7849</v>
      </c>
      <c r="K1945" s="82">
        <v>27.2502</v>
      </c>
      <c r="L1945" s="82">
        <v>62.548000000000002</v>
      </c>
      <c r="M1945" s="87">
        <v>63.667000000000002</v>
      </c>
      <c r="N1945" s="80">
        <v>0.67</v>
      </c>
      <c r="O1945" s="86">
        <f t="shared" si="90"/>
        <v>1244.9654406178599</v>
      </c>
      <c r="P1945" s="24">
        <f t="shared" si="91"/>
        <v>0</v>
      </c>
      <c r="R1945" s="76">
        <v>39742</v>
      </c>
      <c r="S1945" s="88">
        <f t="shared" si="92"/>
        <v>-3.0798991547263101E-2</v>
      </c>
      <c r="T1945" s="88"/>
    </row>
    <row r="1946" spans="1:20" x14ac:dyDescent="0.3">
      <c r="A1946" s="75">
        <v>1943</v>
      </c>
      <c r="B1946" s="76">
        <v>39743</v>
      </c>
      <c r="C1946" s="80">
        <v>1025.5726999999999</v>
      </c>
      <c r="D1946" s="81">
        <v>37.644500000000001</v>
      </c>
      <c r="E1946" s="82">
        <v>13.98</v>
      </c>
      <c r="F1946" s="82">
        <v>17.170000000000002</v>
      </c>
      <c r="G1946" s="82">
        <v>25.509</v>
      </c>
      <c r="H1946" s="82">
        <v>78.772999999999996</v>
      </c>
      <c r="I1946" s="82">
        <v>75.597499999999997</v>
      </c>
      <c r="J1946" s="82">
        <v>31.8797</v>
      </c>
      <c r="K1946" s="82">
        <v>26.865400000000001</v>
      </c>
      <c r="L1946" s="82">
        <v>61.002000000000002</v>
      </c>
      <c r="M1946" s="87">
        <v>62.57</v>
      </c>
      <c r="N1946" s="80">
        <v>0.81</v>
      </c>
      <c r="O1946" s="86">
        <f t="shared" si="90"/>
        <v>1245.0054573641701</v>
      </c>
      <c r="P1946" s="24">
        <f t="shared" si="91"/>
        <v>0</v>
      </c>
      <c r="R1946" s="76">
        <v>39743</v>
      </c>
      <c r="S1946" s="88">
        <f t="shared" si="92"/>
        <v>-6.0810219272218601E-2</v>
      </c>
      <c r="T1946" s="88"/>
    </row>
    <row r="1947" spans="1:20" x14ac:dyDescent="0.3">
      <c r="A1947" s="75">
        <v>1944</v>
      </c>
      <c r="B1947" s="76">
        <v>39744</v>
      </c>
      <c r="C1947" s="80">
        <v>1038.5607</v>
      </c>
      <c r="D1947" s="81">
        <v>37.253700000000002</v>
      </c>
      <c r="E1947" s="82">
        <v>13.29</v>
      </c>
      <c r="F1947" s="82">
        <v>16.95</v>
      </c>
      <c r="G1947" s="82">
        <v>26.445</v>
      </c>
      <c r="H1947" s="82">
        <v>85.190600000000003</v>
      </c>
      <c r="I1947" s="82">
        <v>82.4114</v>
      </c>
      <c r="J1947" s="82">
        <v>32.7928</v>
      </c>
      <c r="K1947" s="82">
        <v>25.491900000000001</v>
      </c>
      <c r="L1947" s="82">
        <v>60.82</v>
      </c>
      <c r="M1947" s="87">
        <v>64.186999999999998</v>
      </c>
      <c r="N1947" s="80">
        <v>0.93</v>
      </c>
      <c r="O1947" s="86">
        <f t="shared" si="90"/>
        <v>1245.0514039941399</v>
      </c>
      <c r="P1947" s="24">
        <f t="shared" si="91"/>
        <v>0</v>
      </c>
      <c r="R1947" s="76">
        <v>39744</v>
      </c>
      <c r="S1947" s="88">
        <f t="shared" si="92"/>
        <v>1.26641436535899E-2</v>
      </c>
      <c r="T1947" s="88"/>
    </row>
    <row r="1948" spans="1:20" x14ac:dyDescent="0.3">
      <c r="A1948" s="75">
        <v>1945</v>
      </c>
      <c r="B1948" s="76">
        <v>39745</v>
      </c>
      <c r="C1948" s="80">
        <v>1002.7277</v>
      </c>
      <c r="D1948" s="81">
        <v>36.957999999999998</v>
      </c>
      <c r="E1948" s="82">
        <v>12.72</v>
      </c>
      <c r="F1948" s="82">
        <v>16.2</v>
      </c>
      <c r="G1948" s="82">
        <v>26.0185</v>
      </c>
      <c r="H1948" s="82">
        <v>81.541600000000003</v>
      </c>
      <c r="I1948" s="82">
        <v>80.8309</v>
      </c>
      <c r="J1948" s="82">
        <v>33.342799999999997</v>
      </c>
      <c r="K1948" s="82">
        <v>24.633500000000002</v>
      </c>
      <c r="L1948" s="82">
        <v>58.863999999999997</v>
      </c>
      <c r="M1948" s="87">
        <v>61.277000000000001</v>
      </c>
      <c r="N1948" s="80">
        <v>0.95</v>
      </c>
      <c r="O1948" s="86">
        <f t="shared" si="90"/>
        <v>1245.0983404558001</v>
      </c>
      <c r="P1948" s="24">
        <f t="shared" si="91"/>
        <v>0</v>
      </c>
      <c r="R1948" s="76">
        <v>39745</v>
      </c>
      <c r="S1948" s="88">
        <f t="shared" si="92"/>
        <v>-3.4502557240997003E-2</v>
      </c>
      <c r="T1948" s="88"/>
    </row>
    <row r="1949" spans="1:20" x14ac:dyDescent="0.3">
      <c r="A1949" s="75">
        <v>1946</v>
      </c>
      <c r="B1949" s="76">
        <v>39748</v>
      </c>
      <c r="C1949" s="80">
        <v>970.87670000000003</v>
      </c>
      <c r="D1949" s="81">
        <v>35.891199999999998</v>
      </c>
      <c r="E1949" s="82">
        <v>12.09</v>
      </c>
      <c r="F1949" s="82">
        <v>15.77</v>
      </c>
      <c r="G1949" s="82">
        <v>25.0943</v>
      </c>
      <c r="H1949" s="82">
        <v>78.734700000000004</v>
      </c>
      <c r="I1949" s="82">
        <v>77.377099999999999</v>
      </c>
      <c r="J1949" s="82">
        <v>31.021699999999999</v>
      </c>
      <c r="K1949" s="82">
        <v>24.278300000000002</v>
      </c>
      <c r="L1949" s="82">
        <v>58.557000000000002</v>
      </c>
      <c r="M1949" s="87">
        <v>59.774999999999999</v>
      </c>
      <c r="N1949" s="80">
        <v>0.92</v>
      </c>
      <c r="O1949" s="86">
        <f t="shared" si="90"/>
        <v>1245.1437964269601</v>
      </c>
      <c r="P1949" s="24">
        <f t="shared" si="91"/>
        <v>0</v>
      </c>
      <c r="R1949" s="76">
        <v>39748</v>
      </c>
      <c r="S1949" s="88">
        <f t="shared" si="92"/>
        <v>-3.1764356365142701E-2</v>
      </c>
      <c r="T1949" s="88"/>
    </row>
    <row r="1950" spans="1:20" x14ac:dyDescent="0.3">
      <c r="A1950" s="75">
        <v>1947</v>
      </c>
      <c r="B1950" s="76">
        <v>39749</v>
      </c>
      <c r="C1950" s="80">
        <v>1075.6267</v>
      </c>
      <c r="D1950" s="81">
        <v>41.098500000000001</v>
      </c>
      <c r="E1950" s="82">
        <v>13.28</v>
      </c>
      <c r="F1950" s="82">
        <v>17.62</v>
      </c>
      <c r="G1950" s="82">
        <v>27.369199999999999</v>
      </c>
      <c r="H1950" s="82">
        <v>89.337299999999999</v>
      </c>
      <c r="I1950" s="82">
        <v>87.644800000000004</v>
      </c>
      <c r="J1950" s="82">
        <v>34.101799999999997</v>
      </c>
      <c r="K1950" s="82">
        <v>26.788399999999999</v>
      </c>
      <c r="L1950" s="82">
        <v>63.491999999999997</v>
      </c>
      <c r="M1950" s="87">
        <v>65.388000000000005</v>
      </c>
      <c r="N1950" s="80">
        <v>0.67</v>
      </c>
      <c r="O1950" s="86">
        <f t="shared" si="90"/>
        <v>1245.1769014406</v>
      </c>
      <c r="P1950" s="24">
        <f t="shared" si="91"/>
        <v>0</v>
      </c>
      <c r="R1950" s="76">
        <v>39749</v>
      </c>
      <c r="S1950" s="88">
        <f t="shared" si="92"/>
        <v>0.10789217621557901</v>
      </c>
      <c r="T1950" s="88"/>
    </row>
    <row r="1951" spans="1:20" x14ac:dyDescent="0.3">
      <c r="A1951" s="75">
        <v>1948</v>
      </c>
      <c r="B1951" s="76">
        <v>39750</v>
      </c>
      <c r="C1951" s="80">
        <v>1063.8610000000001</v>
      </c>
      <c r="D1951" s="81">
        <v>40.052799999999998</v>
      </c>
      <c r="E1951" s="82">
        <v>13.89</v>
      </c>
      <c r="F1951" s="82">
        <v>17.29</v>
      </c>
      <c r="G1951" s="82">
        <v>27.250699999999998</v>
      </c>
      <c r="H1951" s="82">
        <v>90.587599999999995</v>
      </c>
      <c r="I1951" s="82">
        <v>87.399000000000001</v>
      </c>
      <c r="J1951" s="82">
        <v>34.376800000000003</v>
      </c>
      <c r="K1951" s="82">
        <v>25.959599999999998</v>
      </c>
      <c r="L1951" s="82">
        <v>62.548000000000002</v>
      </c>
      <c r="M1951" s="87">
        <v>66.034999999999997</v>
      </c>
      <c r="N1951" s="80">
        <v>0.36</v>
      </c>
      <c r="O1951" s="86">
        <f t="shared" si="90"/>
        <v>1245.19468968205</v>
      </c>
      <c r="P1951" s="24">
        <f t="shared" si="91"/>
        <v>0</v>
      </c>
      <c r="R1951" s="76">
        <v>39750</v>
      </c>
      <c r="S1951" s="88">
        <f t="shared" si="92"/>
        <v>-1.09384603413061E-2</v>
      </c>
      <c r="T1951" s="88"/>
    </row>
    <row r="1952" spans="1:20" x14ac:dyDescent="0.3">
      <c r="A1952" s="75">
        <v>1949</v>
      </c>
      <c r="B1952" s="76">
        <v>39751</v>
      </c>
      <c r="C1952" s="80">
        <v>1091.5148999999999</v>
      </c>
      <c r="D1952" s="81">
        <v>41.954000000000001</v>
      </c>
      <c r="E1952" s="82">
        <v>13.8</v>
      </c>
      <c r="F1952" s="82">
        <v>18.32</v>
      </c>
      <c r="G1952" s="82">
        <v>26.8123</v>
      </c>
      <c r="H1952" s="82">
        <v>94.644900000000007</v>
      </c>
      <c r="I1952" s="82">
        <v>87.8673</v>
      </c>
      <c r="J1952" s="82">
        <v>37.688000000000002</v>
      </c>
      <c r="K1952" s="82">
        <v>26.4392</v>
      </c>
      <c r="L1952" s="82">
        <v>64.914000000000001</v>
      </c>
      <c r="M1952" s="87">
        <v>66.831999999999994</v>
      </c>
      <c r="N1952" s="80">
        <v>0.3</v>
      </c>
      <c r="O1952" s="86">
        <f t="shared" si="90"/>
        <v>1245.20951342835</v>
      </c>
      <c r="P1952" s="24">
        <f t="shared" si="91"/>
        <v>0</v>
      </c>
      <c r="R1952" s="76">
        <v>39751</v>
      </c>
      <c r="S1952" s="88">
        <f t="shared" si="92"/>
        <v>2.5993903338875898E-2</v>
      </c>
      <c r="T1952" s="88"/>
    </row>
    <row r="1953" spans="1:20" x14ac:dyDescent="0.3">
      <c r="A1953" s="75">
        <v>1950</v>
      </c>
      <c r="B1953" s="76">
        <v>39752</v>
      </c>
      <c r="C1953" s="80">
        <v>1108.2864999999999</v>
      </c>
      <c r="D1953" s="81">
        <v>40.411900000000003</v>
      </c>
      <c r="E1953" s="82">
        <v>14.38</v>
      </c>
      <c r="F1953" s="82">
        <v>18.29</v>
      </c>
      <c r="G1953" s="82">
        <v>26.456800000000001</v>
      </c>
      <c r="H1953" s="82">
        <v>95.180800000000005</v>
      </c>
      <c r="I1953" s="82">
        <v>86.778499999999994</v>
      </c>
      <c r="J1953" s="82">
        <v>38.9861</v>
      </c>
      <c r="K1953" s="82">
        <v>26.0839</v>
      </c>
      <c r="L1953" s="82">
        <v>64.834000000000003</v>
      </c>
      <c r="M1953" s="87">
        <v>66.900999999999996</v>
      </c>
      <c r="N1953" s="80">
        <v>0.22</v>
      </c>
      <c r="O1953" s="99">
        <f t="shared" si="90"/>
        <v>1245.22038430506</v>
      </c>
      <c r="P1953" s="24">
        <f t="shared" si="91"/>
        <v>1</v>
      </c>
      <c r="R1953" s="76">
        <v>39752</v>
      </c>
      <c r="S1953" s="88">
        <f t="shared" si="92"/>
        <v>1.5365433857110099E-2</v>
      </c>
      <c r="T1953" s="88"/>
    </row>
    <row r="1954" spans="1:20" x14ac:dyDescent="0.3">
      <c r="A1954" s="75">
        <v>1951</v>
      </c>
      <c r="B1954" s="76">
        <v>39755</v>
      </c>
      <c r="C1954" s="80">
        <v>1105.4958999999999</v>
      </c>
      <c r="D1954" s="81">
        <v>39.292299999999997</v>
      </c>
      <c r="E1954" s="82">
        <v>13.62</v>
      </c>
      <c r="F1954" s="82">
        <v>18.329999999999998</v>
      </c>
      <c r="G1954" s="82">
        <v>26.8004</v>
      </c>
      <c r="H1954" s="82">
        <v>94.019800000000004</v>
      </c>
      <c r="I1954" s="82">
        <v>86.977500000000006</v>
      </c>
      <c r="J1954" s="82">
        <v>38.194099999999999</v>
      </c>
      <c r="K1954" s="82">
        <v>26.9068</v>
      </c>
      <c r="L1954" s="82">
        <v>65.356999999999999</v>
      </c>
      <c r="M1954" s="87">
        <v>65.861999999999995</v>
      </c>
      <c r="N1954" s="80">
        <v>0.23</v>
      </c>
      <c r="O1954" s="86">
        <f t="shared" si="90"/>
        <v>1245.2317494117401</v>
      </c>
      <c r="P1954" s="24">
        <f t="shared" si="91"/>
        <v>0</v>
      </c>
      <c r="R1954" s="76">
        <v>39755</v>
      </c>
      <c r="S1954" s="88">
        <f t="shared" si="92"/>
        <v>-2.51794098367164E-3</v>
      </c>
      <c r="T1954" s="88"/>
    </row>
    <row r="1955" spans="1:20" x14ac:dyDescent="0.3">
      <c r="A1955" s="75">
        <v>1952</v>
      </c>
      <c r="B1955" s="76">
        <v>39756</v>
      </c>
      <c r="C1955" s="80">
        <v>1150.6369</v>
      </c>
      <c r="D1955" s="81">
        <v>40.094999999999999</v>
      </c>
      <c r="E1955" s="82">
        <v>14.68</v>
      </c>
      <c r="F1955" s="82">
        <v>18.899999999999999</v>
      </c>
      <c r="G1955" s="82">
        <v>27.878599999999999</v>
      </c>
      <c r="H1955" s="82">
        <v>99.761200000000002</v>
      </c>
      <c r="I1955" s="82">
        <v>90.724000000000004</v>
      </c>
      <c r="J1955" s="82">
        <v>39.9651</v>
      </c>
      <c r="K1955" s="82">
        <v>27.2502</v>
      </c>
      <c r="L1955" s="82">
        <v>66.346999999999994</v>
      </c>
      <c r="M1955" s="87">
        <v>66.727999999999994</v>
      </c>
      <c r="N1955" s="80">
        <v>0.23</v>
      </c>
      <c r="O1955" s="86">
        <f t="shared" si="90"/>
        <v>1245.24311462215</v>
      </c>
      <c r="P1955" s="24">
        <f t="shared" si="91"/>
        <v>0</v>
      </c>
      <c r="R1955" s="76">
        <v>39756</v>
      </c>
      <c r="S1955" s="88">
        <f t="shared" si="92"/>
        <v>4.0833258630809999E-2</v>
      </c>
      <c r="T1955" s="88"/>
    </row>
    <row r="1956" spans="1:20" x14ac:dyDescent="0.3">
      <c r="A1956" s="75">
        <v>1953</v>
      </c>
      <c r="B1956" s="76">
        <v>39757</v>
      </c>
      <c r="C1956" s="80">
        <v>1090.691</v>
      </c>
      <c r="D1956" s="81">
        <v>37.148099999999999</v>
      </c>
      <c r="E1956" s="82">
        <v>14.45</v>
      </c>
      <c r="F1956" s="82">
        <v>17.82</v>
      </c>
      <c r="G1956" s="82">
        <v>26.160599999999999</v>
      </c>
      <c r="H1956" s="82">
        <v>95.5381</v>
      </c>
      <c r="I1956" s="82">
        <v>86.275000000000006</v>
      </c>
      <c r="J1956" s="82">
        <v>37.192999999999998</v>
      </c>
      <c r="K1956" s="82">
        <v>26.480599999999999</v>
      </c>
      <c r="L1956" s="82">
        <v>64.834000000000003</v>
      </c>
      <c r="M1956" s="87">
        <v>64.671999999999997</v>
      </c>
      <c r="N1956" s="80">
        <v>0.23</v>
      </c>
      <c r="O1956" s="86">
        <f t="shared" si="90"/>
        <v>1245.25447993629</v>
      </c>
      <c r="P1956" s="24">
        <f t="shared" si="91"/>
        <v>0</v>
      </c>
      <c r="R1956" s="76">
        <v>39757</v>
      </c>
      <c r="S1956" s="88">
        <f t="shared" si="92"/>
        <v>-5.2098016324698002E-2</v>
      </c>
      <c r="T1956" s="88"/>
    </row>
    <row r="1957" spans="1:20" x14ac:dyDescent="0.3">
      <c r="A1957" s="75">
        <v>1954</v>
      </c>
      <c r="B1957" s="76">
        <v>39758</v>
      </c>
      <c r="C1957" s="80">
        <v>1036.1525999999999</v>
      </c>
      <c r="D1957" s="81">
        <v>34.908900000000003</v>
      </c>
      <c r="E1957" s="82">
        <v>13.79</v>
      </c>
      <c r="F1957" s="82">
        <v>16.850000000000001</v>
      </c>
      <c r="G1957" s="82">
        <v>24.738900000000001</v>
      </c>
      <c r="H1957" s="82">
        <v>89.452100000000002</v>
      </c>
      <c r="I1957" s="82">
        <v>81.908000000000001</v>
      </c>
      <c r="J1957" s="82">
        <v>34.497900000000001</v>
      </c>
      <c r="K1957" s="82">
        <v>26.3385</v>
      </c>
      <c r="L1957" s="82">
        <v>62.378</v>
      </c>
      <c r="M1957" s="87">
        <v>62.558999999999997</v>
      </c>
      <c r="N1957" s="80">
        <v>0.23</v>
      </c>
      <c r="O1957" s="86">
        <f t="shared" si="90"/>
        <v>1245.2658453541601</v>
      </c>
      <c r="P1957" s="24">
        <f t="shared" si="91"/>
        <v>0</v>
      </c>
      <c r="R1957" s="76">
        <v>39758</v>
      </c>
      <c r="S1957" s="88">
        <f t="shared" si="92"/>
        <v>-5.0003529872347102E-2</v>
      </c>
      <c r="T1957" s="88"/>
    </row>
    <row r="1958" spans="1:20" x14ac:dyDescent="0.3">
      <c r="A1958" s="75">
        <v>1955</v>
      </c>
      <c r="B1958" s="76">
        <v>39759</v>
      </c>
      <c r="C1958" s="80">
        <v>1066.4217000000001</v>
      </c>
      <c r="D1958" s="81">
        <v>37.665700000000001</v>
      </c>
      <c r="E1958" s="82">
        <v>14.47</v>
      </c>
      <c r="F1958" s="82">
        <v>17.53</v>
      </c>
      <c r="G1958" s="82">
        <v>25.473500000000001</v>
      </c>
      <c r="H1958" s="82">
        <v>93.726299999999995</v>
      </c>
      <c r="I1958" s="82">
        <v>87.047700000000006</v>
      </c>
      <c r="J1958" s="82">
        <v>35.421900000000001</v>
      </c>
      <c r="K1958" s="82">
        <v>27.380400000000002</v>
      </c>
      <c r="L1958" s="82">
        <v>62.957999999999998</v>
      </c>
      <c r="M1958" s="87">
        <v>64.06</v>
      </c>
      <c r="N1958" s="80">
        <v>0.27</v>
      </c>
      <c r="O1958" s="86">
        <f t="shared" si="90"/>
        <v>1245.27918748822</v>
      </c>
      <c r="P1958" s="24">
        <f t="shared" si="91"/>
        <v>0</v>
      </c>
      <c r="R1958" s="76">
        <v>39759</v>
      </c>
      <c r="S1958" s="88">
        <f t="shared" si="92"/>
        <v>2.9212975000014699E-2</v>
      </c>
      <c r="T1958" s="88"/>
    </row>
    <row r="1959" spans="1:20" x14ac:dyDescent="0.3">
      <c r="A1959" s="75">
        <v>1956</v>
      </c>
      <c r="B1959" s="76">
        <v>39762</v>
      </c>
      <c r="C1959" s="80">
        <v>1053.0704000000001</v>
      </c>
      <c r="D1959" s="81">
        <v>37.295999999999999</v>
      </c>
      <c r="E1959" s="82">
        <v>14.07</v>
      </c>
      <c r="F1959" s="82">
        <v>17.559999999999999</v>
      </c>
      <c r="G1959" s="82">
        <v>25.236499999999999</v>
      </c>
      <c r="H1959" s="82">
        <v>94.849100000000007</v>
      </c>
      <c r="I1959" s="82">
        <v>87.130099999999999</v>
      </c>
      <c r="J1959" s="82">
        <v>37.292000000000002</v>
      </c>
      <c r="K1959" s="82">
        <v>27.173200000000001</v>
      </c>
      <c r="L1959" s="82">
        <v>62.104999999999997</v>
      </c>
      <c r="M1959" s="87">
        <v>65.225999999999999</v>
      </c>
      <c r="N1959" s="80">
        <v>0.28999999999999998</v>
      </c>
      <c r="O1959" s="86">
        <f t="shared" si="90"/>
        <v>1245.29351808204</v>
      </c>
      <c r="P1959" s="24">
        <f t="shared" si="91"/>
        <v>0</v>
      </c>
      <c r="R1959" s="76">
        <v>39762</v>
      </c>
      <c r="S1959" s="88">
        <f t="shared" si="92"/>
        <v>-1.25197189817124E-2</v>
      </c>
      <c r="T1959" s="88"/>
    </row>
    <row r="1960" spans="1:20" x14ac:dyDescent="0.3">
      <c r="A1960" s="75">
        <v>1957</v>
      </c>
      <c r="B1960" s="76">
        <v>39763</v>
      </c>
      <c r="C1960" s="80">
        <v>1029.8599999999999</v>
      </c>
      <c r="D1960" s="81">
        <v>37.042499999999997</v>
      </c>
      <c r="E1960" s="82">
        <v>13.79</v>
      </c>
      <c r="F1960" s="82">
        <v>17.29</v>
      </c>
      <c r="G1960" s="82">
        <v>25.117999999999999</v>
      </c>
      <c r="H1960" s="82">
        <v>93.828400000000002</v>
      </c>
      <c r="I1960" s="82">
        <v>85.517499999999998</v>
      </c>
      <c r="J1960" s="82">
        <v>34.728900000000003</v>
      </c>
      <c r="K1960" s="82">
        <v>26.308900000000001</v>
      </c>
      <c r="L1960" s="82">
        <v>62.639000000000003</v>
      </c>
      <c r="M1960" s="87">
        <v>65.007000000000005</v>
      </c>
      <c r="N1960" s="80">
        <v>0.28999999999999998</v>
      </c>
      <c r="O1960" s="86">
        <f t="shared" si="90"/>
        <v>1245.30784884078</v>
      </c>
      <c r="P1960" s="24">
        <f t="shared" si="91"/>
        <v>0</v>
      </c>
      <c r="R1960" s="76">
        <v>39763</v>
      </c>
      <c r="S1960" s="88">
        <f t="shared" si="92"/>
        <v>-2.2040691676454099E-2</v>
      </c>
      <c r="T1960" s="88"/>
    </row>
    <row r="1961" spans="1:20" x14ac:dyDescent="0.3">
      <c r="A1961" s="75">
        <v>1958</v>
      </c>
      <c r="B1961" s="76">
        <v>39764</v>
      </c>
      <c r="C1961" s="80">
        <v>976.86289999999997</v>
      </c>
      <c r="D1961" s="81">
        <v>34.401899999999998</v>
      </c>
      <c r="E1961" s="82">
        <v>13.03</v>
      </c>
      <c r="F1961" s="82">
        <v>16.47</v>
      </c>
      <c r="G1961" s="82">
        <v>24.0517</v>
      </c>
      <c r="H1961" s="82">
        <v>85.841300000000004</v>
      </c>
      <c r="I1961" s="82">
        <v>81.138599999999997</v>
      </c>
      <c r="J1961" s="82">
        <v>32.506700000000002</v>
      </c>
      <c r="K1961" s="82">
        <v>25.947800000000001</v>
      </c>
      <c r="L1961" s="82">
        <v>60.387999999999998</v>
      </c>
      <c r="M1961" s="87">
        <v>62.384999999999998</v>
      </c>
      <c r="N1961" s="80">
        <v>0.35</v>
      </c>
      <c r="O1961" s="86">
        <f t="shared" si="90"/>
        <v>1245.3251447831301</v>
      </c>
      <c r="P1961" s="24">
        <f t="shared" si="91"/>
        <v>0</v>
      </c>
      <c r="R1961" s="76">
        <v>39764</v>
      </c>
      <c r="S1961" s="88">
        <f t="shared" si="92"/>
        <v>-5.1460489775309301E-2</v>
      </c>
      <c r="T1961" s="88"/>
    </row>
    <row r="1962" spans="1:20" x14ac:dyDescent="0.3">
      <c r="A1962" s="75">
        <v>1959</v>
      </c>
      <c r="B1962" s="76">
        <v>39765</v>
      </c>
      <c r="C1962" s="80">
        <v>1044.6027999999999</v>
      </c>
      <c r="D1962" s="81">
        <v>36.778399999999998</v>
      </c>
      <c r="E1962" s="82">
        <v>13.35</v>
      </c>
      <c r="F1962" s="82">
        <v>17.72</v>
      </c>
      <c r="G1962" s="82">
        <v>25.177199999999999</v>
      </c>
      <c r="H1962" s="82">
        <v>96.596999999999994</v>
      </c>
      <c r="I1962" s="82">
        <v>88.766300000000001</v>
      </c>
      <c r="J1962" s="82">
        <v>33.5518</v>
      </c>
      <c r="K1962" s="82">
        <v>27.398199999999999</v>
      </c>
      <c r="L1962" s="82">
        <v>63.219000000000001</v>
      </c>
      <c r="M1962" s="87">
        <v>64.960999999999999</v>
      </c>
      <c r="N1962" s="80">
        <v>0.35</v>
      </c>
      <c r="O1962" s="86">
        <f t="shared" si="90"/>
        <v>1245.3424409657</v>
      </c>
      <c r="P1962" s="24">
        <f t="shared" si="91"/>
        <v>0</v>
      </c>
      <c r="R1962" s="76">
        <v>39765</v>
      </c>
      <c r="S1962" s="88">
        <f t="shared" si="92"/>
        <v>6.9344326619426203E-2</v>
      </c>
      <c r="T1962" s="88"/>
    </row>
    <row r="1963" spans="1:20" x14ac:dyDescent="0.3">
      <c r="A1963" s="75">
        <v>1960</v>
      </c>
      <c r="B1963" s="76">
        <v>39766</v>
      </c>
      <c r="C1963" s="80">
        <v>1001.2266</v>
      </c>
      <c r="D1963" s="81">
        <v>34.792700000000004</v>
      </c>
      <c r="E1963" s="82">
        <v>12.76</v>
      </c>
      <c r="F1963" s="82">
        <v>16.899999999999999</v>
      </c>
      <c r="G1963" s="82">
        <v>23.767299999999999</v>
      </c>
      <c r="H1963" s="82">
        <v>93.560400000000001</v>
      </c>
      <c r="I1963" s="82">
        <v>86.729900000000001</v>
      </c>
      <c r="J1963" s="82">
        <v>32.836799999999997</v>
      </c>
      <c r="K1963" s="82">
        <v>26.6523</v>
      </c>
      <c r="L1963" s="82">
        <v>60.865000000000002</v>
      </c>
      <c r="M1963" s="87">
        <v>64.822000000000003</v>
      </c>
      <c r="N1963" s="80">
        <v>0.34</v>
      </c>
      <c r="O1963" s="86">
        <f t="shared" si="90"/>
        <v>1245.35924320498</v>
      </c>
      <c r="P1963" s="24">
        <f t="shared" si="91"/>
        <v>0</v>
      </c>
      <c r="R1963" s="76">
        <v>39766</v>
      </c>
      <c r="S1963" s="88">
        <f t="shared" si="92"/>
        <v>-4.15241084936782E-2</v>
      </c>
      <c r="T1963" s="88"/>
    </row>
    <row r="1964" spans="1:20" x14ac:dyDescent="0.3">
      <c r="A1964" s="75">
        <v>1961</v>
      </c>
      <c r="B1964" s="76">
        <v>39769</v>
      </c>
      <c r="C1964" s="80">
        <v>975.42639999999994</v>
      </c>
      <c r="D1964" s="81">
        <v>33.430100000000003</v>
      </c>
      <c r="E1964" s="82">
        <v>12.34</v>
      </c>
      <c r="F1964" s="82">
        <v>16.41</v>
      </c>
      <c r="G1964" s="82">
        <v>22.890599999999999</v>
      </c>
      <c r="H1964" s="82">
        <v>91.114599999999996</v>
      </c>
      <c r="I1964" s="82">
        <v>86.376800000000003</v>
      </c>
      <c r="J1964" s="82">
        <v>32.561700000000002</v>
      </c>
      <c r="K1964" s="82">
        <v>26.0307</v>
      </c>
      <c r="L1964" s="82">
        <v>60.24</v>
      </c>
      <c r="M1964" s="87">
        <v>64.221999999999994</v>
      </c>
      <c r="N1964" s="80">
        <v>0.37</v>
      </c>
      <c r="O1964" s="86">
        <f t="shared" si="90"/>
        <v>1245.3775282414899</v>
      </c>
      <c r="P1964" s="24">
        <f t="shared" si="91"/>
        <v>0</v>
      </c>
      <c r="R1964" s="76">
        <v>39769</v>
      </c>
      <c r="S1964" s="88">
        <f t="shared" si="92"/>
        <v>-2.57685922447526E-2</v>
      </c>
      <c r="T1964" s="88"/>
    </row>
    <row r="1965" spans="1:20" x14ac:dyDescent="0.3">
      <c r="A1965" s="75">
        <v>1962</v>
      </c>
      <c r="B1965" s="76">
        <v>39770</v>
      </c>
      <c r="C1965" s="80">
        <v>985.21759999999995</v>
      </c>
      <c r="D1965" s="81">
        <v>33.5991</v>
      </c>
      <c r="E1965" s="82">
        <v>11.9</v>
      </c>
      <c r="F1965" s="82">
        <v>17.02</v>
      </c>
      <c r="G1965" s="82">
        <v>23.4</v>
      </c>
      <c r="H1965" s="82">
        <v>94.487300000000005</v>
      </c>
      <c r="I1965" s="82">
        <v>89.849299999999999</v>
      </c>
      <c r="J1965" s="82">
        <v>31.8797</v>
      </c>
      <c r="K1965" s="82">
        <v>25.746500000000001</v>
      </c>
      <c r="L1965" s="82">
        <v>60.433</v>
      </c>
      <c r="M1965" s="87">
        <v>65.260999999999996</v>
      </c>
      <c r="N1965" s="80">
        <v>0.38</v>
      </c>
      <c r="O1965" s="86">
        <f t="shared" si="90"/>
        <v>1245.3963077439</v>
      </c>
      <c r="P1965" s="24">
        <f t="shared" si="91"/>
        <v>0</v>
      </c>
      <c r="R1965" s="76">
        <v>39770</v>
      </c>
      <c r="S1965" s="88">
        <f t="shared" si="92"/>
        <v>1.0037866516633199E-2</v>
      </c>
      <c r="T1965" s="88"/>
    </row>
    <row r="1966" spans="1:20" x14ac:dyDescent="0.3">
      <c r="A1966" s="75">
        <v>1963</v>
      </c>
      <c r="B1966" s="76">
        <v>39771</v>
      </c>
      <c r="C1966" s="80">
        <v>925.06730000000005</v>
      </c>
      <c r="D1966" s="81">
        <v>31.697900000000001</v>
      </c>
      <c r="E1966" s="82">
        <v>10.63</v>
      </c>
      <c r="F1966" s="82">
        <v>16</v>
      </c>
      <c r="G1966" s="82">
        <v>21.813800000000001</v>
      </c>
      <c r="H1966" s="82">
        <v>90.895700000000005</v>
      </c>
      <c r="I1966" s="82">
        <v>86.423900000000003</v>
      </c>
      <c r="J1966" s="82">
        <v>30.779699999999998</v>
      </c>
      <c r="K1966" s="82">
        <v>25.0242</v>
      </c>
      <c r="L1966" s="82">
        <v>59.25</v>
      </c>
      <c r="M1966" s="87">
        <v>64.025000000000006</v>
      </c>
      <c r="N1966" s="80">
        <v>0.38</v>
      </c>
      <c r="O1966" s="86">
        <f t="shared" si="90"/>
        <v>1245.4150875294899</v>
      </c>
      <c r="P1966" s="24">
        <f t="shared" si="91"/>
        <v>0</v>
      </c>
      <c r="R1966" s="76">
        <v>39771</v>
      </c>
      <c r="S1966" s="88">
        <f t="shared" si="92"/>
        <v>-6.1052807014409703E-2</v>
      </c>
      <c r="T1966" s="88"/>
    </row>
    <row r="1967" spans="1:20" x14ac:dyDescent="0.3">
      <c r="A1967" s="75">
        <v>1964</v>
      </c>
      <c r="B1967" s="76">
        <v>39772</v>
      </c>
      <c r="C1967" s="80">
        <v>863.01490000000001</v>
      </c>
      <c r="D1967" s="81">
        <v>30.852900000000002</v>
      </c>
      <c r="E1967" s="82">
        <v>9.2899999999999991</v>
      </c>
      <c r="F1967" s="82">
        <v>15.4</v>
      </c>
      <c r="G1967" s="82">
        <v>20.907399999999999</v>
      </c>
      <c r="H1967" s="82">
        <v>82.901600000000002</v>
      </c>
      <c r="I1967" s="82">
        <v>80.644199999999998</v>
      </c>
      <c r="J1967" s="82">
        <v>26.522400000000001</v>
      </c>
      <c r="K1967" s="82">
        <v>24.313800000000001</v>
      </c>
      <c r="L1967" s="82">
        <v>57.192</v>
      </c>
      <c r="M1967" s="87">
        <v>61.103999999999999</v>
      </c>
      <c r="N1967" s="80">
        <v>0.49</v>
      </c>
      <c r="O1967" s="86">
        <f t="shared" si="90"/>
        <v>1245.43930393397</v>
      </c>
      <c r="P1967" s="24">
        <f t="shared" si="91"/>
        <v>0</v>
      </c>
      <c r="R1967" s="76">
        <v>39772</v>
      </c>
      <c r="S1967" s="88">
        <f t="shared" si="92"/>
        <v>-6.7078795240086905E-2</v>
      </c>
      <c r="T1967" s="88"/>
    </row>
    <row r="1968" spans="1:20" x14ac:dyDescent="0.3">
      <c r="A1968" s="75">
        <v>1965</v>
      </c>
      <c r="B1968" s="76">
        <v>39773</v>
      </c>
      <c r="C1968" s="80">
        <v>917.78510000000006</v>
      </c>
      <c r="D1968" s="81">
        <v>31.866900000000001</v>
      </c>
      <c r="E1968" s="82">
        <v>10.52</v>
      </c>
      <c r="F1968" s="82">
        <v>16.38</v>
      </c>
      <c r="G1968" s="82">
        <v>23.471599999999999</v>
      </c>
      <c r="H1968" s="82">
        <v>90.741299999999995</v>
      </c>
      <c r="I1968" s="82">
        <v>89.237200000000001</v>
      </c>
      <c r="J1968" s="82">
        <v>29.668600000000001</v>
      </c>
      <c r="K1968" s="82">
        <v>26.048400000000001</v>
      </c>
      <c r="L1968" s="82">
        <v>62.082000000000001</v>
      </c>
      <c r="M1968" s="87">
        <v>63.69</v>
      </c>
      <c r="N1968" s="80">
        <v>0.56999999999999995</v>
      </c>
      <c r="O1968" s="86">
        <f t="shared" si="90"/>
        <v>1245.4674745848899</v>
      </c>
      <c r="P1968" s="24">
        <f t="shared" si="91"/>
        <v>0</v>
      </c>
      <c r="R1968" s="76">
        <v>39773</v>
      </c>
      <c r="S1968" s="88">
        <f t="shared" si="92"/>
        <v>6.3463794194051695E-2</v>
      </c>
      <c r="T1968" s="88"/>
    </row>
    <row r="1969" spans="1:20" x14ac:dyDescent="0.3">
      <c r="A1969" s="75">
        <v>1966</v>
      </c>
      <c r="B1969" s="76">
        <v>39776</v>
      </c>
      <c r="C1969" s="80">
        <v>977.21299999999997</v>
      </c>
      <c r="D1969" s="81">
        <v>34.665900000000001</v>
      </c>
      <c r="E1969" s="82">
        <v>11.26</v>
      </c>
      <c r="F1969" s="82">
        <v>16.64</v>
      </c>
      <c r="G1969" s="82">
        <v>24.676200000000001</v>
      </c>
      <c r="H1969" s="82">
        <v>95.645799999999994</v>
      </c>
      <c r="I1969" s="82">
        <v>92.756799999999998</v>
      </c>
      <c r="J1969" s="82">
        <v>31.3627</v>
      </c>
      <c r="K1969" s="82">
        <v>26.776599999999998</v>
      </c>
      <c r="L1969" s="82">
        <v>63.298999999999999</v>
      </c>
      <c r="M1969" s="87">
        <v>64.105999999999995</v>
      </c>
      <c r="N1969" s="80">
        <v>0.62</v>
      </c>
      <c r="O1969" s="86">
        <f t="shared" si="90"/>
        <v>1245.49811703863</v>
      </c>
      <c r="P1969" s="24">
        <f t="shared" si="91"/>
        <v>0</v>
      </c>
      <c r="R1969" s="76">
        <v>39776</v>
      </c>
      <c r="S1969" s="88">
        <f t="shared" si="92"/>
        <v>6.4751432552130103E-2</v>
      </c>
      <c r="T1969" s="88"/>
    </row>
    <row r="1970" spans="1:20" x14ac:dyDescent="0.3">
      <c r="A1970" s="75">
        <v>1967</v>
      </c>
      <c r="B1970" s="76">
        <v>39777</v>
      </c>
      <c r="C1970" s="80">
        <v>983.76409999999998</v>
      </c>
      <c r="D1970" s="81">
        <v>34.528599999999997</v>
      </c>
      <c r="E1970" s="82">
        <v>11.35</v>
      </c>
      <c r="F1970" s="82">
        <v>15.98</v>
      </c>
      <c r="G1970" s="82">
        <v>23.8413</v>
      </c>
      <c r="H1970" s="82">
        <v>98.516499999999994</v>
      </c>
      <c r="I1970" s="82">
        <v>91.944500000000005</v>
      </c>
      <c r="J1970" s="82">
        <v>34.3108</v>
      </c>
      <c r="K1970" s="82">
        <v>26.681899999999999</v>
      </c>
      <c r="L1970" s="82">
        <v>61.411000000000001</v>
      </c>
      <c r="M1970" s="87">
        <v>65.608000000000004</v>
      </c>
      <c r="N1970" s="80">
        <v>0.59</v>
      </c>
      <c r="O1970" s="86">
        <f t="shared" si="90"/>
        <v>1245.5272775104199</v>
      </c>
      <c r="P1970" s="24">
        <f t="shared" si="91"/>
        <v>0</v>
      </c>
      <c r="R1970" s="76">
        <v>39777</v>
      </c>
      <c r="S1970" s="88">
        <f t="shared" si="92"/>
        <v>6.7038608778229297E-3</v>
      </c>
      <c r="T1970" s="88"/>
    </row>
    <row r="1971" spans="1:20" x14ac:dyDescent="0.3">
      <c r="A1971" s="75">
        <v>1968</v>
      </c>
      <c r="B1971" s="76">
        <v>39778</v>
      </c>
      <c r="C1971" s="80">
        <v>1018.9072</v>
      </c>
      <c r="D1971" s="81">
        <v>35.331400000000002</v>
      </c>
      <c r="E1971" s="82">
        <v>12.02</v>
      </c>
      <c r="F1971" s="82">
        <v>16.14</v>
      </c>
      <c r="G1971" s="82">
        <v>24.4376</v>
      </c>
      <c r="H1971" s="82">
        <v>102.8933</v>
      </c>
      <c r="I1971" s="82">
        <v>95.216899999999995</v>
      </c>
      <c r="J1971" s="82">
        <v>36.246899999999997</v>
      </c>
      <c r="K1971" s="82">
        <v>27.090399999999999</v>
      </c>
      <c r="L1971" s="82">
        <v>62.469000000000001</v>
      </c>
      <c r="M1971" s="87">
        <v>67.444000000000003</v>
      </c>
      <c r="N1971" s="80">
        <v>0.53</v>
      </c>
      <c r="O1971" s="86">
        <f t="shared" si="90"/>
        <v>1245.5534731237899</v>
      </c>
      <c r="P1971" s="24">
        <f t="shared" si="91"/>
        <v>0</v>
      </c>
      <c r="R1971" s="76">
        <v>39778</v>
      </c>
      <c r="S1971" s="88">
        <f t="shared" si="92"/>
        <v>3.5723096624485501E-2</v>
      </c>
      <c r="T1971" s="88"/>
    </row>
    <row r="1972" spans="1:20" x14ac:dyDescent="0.3">
      <c r="A1972" s="75">
        <v>1969</v>
      </c>
      <c r="B1972" s="76">
        <v>39779</v>
      </c>
      <c r="C1972" s="80">
        <v>1018.9072</v>
      </c>
      <c r="D1972" s="81">
        <v>35.331400000000002</v>
      </c>
      <c r="E1972" s="82">
        <v>12.02</v>
      </c>
      <c r="F1972" s="82">
        <v>16.14</v>
      </c>
      <c r="G1972" s="82">
        <v>24.4376</v>
      </c>
      <c r="H1972" s="82">
        <v>102.8933</v>
      </c>
      <c r="I1972" s="82">
        <v>95.216899999999995</v>
      </c>
      <c r="J1972" s="82">
        <v>36.246899999999997</v>
      </c>
      <c r="K1972" s="82">
        <v>27.090399999999999</v>
      </c>
      <c r="L1972" s="82">
        <v>62.469000000000001</v>
      </c>
      <c r="M1972" s="87">
        <v>67.444000000000003</v>
      </c>
      <c r="N1972" s="80">
        <v>0.53</v>
      </c>
      <c r="O1972" s="86">
        <f t="shared" si="90"/>
        <v>1245.5796692881099</v>
      </c>
      <c r="P1972" s="24">
        <f t="shared" si="91"/>
        <v>0</v>
      </c>
      <c r="R1972" s="76">
        <v>39779</v>
      </c>
      <c r="S1972" s="88">
        <f t="shared" si="92"/>
        <v>0</v>
      </c>
      <c r="T1972" s="88"/>
    </row>
    <row r="1973" spans="1:20" x14ac:dyDescent="0.3">
      <c r="A1973" s="75">
        <v>1970</v>
      </c>
      <c r="B1973" s="76">
        <v>39780</v>
      </c>
      <c r="C1973" s="80">
        <v>1028.7692</v>
      </c>
      <c r="D1973" s="81">
        <v>35.458100000000002</v>
      </c>
      <c r="E1973" s="82">
        <v>12.27</v>
      </c>
      <c r="F1973" s="82">
        <v>16.09</v>
      </c>
      <c r="G1973" s="82">
        <v>24.115600000000001</v>
      </c>
      <c r="H1973" s="82">
        <v>101.709</v>
      </c>
      <c r="I1973" s="82">
        <v>94.3459</v>
      </c>
      <c r="J1973" s="82">
        <v>37.104999999999997</v>
      </c>
      <c r="K1973" s="82">
        <v>27.979800000000001</v>
      </c>
      <c r="L1973" s="82">
        <v>64.481999999999999</v>
      </c>
      <c r="M1973" s="87">
        <v>68.433999999999997</v>
      </c>
      <c r="N1973" s="80">
        <v>0.52</v>
      </c>
      <c r="O1973" s="99">
        <f t="shared" si="90"/>
        <v>1245.60537172573</v>
      </c>
      <c r="P1973" s="24">
        <f t="shared" si="91"/>
        <v>1</v>
      </c>
      <c r="R1973" s="76">
        <v>39780</v>
      </c>
      <c r="S1973" s="88">
        <f t="shared" si="92"/>
        <v>9.6789972629498493E-3</v>
      </c>
      <c r="T1973" s="88"/>
    </row>
    <row r="1974" spans="1:20" x14ac:dyDescent="0.3">
      <c r="A1974" s="75">
        <v>1971</v>
      </c>
      <c r="B1974" s="76">
        <v>39783</v>
      </c>
      <c r="C1974" s="80">
        <v>936.96529999999996</v>
      </c>
      <c r="D1974" s="81">
        <v>31.645099999999999</v>
      </c>
      <c r="E1974" s="82">
        <v>11.25</v>
      </c>
      <c r="F1974" s="82">
        <v>15.47</v>
      </c>
      <c r="G1974" s="82">
        <v>22.195399999999999</v>
      </c>
      <c r="H1974" s="82">
        <v>92.710800000000006</v>
      </c>
      <c r="I1974" s="82">
        <v>87.471500000000006</v>
      </c>
      <c r="J1974" s="82">
        <v>33.463799999999999</v>
      </c>
      <c r="K1974" s="82">
        <v>26.4635</v>
      </c>
      <c r="L1974" s="82">
        <v>61.002000000000002</v>
      </c>
      <c r="M1974" s="87">
        <v>65.429000000000002</v>
      </c>
      <c r="N1974" s="80">
        <v>0.52</v>
      </c>
      <c r="O1974" s="86">
        <f t="shared" si="90"/>
        <v>1245.6310746937199</v>
      </c>
      <c r="P1974" s="24">
        <f t="shared" si="91"/>
        <v>0</v>
      </c>
      <c r="R1974" s="76">
        <v>39783</v>
      </c>
      <c r="S1974" s="88">
        <f t="shared" si="92"/>
        <v>-8.9236633445091501E-2</v>
      </c>
      <c r="T1974" s="88"/>
    </row>
    <row r="1975" spans="1:20" x14ac:dyDescent="0.3">
      <c r="A1975" s="75">
        <v>1972</v>
      </c>
      <c r="B1975" s="76">
        <v>39784</v>
      </c>
      <c r="C1975" s="80">
        <v>974.46270000000004</v>
      </c>
      <c r="D1975" s="81">
        <v>32.2577</v>
      </c>
      <c r="E1975" s="82">
        <v>11.62</v>
      </c>
      <c r="F1975" s="82">
        <v>15.79</v>
      </c>
      <c r="G1975" s="82">
        <v>22.839500000000001</v>
      </c>
      <c r="H1975" s="82">
        <v>97.242099999999994</v>
      </c>
      <c r="I1975" s="82">
        <v>91.355999999999995</v>
      </c>
      <c r="J1975" s="82">
        <v>33.617800000000003</v>
      </c>
      <c r="K1975" s="82">
        <v>26.224799999999998</v>
      </c>
      <c r="L1975" s="82">
        <v>61.923000000000002</v>
      </c>
      <c r="M1975" s="87">
        <v>66.453999999999994</v>
      </c>
      <c r="N1975" s="80">
        <v>0.47</v>
      </c>
      <c r="O1975" s="86">
        <f t="shared" si="90"/>
        <v>1245.6543067018599</v>
      </c>
      <c r="P1975" s="24">
        <f t="shared" si="91"/>
        <v>0</v>
      </c>
      <c r="R1975" s="76">
        <v>39784</v>
      </c>
      <c r="S1975" s="88">
        <f t="shared" si="92"/>
        <v>4.0020051969907697E-2</v>
      </c>
      <c r="T1975" s="88"/>
    </row>
    <row r="1976" spans="1:20" x14ac:dyDescent="0.3">
      <c r="A1976" s="75">
        <v>1973</v>
      </c>
      <c r="B1976" s="76">
        <v>39785</v>
      </c>
      <c r="C1976" s="80">
        <v>1000.171</v>
      </c>
      <c r="D1976" s="81">
        <v>32.004199999999997</v>
      </c>
      <c r="E1976" s="82">
        <v>11.92</v>
      </c>
      <c r="F1976" s="82">
        <v>16.13</v>
      </c>
      <c r="G1976" s="82">
        <v>23.6982</v>
      </c>
      <c r="H1976" s="82">
        <v>96.212299999999999</v>
      </c>
      <c r="I1976" s="82">
        <v>92.909800000000004</v>
      </c>
      <c r="J1976" s="82">
        <v>35.3553</v>
      </c>
      <c r="K1976" s="82">
        <v>27.5441</v>
      </c>
      <c r="L1976" s="82">
        <v>61.984999999999999</v>
      </c>
      <c r="M1976" s="87">
        <v>69.366</v>
      </c>
      <c r="N1976" s="80">
        <v>0.36</v>
      </c>
      <c r="O1976" s="86">
        <f t="shared" si="90"/>
        <v>1245.6721017633799</v>
      </c>
      <c r="P1976" s="24">
        <f t="shared" si="91"/>
        <v>0</v>
      </c>
      <c r="R1976" s="76">
        <v>39785</v>
      </c>
      <c r="S1976" s="88">
        <f t="shared" si="92"/>
        <v>2.6382025705037299E-2</v>
      </c>
      <c r="T1976" s="88"/>
    </row>
    <row r="1977" spans="1:20" x14ac:dyDescent="0.3">
      <c r="A1977" s="75">
        <v>1974</v>
      </c>
      <c r="B1977" s="76">
        <v>39786</v>
      </c>
      <c r="C1977" s="80">
        <v>970.89750000000004</v>
      </c>
      <c r="D1977" s="81">
        <v>31.771799999999999</v>
      </c>
      <c r="E1977" s="82">
        <v>11.49</v>
      </c>
      <c r="F1977" s="82">
        <v>15.44</v>
      </c>
      <c r="G1977" s="82">
        <v>22.791799999999999</v>
      </c>
      <c r="H1977" s="82">
        <v>92.376099999999994</v>
      </c>
      <c r="I1977" s="82">
        <v>89.778599999999997</v>
      </c>
      <c r="J1977" s="82">
        <v>31.892600000000002</v>
      </c>
      <c r="K1977" s="82">
        <v>26.714300000000001</v>
      </c>
      <c r="L1977" s="82">
        <v>59.98</v>
      </c>
      <c r="M1977" s="87">
        <v>70.867999999999995</v>
      </c>
      <c r="N1977" s="80">
        <v>0.2</v>
      </c>
      <c r="O1977" s="86">
        <f t="shared" si="90"/>
        <v>1245.6819880498999</v>
      </c>
      <c r="P1977" s="24">
        <f t="shared" si="91"/>
        <v>0</v>
      </c>
      <c r="R1977" s="76">
        <v>39786</v>
      </c>
      <c r="S1977" s="88">
        <f t="shared" si="92"/>
        <v>-2.9268495087340099E-2</v>
      </c>
      <c r="T1977" s="88"/>
    </row>
    <row r="1978" spans="1:20" x14ac:dyDescent="0.3">
      <c r="A1978" s="75">
        <v>1975</v>
      </c>
      <c r="B1978" s="76">
        <v>39787</v>
      </c>
      <c r="C1978" s="80">
        <v>1006.36</v>
      </c>
      <c r="D1978" s="81">
        <v>33.694200000000002</v>
      </c>
      <c r="E1978" s="82">
        <v>13.03</v>
      </c>
      <c r="F1978" s="82">
        <v>16.32</v>
      </c>
      <c r="G1978" s="82">
        <v>23.6982</v>
      </c>
      <c r="H1978" s="82">
        <v>95.800299999999993</v>
      </c>
      <c r="I1978" s="82">
        <v>90.167100000000005</v>
      </c>
      <c r="J1978" s="82">
        <v>33.204900000000002</v>
      </c>
      <c r="K1978" s="82">
        <v>27.448499999999999</v>
      </c>
      <c r="L1978" s="82">
        <v>61.171999999999997</v>
      </c>
      <c r="M1978" s="87">
        <v>73.058000000000007</v>
      </c>
      <c r="N1978" s="80">
        <v>0.12</v>
      </c>
      <c r="O1978" s="86">
        <f t="shared" si="90"/>
        <v>1245.68791986889</v>
      </c>
      <c r="P1978" s="24">
        <f t="shared" si="91"/>
        <v>0</v>
      </c>
      <c r="R1978" s="76">
        <v>39787</v>
      </c>
      <c r="S1978" s="88">
        <f t="shared" si="92"/>
        <v>3.6525482865080901E-2</v>
      </c>
      <c r="T1978" s="88"/>
    </row>
    <row r="1979" spans="1:20" x14ac:dyDescent="0.3">
      <c r="A1979" s="75">
        <v>1976</v>
      </c>
      <c r="B1979" s="76">
        <v>39790</v>
      </c>
      <c r="C1979" s="80">
        <v>1045.1654000000001</v>
      </c>
      <c r="D1979" s="81">
        <v>35.415900000000001</v>
      </c>
      <c r="E1979" s="82">
        <v>13.87</v>
      </c>
      <c r="F1979" s="82">
        <v>17.04</v>
      </c>
      <c r="G1979" s="82">
        <v>25.0578</v>
      </c>
      <c r="H1979" s="82">
        <v>100.5247</v>
      </c>
      <c r="I1979" s="82">
        <v>93.698400000000007</v>
      </c>
      <c r="J1979" s="82">
        <v>35.531799999999997</v>
      </c>
      <c r="K1979" s="82">
        <v>27.448499999999999</v>
      </c>
      <c r="L1979" s="82">
        <v>61.435000000000002</v>
      </c>
      <c r="M1979" s="87">
        <v>70.962000000000003</v>
      </c>
      <c r="N1979" s="80">
        <v>0.12</v>
      </c>
      <c r="O1979" s="86">
        <f t="shared" si="90"/>
        <v>1245.69385171613</v>
      </c>
      <c r="P1979" s="24">
        <f t="shared" si="91"/>
        <v>0</v>
      </c>
      <c r="R1979" s="76">
        <v>39790</v>
      </c>
      <c r="S1979" s="88">
        <f t="shared" si="92"/>
        <v>3.8560157398942703E-2</v>
      </c>
      <c r="T1979" s="88"/>
    </row>
    <row r="1980" spans="1:20" x14ac:dyDescent="0.3">
      <c r="A1980" s="75">
        <v>1977</v>
      </c>
      <c r="B1980" s="76">
        <v>39791</v>
      </c>
      <c r="C1980" s="80">
        <v>1021.0386999999999</v>
      </c>
      <c r="D1980" s="81">
        <v>35.531999999999996</v>
      </c>
      <c r="E1980" s="82">
        <v>13.96</v>
      </c>
      <c r="F1980" s="82">
        <v>16.940000000000001</v>
      </c>
      <c r="G1980" s="82">
        <v>24.5688</v>
      </c>
      <c r="H1980" s="82">
        <v>97.267799999999994</v>
      </c>
      <c r="I1980" s="82">
        <v>92.0505</v>
      </c>
      <c r="J1980" s="82">
        <v>36.0501</v>
      </c>
      <c r="K1980" s="82">
        <v>26.762</v>
      </c>
      <c r="L1980" s="82">
        <v>59.911000000000001</v>
      </c>
      <c r="M1980" s="87">
        <v>69.516999999999996</v>
      </c>
      <c r="N1980" s="80">
        <v>0.13</v>
      </c>
      <c r="O1980" s="86">
        <f t="shared" si="90"/>
        <v>1245.7002779145701</v>
      </c>
      <c r="P1980" s="24">
        <f t="shared" si="91"/>
        <v>0</v>
      </c>
      <c r="R1980" s="76">
        <v>39791</v>
      </c>
      <c r="S1980" s="88">
        <f t="shared" si="92"/>
        <v>-2.3084097502653798E-2</v>
      </c>
      <c r="T1980" s="88"/>
    </row>
    <row r="1981" spans="1:20" x14ac:dyDescent="0.3">
      <c r="A1981" s="75">
        <v>1978</v>
      </c>
      <c r="B1981" s="76">
        <v>39792</v>
      </c>
      <c r="C1981" s="80">
        <v>1033.2892999999999</v>
      </c>
      <c r="D1981" s="81">
        <v>36.582700000000003</v>
      </c>
      <c r="E1981" s="82">
        <v>14.71</v>
      </c>
      <c r="F1981" s="82">
        <v>17.39</v>
      </c>
      <c r="G1981" s="82">
        <v>24.5808</v>
      </c>
      <c r="H1981" s="82">
        <v>100.9752</v>
      </c>
      <c r="I1981" s="82">
        <v>94.2517</v>
      </c>
      <c r="J1981" s="82">
        <v>36.822000000000003</v>
      </c>
      <c r="K1981" s="82">
        <v>27.0486</v>
      </c>
      <c r="L1981" s="82">
        <v>60.759</v>
      </c>
      <c r="M1981" s="87">
        <v>71.823999999999998</v>
      </c>
      <c r="N1981" s="80">
        <v>0.11</v>
      </c>
      <c r="O1981" s="86">
        <f t="shared" si="90"/>
        <v>1245.7057154951499</v>
      </c>
      <c r="P1981" s="24">
        <f t="shared" si="91"/>
        <v>0</v>
      </c>
      <c r="R1981" s="76">
        <v>39792</v>
      </c>
      <c r="S1981" s="88">
        <f t="shared" si="92"/>
        <v>1.19981740163229E-2</v>
      </c>
      <c r="T1981" s="88"/>
    </row>
    <row r="1982" spans="1:20" x14ac:dyDescent="0.3">
      <c r="A1982" s="75">
        <v>1979</v>
      </c>
      <c r="B1982" s="76">
        <v>39793</v>
      </c>
      <c r="C1982" s="80">
        <v>1004.0931</v>
      </c>
      <c r="D1982" s="81">
        <v>34.587499999999999</v>
      </c>
      <c r="E1982" s="82">
        <v>14.1</v>
      </c>
      <c r="F1982" s="82">
        <v>16.46</v>
      </c>
      <c r="G1982" s="82">
        <v>23.197299999999998</v>
      </c>
      <c r="H1982" s="82">
        <v>102.28830000000001</v>
      </c>
      <c r="I1982" s="82">
        <v>94.192800000000005</v>
      </c>
      <c r="J1982" s="82">
        <v>36.976399999999998</v>
      </c>
      <c r="K1982" s="82">
        <v>26.3979</v>
      </c>
      <c r="L1982" s="82">
        <v>60.414999999999999</v>
      </c>
      <c r="M1982" s="87">
        <v>70.903000000000006</v>
      </c>
      <c r="N1982" s="80">
        <v>0.14000000000000001</v>
      </c>
      <c r="O1982" s="86">
        <f t="shared" si="90"/>
        <v>1245.71263608246</v>
      </c>
      <c r="P1982" s="24">
        <f t="shared" si="91"/>
        <v>0</v>
      </c>
      <c r="R1982" s="76">
        <v>39793</v>
      </c>
      <c r="S1982" s="88">
        <f t="shared" si="92"/>
        <v>-2.82555911495453E-2</v>
      </c>
      <c r="T1982" s="88"/>
    </row>
    <row r="1983" spans="1:20" x14ac:dyDescent="0.3">
      <c r="A1983" s="75">
        <v>1980</v>
      </c>
      <c r="B1983" s="76">
        <v>39794</v>
      </c>
      <c r="C1983" s="80">
        <v>1011.1536</v>
      </c>
      <c r="D1983" s="81">
        <v>35.999000000000002</v>
      </c>
      <c r="E1983" s="82">
        <v>14.54</v>
      </c>
      <c r="F1983" s="82">
        <v>16.84</v>
      </c>
      <c r="G1983" s="82">
        <v>23.0899</v>
      </c>
      <c r="H1983" s="82">
        <v>101.6961</v>
      </c>
      <c r="I1983" s="82">
        <v>94.698999999999998</v>
      </c>
      <c r="J1983" s="82">
        <v>36.921300000000002</v>
      </c>
      <c r="K1983" s="82">
        <v>26.6068</v>
      </c>
      <c r="L1983" s="82">
        <v>59.636000000000003</v>
      </c>
      <c r="M1983" s="87">
        <v>70.576999999999998</v>
      </c>
      <c r="N1983" s="80">
        <v>0.15</v>
      </c>
      <c r="O1983" s="86">
        <f t="shared" si="90"/>
        <v>1245.7200510386299</v>
      </c>
      <c r="P1983" s="24">
        <f t="shared" si="91"/>
        <v>0</v>
      </c>
      <c r="R1983" s="76">
        <v>39794</v>
      </c>
      <c r="S1983" s="88">
        <f t="shared" si="92"/>
        <v>7.0317184731176798E-3</v>
      </c>
      <c r="T1983" s="88"/>
    </row>
    <row r="1984" spans="1:20" x14ac:dyDescent="0.3">
      <c r="A1984" s="75">
        <v>1981</v>
      </c>
      <c r="B1984" s="76">
        <v>39797</v>
      </c>
      <c r="C1984" s="80">
        <v>998.37189999999998</v>
      </c>
      <c r="D1984" s="81">
        <v>35.882300000000001</v>
      </c>
      <c r="E1984" s="82">
        <v>13.84</v>
      </c>
      <c r="F1984" s="82">
        <v>16.45</v>
      </c>
      <c r="G1984" s="82">
        <v>22.708300000000001</v>
      </c>
      <c r="H1984" s="82">
        <v>100.67919999999999</v>
      </c>
      <c r="I1984" s="82">
        <v>94.110399999999998</v>
      </c>
      <c r="J1984" s="82">
        <v>36.358899999999998</v>
      </c>
      <c r="K1984" s="82">
        <v>26.845600000000001</v>
      </c>
      <c r="L1984" s="82">
        <v>60.082999999999998</v>
      </c>
      <c r="M1984" s="87">
        <v>70.694000000000003</v>
      </c>
      <c r="N1984" s="80">
        <v>0.18</v>
      </c>
      <c r="O1984" s="86">
        <f t="shared" si="90"/>
        <v>1245.7289490389901</v>
      </c>
      <c r="P1984" s="24">
        <f t="shared" si="91"/>
        <v>0</v>
      </c>
      <c r="R1984" s="76">
        <v>39797</v>
      </c>
      <c r="S1984" s="88">
        <f t="shared" si="92"/>
        <v>-1.2640710570579999E-2</v>
      </c>
      <c r="T1984" s="88"/>
    </row>
    <row r="1985" spans="1:20" x14ac:dyDescent="0.3">
      <c r="A1985" s="75">
        <v>1982</v>
      </c>
      <c r="B1985" s="76">
        <v>39798</v>
      </c>
      <c r="C1985" s="80">
        <v>1049.6585</v>
      </c>
      <c r="D1985" s="81">
        <v>38.270200000000003</v>
      </c>
      <c r="E1985" s="82">
        <v>14.9</v>
      </c>
      <c r="F1985" s="82">
        <v>17.27</v>
      </c>
      <c r="G1985" s="82">
        <v>23.984400000000001</v>
      </c>
      <c r="H1985" s="82">
        <v>101.709</v>
      </c>
      <c r="I1985" s="82">
        <v>97.865399999999994</v>
      </c>
      <c r="J1985" s="82">
        <v>38.476199999999999</v>
      </c>
      <c r="K1985" s="82">
        <v>27.735099999999999</v>
      </c>
      <c r="L1985" s="82">
        <v>62.134</v>
      </c>
      <c r="M1985" s="87">
        <v>73.290999999999997</v>
      </c>
      <c r="N1985" s="80">
        <v>0.17</v>
      </c>
      <c r="O1985" s="86">
        <f t="shared" si="90"/>
        <v>1245.73735276603</v>
      </c>
      <c r="P1985" s="24">
        <f t="shared" si="91"/>
        <v>0</v>
      </c>
      <c r="R1985" s="76">
        <v>39798</v>
      </c>
      <c r="S1985" s="88">
        <f t="shared" si="92"/>
        <v>5.1370235881038E-2</v>
      </c>
      <c r="T1985" s="88"/>
    </row>
    <row r="1986" spans="1:20" x14ac:dyDescent="0.3">
      <c r="A1986" s="75">
        <v>1983</v>
      </c>
      <c r="B1986" s="76">
        <v>39799</v>
      </c>
      <c r="C1986" s="80">
        <v>1039.6321</v>
      </c>
      <c r="D1986" s="81">
        <v>37.251300000000001</v>
      </c>
      <c r="E1986" s="82">
        <v>16.059999999999999</v>
      </c>
      <c r="F1986" s="82">
        <v>16.739999999999998</v>
      </c>
      <c r="G1986" s="82">
        <v>23.447700000000001</v>
      </c>
      <c r="H1986" s="82">
        <v>98.889799999999994</v>
      </c>
      <c r="I1986" s="82">
        <v>95.417000000000002</v>
      </c>
      <c r="J1986" s="82">
        <v>37.638100000000001</v>
      </c>
      <c r="K1986" s="82">
        <v>27.150099999999998</v>
      </c>
      <c r="L1986" s="82">
        <v>62.271999999999998</v>
      </c>
      <c r="M1986" s="87">
        <v>72.953000000000003</v>
      </c>
      <c r="N1986" s="80">
        <v>0.12</v>
      </c>
      <c r="O1986" s="86">
        <f t="shared" si="90"/>
        <v>1245.7432848486601</v>
      </c>
      <c r="P1986" s="24">
        <f t="shared" si="91"/>
        <v>0</v>
      </c>
      <c r="R1986" s="76">
        <v>39799</v>
      </c>
      <c r="S1986" s="88">
        <f t="shared" si="92"/>
        <v>-9.5520590744513408E-3</v>
      </c>
      <c r="T1986" s="88"/>
    </row>
    <row r="1987" spans="1:20" x14ac:dyDescent="0.3">
      <c r="A1987" s="75">
        <v>1984</v>
      </c>
      <c r="B1987" s="76">
        <v>39800</v>
      </c>
      <c r="C1987" s="80">
        <v>1017.6796000000001</v>
      </c>
      <c r="D1987" s="81">
        <v>36.211300000000001</v>
      </c>
      <c r="E1987" s="82">
        <v>15.14</v>
      </c>
      <c r="F1987" s="82">
        <v>16.61</v>
      </c>
      <c r="G1987" s="82">
        <v>23.0184</v>
      </c>
      <c r="H1987" s="82">
        <v>94.010999999999996</v>
      </c>
      <c r="I1987" s="82">
        <v>90.637900000000002</v>
      </c>
      <c r="J1987" s="82">
        <v>36.733800000000002</v>
      </c>
      <c r="K1987" s="82">
        <v>26.971</v>
      </c>
      <c r="L1987" s="82">
        <v>62.707000000000001</v>
      </c>
      <c r="M1987" s="87">
        <v>71.393000000000001</v>
      </c>
      <c r="N1987" s="80">
        <v>0.11</v>
      </c>
      <c r="O1987" s="86">
        <f t="shared" si="90"/>
        <v>1245.7487226169701</v>
      </c>
      <c r="P1987" s="24">
        <f t="shared" si="91"/>
        <v>0</v>
      </c>
      <c r="R1987" s="76">
        <v>39800</v>
      </c>
      <c r="S1987" s="88">
        <f t="shared" si="92"/>
        <v>-2.1115642735540799E-2</v>
      </c>
      <c r="T1987" s="88"/>
    </row>
    <row r="1988" spans="1:20" x14ac:dyDescent="0.3">
      <c r="A1988" s="75">
        <v>1985</v>
      </c>
      <c r="B1988" s="76">
        <v>39801</v>
      </c>
      <c r="C1988" s="80">
        <v>1020.6798</v>
      </c>
      <c r="D1988" s="81">
        <v>37.177</v>
      </c>
      <c r="E1988" s="82">
        <v>15.58</v>
      </c>
      <c r="F1988" s="82">
        <v>17.78</v>
      </c>
      <c r="G1988" s="82">
        <v>22.803699999999999</v>
      </c>
      <c r="H1988" s="82">
        <v>91.204700000000003</v>
      </c>
      <c r="I1988" s="82">
        <v>88.307299999999998</v>
      </c>
      <c r="J1988" s="82">
        <v>35.829500000000003</v>
      </c>
      <c r="K1988" s="82">
        <v>26.523199999999999</v>
      </c>
      <c r="L1988" s="82">
        <v>61.997</v>
      </c>
      <c r="M1988" s="87">
        <v>70.263000000000005</v>
      </c>
      <c r="N1988" s="80">
        <v>0.11</v>
      </c>
      <c r="O1988" s="86">
        <f t="shared" ref="O1988:O2051" si="93">O1987*(1+N1988/100/252)</f>
        <v>1245.75416040901</v>
      </c>
      <c r="P1988" s="24">
        <f t="shared" ref="P1988:P2051" si="94">IF(MONTH(B1988)&lt;&gt;MONTH(B1989),1,0)</f>
        <v>0</v>
      </c>
      <c r="R1988" s="76">
        <v>39801</v>
      </c>
      <c r="S1988" s="88">
        <f t="shared" ref="S1988:S2051" si="95">(C1988/C1987)-1</f>
        <v>2.9480791400358099E-3</v>
      </c>
      <c r="T1988" s="88"/>
    </row>
    <row r="1989" spans="1:20" x14ac:dyDescent="0.3">
      <c r="A1989" s="75">
        <v>1986</v>
      </c>
      <c r="B1989" s="76">
        <v>39804</v>
      </c>
      <c r="C1989" s="80">
        <v>1002.093</v>
      </c>
      <c r="D1989" s="81">
        <v>36.943600000000004</v>
      </c>
      <c r="E1989" s="82">
        <v>14.5</v>
      </c>
      <c r="F1989" s="82">
        <v>17.52</v>
      </c>
      <c r="G1989" s="82">
        <v>22.875299999999999</v>
      </c>
      <c r="H1989" s="82">
        <v>89.325199999999995</v>
      </c>
      <c r="I1989" s="82">
        <v>88.177800000000005</v>
      </c>
      <c r="J1989" s="82">
        <v>34.671599999999998</v>
      </c>
      <c r="K1989" s="82">
        <v>26.660499999999999</v>
      </c>
      <c r="L1989" s="82">
        <v>61.606999999999999</v>
      </c>
      <c r="M1989" s="87">
        <v>71.521000000000001</v>
      </c>
      <c r="N1989" s="80">
        <v>0.11</v>
      </c>
      <c r="O1989" s="86">
        <f t="shared" si="93"/>
        <v>1245.7595982247899</v>
      </c>
      <c r="P1989" s="24">
        <f t="shared" si="94"/>
        <v>0</v>
      </c>
      <c r="R1989" s="76">
        <v>39804</v>
      </c>
      <c r="S1989" s="88">
        <f t="shared" si="95"/>
        <v>-1.82102163675621E-2</v>
      </c>
      <c r="T1989" s="88"/>
    </row>
    <row r="1990" spans="1:20" x14ac:dyDescent="0.3">
      <c r="A1990" s="75">
        <v>1987</v>
      </c>
      <c r="B1990" s="76">
        <v>39805</v>
      </c>
      <c r="C1990" s="80">
        <v>992.5575</v>
      </c>
      <c r="D1990" s="81">
        <v>36.274999999999999</v>
      </c>
      <c r="E1990" s="82">
        <v>14.55</v>
      </c>
      <c r="F1990" s="82">
        <v>17.3</v>
      </c>
      <c r="G1990" s="82">
        <v>22.994499999999999</v>
      </c>
      <c r="H1990" s="82">
        <v>89.080699999999993</v>
      </c>
      <c r="I1990" s="82">
        <v>88.401399999999995</v>
      </c>
      <c r="J1990" s="82">
        <v>34.947299999999998</v>
      </c>
      <c r="K1990" s="82">
        <v>26.2486</v>
      </c>
      <c r="L1990" s="82">
        <v>62.088999999999999</v>
      </c>
      <c r="M1990" s="87">
        <v>70.647000000000006</v>
      </c>
      <c r="N1990" s="80">
        <v>0.11</v>
      </c>
      <c r="O1990" s="86">
        <f t="shared" si="93"/>
        <v>1245.7650360643099</v>
      </c>
      <c r="P1990" s="24">
        <f t="shared" si="94"/>
        <v>0</v>
      </c>
      <c r="R1990" s="76">
        <v>39805</v>
      </c>
      <c r="S1990" s="88">
        <f t="shared" si="95"/>
        <v>-9.5155838829329396E-3</v>
      </c>
      <c r="T1990" s="88"/>
    </row>
    <row r="1991" spans="1:20" x14ac:dyDescent="0.3">
      <c r="A1991" s="75">
        <v>1988</v>
      </c>
      <c r="B1991" s="76">
        <v>39806</v>
      </c>
      <c r="C1991" s="80">
        <v>998.75710000000004</v>
      </c>
      <c r="D1991" s="81">
        <v>36.253700000000002</v>
      </c>
      <c r="E1991" s="82">
        <v>14.51</v>
      </c>
      <c r="F1991" s="82">
        <v>17.32</v>
      </c>
      <c r="G1991" s="82">
        <v>22.863299999999999</v>
      </c>
      <c r="H1991" s="82">
        <v>89.621300000000005</v>
      </c>
      <c r="I1991" s="82">
        <v>89.201899999999995</v>
      </c>
      <c r="J1991" s="82">
        <v>35.222999999999999</v>
      </c>
      <c r="K1991" s="82">
        <v>26.3262</v>
      </c>
      <c r="L1991" s="82">
        <v>62.512999999999998</v>
      </c>
      <c r="M1991" s="87">
        <v>71.381</v>
      </c>
      <c r="N1991" s="80">
        <v>0.11</v>
      </c>
      <c r="O1991" s="86">
        <f t="shared" si="93"/>
        <v>1245.77047392756</v>
      </c>
      <c r="P1991" s="24">
        <f t="shared" si="94"/>
        <v>0</v>
      </c>
      <c r="R1991" s="76">
        <v>39806</v>
      </c>
      <c r="S1991" s="88">
        <f t="shared" si="95"/>
        <v>6.24608649876701E-3</v>
      </c>
      <c r="T1991" s="88"/>
    </row>
    <row r="1992" spans="1:20" x14ac:dyDescent="0.3">
      <c r="A1992" s="75">
        <v>1989</v>
      </c>
      <c r="B1992" s="76">
        <v>39807</v>
      </c>
      <c r="C1992" s="80">
        <v>998.75710000000004</v>
      </c>
      <c r="D1992" s="81">
        <v>36.253700000000002</v>
      </c>
      <c r="E1992" s="82">
        <v>14.51</v>
      </c>
      <c r="F1992" s="82">
        <v>17.32</v>
      </c>
      <c r="G1992" s="82">
        <v>22.863299999999999</v>
      </c>
      <c r="H1992" s="82">
        <v>89.621300000000005</v>
      </c>
      <c r="I1992" s="82">
        <v>89.201899999999995</v>
      </c>
      <c r="J1992" s="82">
        <v>35.222999999999999</v>
      </c>
      <c r="K1992" s="82">
        <v>26.3262</v>
      </c>
      <c r="L1992" s="82">
        <v>62.512999999999998</v>
      </c>
      <c r="M1992" s="87">
        <v>71.381</v>
      </c>
      <c r="N1992" s="80">
        <v>0.11</v>
      </c>
      <c r="O1992" s="86">
        <f t="shared" si="93"/>
        <v>1245.77591181455</v>
      </c>
      <c r="P1992" s="24">
        <f t="shared" si="94"/>
        <v>0</v>
      </c>
      <c r="R1992" s="76">
        <v>39807</v>
      </c>
      <c r="S1992" s="88">
        <f t="shared" si="95"/>
        <v>0</v>
      </c>
      <c r="T1992" s="88"/>
    </row>
    <row r="1993" spans="1:20" x14ac:dyDescent="0.3">
      <c r="A1993" s="75">
        <v>1990</v>
      </c>
      <c r="B1993" s="76">
        <v>39808</v>
      </c>
      <c r="C1993" s="80">
        <v>1004.1067</v>
      </c>
      <c r="D1993" s="81">
        <v>36.540300000000002</v>
      </c>
      <c r="E1993" s="82">
        <v>14.73</v>
      </c>
      <c r="F1993" s="82">
        <v>17.43</v>
      </c>
      <c r="G1993" s="82">
        <v>22.8156</v>
      </c>
      <c r="H1993" s="82">
        <v>90.561000000000007</v>
      </c>
      <c r="I1993" s="82">
        <v>90.861599999999996</v>
      </c>
      <c r="J1993" s="82">
        <v>35.653100000000002</v>
      </c>
      <c r="K1993" s="82">
        <v>26.6128</v>
      </c>
      <c r="L1993" s="82">
        <v>62.536000000000001</v>
      </c>
      <c r="M1993" s="87">
        <v>71.125</v>
      </c>
      <c r="N1993" s="80">
        <v>0.09</v>
      </c>
      <c r="O1993" s="86">
        <f t="shared" si="93"/>
        <v>1245.78036101423</v>
      </c>
      <c r="P1993" s="24">
        <f t="shared" si="94"/>
        <v>0</v>
      </c>
      <c r="R1993" s="76">
        <v>39808</v>
      </c>
      <c r="S1993" s="88">
        <f t="shared" si="95"/>
        <v>5.35625729218836E-3</v>
      </c>
      <c r="T1993" s="88"/>
    </row>
    <row r="1994" spans="1:20" x14ac:dyDescent="0.3">
      <c r="A1994" s="75">
        <v>1991</v>
      </c>
      <c r="B1994" s="76">
        <v>39811</v>
      </c>
      <c r="C1994" s="80">
        <v>1000.5456</v>
      </c>
      <c r="D1994" s="81">
        <v>36.19</v>
      </c>
      <c r="E1994" s="82">
        <v>14.45</v>
      </c>
      <c r="F1994" s="82">
        <v>17.22</v>
      </c>
      <c r="G1994" s="82">
        <v>22.6129</v>
      </c>
      <c r="H1994" s="82">
        <v>92.105800000000002</v>
      </c>
      <c r="I1994" s="82">
        <v>91.8386</v>
      </c>
      <c r="J1994" s="82">
        <v>36.281700000000001</v>
      </c>
      <c r="K1994" s="82">
        <v>26.511299999999999</v>
      </c>
      <c r="L1994" s="82">
        <v>61.973999999999997</v>
      </c>
      <c r="M1994" s="87">
        <v>70.332999999999998</v>
      </c>
      <c r="N1994" s="80">
        <v>0.1</v>
      </c>
      <c r="O1994" s="86">
        <f t="shared" si="93"/>
        <v>1245.78530458709</v>
      </c>
      <c r="P1994" s="24">
        <f t="shared" si="94"/>
        <v>0</v>
      </c>
      <c r="R1994" s="76">
        <v>39811</v>
      </c>
      <c r="S1994" s="88">
        <f t="shared" si="95"/>
        <v>-3.5465354428966299E-3</v>
      </c>
      <c r="T1994" s="88"/>
    </row>
    <row r="1995" spans="1:20" x14ac:dyDescent="0.3">
      <c r="A1995" s="75">
        <v>1992</v>
      </c>
      <c r="B1995" s="76">
        <v>39812</v>
      </c>
      <c r="C1995" s="80">
        <v>1025.1675</v>
      </c>
      <c r="D1995" s="81">
        <v>37.081499999999998</v>
      </c>
      <c r="E1995" s="82">
        <v>14.46</v>
      </c>
      <c r="F1995" s="82">
        <v>17.829999999999998</v>
      </c>
      <c r="G1995" s="82">
        <v>23.066099999999999</v>
      </c>
      <c r="H1995" s="82">
        <v>94.461500000000001</v>
      </c>
      <c r="I1995" s="82">
        <v>92.509600000000006</v>
      </c>
      <c r="J1995" s="82">
        <v>37.219000000000001</v>
      </c>
      <c r="K1995" s="82">
        <v>26.8217</v>
      </c>
      <c r="L1995" s="82">
        <v>62.902000000000001</v>
      </c>
      <c r="M1995" s="87">
        <v>71.917000000000002</v>
      </c>
      <c r="N1995" s="80">
        <v>0.09</v>
      </c>
      <c r="O1995" s="86">
        <f t="shared" si="93"/>
        <v>1245.7897538203199</v>
      </c>
      <c r="P1995" s="24">
        <f t="shared" si="94"/>
        <v>0</v>
      </c>
      <c r="R1995" s="76">
        <v>39812</v>
      </c>
      <c r="S1995" s="88">
        <f t="shared" si="95"/>
        <v>2.46084736167946E-2</v>
      </c>
      <c r="T1995" s="88"/>
    </row>
    <row r="1996" spans="1:20" x14ac:dyDescent="0.3">
      <c r="A1996" s="75">
        <v>1993</v>
      </c>
      <c r="B1996" s="76">
        <v>39813</v>
      </c>
      <c r="C1996" s="80">
        <v>1039.7003999999999</v>
      </c>
      <c r="D1996" s="81">
        <v>38.0261</v>
      </c>
      <c r="E1996" s="82">
        <v>15.09</v>
      </c>
      <c r="F1996" s="82">
        <v>17.73</v>
      </c>
      <c r="G1996" s="82">
        <v>23.185400000000001</v>
      </c>
      <c r="H1996" s="82">
        <v>95.221000000000004</v>
      </c>
      <c r="I1996" s="82">
        <v>93.969200000000001</v>
      </c>
      <c r="J1996" s="82">
        <v>37.186</v>
      </c>
      <c r="K1996" s="82">
        <v>27.024699999999999</v>
      </c>
      <c r="L1996" s="82">
        <v>62.776000000000003</v>
      </c>
      <c r="M1996" s="87">
        <v>72.441000000000003</v>
      </c>
      <c r="N1996" s="80">
        <v>0.14000000000000001</v>
      </c>
      <c r="O1996" s="99">
        <f t="shared" si="93"/>
        <v>1245.79667487451</v>
      </c>
      <c r="P1996" s="24">
        <f t="shared" si="94"/>
        <v>1</v>
      </c>
      <c r="R1996" s="76">
        <v>39813</v>
      </c>
      <c r="S1996" s="88">
        <f t="shared" si="95"/>
        <v>1.4176122438528199E-2</v>
      </c>
      <c r="T1996" s="88"/>
    </row>
    <row r="1997" spans="1:20" x14ac:dyDescent="0.3">
      <c r="A1997" s="75">
        <v>1994</v>
      </c>
      <c r="B1997" s="76">
        <v>39814</v>
      </c>
      <c r="C1997" s="80">
        <v>1039.7003999999999</v>
      </c>
      <c r="D1997" s="81">
        <v>38.0261</v>
      </c>
      <c r="E1997" s="82">
        <v>15.09</v>
      </c>
      <c r="F1997" s="82">
        <v>17.73</v>
      </c>
      <c r="G1997" s="82">
        <v>23.185400000000001</v>
      </c>
      <c r="H1997" s="82">
        <v>95.221000000000004</v>
      </c>
      <c r="I1997" s="82">
        <v>93.969200000000001</v>
      </c>
      <c r="J1997" s="82">
        <v>37.186</v>
      </c>
      <c r="K1997" s="82">
        <v>27.024699999999999</v>
      </c>
      <c r="L1997" s="82">
        <v>62.776000000000003</v>
      </c>
      <c r="M1997" s="87">
        <v>72.441000000000003</v>
      </c>
      <c r="N1997" s="80">
        <v>0.14000000000000001</v>
      </c>
      <c r="O1997" s="86">
        <f t="shared" si="93"/>
        <v>1245.8035959671499</v>
      </c>
      <c r="P1997" s="24">
        <f t="shared" si="94"/>
        <v>0</v>
      </c>
      <c r="R1997" s="76">
        <v>39814</v>
      </c>
      <c r="S1997" s="88">
        <f t="shared" si="95"/>
        <v>0</v>
      </c>
      <c r="T1997" s="88"/>
    </row>
    <row r="1998" spans="1:20" x14ac:dyDescent="0.3">
      <c r="A1998" s="75">
        <v>1995</v>
      </c>
      <c r="B1998" s="76">
        <v>39815</v>
      </c>
      <c r="C1998" s="80">
        <v>1072.7570000000001</v>
      </c>
      <c r="D1998" s="81">
        <v>39.320900000000002</v>
      </c>
      <c r="E1998" s="82">
        <v>15.74</v>
      </c>
      <c r="F1998" s="82">
        <v>18.41</v>
      </c>
      <c r="G1998" s="82">
        <v>24.2468</v>
      </c>
      <c r="H1998" s="82">
        <v>98.503600000000006</v>
      </c>
      <c r="I1998" s="82">
        <v>96.099800000000002</v>
      </c>
      <c r="J1998" s="82">
        <v>38.531399999999998</v>
      </c>
      <c r="K1998" s="82">
        <v>27.4008</v>
      </c>
      <c r="L1998" s="82">
        <v>64.152000000000001</v>
      </c>
      <c r="M1998" s="87">
        <v>74.257999999999996</v>
      </c>
      <c r="N1998" s="80">
        <v>0.08</v>
      </c>
      <c r="O1998" s="86">
        <f t="shared" si="93"/>
        <v>1245.8075508991999</v>
      </c>
      <c r="P1998" s="24">
        <f t="shared" si="94"/>
        <v>0</v>
      </c>
      <c r="R1998" s="76">
        <v>39815</v>
      </c>
      <c r="S1998" s="88">
        <f t="shared" si="95"/>
        <v>3.1794351526651402E-2</v>
      </c>
      <c r="T1998" s="88"/>
    </row>
    <row r="1999" spans="1:20" x14ac:dyDescent="0.3">
      <c r="A1999" s="75">
        <v>1996</v>
      </c>
      <c r="B1999" s="76">
        <v>39818</v>
      </c>
      <c r="C1999" s="80">
        <v>1067.778</v>
      </c>
      <c r="D1999" s="81">
        <v>38.684100000000001</v>
      </c>
      <c r="E1999" s="82">
        <v>16.18</v>
      </c>
      <c r="F1999" s="82">
        <v>18.09</v>
      </c>
      <c r="G1999" s="82">
        <v>24.473400000000002</v>
      </c>
      <c r="H1999" s="82">
        <v>98.683899999999994</v>
      </c>
      <c r="I1999" s="82">
        <v>96.087999999999994</v>
      </c>
      <c r="J1999" s="82">
        <v>39.380499999999998</v>
      </c>
      <c r="K1999" s="82">
        <v>27.126200000000001</v>
      </c>
      <c r="L1999" s="82">
        <v>63.728000000000002</v>
      </c>
      <c r="M1999" s="87">
        <v>74.037000000000006</v>
      </c>
      <c r="N1999" s="80">
        <v>0.11</v>
      </c>
      <c r="O1999" s="86">
        <f t="shared" si="93"/>
        <v>1245.8129889480299</v>
      </c>
      <c r="P1999" s="24">
        <f t="shared" si="94"/>
        <v>0</v>
      </c>
      <c r="R1999" s="76">
        <v>39818</v>
      </c>
      <c r="S1999" s="88">
        <f t="shared" si="95"/>
        <v>-4.6413120585556697E-3</v>
      </c>
      <c r="T1999" s="88"/>
    </row>
    <row r="2000" spans="1:20" x14ac:dyDescent="0.3">
      <c r="A2000" s="75">
        <v>1997</v>
      </c>
      <c r="B2000" s="76">
        <v>39819</v>
      </c>
      <c r="C2000" s="80">
        <v>1076.125</v>
      </c>
      <c r="D2000" s="81">
        <v>39.427</v>
      </c>
      <c r="E2000" s="82">
        <v>16.45</v>
      </c>
      <c r="F2000" s="82">
        <v>18.39</v>
      </c>
      <c r="G2000" s="82">
        <v>24.759699999999999</v>
      </c>
      <c r="H2000" s="82">
        <v>99.572100000000006</v>
      </c>
      <c r="I2000" s="82">
        <v>94.522400000000005</v>
      </c>
      <c r="J2000" s="82">
        <v>39.5349</v>
      </c>
      <c r="K2000" s="82">
        <v>26.6904</v>
      </c>
      <c r="L2000" s="82">
        <v>63.841999999999999</v>
      </c>
      <c r="M2000" s="87">
        <v>72.382999999999996</v>
      </c>
      <c r="N2000" s="80">
        <v>0.09</v>
      </c>
      <c r="O2000" s="86">
        <f t="shared" si="93"/>
        <v>1245.8174382801401</v>
      </c>
      <c r="P2000" s="24">
        <f t="shared" si="94"/>
        <v>0</v>
      </c>
      <c r="R2000" s="76">
        <v>39819</v>
      </c>
      <c r="S2000" s="88">
        <f t="shared" si="95"/>
        <v>7.8171679881022804E-3</v>
      </c>
      <c r="T2000" s="88"/>
    </row>
    <row r="2001" spans="1:20" x14ac:dyDescent="0.3">
      <c r="A2001" s="75">
        <v>1998</v>
      </c>
      <c r="B2001" s="76">
        <v>39820</v>
      </c>
      <c r="C2001" s="80">
        <v>1044.4340999999999</v>
      </c>
      <c r="D2001" s="81">
        <v>37.728900000000003</v>
      </c>
      <c r="E2001" s="82">
        <v>15.47</v>
      </c>
      <c r="F2001" s="82">
        <v>17.649999999999999</v>
      </c>
      <c r="G2001" s="82">
        <v>23.268799999999999</v>
      </c>
      <c r="H2001" s="82">
        <v>95.208200000000005</v>
      </c>
      <c r="I2001" s="82">
        <v>92.109300000000005</v>
      </c>
      <c r="J2001" s="82">
        <v>37.075699999999998</v>
      </c>
      <c r="K2001" s="82">
        <v>26.8217</v>
      </c>
      <c r="L2001" s="82">
        <v>61.768000000000001</v>
      </c>
      <c r="M2001" s="87">
        <v>71.334000000000003</v>
      </c>
      <c r="N2001" s="80">
        <v>0.11</v>
      </c>
      <c r="O2001" s="86">
        <f t="shared" si="93"/>
        <v>1245.8228763721299</v>
      </c>
      <c r="P2001" s="24">
        <f t="shared" si="94"/>
        <v>0</v>
      </c>
      <c r="R2001" s="76">
        <v>39820</v>
      </c>
      <c r="S2001" s="88">
        <f t="shared" si="95"/>
        <v>-2.9449088163549901E-2</v>
      </c>
      <c r="T2001" s="88"/>
    </row>
    <row r="2002" spans="1:20" x14ac:dyDescent="0.3">
      <c r="A2002" s="75">
        <v>1999</v>
      </c>
      <c r="B2002" s="76">
        <v>39821</v>
      </c>
      <c r="C2002" s="80">
        <v>1048.0228</v>
      </c>
      <c r="D2002" s="81">
        <v>37.442399999999999</v>
      </c>
      <c r="E2002" s="82">
        <v>15.51</v>
      </c>
      <c r="F2002" s="82">
        <v>17.62</v>
      </c>
      <c r="G2002" s="82">
        <v>23.996400000000001</v>
      </c>
      <c r="H2002" s="82">
        <v>95.568600000000004</v>
      </c>
      <c r="I2002" s="82">
        <v>93.098100000000002</v>
      </c>
      <c r="J2002" s="82">
        <v>38.2667</v>
      </c>
      <c r="K2002" s="82">
        <v>27.006799999999998</v>
      </c>
      <c r="L2002" s="82">
        <v>61.033999999999999</v>
      </c>
      <c r="M2002" s="87">
        <v>70.495999999999995</v>
      </c>
      <c r="N2002" s="80">
        <v>0.1</v>
      </c>
      <c r="O2002" s="86">
        <f t="shared" si="93"/>
        <v>1245.8278201137</v>
      </c>
      <c r="P2002" s="24">
        <f t="shared" si="94"/>
        <v>0</v>
      </c>
      <c r="R2002" s="76">
        <v>39821</v>
      </c>
      <c r="S2002" s="88">
        <f t="shared" si="95"/>
        <v>3.4360233929551201E-3</v>
      </c>
      <c r="T2002" s="88"/>
    </row>
    <row r="2003" spans="1:20" x14ac:dyDescent="0.3">
      <c r="A2003" s="75">
        <v>2000</v>
      </c>
      <c r="B2003" s="76">
        <v>39822</v>
      </c>
      <c r="C2003" s="80">
        <v>1025.7064</v>
      </c>
      <c r="D2003" s="81">
        <v>37.145200000000003</v>
      </c>
      <c r="E2003" s="82">
        <v>15.13</v>
      </c>
      <c r="F2003" s="82">
        <v>17.36</v>
      </c>
      <c r="G2003" s="82">
        <v>23.280799999999999</v>
      </c>
      <c r="H2003" s="82">
        <v>93.740700000000004</v>
      </c>
      <c r="I2003" s="82">
        <v>91.308899999999994</v>
      </c>
      <c r="J2003" s="82">
        <v>37.207999999999998</v>
      </c>
      <c r="K2003" s="82">
        <v>26.624700000000001</v>
      </c>
      <c r="L2003" s="82">
        <v>60.255000000000003</v>
      </c>
      <c r="M2003" s="87">
        <v>69.971000000000004</v>
      </c>
      <c r="N2003" s="80">
        <v>0.09</v>
      </c>
      <c r="O2003" s="86">
        <f t="shared" si="93"/>
        <v>1245.8322694987801</v>
      </c>
      <c r="P2003" s="24">
        <f t="shared" si="94"/>
        <v>0</v>
      </c>
      <c r="R2003" s="76">
        <v>39822</v>
      </c>
      <c r="S2003" s="88">
        <f t="shared" si="95"/>
        <v>-2.1293811546848E-2</v>
      </c>
      <c r="T2003" s="88"/>
    </row>
    <row r="2004" spans="1:20" x14ac:dyDescent="0.3">
      <c r="A2004" s="75">
        <v>2001</v>
      </c>
      <c r="B2004" s="76">
        <v>39825</v>
      </c>
      <c r="C2004" s="80">
        <v>1002.5622</v>
      </c>
      <c r="D2004" s="81">
        <v>36.996600000000001</v>
      </c>
      <c r="E2004" s="82">
        <v>14.33</v>
      </c>
      <c r="F2004" s="82">
        <v>17.05</v>
      </c>
      <c r="G2004" s="82">
        <v>23.2211</v>
      </c>
      <c r="H2004" s="82">
        <v>91.1661</v>
      </c>
      <c r="I2004" s="82">
        <v>90.096500000000006</v>
      </c>
      <c r="J2004" s="82">
        <v>35.432499999999997</v>
      </c>
      <c r="K2004" s="82">
        <v>26.105399999999999</v>
      </c>
      <c r="L2004" s="82">
        <v>58.902000000000001</v>
      </c>
      <c r="M2004" s="87">
        <v>70.075999999999993</v>
      </c>
      <c r="N2004" s="80">
        <v>0.1</v>
      </c>
      <c r="O2004" s="86">
        <f t="shared" si="93"/>
        <v>1245.8372132776201</v>
      </c>
      <c r="P2004" s="24">
        <f t="shared" si="94"/>
        <v>0</v>
      </c>
      <c r="R2004" s="76">
        <v>39825</v>
      </c>
      <c r="S2004" s="88">
        <f t="shared" si="95"/>
        <v>-2.2564156760648199E-2</v>
      </c>
      <c r="T2004" s="88"/>
    </row>
    <row r="2005" spans="1:20" x14ac:dyDescent="0.3">
      <c r="A2005" s="75">
        <v>2002</v>
      </c>
      <c r="B2005" s="76">
        <v>39826</v>
      </c>
      <c r="C2005" s="80">
        <v>1004.3987</v>
      </c>
      <c r="D2005" s="81">
        <v>37.293799999999997</v>
      </c>
      <c r="E2005" s="82">
        <v>14.12</v>
      </c>
      <c r="F2005" s="82">
        <v>17.14</v>
      </c>
      <c r="G2005" s="82">
        <v>23.6386</v>
      </c>
      <c r="H2005" s="82">
        <v>92.453400000000002</v>
      </c>
      <c r="I2005" s="82">
        <v>91.7209</v>
      </c>
      <c r="J2005" s="82">
        <v>36.491199999999999</v>
      </c>
      <c r="K2005" s="82">
        <v>26.278500000000001</v>
      </c>
      <c r="L2005" s="82">
        <v>59.865000000000002</v>
      </c>
      <c r="M2005" s="87">
        <v>69.097999999999999</v>
      </c>
      <c r="N2005" s="80">
        <v>0.1</v>
      </c>
      <c r="O2005" s="86">
        <f t="shared" si="93"/>
        <v>1245.84215707609</v>
      </c>
      <c r="P2005" s="24">
        <f t="shared" si="94"/>
        <v>0</v>
      </c>
      <c r="R2005" s="76">
        <v>39826</v>
      </c>
      <c r="S2005" s="88">
        <f t="shared" si="95"/>
        <v>1.83180654526982E-3</v>
      </c>
      <c r="T2005" s="88"/>
    </row>
    <row r="2006" spans="1:20" x14ac:dyDescent="0.3">
      <c r="A2006" s="75">
        <v>2003</v>
      </c>
      <c r="B2006" s="76">
        <v>39827</v>
      </c>
      <c r="C2006" s="80">
        <v>970.88080000000002</v>
      </c>
      <c r="D2006" s="81">
        <v>35.8292</v>
      </c>
      <c r="E2006" s="82">
        <v>13.42</v>
      </c>
      <c r="F2006" s="82">
        <v>16.36</v>
      </c>
      <c r="G2006" s="82">
        <v>22.767900000000001</v>
      </c>
      <c r="H2006" s="82">
        <v>89.711399999999998</v>
      </c>
      <c r="I2006" s="82">
        <v>88.401399999999995</v>
      </c>
      <c r="J2006" s="82">
        <v>34.4069</v>
      </c>
      <c r="K2006" s="82">
        <v>25.442699999999999</v>
      </c>
      <c r="L2006" s="82">
        <v>58.57</v>
      </c>
      <c r="M2006" s="87">
        <v>66.78</v>
      </c>
      <c r="N2006" s="80">
        <v>0.15</v>
      </c>
      <c r="O2006" s="86">
        <f t="shared" si="93"/>
        <v>1245.8495728032101</v>
      </c>
      <c r="P2006" s="24">
        <f t="shared" si="94"/>
        <v>0</v>
      </c>
      <c r="R2006" s="76">
        <v>39827</v>
      </c>
      <c r="S2006" s="88">
        <f t="shared" si="95"/>
        <v>-3.3371110496260098E-2</v>
      </c>
      <c r="T2006" s="88"/>
    </row>
    <row r="2007" spans="1:20" x14ac:dyDescent="0.3">
      <c r="A2007" s="75">
        <v>2004</v>
      </c>
      <c r="B2007" s="76">
        <v>39828</v>
      </c>
      <c r="C2007" s="80">
        <v>972.20479999999998</v>
      </c>
      <c r="D2007" s="81">
        <v>36.933</v>
      </c>
      <c r="E2007" s="82">
        <v>13.49</v>
      </c>
      <c r="F2007" s="82">
        <v>16.53</v>
      </c>
      <c r="G2007" s="82">
        <v>22.9468</v>
      </c>
      <c r="H2007" s="82">
        <v>91.101699999999994</v>
      </c>
      <c r="I2007" s="82">
        <v>90.237700000000004</v>
      </c>
      <c r="J2007" s="82">
        <v>34.5503</v>
      </c>
      <c r="K2007" s="82">
        <v>25.884499999999999</v>
      </c>
      <c r="L2007" s="82">
        <v>57.915999999999997</v>
      </c>
      <c r="M2007" s="87">
        <v>67.537000000000006</v>
      </c>
      <c r="N2007" s="80">
        <v>0.18</v>
      </c>
      <c r="O2007" s="86">
        <f t="shared" si="93"/>
        <v>1245.8584717287299</v>
      </c>
      <c r="P2007" s="24">
        <f t="shared" si="94"/>
        <v>0</v>
      </c>
      <c r="R2007" s="76">
        <v>39828</v>
      </c>
      <c r="S2007" s="88">
        <f t="shared" si="95"/>
        <v>1.3637101485577401E-3</v>
      </c>
      <c r="T2007" s="88"/>
    </row>
    <row r="2008" spans="1:20" x14ac:dyDescent="0.3">
      <c r="A2008" s="75">
        <v>2005</v>
      </c>
      <c r="B2008" s="76">
        <v>39829</v>
      </c>
      <c r="C2008" s="80">
        <v>979.55619999999999</v>
      </c>
      <c r="D2008" s="81">
        <v>38.227699999999999</v>
      </c>
      <c r="E2008" s="82">
        <v>13.08</v>
      </c>
      <c r="F2008" s="82">
        <v>16.91</v>
      </c>
      <c r="G2008" s="82">
        <v>23.507400000000001</v>
      </c>
      <c r="H2008" s="82">
        <v>92.350399999999993</v>
      </c>
      <c r="I2008" s="82">
        <v>91.9328</v>
      </c>
      <c r="J2008" s="82">
        <v>35.212000000000003</v>
      </c>
      <c r="K2008" s="82">
        <v>26.170999999999999</v>
      </c>
      <c r="L2008" s="82">
        <v>58.878999999999998</v>
      </c>
      <c r="M2008" s="87">
        <v>69.506</v>
      </c>
      <c r="N2008" s="80">
        <v>0.19</v>
      </c>
      <c r="O2008" s="86">
        <f t="shared" si="93"/>
        <v>1245.8678651061</v>
      </c>
      <c r="P2008" s="24">
        <f t="shared" si="94"/>
        <v>0</v>
      </c>
      <c r="R2008" s="76">
        <v>39829</v>
      </c>
      <c r="S2008" s="88">
        <f t="shared" si="95"/>
        <v>7.5615755034330601E-3</v>
      </c>
      <c r="T2008" s="88"/>
    </row>
    <row r="2009" spans="1:20" x14ac:dyDescent="0.3">
      <c r="A2009" s="75">
        <v>2006</v>
      </c>
      <c r="B2009" s="76">
        <v>39832</v>
      </c>
      <c r="C2009" s="80">
        <v>979.55619999999999</v>
      </c>
      <c r="D2009" s="81">
        <v>38.227699999999999</v>
      </c>
      <c r="E2009" s="82">
        <v>13.08</v>
      </c>
      <c r="F2009" s="82">
        <v>16.91</v>
      </c>
      <c r="G2009" s="82">
        <v>23.507400000000001</v>
      </c>
      <c r="H2009" s="82">
        <v>92.350399999999993</v>
      </c>
      <c r="I2009" s="82">
        <v>91.9328</v>
      </c>
      <c r="J2009" s="82">
        <v>35.212000000000003</v>
      </c>
      <c r="K2009" s="82">
        <v>26.170999999999999</v>
      </c>
      <c r="L2009" s="82">
        <v>58.878999999999998</v>
      </c>
      <c r="M2009" s="87">
        <v>69.506</v>
      </c>
      <c r="N2009" s="80">
        <v>0.19</v>
      </c>
      <c r="O2009" s="86">
        <f t="shared" si="93"/>
        <v>1245.8772585542899</v>
      </c>
      <c r="P2009" s="24">
        <f t="shared" si="94"/>
        <v>0</v>
      </c>
      <c r="R2009" s="76">
        <v>39832</v>
      </c>
      <c r="S2009" s="88">
        <f t="shared" si="95"/>
        <v>0</v>
      </c>
      <c r="T2009" s="88"/>
    </row>
    <row r="2010" spans="1:20" x14ac:dyDescent="0.3">
      <c r="A2010" s="75">
        <v>2007</v>
      </c>
      <c r="B2010" s="76">
        <v>39833</v>
      </c>
      <c r="C2010" s="80">
        <v>927.82650000000001</v>
      </c>
      <c r="D2010" s="81">
        <v>36.232500000000002</v>
      </c>
      <c r="E2010" s="82">
        <v>12.43</v>
      </c>
      <c r="F2010" s="82">
        <v>16.100000000000001</v>
      </c>
      <c r="G2010" s="82">
        <v>22.040400000000002</v>
      </c>
      <c r="H2010" s="82">
        <v>87.935000000000002</v>
      </c>
      <c r="I2010" s="82">
        <v>89.802199999999999</v>
      </c>
      <c r="J2010" s="82">
        <v>32.576300000000003</v>
      </c>
      <c r="K2010" s="82">
        <v>25.597899999999999</v>
      </c>
      <c r="L2010" s="82">
        <v>57.802</v>
      </c>
      <c r="M2010" s="87">
        <v>66.477000000000004</v>
      </c>
      <c r="N2010" s="80">
        <v>0.2</v>
      </c>
      <c r="O2010" s="86">
        <f t="shared" si="93"/>
        <v>1245.8871464690401</v>
      </c>
      <c r="P2010" s="24">
        <f t="shared" si="94"/>
        <v>0</v>
      </c>
      <c r="R2010" s="76">
        <v>39833</v>
      </c>
      <c r="S2010" s="88">
        <f t="shared" si="95"/>
        <v>-5.2809323242505098E-2</v>
      </c>
      <c r="T2010" s="88"/>
    </row>
    <row r="2011" spans="1:20" x14ac:dyDescent="0.3">
      <c r="A2011" s="75">
        <v>2008</v>
      </c>
      <c r="B2011" s="76">
        <v>39834</v>
      </c>
      <c r="C2011" s="80">
        <v>968.39499999999998</v>
      </c>
      <c r="D2011" s="81">
        <v>38.0685</v>
      </c>
      <c r="E2011" s="82">
        <v>13.01</v>
      </c>
      <c r="F2011" s="82">
        <v>16.89</v>
      </c>
      <c r="G2011" s="82">
        <v>23.113800000000001</v>
      </c>
      <c r="H2011" s="82">
        <v>91.693899999999999</v>
      </c>
      <c r="I2011" s="82">
        <v>93.298199999999994</v>
      </c>
      <c r="J2011" s="82">
        <v>34.186399999999999</v>
      </c>
      <c r="K2011" s="82">
        <v>25.842700000000001</v>
      </c>
      <c r="L2011" s="82">
        <v>57.813000000000002</v>
      </c>
      <c r="M2011" s="87">
        <v>68.376000000000005</v>
      </c>
      <c r="N2011" s="80">
        <v>0.23</v>
      </c>
      <c r="O2011" s="86">
        <f t="shared" si="93"/>
        <v>1245.89851766125</v>
      </c>
      <c r="P2011" s="24">
        <f t="shared" si="94"/>
        <v>0</v>
      </c>
      <c r="R2011" s="76">
        <v>39834</v>
      </c>
      <c r="S2011" s="88">
        <f t="shared" si="95"/>
        <v>4.3724230769438099E-2</v>
      </c>
      <c r="T2011" s="88"/>
    </row>
    <row r="2012" spans="1:20" x14ac:dyDescent="0.3">
      <c r="A2012" s="75">
        <v>2009</v>
      </c>
      <c r="B2012" s="76">
        <v>39835</v>
      </c>
      <c r="C2012" s="80">
        <v>953.74570000000006</v>
      </c>
      <c r="D2012" s="81">
        <v>38.270200000000003</v>
      </c>
      <c r="E2012" s="82">
        <v>12.76</v>
      </c>
      <c r="F2012" s="82">
        <v>16.649999999999999</v>
      </c>
      <c r="G2012" s="82">
        <v>20.406500000000001</v>
      </c>
      <c r="H2012" s="82">
        <v>90.046099999999996</v>
      </c>
      <c r="I2012" s="82">
        <v>92.085800000000006</v>
      </c>
      <c r="J2012" s="82">
        <v>33.866599999999998</v>
      </c>
      <c r="K2012" s="82">
        <v>25.741199999999999</v>
      </c>
      <c r="L2012" s="82">
        <v>57.71</v>
      </c>
      <c r="M2012" s="87">
        <v>68.399000000000001</v>
      </c>
      <c r="N2012" s="80">
        <v>0.21</v>
      </c>
      <c r="O2012" s="86">
        <f t="shared" si="93"/>
        <v>1245.9089001489001</v>
      </c>
      <c r="P2012" s="24">
        <f t="shared" si="94"/>
        <v>0</v>
      </c>
      <c r="R2012" s="76">
        <v>39835</v>
      </c>
      <c r="S2012" s="88">
        <f t="shared" si="95"/>
        <v>-1.5127401525204E-2</v>
      </c>
      <c r="T2012" s="88"/>
    </row>
    <row r="2013" spans="1:20" x14ac:dyDescent="0.3">
      <c r="A2013" s="75">
        <v>2010</v>
      </c>
      <c r="B2013" s="76">
        <v>39836</v>
      </c>
      <c r="C2013" s="80">
        <v>958.87459999999999</v>
      </c>
      <c r="D2013" s="81">
        <v>38.811399999999999</v>
      </c>
      <c r="E2013" s="82">
        <v>13.4</v>
      </c>
      <c r="F2013" s="82">
        <v>16.78</v>
      </c>
      <c r="G2013" s="82">
        <v>20.5138</v>
      </c>
      <c r="H2013" s="82">
        <v>91.1661</v>
      </c>
      <c r="I2013" s="82">
        <v>91.862099999999998</v>
      </c>
      <c r="J2013" s="82">
        <v>34.7378</v>
      </c>
      <c r="K2013" s="82">
        <v>25.192</v>
      </c>
      <c r="L2013" s="82">
        <v>58.02</v>
      </c>
      <c r="M2013" s="87">
        <v>67.584000000000003</v>
      </c>
      <c r="N2013" s="80">
        <v>0.18</v>
      </c>
      <c r="O2013" s="86">
        <f t="shared" si="93"/>
        <v>1245.9177994981801</v>
      </c>
      <c r="P2013" s="24">
        <f t="shared" si="94"/>
        <v>0</v>
      </c>
      <c r="R2013" s="76">
        <v>39836</v>
      </c>
      <c r="S2013" s="88">
        <f t="shared" si="95"/>
        <v>5.3776389240862699E-3</v>
      </c>
      <c r="T2013" s="88"/>
    </row>
    <row r="2014" spans="1:20" x14ac:dyDescent="0.3">
      <c r="A2014" s="75">
        <v>2011</v>
      </c>
      <c r="B2014" s="76">
        <v>39839</v>
      </c>
      <c r="C2014" s="80">
        <v>964.2079</v>
      </c>
      <c r="D2014" s="81">
        <v>38.822099999999999</v>
      </c>
      <c r="E2014" s="82">
        <v>13.65</v>
      </c>
      <c r="F2014" s="82">
        <v>16.96</v>
      </c>
      <c r="G2014" s="82">
        <v>21.026599999999998</v>
      </c>
      <c r="H2014" s="82">
        <v>91.771100000000004</v>
      </c>
      <c r="I2014" s="82">
        <v>92.521299999999997</v>
      </c>
      <c r="J2014" s="82">
        <v>35.972900000000003</v>
      </c>
      <c r="K2014" s="82">
        <v>25.6875</v>
      </c>
      <c r="L2014" s="82">
        <v>58.936999999999998</v>
      </c>
      <c r="M2014" s="87">
        <v>68.025999999999996</v>
      </c>
      <c r="N2014" s="80">
        <v>0.19</v>
      </c>
      <c r="O2014" s="86">
        <f t="shared" si="93"/>
        <v>1245.9271933228599</v>
      </c>
      <c r="P2014" s="24">
        <f t="shared" si="94"/>
        <v>0</v>
      </c>
      <c r="R2014" s="76">
        <v>39839</v>
      </c>
      <c r="S2014" s="88">
        <f t="shared" si="95"/>
        <v>5.5620411678440904E-3</v>
      </c>
      <c r="T2014" s="88"/>
    </row>
    <row r="2015" spans="1:20" x14ac:dyDescent="0.3">
      <c r="A2015" s="75">
        <v>2012</v>
      </c>
      <c r="B2015" s="76">
        <v>39840</v>
      </c>
      <c r="C2015" s="80">
        <v>974.74239999999998</v>
      </c>
      <c r="D2015" s="81">
        <v>37.813800000000001</v>
      </c>
      <c r="E2015" s="82">
        <v>13.9</v>
      </c>
      <c r="F2015" s="82">
        <v>17.28</v>
      </c>
      <c r="G2015" s="82">
        <v>21.0624</v>
      </c>
      <c r="H2015" s="82">
        <v>92.800899999999999</v>
      </c>
      <c r="I2015" s="82">
        <v>92.897999999999996</v>
      </c>
      <c r="J2015" s="82">
        <v>35.333300000000001</v>
      </c>
      <c r="K2015" s="82">
        <v>25.866599999999998</v>
      </c>
      <c r="L2015" s="82">
        <v>59.189</v>
      </c>
      <c r="M2015" s="87">
        <v>68.165999999999997</v>
      </c>
      <c r="N2015" s="80">
        <v>0.18</v>
      </c>
      <c r="O2015" s="86">
        <f t="shared" si="93"/>
        <v>1245.93609280281</v>
      </c>
      <c r="P2015" s="24">
        <f t="shared" si="94"/>
        <v>0</v>
      </c>
      <c r="R2015" s="76">
        <v>39840</v>
      </c>
      <c r="S2015" s="88">
        <f t="shared" si="95"/>
        <v>1.09255483179509E-2</v>
      </c>
      <c r="T2015" s="88"/>
    </row>
    <row r="2016" spans="1:20" x14ac:dyDescent="0.3">
      <c r="A2016" s="75">
        <v>2013</v>
      </c>
      <c r="B2016" s="76">
        <v>39841</v>
      </c>
      <c r="C2016" s="80">
        <v>1007.5696</v>
      </c>
      <c r="D2016" s="81">
        <v>39.076799999999999</v>
      </c>
      <c r="E2016" s="82">
        <v>14.01</v>
      </c>
      <c r="F2016" s="82">
        <v>17.84</v>
      </c>
      <c r="G2016" s="82">
        <v>21.515599999999999</v>
      </c>
      <c r="H2016" s="82">
        <v>94.9893</v>
      </c>
      <c r="I2016" s="82">
        <v>93.286500000000004</v>
      </c>
      <c r="J2016" s="82">
        <v>36.017000000000003</v>
      </c>
      <c r="K2016" s="82">
        <v>26.183</v>
      </c>
      <c r="L2016" s="82">
        <v>59.646999999999998</v>
      </c>
      <c r="M2016" s="87">
        <v>68.957999999999998</v>
      </c>
      <c r="N2016" s="80">
        <v>0.19</v>
      </c>
      <c r="O2016" s="86">
        <f t="shared" si="93"/>
        <v>1245.9454867654199</v>
      </c>
      <c r="P2016" s="24">
        <f t="shared" si="94"/>
        <v>0</v>
      </c>
      <c r="R2016" s="76">
        <v>39841</v>
      </c>
      <c r="S2016" s="88">
        <f t="shared" si="95"/>
        <v>3.3677820929919597E-2</v>
      </c>
      <c r="T2016" s="88"/>
    </row>
    <row r="2017" spans="1:20" x14ac:dyDescent="0.3">
      <c r="A2017" s="75">
        <v>2014</v>
      </c>
      <c r="B2017" s="76">
        <v>39842</v>
      </c>
      <c r="C2017" s="80">
        <v>974.26969999999994</v>
      </c>
      <c r="D2017" s="81">
        <v>37.283200000000001</v>
      </c>
      <c r="E2017" s="82">
        <v>13.48</v>
      </c>
      <c r="F2017" s="82">
        <v>17.59</v>
      </c>
      <c r="G2017" s="82">
        <v>20.978899999999999</v>
      </c>
      <c r="H2017" s="82">
        <v>90.908600000000007</v>
      </c>
      <c r="I2017" s="82">
        <v>90.637900000000002</v>
      </c>
      <c r="J2017" s="82">
        <v>35.134799999999998</v>
      </c>
      <c r="K2017" s="82">
        <v>25.997900000000001</v>
      </c>
      <c r="L2017" s="82">
        <v>59.234999999999999</v>
      </c>
      <c r="M2017" s="87">
        <v>67.722999999999999</v>
      </c>
      <c r="N2017" s="80">
        <v>0.23</v>
      </c>
      <c r="O2017" s="86">
        <f t="shared" si="93"/>
        <v>1245.9568584901001</v>
      </c>
      <c r="P2017" s="24">
        <f t="shared" si="94"/>
        <v>0</v>
      </c>
      <c r="R2017" s="76">
        <v>39842</v>
      </c>
      <c r="S2017" s="88">
        <f t="shared" si="95"/>
        <v>-3.3049726788104798E-2</v>
      </c>
      <c r="T2017" s="88"/>
    </row>
    <row r="2018" spans="1:20" x14ac:dyDescent="0.3">
      <c r="A2018" s="75">
        <v>2015</v>
      </c>
      <c r="B2018" s="76">
        <v>39843</v>
      </c>
      <c r="C2018" s="80">
        <v>952.07100000000003</v>
      </c>
      <c r="D2018" s="81">
        <v>36.6676</v>
      </c>
      <c r="E2018" s="82">
        <v>13.48</v>
      </c>
      <c r="F2018" s="82">
        <v>16.829999999999998</v>
      </c>
      <c r="G2018" s="82">
        <v>20.394500000000001</v>
      </c>
      <c r="H2018" s="82">
        <v>90.779899999999998</v>
      </c>
      <c r="I2018" s="82">
        <v>90.025800000000004</v>
      </c>
      <c r="J2018" s="82">
        <v>34.958300000000001</v>
      </c>
      <c r="K2018" s="82">
        <v>25.502400000000002</v>
      </c>
      <c r="L2018" s="82">
        <v>57.573</v>
      </c>
      <c r="M2018" s="87">
        <v>67.584000000000003</v>
      </c>
      <c r="N2018" s="80">
        <v>0.23</v>
      </c>
      <c r="O2018" s="99">
        <f t="shared" si="93"/>
        <v>1245.96823031857</v>
      </c>
      <c r="P2018" s="24">
        <f t="shared" si="94"/>
        <v>1</v>
      </c>
      <c r="R2018" s="76">
        <v>39843</v>
      </c>
      <c r="S2018" s="88">
        <f t="shared" si="95"/>
        <v>-2.2784963958131801E-2</v>
      </c>
      <c r="T2018" s="88"/>
    </row>
    <row r="2019" spans="1:20" x14ac:dyDescent="0.3">
      <c r="A2019" s="75">
        <v>2016</v>
      </c>
      <c r="B2019" s="76">
        <v>39846</v>
      </c>
      <c r="C2019" s="80">
        <v>951.577</v>
      </c>
      <c r="D2019" s="81">
        <v>37.453000000000003</v>
      </c>
      <c r="E2019" s="82">
        <v>14.35</v>
      </c>
      <c r="F2019" s="82">
        <v>16.899999999999999</v>
      </c>
      <c r="G2019" s="82">
        <v>21.2652</v>
      </c>
      <c r="H2019" s="82">
        <v>90.483800000000002</v>
      </c>
      <c r="I2019" s="82">
        <v>90.272999999999996</v>
      </c>
      <c r="J2019" s="82">
        <v>34.583399999999997</v>
      </c>
      <c r="K2019" s="82">
        <v>25.215900000000001</v>
      </c>
      <c r="L2019" s="82">
        <v>57.457999999999998</v>
      </c>
      <c r="M2019" s="87">
        <v>67.444000000000003</v>
      </c>
      <c r="N2019" s="80">
        <v>0.24</v>
      </c>
      <c r="O2019" s="86">
        <f t="shared" si="93"/>
        <v>1245.9800966826699</v>
      </c>
      <c r="P2019" s="24">
        <f t="shared" si="94"/>
        <v>0</v>
      </c>
      <c r="R2019" s="76">
        <v>39846</v>
      </c>
      <c r="S2019" s="88">
        <f t="shared" si="95"/>
        <v>-5.1886886587237903E-4</v>
      </c>
      <c r="T2019" s="88"/>
    </row>
    <row r="2020" spans="1:20" x14ac:dyDescent="0.3">
      <c r="A2020" s="75">
        <v>2017</v>
      </c>
      <c r="B2020" s="76">
        <v>39847</v>
      </c>
      <c r="C2020" s="80">
        <v>966.65740000000005</v>
      </c>
      <c r="D2020" s="81">
        <v>36.317399999999999</v>
      </c>
      <c r="E2020" s="82">
        <v>14.2</v>
      </c>
      <c r="F2020" s="82">
        <v>17.05</v>
      </c>
      <c r="G2020" s="82">
        <v>22.064299999999999</v>
      </c>
      <c r="H2020" s="82">
        <v>92.221599999999995</v>
      </c>
      <c r="I2020" s="82">
        <v>91.956299999999999</v>
      </c>
      <c r="J2020" s="82">
        <v>34.958300000000001</v>
      </c>
      <c r="K2020" s="82">
        <v>25.860600000000002</v>
      </c>
      <c r="L2020" s="82">
        <v>59.051000000000002</v>
      </c>
      <c r="M2020" s="87">
        <v>68.584999999999994</v>
      </c>
      <c r="N2020" s="80">
        <v>0.24</v>
      </c>
      <c r="O2020" s="86">
        <f t="shared" si="93"/>
        <v>1245.99196315978</v>
      </c>
      <c r="P2020" s="24">
        <f t="shared" si="94"/>
        <v>0</v>
      </c>
      <c r="R2020" s="76">
        <v>39847</v>
      </c>
      <c r="S2020" s="88">
        <f t="shared" si="95"/>
        <v>1.5847797918613099E-2</v>
      </c>
      <c r="T2020" s="88"/>
    </row>
    <row r="2021" spans="1:20" x14ac:dyDescent="0.3">
      <c r="A2021" s="75">
        <v>2018</v>
      </c>
      <c r="B2021" s="76">
        <v>39848</v>
      </c>
      <c r="C2021" s="80">
        <v>960.13</v>
      </c>
      <c r="D2021" s="81">
        <v>35.903500000000001</v>
      </c>
      <c r="E2021" s="82">
        <v>14.17</v>
      </c>
      <c r="F2021" s="82">
        <v>17.21</v>
      </c>
      <c r="G2021" s="82">
        <v>22.2193</v>
      </c>
      <c r="H2021" s="82">
        <v>92.170199999999994</v>
      </c>
      <c r="I2021" s="82">
        <v>91.4148</v>
      </c>
      <c r="J2021" s="82">
        <v>34.870100000000001</v>
      </c>
      <c r="K2021" s="82">
        <v>25.311399999999999</v>
      </c>
      <c r="L2021" s="82">
        <v>59.017000000000003</v>
      </c>
      <c r="M2021" s="87">
        <v>67.397000000000006</v>
      </c>
      <c r="N2021" s="80">
        <v>0.24</v>
      </c>
      <c r="O2021" s="86">
        <f t="shared" si="93"/>
        <v>1246.0038297499</v>
      </c>
      <c r="P2021" s="24">
        <f t="shared" si="94"/>
        <v>0</v>
      </c>
      <c r="R2021" s="76">
        <v>39848</v>
      </c>
      <c r="S2021" s="88">
        <f t="shared" si="95"/>
        <v>-6.7525474899380296E-3</v>
      </c>
      <c r="T2021" s="88"/>
    </row>
    <row r="2022" spans="1:20" x14ac:dyDescent="0.3">
      <c r="A2022" s="75">
        <v>2019</v>
      </c>
      <c r="B2022" s="76">
        <v>39849</v>
      </c>
      <c r="C2022" s="80">
        <v>975.90359999999998</v>
      </c>
      <c r="D2022" s="81">
        <v>37.1877</v>
      </c>
      <c r="E2022" s="82">
        <v>16.73</v>
      </c>
      <c r="F2022" s="82">
        <v>17.62</v>
      </c>
      <c r="G2022" s="82">
        <v>22.708300000000001</v>
      </c>
      <c r="H2022" s="82">
        <v>94.294200000000004</v>
      </c>
      <c r="I2022" s="82">
        <v>93.910300000000007</v>
      </c>
      <c r="J2022" s="82">
        <v>35.509700000000002</v>
      </c>
      <c r="K2022" s="82">
        <v>25.484500000000001</v>
      </c>
      <c r="L2022" s="82">
        <v>60.003</v>
      </c>
      <c r="M2022" s="87">
        <v>67.98</v>
      </c>
      <c r="N2022" s="80">
        <v>0.23</v>
      </c>
      <c r="O2022" s="86">
        <f t="shared" si="93"/>
        <v>1246.01520200708</v>
      </c>
      <c r="P2022" s="24">
        <f t="shared" si="94"/>
        <v>0</v>
      </c>
      <c r="R2022" s="76">
        <v>39849</v>
      </c>
      <c r="S2022" s="88">
        <f t="shared" si="95"/>
        <v>1.64286086259153E-2</v>
      </c>
      <c r="T2022" s="88"/>
    </row>
    <row r="2023" spans="1:20" x14ac:dyDescent="0.3">
      <c r="A2023" s="75">
        <v>2020</v>
      </c>
      <c r="B2023" s="76">
        <v>39850</v>
      </c>
      <c r="C2023" s="80">
        <v>1002.5534</v>
      </c>
      <c r="D2023" s="81">
        <v>38.546100000000003</v>
      </c>
      <c r="E2023" s="82">
        <v>17.41</v>
      </c>
      <c r="F2023" s="82">
        <v>17.97</v>
      </c>
      <c r="G2023" s="82">
        <v>23.447700000000001</v>
      </c>
      <c r="H2023" s="82">
        <v>96.418199999999999</v>
      </c>
      <c r="I2023" s="82">
        <v>95.040400000000005</v>
      </c>
      <c r="J2023" s="82">
        <v>35.785400000000003</v>
      </c>
      <c r="K2023" s="82">
        <v>25.997900000000001</v>
      </c>
      <c r="L2023" s="82">
        <v>61.354999999999997</v>
      </c>
      <c r="M2023" s="87">
        <v>68.096000000000004</v>
      </c>
      <c r="N2023" s="80">
        <v>0.23</v>
      </c>
      <c r="O2023" s="86">
        <f t="shared" si="93"/>
        <v>1246.02657436805</v>
      </c>
      <c r="P2023" s="24">
        <f t="shared" si="94"/>
        <v>0</v>
      </c>
      <c r="R2023" s="76">
        <v>39850</v>
      </c>
      <c r="S2023" s="88">
        <f t="shared" si="95"/>
        <v>2.7307820157646701E-2</v>
      </c>
      <c r="T2023" s="88"/>
    </row>
    <row r="2024" spans="1:20" x14ac:dyDescent="0.3">
      <c r="A2024" s="75">
        <v>2021</v>
      </c>
      <c r="B2024" s="76">
        <v>39853</v>
      </c>
      <c r="C2024" s="80">
        <v>1004.0889</v>
      </c>
      <c r="D2024" s="81">
        <v>38.896299999999997</v>
      </c>
      <c r="E2024" s="82">
        <v>17.53</v>
      </c>
      <c r="F2024" s="82">
        <v>18.05</v>
      </c>
      <c r="G2024" s="82">
        <v>23.185400000000001</v>
      </c>
      <c r="H2024" s="82">
        <v>95.800299999999993</v>
      </c>
      <c r="I2024" s="82">
        <v>94.022999999999996</v>
      </c>
      <c r="J2024" s="82">
        <v>36.369900000000001</v>
      </c>
      <c r="K2024" s="82">
        <v>25.2577</v>
      </c>
      <c r="L2024" s="82">
        <v>58.948</v>
      </c>
      <c r="M2024" s="87">
        <v>68.748000000000005</v>
      </c>
      <c r="N2024" s="80">
        <v>0.22</v>
      </c>
      <c r="O2024" s="86">
        <f t="shared" si="93"/>
        <v>1246.03745237783</v>
      </c>
      <c r="P2024" s="24">
        <f t="shared" si="94"/>
        <v>0</v>
      </c>
      <c r="R2024" s="76">
        <v>39853</v>
      </c>
      <c r="S2024" s="88">
        <f t="shared" si="95"/>
        <v>1.53158924003449E-3</v>
      </c>
      <c r="T2024" s="88"/>
    </row>
    <row r="2025" spans="1:20" x14ac:dyDescent="0.3">
      <c r="A2025" s="75">
        <v>2022</v>
      </c>
      <c r="B2025" s="76">
        <v>39854</v>
      </c>
      <c r="C2025" s="80">
        <v>954.78629999999998</v>
      </c>
      <c r="D2025" s="81">
        <v>37.166400000000003</v>
      </c>
      <c r="E2025" s="82">
        <v>17.190000000000001</v>
      </c>
      <c r="F2025" s="82">
        <v>17.579999999999998</v>
      </c>
      <c r="G2025" s="82">
        <v>22.422000000000001</v>
      </c>
      <c r="H2025" s="82">
        <v>91.552300000000002</v>
      </c>
      <c r="I2025" s="82">
        <v>90.071899999999999</v>
      </c>
      <c r="J2025" s="82">
        <v>34.417999999999999</v>
      </c>
      <c r="K2025" s="82">
        <v>24.278600000000001</v>
      </c>
      <c r="L2025" s="82">
        <v>56.77</v>
      </c>
      <c r="M2025" s="87">
        <v>66.721999999999994</v>
      </c>
      <c r="N2025" s="80">
        <v>0.24</v>
      </c>
      <c r="O2025" s="86">
        <f t="shared" si="93"/>
        <v>1246.0493194011799</v>
      </c>
      <c r="P2025" s="24">
        <f t="shared" si="94"/>
        <v>0</v>
      </c>
      <c r="R2025" s="76">
        <v>39854</v>
      </c>
      <c r="S2025" s="88">
        <f t="shared" si="95"/>
        <v>-4.9101827537382299E-2</v>
      </c>
      <c r="T2025" s="88"/>
    </row>
    <row r="2026" spans="1:20" x14ac:dyDescent="0.3">
      <c r="A2026" s="75">
        <v>2023</v>
      </c>
      <c r="B2026" s="76">
        <v>39855</v>
      </c>
      <c r="C2026" s="80">
        <v>962.80489999999998</v>
      </c>
      <c r="D2026" s="81">
        <v>36.731299999999997</v>
      </c>
      <c r="E2026" s="82">
        <v>17.260000000000002</v>
      </c>
      <c r="F2026" s="82">
        <v>17.8</v>
      </c>
      <c r="G2026" s="82">
        <v>22.911000000000001</v>
      </c>
      <c r="H2026" s="82">
        <v>91.732500000000002</v>
      </c>
      <c r="I2026" s="82">
        <v>88.226399999999998</v>
      </c>
      <c r="J2026" s="82">
        <v>34.417999999999999</v>
      </c>
      <c r="K2026" s="82">
        <v>24.636800000000001</v>
      </c>
      <c r="L2026" s="82">
        <v>58.008000000000003</v>
      </c>
      <c r="M2026" s="87">
        <v>66.489000000000004</v>
      </c>
      <c r="N2026" s="80">
        <v>0.22</v>
      </c>
      <c r="O2026" s="86">
        <f t="shared" si="93"/>
        <v>1246.06019760953</v>
      </c>
      <c r="P2026" s="24">
        <f t="shared" si="94"/>
        <v>0</v>
      </c>
      <c r="R2026" s="76">
        <v>39855</v>
      </c>
      <c r="S2026" s="88">
        <f t="shared" si="95"/>
        <v>8.3983190793583996E-3</v>
      </c>
      <c r="T2026" s="88"/>
    </row>
    <row r="2027" spans="1:20" x14ac:dyDescent="0.3">
      <c r="A2027" s="75">
        <v>2024</v>
      </c>
      <c r="B2027" s="76">
        <v>39856</v>
      </c>
      <c r="C2027" s="80">
        <v>964.69719999999995</v>
      </c>
      <c r="D2027" s="81">
        <v>37.718299999999999</v>
      </c>
      <c r="E2027" s="82">
        <v>17.84</v>
      </c>
      <c r="F2027" s="82">
        <v>17.55</v>
      </c>
      <c r="G2027" s="82">
        <v>22.970700000000001</v>
      </c>
      <c r="H2027" s="82">
        <v>90.766999999999996</v>
      </c>
      <c r="I2027" s="82">
        <v>88.983500000000006</v>
      </c>
      <c r="J2027" s="82">
        <v>34.6937</v>
      </c>
      <c r="K2027" s="82">
        <v>26.499400000000001</v>
      </c>
      <c r="L2027" s="82">
        <v>59.600999999999999</v>
      </c>
      <c r="M2027" s="87">
        <v>66.349000000000004</v>
      </c>
      <c r="N2027" s="80">
        <v>0.23</v>
      </c>
      <c r="O2027" s="86">
        <f t="shared" si="93"/>
        <v>1246.07157038117</v>
      </c>
      <c r="P2027" s="24">
        <f t="shared" si="94"/>
        <v>0</v>
      </c>
      <c r="R2027" s="76">
        <v>39856</v>
      </c>
      <c r="S2027" s="88">
        <f t="shared" si="95"/>
        <v>1.9654033750762202E-3</v>
      </c>
      <c r="T2027" s="88"/>
    </row>
    <row r="2028" spans="1:20" x14ac:dyDescent="0.3">
      <c r="A2028" s="75">
        <v>2025</v>
      </c>
      <c r="B2028" s="76">
        <v>39857</v>
      </c>
      <c r="C2028" s="80">
        <v>955.1617</v>
      </c>
      <c r="D2028" s="81">
        <v>37.866900000000001</v>
      </c>
      <c r="E2028" s="82">
        <v>17.72</v>
      </c>
      <c r="F2028" s="82">
        <v>17.72</v>
      </c>
      <c r="G2028" s="82">
        <v>22.767900000000001</v>
      </c>
      <c r="H2028" s="82">
        <v>90.598100000000002</v>
      </c>
      <c r="I2028" s="82">
        <v>88.238200000000006</v>
      </c>
      <c r="J2028" s="82">
        <v>35.344299999999997</v>
      </c>
      <c r="K2028" s="82">
        <v>26.177</v>
      </c>
      <c r="L2028" s="82">
        <v>60.255000000000003</v>
      </c>
      <c r="M2028" s="87">
        <v>66.174000000000007</v>
      </c>
      <c r="N2028" s="80">
        <v>0.22</v>
      </c>
      <c r="O2028" s="86">
        <f t="shared" si="93"/>
        <v>1246.0824487837699</v>
      </c>
      <c r="P2028" s="24">
        <f t="shared" si="94"/>
        <v>0</v>
      </c>
      <c r="R2028" s="76">
        <v>39857</v>
      </c>
      <c r="S2028" s="88">
        <f t="shared" si="95"/>
        <v>-9.8844487161359202E-3</v>
      </c>
      <c r="T2028" s="88"/>
    </row>
    <row r="2029" spans="1:20" x14ac:dyDescent="0.3">
      <c r="A2029" s="75">
        <v>2026</v>
      </c>
      <c r="B2029" s="76">
        <v>39860</v>
      </c>
      <c r="C2029" s="80">
        <v>955.1617</v>
      </c>
      <c r="D2029" s="81">
        <v>37.866900000000001</v>
      </c>
      <c r="E2029" s="82">
        <v>17.72</v>
      </c>
      <c r="F2029" s="82">
        <v>17.72</v>
      </c>
      <c r="G2029" s="82">
        <v>22.767900000000001</v>
      </c>
      <c r="H2029" s="82">
        <v>90.598100000000002</v>
      </c>
      <c r="I2029" s="82">
        <v>88.238200000000006</v>
      </c>
      <c r="J2029" s="82">
        <v>35.344299999999997</v>
      </c>
      <c r="K2029" s="82">
        <v>26.177</v>
      </c>
      <c r="L2029" s="82">
        <v>60.255000000000003</v>
      </c>
      <c r="M2029" s="87">
        <v>66.174000000000007</v>
      </c>
      <c r="N2029" s="80">
        <v>0.22</v>
      </c>
      <c r="O2029" s="86">
        <f t="shared" si="93"/>
        <v>1246.09332728134</v>
      </c>
      <c r="P2029" s="24">
        <f t="shared" si="94"/>
        <v>0</v>
      </c>
      <c r="R2029" s="76">
        <v>39860</v>
      </c>
      <c r="S2029" s="88">
        <f t="shared" si="95"/>
        <v>0</v>
      </c>
      <c r="T2029" s="88"/>
    </row>
    <row r="2030" spans="1:20" x14ac:dyDescent="0.3">
      <c r="A2030" s="75">
        <v>2027</v>
      </c>
      <c r="B2030" s="76">
        <v>39861</v>
      </c>
      <c r="C2030" s="80">
        <v>911.81769999999995</v>
      </c>
      <c r="D2030" s="81">
        <v>36.847999999999999</v>
      </c>
      <c r="E2030" s="82">
        <v>16.690000000000001</v>
      </c>
      <c r="F2030" s="82">
        <v>16.96</v>
      </c>
      <c r="G2030" s="82">
        <v>21.7303</v>
      </c>
      <c r="H2030" s="82">
        <v>85.985699999999994</v>
      </c>
      <c r="I2030" s="82">
        <v>84.322599999999994</v>
      </c>
      <c r="J2030" s="82">
        <v>33.215899999999998</v>
      </c>
      <c r="K2030" s="82">
        <v>25.430800000000001</v>
      </c>
      <c r="L2030" s="82">
        <v>59.395000000000003</v>
      </c>
      <c r="M2030" s="87">
        <v>64.858000000000004</v>
      </c>
      <c r="N2030" s="80">
        <v>0.25</v>
      </c>
      <c r="O2030" s="86">
        <f t="shared" si="93"/>
        <v>1246.1056893183199</v>
      </c>
      <c r="P2030" s="24">
        <f t="shared" si="94"/>
        <v>0</v>
      </c>
      <c r="R2030" s="76">
        <v>39861</v>
      </c>
      <c r="S2030" s="88">
        <f t="shared" si="95"/>
        <v>-4.5378703940913902E-2</v>
      </c>
      <c r="T2030" s="88"/>
    </row>
    <row r="2031" spans="1:20" x14ac:dyDescent="0.3">
      <c r="A2031" s="75">
        <v>2028</v>
      </c>
      <c r="B2031" s="76">
        <v>39862</v>
      </c>
      <c r="C2031" s="80">
        <v>911.13520000000005</v>
      </c>
      <c r="D2031" s="81">
        <v>36.423499999999997</v>
      </c>
      <c r="E2031" s="82">
        <v>17.43</v>
      </c>
      <c r="F2031" s="82">
        <v>17.239999999999998</v>
      </c>
      <c r="G2031" s="82">
        <v>21.766300000000001</v>
      </c>
      <c r="H2031" s="82">
        <v>85.907700000000006</v>
      </c>
      <c r="I2031" s="82">
        <v>85.103399999999993</v>
      </c>
      <c r="J2031" s="82">
        <v>32.763800000000003</v>
      </c>
      <c r="K2031" s="82">
        <v>25.4786</v>
      </c>
      <c r="L2031" s="82">
        <v>59.063000000000002</v>
      </c>
      <c r="M2031" s="87">
        <v>65.707999999999998</v>
      </c>
      <c r="N2031" s="80">
        <v>0.23</v>
      </c>
      <c r="O2031" s="86">
        <f t="shared" si="93"/>
        <v>1246.11706250516</v>
      </c>
      <c r="P2031" s="24">
        <f t="shared" si="94"/>
        <v>0</v>
      </c>
      <c r="R2031" s="76">
        <v>39862</v>
      </c>
      <c r="S2031" s="88">
        <f t="shared" si="95"/>
        <v>-7.4850488206124098E-4</v>
      </c>
      <c r="T2031" s="88"/>
    </row>
    <row r="2032" spans="1:20" x14ac:dyDescent="0.3">
      <c r="A2032" s="75">
        <v>2029</v>
      </c>
      <c r="B2032" s="76">
        <v>39863</v>
      </c>
      <c r="C2032" s="80">
        <v>900.76850000000002</v>
      </c>
      <c r="D2032" s="81">
        <v>35.914099999999998</v>
      </c>
      <c r="E2032" s="82">
        <v>17.559999999999999</v>
      </c>
      <c r="F2032" s="82">
        <v>16.829999999999998</v>
      </c>
      <c r="G2032" s="82">
        <v>21.514099999999999</v>
      </c>
      <c r="H2032" s="82">
        <v>86.635300000000001</v>
      </c>
      <c r="I2032" s="82">
        <v>85.363600000000005</v>
      </c>
      <c r="J2032" s="82">
        <v>34.142299999999999</v>
      </c>
      <c r="K2032" s="82">
        <v>25.848700000000001</v>
      </c>
      <c r="L2032" s="82">
        <v>59.831000000000003</v>
      </c>
      <c r="M2032" s="87">
        <v>64.427000000000007</v>
      </c>
      <c r="N2032" s="80">
        <v>0.21</v>
      </c>
      <c r="O2032" s="86">
        <f t="shared" si="93"/>
        <v>1246.12744681402</v>
      </c>
      <c r="P2032" s="24">
        <f t="shared" si="94"/>
        <v>0</v>
      </c>
      <c r="R2032" s="76">
        <v>39863</v>
      </c>
      <c r="S2032" s="88">
        <f t="shared" si="95"/>
        <v>-1.1377784548330499E-2</v>
      </c>
      <c r="T2032" s="88"/>
    </row>
    <row r="2033" spans="1:20" x14ac:dyDescent="0.3">
      <c r="A2033" s="75">
        <v>2030</v>
      </c>
      <c r="B2033" s="76">
        <v>39864</v>
      </c>
      <c r="C2033" s="80">
        <v>890.68499999999995</v>
      </c>
      <c r="D2033" s="81">
        <v>36.158200000000001</v>
      </c>
      <c r="E2033" s="82">
        <v>17.71</v>
      </c>
      <c r="F2033" s="82">
        <v>16.559999999999999</v>
      </c>
      <c r="G2033" s="82">
        <v>21.622199999999999</v>
      </c>
      <c r="H2033" s="82">
        <v>84.543499999999995</v>
      </c>
      <c r="I2033" s="82">
        <v>84.263400000000004</v>
      </c>
      <c r="J2033" s="82">
        <v>33.5137</v>
      </c>
      <c r="K2033" s="82">
        <v>25.574100000000001</v>
      </c>
      <c r="L2033" s="82">
        <v>58.970999999999997</v>
      </c>
      <c r="M2033" s="87">
        <v>63.564999999999998</v>
      </c>
      <c r="N2033" s="80">
        <v>0.2</v>
      </c>
      <c r="O2033" s="86">
        <f t="shared" si="93"/>
        <v>1246.1373367143899</v>
      </c>
      <c r="P2033" s="24">
        <f t="shared" si="94"/>
        <v>0</v>
      </c>
      <c r="R2033" s="76">
        <v>39864</v>
      </c>
      <c r="S2033" s="88">
        <f t="shared" si="95"/>
        <v>-1.1194330174734301E-2</v>
      </c>
      <c r="T2033" s="88"/>
    </row>
    <row r="2034" spans="1:20" x14ac:dyDescent="0.3">
      <c r="A2034" s="75">
        <v>2031</v>
      </c>
      <c r="B2034" s="76">
        <v>39867</v>
      </c>
      <c r="C2034" s="80">
        <v>859.80259999999998</v>
      </c>
      <c r="D2034" s="81">
        <v>34.789099999999998</v>
      </c>
      <c r="E2034" s="82">
        <v>16.89</v>
      </c>
      <c r="F2034" s="82">
        <v>15.86</v>
      </c>
      <c r="G2034" s="82">
        <v>20.673200000000001</v>
      </c>
      <c r="H2034" s="82">
        <v>81.7761</v>
      </c>
      <c r="I2034" s="82">
        <v>81.9803</v>
      </c>
      <c r="J2034" s="82">
        <v>32.036000000000001</v>
      </c>
      <c r="K2034" s="82">
        <v>25.126300000000001</v>
      </c>
      <c r="L2034" s="82">
        <v>57.491999999999997</v>
      </c>
      <c r="M2034" s="87">
        <v>62.749000000000002</v>
      </c>
      <c r="N2034" s="80">
        <v>0.19</v>
      </c>
      <c r="O2034" s="86">
        <f t="shared" si="93"/>
        <v>1246.1467321943101</v>
      </c>
      <c r="P2034" s="24">
        <f t="shared" si="94"/>
        <v>0</v>
      </c>
      <c r="R2034" s="76">
        <v>39867</v>
      </c>
      <c r="S2034" s="88">
        <f t="shared" si="95"/>
        <v>-3.4672639597612999E-2</v>
      </c>
      <c r="T2034" s="88"/>
    </row>
    <row r="2035" spans="1:20" x14ac:dyDescent="0.3">
      <c r="A2035" s="75">
        <v>2032</v>
      </c>
      <c r="B2035" s="76">
        <v>39868</v>
      </c>
      <c r="C2035" s="80">
        <v>894.28489999999999</v>
      </c>
      <c r="D2035" s="81">
        <v>36.603999999999999</v>
      </c>
      <c r="E2035" s="82">
        <v>17.68</v>
      </c>
      <c r="F2035" s="82">
        <v>16.440000000000001</v>
      </c>
      <c r="G2035" s="82">
        <v>20.6252</v>
      </c>
      <c r="H2035" s="82">
        <v>84.816400000000002</v>
      </c>
      <c r="I2035" s="82">
        <v>85.280799999999999</v>
      </c>
      <c r="J2035" s="82">
        <v>33.767299999999999</v>
      </c>
      <c r="K2035" s="82">
        <v>25.705400000000001</v>
      </c>
      <c r="L2035" s="82">
        <v>59.234999999999999</v>
      </c>
      <c r="M2035" s="87">
        <v>63.786000000000001</v>
      </c>
      <c r="N2035" s="80">
        <v>0.21</v>
      </c>
      <c r="O2035" s="86">
        <f t="shared" si="93"/>
        <v>1246.1571167504101</v>
      </c>
      <c r="P2035" s="24">
        <f t="shared" si="94"/>
        <v>0</v>
      </c>
      <c r="R2035" s="76">
        <v>39868</v>
      </c>
      <c r="S2035" s="88">
        <f t="shared" si="95"/>
        <v>4.0104903148699501E-2</v>
      </c>
      <c r="T2035" s="88"/>
    </row>
    <row r="2036" spans="1:20" x14ac:dyDescent="0.3">
      <c r="A2036" s="75">
        <v>2033</v>
      </c>
      <c r="B2036" s="76">
        <v>39869</v>
      </c>
      <c r="C2036" s="80">
        <v>884.97260000000006</v>
      </c>
      <c r="D2036" s="81">
        <v>36.179400000000001</v>
      </c>
      <c r="E2036" s="82">
        <v>18.329999999999998</v>
      </c>
      <c r="F2036" s="82">
        <v>16.239999999999998</v>
      </c>
      <c r="G2036" s="82">
        <v>20.372900000000001</v>
      </c>
      <c r="H2036" s="82">
        <v>82.503699999999995</v>
      </c>
      <c r="I2036" s="82">
        <v>85.233500000000006</v>
      </c>
      <c r="J2036" s="82">
        <v>34.340800000000002</v>
      </c>
      <c r="K2036" s="82">
        <v>25.293500000000002</v>
      </c>
      <c r="L2036" s="82">
        <v>58.134</v>
      </c>
      <c r="M2036" s="87">
        <v>63.238999999999997</v>
      </c>
      <c r="N2036" s="80">
        <v>0.21</v>
      </c>
      <c r="O2036" s="86">
        <f t="shared" si="93"/>
        <v>1246.1675013930501</v>
      </c>
      <c r="P2036" s="24">
        <f t="shared" si="94"/>
        <v>0</v>
      </c>
      <c r="R2036" s="76">
        <v>39869</v>
      </c>
      <c r="S2036" s="88">
        <f t="shared" si="95"/>
        <v>-1.04131244975734E-2</v>
      </c>
      <c r="T2036" s="88"/>
    </row>
    <row r="2037" spans="1:20" x14ac:dyDescent="0.3">
      <c r="A2037" s="75">
        <v>2034</v>
      </c>
      <c r="B2037" s="76">
        <v>39870</v>
      </c>
      <c r="C2037" s="80">
        <v>871.19880000000001</v>
      </c>
      <c r="D2037" s="81">
        <v>35.891500000000001</v>
      </c>
      <c r="E2037" s="82">
        <v>18.059999999999999</v>
      </c>
      <c r="F2037" s="82">
        <v>15.78</v>
      </c>
      <c r="G2037" s="82">
        <v>19.7242</v>
      </c>
      <c r="H2037" s="82">
        <v>82.0749</v>
      </c>
      <c r="I2037" s="82">
        <v>83.932199999999995</v>
      </c>
      <c r="J2037" s="82">
        <v>35.124000000000002</v>
      </c>
      <c r="K2037" s="82">
        <v>24.517399999999999</v>
      </c>
      <c r="L2037" s="82">
        <v>56.643999999999998</v>
      </c>
      <c r="M2037" s="87">
        <v>61.387</v>
      </c>
      <c r="N2037" s="80">
        <v>0.22</v>
      </c>
      <c r="O2037" s="86">
        <f t="shared" si="93"/>
        <v>1246.17838063314</v>
      </c>
      <c r="P2037" s="24">
        <f t="shared" si="94"/>
        <v>0</v>
      </c>
      <c r="R2037" s="76">
        <v>39870</v>
      </c>
      <c r="S2037" s="88">
        <f t="shared" si="95"/>
        <v>-1.55640976907082E-2</v>
      </c>
      <c r="T2037" s="88"/>
    </row>
    <row r="2038" spans="1:20" x14ac:dyDescent="0.3">
      <c r="A2038" s="75">
        <v>2035</v>
      </c>
      <c r="B2038" s="76">
        <v>39871</v>
      </c>
      <c r="C2038" s="80">
        <v>850.69569999999999</v>
      </c>
      <c r="D2038" s="81">
        <v>35.646299999999997</v>
      </c>
      <c r="E2038" s="82">
        <v>18.09</v>
      </c>
      <c r="F2038" s="82">
        <v>15.54</v>
      </c>
      <c r="G2038" s="82">
        <v>19.399899999999999</v>
      </c>
      <c r="H2038" s="82">
        <v>78.878699999999995</v>
      </c>
      <c r="I2038" s="82">
        <v>80.324100000000001</v>
      </c>
      <c r="J2038" s="82">
        <v>34.482700000000001</v>
      </c>
      <c r="K2038" s="82">
        <v>24.386099999999999</v>
      </c>
      <c r="L2038" s="82">
        <v>55.177</v>
      </c>
      <c r="M2038" s="87">
        <v>61.445</v>
      </c>
      <c r="N2038" s="80">
        <v>0.22</v>
      </c>
      <c r="O2038" s="99">
        <f t="shared" si="93"/>
        <v>1246.1892599682101</v>
      </c>
      <c r="P2038" s="24">
        <f t="shared" si="94"/>
        <v>1</v>
      </c>
      <c r="R2038" s="76">
        <v>39871</v>
      </c>
      <c r="S2038" s="88">
        <f t="shared" si="95"/>
        <v>-2.3534352893966302E-2</v>
      </c>
      <c r="T2038" s="88"/>
    </row>
    <row r="2039" spans="1:20" x14ac:dyDescent="0.3">
      <c r="A2039" s="75">
        <v>2036</v>
      </c>
      <c r="B2039" s="76">
        <v>39874</v>
      </c>
      <c r="C2039" s="80">
        <v>811.05050000000006</v>
      </c>
      <c r="D2039" s="81">
        <v>34.963900000000002</v>
      </c>
      <c r="E2039" s="82">
        <v>16.41</v>
      </c>
      <c r="F2039" s="82">
        <v>15.2</v>
      </c>
      <c r="G2039" s="82">
        <v>18.967500000000001</v>
      </c>
      <c r="H2039" s="82">
        <v>74.863900000000001</v>
      </c>
      <c r="I2039" s="82">
        <v>76.787000000000006</v>
      </c>
      <c r="J2039" s="82">
        <v>32.470599999999997</v>
      </c>
      <c r="K2039" s="82">
        <v>23.6936</v>
      </c>
      <c r="L2039" s="82">
        <v>53.698999999999998</v>
      </c>
      <c r="M2039" s="87">
        <v>60.975000000000001</v>
      </c>
      <c r="N2039" s="80">
        <v>0.22</v>
      </c>
      <c r="O2039" s="86">
        <f t="shared" si="93"/>
        <v>1246.20013939826</v>
      </c>
      <c r="P2039" s="24">
        <f t="shared" si="94"/>
        <v>0</v>
      </c>
      <c r="R2039" s="76">
        <v>39874</v>
      </c>
      <c r="S2039" s="88">
        <f t="shared" si="95"/>
        <v>-4.6603268360237302E-2</v>
      </c>
      <c r="T2039" s="88"/>
    </row>
    <row r="2040" spans="1:20" x14ac:dyDescent="0.3">
      <c r="A2040" s="75">
        <v>2037</v>
      </c>
      <c r="B2040" s="76">
        <v>39875</v>
      </c>
      <c r="C2040" s="80">
        <v>805.85730000000001</v>
      </c>
      <c r="D2040" s="81">
        <v>35.6676</v>
      </c>
      <c r="E2040" s="82">
        <v>16.72</v>
      </c>
      <c r="F2040" s="82">
        <v>15.01</v>
      </c>
      <c r="G2040" s="82">
        <v>19.075600000000001</v>
      </c>
      <c r="H2040" s="82">
        <v>75.006900000000002</v>
      </c>
      <c r="I2040" s="82">
        <v>76.136399999999995</v>
      </c>
      <c r="J2040" s="82">
        <v>33.454599999999999</v>
      </c>
      <c r="K2040" s="82">
        <v>23.180199999999999</v>
      </c>
      <c r="L2040" s="82">
        <v>55.555</v>
      </c>
      <c r="M2040" s="87">
        <v>61.656999999999996</v>
      </c>
      <c r="N2040" s="80">
        <v>0.2</v>
      </c>
      <c r="O2040" s="86">
        <f t="shared" si="93"/>
        <v>1246.2100298755499</v>
      </c>
      <c r="P2040" s="24">
        <f t="shared" si="94"/>
        <v>0</v>
      </c>
      <c r="R2040" s="76">
        <v>39875</v>
      </c>
      <c r="S2040" s="88">
        <f t="shared" si="95"/>
        <v>-6.4030538172408199E-3</v>
      </c>
      <c r="T2040" s="88"/>
    </row>
    <row r="2041" spans="1:20" x14ac:dyDescent="0.3">
      <c r="A2041" s="75">
        <v>2038</v>
      </c>
      <c r="B2041" s="76">
        <v>39876</v>
      </c>
      <c r="C2041" s="80">
        <v>825.30690000000004</v>
      </c>
      <c r="D2041" s="81">
        <v>37.043100000000003</v>
      </c>
      <c r="E2041" s="82">
        <v>17.13</v>
      </c>
      <c r="F2041" s="82">
        <v>14.96</v>
      </c>
      <c r="G2041" s="82">
        <v>19.363900000000001</v>
      </c>
      <c r="H2041" s="82">
        <v>77.020700000000005</v>
      </c>
      <c r="I2041" s="82">
        <v>77.697900000000004</v>
      </c>
      <c r="J2041" s="82">
        <v>35.488799999999998</v>
      </c>
      <c r="K2041" s="82">
        <v>23.717500000000001</v>
      </c>
      <c r="L2041" s="82">
        <v>55.045000000000002</v>
      </c>
      <c r="M2041" s="87">
        <v>62.503999999999998</v>
      </c>
      <c r="N2041" s="80">
        <v>0.21</v>
      </c>
      <c r="O2041" s="86">
        <f t="shared" si="93"/>
        <v>1246.22041495914</v>
      </c>
      <c r="P2041" s="24">
        <f t="shared" si="94"/>
        <v>0</v>
      </c>
      <c r="R2041" s="76">
        <v>39876</v>
      </c>
      <c r="S2041" s="88">
        <f t="shared" si="95"/>
        <v>2.4135290454029502E-2</v>
      </c>
      <c r="T2041" s="88"/>
    </row>
    <row r="2042" spans="1:20" x14ac:dyDescent="0.3">
      <c r="A2042" s="75">
        <v>2039</v>
      </c>
      <c r="B2042" s="76">
        <v>39877</v>
      </c>
      <c r="C2042" s="80">
        <v>790.25440000000003</v>
      </c>
      <c r="D2042" s="81">
        <v>36.925800000000002</v>
      </c>
      <c r="E2042" s="82">
        <v>16.23</v>
      </c>
      <c r="F2042" s="82">
        <v>14.53</v>
      </c>
      <c r="G2042" s="82">
        <v>18.3428</v>
      </c>
      <c r="H2042" s="82">
        <v>73.356800000000007</v>
      </c>
      <c r="I2042" s="82">
        <v>73.604799999999997</v>
      </c>
      <c r="J2042" s="82">
        <v>34.283700000000003</v>
      </c>
      <c r="K2042" s="82">
        <v>22.595199999999998</v>
      </c>
      <c r="L2042" s="82">
        <v>53.16</v>
      </c>
      <c r="M2042" s="87">
        <v>59.811</v>
      </c>
      <c r="N2042" s="80">
        <v>0.2</v>
      </c>
      <c r="O2042" s="86">
        <f t="shared" si="93"/>
        <v>1246.23030559735</v>
      </c>
      <c r="P2042" s="24">
        <f t="shared" si="94"/>
        <v>0</v>
      </c>
      <c r="R2042" s="76">
        <v>39877</v>
      </c>
      <c r="S2042" s="88">
        <f t="shared" si="95"/>
        <v>-4.24720791744259E-2</v>
      </c>
      <c r="T2042" s="88"/>
    </row>
    <row r="2043" spans="1:20" x14ac:dyDescent="0.3">
      <c r="A2043" s="75">
        <v>2040</v>
      </c>
      <c r="B2043" s="76">
        <v>39878</v>
      </c>
      <c r="C2043" s="80">
        <v>791.41380000000004</v>
      </c>
      <c r="D2043" s="81">
        <v>35.859499999999997</v>
      </c>
      <c r="E2043" s="82">
        <v>16.36</v>
      </c>
      <c r="F2043" s="82">
        <v>14.47</v>
      </c>
      <c r="G2043" s="82">
        <v>18.354800000000001</v>
      </c>
      <c r="H2043" s="82">
        <v>75.708500000000001</v>
      </c>
      <c r="I2043" s="82">
        <v>75.745999999999995</v>
      </c>
      <c r="J2043" s="82">
        <v>34.792299999999997</v>
      </c>
      <c r="K2043" s="82">
        <v>23.3414</v>
      </c>
      <c r="L2043" s="82">
        <v>54.466999999999999</v>
      </c>
      <c r="M2043" s="87">
        <v>61.292999999999999</v>
      </c>
      <c r="N2043" s="80">
        <v>0.2</v>
      </c>
      <c r="O2043" s="86">
        <f t="shared" si="93"/>
        <v>1246.2401963140601</v>
      </c>
      <c r="P2043" s="24">
        <f t="shared" si="94"/>
        <v>0</v>
      </c>
      <c r="R2043" s="76">
        <v>39878</v>
      </c>
      <c r="S2043" s="88">
        <f t="shared" si="95"/>
        <v>1.46712248612602E-3</v>
      </c>
      <c r="T2043" s="88"/>
    </row>
    <row r="2044" spans="1:20" x14ac:dyDescent="0.3">
      <c r="A2044" s="75">
        <v>2041</v>
      </c>
      <c r="B2044" s="76">
        <v>39881</v>
      </c>
      <c r="C2044" s="80">
        <v>783.57420000000002</v>
      </c>
      <c r="D2044" s="81">
        <v>35.187800000000003</v>
      </c>
      <c r="E2044" s="82">
        <v>16.059999999999999</v>
      </c>
      <c r="F2044" s="82">
        <v>13.85</v>
      </c>
      <c r="G2044" s="82">
        <v>18.198699999999999</v>
      </c>
      <c r="H2044" s="82">
        <v>75.721500000000006</v>
      </c>
      <c r="I2044" s="82">
        <v>76.384799999999998</v>
      </c>
      <c r="J2044" s="82">
        <v>34.294800000000002</v>
      </c>
      <c r="K2044" s="82">
        <v>23.1325</v>
      </c>
      <c r="L2044" s="82">
        <v>52.975000000000001</v>
      </c>
      <c r="M2044" s="87">
        <v>61.527999999999999</v>
      </c>
      <c r="N2044" s="80">
        <v>0.2</v>
      </c>
      <c r="O2044" s="86">
        <f t="shared" si="93"/>
        <v>1246.25008710927</v>
      </c>
      <c r="P2044" s="24">
        <f t="shared" si="94"/>
        <v>0</v>
      </c>
      <c r="R2044" s="76">
        <v>39881</v>
      </c>
      <c r="S2044" s="88">
        <f t="shared" si="95"/>
        <v>-9.9058166536899507E-3</v>
      </c>
      <c r="T2044" s="88"/>
    </row>
    <row r="2045" spans="1:20" x14ac:dyDescent="0.3">
      <c r="A2045" s="75">
        <v>2042</v>
      </c>
      <c r="B2045" s="76">
        <v>39882</v>
      </c>
      <c r="C2045" s="80">
        <v>833.51679999999999</v>
      </c>
      <c r="D2045" s="81">
        <v>37.7042</v>
      </c>
      <c r="E2045" s="82">
        <v>17.079999999999998</v>
      </c>
      <c r="F2045" s="82">
        <v>15.09</v>
      </c>
      <c r="G2045" s="82">
        <v>19.796299999999999</v>
      </c>
      <c r="H2045" s="82">
        <v>80.268900000000002</v>
      </c>
      <c r="I2045" s="82">
        <v>79.720799999999997</v>
      </c>
      <c r="J2045" s="82">
        <v>35.433500000000002</v>
      </c>
      <c r="K2045" s="82">
        <v>23.377199999999998</v>
      </c>
      <c r="L2045" s="82">
        <v>53.889000000000003</v>
      </c>
      <c r="M2045" s="87">
        <v>61.856999999999999</v>
      </c>
      <c r="N2045" s="80">
        <v>0.2</v>
      </c>
      <c r="O2045" s="86">
        <f t="shared" si="93"/>
        <v>1246.25997798298</v>
      </c>
      <c r="P2045" s="24">
        <f t="shared" si="94"/>
        <v>0</v>
      </c>
      <c r="R2045" s="76">
        <v>39882</v>
      </c>
      <c r="S2045" s="88">
        <f t="shared" si="95"/>
        <v>6.3736912215843794E-2</v>
      </c>
      <c r="T2045" s="88"/>
    </row>
    <row r="2046" spans="1:20" x14ac:dyDescent="0.3">
      <c r="A2046" s="75">
        <v>2043</v>
      </c>
      <c r="B2046" s="76">
        <v>39883</v>
      </c>
      <c r="C2046" s="80">
        <v>835.83749999999998</v>
      </c>
      <c r="D2046" s="81">
        <v>37.693600000000004</v>
      </c>
      <c r="E2046" s="82">
        <v>17.71</v>
      </c>
      <c r="F2046" s="82">
        <v>15.34</v>
      </c>
      <c r="G2046" s="82">
        <v>20.553100000000001</v>
      </c>
      <c r="H2046" s="82">
        <v>79.541300000000007</v>
      </c>
      <c r="I2046" s="82">
        <v>77.804400000000001</v>
      </c>
      <c r="J2046" s="82">
        <v>35.588299999999997</v>
      </c>
      <c r="K2046" s="82">
        <v>23.866700000000002</v>
      </c>
      <c r="L2046" s="82">
        <v>54.837000000000003</v>
      </c>
      <c r="M2046" s="87">
        <v>60.011000000000003</v>
      </c>
      <c r="N2046" s="80">
        <v>0.19</v>
      </c>
      <c r="O2046" s="86">
        <f t="shared" si="93"/>
        <v>1246.26937438757</v>
      </c>
      <c r="P2046" s="24">
        <f t="shared" si="94"/>
        <v>0</v>
      </c>
      <c r="R2046" s="76">
        <v>39883</v>
      </c>
      <c r="S2046" s="88">
        <f t="shared" si="95"/>
        <v>2.7842270245781501E-3</v>
      </c>
      <c r="T2046" s="88"/>
    </row>
    <row r="2047" spans="1:20" x14ac:dyDescent="0.3">
      <c r="A2047" s="75">
        <v>2044</v>
      </c>
      <c r="B2047" s="76">
        <v>39884</v>
      </c>
      <c r="C2047" s="80">
        <v>870.03499999999997</v>
      </c>
      <c r="D2047" s="81">
        <v>39.228999999999999</v>
      </c>
      <c r="E2047" s="82">
        <v>18.489999999999998</v>
      </c>
      <c r="F2047" s="82">
        <v>15.63</v>
      </c>
      <c r="G2047" s="82">
        <v>20.433</v>
      </c>
      <c r="H2047" s="82">
        <v>82.373699999999999</v>
      </c>
      <c r="I2047" s="82">
        <v>79.436899999999994</v>
      </c>
      <c r="J2047" s="82">
        <v>37.058700000000002</v>
      </c>
      <c r="K2047" s="82">
        <v>24.6327</v>
      </c>
      <c r="L2047" s="82">
        <v>55.843000000000004</v>
      </c>
      <c r="M2047" s="87">
        <v>61.350999999999999</v>
      </c>
      <c r="N2047" s="80">
        <v>0.18</v>
      </c>
      <c r="O2047" s="86">
        <f t="shared" si="93"/>
        <v>1246.27827631168</v>
      </c>
      <c r="P2047" s="24">
        <f t="shared" si="94"/>
        <v>0</v>
      </c>
      <c r="R2047" s="76">
        <v>39884</v>
      </c>
      <c r="S2047" s="88">
        <f t="shared" si="95"/>
        <v>4.0914053269923902E-2</v>
      </c>
      <c r="T2047" s="88"/>
    </row>
    <row r="2048" spans="1:20" x14ac:dyDescent="0.3">
      <c r="A2048" s="75">
        <v>2045</v>
      </c>
      <c r="B2048" s="76">
        <v>39885</v>
      </c>
      <c r="C2048" s="80">
        <v>876.7921</v>
      </c>
      <c r="D2048" s="81">
        <v>39.186399999999999</v>
      </c>
      <c r="E2048" s="82">
        <v>18.420000000000002</v>
      </c>
      <c r="F2048" s="82">
        <v>15.56</v>
      </c>
      <c r="G2048" s="82">
        <v>20.000499999999999</v>
      </c>
      <c r="H2048" s="82">
        <v>81.737099999999998</v>
      </c>
      <c r="I2048" s="82">
        <v>79.495999999999995</v>
      </c>
      <c r="J2048" s="82">
        <v>36.605400000000003</v>
      </c>
      <c r="K2048" s="82">
        <v>24.861899999999999</v>
      </c>
      <c r="L2048" s="82">
        <v>56.225000000000001</v>
      </c>
      <c r="M2048" s="87">
        <v>61.597999999999999</v>
      </c>
      <c r="N2048" s="80">
        <v>0.15</v>
      </c>
      <c r="O2048" s="86">
        <f t="shared" si="93"/>
        <v>1246.2856946347499</v>
      </c>
      <c r="P2048" s="24">
        <f t="shared" si="94"/>
        <v>0</v>
      </c>
      <c r="R2048" s="76">
        <v>39885</v>
      </c>
      <c r="S2048" s="88">
        <f t="shared" si="95"/>
        <v>7.7664691650336497E-3</v>
      </c>
      <c r="T2048" s="88"/>
    </row>
    <row r="2049" spans="1:20" x14ac:dyDescent="0.3">
      <c r="A2049" s="75">
        <v>2046</v>
      </c>
      <c r="B2049" s="76">
        <v>39888</v>
      </c>
      <c r="C2049" s="80">
        <v>873.72829999999999</v>
      </c>
      <c r="D2049" s="81">
        <v>38.216099999999997</v>
      </c>
      <c r="E2049" s="82">
        <v>17.59</v>
      </c>
      <c r="F2049" s="82">
        <v>14.9</v>
      </c>
      <c r="G2049" s="82">
        <v>19.52</v>
      </c>
      <c r="H2049" s="82">
        <v>81.7761</v>
      </c>
      <c r="I2049" s="82">
        <v>79.224000000000004</v>
      </c>
      <c r="J2049" s="82">
        <v>36.527999999999999</v>
      </c>
      <c r="K2049" s="82">
        <v>24.892099999999999</v>
      </c>
      <c r="L2049" s="82">
        <v>56.351999999999997</v>
      </c>
      <c r="M2049" s="87">
        <v>60.786999999999999</v>
      </c>
      <c r="N2049" s="80">
        <v>0.2</v>
      </c>
      <c r="O2049" s="86">
        <f t="shared" si="93"/>
        <v>1246.2955857910599</v>
      </c>
      <c r="P2049" s="24">
        <f t="shared" si="94"/>
        <v>0</v>
      </c>
      <c r="R2049" s="76">
        <v>39888</v>
      </c>
      <c r="S2049" s="88">
        <f t="shared" si="95"/>
        <v>-3.4943289292866898E-3</v>
      </c>
      <c r="T2049" s="88"/>
    </row>
    <row r="2050" spans="1:20" x14ac:dyDescent="0.3">
      <c r="A2050" s="75">
        <v>2047</v>
      </c>
      <c r="B2050" s="76">
        <v>39889</v>
      </c>
      <c r="C2050" s="80">
        <v>901.82439999999997</v>
      </c>
      <c r="D2050" s="81">
        <v>39.783499999999997</v>
      </c>
      <c r="E2050" s="82">
        <v>18.34</v>
      </c>
      <c r="F2050" s="82">
        <v>15.4</v>
      </c>
      <c r="G2050" s="82">
        <v>20.300799999999999</v>
      </c>
      <c r="H2050" s="82">
        <v>84.8553</v>
      </c>
      <c r="I2050" s="82">
        <v>81.731899999999996</v>
      </c>
      <c r="J2050" s="82">
        <v>37.810499999999998</v>
      </c>
      <c r="K2050" s="82">
        <v>25.000699999999998</v>
      </c>
      <c r="L2050" s="82">
        <v>56.953000000000003</v>
      </c>
      <c r="M2050" s="87">
        <v>63.08</v>
      </c>
      <c r="N2050" s="80">
        <v>0.2</v>
      </c>
      <c r="O2050" s="86">
        <f t="shared" si="93"/>
        <v>1246.30547702586</v>
      </c>
      <c r="P2050" s="24">
        <f t="shared" si="94"/>
        <v>0</v>
      </c>
      <c r="R2050" s="76">
        <v>39889</v>
      </c>
      <c r="S2050" s="88">
        <f t="shared" si="95"/>
        <v>3.2156564002791203E-2</v>
      </c>
      <c r="T2050" s="88"/>
    </row>
    <row r="2051" spans="1:20" x14ac:dyDescent="0.3">
      <c r="A2051" s="75">
        <v>2048</v>
      </c>
      <c r="B2051" s="76">
        <v>39890</v>
      </c>
      <c r="C2051" s="80">
        <v>920.66499999999996</v>
      </c>
      <c r="D2051" s="81">
        <v>40.465899999999998</v>
      </c>
      <c r="E2051" s="82">
        <v>18.96</v>
      </c>
      <c r="F2051" s="82">
        <v>15.83</v>
      </c>
      <c r="G2051" s="82">
        <v>20.372900000000001</v>
      </c>
      <c r="H2051" s="82">
        <v>86.5184</v>
      </c>
      <c r="I2051" s="82">
        <v>81.826499999999996</v>
      </c>
      <c r="J2051" s="82">
        <v>37.379300000000001</v>
      </c>
      <c r="K2051" s="82">
        <v>25.121300000000002</v>
      </c>
      <c r="L2051" s="82">
        <v>57.207999999999998</v>
      </c>
      <c r="M2051" s="87">
        <v>65.173000000000002</v>
      </c>
      <c r="N2051" s="80">
        <v>0.18</v>
      </c>
      <c r="O2051" s="86">
        <f t="shared" si="93"/>
        <v>1246.3143792078399</v>
      </c>
      <c r="P2051" s="24">
        <f t="shared" si="94"/>
        <v>0</v>
      </c>
      <c r="R2051" s="76">
        <v>39890</v>
      </c>
      <c r="S2051" s="88">
        <f t="shared" si="95"/>
        <v>2.0891650303540302E-2</v>
      </c>
      <c r="T2051" s="88"/>
    </row>
    <row r="2052" spans="1:20" x14ac:dyDescent="0.3">
      <c r="A2052" s="75">
        <v>2049</v>
      </c>
      <c r="B2052" s="76">
        <v>39891</v>
      </c>
      <c r="C2052" s="80">
        <v>908.71759999999995</v>
      </c>
      <c r="D2052" s="81">
        <v>40.135399999999997</v>
      </c>
      <c r="E2052" s="82">
        <v>19.09</v>
      </c>
      <c r="F2052" s="82">
        <v>17.37</v>
      </c>
      <c r="G2052" s="82">
        <v>20.589099999999998</v>
      </c>
      <c r="H2052" s="82">
        <v>87.22</v>
      </c>
      <c r="I2052" s="82">
        <v>80.832800000000006</v>
      </c>
      <c r="J2052" s="82">
        <v>38.518099999999997</v>
      </c>
      <c r="K2052" s="82">
        <v>25.440999999999999</v>
      </c>
      <c r="L2052" s="82">
        <v>56.652999999999999</v>
      </c>
      <c r="M2052" s="87">
        <v>64.337999999999994</v>
      </c>
      <c r="N2052" s="80">
        <v>0.17</v>
      </c>
      <c r="O2052" s="86">
        <f t="shared" ref="O2052:O2115" si="96">O2051*(1+N2052/100/252)</f>
        <v>1246.32278688421</v>
      </c>
      <c r="P2052" s="24">
        <f t="shared" ref="P2052:P2115" si="97">IF(MONTH(B2052)&lt;&gt;MONTH(B2053),1,0)</f>
        <v>0</v>
      </c>
      <c r="R2052" s="76">
        <v>39891</v>
      </c>
      <c r="S2052" s="88">
        <f t="shared" ref="S2052:S2115" si="98">(C2052/C2051)-1</f>
        <v>-1.2976924288422001E-2</v>
      </c>
      <c r="T2052" s="88"/>
    </row>
    <row r="2053" spans="1:20" x14ac:dyDescent="0.3">
      <c r="A2053" s="75">
        <v>2050</v>
      </c>
      <c r="B2053" s="76">
        <v>39892</v>
      </c>
      <c r="C2053" s="80">
        <v>890.77250000000004</v>
      </c>
      <c r="D2053" s="81">
        <v>39.5169</v>
      </c>
      <c r="E2053" s="82">
        <v>18.13</v>
      </c>
      <c r="F2053" s="82">
        <v>17.100000000000001</v>
      </c>
      <c r="G2053" s="82">
        <v>20.492999999999999</v>
      </c>
      <c r="H2053" s="82">
        <v>84.075800000000001</v>
      </c>
      <c r="I2053" s="82">
        <v>78.182900000000004</v>
      </c>
      <c r="J2053" s="82">
        <v>37.357199999999999</v>
      </c>
      <c r="K2053" s="82">
        <v>25.718399999999999</v>
      </c>
      <c r="L2053" s="82">
        <v>57.844000000000001</v>
      </c>
      <c r="M2053" s="87">
        <v>62.563000000000002</v>
      </c>
      <c r="N2053" s="80">
        <v>0.18</v>
      </c>
      <c r="O2053" s="86">
        <f t="shared" si="96"/>
        <v>1246.3316891898301</v>
      </c>
      <c r="P2053" s="24">
        <f t="shared" si="97"/>
        <v>0</v>
      </c>
      <c r="R2053" s="76">
        <v>39892</v>
      </c>
      <c r="S2053" s="88">
        <f t="shared" si="98"/>
        <v>-1.9747719203413599E-2</v>
      </c>
      <c r="T2053" s="88"/>
    </row>
    <row r="2054" spans="1:20" x14ac:dyDescent="0.3">
      <c r="A2054" s="75">
        <v>2051</v>
      </c>
      <c r="B2054" s="76">
        <v>39895</v>
      </c>
      <c r="C2054" s="80">
        <v>954.00469999999996</v>
      </c>
      <c r="D2054" s="81">
        <v>41.393599999999999</v>
      </c>
      <c r="E2054" s="82">
        <v>19.79</v>
      </c>
      <c r="F2054" s="82">
        <v>18.25</v>
      </c>
      <c r="G2054" s="82">
        <v>22.018599999999999</v>
      </c>
      <c r="H2054" s="82">
        <v>89.844499999999996</v>
      </c>
      <c r="I2054" s="82">
        <v>83.435400000000001</v>
      </c>
      <c r="J2054" s="82">
        <v>39.6126</v>
      </c>
      <c r="K2054" s="82">
        <v>26.623100000000001</v>
      </c>
      <c r="L2054" s="82">
        <v>59.706000000000003</v>
      </c>
      <c r="M2054" s="87">
        <v>64.867999999999995</v>
      </c>
      <c r="N2054" s="80">
        <v>0.17</v>
      </c>
      <c r="O2054" s="86">
        <f t="shared" si="96"/>
        <v>1246.34009698297</v>
      </c>
      <c r="P2054" s="24">
        <f t="shared" si="97"/>
        <v>0</v>
      </c>
      <c r="R2054" s="76">
        <v>39895</v>
      </c>
      <c r="S2054" s="88">
        <f t="shared" si="98"/>
        <v>7.0985801649691593E-2</v>
      </c>
      <c r="T2054" s="88"/>
    </row>
    <row r="2055" spans="1:20" x14ac:dyDescent="0.3">
      <c r="A2055" s="75">
        <v>2052</v>
      </c>
      <c r="B2055" s="76">
        <v>39896</v>
      </c>
      <c r="C2055" s="80">
        <v>934.54880000000003</v>
      </c>
      <c r="D2055" s="81">
        <v>40.551299999999998</v>
      </c>
      <c r="E2055" s="82">
        <v>19.170000000000002</v>
      </c>
      <c r="F2055" s="82">
        <v>17.91</v>
      </c>
      <c r="G2055" s="82">
        <v>21.5381</v>
      </c>
      <c r="H2055" s="82">
        <v>89.610699999999994</v>
      </c>
      <c r="I2055" s="82">
        <v>82.0749</v>
      </c>
      <c r="J2055" s="82">
        <v>39.535200000000003</v>
      </c>
      <c r="K2055" s="82">
        <v>26.550799999999999</v>
      </c>
      <c r="L2055" s="82">
        <v>59.59</v>
      </c>
      <c r="M2055" s="87">
        <v>62.985999999999997</v>
      </c>
      <c r="N2055" s="80">
        <v>0.17</v>
      </c>
      <c r="O2055" s="86">
        <f t="shared" si="96"/>
        <v>1246.34850483283</v>
      </c>
      <c r="P2055" s="24">
        <f t="shared" si="97"/>
        <v>0</v>
      </c>
      <c r="R2055" s="76">
        <v>39896</v>
      </c>
      <c r="S2055" s="88">
        <f t="shared" si="98"/>
        <v>-2.0393924684018801E-2</v>
      </c>
      <c r="T2055" s="88"/>
    </row>
    <row r="2056" spans="1:20" x14ac:dyDescent="0.3">
      <c r="A2056" s="75">
        <v>2053</v>
      </c>
      <c r="B2056" s="76">
        <v>39897</v>
      </c>
      <c r="C2056" s="80">
        <v>943.55430000000001</v>
      </c>
      <c r="D2056" s="81">
        <v>41.052399999999999</v>
      </c>
      <c r="E2056" s="82">
        <v>19.43</v>
      </c>
      <c r="F2056" s="82">
        <v>18.09</v>
      </c>
      <c r="G2056" s="82">
        <v>21.478000000000002</v>
      </c>
      <c r="H2056" s="82">
        <v>90.559100000000001</v>
      </c>
      <c r="I2056" s="82">
        <v>82.997699999999995</v>
      </c>
      <c r="J2056" s="82">
        <v>39.9664</v>
      </c>
      <c r="K2056" s="82">
        <v>26.991099999999999</v>
      </c>
      <c r="L2056" s="82">
        <v>60.677</v>
      </c>
      <c r="M2056" s="87">
        <v>64.691000000000003</v>
      </c>
      <c r="N2056" s="80">
        <v>0.17</v>
      </c>
      <c r="O2056" s="86">
        <f t="shared" si="96"/>
        <v>1246.3569127394101</v>
      </c>
      <c r="P2056" s="24">
        <f t="shared" si="97"/>
        <v>0</v>
      </c>
      <c r="R2056" s="76">
        <v>39897</v>
      </c>
      <c r="S2056" s="88">
        <f t="shared" si="98"/>
        <v>9.6362009132107095E-3</v>
      </c>
      <c r="T2056" s="88"/>
    </row>
    <row r="2057" spans="1:20" x14ac:dyDescent="0.3">
      <c r="A2057" s="75">
        <v>2054</v>
      </c>
      <c r="B2057" s="76">
        <v>39898</v>
      </c>
      <c r="C2057" s="80">
        <v>965.56910000000005</v>
      </c>
      <c r="D2057" s="81">
        <v>42.1614</v>
      </c>
      <c r="E2057" s="82">
        <v>20.350000000000001</v>
      </c>
      <c r="F2057" s="82">
        <v>18.68</v>
      </c>
      <c r="G2057" s="82">
        <v>22.619199999999999</v>
      </c>
      <c r="H2057" s="82">
        <v>91.169799999999995</v>
      </c>
      <c r="I2057" s="82">
        <v>84.263400000000004</v>
      </c>
      <c r="J2057" s="82">
        <v>40.983499999999999</v>
      </c>
      <c r="K2057" s="82">
        <v>27.051400000000001</v>
      </c>
      <c r="L2057" s="82">
        <v>61.475000000000001</v>
      </c>
      <c r="M2057" s="87">
        <v>65.926000000000002</v>
      </c>
      <c r="N2057" s="80">
        <v>0.16</v>
      </c>
      <c r="O2057" s="86">
        <f t="shared" si="96"/>
        <v>1246.36482611664</v>
      </c>
      <c r="P2057" s="24">
        <f t="shared" si="97"/>
        <v>0</v>
      </c>
      <c r="R2057" s="76">
        <v>39898</v>
      </c>
      <c r="S2057" s="88">
        <f t="shared" si="98"/>
        <v>2.3331778573845802E-2</v>
      </c>
      <c r="T2057" s="88"/>
    </row>
    <row r="2058" spans="1:20" x14ac:dyDescent="0.3">
      <c r="A2058" s="75">
        <v>2055</v>
      </c>
      <c r="B2058" s="76">
        <v>39899</v>
      </c>
      <c r="C2058" s="80">
        <v>946.11530000000005</v>
      </c>
      <c r="D2058" s="81">
        <v>41.521599999999999</v>
      </c>
      <c r="E2058" s="82">
        <v>20.11</v>
      </c>
      <c r="F2058" s="82">
        <v>18.010000000000002</v>
      </c>
      <c r="G2058" s="82">
        <v>21.778400000000001</v>
      </c>
      <c r="H2058" s="82">
        <v>89.5197</v>
      </c>
      <c r="I2058" s="82">
        <v>82.784700000000001</v>
      </c>
      <c r="J2058" s="82">
        <v>40.463900000000002</v>
      </c>
      <c r="K2058" s="82">
        <v>27.202200000000001</v>
      </c>
      <c r="L2058" s="82">
        <v>60.585000000000001</v>
      </c>
      <c r="M2058" s="87">
        <v>64.691000000000003</v>
      </c>
      <c r="N2058" s="80">
        <v>0.15</v>
      </c>
      <c r="O2058" s="86">
        <f t="shared" si="96"/>
        <v>1246.37224495489</v>
      </c>
      <c r="P2058" s="24">
        <f t="shared" si="97"/>
        <v>0</v>
      </c>
      <c r="R2058" s="76">
        <v>39899</v>
      </c>
      <c r="S2058" s="88">
        <f t="shared" si="98"/>
        <v>-2.0147496435003999E-2</v>
      </c>
      <c r="T2058" s="88"/>
    </row>
    <row r="2059" spans="1:20" x14ac:dyDescent="0.3">
      <c r="A2059" s="75">
        <v>2056</v>
      </c>
      <c r="B2059" s="76">
        <v>39902</v>
      </c>
      <c r="C2059" s="80">
        <v>913.22069999999997</v>
      </c>
      <c r="D2059" s="81">
        <v>40.380600000000001</v>
      </c>
      <c r="E2059" s="82">
        <v>19.52</v>
      </c>
      <c r="F2059" s="82">
        <v>17.66</v>
      </c>
      <c r="G2059" s="82">
        <v>20.997599999999998</v>
      </c>
      <c r="H2059" s="82">
        <v>86.791200000000003</v>
      </c>
      <c r="I2059" s="82">
        <v>81.187700000000007</v>
      </c>
      <c r="J2059" s="82">
        <v>39.115099999999998</v>
      </c>
      <c r="K2059" s="82">
        <v>26.490500000000001</v>
      </c>
      <c r="L2059" s="82">
        <v>59.890999999999998</v>
      </c>
      <c r="M2059" s="87">
        <v>63.408999999999999</v>
      </c>
      <c r="N2059" s="80">
        <v>0.16</v>
      </c>
      <c r="O2059" s="86">
        <f t="shared" si="96"/>
        <v>1246.3801584294599</v>
      </c>
      <c r="P2059" s="24">
        <f t="shared" si="97"/>
        <v>0</v>
      </c>
      <c r="R2059" s="76">
        <v>39902</v>
      </c>
      <c r="S2059" s="88">
        <f t="shared" si="98"/>
        <v>-3.4768066851894402E-2</v>
      </c>
      <c r="T2059" s="88"/>
    </row>
    <row r="2060" spans="1:20" x14ac:dyDescent="0.3">
      <c r="A2060" s="75">
        <v>2057</v>
      </c>
      <c r="B2060" s="76">
        <v>39903</v>
      </c>
      <c r="C2060" s="80">
        <v>925.21579999999994</v>
      </c>
      <c r="D2060" s="81">
        <v>41.489600000000003</v>
      </c>
      <c r="E2060" s="82">
        <v>19.399999999999999</v>
      </c>
      <c r="F2060" s="82">
        <v>18.07</v>
      </c>
      <c r="G2060" s="82">
        <v>22.066700000000001</v>
      </c>
      <c r="H2060" s="82">
        <v>87.362899999999996</v>
      </c>
      <c r="I2060" s="82">
        <v>80.560699999999997</v>
      </c>
      <c r="J2060" s="82">
        <v>39.855800000000002</v>
      </c>
      <c r="K2060" s="82">
        <v>26.508500000000002</v>
      </c>
      <c r="L2060" s="82">
        <v>59.531999999999996</v>
      </c>
      <c r="M2060" s="87">
        <v>64.174000000000007</v>
      </c>
      <c r="N2060" s="80">
        <v>0.16</v>
      </c>
      <c r="O2060" s="99">
        <f t="shared" si="96"/>
        <v>1246.3880719542699</v>
      </c>
      <c r="P2060" s="24">
        <f t="shared" si="97"/>
        <v>1</v>
      </c>
      <c r="R2060" s="76">
        <v>39903</v>
      </c>
      <c r="S2060" s="88">
        <f t="shared" si="98"/>
        <v>1.3134940984145501E-2</v>
      </c>
      <c r="T2060" s="88"/>
    </row>
    <row r="2061" spans="1:20" x14ac:dyDescent="0.3">
      <c r="A2061" s="75">
        <v>2058</v>
      </c>
      <c r="B2061" s="76">
        <v>39904</v>
      </c>
      <c r="C2061" s="80">
        <v>940.71220000000005</v>
      </c>
      <c r="D2061" s="81">
        <v>42.310600000000001</v>
      </c>
      <c r="E2061" s="82">
        <v>19.88</v>
      </c>
      <c r="F2061" s="82">
        <v>18.579999999999998</v>
      </c>
      <c r="G2061" s="82">
        <v>23.195799999999998</v>
      </c>
      <c r="H2061" s="82">
        <v>88.740099999999998</v>
      </c>
      <c r="I2061" s="82">
        <v>81.897499999999994</v>
      </c>
      <c r="J2061" s="82">
        <v>40.806600000000003</v>
      </c>
      <c r="K2061" s="82">
        <v>27.057400000000001</v>
      </c>
      <c r="L2061" s="82">
        <v>60.387999999999998</v>
      </c>
      <c r="M2061" s="87">
        <v>64.962000000000003</v>
      </c>
      <c r="N2061" s="80">
        <v>0.16</v>
      </c>
      <c r="O2061" s="86">
        <f t="shared" si="96"/>
        <v>1246.3959855293299</v>
      </c>
      <c r="P2061" s="24">
        <f t="shared" si="97"/>
        <v>0</v>
      </c>
      <c r="R2061" s="76">
        <v>39904</v>
      </c>
      <c r="S2061" s="88">
        <f t="shared" si="98"/>
        <v>1.67489573783761E-2</v>
      </c>
      <c r="T2061" s="88"/>
    </row>
    <row r="2062" spans="1:20" x14ac:dyDescent="0.3">
      <c r="A2062" s="75">
        <v>2059</v>
      </c>
      <c r="B2062" s="76">
        <v>39905</v>
      </c>
      <c r="C2062" s="80">
        <v>967.78809999999999</v>
      </c>
      <c r="D2062" s="81">
        <v>44.048699999999997</v>
      </c>
      <c r="E2062" s="82">
        <v>21.55</v>
      </c>
      <c r="F2062" s="82">
        <v>18.82</v>
      </c>
      <c r="G2062" s="82">
        <v>23.171800000000001</v>
      </c>
      <c r="H2062" s="82">
        <v>91.351699999999994</v>
      </c>
      <c r="I2062" s="82">
        <v>83.104100000000003</v>
      </c>
      <c r="J2062" s="82">
        <v>42.863</v>
      </c>
      <c r="K2062" s="82">
        <v>27.346900000000002</v>
      </c>
      <c r="L2062" s="82">
        <v>61.128</v>
      </c>
      <c r="M2062" s="87">
        <v>66.266999999999996</v>
      </c>
      <c r="N2062" s="80">
        <v>0.16</v>
      </c>
      <c r="O2062" s="86">
        <f t="shared" si="96"/>
        <v>1246.4038991546399</v>
      </c>
      <c r="P2062" s="24">
        <f t="shared" si="97"/>
        <v>0</v>
      </c>
      <c r="R2062" s="76">
        <v>39905</v>
      </c>
      <c r="S2062" s="88">
        <f t="shared" si="98"/>
        <v>2.87823417193909E-2</v>
      </c>
      <c r="T2062" s="88"/>
    </row>
    <row r="2063" spans="1:20" x14ac:dyDescent="0.3">
      <c r="A2063" s="75">
        <v>2060</v>
      </c>
      <c r="B2063" s="76">
        <v>39906</v>
      </c>
      <c r="C2063" s="80">
        <v>977.22299999999996</v>
      </c>
      <c r="D2063" s="81">
        <v>43.920699999999997</v>
      </c>
      <c r="E2063" s="82">
        <v>20.059999999999999</v>
      </c>
      <c r="F2063" s="82">
        <v>19.29</v>
      </c>
      <c r="G2063" s="82">
        <v>22.523099999999999</v>
      </c>
      <c r="H2063" s="82">
        <v>91.572599999999994</v>
      </c>
      <c r="I2063" s="82">
        <v>83.328900000000004</v>
      </c>
      <c r="J2063" s="82">
        <v>42.188600000000001</v>
      </c>
      <c r="K2063" s="82">
        <v>27.123799999999999</v>
      </c>
      <c r="L2063" s="82">
        <v>60.930999999999997</v>
      </c>
      <c r="M2063" s="87">
        <v>66.608000000000004</v>
      </c>
      <c r="N2063" s="80">
        <v>0.13</v>
      </c>
      <c r="O2063" s="86">
        <f t="shared" si="96"/>
        <v>1246.4103290160199</v>
      </c>
      <c r="P2063" s="24">
        <f t="shared" si="97"/>
        <v>0</v>
      </c>
      <c r="R2063" s="76">
        <v>39906</v>
      </c>
      <c r="S2063" s="88">
        <f t="shared" si="98"/>
        <v>9.7489316101324608E-3</v>
      </c>
      <c r="T2063" s="88"/>
    </row>
    <row r="2064" spans="1:20" x14ac:dyDescent="0.3">
      <c r="A2064" s="75">
        <v>2061</v>
      </c>
      <c r="B2064" s="76">
        <v>39909</v>
      </c>
      <c r="C2064" s="80">
        <v>969.13729999999998</v>
      </c>
      <c r="D2064" s="81">
        <v>43.355600000000003</v>
      </c>
      <c r="E2064" s="82">
        <v>19.600000000000001</v>
      </c>
      <c r="F2064" s="82">
        <v>19.16</v>
      </c>
      <c r="G2064" s="82">
        <v>22.5351</v>
      </c>
      <c r="H2064" s="82">
        <v>90.805999999999997</v>
      </c>
      <c r="I2064" s="82">
        <v>82.867500000000007</v>
      </c>
      <c r="J2064" s="82">
        <v>42.144300000000001</v>
      </c>
      <c r="K2064" s="82">
        <v>27.1358</v>
      </c>
      <c r="L2064" s="82">
        <v>60.908000000000001</v>
      </c>
      <c r="M2064" s="87">
        <v>65.784999999999997</v>
      </c>
      <c r="N2064" s="80">
        <v>0.14000000000000001</v>
      </c>
      <c r="O2064" s="86">
        <f t="shared" si="96"/>
        <v>1246.41725351785</v>
      </c>
      <c r="P2064" s="24">
        <f t="shared" si="97"/>
        <v>0</v>
      </c>
      <c r="R2064" s="76">
        <v>39909</v>
      </c>
      <c r="S2064" s="88">
        <f t="shared" si="98"/>
        <v>-8.2741605549603303E-3</v>
      </c>
      <c r="T2064" s="88"/>
    </row>
    <row r="2065" spans="1:20" x14ac:dyDescent="0.3">
      <c r="A2065" s="75">
        <v>2062</v>
      </c>
      <c r="B2065" s="76">
        <v>39910</v>
      </c>
      <c r="C2065" s="80">
        <v>946.62919999999997</v>
      </c>
      <c r="D2065" s="81">
        <v>41.9694</v>
      </c>
      <c r="E2065" s="82">
        <v>18.86</v>
      </c>
      <c r="F2065" s="82">
        <v>18.5885</v>
      </c>
      <c r="G2065" s="82">
        <v>22.5351</v>
      </c>
      <c r="H2065" s="82">
        <v>88.870099999999994</v>
      </c>
      <c r="I2065" s="82">
        <v>81.282300000000006</v>
      </c>
      <c r="J2065" s="82">
        <v>41.315199999999997</v>
      </c>
      <c r="K2065" s="82">
        <v>26.912700000000001</v>
      </c>
      <c r="L2065" s="82">
        <v>60.423000000000002</v>
      </c>
      <c r="M2065" s="87">
        <v>65.150000000000006</v>
      </c>
      <c r="N2065" s="80">
        <v>0.14000000000000001</v>
      </c>
      <c r="O2065" s="86">
        <f t="shared" si="96"/>
        <v>1246.4241780581499</v>
      </c>
      <c r="P2065" s="24">
        <f t="shared" si="97"/>
        <v>0</v>
      </c>
      <c r="R2065" s="76">
        <v>39910</v>
      </c>
      <c r="S2065" s="88">
        <f t="shared" si="98"/>
        <v>-2.3224882583716501E-2</v>
      </c>
      <c r="T2065" s="88"/>
    </row>
    <row r="2066" spans="1:20" x14ac:dyDescent="0.3">
      <c r="A2066" s="75">
        <v>2063</v>
      </c>
      <c r="B2066" s="76">
        <v>39911</v>
      </c>
      <c r="C2066" s="80">
        <v>957.81380000000001</v>
      </c>
      <c r="D2066" s="81">
        <v>42.886400000000002</v>
      </c>
      <c r="E2066" s="82">
        <v>19.41</v>
      </c>
      <c r="F2066" s="82">
        <v>18.618600000000001</v>
      </c>
      <c r="G2066" s="82">
        <v>23.0517</v>
      </c>
      <c r="H2066" s="82">
        <v>88.974000000000004</v>
      </c>
      <c r="I2066" s="82">
        <v>81.578100000000006</v>
      </c>
      <c r="J2066" s="82">
        <v>41.447800000000001</v>
      </c>
      <c r="K2066" s="82">
        <v>27.1358</v>
      </c>
      <c r="L2066" s="82">
        <v>60.457000000000001</v>
      </c>
      <c r="M2066" s="87">
        <v>65.337999999999994</v>
      </c>
      <c r="N2066" s="80">
        <v>0.14000000000000001</v>
      </c>
      <c r="O2066" s="86">
        <f t="shared" si="96"/>
        <v>1246.4311026369201</v>
      </c>
      <c r="P2066" s="24">
        <f t="shared" si="97"/>
        <v>0</v>
      </c>
      <c r="R2066" s="76">
        <v>39911</v>
      </c>
      <c r="S2066" s="88">
        <f t="shared" si="98"/>
        <v>1.18151859249642E-2</v>
      </c>
      <c r="T2066" s="88"/>
    </row>
    <row r="2067" spans="1:20" x14ac:dyDescent="0.3">
      <c r="A2067" s="75">
        <v>2064</v>
      </c>
      <c r="B2067" s="76">
        <v>39912</v>
      </c>
      <c r="C2067" s="80">
        <v>994.27149999999995</v>
      </c>
      <c r="D2067" s="81">
        <v>44.411200000000001</v>
      </c>
      <c r="E2067" s="82">
        <v>20.2</v>
      </c>
      <c r="F2067" s="82">
        <v>19.16</v>
      </c>
      <c r="G2067" s="82">
        <v>23.628299999999999</v>
      </c>
      <c r="H2067" s="82">
        <v>89.948499999999996</v>
      </c>
      <c r="I2067" s="82">
        <v>82.619100000000003</v>
      </c>
      <c r="J2067" s="82">
        <v>41.248800000000003</v>
      </c>
      <c r="K2067" s="82">
        <v>27.1358</v>
      </c>
      <c r="L2067" s="82">
        <v>60.249000000000002</v>
      </c>
      <c r="M2067" s="87">
        <v>66.643000000000001</v>
      </c>
      <c r="N2067" s="80">
        <v>0.14000000000000001</v>
      </c>
      <c r="O2067" s="86">
        <f t="shared" si="96"/>
        <v>1246.43802725415</v>
      </c>
      <c r="P2067" s="24">
        <f t="shared" si="97"/>
        <v>0</v>
      </c>
      <c r="R2067" s="76">
        <v>39912</v>
      </c>
      <c r="S2067" s="88">
        <f t="shared" si="98"/>
        <v>3.8063452416325499E-2</v>
      </c>
      <c r="T2067" s="88"/>
    </row>
    <row r="2068" spans="1:20" x14ac:dyDescent="0.3">
      <c r="A2068" s="75">
        <v>2065</v>
      </c>
      <c r="B2068" s="76">
        <v>39913</v>
      </c>
      <c r="C2068" s="80">
        <v>994.27149999999995</v>
      </c>
      <c r="D2068" s="81">
        <v>44.411200000000001</v>
      </c>
      <c r="E2068" s="82">
        <v>20.2</v>
      </c>
      <c r="F2068" s="82">
        <v>19.16</v>
      </c>
      <c r="G2068" s="82">
        <v>23.628299999999999</v>
      </c>
      <c r="H2068" s="82">
        <v>89.948499999999996</v>
      </c>
      <c r="I2068" s="82">
        <v>82.619100000000003</v>
      </c>
      <c r="J2068" s="82">
        <v>41.248800000000003</v>
      </c>
      <c r="K2068" s="82">
        <v>27.1358</v>
      </c>
      <c r="L2068" s="82">
        <v>60.249000000000002</v>
      </c>
      <c r="M2068" s="87">
        <v>66.643000000000001</v>
      </c>
      <c r="N2068" s="80">
        <v>0.15</v>
      </c>
      <c r="O2068" s="86">
        <f t="shared" si="96"/>
        <v>1246.4454465281301</v>
      </c>
      <c r="P2068" s="24">
        <f t="shared" si="97"/>
        <v>0</v>
      </c>
      <c r="R2068" s="76">
        <v>39913</v>
      </c>
      <c r="S2068" s="88">
        <f t="shared" si="98"/>
        <v>0</v>
      </c>
      <c r="T2068" s="88"/>
    </row>
    <row r="2069" spans="1:20" x14ac:dyDescent="0.3">
      <c r="A2069" s="75">
        <v>2066</v>
      </c>
      <c r="B2069" s="76">
        <v>39916</v>
      </c>
      <c r="C2069" s="80">
        <v>996.87310000000002</v>
      </c>
      <c r="D2069" s="81">
        <v>43.590200000000003</v>
      </c>
      <c r="E2069" s="82">
        <v>20.2</v>
      </c>
      <c r="F2069" s="82">
        <v>19.1099</v>
      </c>
      <c r="G2069" s="82">
        <v>23.5322</v>
      </c>
      <c r="H2069" s="82">
        <v>88.324399999999997</v>
      </c>
      <c r="I2069" s="82">
        <v>80.466099999999997</v>
      </c>
      <c r="J2069" s="82">
        <v>41.259900000000002</v>
      </c>
      <c r="K2069" s="82">
        <v>26.978999999999999</v>
      </c>
      <c r="L2069" s="82">
        <v>59.543999999999997</v>
      </c>
      <c r="M2069" s="87">
        <v>65.984999999999999</v>
      </c>
      <c r="N2069" s="80">
        <v>0.13</v>
      </c>
      <c r="O2069" s="86">
        <f t="shared" si="96"/>
        <v>1246.45187660384</v>
      </c>
      <c r="P2069" s="24">
        <f t="shared" si="97"/>
        <v>0</v>
      </c>
      <c r="R2069" s="76">
        <v>39916</v>
      </c>
      <c r="S2069" s="88">
        <f t="shared" si="98"/>
        <v>2.6165891308360702E-3</v>
      </c>
      <c r="T2069" s="88"/>
    </row>
    <row r="2070" spans="1:20" x14ac:dyDescent="0.3">
      <c r="A2070" s="75">
        <v>2067</v>
      </c>
      <c r="B2070" s="76">
        <v>39917</v>
      </c>
      <c r="C2070" s="80">
        <v>976.88959999999997</v>
      </c>
      <c r="D2070" s="81">
        <v>43.504899999999999</v>
      </c>
      <c r="E2070" s="82">
        <v>20.02</v>
      </c>
      <c r="F2070" s="82">
        <v>18.9194</v>
      </c>
      <c r="G2070" s="82">
        <v>23.2439</v>
      </c>
      <c r="H2070" s="82">
        <v>86.505399999999995</v>
      </c>
      <c r="I2070" s="82">
        <v>80.087500000000006</v>
      </c>
      <c r="J2070" s="82">
        <v>40.839799999999997</v>
      </c>
      <c r="K2070" s="82">
        <v>26.665400000000002</v>
      </c>
      <c r="L2070" s="82">
        <v>58.468000000000004</v>
      </c>
      <c r="M2070" s="87">
        <v>64.468000000000004</v>
      </c>
      <c r="N2070" s="80">
        <v>0.16</v>
      </c>
      <c r="O2070" s="86">
        <f t="shared" si="96"/>
        <v>1246.4597905840101</v>
      </c>
      <c r="P2070" s="24">
        <f t="shared" si="97"/>
        <v>0</v>
      </c>
      <c r="R2070" s="76">
        <v>39917</v>
      </c>
      <c r="S2070" s="88">
        <f t="shared" si="98"/>
        <v>-2.00461824077709E-2</v>
      </c>
      <c r="T2070" s="88"/>
    </row>
    <row r="2071" spans="1:20" x14ac:dyDescent="0.3">
      <c r="A2071" s="75">
        <v>2068</v>
      </c>
      <c r="B2071" s="76">
        <v>39918</v>
      </c>
      <c r="C2071" s="80">
        <v>989.16809999999998</v>
      </c>
      <c r="D2071" s="81">
        <v>43.611499999999999</v>
      </c>
      <c r="E2071" s="82">
        <v>19.71</v>
      </c>
      <c r="F2071" s="82">
        <v>18.6386</v>
      </c>
      <c r="G2071" s="82">
        <v>22.619199999999999</v>
      </c>
      <c r="H2071" s="82">
        <v>86.661299999999997</v>
      </c>
      <c r="I2071" s="82">
        <v>80.608000000000004</v>
      </c>
      <c r="J2071" s="82">
        <v>40.939300000000003</v>
      </c>
      <c r="K2071" s="82">
        <v>27.16</v>
      </c>
      <c r="L2071" s="82">
        <v>60.18</v>
      </c>
      <c r="M2071" s="87">
        <v>63.445</v>
      </c>
      <c r="N2071" s="80">
        <v>0.16</v>
      </c>
      <c r="O2071" s="86">
        <f t="shared" si="96"/>
        <v>1246.46770461443</v>
      </c>
      <c r="P2071" s="24">
        <f t="shared" si="97"/>
        <v>0</v>
      </c>
      <c r="R2071" s="76">
        <v>39918</v>
      </c>
      <c r="S2071" s="88">
        <f t="shared" si="98"/>
        <v>1.25689740171253E-2</v>
      </c>
      <c r="T2071" s="88"/>
    </row>
    <row r="2072" spans="1:20" x14ac:dyDescent="0.3">
      <c r="A2072" s="75">
        <v>2069</v>
      </c>
      <c r="B2072" s="76">
        <v>39919</v>
      </c>
      <c r="C2072" s="80">
        <v>1004.5724</v>
      </c>
      <c r="D2072" s="81">
        <v>44.400599999999997</v>
      </c>
      <c r="E2072" s="82">
        <v>20.34</v>
      </c>
      <c r="F2072" s="82">
        <v>19.2302</v>
      </c>
      <c r="G2072" s="82">
        <v>23.7364</v>
      </c>
      <c r="H2072" s="82">
        <v>85.660899999999998</v>
      </c>
      <c r="I2072" s="82">
        <v>79.744500000000002</v>
      </c>
      <c r="J2072" s="82">
        <v>41.1935</v>
      </c>
      <c r="K2072" s="82">
        <v>27.202200000000001</v>
      </c>
      <c r="L2072" s="82">
        <v>60.087000000000003</v>
      </c>
      <c r="M2072" s="87">
        <v>64.326999999999998</v>
      </c>
      <c r="N2072" s="80">
        <v>0.15</v>
      </c>
      <c r="O2072" s="86">
        <f t="shared" si="96"/>
        <v>1246.4751240650501</v>
      </c>
      <c r="P2072" s="24">
        <f t="shared" si="97"/>
        <v>0</v>
      </c>
      <c r="R2072" s="76">
        <v>39919</v>
      </c>
      <c r="S2072" s="88">
        <f t="shared" si="98"/>
        <v>1.55729850163993E-2</v>
      </c>
      <c r="T2072" s="88"/>
    </row>
    <row r="2073" spans="1:20" x14ac:dyDescent="0.3">
      <c r="A2073" s="75">
        <v>2070</v>
      </c>
      <c r="B2073" s="76">
        <v>39920</v>
      </c>
      <c r="C2073" s="80">
        <v>1009.5645</v>
      </c>
      <c r="D2073" s="81">
        <v>43.696800000000003</v>
      </c>
      <c r="E2073" s="82">
        <v>20.47</v>
      </c>
      <c r="F2073" s="82">
        <v>19.1099</v>
      </c>
      <c r="G2073" s="82">
        <v>23.063700000000001</v>
      </c>
      <c r="H2073" s="82">
        <v>85.764799999999994</v>
      </c>
      <c r="I2073" s="82">
        <v>78.963700000000003</v>
      </c>
      <c r="J2073" s="82">
        <v>40.994500000000002</v>
      </c>
      <c r="K2073" s="82">
        <v>27.1539</v>
      </c>
      <c r="L2073" s="82">
        <v>60.283999999999999</v>
      </c>
      <c r="M2073" s="87">
        <v>65.960999999999999</v>
      </c>
      <c r="N2073" s="80">
        <v>0.13</v>
      </c>
      <c r="O2073" s="86">
        <f t="shared" si="96"/>
        <v>1246.48155429386</v>
      </c>
      <c r="P2073" s="24">
        <f t="shared" si="97"/>
        <v>0</v>
      </c>
      <c r="R2073" s="76">
        <v>39920</v>
      </c>
      <c r="S2073" s="88">
        <f t="shared" si="98"/>
        <v>4.9693780159598697E-3</v>
      </c>
      <c r="T2073" s="88"/>
    </row>
    <row r="2074" spans="1:20" x14ac:dyDescent="0.3">
      <c r="A2074" s="75">
        <v>2071</v>
      </c>
      <c r="B2074" s="76">
        <v>39923</v>
      </c>
      <c r="C2074" s="80">
        <v>966.38699999999994</v>
      </c>
      <c r="D2074" s="81">
        <v>42.257300000000001</v>
      </c>
      <c r="E2074" s="82">
        <v>19.39</v>
      </c>
      <c r="F2074" s="82">
        <v>18.869199999999999</v>
      </c>
      <c r="G2074" s="82">
        <v>22.354900000000001</v>
      </c>
      <c r="H2074" s="82">
        <v>82.984399999999994</v>
      </c>
      <c r="I2074" s="82">
        <v>77.236599999999996</v>
      </c>
      <c r="J2074" s="82">
        <v>38.551200000000001</v>
      </c>
      <c r="K2074" s="82">
        <v>26.7377</v>
      </c>
      <c r="L2074" s="82">
        <v>57.658999999999999</v>
      </c>
      <c r="M2074" s="87">
        <v>65.066999999999993</v>
      </c>
      <c r="N2074" s="80">
        <v>0.14000000000000001</v>
      </c>
      <c r="O2074" s="86">
        <f t="shared" si="96"/>
        <v>1246.4884791913901</v>
      </c>
      <c r="P2074" s="24">
        <f t="shared" si="97"/>
        <v>0</v>
      </c>
      <c r="R2074" s="76">
        <v>39923</v>
      </c>
      <c r="S2074" s="88">
        <f t="shared" si="98"/>
        <v>-4.2768441243724399E-2</v>
      </c>
      <c r="T2074" s="88"/>
    </row>
    <row r="2075" spans="1:20" x14ac:dyDescent="0.3">
      <c r="A2075" s="75">
        <v>2072</v>
      </c>
      <c r="B2075" s="76">
        <v>39924</v>
      </c>
      <c r="C2075" s="80">
        <v>986.92470000000003</v>
      </c>
      <c r="D2075" s="81">
        <v>42.939799999999998</v>
      </c>
      <c r="E2075" s="82">
        <v>19.899999999999999</v>
      </c>
      <c r="F2075" s="82">
        <v>19.581099999999999</v>
      </c>
      <c r="G2075" s="82">
        <v>22.787400000000002</v>
      </c>
      <c r="H2075" s="82">
        <v>84.296599999999998</v>
      </c>
      <c r="I2075" s="82">
        <v>78.348600000000005</v>
      </c>
      <c r="J2075" s="82">
        <v>38.971400000000003</v>
      </c>
      <c r="K2075" s="82">
        <v>25.989799999999999</v>
      </c>
      <c r="L2075" s="82">
        <v>57.069000000000003</v>
      </c>
      <c r="M2075" s="87">
        <v>65.42</v>
      </c>
      <c r="N2075" s="80">
        <v>0.15</v>
      </c>
      <c r="O2075" s="86">
        <f t="shared" si="96"/>
        <v>1246.4958987656701</v>
      </c>
      <c r="P2075" s="24">
        <f t="shared" si="97"/>
        <v>0</v>
      </c>
      <c r="R2075" s="76">
        <v>39924</v>
      </c>
      <c r="S2075" s="88">
        <f t="shared" si="98"/>
        <v>2.1252044988188099E-2</v>
      </c>
      <c r="T2075" s="88"/>
    </row>
    <row r="2076" spans="1:20" x14ac:dyDescent="0.3">
      <c r="A2076" s="75">
        <v>2073</v>
      </c>
      <c r="B2076" s="76">
        <v>39925</v>
      </c>
      <c r="C2076" s="80">
        <v>979.54759999999999</v>
      </c>
      <c r="D2076" s="81">
        <v>42.779800000000002</v>
      </c>
      <c r="E2076" s="82">
        <v>20.6</v>
      </c>
      <c r="F2076" s="82">
        <v>19.400600000000001</v>
      </c>
      <c r="G2076" s="82">
        <v>22.559200000000001</v>
      </c>
      <c r="H2076" s="82">
        <v>82.828500000000005</v>
      </c>
      <c r="I2076" s="82">
        <v>76.597700000000003</v>
      </c>
      <c r="J2076" s="82">
        <v>38.352200000000003</v>
      </c>
      <c r="K2076" s="82">
        <v>25.8933</v>
      </c>
      <c r="L2076" s="82">
        <v>55.484999999999999</v>
      </c>
      <c r="M2076" s="87">
        <v>63.796999999999997</v>
      </c>
      <c r="N2076" s="80">
        <v>0.15</v>
      </c>
      <c r="O2076" s="86">
        <f t="shared" si="96"/>
        <v>1246.5033183841099</v>
      </c>
      <c r="P2076" s="24">
        <f t="shared" si="97"/>
        <v>0</v>
      </c>
      <c r="R2076" s="76">
        <v>39925</v>
      </c>
      <c r="S2076" s="88">
        <f t="shared" si="98"/>
        <v>-7.47483571948304E-3</v>
      </c>
      <c r="T2076" s="88"/>
    </row>
    <row r="2077" spans="1:20" x14ac:dyDescent="0.3">
      <c r="A2077" s="75">
        <v>2074</v>
      </c>
      <c r="B2077" s="76">
        <v>39926</v>
      </c>
      <c r="C2077" s="80">
        <v>989.28269999999998</v>
      </c>
      <c r="D2077" s="81">
        <v>43.430300000000003</v>
      </c>
      <c r="E2077" s="82">
        <v>19.579999999999998</v>
      </c>
      <c r="F2077" s="82">
        <v>19.7315</v>
      </c>
      <c r="G2077" s="82">
        <v>22.7273</v>
      </c>
      <c r="H2077" s="82">
        <v>85.141199999999998</v>
      </c>
      <c r="I2077" s="82">
        <v>77.733400000000003</v>
      </c>
      <c r="J2077" s="82">
        <v>39.468899999999998</v>
      </c>
      <c r="K2077" s="82">
        <v>25.8873</v>
      </c>
      <c r="L2077" s="82">
        <v>55.381</v>
      </c>
      <c r="M2077" s="87">
        <v>65.031999999999996</v>
      </c>
      <c r="N2077" s="80">
        <v>0.17</v>
      </c>
      <c r="O2077" s="86">
        <f t="shared" si="96"/>
        <v>1246.51172733507</v>
      </c>
      <c r="P2077" s="24">
        <f t="shared" si="97"/>
        <v>0</v>
      </c>
      <c r="R2077" s="76">
        <v>39926</v>
      </c>
      <c r="S2077" s="88">
        <f t="shared" si="98"/>
        <v>9.9383633832597108E-3</v>
      </c>
      <c r="T2077" s="88"/>
    </row>
    <row r="2078" spans="1:20" x14ac:dyDescent="0.3">
      <c r="A2078" s="75">
        <v>2075</v>
      </c>
      <c r="B2078" s="76">
        <v>39927</v>
      </c>
      <c r="C2078" s="80">
        <v>1005.9001</v>
      </c>
      <c r="D2078" s="81">
        <v>44.101999999999997</v>
      </c>
      <c r="E2078" s="82">
        <v>19.48</v>
      </c>
      <c r="F2078" s="82">
        <v>19.841799999999999</v>
      </c>
      <c r="G2078" s="82">
        <v>25.117799999999999</v>
      </c>
      <c r="H2078" s="82">
        <v>86.531400000000005</v>
      </c>
      <c r="I2078" s="82">
        <v>78.750799999999998</v>
      </c>
      <c r="J2078" s="82">
        <v>39.866900000000001</v>
      </c>
      <c r="K2078" s="82">
        <v>25.808900000000001</v>
      </c>
      <c r="L2078" s="82">
        <v>56.109000000000002</v>
      </c>
      <c r="M2078" s="87">
        <v>63.868000000000002</v>
      </c>
      <c r="N2078" s="80">
        <v>0.16</v>
      </c>
      <c r="O2078" s="86">
        <f t="shared" si="96"/>
        <v>1246.5196416952399</v>
      </c>
      <c r="P2078" s="24">
        <f t="shared" si="97"/>
        <v>0</v>
      </c>
      <c r="R2078" s="76">
        <v>39927</v>
      </c>
      <c r="S2078" s="88">
        <f t="shared" si="98"/>
        <v>1.6797423021750899E-2</v>
      </c>
      <c r="T2078" s="88"/>
    </row>
    <row r="2079" spans="1:20" x14ac:dyDescent="0.3">
      <c r="A2079" s="75">
        <v>2076</v>
      </c>
      <c r="B2079" s="76">
        <v>39930</v>
      </c>
      <c r="C2079" s="80">
        <v>995.774</v>
      </c>
      <c r="D2079" s="81">
        <v>46.031999999999996</v>
      </c>
      <c r="E2079" s="82">
        <v>19.8</v>
      </c>
      <c r="F2079" s="82">
        <v>19.8217</v>
      </c>
      <c r="G2079" s="82">
        <v>24.505199999999999</v>
      </c>
      <c r="H2079" s="82">
        <v>84.985299999999995</v>
      </c>
      <c r="I2079" s="82">
        <v>78.2303</v>
      </c>
      <c r="J2079" s="82">
        <v>38.717100000000002</v>
      </c>
      <c r="K2079" s="82">
        <v>25.4772</v>
      </c>
      <c r="L2079" s="82">
        <v>56.790999999999997</v>
      </c>
      <c r="M2079" s="87">
        <v>64.08</v>
      </c>
      <c r="N2079" s="80">
        <v>0.17</v>
      </c>
      <c r="O2079" s="86">
        <f t="shared" si="96"/>
        <v>1246.52805075632</v>
      </c>
      <c r="P2079" s="24">
        <f t="shared" si="97"/>
        <v>0</v>
      </c>
      <c r="R2079" s="76">
        <v>39930</v>
      </c>
      <c r="S2079" s="88">
        <f t="shared" si="98"/>
        <v>-1.0066705431284901E-2</v>
      </c>
      <c r="T2079" s="88"/>
    </row>
    <row r="2080" spans="1:20" x14ac:dyDescent="0.3">
      <c r="A2080" s="75">
        <v>2077</v>
      </c>
      <c r="B2080" s="76">
        <v>39931</v>
      </c>
      <c r="C2080" s="80">
        <v>993.08410000000003</v>
      </c>
      <c r="D2080" s="81">
        <v>45.040399999999998</v>
      </c>
      <c r="E2080" s="82">
        <v>19.600000000000001</v>
      </c>
      <c r="F2080" s="82">
        <v>19.791599999999999</v>
      </c>
      <c r="G2080" s="82">
        <v>23.9406</v>
      </c>
      <c r="H2080" s="82">
        <v>85.738799999999998</v>
      </c>
      <c r="I2080" s="82">
        <v>79.354100000000003</v>
      </c>
      <c r="J2080" s="82">
        <v>38.540199999999999</v>
      </c>
      <c r="K2080" s="82">
        <v>25.501300000000001</v>
      </c>
      <c r="L2080" s="82">
        <v>57.866999999999997</v>
      </c>
      <c r="M2080" s="87">
        <v>64.126999999999995</v>
      </c>
      <c r="N2080" s="80">
        <v>0.16</v>
      </c>
      <c r="O2080" s="86">
        <f t="shared" si="96"/>
        <v>1246.53596522013</v>
      </c>
      <c r="P2080" s="24">
        <f t="shared" si="97"/>
        <v>0</v>
      </c>
      <c r="R2080" s="76">
        <v>39931</v>
      </c>
      <c r="S2080" s="88">
        <f t="shared" si="98"/>
        <v>-2.70131576040344E-3</v>
      </c>
      <c r="T2080" s="88"/>
    </row>
    <row r="2081" spans="1:20" x14ac:dyDescent="0.3">
      <c r="A2081" s="75">
        <v>2078</v>
      </c>
      <c r="B2081" s="76">
        <v>39932</v>
      </c>
      <c r="C2081" s="80">
        <v>1014.6458</v>
      </c>
      <c r="D2081" s="81">
        <v>45.936</v>
      </c>
      <c r="E2081" s="82">
        <v>20.059999999999999</v>
      </c>
      <c r="F2081" s="82">
        <v>19.651299999999999</v>
      </c>
      <c r="G2081" s="82">
        <v>24.324999999999999</v>
      </c>
      <c r="H2081" s="82">
        <v>87.778700000000001</v>
      </c>
      <c r="I2081" s="82">
        <v>80.962900000000005</v>
      </c>
      <c r="J2081" s="82">
        <v>39.491</v>
      </c>
      <c r="K2081" s="82">
        <v>25.7606</v>
      </c>
      <c r="L2081" s="82">
        <v>58.341000000000001</v>
      </c>
      <c r="M2081" s="87">
        <v>63.985999999999997</v>
      </c>
      <c r="N2081" s="80">
        <v>0.18</v>
      </c>
      <c r="O2081" s="86">
        <f t="shared" si="96"/>
        <v>1246.54486904846</v>
      </c>
      <c r="P2081" s="24">
        <f t="shared" si="97"/>
        <v>0</v>
      </c>
      <c r="R2081" s="76">
        <v>39932</v>
      </c>
      <c r="S2081" s="88">
        <f t="shared" si="98"/>
        <v>2.17118570320478E-2</v>
      </c>
      <c r="T2081" s="88"/>
    </row>
    <row r="2082" spans="1:20" x14ac:dyDescent="0.3">
      <c r="A2082" s="75">
        <v>2079</v>
      </c>
      <c r="B2082" s="76">
        <v>39933</v>
      </c>
      <c r="C2082" s="80">
        <v>1013.7495</v>
      </c>
      <c r="D2082" s="81">
        <v>45.125700000000002</v>
      </c>
      <c r="E2082" s="82">
        <v>22.02</v>
      </c>
      <c r="F2082" s="82">
        <v>19.390599999999999</v>
      </c>
      <c r="G2082" s="82">
        <v>24.337</v>
      </c>
      <c r="H2082" s="82">
        <v>85.881799999999998</v>
      </c>
      <c r="I2082" s="82">
        <v>78.869100000000003</v>
      </c>
      <c r="J2082" s="82">
        <v>39.380400000000002</v>
      </c>
      <c r="K2082" s="82">
        <v>25.965699999999998</v>
      </c>
      <c r="L2082" s="82">
        <v>57.542999999999999</v>
      </c>
      <c r="M2082" s="87">
        <v>62.667999999999999</v>
      </c>
      <c r="N2082" s="80">
        <v>0.2</v>
      </c>
      <c r="O2082" s="99">
        <f t="shared" si="96"/>
        <v>1246.5547622617</v>
      </c>
      <c r="P2082" s="24">
        <f t="shared" si="97"/>
        <v>1</v>
      </c>
      <c r="R2082" s="76">
        <v>39933</v>
      </c>
      <c r="S2082" s="88">
        <f t="shared" si="98"/>
        <v>-8.8336245022646598E-4</v>
      </c>
      <c r="T2082" s="88"/>
    </row>
    <row r="2083" spans="1:20" x14ac:dyDescent="0.3">
      <c r="A2083" s="75">
        <v>2080</v>
      </c>
      <c r="B2083" s="76">
        <v>39934</v>
      </c>
      <c r="C2083" s="80">
        <v>1019.2388</v>
      </c>
      <c r="D2083" s="81">
        <v>45.488199999999999</v>
      </c>
      <c r="E2083" s="82">
        <v>22.37</v>
      </c>
      <c r="F2083" s="82">
        <v>19.390599999999999</v>
      </c>
      <c r="G2083" s="82">
        <v>24.312999999999999</v>
      </c>
      <c r="H2083" s="82">
        <v>86.882199999999997</v>
      </c>
      <c r="I2083" s="82">
        <v>80.454300000000003</v>
      </c>
      <c r="J2083" s="82">
        <v>39.457799999999999</v>
      </c>
      <c r="K2083" s="82">
        <v>25.6159</v>
      </c>
      <c r="L2083" s="82">
        <v>57.578000000000003</v>
      </c>
      <c r="M2083" s="87">
        <v>61.622</v>
      </c>
      <c r="N2083" s="80">
        <v>0.22</v>
      </c>
      <c r="O2083" s="86">
        <f t="shared" si="96"/>
        <v>1246.5656448826401</v>
      </c>
      <c r="P2083" s="24">
        <f t="shared" si="97"/>
        <v>0</v>
      </c>
      <c r="R2083" s="76">
        <v>39934</v>
      </c>
      <c r="S2083" s="88">
        <f t="shared" si="98"/>
        <v>5.4148485399991798E-3</v>
      </c>
      <c r="T2083" s="88"/>
    </row>
    <row r="2084" spans="1:20" x14ac:dyDescent="0.3">
      <c r="A2084" s="75">
        <v>2081</v>
      </c>
      <c r="B2084" s="76">
        <v>39937</v>
      </c>
      <c r="C2084" s="80">
        <v>1053.7585999999999</v>
      </c>
      <c r="D2084" s="81">
        <v>46.2239</v>
      </c>
      <c r="E2084" s="82">
        <v>23.26</v>
      </c>
      <c r="F2084" s="82">
        <v>19.019600000000001</v>
      </c>
      <c r="G2084" s="82">
        <v>24.2529</v>
      </c>
      <c r="H2084" s="82">
        <v>86.635300000000001</v>
      </c>
      <c r="I2084" s="82">
        <v>80.679000000000002</v>
      </c>
      <c r="J2084" s="82">
        <v>40.397500000000001</v>
      </c>
      <c r="K2084" s="82">
        <v>26.0381</v>
      </c>
      <c r="L2084" s="82">
        <v>56.78</v>
      </c>
      <c r="M2084" s="87">
        <v>62.057000000000002</v>
      </c>
      <c r="N2084" s="80">
        <v>0.22</v>
      </c>
      <c r="O2084" s="86">
        <f t="shared" si="96"/>
        <v>1246.57652759859</v>
      </c>
      <c r="P2084" s="24">
        <f t="shared" si="97"/>
        <v>0</v>
      </c>
      <c r="R2084" s="76">
        <v>39937</v>
      </c>
      <c r="S2084" s="88">
        <f t="shared" si="98"/>
        <v>3.3868216162885399E-2</v>
      </c>
      <c r="T2084" s="88"/>
    </row>
    <row r="2085" spans="1:20" x14ac:dyDescent="0.3">
      <c r="A2085" s="75">
        <v>2082</v>
      </c>
      <c r="B2085" s="76">
        <v>39938</v>
      </c>
      <c r="C2085" s="80">
        <v>1049.8954000000001</v>
      </c>
      <c r="D2085" s="81">
        <v>46.373199999999997</v>
      </c>
      <c r="E2085" s="82">
        <v>23.32</v>
      </c>
      <c r="F2085" s="82">
        <v>19.059699999999999</v>
      </c>
      <c r="G2085" s="82">
        <v>23.772400000000001</v>
      </c>
      <c r="H2085" s="82">
        <v>85.427000000000007</v>
      </c>
      <c r="I2085" s="82">
        <v>80.028400000000005</v>
      </c>
      <c r="J2085" s="82">
        <v>38.871899999999997</v>
      </c>
      <c r="K2085" s="82">
        <v>26.02</v>
      </c>
      <c r="L2085" s="82">
        <v>57.508000000000003</v>
      </c>
      <c r="M2085" s="87">
        <v>62.515999999999998</v>
      </c>
      <c r="N2085" s="80">
        <v>0.2</v>
      </c>
      <c r="O2085" s="86">
        <f t="shared" si="96"/>
        <v>1246.5864210631</v>
      </c>
      <c r="P2085" s="24">
        <f t="shared" si="97"/>
        <v>0</v>
      </c>
      <c r="R2085" s="76">
        <v>39938</v>
      </c>
      <c r="S2085" s="88">
        <f t="shared" si="98"/>
        <v>-3.6661148008659801E-3</v>
      </c>
      <c r="T2085" s="88"/>
    </row>
    <row r="2086" spans="1:20" x14ac:dyDescent="0.3">
      <c r="A2086" s="75">
        <v>2083</v>
      </c>
      <c r="B2086" s="76">
        <v>39939</v>
      </c>
      <c r="C2086" s="80">
        <v>1068.5378000000001</v>
      </c>
      <c r="D2086" s="81">
        <v>46.629100000000001</v>
      </c>
      <c r="E2086" s="82">
        <v>22.53</v>
      </c>
      <c r="F2086" s="82">
        <v>19.1099</v>
      </c>
      <c r="G2086" s="82">
        <v>23.772400000000001</v>
      </c>
      <c r="H2086" s="82">
        <v>88.493300000000005</v>
      </c>
      <c r="I2086" s="82">
        <v>81.128500000000003</v>
      </c>
      <c r="J2086" s="82">
        <v>40.286999999999999</v>
      </c>
      <c r="K2086" s="82">
        <v>25.8994</v>
      </c>
      <c r="L2086" s="82">
        <v>57.497</v>
      </c>
      <c r="M2086" s="87">
        <v>63.139000000000003</v>
      </c>
      <c r="N2086" s="80">
        <v>0.18</v>
      </c>
      <c r="O2086" s="86">
        <f t="shared" si="96"/>
        <v>1246.59532525182</v>
      </c>
      <c r="P2086" s="24">
        <f t="shared" si="97"/>
        <v>0</v>
      </c>
      <c r="R2086" s="76">
        <v>39939</v>
      </c>
      <c r="S2086" s="88">
        <f t="shared" si="98"/>
        <v>1.7756435545864799E-2</v>
      </c>
      <c r="T2086" s="88"/>
    </row>
    <row r="2087" spans="1:20" x14ac:dyDescent="0.3">
      <c r="A2087" s="75">
        <v>2084</v>
      </c>
      <c r="B2087" s="76">
        <v>39940</v>
      </c>
      <c r="C2087" s="80">
        <v>1054.4774</v>
      </c>
      <c r="D2087" s="81">
        <v>45.146999999999998</v>
      </c>
      <c r="E2087" s="82">
        <v>21.28</v>
      </c>
      <c r="F2087" s="82">
        <v>18.4682</v>
      </c>
      <c r="G2087" s="82">
        <v>23.207799999999999</v>
      </c>
      <c r="H2087" s="82">
        <v>88.324399999999997</v>
      </c>
      <c r="I2087" s="82">
        <v>81.542599999999993</v>
      </c>
      <c r="J2087" s="82">
        <v>40.397500000000001</v>
      </c>
      <c r="K2087" s="82">
        <v>25.814900000000002</v>
      </c>
      <c r="L2087" s="82">
        <v>57.231000000000002</v>
      </c>
      <c r="M2087" s="87">
        <v>62.786000000000001</v>
      </c>
      <c r="N2087" s="80">
        <v>0.18</v>
      </c>
      <c r="O2087" s="86">
        <f t="shared" si="96"/>
        <v>1246.60422950414</v>
      </c>
      <c r="P2087" s="24">
        <f t="shared" si="97"/>
        <v>0</v>
      </c>
      <c r="R2087" s="76">
        <v>39940</v>
      </c>
      <c r="S2087" s="88">
        <f t="shared" si="98"/>
        <v>-1.31585424493172E-2</v>
      </c>
      <c r="T2087" s="88"/>
    </row>
    <row r="2088" spans="1:20" x14ac:dyDescent="0.3">
      <c r="A2088" s="75">
        <v>2085</v>
      </c>
      <c r="B2088" s="76">
        <v>39941</v>
      </c>
      <c r="C2088" s="80">
        <v>1079.8579999999999</v>
      </c>
      <c r="D2088" s="81">
        <v>44.560499999999998</v>
      </c>
      <c r="E2088" s="82">
        <v>21.31</v>
      </c>
      <c r="F2088" s="82">
        <v>18.367899999999999</v>
      </c>
      <c r="G2088" s="82">
        <v>23.3279</v>
      </c>
      <c r="H2088" s="82">
        <v>91.442599999999999</v>
      </c>
      <c r="I2088" s="82">
        <v>83.754800000000003</v>
      </c>
      <c r="J2088" s="82">
        <v>42.896099999999997</v>
      </c>
      <c r="K2088" s="82">
        <v>25.8873</v>
      </c>
      <c r="L2088" s="82">
        <v>57.531999999999996</v>
      </c>
      <c r="M2088" s="87">
        <v>64.584999999999994</v>
      </c>
      <c r="N2088" s="80">
        <v>0.17</v>
      </c>
      <c r="O2088" s="86">
        <f t="shared" si="96"/>
        <v>1246.61263913585</v>
      </c>
      <c r="P2088" s="24">
        <f t="shared" si="97"/>
        <v>0</v>
      </c>
      <c r="R2088" s="76">
        <v>39941</v>
      </c>
      <c r="S2088" s="88">
        <f t="shared" si="98"/>
        <v>2.4069363648761E-2</v>
      </c>
      <c r="T2088" s="88"/>
    </row>
    <row r="2089" spans="1:20" x14ac:dyDescent="0.3">
      <c r="A2089" s="75">
        <v>2086</v>
      </c>
      <c r="B2089" s="76">
        <v>39944</v>
      </c>
      <c r="C2089" s="80">
        <v>1057.0089</v>
      </c>
      <c r="D2089" s="81">
        <v>44.699100000000001</v>
      </c>
      <c r="E2089" s="82">
        <v>21.48</v>
      </c>
      <c r="F2089" s="82">
        <v>18.608599999999999</v>
      </c>
      <c r="G2089" s="82">
        <v>23.207799999999999</v>
      </c>
      <c r="H2089" s="82">
        <v>88.350399999999993</v>
      </c>
      <c r="I2089" s="82">
        <v>82.441699999999997</v>
      </c>
      <c r="J2089" s="82">
        <v>40.497</v>
      </c>
      <c r="K2089" s="82">
        <v>25.784800000000001</v>
      </c>
      <c r="L2089" s="82">
        <v>57.335000000000001</v>
      </c>
      <c r="M2089" s="87">
        <v>63.973999999999997</v>
      </c>
      <c r="N2089" s="80">
        <v>0.17</v>
      </c>
      <c r="O2089" s="86">
        <f t="shared" si="96"/>
        <v>1246.62104882429</v>
      </c>
      <c r="P2089" s="24">
        <f t="shared" si="97"/>
        <v>0</v>
      </c>
      <c r="R2089" s="76">
        <v>39944</v>
      </c>
      <c r="S2089" s="88">
        <f t="shared" si="98"/>
        <v>-2.1159356137566102E-2</v>
      </c>
      <c r="T2089" s="88"/>
    </row>
    <row r="2090" spans="1:20" x14ac:dyDescent="0.3">
      <c r="A2090" s="75">
        <v>2087</v>
      </c>
      <c r="B2090" s="76">
        <v>39945</v>
      </c>
      <c r="C2090" s="80">
        <v>1056.0093999999999</v>
      </c>
      <c r="D2090" s="81">
        <v>43.643500000000003</v>
      </c>
      <c r="E2090" s="82">
        <v>21</v>
      </c>
      <c r="F2090" s="82">
        <v>18.428100000000001</v>
      </c>
      <c r="G2090" s="82">
        <v>23.892499999999998</v>
      </c>
      <c r="H2090" s="82">
        <v>89.896500000000003</v>
      </c>
      <c r="I2090" s="82">
        <v>84.2864</v>
      </c>
      <c r="J2090" s="82">
        <v>40.651800000000001</v>
      </c>
      <c r="K2090" s="82">
        <v>26.78</v>
      </c>
      <c r="L2090" s="82">
        <v>56.975999999999999</v>
      </c>
      <c r="M2090" s="87">
        <v>63.468000000000004</v>
      </c>
      <c r="N2090" s="80">
        <v>0.16</v>
      </c>
      <c r="O2090" s="86">
        <f t="shared" si="96"/>
        <v>1246.6289638785599</v>
      </c>
      <c r="P2090" s="24">
        <f t="shared" si="97"/>
        <v>0</v>
      </c>
      <c r="R2090" s="76">
        <v>39945</v>
      </c>
      <c r="S2090" s="88">
        <f t="shared" si="98"/>
        <v>-9.4559279491413005E-4</v>
      </c>
      <c r="T2090" s="88"/>
    </row>
    <row r="2091" spans="1:20" x14ac:dyDescent="0.3">
      <c r="A2091" s="75">
        <v>2088</v>
      </c>
      <c r="B2091" s="76">
        <v>39946</v>
      </c>
      <c r="C2091" s="80">
        <v>1028.0458000000001</v>
      </c>
      <c r="D2091" s="81">
        <v>42.566600000000001</v>
      </c>
      <c r="E2091" s="82">
        <v>20.29</v>
      </c>
      <c r="F2091" s="82">
        <v>18.1173</v>
      </c>
      <c r="G2091" s="82">
        <v>23.724399999999999</v>
      </c>
      <c r="H2091" s="82">
        <v>88.4803</v>
      </c>
      <c r="I2091" s="82">
        <v>83.036699999999996</v>
      </c>
      <c r="J2091" s="82">
        <v>38.849699999999999</v>
      </c>
      <c r="K2091" s="82">
        <v>26.3155</v>
      </c>
      <c r="L2091" s="82">
        <v>57.427</v>
      </c>
      <c r="M2091" s="87">
        <v>62.904000000000003</v>
      </c>
      <c r="N2091" s="80">
        <v>0.16</v>
      </c>
      <c r="O2091" s="86">
        <f t="shared" si="96"/>
        <v>1246.6368789830999</v>
      </c>
      <c r="P2091" s="24">
        <f t="shared" si="97"/>
        <v>0</v>
      </c>
      <c r="R2091" s="76">
        <v>39946</v>
      </c>
      <c r="S2091" s="88">
        <f t="shared" si="98"/>
        <v>-2.6480446102089401E-2</v>
      </c>
      <c r="T2091" s="88"/>
    </row>
    <row r="2092" spans="1:20" x14ac:dyDescent="0.3">
      <c r="A2092" s="75">
        <v>2089</v>
      </c>
      <c r="B2092" s="76">
        <v>39947</v>
      </c>
      <c r="C2092" s="80">
        <v>1038.8124</v>
      </c>
      <c r="D2092" s="81">
        <v>43.216999999999999</v>
      </c>
      <c r="E2092" s="82">
        <v>20.74</v>
      </c>
      <c r="F2092" s="82">
        <v>18.508299999999998</v>
      </c>
      <c r="G2092" s="82">
        <v>24.096699999999998</v>
      </c>
      <c r="H2092" s="82">
        <v>88.155500000000004</v>
      </c>
      <c r="I2092" s="82">
        <v>83.024799999999999</v>
      </c>
      <c r="J2092" s="82">
        <v>38.838700000000003</v>
      </c>
      <c r="K2092" s="82">
        <v>27.081499999999998</v>
      </c>
      <c r="L2092" s="82">
        <v>58.826999999999998</v>
      </c>
      <c r="M2092" s="87">
        <v>62.997999999999998</v>
      </c>
      <c r="N2092" s="80">
        <v>0.16</v>
      </c>
      <c r="O2092" s="86">
        <f t="shared" si="96"/>
        <v>1246.6447941378799</v>
      </c>
      <c r="P2092" s="24">
        <f t="shared" si="97"/>
        <v>0</v>
      </c>
      <c r="R2092" s="76">
        <v>39947</v>
      </c>
      <c r="S2092" s="88">
        <f t="shared" si="98"/>
        <v>1.04728797102229E-2</v>
      </c>
      <c r="T2092" s="88"/>
    </row>
    <row r="2093" spans="1:20" x14ac:dyDescent="0.3">
      <c r="A2093" s="75">
        <v>2090</v>
      </c>
      <c r="B2093" s="76">
        <v>39948</v>
      </c>
      <c r="C2093" s="80">
        <v>1027.1433</v>
      </c>
      <c r="D2093" s="81">
        <v>43.419600000000003</v>
      </c>
      <c r="E2093" s="82">
        <v>20.74</v>
      </c>
      <c r="F2093" s="82">
        <v>18.4682</v>
      </c>
      <c r="G2093" s="82">
        <v>24.288900000000002</v>
      </c>
      <c r="H2093" s="82">
        <v>86.440399999999997</v>
      </c>
      <c r="I2093" s="82">
        <v>82.251199999999997</v>
      </c>
      <c r="J2093" s="82">
        <v>38.153199999999998</v>
      </c>
      <c r="K2093" s="82">
        <v>27.117699999999999</v>
      </c>
      <c r="L2093" s="82">
        <v>58.191000000000003</v>
      </c>
      <c r="M2093" s="87">
        <v>62.868000000000002</v>
      </c>
      <c r="N2093" s="80">
        <v>0.17</v>
      </c>
      <c r="O2093" s="86">
        <f t="shared" si="96"/>
        <v>1246.6532040432401</v>
      </c>
      <c r="P2093" s="24">
        <f t="shared" si="97"/>
        <v>0</v>
      </c>
      <c r="R2093" s="76">
        <v>39948</v>
      </c>
      <c r="S2093" s="88">
        <f t="shared" si="98"/>
        <v>-1.12331158157143E-2</v>
      </c>
      <c r="T2093" s="88"/>
    </row>
    <row r="2094" spans="1:20" x14ac:dyDescent="0.3">
      <c r="A2094" s="75">
        <v>2091</v>
      </c>
      <c r="B2094" s="76">
        <v>39951</v>
      </c>
      <c r="C2094" s="80">
        <v>1058.451</v>
      </c>
      <c r="D2094" s="81">
        <v>44.773800000000001</v>
      </c>
      <c r="E2094" s="82">
        <v>21.21</v>
      </c>
      <c r="F2094" s="82">
        <v>18.9695</v>
      </c>
      <c r="G2094" s="82">
        <v>24.7454</v>
      </c>
      <c r="H2094" s="82">
        <v>86.637299999999996</v>
      </c>
      <c r="I2094" s="82">
        <v>83.905500000000004</v>
      </c>
      <c r="J2094" s="82">
        <v>39.380400000000002</v>
      </c>
      <c r="K2094" s="82">
        <v>27.787199999999999</v>
      </c>
      <c r="L2094" s="82">
        <v>59.173999999999999</v>
      </c>
      <c r="M2094" s="87">
        <v>63.738999999999997</v>
      </c>
      <c r="N2094" s="80">
        <v>0.16</v>
      </c>
      <c r="O2094" s="86">
        <f t="shared" si="96"/>
        <v>1246.6611193016799</v>
      </c>
      <c r="P2094" s="24">
        <f t="shared" si="97"/>
        <v>0</v>
      </c>
      <c r="R2094" s="76">
        <v>39951</v>
      </c>
      <c r="S2094" s="88">
        <f t="shared" si="98"/>
        <v>3.0480362379815999E-2</v>
      </c>
      <c r="T2094" s="88"/>
    </row>
    <row r="2095" spans="1:20" x14ac:dyDescent="0.3">
      <c r="A2095" s="75">
        <v>2092</v>
      </c>
      <c r="B2095" s="76">
        <v>39952</v>
      </c>
      <c r="C2095" s="80">
        <v>1056.8006</v>
      </c>
      <c r="D2095" s="81">
        <v>45.146999999999998</v>
      </c>
      <c r="E2095" s="82">
        <v>21.56</v>
      </c>
      <c r="F2095" s="82">
        <v>19.019600000000001</v>
      </c>
      <c r="G2095" s="82">
        <v>24.5532</v>
      </c>
      <c r="H2095" s="82">
        <v>86.414199999999994</v>
      </c>
      <c r="I2095" s="82">
        <v>83.929299999999998</v>
      </c>
      <c r="J2095" s="82">
        <v>40.474899999999998</v>
      </c>
      <c r="K2095" s="82">
        <v>28.131</v>
      </c>
      <c r="L2095" s="82">
        <v>59.683</v>
      </c>
      <c r="M2095" s="87">
        <v>63.350999999999999</v>
      </c>
      <c r="N2095" s="80">
        <v>0.15</v>
      </c>
      <c r="O2095" s="86">
        <f t="shared" si="96"/>
        <v>1246.66853990358</v>
      </c>
      <c r="P2095" s="24">
        <f t="shared" si="97"/>
        <v>0</v>
      </c>
      <c r="R2095" s="76">
        <v>39952</v>
      </c>
      <c r="S2095" s="88">
        <f t="shared" si="98"/>
        <v>-1.55925971065263E-3</v>
      </c>
      <c r="T2095" s="88"/>
    </row>
    <row r="2096" spans="1:20" x14ac:dyDescent="0.3">
      <c r="A2096" s="75">
        <v>2093</v>
      </c>
      <c r="B2096" s="76">
        <v>39953</v>
      </c>
      <c r="C2096" s="80">
        <v>1051.4570000000001</v>
      </c>
      <c r="D2096" s="81">
        <v>45.392200000000003</v>
      </c>
      <c r="E2096" s="82">
        <v>21.45</v>
      </c>
      <c r="F2096" s="82">
        <v>18.989599999999999</v>
      </c>
      <c r="G2096" s="82">
        <v>24.637799999999999</v>
      </c>
      <c r="H2096" s="82">
        <v>85.561300000000003</v>
      </c>
      <c r="I2096" s="82">
        <v>82.846299999999999</v>
      </c>
      <c r="J2096" s="82">
        <v>41.8127</v>
      </c>
      <c r="K2096" s="82">
        <v>28.348199999999999</v>
      </c>
      <c r="L2096" s="82">
        <v>60.203000000000003</v>
      </c>
      <c r="M2096" s="87">
        <v>66.149000000000001</v>
      </c>
      <c r="N2096" s="80">
        <v>0.14000000000000001</v>
      </c>
      <c r="O2096" s="86">
        <f t="shared" si="96"/>
        <v>1246.67546583991</v>
      </c>
      <c r="P2096" s="24">
        <f t="shared" si="97"/>
        <v>0</v>
      </c>
      <c r="R2096" s="76">
        <v>39953</v>
      </c>
      <c r="S2096" s="88">
        <f t="shared" si="98"/>
        <v>-5.0563937984137199E-3</v>
      </c>
      <c r="T2096" s="88"/>
    </row>
    <row r="2097" spans="1:20" x14ac:dyDescent="0.3">
      <c r="A2097" s="75">
        <v>2094</v>
      </c>
      <c r="B2097" s="76">
        <v>39954</v>
      </c>
      <c r="C2097" s="80">
        <v>1034.1463000000001</v>
      </c>
      <c r="D2097" s="81">
        <v>44.453899999999997</v>
      </c>
      <c r="E2097" s="82">
        <v>21.09</v>
      </c>
      <c r="F2097" s="82">
        <v>18.618600000000001</v>
      </c>
      <c r="G2097" s="82">
        <v>23.960799999999999</v>
      </c>
      <c r="H2097" s="82">
        <v>84.590400000000002</v>
      </c>
      <c r="I2097" s="82">
        <v>81.394300000000001</v>
      </c>
      <c r="J2097" s="82">
        <v>40.8508</v>
      </c>
      <c r="K2097" s="82">
        <v>28.155200000000001</v>
      </c>
      <c r="L2097" s="82">
        <v>59.543999999999997</v>
      </c>
      <c r="M2097" s="87">
        <v>65.491</v>
      </c>
      <c r="N2097" s="80">
        <v>0.17</v>
      </c>
      <c r="O2097" s="86">
        <f t="shared" si="96"/>
        <v>1246.68387595218</v>
      </c>
      <c r="P2097" s="24">
        <f t="shared" si="97"/>
        <v>0</v>
      </c>
      <c r="R2097" s="76">
        <v>39954</v>
      </c>
      <c r="S2097" s="88">
        <f t="shared" si="98"/>
        <v>-1.6463535836463102E-2</v>
      </c>
      <c r="T2097" s="88"/>
    </row>
    <row r="2098" spans="1:20" x14ac:dyDescent="0.3">
      <c r="A2098" s="75">
        <v>2095</v>
      </c>
      <c r="B2098" s="76">
        <v>39955</v>
      </c>
      <c r="C2098" s="80">
        <v>1032.6177</v>
      </c>
      <c r="D2098" s="81">
        <v>44.048699999999997</v>
      </c>
      <c r="E2098" s="82">
        <v>20.83</v>
      </c>
      <c r="F2098" s="82">
        <v>18.698799999999999</v>
      </c>
      <c r="G2098" s="82">
        <v>23.876200000000001</v>
      </c>
      <c r="H2098" s="82">
        <v>84.551000000000002</v>
      </c>
      <c r="I2098" s="82">
        <v>81.918000000000006</v>
      </c>
      <c r="J2098" s="82">
        <v>41.370399999999997</v>
      </c>
      <c r="K2098" s="82">
        <v>28.5291</v>
      </c>
      <c r="L2098" s="82">
        <v>59.636000000000003</v>
      </c>
      <c r="M2098" s="87">
        <v>67.125</v>
      </c>
      <c r="N2098" s="80">
        <v>0.17</v>
      </c>
      <c r="O2098" s="86">
        <f t="shared" si="96"/>
        <v>1246.6922861211899</v>
      </c>
      <c r="P2098" s="24">
        <f t="shared" si="97"/>
        <v>0</v>
      </c>
      <c r="R2098" s="76">
        <v>39955</v>
      </c>
      <c r="S2098" s="88">
        <f t="shared" si="98"/>
        <v>-1.47812741775522E-3</v>
      </c>
      <c r="T2098" s="88"/>
    </row>
    <row r="2099" spans="1:20" x14ac:dyDescent="0.3">
      <c r="A2099" s="75">
        <v>2096</v>
      </c>
      <c r="B2099" s="76">
        <v>39958</v>
      </c>
      <c r="C2099" s="80">
        <v>1032.6177</v>
      </c>
      <c r="D2099" s="81">
        <v>44.048699999999997</v>
      </c>
      <c r="E2099" s="82">
        <v>20.83</v>
      </c>
      <c r="F2099" s="82">
        <v>18.698799999999999</v>
      </c>
      <c r="G2099" s="82">
        <v>23.876200000000001</v>
      </c>
      <c r="H2099" s="82">
        <v>84.551000000000002</v>
      </c>
      <c r="I2099" s="82">
        <v>81.918000000000006</v>
      </c>
      <c r="J2099" s="82">
        <v>41.370399999999997</v>
      </c>
      <c r="K2099" s="82">
        <v>28.5291</v>
      </c>
      <c r="L2099" s="82">
        <v>59.636000000000003</v>
      </c>
      <c r="M2099" s="87">
        <v>67.125</v>
      </c>
      <c r="N2099" s="80">
        <v>0.17</v>
      </c>
      <c r="O2099" s="86">
        <f t="shared" si="96"/>
        <v>1246.70069634693</v>
      </c>
      <c r="P2099" s="24">
        <f t="shared" si="97"/>
        <v>0</v>
      </c>
      <c r="R2099" s="76">
        <v>39958</v>
      </c>
      <c r="S2099" s="88">
        <f t="shared" si="98"/>
        <v>0</v>
      </c>
      <c r="T2099" s="88"/>
    </row>
    <row r="2100" spans="1:20" x14ac:dyDescent="0.3">
      <c r="A2100" s="75">
        <v>2097</v>
      </c>
      <c r="B2100" s="76">
        <v>39959</v>
      </c>
      <c r="C2100" s="80">
        <v>1059.7810999999999</v>
      </c>
      <c r="D2100" s="81">
        <v>46.16</v>
      </c>
      <c r="E2100" s="82">
        <v>21.57</v>
      </c>
      <c r="F2100" s="82">
        <v>19.119900000000001</v>
      </c>
      <c r="G2100" s="82">
        <v>24.589500000000001</v>
      </c>
      <c r="H2100" s="82">
        <v>86.151799999999994</v>
      </c>
      <c r="I2100" s="82">
        <v>83.084299999999999</v>
      </c>
      <c r="J2100" s="82">
        <v>43.316200000000002</v>
      </c>
      <c r="K2100" s="82">
        <v>28.474799999999998</v>
      </c>
      <c r="L2100" s="82">
        <v>59.301000000000002</v>
      </c>
      <c r="M2100" s="87">
        <v>69.194999999999993</v>
      </c>
      <c r="N2100" s="80">
        <v>0.18</v>
      </c>
      <c r="O2100" s="86">
        <f t="shared" si="96"/>
        <v>1246.7096013518999</v>
      </c>
      <c r="P2100" s="24">
        <f t="shared" si="97"/>
        <v>0</v>
      </c>
      <c r="R2100" s="76">
        <v>39959</v>
      </c>
      <c r="S2100" s="88">
        <f t="shared" si="98"/>
        <v>2.6305379038147302E-2</v>
      </c>
      <c r="T2100" s="88"/>
    </row>
    <row r="2101" spans="1:20" x14ac:dyDescent="0.3">
      <c r="A2101" s="75">
        <v>2098</v>
      </c>
      <c r="B2101" s="76">
        <v>39960</v>
      </c>
      <c r="C2101" s="80">
        <v>1039.8734999999999</v>
      </c>
      <c r="D2101" s="81">
        <v>45.424199999999999</v>
      </c>
      <c r="E2101" s="82">
        <v>21.21</v>
      </c>
      <c r="F2101" s="82">
        <v>19.0397</v>
      </c>
      <c r="G2101" s="82">
        <v>24.335599999999999</v>
      </c>
      <c r="H2101" s="82">
        <v>84.721599999999995</v>
      </c>
      <c r="I2101" s="82">
        <v>81.287199999999999</v>
      </c>
      <c r="J2101" s="82">
        <v>42.697099999999999</v>
      </c>
      <c r="K2101" s="82">
        <v>28.125</v>
      </c>
      <c r="L2101" s="82">
        <v>57.832000000000001</v>
      </c>
      <c r="M2101" s="87">
        <v>67.995999999999995</v>
      </c>
      <c r="N2101" s="80">
        <v>0.17</v>
      </c>
      <c r="O2101" s="86">
        <f t="shared" si="96"/>
        <v>1246.7180116944501</v>
      </c>
      <c r="P2101" s="24">
        <f t="shared" si="97"/>
        <v>0</v>
      </c>
      <c r="R2101" s="76">
        <v>39960</v>
      </c>
      <c r="S2101" s="88">
        <f t="shared" si="98"/>
        <v>-1.87846339210994E-2</v>
      </c>
      <c r="T2101" s="88"/>
    </row>
    <row r="2102" spans="1:20" x14ac:dyDescent="0.3">
      <c r="A2102" s="75">
        <v>2099</v>
      </c>
      <c r="B2102" s="76">
        <v>39961</v>
      </c>
      <c r="C2102" s="80">
        <v>1056.0817999999999</v>
      </c>
      <c r="D2102" s="81">
        <v>45.980899999999998</v>
      </c>
      <c r="E2102" s="82">
        <v>21.75</v>
      </c>
      <c r="F2102" s="82">
        <v>19.260300000000001</v>
      </c>
      <c r="G2102" s="82">
        <v>24.7225</v>
      </c>
      <c r="H2102" s="82">
        <v>86.348600000000005</v>
      </c>
      <c r="I2102" s="82">
        <v>82.394000000000005</v>
      </c>
      <c r="J2102" s="82">
        <v>43.681100000000001</v>
      </c>
      <c r="K2102" s="82">
        <v>28.287800000000001</v>
      </c>
      <c r="L2102" s="82">
        <v>59</v>
      </c>
      <c r="M2102" s="87">
        <v>68.36</v>
      </c>
      <c r="N2102" s="80">
        <v>0.17</v>
      </c>
      <c r="O2102" s="86">
        <f t="shared" si="96"/>
        <v>1246.72642209373</v>
      </c>
      <c r="P2102" s="24">
        <f t="shared" si="97"/>
        <v>0</v>
      </c>
      <c r="R2102" s="76">
        <v>39961</v>
      </c>
      <c r="S2102" s="88">
        <f t="shared" si="98"/>
        <v>1.5586799740545399E-2</v>
      </c>
      <c r="T2102" s="88"/>
    </row>
    <row r="2103" spans="1:20" x14ac:dyDescent="0.3">
      <c r="A2103" s="75">
        <v>2100</v>
      </c>
      <c r="B2103" s="76">
        <v>39962</v>
      </c>
      <c r="C2103" s="80">
        <v>1070.4185</v>
      </c>
      <c r="D2103" s="81">
        <v>46.6661</v>
      </c>
      <c r="E2103" s="82">
        <v>22.27</v>
      </c>
      <c r="F2103" s="82">
        <v>19.641300000000001</v>
      </c>
      <c r="G2103" s="82">
        <v>25.2544</v>
      </c>
      <c r="H2103" s="82">
        <v>87.477000000000004</v>
      </c>
      <c r="I2103" s="82">
        <v>82.536900000000003</v>
      </c>
      <c r="J2103" s="82">
        <v>44.941400000000002</v>
      </c>
      <c r="K2103" s="82">
        <v>29.651</v>
      </c>
      <c r="L2103" s="82">
        <v>60.191000000000003</v>
      </c>
      <c r="M2103" s="87">
        <v>69.372</v>
      </c>
      <c r="N2103" s="80">
        <v>0.19</v>
      </c>
      <c r="O2103" s="99">
        <f t="shared" si="96"/>
        <v>1246.73582201517</v>
      </c>
      <c r="P2103" s="24">
        <f t="shared" si="97"/>
        <v>1</v>
      </c>
      <c r="R2103" s="76">
        <v>39962</v>
      </c>
      <c r="S2103" s="88">
        <f t="shared" si="98"/>
        <v>1.3575368877676099E-2</v>
      </c>
      <c r="T2103" s="88"/>
    </row>
    <row r="2104" spans="1:20" x14ac:dyDescent="0.3">
      <c r="A2104" s="75">
        <v>2101</v>
      </c>
      <c r="B2104" s="76">
        <v>39965</v>
      </c>
      <c r="C2104" s="80">
        <v>1098.0971</v>
      </c>
      <c r="D2104" s="81">
        <v>47.533200000000001</v>
      </c>
      <c r="E2104" s="82">
        <v>21.69</v>
      </c>
      <c r="F2104" s="82">
        <v>19.972100000000001</v>
      </c>
      <c r="G2104" s="82">
        <v>25.870899999999999</v>
      </c>
      <c r="H2104" s="82">
        <v>90.809700000000007</v>
      </c>
      <c r="I2104" s="82">
        <v>85.405100000000004</v>
      </c>
      <c r="J2104" s="82">
        <v>46.997799999999998</v>
      </c>
      <c r="K2104" s="82">
        <v>29.566500000000001</v>
      </c>
      <c r="L2104" s="82">
        <v>61.44</v>
      </c>
      <c r="M2104" s="87">
        <v>70.382999999999996</v>
      </c>
      <c r="N2104" s="80">
        <v>0.21</v>
      </c>
      <c r="O2104" s="86">
        <f t="shared" si="96"/>
        <v>1246.74621148035</v>
      </c>
      <c r="P2104" s="24">
        <f t="shared" si="97"/>
        <v>0</v>
      </c>
      <c r="R2104" s="76">
        <v>39965</v>
      </c>
      <c r="S2104" s="88">
        <f t="shared" si="98"/>
        <v>2.5857736950547699E-2</v>
      </c>
      <c r="T2104" s="88"/>
    </row>
    <row r="2105" spans="1:20" x14ac:dyDescent="0.3">
      <c r="A2105" s="75">
        <v>2102</v>
      </c>
      <c r="B2105" s="76">
        <v>39966</v>
      </c>
      <c r="C2105" s="80">
        <v>1100.2781</v>
      </c>
      <c r="D2105" s="81">
        <v>47.008699999999997</v>
      </c>
      <c r="E2105" s="82">
        <v>22.19</v>
      </c>
      <c r="F2105" s="82">
        <v>20.403199999999998</v>
      </c>
      <c r="G2105" s="82">
        <v>25.870899999999999</v>
      </c>
      <c r="H2105" s="82">
        <v>90.993399999999994</v>
      </c>
      <c r="I2105" s="82">
        <v>86.785700000000006</v>
      </c>
      <c r="J2105" s="82">
        <v>46.889899999999997</v>
      </c>
      <c r="K2105" s="82">
        <v>29.952500000000001</v>
      </c>
      <c r="L2105" s="82">
        <v>64.031000000000006</v>
      </c>
      <c r="M2105" s="87">
        <v>71.006</v>
      </c>
      <c r="N2105" s="80">
        <v>0.2</v>
      </c>
      <c r="O2105" s="86">
        <f t="shared" si="96"/>
        <v>1246.7561062915599</v>
      </c>
      <c r="P2105" s="24">
        <f t="shared" si="97"/>
        <v>0</v>
      </c>
      <c r="R2105" s="76">
        <v>39966</v>
      </c>
      <c r="S2105" s="88">
        <f t="shared" si="98"/>
        <v>1.9861631544242399E-3</v>
      </c>
      <c r="T2105" s="88"/>
    </row>
    <row r="2106" spans="1:20" x14ac:dyDescent="0.3">
      <c r="A2106" s="75">
        <v>2103</v>
      </c>
      <c r="B2106" s="76">
        <v>39967</v>
      </c>
      <c r="C2106" s="80">
        <v>1085.3753999999999</v>
      </c>
      <c r="D2106" s="81">
        <v>46.6554</v>
      </c>
      <c r="E2106" s="82">
        <v>21.83</v>
      </c>
      <c r="F2106" s="82">
        <v>20.3932</v>
      </c>
      <c r="G2106" s="82">
        <v>26.2699</v>
      </c>
      <c r="H2106" s="82">
        <v>89.563199999999995</v>
      </c>
      <c r="I2106" s="82">
        <v>85.786000000000001</v>
      </c>
      <c r="J2106" s="82">
        <v>44.6629</v>
      </c>
      <c r="K2106" s="82">
        <v>29.608799999999999</v>
      </c>
      <c r="L2106" s="82">
        <v>63.279000000000003</v>
      </c>
      <c r="M2106" s="87">
        <v>71.724000000000004</v>
      </c>
      <c r="N2106" s="80">
        <v>0.21</v>
      </c>
      <c r="O2106" s="86">
        <f t="shared" si="96"/>
        <v>1246.76649592578</v>
      </c>
      <c r="P2106" s="24">
        <f t="shared" si="97"/>
        <v>0</v>
      </c>
      <c r="R2106" s="76">
        <v>39967</v>
      </c>
      <c r="S2106" s="88">
        <f t="shared" si="98"/>
        <v>-1.3544484798888701E-2</v>
      </c>
      <c r="T2106" s="88"/>
    </row>
    <row r="2107" spans="1:20" x14ac:dyDescent="0.3">
      <c r="A2107" s="75">
        <v>2104</v>
      </c>
      <c r="B2107" s="76">
        <v>39968</v>
      </c>
      <c r="C2107" s="80">
        <v>1098.0494000000001</v>
      </c>
      <c r="D2107" s="81">
        <v>48.4861</v>
      </c>
      <c r="E2107" s="82">
        <v>22.54</v>
      </c>
      <c r="F2107" s="82">
        <v>20.663900000000002</v>
      </c>
      <c r="G2107" s="82">
        <v>26.390799999999999</v>
      </c>
      <c r="H2107" s="82">
        <v>91.570700000000002</v>
      </c>
      <c r="I2107" s="82">
        <v>86.857100000000003</v>
      </c>
      <c r="J2107" s="82">
        <v>45.150399999999998</v>
      </c>
      <c r="K2107" s="82">
        <v>30.012899999999998</v>
      </c>
      <c r="L2107" s="82">
        <v>63.92</v>
      </c>
      <c r="M2107" s="87">
        <v>71.430000000000007</v>
      </c>
      <c r="N2107" s="80">
        <v>0.2</v>
      </c>
      <c r="O2107" s="86">
        <f t="shared" si="96"/>
        <v>1246.77639089797</v>
      </c>
      <c r="P2107" s="24">
        <f t="shared" si="97"/>
        <v>0</v>
      </c>
      <c r="R2107" s="76">
        <v>39968</v>
      </c>
      <c r="S2107" s="88">
        <f t="shared" si="98"/>
        <v>1.1677065833627801E-2</v>
      </c>
      <c r="T2107" s="88"/>
    </row>
    <row r="2108" spans="1:20" x14ac:dyDescent="0.3">
      <c r="A2108" s="75">
        <v>2105</v>
      </c>
      <c r="B2108" s="76">
        <v>39969</v>
      </c>
      <c r="C2108" s="80">
        <v>1095.3552999999999</v>
      </c>
      <c r="D2108" s="81">
        <v>48.6038</v>
      </c>
      <c r="E2108" s="82">
        <v>22.18</v>
      </c>
      <c r="F2108" s="82">
        <v>20.764199999999999</v>
      </c>
      <c r="G2108" s="82">
        <v>26.765499999999999</v>
      </c>
      <c r="H2108" s="82">
        <v>91.019599999999997</v>
      </c>
      <c r="I2108" s="82">
        <v>86.845200000000006</v>
      </c>
      <c r="J2108" s="82">
        <v>44.6629</v>
      </c>
      <c r="K2108" s="82">
        <v>29.819900000000001</v>
      </c>
      <c r="L2108" s="82">
        <v>63.99</v>
      </c>
      <c r="M2108" s="87">
        <v>70.991</v>
      </c>
      <c r="N2108" s="80">
        <v>0.21</v>
      </c>
      <c r="O2108" s="86">
        <f t="shared" si="96"/>
        <v>1246.7867807012201</v>
      </c>
      <c r="P2108" s="24">
        <f t="shared" si="97"/>
        <v>0</v>
      </c>
      <c r="R2108" s="76">
        <v>39969</v>
      </c>
      <c r="S2108" s="88">
        <f t="shared" si="98"/>
        <v>-2.4535326006280798E-3</v>
      </c>
      <c r="T2108" s="88"/>
    </row>
    <row r="2109" spans="1:20" x14ac:dyDescent="0.3">
      <c r="A2109" s="75">
        <v>2106</v>
      </c>
      <c r="B2109" s="76">
        <v>39972</v>
      </c>
      <c r="C2109" s="80">
        <v>1094.4798000000001</v>
      </c>
      <c r="D2109" s="81">
        <v>48.5717</v>
      </c>
      <c r="E2109" s="82">
        <v>21.6</v>
      </c>
      <c r="F2109" s="82">
        <v>20.924600000000002</v>
      </c>
      <c r="G2109" s="82">
        <v>26.656700000000001</v>
      </c>
      <c r="H2109" s="82">
        <v>91.295199999999994</v>
      </c>
      <c r="I2109" s="82">
        <v>87.083200000000005</v>
      </c>
      <c r="J2109" s="82">
        <v>44.363700000000001</v>
      </c>
      <c r="K2109" s="82">
        <v>29.7837</v>
      </c>
      <c r="L2109" s="82">
        <v>63.139000000000003</v>
      </c>
      <c r="M2109" s="87">
        <v>69.626999999999995</v>
      </c>
      <c r="N2109" s="80">
        <v>0.21</v>
      </c>
      <c r="O2109" s="86">
        <f t="shared" si="96"/>
        <v>1246.79717059106</v>
      </c>
      <c r="P2109" s="24">
        <f t="shared" si="97"/>
        <v>0</v>
      </c>
      <c r="R2109" s="76">
        <v>39972</v>
      </c>
      <c r="S2109" s="88">
        <f t="shared" si="98"/>
        <v>-7.9928403140050496E-4</v>
      </c>
      <c r="T2109" s="88"/>
    </row>
    <row r="2110" spans="1:20" x14ac:dyDescent="0.3">
      <c r="A2110" s="75">
        <v>2107</v>
      </c>
      <c r="B2110" s="76">
        <v>39973</v>
      </c>
      <c r="C2110" s="80">
        <v>1098.3648000000001</v>
      </c>
      <c r="D2110" s="81">
        <v>49.278300000000002</v>
      </c>
      <c r="E2110" s="82">
        <v>22.29</v>
      </c>
      <c r="F2110" s="82">
        <v>21.044899999999998</v>
      </c>
      <c r="G2110" s="82">
        <v>26.693000000000001</v>
      </c>
      <c r="H2110" s="82">
        <v>92.095500000000001</v>
      </c>
      <c r="I2110" s="82">
        <v>87.023700000000005</v>
      </c>
      <c r="J2110" s="82">
        <v>45.560299999999998</v>
      </c>
      <c r="K2110" s="82">
        <v>29.608799999999999</v>
      </c>
      <c r="L2110" s="82">
        <v>62.357999999999997</v>
      </c>
      <c r="M2110" s="87">
        <v>70.054000000000002</v>
      </c>
      <c r="N2110" s="80">
        <v>0.18</v>
      </c>
      <c r="O2110" s="86">
        <f t="shared" si="96"/>
        <v>1246.8060762851401</v>
      </c>
      <c r="P2110" s="24">
        <f t="shared" si="97"/>
        <v>0</v>
      </c>
      <c r="R2110" s="76">
        <v>39973</v>
      </c>
      <c r="S2110" s="88">
        <f t="shared" si="98"/>
        <v>3.54963152357857E-3</v>
      </c>
      <c r="T2110" s="88"/>
    </row>
    <row r="2111" spans="1:20" x14ac:dyDescent="0.3">
      <c r="A2111" s="75">
        <v>2108</v>
      </c>
      <c r="B2111" s="76">
        <v>39974</v>
      </c>
      <c r="C2111" s="80">
        <v>1094.5918999999999</v>
      </c>
      <c r="D2111" s="81">
        <v>49.321100000000001</v>
      </c>
      <c r="E2111" s="82">
        <v>22.22</v>
      </c>
      <c r="F2111" s="82">
        <v>20.7943</v>
      </c>
      <c r="G2111" s="82">
        <v>27.261199999999999</v>
      </c>
      <c r="H2111" s="82">
        <v>92.134900000000002</v>
      </c>
      <c r="I2111" s="82">
        <v>87.880600000000001</v>
      </c>
      <c r="J2111" s="82">
        <v>45.671100000000003</v>
      </c>
      <c r="K2111" s="82">
        <v>29.198599999999999</v>
      </c>
      <c r="L2111" s="82">
        <v>62.218000000000004</v>
      </c>
      <c r="M2111" s="87">
        <v>69.2</v>
      </c>
      <c r="N2111" s="80">
        <v>0.18</v>
      </c>
      <c r="O2111" s="86">
        <f t="shared" si="96"/>
        <v>1246.81498204283</v>
      </c>
      <c r="P2111" s="24">
        <f t="shared" si="97"/>
        <v>0</v>
      </c>
      <c r="R2111" s="76">
        <v>39974</v>
      </c>
      <c r="S2111" s="88">
        <f t="shared" si="98"/>
        <v>-3.4350153974346299E-3</v>
      </c>
      <c r="T2111" s="88"/>
    </row>
    <row r="2112" spans="1:20" x14ac:dyDescent="0.3">
      <c r="A2112" s="75">
        <v>2109</v>
      </c>
      <c r="B2112" s="76">
        <v>39975</v>
      </c>
      <c r="C2112" s="80">
        <v>1101.5668000000001</v>
      </c>
      <c r="D2112" s="81">
        <v>49.224699999999999</v>
      </c>
      <c r="E2112" s="82">
        <v>22.89</v>
      </c>
      <c r="F2112" s="82">
        <v>20.994800000000001</v>
      </c>
      <c r="G2112" s="82">
        <v>27.599699999999999</v>
      </c>
      <c r="H2112" s="82">
        <v>94.339200000000005</v>
      </c>
      <c r="I2112" s="82">
        <v>88.130600000000001</v>
      </c>
      <c r="J2112" s="82">
        <v>46.923200000000001</v>
      </c>
      <c r="K2112" s="82">
        <v>29.548400000000001</v>
      </c>
      <c r="L2112" s="82">
        <v>61.762999999999998</v>
      </c>
      <c r="M2112" s="87">
        <v>68.382000000000005</v>
      </c>
      <c r="N2112" s="80">
        <v>0.17</v>
      </c>
      <c r="O2112" s="86">
        <f t="shared" si="96"/>
        <v>1246.8233930962799</v>
      </c>
      <c r="P2112" s="24">
        <f t="shared" si="97"/>
        <v>0</v>
      </c>
      <c r="R2112" s="76">
        <v>39975</v>
      </c>
      <c r="S2112" s="88">
        <f t="shared" si="98"/>
        <v>6.3721465506918502E-3</v>
      </c>
      <c r="T2112" s="88"/>
    </row>
    <row r="2113" spans="1:20" x14ac:dyDescent="0.3">
      <c r="A2113" s="75">
        <v>2110</v>
      </c>
      <c r="B2113" s="76">
        <v>39976</v>
      </c>
      <c r="C2113" s="80">
        <v>1103.1425999999999</v>
      </c>
      <c r="D2113" s="81">
        <v>49.299700000000001</v>
      </c>
      <c r="E2113" s="82">
        <v>22.86</v>
      </c>
      <c r="F2113" s="82">
        <v>20.904599999999999</v>
      </c>
      <c r="G2113" s="82">
        <v>28.2041</v>
      </c>
      <c r="H2113" s="82">
        <v>95.349500000000006</v>
      </c>
      <c r="I2113" s="82">
        <v>87.809200000000004</v>
      </c>
      <c r="J2113" s="82">
        <v>45.7376</v>
      </c>
      <c r="K2113" s="82">
        <v>29.736999999999998</v>
      </c>
      <c r="L2113" s="82">
        <v>62.555999999999997</v>
      </c>
      <c r="M2113" s="87">
        <v>69.2</v>
      </c>
      <c r="N2113" s="80">
        <v>0.17</v>
      </c>
      <c r="O2113" s="86">
        <f t="shared" si="96"/>
        <v>1246.83180420647</v>
      </c>
      <c r="P2113" s="24">
        <f t="shared" si="97"/>
        <v>0</v>
      </c>
      <c r="R2113" s="76">
        <v>39976</v>
      </c>
      <c r="S2113" s="88">
        <f t="shared" si="98"/>
        <v>1.4305078911236401E-3</v>
      </c>
      <c r="T2113" s="88"/>
    </row>
    <row r="2114" spans="1:20" x14ac:dyDescent="0.3">
      <c r="A2114" s="75">
        <v>2111</v>
      </c>
      <c r="B2114" s="76">
        <v>39979</v>
      </c>
      <c r="C2114" s="80">
        <v>1076.924</v>
      </c>
      <c r="D2114" s="81">
        <v>47.436900000000001</v>
      </c>
      <c r="E2114" s="82">
        <v>22.12</v>
      </c>
      <c r="F2114" s="82">
        <v>20.2729</v>
      </c>
      <c r="G2114" s="82">
        <v>28.312899999999999</v>
      </c>
      <c r="H2114" s="82">
        <v>93.263300000000001</v>
      </c>
      <c r="I2114" s="82">
        <v>86.654799999999994</v>
      </c>
      <c r="J2114" s="82">
        <v>44.330500000000001</v>
      </c>
      <c r="K2114" s="82">
        <v>29.262599999999999</v>
      </c>
      <c r="L2114" s="82">
        <v>61.658000000000001</v>
      </c>
      <c r="M2114" s="87">
        <v>68.513000000000005</v>
      </c>
      <c r="N2114" s="80">
        <v>0.22</v>
      </c>
      <c r="O2114" s="86">
        <f t="shared" si="96"/>
        <v>1246.84268924603</v>
      </c>
      <c r="P2114" s="24">
        <f t="shared" si="97"/>
        <v>0</v>
      </c>
      <c r="R2114" s="76">
        <v>39979</v>
      </c>
      <c r="S2114" s="88">
        <f t="shared" si="98"/>
        <v>-2.3767190207322202E-2</v>
      </c>
      <c r="T2114" s="88"/>
    </row>
    <row r="2115" spans="1:20" x14ac:dyDescent="0.3">
      <c r="A2115" s="75">
        <v>2112</v>
      </c>
      <c r="B2115" s="76">
        <v>39980</v>
      </c>
      <c r="C2115" s="80">
        <v>1063.2316000000001</v>
      </c>
      <c r="D2115" s="81">
        <v>46.516199999999998</v>
      </c>
      <c r="E2115" s="82">
        <v>21.71</v>
      </c>
      <c r="F2115" s="82">
        <v>19.741499999999998</v>
      </c>
      <c r="G2115" s="82">
        <v>28.3492</v>
      </c>
      <c r="H2115" s="82">
        <v>91.688800000000001</v>
      </c>
      <c r="I2115" s="82">
        <v>85.250399999999999</v>
      </c>
      <c r="J2115" s="82">
        <v>43.289000000000001</v>
      </c>
      <c r="K2115" s="82">
        <v>29.092300000000002</v>
      </c>
      <c r="L2115" s="82">
        <v>61.029000000000003</v>
      </c>
      <c r="M2115" s="87">
        <v>67.671000000000006</v>
      </c>
      <c r="N2115" s="80">
        <v>0.22</v>
      </c>
      <c r="O2115" s="86">
        <f t="shared" si="96"/>
        <v>1246.8535743806201</v>
      </c>
      <c r="P2115" s="24">
        <f t="shared" si="97"/>
        <v>0</v>
      </c>
      <c r="R2115" s="76">
        <v>39980</v>
      </c>
      <c r="S2115" s="88">
        <f t="shared" si="98"/>
        <v>-1.2714360530548099E-2</v>
      </c>
      <c r="T2115" s="88"/>
    </row>
    <row r="2116" spans="1:20" x14ac:dyDescent="0.3">
      <c r="A2116" s="75">
        <v>2113</v>
      </c>
      <c r="B2116" s="76">
        <v>39981</v>
      </c>
      <c r="C2116" s="80">
        <v>1061.7837</v>
      </c>
      <c r="D2116" s="81">
        <v>48.271900000000002</v>
      </c>
      <c r="E2116" s="82">
        <v>20.72</v>
      </c>
      <c r="F2116" s="82">
        <v>19.9922</v>
      </c>
      <c r="G2116" s="82">
        <v>28.627300000000002</v>
      </c>
      <c r="H2116" s="82">
        <v>90.311099999999996</v>
      </c>
      <c r="I2116" s="82">
        <v>85.000500000000002</v>
      </c>
      <c r="J2116" s="82">
        <v>43.399799999999999</v>
      </c>
      <c r="K2116" s="82">
        <v>29.153099999999998</v>
      </c>
      <c r="L2116" s="82">
        <v>61.762999999999998</v>
      </c>
      <c r="M2116" s="87">
        <v>68.025999999999996</v>
      </c>
      <c r="N2116" s="80">
        <v>0.24</v>
      </c>
      <c r="O2116" s="86">
        <f t="shared" ref="O2116:O2179" si="99">O2115*(1+N2116/100/252)</f>
        <v>1246.8654491765601</v>
      </c>
      <c r="P2116" s="24">
        <f t="shared" ref="P2116:P2179" si="100">IF(MONTH(B2116)&lt;&gt;MONTH(B2117),1,0)</f>
        <v>0</v>
      </c>
      <c r="R2116" s="76">
        <v>39981</v>
      </c>
      <c r="S2116" s="88">
        <f t="shared" ref="S2116:S2179" si="101">(C2116/C2115)-1</f>
        <v>-1.3617917300426899E-3</v>
      </c>
      <c r="T2116" s="88"/>
    </row>
    <row r="2117" spans="1:20" x14ac:dyDescent="0.3">
      <c r="A2117" s="75">
        <v>2114</v>
      </c>
      <c r="B2117" s="76">
        <v>39982</v>
      </c>
      <c r="C2117" s="80">
        <v>1070.8626999999999</v>
      </c>
      <c r="D2117" s="81">
        <v>48.475299999999997</v>
      </c>
      <c r="E2117" s="82">
        <v>20.309999999999999</v>
      </c>
      <c r="F2117" s="82">
        <v>20.303000000000001</v>
      </c>
      <c r="G2117" s="82">
        <v>28.409700000000001</v>
      </c>
      <c r="H2117" s="82">
        <v>89.786299999999997</v>
      </c>
      <c r="I2117" s="82">
        <v>85.024299999999997</v>
      </c>
      <c r="J2117" s="82">
        <v>42.989800000000002</v>
      </c>
      <c r="K2117" s="82">
        <v>30.138400000000001</v>
      </c>
      <c r="L2117" s="82">
        <v>63.534999999999997</v>
      </c>
      <c r="M2117" s="87">
        <v>68.962999999999994</v>
      </c>
      <c r="N2117" s="80">
        <v>0.25</v>
      </c>
      <c r="O2117" s="86">
        <f t="shared" si="99"/>
        <v>1246.87781887348</v>
      </c>
      <c r="P2117" s="24">
        <f t="shared" si="100"/>
        <v>0</v>
      </c>
      <c r="R2117" s="76">
        <v>39982</v>
      </c>
      <c r="S2117" s="88">
        <f t="shared" si="101"/>
        <v>8.5507057605047603E-3</v>
      </c>
      <c r="T2117" s="88"/>
    </row>
    <row r="2118" spans="1:20" x14ac:dyDescent="0.3">
      <c r="A2118" s="75">
        <v>2115</v>
      </c>
      <c r="B2118" s="76">
        <v>39983</v>
      </c>
      <c r="C2118" s="80">
        <v>1074.1976</v>
      </c>
      <c r="D2118" s="81">
        <v>49.246200000000002</v>
      </c>
      <c r="E2118" s="82">
        <v>20.53</v>
      </c>
      <c r="F2118" s="82">
        <v>20.714099999999998</v>
      </c>
      <c r="G2118" s="82">
        <v>29.098700000000001</v>
      </c>
      <c r="H2118" s="82">
        <v>89.300799999999995</v>
      </c>
      <c r="I2118" s="82">
        <v>84.560100000000006</v>
      </c>
      <c r="J2118" s="82">
        <v>43.133899999999997</v>
      </c>
      <c r="K2118" s="82">
        <v>29.688300000000002</v>
      </c>
      <c r="L2118" s="82">
        <v>62.859000000000002</v>
      </c>
      <c r="M2118" s="87">
        <v>68.974999999999994</v>
      </c>
      <c r="N2118" s="80">
        <v>0.25</v>
      </c>
      <c r="O2118" s="86">
        <f t="shared" si="99"/>
        <v>1246.8901886931101</v>
      </c>
      <c r="P2118" s="24">
        <f t="shared" si="100"/>
        <v>0</v>
      </c>
      <c r="R2118" s="76">
        <v>39983</v>
      </c>
      <c r="S2118" s="88">
        <f t="shared" si="101"/>
        <v>3.1142180972407699E-3</v>
      </c>
      <c r="T2118" s="88"/>
    </row>
    <row r="2119" spans="1:20" x14ac:dyDescent="0.3">
      <c r="A2119" s="75">
        <v>2116</v>
      </c>
      <c r="B2119" s="76">
        <v>39986</v>
      </c>
      <c r="C2119" s="80">
        <v>1041.4874</v>
      </c>
      <c r="D2119" s="81">
        <v>47.533200000000001</v>
      </c>
      <c r="E2119" s="82">
        <v>19.05</v>
      </c>
      <c r="F2119" s="82">
        <v>20.022300000000001</v>
      </c>
      <c r="G2119" s="82">
        <v>28.143699999999999</v>
      </c>
      <c r="H2119" s="82">
        <v>86.283000000000001</v>
      </c>
      <c r="I2119" s="82">
        <v>81.929900000000004</v>
      </c>
      <c r="J2119" s="82">
        <v>41.427599999999998</v>
      </c>
      <c r="K2119" s="82">
        <v>29.189599999999999</v>
      </c>
      <c r="L2119" s="82">
        <v>62.369</v>
      </c>
      <c r="M2119" s="87">
        <v>67.825000000000003</v>
      </c>
      <c r="N2119" s="80">
        <v>0.24</v>
      </c>
      <c r="O2119" s="86">
        <f t="shared" si="99"/>
        <v>1246.9020638377699</v>
      </c>
      <c r="P2119" s="24">
        <f t="shared" si="100"/>
        <v>0</v>
      </c>
      <c r="R2119" s="76">
        <v>39986</v>
      </c>
      <c r="S2119" s="88">
        <f t="shared" si="101"/>
        <v>-3.0450822083385801E-2</v>
      </c>
      <c r="T2119" s="88"/>
    </row>
    <row r="2120" spans="1:20" x14ac:dyDescent="0.3">
      <c r="A2120" s="75">
        <v>2117</v>
      </c>
      <c r="B2120" s="76">
        <v>39987</v>
      </c>
      <c r="C2120" s="80">
        <v>1043.9104</v>
      </c>
      <c r="D2120" s="81">
        <v>47.629600000000003</v>
      </c>
      <c r="E2120" s="82">
        <v>19.05</v>
      </c>
      <c r="F2120" s="82">
        <v>19.922000000000001</v>
      </c>
      <c r="G2120" s="82">
        <v>28.216200000000001</v>
      </c>
      <c r="H2120" s="82">
        <v>86.545400000000001</v>
      </c>
      <c r="I2120" s="82">
        <v>82.0608</v>
      </c>
      <c r="J2120" s="82">
        <v>41.992600000000003</v>
      </c>
      <c r="K2120" s="82">
        <v>29.074000000000002</v>
      </c>
      <c r="L2120" s="82">
        <v>61.81</v>
      </c>
      <c r="M2120" s="87">
        <v>67.302999999999997</v>
      </c>
      <c r="N2120" s="80">
        <v>0.24</v>
      </c>
      <c r="O2120" s="86">
        <f t="shared" si="99"/>
        <v>1246.9139390955199</v>
      </c>
      <c r="P2120" s="24">
        <f t="shared" si="100"/>
        <v>0</v>
      </c>
      <c r="R2120" s="76">
        <v>39987</v>
      </c>
      <c r="S2120" s="88">
        <f t="shared" si="101"/>
        <v>2.3264803779672301E-3</v>
      </c>
      <c r="T2120" s="88"/>
    </row>
    <row r="2121" spans="1:20" x14ac:dyDescent="0.3">
      <c r="A2121" s="75">
        <v>2118</v>
      </c>
      <c r="B2121" s="76">
        <v>39988</v>
      </c>
      <c r="C2121" s="80">
        <v>1050.7479000000001</v>
      </c>
      <c r="D2121" s="81">
        <v>48.464599999999997</v>
      </c>
      <c r="E2121" s="82">
        <v>19.52</v>
      </c>
      <c r="F2121" s="82">
        <v>21.3156</v>
      </c>
      <c r="G2121" s="82">
        <v>28.3734</v>
      </c>
      <c r="H2121" s="82">
        <v>86.230500000000006</v>
      </c>
      <c r="I2121" s="82">
        <v>81.465699999999998</v>
      </c>
      <c r="J2121" s="82">
        <v>41.704599999999999</v>
      </c>
      <c r="K2121" s="82">
        <v>28.891500000000001</v>
      </c>
      <c r="L2121" s="82">
        <v>61.856000000000002</v>
      </c>
      <c r="M2121" s="87">
        <v>66.757999999999996</v>
      </c>
      <c r="N2121" s="80">
        <v>0.21</v>
      </c>
      <c r="O2121" s="86">
        <f t="shared" si="99"/>
        <v>1246.92433004501</v>
      </c>
      <c r="P2121" s="24">
        <f t="shared" si="100"/>
        <v>0</v>
      </c>
      <c r="R2121" s="76">
        <v>39988</v>
      </c>
      <c r="S2121" s="88">
        <f t="shared" si="101"/>
        <v>6.5498916382096296E-3</v>
      </c>
      <c r="T2121" s="88"/>
    </row>
    <row r="2122" spans="1:20" x14ac:dyDescent="0.3">
      <c r="A2122" s="75">
        <v>2119</v>
      </c>
      <c r="B2122" s="76">
        <v>39989</v>
      </c>
      <c r="C2122" s="80">
        <v>1073.2805000000001</v>
      </c>
      <c r="D2122" s="81">
        <v>49.610100000000003</v>
      </c>
      <c r="E2122" s="82">
        <v>20.11</v>
      </c>
      <c r="F2122" s="82">
        <v>21.686599999999999</v>
      </c>
      <c r="G2122" s="82">
        <v>28.760300000000001</v>
      </c>
      <c r="H2122" s="82">
        <v>87.739400000000003</v>
      </c>
      <c r="I2122" s="82">
        <v>83.167599999999993</v>
      </c>
      <c r="J2122" s="82">
        <v>43.0563</v>
      </c>
      <c r="K2122" s="82">
        <v>29.104399999999998</v>
      </c>
      <c r="L2122" s="82">
        <v>62.951999999999998</v>
      </c>
      <c r="M2122" s="87">
        <v>68.132999999999996</v>
      </c>
      <c r="N2122" s="80">
        <v>0.19</v>
      </c>
      <c r="O2122" s="86">
        <f t="shared" si="99"/>
        <v>1246.9337314586101</v>
      </c>
      <c r="P2122" s="24">
        <f t="shared" si="100"/>
        <v>0</v>
      </c>
      <c r="R2122" s="76">
        <v>39989</v>
      </c>
      <c r="S2122" s="88">
        <f t="shared" si="101"/>
        <v>2.1444344547345801E-2</v>
      </c>
      <c r="T2122" s="88"/>
    </row>
    <row r="2123" spans="1:20" x14ac:dyDescent="0.3">
      <c r="A2123" s="75">
        <v>2120</v>
      </c>
      <c r="B2123" s="76">
        <v>39990</v>
      </c>
      <c r="C2123" s="80">
        <v>1071.9245000000001</v>
      </c>
      <c r="D2123" s="81">
        <v>49.449599999999997</v>
      </c>
      <c r="E2123" s="82">
        <v>20.09</v>
      </c>
      <c r="F2123" s="82">
        <v>21.2956</v>
      </c>
      <c r="G2123" s="82">
        <v>28.228300000000001</v>
      </c>
      <c r="H2123" s="82">
        <v>86.532300000000006</v>
      </c>
      <c r="I2123" s="82">
        <v>82.1798</v>
      </c>
      <c r="J2123" s="82">
        <v>42.779299999999999</v>
      </c>
      <c r="K2123" s="82">
        <v>29.274699999999999</v>
      </c>
      <c r="L2123" s="82">
        <v>63.78</v>
      </c>
      <c r="M2123" s="87">
        <v>67.587999999999994</v>
      </c>
      <c r="N2123" s="80">
        <v>0.18</v>
      </c>
      <c r="O2123" s="86">
        <f t="shared" si="99"/>
        <v>1246.9426381281201</v>
      </c>
      <c r="P2123" s="24">
        <f t="shared" si="100"/>
        <v>0</v>
      </c>
      <c r="R2123" s="76">
        <v>39990</v>
      </c>
      <c r="S2123" s="88">
        <f t="shared" si="101"/>
        <v>-1.2634162271651899E-3</v>
      </c>
      <c r="T2123" s="88"/>
    </row>
    <row r="2124" spans="1:20" x14ac:dyDescent="0.3">
      <c r="A2124" s="75">
        <v>2121</v>
      </c>
      <c r="B2124" s="76">
        <v>39993</v>
      </c>
      <c r="C2124" s="80">
        <v>1081.6785</v>
      </c>
      <c r="D2124" s="81">
        <v>49.342500000000001</v>
      </c>
      <c r="E2124" s="82">
        <v>19.670000000000002</v>
      </c>
      <c r="F2124" s="82">
        <v>21.5563</v>
      </c>
      <c r="G2124" s="82">
        <v>28.844899999999999</v>
      </c>
      <c r="H2124" s="82">
        <v>87.752499999999998</v>
      </c>
      <c r="I2124" s="82">
        <v>84.000699999999995</v>
      </c>
      <c r="J2124" s="82">
        <v>43.155999999999999</v>
      </c>
      <c r="K2124" s="82">
        <v>29.372</v>
      </c>
      <c r="L2124" s="82">
        <v>63.944000000000003</v>
      </c>
      <c r="M2124" s="87">
        <v>67.86</v>
      </c>
      <c r="N2124" s="80">
        <v>0.17</v>
      </c>
      <c r="O2124" s="86">
        <f t="shared" si="99"/>
        <v>1246.95105004274</v>
      </c>
      <c r="P2124" s="24">
        <f t="shared" si="100"/>
        <v>0</v>
      </c>
      <c r="R2124" s="76">
        <v>39993</v>
      </c>
      <c r="S2124" s="88">
        <f t="shared" si="101"/>
        <v>9.0995214681630597E-3</v>
      </c>
      <c r="T2124" s="88"/>
    </row>
    <row r="2125" spans="1:20" x14ac:dyDescent="0.3">
      <c r="A2125" s="75">
        <v>2122</v>
      </c>
      <c r="B2125" s="76">
        <v>39994</v>
      </c>
      <c r="C2125" s="80">
        <v>1072.5371</v>
      </c>
      <c r="D2125" s="81">
        <v>48.389699999999998</v>
      </c>
      <c r="E2125" s="82">
        <v>19.18</v>
      </c>
      <c r="F2125" s="82">
        <v>21.475999999999999</v>
      </c>
      <c r="G2125" s="82">
        <v>28.7361</v>
      </c>
      <c r="H2125" s="82">
        <v>86.925899999999999</v>
      </c>
      <c r="I2125" s="82">
        <v>83.203299999999999</v>
      </c>
      <c r="J2125" s="82">
        <v>42.613100000000003</v>
      </c>
      <c r="K2125" s="82">
        <v>29.189599999999999</v>
      </c>
      <c r="L2125" s="82">
        <v>64.082999999999998</v>
      </c>
      <c r="M2125" s="87">
        <v>68.168999999999997</v>
      </c>
      <c r="N2125" s="80">
        <v>0.22</v>
      </c>
      <c r="O2125" s="99">
        <f t="shared" si="99"/>
        <v>1246.9619361233399</v>
      </c>
      <c r="P2125" s="24">
        <f t="shared" si="100"/>
        <v>1</v>
      </c>
      <c r="R2125" s="76">
        <v>39994</v>
      </c>
      <c r="S2125" s="88">
        <f t="shared" si="101"/>
        <v>-8.4511248027948592E-3</v>
      </c>
      <c r="T2125" s="88"/>
    </row>
    <row r="2126" spans="1:20" x14ac:dyDescent="0.3">
      <c r="A2126" s="75">
        <v>2123</v>
      </c>
      <c r="B2126" s="76">
        <v>39995</v>
      </c>
      <c r="C2126" s="80">
        <v>1077.3402000000001</v>
      </c>
      <c r="D2126" s="81">
        <v>48.346899999999998</v>
      </c>
      <c r="E2126" s="82">
        <v>20.239999999999998</v>
      </c>
      <c r="F2126" s="82">
        <v>21.796900000000001</v>
      </c>
      <c r="G2126" s="82">
        <v>29.0625</v>
      </c>
      <c r="H2126" s="82">
        <v>87.280199999999994</v>
      </c>
      <c r="I2126" s="82">
        <v>83.976900000000001</v>
      </c>
      <c r="J2126" s="82">
        <v>42.613100000000003</v>
      </c>
      <c r="K2126" s="82">
        <v>29.913399999999999</v>
      </c>
      <c r="L2126" s="82">
        <v>65.902000000000001</v>
      </c>
      <c r="M2126" s="87">
        <v>69.034000000000006</v>
      </c>
      <c r="N2126" s="80">
        <v>0.2</v>
      </c>
      <c r="O2126" s="86">
        <f t="shared" si="99"/>
        <v>1246.97183264664</v>
      </c>
      <c r="P2126" s="24">
        <f t="shared" si="100"/>
        <v>0</v>
      </c>
      <c r="R2126" s="76">
        <v>39995</v>
      </c>
      <c r="S2126" s="88">
        <f t="shared" si="101"/>
        <v>4.4782600061108501E-3</v>
      </c>
      <c r="T2126" s="88"/>
    </row>
    <row r="2127" spans="1:20" x14ac:dyDescent="0.3">
      <c r="A2127" s="75">
        <v>2124</v>
      </c>
      <c r="B2127" s="76">
        <v>39996</v>
      </c>
      <c r="C2127" s="80">
        <v>1045.9643000000001</v>
      </c>
      <c r="D2127" s="81">
        <v>47.832999999999998</v>
      </c>
      <c r="E2127" s="82">
        <v>19.440000000000001</v>
      </c>
      <c r="F2127" s="82">
        <v>21.094999999999999</v>
      </c>
      <c r="G2127" s="82">
        <v>28.252500000000001</v>
      </c>
      <c r="H2127" s="82">
        <v>84.524799999999999</v>
      </c>
      <c r="I2127" s="82">
        <v>81.513300000000001</v>
      </c>
      <c r="J2127" s="82">
        <v>41.272399999999998</v>
      </c>
      <c r="K2127" s="82">
        <v>29.730899999999998</v>
      </c>
      <c r="L2127" s="82">
        <v>65.703999999999994</v>
      </c>
      <c r="M2127" s="87">
        <v>68.120999999999995</v>
      </c>
      <c r="N2127" s="80">
        <v>0.17</v>
      </c>
      <c r="O2127" s="86">
        <f t="shared" si="99"/>
        <v>1246.9802447582099</v>
      </c>
      <c r="P2127" s="24">
        <f t="shared" si="100"/>
        <v>0</v>
      </c>
      <c r="R2127" s="76">
        <v>39996</v>
      </c>
      <c r="S2127" s="88">
        <f t="shared" si="101"/>
        <v>-2.9123483928289302E-2</v>
      </c>
      <c r="T2127" s="88"/>
    </row>
    <row r="2128" spans="1:20" x14ac:dyDescent="0.3">
      <c r="A2128" s="75">
        <v>2125</v>
      </c>
      <c r="B2128" s="76">
        <v>39997</v>
      </c>
      <c r="C2128" s="80">
        <v>1045.9643000000001</v>
      </c>
      <c r="D2128" s="81">
        <v>47.832999999999998</v>
      </c>
      <c r="E2128" s="82">
        <v>19.440000000000001</v>
      </c>
      <c r="F2128" s="82">
        <v>21.094999999999999</v>
      </c>
      <c r="G2128" s="82">
        <v>28.252500000000001</v>
      </c>
      <c r="H2128" s="82">
        <v>84.524799999999999</v>
      </c>
      <c r="I2128" s="82">
        <v>81.513300000000001</v>
      </c>
      <c r="J2128" s="82">
        <v>41.272399999999998</v>
      </c>
      <c r="K2128" s="82">
        <v>29.730899999999998</v>
      </c>
      <c r="L2128" s="82">
        <v>65.703999999999994</v>
      </c>
      <c r="M2128" s="87">
        <v>68.120999999999995</v>
      </c>
      <c r="N2128" s="80">
        <v>0.16</v>
      </c>
      <c r="O2128" s="86">
        <f t="shared" si="99"/>
        <v>1246.9881620931001</v>
      </c>
      <c r="P2128" s="24">
        <f t="shared" si="100"/>
        <v>0</v>
      </c>
      <c r="R2128" s="76">
        <v>39997</v>
      </c>
      <c r="S2128" s="88">
        <f t="shared" si="101"/>
        <v>0</v>
      </c>
      <c r="T2128" s="88"/>
    </row>
    <row r="2129" spans="1:20" x14ac:dyDescent="0.3">
      <c r="A2129" s="75">
        <v>2126</v>
      </c>
      <c r="B2129" s="76">
        <v>40000</v>
      </c>
      <c r="C2129" s="80">
        <v>1048.6791000000001</v>
      </c>
      <c r="D2129" s="81">
        <v>48.389699999999998</v>
      </c>
      <c r="E2129" s="82">
        <v>18.64</v>
      </c>
      <c r="F2129" s="82">
        <v>20.7241</v>
      </c>
      <c r="G2129" s="82">
        <v>28.047000000000001</v>
      </c>
      <c r="H2129" s="82">
        <v>84.157399999999996</v>
      </c>
      <c r="I2129" s="82">
        <v>81.049199999999999</v>
      </c>
      <c r="J2129" s="82">
        <v>40.275300000000001</v>
      </c>
      <c r="K2129" s="82">
        <v>29.803899999999999</v>
      </c>
      <c r="L2129" s="82">
        <v>66.614000000000004</v>
      </c>
      <c r="M2129" s="87">
        <v>68.762</v>
      </c>
      <c r="N2129" s="80">
        <v>0.18</v>
      </c>
      <c r="O2129" s="86">
        <f t="shared" si="99"/>
        <v>1246.9970691514</v>
      </c>
      <c r="P2129" s="24">
        <f t="shared" si="100"/>
        <v>0</v>
      </c>
      <c r="R2129" s="76">
        <v>40000</v>
      </c>
      <c r="S2129" s="88">
        <f t="shared" si="101"/>
        <v>2.5954996743196E-3</v>
      </c>
      <c r="T2129" s="88"/>
    </row>
    <row r="2130" spans="1:20" x14ac:dyDescent="0.3">
      <c r="A2130" s="75">
        <v>2127</v>
      </c>
      <c r="B2130" s="76">
        <v>40001</v>
      </c>
      <c r="C2130" s="80">
        <v>1028.0373999999999</v>
      </c>
      <c r="D2130" s="81">
        <v>46.7624</v>
      </c>
      <c r="E2130" s="82">
        <v>18.38</v>
      </c>
      <c r="F2130" s="82">
        <v>20.232800000000001</v>
      </c>
      <c r="G2130" s="82">
        <v>27.236999999999998</v>
      </c>
      <c r="H2130" s="82">
        <v>82.268000000000001</v>
      </c>
      <c r="I2130" s="82">
        <v>79.216300000000004</v>
      </c>
      <c r="J2130" s="82">
        <v>39.0565</v>
      </c>
      <c r="K2130" s="82">
        <v>29.584900000000001</v>
      </c>
      <c r="L2130" s="82">
        <v>65.296000000000006</v>
      </c>
      <c r="M2130" s="87">
        <v>67.350999999999999</v>
      </c>
      <c r="N2130" s="80">
        <v>0.18</v>
      </c>
      <c r="O2130" s="86">
        <f t="shared" si="99"/>
        <v>1247.0059762733199</v>
      </c>
      <c r="P2130" s="24">
        <f t="shared" si="100"/>
        <v>0</v>
      </c>
      <c r="R2130" s="76">
        <v>40001</v>
      </c>
      <c r="S2130" s="88">
        <f t="shared" si="101"/>
        <v>-1.9683523777674301E-2</v>
      </c>
      <c r="T2130" s="88"/>
    </row>
    <row r="2131" spans="1:20" x14ac:dyDescent="0.3">
      <c r="A2131" s="75">
        <v>2128</v>
      </c>
      <c r="B2131" s="76">
        <v>40002</v>
      </c>
      <c r="C2131" s="80">
        <v>1026.9357</v>
      </c>
      <c r="D2131" s="81">
        <v>46.6233</v>
      </c>
      <c r="E2131" s="82">
        <v>18.29</v>
      </c>
      <c r="F2131" s="82">
        <v>20.623799999999999</v>
      </c>
      <c r="G2131" s="82">
        <v>27.273299999999999</v>
      </c>
      <c r="H2131" s="82">
        <v>82.373000000000005</v>
      </c>
      <c r="I2131" s="82">
        <v>78.859300000000005</v>
      </c>
      <c r="J2131" s="82">
        <v>38.668700000000001</v>
      </c>
      <c r="K2131" s="82">
        <v>29.5059</v>
      </c>
      <c r="L2131" s="82">
        <v>63.954999999999998</v>
      </c>
      <c r="M2131" s="87">
        <v>67.635000000000005</v>
      </c>
      <c r="N2131" s="80">
        <v>0.16</v>
      </c>
      <c r="O2131" s="86">
        <f t="shared" si="99"/>
        <v>1247.0138937715799</v>
      </c>
      <c r="P2131" s="24">
        <f t="shared" si="100"/>
        <v>0</v>
      </c>
      <c r="R2131" s="76">
        <v>40002</v>
      </c>
      <c r="S2131" s="88">
        <f t="shared" si="101"/>
        <v>-1.0716536188274399E-3</v>
      </c>
      <c r="T2131" s="88"/>
    </row>
    <row r="2132" spans="1:20" x14ac:dyDescent="0.3">
      <c r="A2132" s="75">
        <v>2129</v>
      </c>
      <c r="B2132" s="76">
        <v>40003</v>
      </c>
      <c r="C2132" s="80">
        <v>1030.5845999999999</v>
      </c>
      <c r="D2132" s="81">
        <v>46.098700000000001</v>
      </c>
      <c r="E2132" s="82">
        <v>18.190000000000001</v>
      </c>
      <c r="F2132" s="82">
        <v>20.373200000000001</v>
      </c>
      <c r="G2132" s="82">
        <v>27.1282</v>
      </c>
      <c r="H2132" s="82">
        <v>82.766599999999997</v>
      </c>
      <c r="I2132" s="82">
        <v>78.514200000000002</v>
      </c>
      <c r="J2132" s="82">
        <v>39.654800000000002</v>
      </c>
      <c r="K2132" s="82">
        <v>29.627500000000001</v>
      </c>
      <c r="L2132" s="82">
        <v>63.756999999999998</v>
      </c>
      <c r="M2132" s="87">
        <v>67.314999999999998</v>
      </c>
      <c r="N2132" s="80">
        <v>0.15</v>
      </c>
      <c r="O2132" s="86">
        <f t="shared" si="99"/>
        <v>1247.02131647333</v>
      </c>
      <c r="P2132" s="24">
        <f t="shared" si="100"/>
        <v>0</v>
      </c>
      <c r="R2132" s="76">
        <v>40003</v>
      </c>
      <c r="S2132" s="88">
        <f t="shared" si="101"/>
        <v>3.5531922787375202E-3</v>
      </c>
      <c r="T2132" s="88"/>
    </row>
    <row r="2133" spans="1:20" x14ac:dyDescent="0.3">
      <c r="A2133" s="75">
        <v>2130</v>
      </c>
      <c r="B2133" s="76">
        <v>40004</v>
      </c>
      <c r="C2133" s="80">
        <v>1026.4396999999999</v>
      </c>
      <c r="D2133" s="81">
        <v>46.505499999999998</v>
      </c>
      <c r="E2133" s="82">
        <v>18.489999999999998</v>
      </c>
      <c r="F2133" s="82">
        <v>20.543600000000001</v>
      </c>
      <c r="G2133" s="82">
        <v>27.067799999999998</v>
      </c>
      <c r="H2133" s="82">
        <v>80.562299999999993</v>
      </c>
      <c r="I2133" s="82">
        <v>77.502499999999998</v>
      </c>
      <c r="J2133" s="82">
        <v>39.0122</v>
      </c>
      <c r="K2133" s="82">
        <v>29.3842</v>
      </c>
      <c r="L2133" s="82">
        <v>63.792000000000002</v>
      </c>
      <c r="M2133" s="87">
        <v>67.647000000000006</v>
      </c>
      <c r="N2133" s="80">
        <v>0.15</v>
      </c>
      <c r="O2133" s="86">
        <f t="shared" si="99"/>
        <v>1247.0287392192599</v>
      </c>
      <c r="P2133" s="24">
        <f t="shared" si="100"/>
        <v>0</v>
      </c>
      <c r="R2133" s="76">
        <v>40004</v>
      </c>
      <c r="S2133" s="88">
        <f t="shared" si="101"/>
        <v>-4.0218920406922499E-3</v>
      </c>
      <c r="T2133" s="88"/>
    </row>
    <row r="2134" spans="1:20" x14ac:dyDescent="0.3">
      <c r="A2134" s="75">
        <v>2131</v>
      </c>
      <c r="B2134" s="76">
        <v>40007</v>
      </c>
      <c r="C2134" s="80">
        <v>1052.1403</v>
      </c>
      <c r="D2134" s="81">
        <v>47.436900000000001</v>
      </c>
      <c r="E2134" s="82">
        <v>18.920000000000002</v>
      </c>
      <c r="F2134" s="82">
        <v>20.824300000000001</v>
      </c>
      <c r="G2134" s="82">
        <v>28.083300000000001</v>
      </c>
      <c r="H2134" s="82">
        <v>81.926900000000003</v>
      </c>
      <c r="I2134" s="82">
        <v>78.192800000000005</v>
      </c>
      <c r="J2134" s="82">
        <v>39.721299999999999</v>
      </c>
      <c r="K2134" s="82">
        <v>29.834299999999999</v>
      </c>
      <c r="L2134" s="82">
        <v>64.911000000000001</v>
      </c>
      <c r="M2134" s="87">
        <v>67.908000000000001</v>
      </c>
      <c r="N2134" s="80">
        <v>0.13</v>
      </c>
      <c r="O2134" s="86">
        <f t="shared" si="99"/>
        <v>1247.0351723040301</v>
      </c>
      <c r="P2134" s="24">
        <f t="shared" si="100"/>
        <v>0</v>
      </c>
      <c r="R2134" s="76">
        <v>40007</v>
      </c>
      <c r="S2134" s="88">
        <f t="shared" si="101"/>
        <v>2.5038587264308E-2</v>
      </c>
      <c r="T2134" s="88"/>
    </row>
    <row r="2135" spans="1:20" x14ac:dyDescent="0.3">
      <c r="A2135" s="75">
        <v>2132</v>
      </c>
      <c r="B2135" s="76">
        <v>40008</v>
      </c>
      <c r="C2135" s="80">
        <v>1057.7335</v>
      </c>
      <c r="D2135" s="81">
        <v>47.800899999999999</v>
      </c>
      <c r="E2135" s="82">
        <v>19.07</v>
      </c>
      <c r="F2135" s="82">
        <v>20.733899999999998</v>
      </c>
      <c r="G2135" s="82">
        <v>27.938199999999998</v>
      </c>
      <c r="H2135" s="82">
        <v>82.661600000000007</v>
      </c>
      <c r="I2135" s="82">
        <v>78.811700000000002</v>
      </c>
      <c r="J2135" s="82">
        <v>40.208799999999997</v>
      </c>
      <c r="K2135" s="82">
        <v>29.9803</v>
      </c>
      <c r="L2135" s="82">
        <v>65.400999999999996</v>
      </c>
      <c r="M2135" s="87">
        <v>68.132999999999996</v>
      </c>
      <c r="N2135" s="80">
        <v>0.13</v>
      </c>
      <c r="O2135" s="86">
        <f t="shared" si="99"/>
        <v>1247.04160542198</v>
      </c>
      <c r="P2135" s="24">
        <f t="shared" si="100"/>
        <v>0</v>
      </c>
      <c r="R2135" s="76">
        <v>40008</v>
      </c>
      <c r="S2135" s="88">
        <f t="shared" si="101"/>
        <v>5.3160210667722004E-3</v>
      </c>
      <c r="T2135" s="88"/>
    </row>
    <row r="2136" spans="1:20" x14ac:dyDescent="0.3">
      <c r="A2136" s="75">
        <v>2133</v>
      </c>
      <c r="B2136" s="76">
        <v>40009</v>
      </c>
      <c r="C2136" s="80">
        <v>1089.1111000000001</v>
      </c>
      <c r="D2136" s="81">
        <v>49.310400000000001</v>
      </c>
      <c r="E2136" s="82">
        <v>19.73</v>
      </c>
      <c r="F2136" s="82">
        <v>21.618300000000001</v>
      </c>
      <c r="G2136" s="82">
        <v>29.159199999999998</v>
      </c>
      <c r="H2136" s="82">
        <v>84.721599999999995</v>
      </c>
      <c r="I2136" s="82">
        <v>81.453800000000001</v>
      </c>
      <c r="J2136" s="82">
        <v>42.214199999999998</v>
      </c>
      <c r="K2136" s="82">
        <v>30.734500000000001</v>
      </c>
      <c r="L2136" s="82">
        <v>66.789000000000001</v>
      </c>
      <c r="M2136" s="87">
        <v>67.683000000000007</v>
      </c>
      <c r="N2136" s="80">
        <v>0.14000000000000001</v>
      </c>
      <c r="O2136" s="86">
        <f t="shared" si="99"/>
        <v>1247.0485334309001</v>
      </c>
      <c r="P2136" s="24">
        <f t="shared" si="100"/>
        <v>0</v>
      </c>
      <c r="R2136" s="76">
        <v>40009</v>
      </c>
      <c r="S2136" s="88">
        <f t="shared" si="101"/>
        <v>2.96649392309121E-2</v>
      </c>
      <c r="T2136" s="88"/>
    </row>
    <row r="2137" spans="1:20" x14ac:dyDescent="0.3">
      <c r="A2137" s="75">
        <v>2134</v>
      </c>
      <c r="B2137" s="76">
        <v>40010</v>
      </c>
      <c r="C2137" s="80">
        <v>1098.5589</v>
      </c>
      <c r="D2137" s="81">
        <v>50.017000000000003</v>
      </c>
      <c r="E2137" s="82">
        <v>20.18</v>
      </c>
      <c r="F2137" s="82">
        <v>21.748999999999999</v>
      </c>
      <c r="G2137" s="82">
        <v>29.546099999999999</v>
      </c>
      <c r="H2137" s="82">
        <v>85.141499999999994</v>
      </c>
      <c r="I2137" s="82">
        <v>81.477599999999995</v>
      </c>
      <c r="J2137" s="82">
        <v>42.380400000000002</v>
      </c>
      <c r="K2137" s="82">
        <v>30.892700000000001</v>
      </c>
      <c r="L2137" s="82">
        <v>66.765000000000001</v>
      </c>
      <c r="M2137" s="87">
        <v>67.849000000000004</v>
      </c>
      <c r="N2137" s="80">
        <v>0.15</v>
      </c>
      <c r="O2137" s="86">
        <f t="shared" si="99"/>
        <v>1247.0559563388399</v>
      </c>
      <c r="P2137" s="24">
        <f t="shared" si="100"/>
        <v>0</v>
      </c>
      <c r="R2137" s="76">
        <v>40010</v>
      </c>
      <c r="S2137" s="88">
        <f t="shared" si="101"/>
        <v>8.6747807455087606E-3</v>
      </c>
      <c r="T2137" s="88"/>
    </row>
    <row r="2138" spans="1:20" x14ac:dyDescent="0.3">
      <c r="A2138" s="75">
        <v>2135</v>
      </c>
      <c r="B2138" s="76">
        <v>40011</v>
      </c>
      <c r="C2138" s="80">
        <v>1098.1385</v>
      </c>
      <c r="D2138" s="81">
        <v>50.744999999999997</v>
      </c>
      <c r="E2138" s="82">
        <v>19.64</v>
      </c>
      <c r="F2138" s="82">
        <v>21.849499999999999</v>
      </c>
      <c r="G2138" s="82">
        <v>29.364699999999999</v>
      </c>
      <c r="H2138" s="82">
        <v>85.443299999999994</v>
      </c>
      <c r="I2138" s="82">
        <v>81.549000000000007</v>
      </c>
      <c r="J2138" s="82">
        <v>43.111699999999999</v>
      </c>
      <c r="K2138" s="82">
        <v>30.6068</v>
      </c>
      <c r="L2138" s="82">
        <v>66.066000000000003</v>
      </c>
      <c r="M2138" s="87">
        <v>68.584000000000003</v>
      </c>
      <c r="N2138" s="80">
        <v>0.15</v>
      </c>
      <c r="O2138" s="86">
        <f t="shared" si="99"/>
        <v>1247.06337929096</v>
      </c>
      <c r="P2138" s="24">
        <f t="shared" si="100"/>
        <v>0</v>
      </c>
      <c r="R2138" s="76">
        <v>40011</v>
      </c>
      <c r="S2138" s="88">
        <f t="shared" si="101"/>
        <v>-3.8268316792111601E-4</v>
      </c>
      <c r="T2138" s="88"/>
    </row>
    <row r="2139" spans="1:20" x14ac:dyDescent="0.3">
      <c r="A2139" s="75">
        <v>2136</v>
      </c>
      <c r="B2139" s="76">
        <v>40014</v>
      </c>
      <c r="C2139" s="80">
        <v>1110.6994</v>
      </c>
      <c r="D2139" s="81">
        <v>50.348799999999997</v>
      </c>
      <c r="E2139" s="82">
        <v>20.420000000000002</v>
      </c>
      <c r="F2139" s="82">
        <v>21.618300000000001</v>
      </c>
      <c r="G2139" s="82">
        <v>29.654900000000001</v>
      </c>
      <c r="H2139" s="82">
        <v>86.125500000000002</v>
      </c>
      <c r="I2139" s="82">
        <v>82.048900000000003</v>
      </c>
      <c r="J2139" s="82">
        <v>43.444099999999999</v>
      </c>
      <c r="K2139" s="82">
        <v>31.038599999999999</v>
      </c>
      <c r="L2139" s="82">
        <v>65.388999999999996</v>
      </c>
      <c r="M2139" s="87">
        <v>69.105999999999995</v>
      </c>
      <c r="N2139" s="80">
        <v>0.15</v>
      </c>
      <c r="O2139" s="86">
        <f t="shared" si="99"/>
        <v>1247.07080228726</v>
      </c>
      <c r="P2139" s="24">
        <f t="shared" si="100"/>
        <v>0</v>
      </c>
      <c r="R2139" s="76">
        <v>40014</v>
      </c>
      <c r="S2139" s="88">
        <f t="shared" si="101"/>
        <v>1.1438356819290001E-2</v>
      </c>
      <c r="T2139" s="88"/>
    </row>
    <row r="2140" spans="1:20" x14ac:dyDescent="0.3">
      <c r="A2140" s="75">
        <v>2137</v>
      </c>
      <c r="B2140" s="76">
        <v>40015</v>
      </c>
      <c r="C2140" s="80">
        <v>1114.7429999999999</v>
      </c>
      <c r="D2140" s="81">
        <v>51.365900000000003</v>
      </c>
      <c r="E2140" s="82">
        <v>20.32</v>
      </c>
      <c r="F2140" s="82">
        <v>22.040400000000002</v>
      </c>
      <c r="G2140" s="82">
        <v>30.017499999999998</v>
      </c>
      <c r="H2140" s="82">
        <v>86.925899999999999</v>
      </c>
      <c r="I2140" s="82">
        <v>83.869799999999998</v>
      </c>
      <c r="J2140" s="82">
        <v>43.111699999999999</v>
      </c>
      <c r="K2140" s="82">
        <v>30.625</v>
      </c>
      <c r="L2140" s="82">
        <v>65.763000000000005</v>
      </c>
      <c r="M2140" s="87">
        <v>69.521000000000001</v>
      </c>
      <c r="N2140" s="80">
        <v>0.14000000000000001</v>
      </c>
      <c r="O2140" s="86">
        <f t="shared" si="99"/>
        <v>1247.0777304583901</v>
      </c>
      <c r="P2140" s="24">
        <f t="shared" si="100"/>
        <v>0</v>
      </c>
      <c r="R2140" s="76">
        <v>40015</v>
      </c>
      <c r="S2140" s="88">
        <f t="shared" si="101"/>
        <v>3.6405889838420102E-3</v>
      </c>
      <c r="T2140" s="88"/>
    </row>
    <row r="2141" spans="1:20" x14ac:dyDescent="0.3">
      <c r="A2141" s="75">
        <v>2138</v>
      </c>
      <c r="B2141" s="76">
        <v>40016</v>
      </c>
      <c r="C2141" s="80">
        <v>1114.3476000000001</v>
      </c>
      <c r="D2141" s="81">
        <v>51.869</v>
      </c>
      <c r="E2141" s="82">
        <v>20.309999999999999</v>
      </c>
      <c r="F2141" s="82">
        <v>21.859500000000001</v>
      </c>
      <c r="G2141" s="82">
        <v>29.981300000000001</v>
      </c>
      <c r="H2141" s="82">
        <v>86.519199999999998</v>
      </c>
      <c r="I2141" s="82">
        <v>83.298599999999993</v>
      </c>
      <c r="J2141" s="82">
        <v>42.701700000000002</v>
      </c>
      <c r="K2141" s="82">
        <v>29.882999999999999</v>
      </c>
      <c r="L2141" s="82">
        <v>65.168000000000006</v>
      </c>
      <c r="M2141" s="87">
        <v>69.745999999999995</v>
      </c>
      <c r="N2141" s="80">
        <v>0.14000000000000001</v>
      </c>
      <c r="O2141" s="86">
        <f t="shared" si="99"/>
        <v>1247.084658668</v>
      </c>
      <c r="P2141" s="24">
        <f t="shared" si="100"/>
        <v>0</v>
      </c>
      <c r="R2141" s="76">
        <v>40016</v>
      </c>
      <c r="S2141" s="88">
        <f t="shared" si="101"/>
        <v>-3.5470059018072298E-4</v>
      </c>
      <c r="T2141" s="88"/>
    </row>
    <row r="2142" spans="1:20" x14ac:dyDescent="0.3">
      <c r="A2142" s="75">
        <v>2139</v>
      </c>
      <c r="B2142" s="76">
        <v>40017</v>
      </c>
      <c r="C2142" s="80">
        <v>1140.3114</v>
      </c>
      <c r="D2142" s="81">
        <v>50.744999999999997</v>
      </c>
      <c r="E2142" s="82">
        <v>21.25</v>
      </c>
      <c r="F2142" s="82">
        <v>22.311800000000002</v>
      </c>
      <c r="G2142" s="82">
        <v>30.9</v>
      </c>
      <c r="H2142" s="82">
        <v>89.077699999999993</v>
      </c>
      <c r="I2142" s="82">
        <v>85.226600000000005</v>
      </c>
      <c r="J2142" s="82">
        <v>43.876199999999997</v>
      </c>
      <c r="K2142" s="82">
        <v>29.913399999999999</v>
      </c>
      <c r="L2142" s="82">
        <v>65.879000000000005</v>
      </c>
      <c r="M2142" s="87">
        <v>66.509</v>
      </c>
      <c r="N2142" s="80">
        <v>0.15</v>
      </c>
      <c r="O2142" s="86">
        <f t="shared" si="99"/>
        <v>1247.09208179097</v>
      </c>
      <c r="P2142" s="24">
        <f t="shared" si="100"/>
        <v>0</v>
      </c>
      <c r="R2142" s="76">
        <v>40017</v>
      </c>
      <c r="S2142" s="88">
        <f t="shared" si="101"/>
        <v>2.3299552132566102E-2</v>
      </c>
      <c r="T2142" s="88"/>
    </row>
    <row r="2143" spans="1:20" x14ac:dyDescent="0.3">
      <c r="A2143" s="75">
        <v>2140</v>
      </c>
      <c r="B2143" s="76">
        <v>40018</v>
      </c>
      <c r="C2143" s="80">
        <v>1143.7802999999999</v>
      </c>
      <c r="D2143" s="81">
        <v>50.691400000000002</v>
      </c>
      <c r="E2143" s="82">
        <v>21.13</v>
      </c>
      <c r="F2143" s="82">
        <v>22.442499999999999</v>
      </c>
      <c r="G2143" s="82">
        <v>28.3492</v>
      </c>
      <c r="H2143" s="82">
        <v>89.786299999999997</v>
      </c>
      <c r="I2143" s="82">
        <v>86.035899999999998</v>
      </c>
      <c r="J2143" s="82">
        <v>44.651800000000001</v>
      </c>
      <c r="K2143" s="82">
        <v>30.0229</v>
      </c>
      <c r="L2143" s="82">
        <v>65.774000000000001</v>
      </c>
      <c r="M2143" s="87">
        <v>66.497</v>
      </c>
      <c r="N2143" s="80">
        <v>0.15</v>
      </c>
      <c r="O2143" s="86">
        <f t="shared" si="99"/>
        <v>1247.09950495812</v>
      </c>
      <c r="P2143" s="24">
        <f t="shared" si="100"/>
        <v>0</v>
      </c>
      <c r="R2143" s="76">
        <v>40018</v>
      </c>
      <c r="S2143" s="88">
        <f t="shared" si="101"/>
        <v>3.0420637731061202E-3</v>
      </c>
      <c r="T2143" s="88"/>
    </row>
    <row r="2144" spans="1:20" x14ac:dyDescent="0.3">
      <c r="A2144" s="75">
        <v>2141</v>
      </c>
      <c r="B2144" s="76">
        <v>40021</v>
      </c>
      <c r="C2144" s="80">
        <v>1147.1909000000001</v>
      </c>
      <c r="D2144" s="81">
        <v>49.76</v>
      </c>
      <c r="E2144" s="82">
        <v>20.329999999999998</v>
      </c>
      <c r="F2144" s="82">
        <v>22.090699999999998</v>
      </c>
      <c r="G2144" s="82">
        <v>27.938199999999998</v>
      </c>
      <c r="H2144" s="82">
        <v>90.337299999999999</v>
      </c>
      <c r="I2144" s="82">
        <v>86.583399999999997</v>
      </c>
      <c r="J2144" s="82">
        <v>44.7072</v>
      </c>
      <c r="K2144" s="82">
        <v>30.120200000000001</v>
      </c>
      <c r="L2144" s="82">
        <v>65.692999999999998</v>
      </c>
      <c r="M2144" s="87">
        <v>66.366</v>
      </c>
      <c r="N2144" s="80">
        <v>0.16</v>
      </c>
      <c r="O2144" s="86">
        <f t="shared" si="99"/>
        <v>1247.1074230502199</v>
      </c>
      <c r="P2144" s="24">
        <f t="shared" si="100"/>
        <v>0</v>
      </c>
      <c r="R2144" s="76">
        <v>40021</v>
      </c>
      <c r="S2144" s="88">
        <f t="shared" si="101"/>
        <v>2.98186636017439E-3</v>
      </c>
      <c r="T2144" s="88"/>
    </row>
    <row r="2145" spans="1:20" x14ac:dyDescent="0.3">
      <c r="A2145" s="75">
        <v>2142</v>
      </c>
      <c r="B2145" s="76">
        <v>40022</v>
      </c>
      <c r="C2145" s="80">
        <v>1144.2008000000001</v>
      </c>
      <c r="D2145" s="81">
        <v>49.631599999999999</v>
      </c>
      <c r="E2145" s="82">
        <v>20.45</v>
      </c>
      <c r="F2145" s="82">
        <v>22.352</v>
      </c>
      <c r="G2145" s="82">
        <v>28.3734</v>
      </c>
      <c r="H2145" s="82">
        <v>89.668199999999999</v>
      </c>
      <c r="I2145" s="82">
        <v>85.559799999999996</v>
      </c>
      <c r="J2145" s="82">
        <v>44.075600000000001</v>
      </c>
      <c r="K2145" s="82">
        <v>30.0411</v>
      </c>
      <c r="L2145" s="82">
        <v>65.260999999999996</v>
      </c>
      <c r="M2145" s="87">
        <v>66.959000000000003</v>
      </c>
      <c r="N2145" s="80">
        <v>0.15</v>
      </c>
      <c r="O2145" s="86">
        <f t="shared" si="99"/>
        <v>1247.1148463086899</v>
      </c>
      <c r="P2145" s="24">
        <f t="shared" si="100"/>
        <v>0</v>
      </c>
      <c r="R2145" s="76">
        <v>40022</v>
      </c>
      <c r="S2145" s="88">
        <f t="shared" si="101"/>
        <v>-2.6064537297149099E-3</v>
      </c>
      <c r="T2145" s="88"/>
    </row>
    <row r="2146" spans="1:20" x14ac:dyDescent="0.3">
      <c r="A2146" s="75">
        <v>2143</v>
      </c>
      <c r="B2146" s="76">
        <v>40023</v>
      </c>
      <c r="C2146" s="80">
        <v>1139.1321</v>
      </c>
      <c r="D2146" s="81">
        <v>49.513800000000003</v>
      </c>
      <c r="E2146" s="82">
        <v>20.399999999999999</v>
      </c>
      <c r="F2146" s="82">
        <v>22.120799999999999</v>
      </c>
      <c r="G2146" s="82">
        <v>28.772300000000001</v>
      </c>
      <c r="H2146" s="82">
        <v>88.067400000000006</v>
      </c>
      <c r="I2146" s="82">
        <v>85.0124</v>
      </c>
      <c r="J2146" s="82">
        <v>43.211399999999998</v>
      </c>
      <c r="K2146" s="82">
        <v>29.9742</v>
      </c>
      <c r="L2146" s="82">
        <v>65.680999999999997</v>
      </c>
      <c r="M2146" s="87">
        <v>66.888000000000005</v>
      </c>
      <c r="N2146" s="80">
        <v>0.17</v>
      </c>
      <c r="O2146" s="86">
        <f t="shared" si="99"/>
        <v>1247.12325938503</v>
      </c>
      <c r="P2146" s="24">
        <f t="shared" si="100"/>
        <v>0</v>
      </c>
      <c r="R2146" s="76">
        <v>40023</v>
      </c>
      <c r="S2146" s="88">
        <f t="shared" si="101"/>
        <v>-4.4299042615597601E-3</v>
      </c>
      <c r="T2146" s="88"/>
    </row>
    <row r="2147" spans="1:20" x14ac:dyDescent="0.3">
      <c r="A2147" s="75">
        <v>2144</v>
      </c>
      <c r="B2147" s="76">
        <v>40024</v>
      </c>
      <c r="C2147" s="80">
        <v>1152.8013000000001</v>
      </c>
      <c r="D2147" s="81">
        <v>49.802900000000001</v>
      </c>
      <c r="E2147" s="82">
        <v>16.510000000000002</v>
      </c>
      <c r="F2147" s="82">
        <v>22.2515</v>
      </c>
      <c r="G2147" s="82">
        <v>28.784400000000002</v>
      </c>
      <c r="H2147" s="82">
        <v>88.828400000000002</v>
      </c>
      <c r="I2147" s="82">
        <v>84.167400000000001</v>
      </c>
      <c r="J2147" s="82">
        <v>42.989800000000002</v>
      </c>
      <c r="K2147" s="82">
        <v>30.211400000000001</v>
      </c>
      <c r="L2147" s="82">
        <v>65.995999999999995</v>
      </c>
      <c r="M2147" s="87">
        <v>65.915999999999997</v>
      </c>
      <c r="N2147" s="80">
        <v>0.17</v>
      </c>
      <c r="O2147" s="86">
        <f t="shared" si="99"/>
        <v>1247.13167251813</v>
      </c>
      <c r="P2147" s="24">
        <f t="shared" si="100"/>
        <v>0</v>
      </c>
      <c r="R2147" s="76">
        <v>40024</v>
      </c>
      <c r="S2147" s="88">
        <f t="shared" si="101"/>
        <v>1.19996618478226E-2</v>
      </c>
      <c r="T2147" s="88"/>
    </row>
    <row r="2148" spans="1:20" x14ac:dyDescent="0.3">
      <c r="A2148" s="75">
        <v>2145</v>
      </c>
      <c r="B2148" s="76">
        <v>40025</v>
      </c>
      <c r="C2148" s="80">
        <v>1153.6541</v>
      </c>
      <c r="D2148" s="81">
        <v>49.470999999999997</v>
      </c>
      <c r="E2148" s="82">
        <v>16.440000000000001</v>
      </c>
      <c r="F2148" s="82">
        <v>22.241399999999999</v>
      </c>
      <c r="G2148" s="82">
        <v>28.433800000000002</v>
      </c>
      <c r="H2148" s="82">
        <v>91.150800000000004</v>
      </c>
      <c r="I2148" s="82">
        <v>83.774600000000007</v>
      </c>
      <c r="J2148" s="82">
        <v>44.319400000000002</v>
      </c>
      <c r="K2148" s="82">
        <v>30.314800000000002</v>
      </c>
      <c r="L2148" s="82">
        <v>66.171000000000006</v>
      </c>
      <c r="M2148" s="87">
        <v>65.287000000000006</v>
      </c>
      <c r="N2148" s="80">
        <v>0.18</v>
      </c>
      <c r="O2148" s="99">
        <f t="shared" si="99"/>
        <v>1247.14058060151</v>
      </c>
      <c r="P2148" s="24">
        <f t="shared" si="100"/>
        <v>1</v>
      </c>
      <c r="R2148" s="76">
        <v>40025</v>
      </c>
      <c r="S2148" s="88">
        <f t="shared" si="101"/>
        <v>7.3976321851820803E-4</v>
      </c>
      <c r="T2148" s="88"/>
    </row>
    <row r="2149" spans="1:20" x14ac:dyDescent="0.3">
      <c r="A2149" s="75">
        <v>2146</v>
      </c>
      <c r="B2149" s="76">
        <v>40028</v>
      </c>
      <c r="C2149" s="80">
        <v>1171.3587</v>
      </c>
      <c r="D2149" s="81">
        <v>50.284599999999998</v>
      </c>
      <c r="E2149" s="82">
        <v>16.420000000000002</v>
      </c>
      <c r="F2149" s="82">
        <v>22.412299999999998</v>
      </c>
      <c r="G2149" s="82">
        <v>28.808599999999998</v>
      </c>
      <c r="H2149" s="82">
        <v>92.371099999999998</v>
      </c>
      <c r="I2149" s="82">
        <v>84.084100000000007</v>
      </c>
      <c r="J2149" s="82">
        <v>44.840200000000003</v>
      </c>
      <c r="K2149" s="82">
        <v>30.168800000000001</v>
      </c>
      <c r="L2149" s="82">
        <v>65.528999999999996</v>
      </c>
      <c r="M2149" s="87">
        <v>65.37</v>
      </c>
      <c r="N2149" s="80">
        <v>0.18</v>
      </c>
      <c r="O2149" s="86">
        <f t="shared" si="99"/>
        <v>1247.1494887485101</v>
      </c>
      <c r="P2149" s="24">
        <f t="shared" si="100"/>
        <v>0</v>
      </c>
      <c r="R2149" s="76">
        <v>40028</v>
      </c>
      <c r="S2149" s="88">
        <f t="shared" si="101"/>
        <v>1.53465410472688E-2</v>
      </c>
      <c r="T2149" s="88"/>
    </row>
    <row r="2150" spans="1:20" x14ac:dyDescent="0.3">
      <c r="A2150" s="75">
        <v>2147</v>
      </c>
      <c r="B2150" s="76">
        <v>40029</v>
      </c>
      <c r="C2150" s="80">
        <v>1174.9164000000001</v>
      </c>
      <c r="D2150" s="81">
        <v>49.578000000000003</v>
      </c>
      <c r="E2150" s="82">
        <v>16.86</v>
      </c>
      <c r="F2150" s="82">
        <v>22.0002</v>
      </c>
      <c r="G2150" s="82">
        <v>28.7361</v>
      </c>
      <c r="H2150" s="82">
        <v>92.384200000000007</v>
      </c>
      <c r="I2150" s="82">
        <v>84.024600000000007</v>
      </c>
      <c r="J2150" s="82">
        <v>43.9649</v>
      </c>
      <c r="K2150" s="82">
        <v>30.108000000000001</v>
      </c>
      <c r="L2150" s="82">
        <v>68.864000000000004</v>
      </c>
      <c r="M2150" s="87">
        <v>65.227999999999994</v>
      </c>
      <c r="N2150" s="80">
        <v>0.17</v>
      </c>
      <c r="O2150" s="86">
        <f t="shared" si="99"/>
        <v>1247.15790205855</v>
      </c>
      <c r="P2150" s="24">
        <f t="shared" si="100"/>
        <v>0</v>
      </c>
      <c r="R2150" s="76">
        <v>40029</v>
      </c>
      <c r="S2150" s="88">
        <f t="shared" si="101"/>
        <v>3.0372421359914398E-3</v>
      </c>
      <c r="T2150" s="88"/>
    </row>
    <row r="2151" spans="1:20" x14ac:dyDescent="0.3">
      <c r="A2151" s="75">
        <v>2148</v>
      </c>
      <c r="B2151" s="76">
        <v>40030</v>
      </c>
      <c r="C2151" s="80">
        <v>1171.8869999999999</v>
      </c>
      <c r="D2151" s="81">
        <v>49.042700000000004</v>
      </c>
      <c r="E2151" s="82">
        <v>18.2</v>
      </c>
      <c r="F2151" s="82">
        <v>21.547999999999998</v>
      </c>
      <c r="G2151" s="82">
        <v>28.784400000000002</v>
      </c>
      <c r="H2151" s="82">
        <v>91.570700000000002</v>
      </c>
      <c r="I2151" s="82">
        <v>83.346199999999996</v>
      </c>
      <c r="J2151" s="82">
        <v>43.255699999999997</v>
      </c>
      <c r="K2151" s="82">
        <v>29.907299999999999</v>
      </c>
      <c r="L2151" s="82">
        <v>68.082999999999998</v>
      </c>
      <c r="M2151" s="87">
        <v>65.322999999999993</v>
      </c>
      <c r="N2151" s="80">
        <v>0.17</v>
      </c>
      <c r="O2151" s="86">
        <f t="shared" si="99"/>
        <v>1247.1663154253499</v>
      </c>
      <c r="P2151" s="24">
        <f t="shared" si="100"/>
        <v>0</v>
      </c>
      <c r="R2151" s="76">
        <v>40030</v>
      </c>
      <c r="S2151" s="88">
        <f t="shared" si="101"/>
        <v>-2.5783962161053399E-3</v>
      </c>
      <c r="T2151" s="88"/>
    </row>
    <row r="2152" spans="1:20" x14ac:dyDescent="0.3">
      <c r="A2152" s="75">
        <v>2149</v>
      </c>
      <c r="B2152" s="76">
        <v>40031</v>
      </c>
      <c r="C2152" s="80">
        <v>1165.4584</v>
      </c>
      <c r="D2152" s="81">
        <v>48.817900000000002</v>
      </c>
      <c r="E2152" s="82">
        <v>18.079999999999998</v>
      </c>
      <c r="F2152" s="82">
        <v>21.316800000000001</v>
      </c>
      <c r="G2152" s="82">
        <v>28.3613</v>
      </c>
      <c r="H2152" s="82">
        <v>90.862200000000001</v>
      </c>
      <c r="I2152" s="82">
        <v>82.989099999999993</v>
      </c>
      <c r="J2152" s="82">
        <v>42.258600000000001</v>
      </c>
      <c r="K2152" s="82">
        <v>30.0411</v>
      </c>
      <c r="L2152" s="82">
        <v>67.430000000000007</v>
      </c>
      <c r="M2152" s="87">
        <v>65.027000000000001</v>
      </c>
      <c r="N2152" s="80">
        <v>0.17</v>
      </c>
      <c r="O2152" s="86">
        <f t="shared" si="99"/>
        <v>1247.17472884891</v>
      </c>
      <c r="P2152" s="24">
        <f t="shared" si="100"/>
        <v>0</v>
      </c>
      <c r="R2152" s="76">
        <v>40031</v>
      </c>
      <c r="S2152" s="88">
        <f t="shared" si="101"/>
        <v>-5.4856824932778504E-3</v>
      </c>
      <c r="T2152" s="88"/>
    </row>
    <row r="2153" spans="1:20" x14ac:dyDescent="0.3">
      <c r="A2153" s="75">
        <v>2150</v>
      </c>
      <c r="B2153" s="76">
        <v>40032</v>
      </c>
      <c r="C2153" s="80">
        <v>1181.1369</v>
      </c>
      <c r="D2153" s="81">
        <v>49.213999999999999</v>
      </c>
      <c r="E2153" s="82">
        <v>19.46</v>
      </c>
      <c r="F2153" s="82">
        <v>21.5379</v>
      </c>
      <c r="G2153" s="82">
        <v>28.482199999999999</v>
      </c>
      <c r="H2153" s="82">
        <v>91.190200000000004</v>
      </c>
      <c r="I2153" s="82">
        <v>82.679699999999997</v>
      </c>
      <c r="J2153" s="82">
        <v>41.416499999999999</v>
      </c>
      <c r="K2153" s="82">
        <v>30.0107</v>
      </c>
      <c r="L2153" s="82">
        <v>67.325000000000003</v>
      </c>
      <c r="M2153" s="87">
        <v>65.453000000000003</v>
      </c>
      <c r="N2153" s="80">
        <v>0.17</v>
      </c>
      <c r="O2153" s="86">
        <f t="shared" si="99"/>
        <v>1247.1831423292199</v>
      </c>
      <c r="P2153" s="24">
        <f t="shared" si="100"/>
        <v>0</v>
      </c>
      <c r="R2153" s="76">
        <v>40032</v>
      </c>
      <c r="S2153" s="88">
        <f t="shared" si="101"/>
        <v>1.3452646615271799E-2</v>
      </c>
      <c r="T2153" s="88"/>
    </row>
    <row r="2154" spans="1:20" x14ac:dyDescent="0.3">
      <c r="A2154" s="75">
        <v>2151</v>
      </c>
      <c r="B2154" s="76">
        <v>40035</v>
      </c>
      <c r="C2154" s="80">
        <v>1177.2217000000001</v>
      </c>
      <c r="D2154" s="81">
        <v>48.967799999999997</v>
      </c>
      <c r="E2154" s="82">
        <v>19.43</v>
      </c>
      <c r="F2154" s="82">
        <v>21.356999999999999</v>
      </c>
      <c r="G2154" s="82">
        <v>28.312899999999999</v>
      </c>
      <c r="H2154" s="82">
        <v>90.835899999999995</v>
      </c>
      <c r="I2154" s="82">
        <v>82.334500000000006</v>
      </c>
      <c r="J2154" s="82">
        <v>41.305700000000002</v>
      </c>
      <c r="K2154" s="82">
        <v>30.0715</v>
      </c>
      <c r="L2154" s="82">
        <v>66.94</v>
      </c>
      <c r="M2154" s="87">
        <v>66.721999999999994</v>
      </c>
      <c r="N2154" s="80">
        <v>0.17</v>
      </c>
      <c r="O2154" s="86">
        <f t="shared" si="99"/>
        <v>1247.1915558662899</v>
      </c>
      <c r="P2154" s="24">
        <f t="shared" si="100"/>
        <v>0</v>
      </c>
      <c r="R2154" s="76">
        <v>40035</v>
      </c>
      <c r="S2154" s="88">
        <f t="shared" si="101"/>
        <v>-3.3147724027586798E-3</v>
      </c>
      <c r="T2154" s="88"/>
    </row>
    <row r="2155" spans="1:20" x14ac:dyDescent="0.3">
      <c r="A2155" s="75">
        <v>2152</v>
      </c>
      <c r="B2155" s="76">
        <v>40036</v>
      </c>
      <c r="C2155" s="80">
        <v>1162.6608000000001</v>
      </c>
      <c r="D2155" s="81">
        <v>48.6038</v>
      </c>
      <c r="E2155" s="82">
        <v>18.440000000000001</v>
      </c>
      <c r="F2155" s="82">
        <v>21.3872</v>
      </c>
      <c r="G2155" s="82">
        <v>27.962399999999999</v>
      </c>
      <c r="H2155" s="82">
        <v>89.143299999999996</v>
      </c>
      <c r="I2155" s="82">
        <v>81.584699999999998</v>
      </c>
      <c r="J2155" s="82">
        <v>40.973300000000002</v>
      </c>
      <c r="K2155" s="82">
        <v>29.828199999999999</v>
      </c>
      <c r="L2155" s="82">
        <v>66.356999999999999</v>
      </c>
      <c r="M2155" s="87">
        <v>66.426000000000002</v>
      </c>
      <c r="N2155" s="80">
        <v>0.16</v>
      </c>
      <c r="O2155" s="86">
        <f t="shared" si="99"/>
        <v>1247.1994745428401</v>
      </c>
      <c r="P2155" s="24">
        <f t="shared" si="100"/>
        <v>0</v>
      </c>
      <c r="R2155" s="76">
        <v>40036</v>
      </c>
      <c r="S2155" s="88">
        <f t="shared" si="101"/>
        <v>-1.23688681579689E-2</v>
      </c>
      <c r="T2155" s="88"/>
    </row>
    <row r="2156" spans="1:20" x14ac:dyDescent="0.3">
      <c r="A2156" s="75">
        <v>2153</v>
      </c>
      <c r="B2156" s="76">
        <v>40037</v>
      </c>
      <c r="C2156" s="80">
        <v>1176.4848</v>
      </c>
      <c r="D2156" s="81">
        <v>49.642299999999999</v>
      </c>
      <c r="E2156" s="82">
        <v>18.37</v>
      </c>
      <c r="F2156" s="82">
        <v>21.990200000000002</v>
      </c>
      <c r="G2156" s="82">
        <v>28.445900000000002</v>
      </c>
      <c r="H2156" s="82">
        <v>90.166799999999995</v>
      </c>
      <c r="I2156" s="82">
        <v>82.758300000000006</v>
      </c>
      <c r="J2156" s="82">
        <v>41.050800000000002</v>
      </c>
      <c r="K2156" s="82">
        <v>29.4754</v>
      </c>
      <c r="L2156" s="82">
        <v>66.088999999999999</v>
      </c>
      <c r="M2156" s="87">
        <v>66.709999999999994</v>
      </c>
      <c r="N2156" s="80">
        <v>0.15</v>
      </c>
      <c r="O2156" s="86">
        <f t="shared" si="99"/>
        <v>1247.20689834924</v>
      </c>
      <c r="P2156" s="24">
        <f t="shared" si="100"/>
        <v>0</v>
      </c>
      <c r="R2156" s="76">
        <v>40037</v>
      </c>
      <c r="S2156" s="88">
        <f t="shared" si="101"/>
        <v>1.18899682521332E-2</v>
      </c>
      <c r="T2156" s="88"/>
    </row>
    <row r="2157" spans="1:20" x14ac:dyDescent="0.3">
      <c r="A2157" s="75">
        <v>2154</v>
      </c>
      <c r="B2157" s="76">
        <v>40038</v>
      </c>
      <c r="C2157" s="80">
        <v>1184.6351999999999</v>
      </c>
      <c r="D2157" s="81">
        <v>49.867100000000001</v>
      </c>
      <c r="E2157" s="82">
        <v>18.2</v>
      </c>
      <c r="F2157" s="82">
        <v>22.1007</v>
      </c>
      <c r="G2157" s="82">
        <v>28.5547</v>
      </c>
      <c r="H2157" s="82">
        <v>89.917500000000004</v>
      </c>
      <c r="I2157" s="82">
        <v>82.327200000000005</v>
      </c>
      <c r="J2157" s="82">
        <v>41.139499999999998</v>
      </c>
      <c r="K2157" s="82">
        <v>29.268599999999999</v>
      </c>
      <c r="L2157" s="82">
        <v>65.867000000000004</v>
      </c>
      <c r="M2157" s="87">
        <v>66.141000000000005</v>
      </c>
      <c r="N2157" s="80">
        <v>0.15</v>
      </c>
      <c r="O2157" s="86">
        <f t="shared" si="99"/>
        <v>1247.2143221998199</v>
      </c>
      <c r="P2157" s="24">
        <f t="shared" si="100"/>
        <v>0</v>
      </c>
      <c r="R2157" s="76">
        <v>40038</v>
      </c>
      <c r="S2157" s="88">
        <f t="shared" si="101"/>
        <v>6.9277563127036999E-3</v>
      </c>
      <c r="T2157" s="88"/>
    </row>
    <row r="2158" spans="1:20" x14ac:dyDescent="0.3">
      <c r="A2158" s="75">
        <v>2155</v>
      </c>
      <c r="B2158" s="76">
        <v>40039</v>
      </c>
      <c r="C2158" s="80">
        <v>1174.5362</v>
      </c>
      <c r="D2158" s="81">
        <v>49.385300000000001</v>
      </c>
      <c r="E2158" s="82">
        <v>18.010000000000002</v>
      </c>
      <c r="F2158" s="82">
        <v>22.070599999999999</v>
      </c>
      <c r="G2158" s="82">
        <v>28.6418</v>
      </c>
      <c r="H2158" s="82">
        <v>90.048699999999997</v>
      </c>
      <c r="I2158" s="82">
        <v>81.680499999999995</v>
      </c>
      <c r="J2158" s="82">
        <v>40.208799999999997</v>
      </c>
      <c r="K2158" s="82">
        <v>29.4815</v>
      </c>
      <c r="L2158" s="82">
        <v>65.948999999999998</v>
      </c>
      <c r="M2158" s="87">
        <v>65.536000000000001</v>
      </c>
      <c r="N2158" s="80">
        <v>0.15</v>
      </c>
      <c r="O2158" s="86">
        <f t="shared" si="99"/>
        <v>1247.2217460945999</v>
      </c>
      <c r="P2158" s="24">
        <f t="shared" si="100"/>
        <v>0</v>
      </c>
      <c r="R2158" s="76">
        <v>40039</v>
      </c>
      <c r="S2158" s="88">
        <f t="shared" si="101"/>
        <v>-8.5249872703427893E-3</v>
      </c>
      <c r="T2158" s="88"/>
    </row>
    <row r="2159" spans="1:20" x14ac:dyDescent="0.3">
      <c r="A2159" s="75">
        <v>2156</v>
      </c>
      <c r="B2159" s="76">
        <v>40042</v>
      </c>
      <c r="C2159" s="80">
        <v>1146.2909999999999</v>
      </c>
      <c r="D2159" s="81">
        <v>48.122100000000003</v>
      </c>
      <c r="E2159" s="82">
        <v>17.670000000000002</v>
      </c>
      <c r="F2159" s="82">
        <v>21.5078</v>
      </c>
      <c r="G2159" s="82">
        <v>28.107399999999998</v>
      </c>
      <c r="H2159" s="82">
        <v>88.264200000000002</v>
      </c>
      <c r="I2159" s="82">
        <v>79.692700000000002</v>
      </c>
      <c r="J2159" s="82">
        <v>38.713000000000001</v>
      </c>
      <c r="K2159" s="82">
        <v>29.621400000000001</v>
      </c>
      <c r="L2159" s="82">
        <v>65.506</v>
      </c>
      <c r="M2159" s="87">
        <v>64.623000000000005</v>
      </c>
      <c r="N2159" s="80">
        <v>0.17</v>
      </c>
      <c r="O2159" s="86">
        <f t="shared" si="99"/>
        <v>1247.2301598920899</v>
      </c>
      <c r="P2159" s="24">
        <f t="shared" si="100"/>
        <v>0</v>
      </c>
      <c r="R2159" s="76">
        <v>40042</v>
      </c>
      <c r="S2159" s="88">
        <f t="shared" si="101"/>
        <v>-2.4047960377892301E-2</v>
      </c>
      <c r="T2159" s="88"/>
    </row>
    <row r="2160" spans="1:20" x14ac:dyDescent="0.3">
      <c r="A2160" s="75">
        <v>2157</v>
      </c>
      <c r="B2160" s="76">
        <v>40043</v>
      </c>
      <c r="C2160" s="80">
        <v>1158.123</v>
      </c>
      <c r="D2160" s="81">
        <v>48.336199999999998</v>
      </c>
      <c r="E2160" s="82">
        <v>17.84</v>
      </c>
      <c r="F2160" s="82">
        <v>21.688700000000001</v>
      </c>
      <c r="G2160" s="82">
        <v>28.663499999999999</v>
      </c>
      <c r="H2160" s="82">
        <v>88.728200000000001</v>
      </c>
      <c r="I2160" s="82">
        <v>79.620900000000006</v>
      </c>
      <c r="J2160" s="82">
        <v>38.912399999999998</v>
      </c>
      <c r="K2160" s="82">
        <v>29.566700000000001</v>
      </c>
      <c r="L2160" s="82">
        <v>65.575999999999993</v>
      </c>
      <c r="M2160" s="87">
        <v>65.525000000000006</v>
      </c>
      <c r="N2160" s="80">
        <v>0.17</v>
      </c>
      <c r="O2160" s="86">
        <f t="shared" si="99"/>
        <v>1247.2385737463401</v>
      </c>
      <c r="P2160" s="24">
        <f t="shared" si="100"/>
        <v>0</v>
      </c>
      <c r="R2160" s="76">
        <v>40043</v>
      </c>
      <c r="S2160" s="88">
        <f t="shared" si="101"/>
        <v>1.03219863019077E-2</v>
      </c>
      <c r="T2160" s="88"/>
    </row>
    <row r="2161" spans="1:20" x14ac:dyDescent="0.3">
      <c r="A2161" s="75">
        <v>2158</v>
      </c>
      <c r="B2161" s="76">
        <v>40044</v>
      </c>
      <c r="C2161" s="80">
        <v>1166.2168999999999</v>
      </c>
      <c r="D2161" s="81">
        <v>48.946399999999997</v>
      </c>
      <c r="E2161" s="82">
        <v>17.93</v>
      </c>
      <c r="F2161" s="82">
        <v>21.889700000000001</v>
      </c>
      <c r="G2161" s="82">
        <v>28.7486</v>
      </c>
      <c r="H2161" s="82">
        <v>90.345299999999995</v>
      </c>
      <c r="I2161" s="82">
        <v>81.429100000000005</v>
      </c>
      <c r="J2161" s="82">
        <v>39.976100000000002</v>
      </c>
      <c r="K2161" s="82">
        <v>30.0229</v>
      </c>
      <c r="L2161" s="82">
        <v>65.820999999999998</v>
      </c>
      <c r="M2161" s="87">
        <v>65.986999999999995</v>
      </c>
      <c r="N2161" s="80">
        <v>0.17</v>
      </c>
      <c r="O2161" s="86">
        <f t="shared" si="99"/>
        <v>1247.24698765736</v>
      </c>
      <c r="P2161" s="24">
        <f t="shared" si="100"/>
        <v>0</v>
      </c>
      <c r="R2161" s="76">
        <v>40044</v>
      </c>
      <c r="S2161" s="88">
        <f t="shared" si="101"/>
        <v>6.9888086153195904E-3</v>
      </c>
      <c r="T2161" s="88"/>
    </row>
    <row r="2162" spans="1:20" x14ac:dyDescent="0.3">
      <c r="A2162" s="75">
        <v>2159</v>
      </c>
      <c r="B2162" s="76">
        <v>40045</v>
      </c>
      <c r="C2162" s="80">
        <v>1179.0546999999999</v>
      </c>
      <c r="D2162" s="81">
        <v>50.4131</v>
      </c>
      <c r="E2162" s="82">
        <v>17.96</v>
      </c>
      <c r="F2162" s="82">
        <v>22.0505</v>
      </c>
      <c r="G2162" s="82">
        <v>28.7729</v>
      </c>
      <c r="H2162" s="82">
        <v>90.954999999999998</v>
      </c>
      <c r="I2162" s="82">
        <v>82.135599999999997</v>
      </c>
      <c r="J2162" s="82">
        <v>40.142299999999999</v>
      </c>
      <c r="K2162" s="82">
        <v>30.0594</v>
      </c>
      <c r="L2162" s="82">
        <v>66.275999999999996</v>
      </c>
      <c r="M2162" s="87">
        <v>66.567999999999998</v>
      </c>
      <c r="N2162" s="80">
        <v>0.17</v>
      </c>
      <c r="O2162" s="86">
        <f t="shared" si="99"/>
        <v>1247.2554016251299</v>
      </c>
      <c r="P2162" s="24">
        <f t="shared" si="100"/>
        <v>0</v>
      </c>
      <c r="R2162" s="76">
        <v>40045</v>
      </c>
      <c r="S2162" s="88">
        <f t="shared" si="101"/>
        <v>1.1008072340574101E-2</v>
      </c>
      <c r="T2162" s="88"/>
    </row>
    <row r="2163" spans="1:20" x14ac:dyDescent="0.3">
      <c r="A2163" s="75">
        <v>2160</v>
      </c>
      <c r="B2163" s="76">
        <v>40046</v>
      </c>
      <c r="C2163" s="80">
        <v>1201.2247</v>
      </c>
      <c r="D2163" s="81">
        <v>50.627200000000002</v>
      </c>
      <c r="E2163" s="82">
        <v>18.420000000000002</v>
      </c>
      <c r="F2163" s="82">
        <v>22.221299999999999</v>
      </c>
      <c r="G2163" s="82">
        <v>29.672499999999999</v>
      </c>
      <c r="H2163" s="82">
        <v>92.426299999999998</v>
      </c>
      <c r="I2163" s="82">
        <v>83.728200000000001</v>
      </c>
      <c r="J2163" s="82">
        <v>41.050800000000002</v>
      </c>
      <c r="K2163" s="82">
        <v>30.357399999999998</v>
      </c>
      <c r="L2163" s="82">
        <v>67.033000000000001</v>
      </c>
      <c r="M2163" s="87">
        <v>66.721999999999994</v>
      </c>
      <c r="N2163" s="80">
        <v>0.16</v>
      </c>
      <c r="O2163" s="86">
        <f t="shared" si="99"/>
        <v>1247.2633207070501</v>
      </c>
      <c r="P2163" s="24">
        <f t="shared" si="100"/>
        <v>0</v>
      </c>
      <c r="R2163" s="76">
        <v>40046</v>
      </c>
      <c r="S2163" s="88">
        <f t="shared" si="101"/>
        <v>1.88031988677031E-2</v>
      </c>
      <c r="T2163" s="88"/>
    </row>
    <row r="2164" spans="1:20" x14ac:dyDescent="0.3">
      <c r="A2164" s="75">
        <v>2161</v>
      </c>
      <c r="B2164" s="76">
        <v>40049</v>
      </c>
      <c r="C2164" s="80">
        <v>1200.5826</v>
      </c>
      <c r="D2164" s="81">
        <v>50.755699999999997</v>
      </c>
      <c r="E2164" s="82">
        <v>18.059999999999999</v>
      </c>
      <c r="F2164" s="82">
        <v>22.432400000000001</v>
      </c>
      <c r="G2164" s="82">
        <v>29.952100000000002</v>
      </c>
      <c r="H2164" s="82">
        <v>93.791499999999999</v>
      </c>
      <c r="I2164" s="82">
        <v>85.380799999999994</v>
      </c>
      <c r="J2164" s="82">
        <v>40.7074</v>
      </c>
      <c r="K2164" s="82">
        <v>29.840399999999999</v>
      </c>
      <c r="L2164" s="82">
        <v>66.986999999999995</v>
      </c>
      <c r="M2164" s="87">
        <v>66.295000000000002</v>
      </c>
      <c r="N2164" s="80">
        <v>0.16</v>
      </c>
      <c r="O2164" s="86">
        <f t="shared" si="99"/>
        <v>1247.27123983924</v>
      </c>
      <c r="P2164" s="24">
        <f t="shared" si="100"/>
        <v>0</v>
      </c>
      <c r="R2164" s="76">
        <v>40049</v>
      </c>
      <c r="S2164" s="88">
        <f t="shared" si="101"/>
        <v>-5.3453779297085702E-4</v>
      </c>
      <c r="T2164" s="88"/>
    </row>
    <row r="2165" spans="1:20" x14ac:dyDescent="0.3">
      <c r="A2165" s="75">
        <v>2162</v>
      </c>
      <c r="B2165" s="76">
        <v>40050</v>
      </c>
      <c r="C2165" s="80">
        <v>1203.4359999999999</v>
      </c>
      <c r="D2165" s="81">
        <v>50.305999999999997</v>
      </c>
      <c r="E2165" s="82">
        <v>17.84</v>
      </c>
      <c r="F2165" s="82">
        <v>22.341899999999999</v>
      </c>
      <c r="G2165" s="82">
        <v>29.952100000000002</v>
      </c>
      <c r="H2165" s="82">
        <v>93.645700000000005</v>
      </c>
      <c r="I2165" s="82">
        <v>84.638300000000001</v>
      </c>
      <c r="J2165" s="82">
        <v>40.640900000000002</v>
      </c>
      <c r="K2165" s="82">
        <v>29.645800000000001</v>
      </c>
      <c r="L2165" s="82">
        <v>66.8</v>
      </c>
      <c r="M2165" s="87">
        <v>66.936000000000007</v>
      </c>
      <c r="N2165" s="80">
        <v>0.15</v>
      </c>
      <c r="O2165" s="86">
        <f t="shared" si="99"/>
        <v>1247.27866407281</v>
      </c>
      <c r="P2165" s="24">
        <f t="shared" si="100"/>
        <v>0</v>
      </c>
      <c r="R2165" s="76">
        <v>40050</v>
      </c>
      <c r="S2165" s="88">
        <f t="shared" si="101"/>
        <v>2.37667945545761E-3</v>
      </c>
      <c r="T2165" s="88"/>
    </row>
    <row r="2166" spans="1:20" x14ac:dyDescent="0.3">
      <c r="A2166" s="75">
        <v>2163</v>
      </c>
      <c r="B2166" s="76">
        <v>40051</v>
      </c>
      <c r="C2166" s="80">
        <v>1203.6941999999999</v>
      </c>
      <c r="D2166" s="81">
        <v>51.066099999999999</v>
      </c>
      <c r="E2166" s="82">
        <v>18.100000000000001</v>
      </c>
      <c r="F2166" s="82">
        <v>22.311800000000002</v>
      </c>
      <c r="G2166" s="82">
        <v>29.842700000000001</v>
      </c>
      <c r="H2166" s="82">
        <v>94.228899999999996</v>
      </c>
      <c r="I2166" s="82">
        <v>85.464600000000004</v>
      </c>
      <c r="J2166" s="82">
        <v>40.064700000000002</v>
      </c>
      <c r="K2166" s="82">
        <v>29.913399999999999</v>
      </c>
      <c r="L2166" s="82">
        <v>67.488</v>
      </c>
      <c r="M2166" s="87">
        <v>67.587999999999994</v>
      </c>
      <c r="N2166" s="80">
        <v>0.15</v>
      </c>
      <c r="O2166" s="86">
        <f t="shared" si="99"/>
        <v>1247.28608835057</v>
      </c>
      <c r="P2166" s="24">
        <f t="shared" si="100"/>
        <v>0</v>
      </c>
      <c r="R2166" s="76">
        <v>40051</v>
      </c>
      <c r="S2166" s="88">
        <f t="shared" si="101"/>
        <v>2.14552331823104E-4</v>
      </c>
      <c r="T2166" s="88"/>
    </row>
    <row r="2167" spans="1:20" x14ac:dyDescent="0.3">
      <c r="A2167" s="75">
        <v>2164</v>
      </c>
      <c r="B2167" s="76">
        <v>40052</v>
      </c>
      <c r="C2167" s="80">
        <v>1207.1808000000001</v>
      </c>
      <c r="D2167" s="81">
        <v>50.765300000000003</v>
      </c>
      <c r="E2167" s="82">
        <v>18.03</v>
      </c>
      <c r="F2167" s="82">
        <v>22.271599999999999</v>
      </c>
      <c r="G2167" s="82">
        <v>30.012799999999999</v>
      </c>
      <c r="H2167" s="82">
        <v>94.1096</v>
      </c>
      <c r="I2167" s="82">
        <v>84.853899999999996</v>
      </c>
      <c r="J2167" s="82">
        <v>40.297400000000003</v>
      </c>
      <c r="K2167" s="82">
        <v>30.0715</v>
      </c>
      <c r="L2167" s="82">
        <v>67.347999999999999</v>
      </c>
      <c r="M2167" s="87">
        <v>67.777000000000001</v>
      </c>
      <c r="N2167" s="80">
        <v>0.14000000000000001</v>
      </c>
      <c r="O2167" s="86">
        <f t="shared" si="99"/>
        <v>1247.29301771773</v>
      </c>
      <c r="P2167" s="24">
        <f t="shared" si="100"/>
        <v>0</v>
      </c>
      <c r="R2167" s="76">
        <v>40052</v>
      </c>
      <c r="S2167" s="88">
        <f t="shared" si="101"/>
        <v>2.8965828696359002E-3</v>
      </c>
      <c r="T2167" s="88"/>
    </row>
    <row r="2168" spans="1:20" x14ac:dyDescent="0.3">
      <c r="A2168" s="75">
        <v>2165</v>
      </c>
      <c r="B2168" s="76">
        <v>40053</v>
      </c>
      <c r="C2168" s="80">
        <v>1204.9528</v>
      </c>
      <c r="D2168" s="81">
        <v>50.7331</v>
      </c>
      <c r="E2168" s="82">
        <v>18.11</v>
      </c>
      <c r="F2168" s="82">
        <v>22.271599999999999</v>
      </c>
      <c r="G2168" s="82">
        <v>30.000699999999998</v>
      </c>
      <c r="H2168" s="82">
        <v>93.685500000000005</v>
      </c>
      <c r="I2168" s="82">
        <v>83.967699999999994</v>
      </c>
      <c r="J2168" s="82">
        <v>40.352800000000002</v>
      </c>
      <c r="K2168" s="82">
        <v>29.840399999999999</v>
      </c>
      <c r="L2168" s="82">
        <v>66.182000000000002</v>
      </c>
      <c r="M2168" s="87">
        <v>67.078000000000003</v>
      </c>
      <c r="N2168" s="80">
        <v>0.14000000000000001</v>
      </c>
      <c r="O2168" s="86">
        <f t="shared" si="99"/>
        <v>1247.29994712338</v>
      </c>
      <c r="P2168" s="24">
        <f t="shared" si="100"/>
        <v>0</v>
      </c>
      <c r="R2168" s="76">
        <v>40053</v>
      </c>
      <c r="S2168" s="88">
        <f t="shared" si="101"/>
        <v>-1.8456224618549301E-3</v>
      </c>
      <c r="T2168" s="88"/>
    </row>
    <row r="2169" spans="1:20" x14ac:dyDescent="0.3">
      <c r="A2169" s="75">
        <v>2166</v>
      </c>
      <c r="B2169" s="76">
        <v>40056</v>
      </c>
      <c r="C2169" s="80">
        <v>1195.2827</v>
      </c>
      <c r="D2169" s="81">
        <v>49.8735</v>
      </c>
      <c r="E2169" s="82">
        <v>17.64</v>
      </c>
      <c r="F2169" s="82">
        <v>21.990200000000002</v>
      </c>
      <c r="G2169" s="82">
        <v>29.964200000000002</v>
      </c>
      <c r="H2169" s="82">
        <v>92.704599999999999</v>
      </c>
      <c r="I2169" s="82">
        <v>82.806200000000004</v>
      </c>
      <c r="J2169" s="82">
        <v>39.732300000000002</v>
      </c>
      <c r="K2169" s="82">
        <v>29.664000000000001</v>
      </c>
      <c r="L2169" s="82">
        <v>66.076999999999998</v>
      </c>
      <c r="M2169" s="87">
        <v>67.281000000000006</v>
      </c>
      <c r="N2169" s="80">
        <v>0.15</v>
      </c>
      <c r="O2169" s="99">
        <f t="shared" si="99"/>
        <v>1247.3073715278299</v>
      </c>
      <c r="P2169" s="24">
        <f t="shared" si="100"/>
        <v>1</v>
      </c>
      <c r="R2169" s="76">
        <v>40056</v>
      </c>
      <c r="S2169" s="88">
        <f t="shared" si="101"/>
        <v>-8.0252936048615907E-3</v>
      </c>
      <c r="T2169" s="88"/>
    </row>
    <row r="2170" spans="1:20" x14ac:dyDescent="0.3">
      <c r="A2170" s="75">
        <v>2167</v>
      </c>
      <c r="B2170" s="76">
        <v>40057</v>
      </c>
      <c r="C2170" s="80">
        <v>1168.8782000000001</v>
      </c>
      <c r="D2170" s="81">
        <v>48.7239</v>
      </c>
      <c r="E2170" s="82">
        <v>16.838000000000001</v>
      </c>
      <c r="F2170" s="82">
        <v>22.0505</v>
      </c>
      <c r="G2170" s="82">
        <v>29.174099999999999</v>
      </c>
      <c r="H2170" s="82">
        <v>90.769400000000005</v>
      </c>
      <c r="I2170" s="82">
        <v>81.92</v>
      </c>
      <c r="J2170" s="82">
        <v>39.499699999999997</v>
      </c>
      <c r="K2170" s="82">
        <v>29.518000000000001</v>
      </c>
      <c r="L2170" s="82">
        <v>65.587999999999994</v>
      </c>
      <c r="M2170" s="87">
        <v>66.563000000000002</v>
      </c>
      <c r="N2170" s="80">
        <v>0.15</v>
      </c>
      <c r="O2170" s="86">
        <f t="shared" si="99"/>
        <v>1247.3147959764699</v>
      </c>
      <c r="P2170" s="24">
        <f t="shared" si="100"/>
        <v>0</v>
      </c>
      <c r="R2170" s="76">
        <v>40057</v>
      </c>
      <c r="S2170" s="88">
        <f t="shared" si="101"/>
        <v>-2.20905899499757E-2</v>
      </c>
      <c r="T2170" s="88"/>
    </row>
    <row r="2171" spans="1:20" x14ac:dyDescent="0.3">
      <c r="A2171" s="75">
        <v>2168</v>
      </c>
      <c r="B2171" s="76">
        <v>40058</v>
      </c>
      <c r="C2171" s="80">
        <v>1165.3178</v>
      </c>
      <c r="D2171" s="81">
        <v>48.799100000000003</v>
      </c>
      <c r="E2171" s="82">
        <v>17.12</v>
      </c>
      <c r="F2171" s="82">
        <v>21.8796</v>
      </c>
      <c r="G2171" s="82">
        <v>29.003900000000002</v>
      </c>
      <c r="H2171" s="82">
        <v>90.186199999999999</v>
      </c>
      <c r="I2171" s="82">
        <v>81.644599999999997</v>
      </c>
      <c r="J2171" s="82">
        <v>39.467100000000002</v>
      </c>
      <c r="K2171" s="82">
        <v>30.290500000000002</v>
      </c>
      <c r="L2171" s="82">
        <v>66.228999999999999</v>
      </c>
      <c r="M2171" s="87">
        <v>66.239999999999995</v>
      </c>
      <c r="N2171" s="80">
        <v>0.16</v>
      </c>
      <c r="O2171" s="86">
        <f t="shared" si="99"/>
        <v>1247.32271543549</v>
      </c>
      <c r="P2171" s="24">
        <f t="shared" si="100"/>
        <v>0</v>
      </c>
      <c r="R2171" s="76">
        <v>40058</v>
      </c>
      <c r="S2171" s="88">
        <f t="shared" si="101"/>
        <v>-3.0459974358321199E-3</v>
      </c>
      <c r="T2171" s="88"/>
    </row>
    <row r="2172" spans="1:20" x14ac:dyDescent="0.3">
      <c r="A2172" s="75">
        <v>2169</v>
      </c>
      <c r="B2172" s="76">
        <v>40059</v>
      </c>
      <c r="C2172" s="80">
        <v>1175.356</v>
      </c>
      <c r="D2172" s="81">
        <v>48.369399999999999</v>
      </c>
      <c r="E2172" s="82">
        <v>17.309999999999999</v>
      </c>
      <c r="F2172" s="82">
        <v>21.668600000000001</v>
      </c>
      <c r="G2172" s="82">
        <v>29.3078</v>
      </c>
      <c r="H2172" s="82">
        <v>90.570599999999999</v>
      </c>
      <c r="I2172" s="82">
        <v>81.740399999999994</v>
      </c>
      <c r="J2172" s="82">
        <v>39.456000000000003</v>
      </c>
      <c r="K2172" s="82">
        <v>30.156700000000001</v>
      </c>
      <c r="L2172" s="82">
        <v>66.569999999999993</v>
      </c>
      <c r="M2172" s="87">
        <v>66.48</v>
      </c>
      <c r="N2172" s="80">
        <v>0.15</v>
      </c>
      <c r="O2172" s="86">
        <f t="shared" si="99"/>
        <v>1247.33013997547</v>
      </c>
      <c r="P2172" s="24">
        <f t="shared" si="100"/>
        <v>0</v>
      </c>
      <c r="R2172" s="76">
        <v>40059</v>
      </c>
      <c r="S2172" s="88">
        <f t="shared" si="101"/>
        <v>8.6141308405311996E-3</v>
      </c>
      <c r="T2172" s="88"/>
    </row>
    <row r="2173" spans="1:20" x14ac:dyDescent="0.3">
      <c r="A2173" s="75">
        <v>2170</v>
      </c>
      <c r="B2173" s="76">
        <v>40060</v>
      </c>
      <c r="C2173" s="80">
        <v>1190.8453</v>
      </c>
      <c r="D2173" s="81">
        <v>49.121499999999997</v>
      </c>
      <c r="E2173" s="82">
        <v>17.47</v>
      </c>
      <c r="F2173" s="82">
        <v>22.0806</v>
      </c>
      <c r="G2173" s="82">
        <v>29.927700000000002</v>
      </c>
      <c r="H2173" s="82">
        <v>91.405600000000007</v>
      </c>
      <c r="I2173" s="82">
        <v>82.842100000000002</v>
      </c>
      <c r="J2173" s="82">
        <v>40.4557</v>
      </c>
      <c r="K2173" s="82">
        <v>30.381699999999999</v>
      </c>
      <c r="L2173" s="82">
        <v>67.628</v>
      </c>
      <c r="M2173" s="87">
        <v>67.162000000000006</v>
      </c>
      <c r="N2173" s="80">
        <v>0.15</v>
      </c>
      <c r="O2173" s="86">
        <f t="shared" si="99"/>
        <v>1247.33756455963</v>
      </c>
      <c r="P2173" s="24">
        <f t="shared" si="100"/>
        <v>0</v>
      </c>
      <c r="R2173" s="76">
        <v>40060</v>
      </c>
      <c r="S2173" s="88">
        <f t="shared" si="101"/>
        <v>1.31783902068821E-2</v>
      </c>
      <c r="T2173" s="88"/>
    </row>
    <row r="2174" spans="1:20" x14ac:dyDescent="0.3">
      <c r="A2174" s="75">
        <v>2171</v>
      </c>
      <c r="B2174" s="76">
        <v>40063</v>
      </c>
      <c r="C2174" s="80">
        <v>1190.8453</v>
      </c>
      <c r="D2174" s="81">
        <v>49.121499999999997</v>
      </c>
      <c r="E2174" s="82">
        <v>17.47</v>
      </c>
      <c r="F2174" s="82">
        <v>22.0806</v>
      </c>
      <c r="G2174" s="82">
        <v>29.927700000000002</v>
      </c>
      <c r="H2174" s="82">
        <v>91.405600000000007</v>
      </c>
      <c r="I2174" s="82">
        <v>82.842100000000002</v>
      </c>
      <c r="J2174" s="82">
        <v>40.4557</v>
      </c>
      <c r="K2174" s="82">
        <v>30.381699999999999</v>
      </c>
      <c r="L2174" s="82">
        <v>67.628</v>
      </c>
      <c r="M2174" s="87">
        <v>67.162000000000006</v>
      </c>
      <c r="N2174" s="80">
        <v>0.15</v>
      </c>
      <c r="O2174" s="86">
        <f t="shared" si="99"/>
        <v>1247.34498918799</v>
      </c>
      <c r="P2174" s="24">
        <f t="shared" si="100"/>
        <v>0</v>
      </c>
      <c r="R2174" s="76">
        <v>40063</v>
      </c>
      <c r="S2174" s="88">
        <f t="shared" si="101"/>
        <v>0</v>
      </c>
      <c r="T2174" s="88"/>
    </row>
    <row r="2175" spans="1:20" x14ac:dyDescent="0.3">
      <c r="A2175" s="75">
        <v>2172</v>
      </c>
      <c r="B2175" s="76">
        <v>40064</v>
      </c>
      <c r="C2175" s="80">
        <v>1201.5772999999999</v>
      </c>
      <c r="D2175" s="81">
        <v>49.443800000000003</v>
      </c>
      <c r="E2175" s="82">
        <v>17.32</v>
      </c>
      <c r="F2175" s="82">
        <v>21.990200000000002</v>
      </c>
      <c r="G2175" s="82">
        <v>30.1709</v>
      </c>
      <c r="H2175" s="82">
        <v>93.420400000000001</v>
      </c>
      <c r="I2175" s="82">
        <v>84.602400000000003</v>
      </c>
      <c r="J2175" s="82">
        <v>41.366500000000002</v>
      </c>
      <c r="K2175" s="82">
        <v>30.6615</v>
      </c>
      <c r="L2175" s="82">
        <v>68.497</v>
      </c>
      <c r="M2175" s="87">
        <v>67.257000000000005</v>
      </c>
      <c r="N2175" s="80">
        <v>0.15</v>
      </c>
      <c r="O2175" s="86">
        <f t="shared" si="99"/>
        <v>1247.3524138605501</v>
      </c>
      <c r="P2175" s="24">
        <f t="shared" si="100"/>
        <v>0</v>
      </c>
      <c r="R2175" s="76">
        <v>40064</v>
      </c>
      <c r="S2175" s="88">
        <f t="shared" si="101"/>
        <v>9.0120857847781899E-3</v>
      </c>
      <c r="T2175" s="88"/>
    </row>
    <row r="2176" spans="1:20" x14ac:dyDescent="0.3">
      <c r="A2176" s="75">
        <v>2173</v>
      </c>
      <c r="B2176" s="76">
        <v>40065</v>
      </c>
      <c r="C2176" s="80">
        <v>1210.982</v>
      </c>
      <c r="D2176" s="81">
        <v>49.658700000000003</v>
      </c>
      <c r="E2176" s="82">
        <v>17.79</v>
      </c>
      <c r="F2176" s="82">
        <v>22.633400000000002</v>
      </c>
      <c r="G2176" s="82">
        <v>30.122199999999999</v>
      </c>
      <c r="H2176" s="82">
        <v>93.221599999999995</v>
      </c>
      <c r="I2176" s="82">
        <v>84.422799999999995</v>
      </c>
      <c r="J2176" s="82">
        <v>41.411000000000001</v>
      </c>
      <c r="K2176" s="82">
        <v>30.795300000000001</v>
      </c>
      <c r="L2176" s="82">
        <v>68.215000000000003</v>
      </c>
      <c r="M2176" s="87">
        <v>65.905000000000001</v>
      </c>
      <c r="N2176" s="80">
        <v>0.15</v>
      </c>
      <c r="O2176" s="86">
        <f t="shared" si="99"/>
        <v>1247.3598385773</v>
      </c>
      <c r="P2176" s="24">
        <f t="shared" si="100"/>
        <v>0</v>
      </c>
      <c r="R2176" s="76">
        <v>40065</v>
      </c>
      <c r="S2176" s="88">
        <f t="shared" si="101"/>
        <v>7.8269621105526693E-3</v>
      </c>
      <c r="T2176" s="88"/>
    </row>
    <row r="2177" spans="1:20" x14ac:dyDescent="0.3">
      <c r="A2177" s="75">
        <v>2174</v>
      </c>
      <c r="B2177" s="76">
        <v>40066</v>
      </c>
      <c r="C2177" s="80">
        <v>1223.6193000000001</v>
      </c>
      <c r="D2177" s="81">
        <v>50.120699999999999</v>
      </c>
      <c r="E2177" s="82">
        <v>18.11</v>
      </c>
      <c r="F2177" s="82">
        <v>22.874600000000001</v>
      </c>
      <c r="G2177" s="82">
        <v>30.389700000000001</v>
      </c>
      <c r="H2177" s="82">
        <v>94.706100000000006</v>
      </c>
      <c r="I2177" s="82">
        <v>84.602400000000003</v>
      </c>
      <c r="J2177" s="82">
        <v>42.6995</v>
      </c>
      <c r="K2177" s="82">
        <v>30.764900000000001</v>
      </c>
      <c r="L2177" s="82">
        <v>68.004000000000005</v>
      </c>
      <c r="M2177" s="87">
        <v>65.617999999999995</v>
      </c>
      <c r="N2177" s="80">
        <v>0.16</v>
      </c>
      <c r="O2177" s="86">
        <f t="shared" si="99"/>
        <v>1247.3677583223</v>
      </c>
      <c r="P2177" s="24">
        <f t="shared" si="100"/>
        <v>0</v>
      </c>
      <c r="R2177" s="76">
        <v>40066</v>
      </c>
      <c r="S2177" s="88">
        <f t="shared" si="101"/>
        <v>1.0435580380220501E-2</v>
      </c>
      <c r="T2177" s="88"/>
    </row>
    <row r="2178" spans="1:20" x14ac:dyDescent="0.3">
      <c r="A2178" s="75">
        <v>2175</v>
      </c>
      <c r="B2178" s="76">
        <v>40067</v>
      </c>
      <c r="C2178" s="80">
        <v>1222.2226000000001</v>
      </c>
      <c r="D2178" s="81">
        <v>50.0777</v>
      </c>
      <c r="E2178" s="82">
        <v>18.37</v>
      </c>
      <c r="F2178" s="82">
        <v>22.975100000000001</v>
      </c>
      <c r="G2178" s="82">
        <v>30.2195</v>
      </c>
      <c r="H2178" s="82">
        <v>93.778300000000002</v>
      </c>
      <c r="I2178" s="82">
        <v>83.8001</v>
      </c>
      <c r="J2178" s="82">
        <v>42.744</v>
      </c>
      <c r="K2178" s="82">
        <v>31.58</v>
      </c>
      <c r="L2178" s="82">
        <v>69.12</v>
      </c>
      <c r="M2178" s="87">
        <v>65.067999999999998</v>
      </c>
      <c r="N2178" s="80">
        <v>0.15</v>
      </c>
      <c r="O2178" s="86">
        <f t="shared" si="99"/>
        <v>1247.37518313039</v>
      </c>
      <c r="P2178" s="24">
        <f t="shared" si="100"/>
        <v>0</v>
      </c>
      <c r="R2178" s="76">
        <v>40067</v>
      </c>
      <c r="S2178" s="88">
        <f t="shared" si="101"/>
        <v>-1.1414497957003E-3</v>
      </c>
      <c r="T2178" s="88"/>
    </row>
    <row r="2179" spans="1:20" x14ac:dyDescent="0.3">
      <c r="A2179" s="75">
        <v>2176</v>
      </c>
      <c r="B2179" s="76">
        <v>40070</v>
      </c>
      <c r="C2179" s="80">
        <v>1229.9981</v>
      </c>
      <c r="D2179" s="81">
        <v>49.669400000000003</v>
      </c>
      <c r="E2179" s="82">
        <v>18.489999999999998</v>
      </c>
      <c r="F2179" s="82">
        <v>22.834399999999999</v>
      </c>
      <c r="G2179" s="82">
        <v>30.389700000000001</v>
      </c>
      <c r="H2179" s="82">
        <v>94.162700000000001</v>
      </c>
      <c r="I2179" s="82">
        <v>83.823999999999998</v>
      </c>
      <c r="J2179" s="82">
        <v>42.688400000000001</v>
      </c>
      <c r="K2179" s="82">
        <v>31.9785</v>
      </c>
      <c r="L2179" s="82">
        <v>68.991</v>
      </c>
      <c r="M2179" s="87">
        <v>64.876999999999995</v>
      </c>
      <c r="N2179" s="80">
        <v>0.16</v>
      </c>
      <c r="O2179" s="86">
        <f t="shared" si="99"/>
        <v>1247.3831029728201</v>
      </c>
      <c r="P2179" s="24">
        <f t="shared" si="100"/>
        <v>0</v>
      </c>
      <c r="R2179" s="76">
        <v>40070</v>
      </c>
      <c r="S2179" s="88">
        <f t="shared" si="101"/>
        <v>6.3617707609071603E-3</v>
      </c>
      <c r="T2179" s="88"/>
    </row>
    <row r="2180" spans="1:20" x14ac:dyDescent="0.3">
      <c r="A2180" s="75">
        <v>2177</v>
      </c>
      <c r="B2180" s="76">
        <v>40071</v>
      </c>
      <c r="C2180" s="80">
        <v>1233.8579</v>
      </c>
      <c r="D2180" s="81">
        <v>49.153700000000001</v>
      </c>
      <c r="E2180" s="82">
        <v>18.46</v>
      </c>
      <c r="F2180" s="82">
        <v>22.774100000000001</v>
      </c>
      <c r="G2180" s="82">
        <v>30.6328</v>
      </c>
      <c r="H2180" s="82">
        <v>94.944699999999997</v>
      </c>
      <c r="I2180" s="82">
        <v>83.213300000000004</v>
      </c>
      <c r="J2180" s="82">
        <v>43.699199999999998</v>
      </c>
      <c r="K2180" s="82">
        <v>32.156300000000002</v>
      </c>
      <c r="L2180" s="82">
        <v>68.509</v>
      </c>
      <c r="M2180" s="87">
        <v>65.774000000000001</v>
      </c>
      <c r="N2180" s="80">
        <v>0.17</v>
      </c>
      <c r="O2180" s="86">
        <f t="shared" ref="O2180:O2243" si="102">O2179*(1+N2180/100/252)</f>
        <v>1247.39151785883</v>
      </c>
      <c r="P2180" s="24">
        <f t="shared" ref="P2180:P2243" si="103">IF(MONTH(B2180)&lt;&gt;MONTH(B2181),1,0)</f>
        <v>0</v>
      </c>
      <c r="R2180" s="76">
        <v>40071</v>
      </c>
      <c r="S2180" s="88">
        <f t="shared" ref="S2180:S2243" si="104">(C2180/C2179)-1</f>
        <v>3.13805362788777E-3</v>
      </c>
      <c r="T2180" s="88"/>
    </row>
    <row r="2181" spans="1:20" x14ac:dyDescent="0.3">
      <c r="A2181" s="75">
        <v>2178</v>
      </c>
      <c r="B2181" s="76">
        <v>40072</v>
      </c>
      <c r="C2181" s="80">
        <v>1252.7999</v>
      </c>
      <c r="D2181" s="81">
        <v>49.110700000000001</v>
      </c>
      <c r="E2181" s="82">
        <v>18.95</v>
      </c>
      <c r="F2181" s="82">
        <v>22.241399999999999</v>
      </c>
      <c r="G2181" s="82">
        <v>30.6328</v>
      </c>
      <c r="H2181" s="82">
        <v>96.031599999999997</v>
      </c>
      <c r="I2181" s="82">
        <v>84.231200000000001</v>
      </c>
      <c r="J2181" s="82">
        <v>44.421300000000002</v>
      </c>
      <c r="K2181" s="82">
        <v>32.2911</v>
      </c>
      <c r="L2181" s="82">
        <v>68.567999999999998</v>
      </c>
      <c r="M2181" s="87">
        <v>67.555999999999997</v>
      </c>
      <c r="N2181" s="80">
        <v>0.17</v>
      </c>
      <c r="O2181" s="86">
        <f t="shared" si="102"/>
        <v>1247.39993280161</v>
      </c>
      <c r="P2181" s="24">
        <f t="shared" si="103"/>
        <v>0</v>
      </c>
      <c r="R2181" s="76">
        <v>40072</v>
      </c>
      <c r="S2181" s="88">
        <f t="shared" si="104"/>
        <v>1.53518488636333E-2</v>
      </c>
      <c r="T2181" s="88"/>
    </row>
    <row r="2182" spans="1:20" x14ac:dyDescent="0.3">
      <c r="A2182" s="75">
        <v>2179</v>
      </c>
      <c r="B2182" s="76">
        <v>40073</v>
      </c>
      <c r="C2182" s="80">
        <v>1249.1300000000001</v>
      </c>
      <c r="D2182" s="81">
        <v>48.369399999999999</v>
      </c>
      <c r="E2182" s="82">
        <v>18.71</v>
      </c>
      <c r="F2182" s="82">
        <v>21.628399999999999</v>
      </c>
      <c r="G2182" s="82">
        <v>30.754300000000001</v>
      </c>
      <c r="H2182" s="82">
        <v>95.395399999999995</v>
      </c>
      <c r="I2182" s="82">
        <v>83.632400000000004</v>
      </c>
      <c r="J2182" s="82">
        <v>44.010300000000001</v>
      </c>
      <c r="K2182" s="82">
        <v>32.750999999999998</v>
      </c>
      <c r="L2182" s="82">
        <v>69.108000000000004</v>
      </c>
      <c r="M2182" s="87">
        <v>67.543999999999997</v>
      </c>
      <c r="N2182" s="80">
        <v>0.16</v>
      </c>
      <c r="O2182" s="86">
        <f t="shared" si="102"/>
        <v>1247.4078528011901</v>
      </c>
      <c r="P2182" s="24">
        <f t="shared" si="103"/>
        <v>0</v>
      </c>
      <c r="R2182" s="76">
        <v>40073</v>
      </c>
      <c r="S2182" s="88">
        <f t="shared" si="104"/>
        <v>-2.9293584713726601E-3</v>
      </c>
      <c r="T2182" s="88"/>
    </row>
    <row r="2183" spans="1:20" x14ac:dyDescent="0.3">
      <c r="A2183" s="75">
        <v>2180</v>
      </c>
      <c r="B2183" s="76">
        <v>40074</v>
      </c>
      <c r="C2183" s="80">
        <v>1252.4536000000001</v>
      </c>
      <c r="D2183" s="81">
        <v>47.767699999999998</v>
      </c>
      <c r="E2183" s="82">
        <v>18.77</v>
      </c>
      <c r="F2183" s="82">
        <v>21.728899999999999</v>
      </c>
      <c r="G2183" s="82">
        <v>30.7057</v>
      </c>
      <c r="H2183" s="82">
        <v>96.2834</v>
      </c>
      <c r="I2183" s="82">
        <v>83.812100000000001</v>
      </c>
      <c r="J2183" s="82">
        <v>42.910600000000002</v>
      </c>
      <c r="K2183" s="82">
        <v>32.959400000000002</v>
      </c>
      <c r="L2183" s="82">
        <v>70.353999999999999</v>
      </c>
      <c r="M2183" s="87">
        <v>68.19</v>
      </c>
      <c r="N2183" s="80">
        <v>0.16</v>
      </c>
      <c r="O2183" s="86">
        <f t="shared" si="102"/>
        <v>1247.41577285105</v>
      </c>
      <c r="P2183" s="24">
        <f t="shared" si="103"/>
        <v>0</v>
      </c>
      <c r="R2183" s="76">
        <v>40074</v>
      </c>
      <c r="S2183" s="88">
        <f t="shared" si="104"/>
        <v>2.6607318693809799E-3</v>
      </c>
      <c r="T2183" s="88"/>
    </row>
    <row r="2184" spans="1:20" x14ac:dyDescent="0.3">
      <c r="A2184" s="75">
        <v>2181</v>
      </c>
      <c r="B2184" s="76">
        <v>40077</v>
      </c>
      <c r="C2184" s="80">
        <v>1248.1882000000001</v>
      </c>
      <c r="D2184" s="81">
        <v>48.208199999999998</v>
      </c>
      <c r="E2184" s="82">
        <v>19.21</v>
      </c>
      <c r="F2184" s="82">
        <v>21.678599999999999</v>
      </c>
      <c r="G2184" s="82">
        <v>30.754300000000001</v>
      </c>
      <c r="H2184" s="82">
        <v>95.501400000000004</v>
      </c>
      <c r="I2184" s="82">
        <v>83.309100000000001</v>
      </c>
      <c r="J2184" s="82">
        <v>42.543999999999997</v>
      </c>
      <c r="K2184" s="82">
        <v>32.493499999999997</v>
      </c>
      <c r="L2184" s="82">
        <v>69.367000000000004</v>
      </c>
      <c r="M2184" s="87">
        <v>67.162000000000006</v>
      </c>
      <c r="N2184" s="80">
        <v>0.15</v>
      </c>
      <c r="O2184" s="86">
        <f t="shared" si="102"/>
        <v>1247.4231979449301</v>
      </c>
      <c r="P2184" s="24">
        <f t="shared" si="103"/>
        <v>0</v>
      </c>
      <c r="R2184" s="76">
        <v>40077</v>
      </c>
      <c r="S2184" s="88">
        <f t="shared" si="104"/>
        <v>-3.4056351468828602E-3</v>
      </c>
      <c r="T2184" s="88"/>
    </row>
    <row r="2185" spans="1:20" x14ac:dyDescent="0.3">
      <c r="A2185" s="75">
        <v>2182</v>
      </c>
      <c r="B2185" s="76">
        <v>40078</v>
      </c>
      <c r="C2185" s="80">
        <v>1256.4278999999999</v>
      </c>
      <c r="D2185" s="81">
        <v>47.907400000000003</v>
      </c>
      <c r="E2185" s="82">
        <v>19.61</v>
      </c>
      <c r="F2185" s="82">
        <v>21.517800000000001</v>
      </c>
      <c r="G2185" s="82">
        <v>31.325700000000001</v>
      </c>
      <c r="H2185" s="82">
        <v>96.270200000000003</v>
      </c>
      <c r="I2185" s="82">
        <v>83.620500000000007</v>
      </c>
      <c r="J2185" s="82">
        <v>43.1661</v>
      </c>
      <c r="K2185" s="82">
        <v>32.401499999999999</v>
      </c>
      <c r="L2185" s="82">
        <v>68.849999999999994</v>
      </c>
      <c r="M2185" s="87">
        <v>66.766999999999996</v>
      </c>
      <c r="N2185" s="80">
        <v>0.15</v>
      </c>
      <c r="O2185" s="86">
        <f t="shared" si="102"/>
        <v>1247.43062308301</v>
      </c>
      <c r="P2185" s="24">
        <f t="shared" si="103"/>
        <v>0</v>
      </c>
      <c r="R2185" s="76">
        <v>40078</v>
      </c>
      <c r="S2185" s="88">
        <f t="shared" si="104"/>
        <v>6.6013282291883498E-3</v>
      </c>
      <c r="T2185" s="88"/>
    </row>
    <row r="2186" spans="1:20" x14ac:dyDescent="0.3">
      <c r="A2186" s="75">
        <v>2183</v>
      </c>
      <c r="B2186" s="76">
        <v>40079</v>
      </c>
      <c r="C2186" s="80">
        <v>1243.7879</v>
      </c>
      <c r="D2186" s="81">
        <v>47.520600000000002</v>
      </c>
      <c r="E2186" s="82">
        <v>19.39</v>
      </c>
      <c r="F2186" s="82">
        <v>21.2364</v>
      </c>
      <c r="G2186" s="82">
        <v>31.252700000000001</v>
      </c>
      <c r="H2186" s="82">
        <v>94.600099999999998</v>
      </c>
      <c r="I2186" s="82">
        <v>82.626599999999996</v>
      </c>
      <c r="J2186" s="82">
        <v>42.8217</v>
      </c>
      <c r="K2186" s="82">
        <v>32.235999999999997</v>
      </c>
      <c r="L2186" s="82">
        <v>68.721000000000004</v>
      </c>
      <c r="M2186" s="87">
        <v>66.444000000000003</v>
      </c>
      <c r="N2186" s="80">
        <v>0.15</v>
      </c>
      <c r="O2186" s="86">
        <f t="shared" si="102"/>
        <v>1247.4380482653</v>
      </c>
      <c r="P2186" s="24">
        <f t="shared" si="103"/>
        <v>0</v>
      </c>
      <c r="R2186" s="76">
        <v>40079</v>
      </c>
      <c r="S2186" s="88">
        <f t="shared" si="104"/>
        <v>-1.0060266888374501E-2</v>
      </c>
      <c r="T2186" s="88"/>
    </row>
    <row r="2187" spans="1:20" x14ac:dyDescent="0.3">
      <c r="A2187" s="75">
        <v>2184</v>
      </c>
      <c r="B2187" s="76">
        <v>40080</v>
      </c>
      <c r="C2187" s="80">
        <v>1232.1197</v>
      </c>
      <c r="D2187" s="81">
        <v>47.982599999999998</v>
      </c>
      <c r="E2187" s="82">
        <v>19.260000000000002</v>
      </c>
      <c r="F2187" s="82">
        <v>21.276599999999998</v>
      </c>
      <c r="G2187" s="82">
        <v>31.532299999999999</v>
      </c>
      <c r="H2187" s="82">
        <v>93.725300000000004</v>
      </c>
      <c r="I2187" s="82">
        <v>82.542699999999996</v>
      </c>
      <c r="J2187" s="82">
        <v>41.566499999999998</v>
      </c>
      <c r="K2187" s="82">
        <v>32.088799999999999</v>
      </c>
      <c r="L2187" s="82">
        <v>68.802999999999997</v>
      </c>
      <c r="M2187" s="87">
        <v>67.138000000000005</v>
      </c>
      <c r="N2187" s="80">
        <v>0.14000000000000001</v>
      </c>
      <c r="O2187" s="86">
        <f t="shared" si="102"/>
        <v>1247.44497847667</v>
      </c>
      <c r="P2187" s="24">
        <f t="shared" si="103"/>
        <v>0</v>
      </c>
      <c r="R2187" s="76">
        <v>40080</v>
      </c>
      <c r="S2187" s="88">
        <f t="shared" si="104"/>
        <v>-9.3811814699275003E-3</v>
      </c>
      <c r="T2187" s="88"/>
    </row>
    <row r="2188" spans="1:20" x14ac:dyDescent="0.3">
      <c r="A2188" s="75">
        <v>2185</v>
      </c>
      <c r="B2188" s="76">
        <v>40081</v>
      </c>
      <c r="C2188" s="80">
        <v>1224.6152</v>
      </c>
      <c r="D2188" s="81">
        <v>48.025599999999997</v>
      </c>
      <c r="E2188" s="82">
        <v>19.32</v>
      </c>
      <c r="F2188" s="82">
        <v>20.965</v>
      </c>
      <c r="G2188" s="82">
        <v>31.058199999999999</v>
      </c>
      <c r="H2188" s="82">
        <v>93.659000000000006</v>
      </c>
      <c r="I2188" s="82">
        <v>82.267300000000006</v>
      </c>
      <c r="J2188" s="82">
        <v>41.533200000000001</v>
      </c>
      <c r="K2188" s="82">
        <v>32.475099999999998</v>
      </c>
      <c r="L2188" s="82">
        <v>68.966999999999999</v>
      </c>
      <c r="M2188" s="87">
        <v>68.131</v>
      </c>
      <c r="N2188" s="80">
        <v>0.13</v>
      </c>
      <c r="O2188" s="86">
        <f t="shared" si="102"/>
        <v>1247.4514137087101</v>
      </c>
      <c r="P2188" s="24">
        <f t="shared" si="103"/>
        <v>0</v>
      </c>
      <c r="R2188" s="76">
        <v>40081</v>
      </c>
      <c r="S2188" s="88">
        <f t="shared" si="104"/>
        <v>-6.0907231659391697E-3</v>
      </c>
      <c r="T2188" s="88"/>
    </row>
    <row r="2189" spans="1:20" x14ac:dyDescent="0.3">
      <c r="A2189" s="75">
        <v>2186</v>
      </c>
      <c r="B2189" s="76">
        <v>40084</v>
      </c>
      <c r="C2189" s="80">
        <v>1246.6442999999999</v>
      </c>
      <c r="D2189" s="81">
        <v>49.390099999999997</v>
      </c>
      <c r="E2189" s="82">
        <v>20.05</v>
      </c>
      <c r="F2189" s="82">
        <v>21.276599999999998</v>
      </c>
      <c r="G2189" s="82">
        <v>31.398599999999998</v>
      </c>
      <c r="H2189" s="82">
        <v>95.037499999999994</v>
      </c>
      <c r="I2189" s="82">
        <v>83.333100000000002</v>
      </c>
      <c r="J2189" s="82">
        <v>41.977499999999999</v>
      </c>
      <c r="K2189" s="82">
        <v>32.5732</v>
      </c>
      <c r="L2189" s="82">
        <v>69.379000000000005</v>
      </c>
      <c r="M2189" s="87">
        <v>68.394000000000005</v>
      </c>
      <c r="N2189" s="80">
        <v>0.13</v>
      </c>
      <c r="O2189" s="86">
        <f t="shared" si="102"/>
        <v>1247.4578489739399</v>
      </c>
      <c r="P2189" s="24">
        <f t="shared" si="103"/>
        <v>0</v>
      </c>
      <c r="R2189" s="76">
        <v>40084</v>
      </c>
      <c r="S2189" s="88">
        <f t="shared" si="104"/>
        <v>1.7988589395264699E-2</v>
      </c>
      <c r="T2189" s="88"/>
    </row>
    <row r="2190" spans="1:20" x14ac:dyDescent="0.3">
      <c r="A2190" s="75">
        <v>2187</v>
      </c>
      <c r="B2190" s="76">
        <v>40085</v>
      </c>
      <c r="C2190" s="80">
        <v>1243.9023</v>
      </c>
      <c r="D2190" s="81">
        <v>48.885100000000001</v>
      </c>
      <c r="E2190" s="82">
        <v>20.25</v>
      </c>
      <c r="F2190" s="82">
        <v>21.226400000000002</v>
      </c>
      <c r="G2190" s="82">
        <v>31.301400000000001</v>
      </c>
      <c r="H2190" s="82">
        <v>93.990399999999994</v>
      </c>
      <c r="I2190" s="82">
        <v>82.710400000000007</v>
      </c>
      <c r="J2190" s="82">
        <v>41.599800000000002</v>
      </c>
      <c r="K2190" s="82">
        <v>32.683500000000002</v>
      </c>
      <c r="L2190" s="82">
        <v>68.768000000000001</v>
      </c>
      <c r="M2190" s="87">
        <v>68.394000000000005</v>
      </c>
      <c r="N2190" s="80">
        <v>0.11</v>
      </c>
      <c r="O2190" s="86">
        <f t="shared" si="102"/>
        <v>1247.46329422645</v>
      </c>
      <c r="P2190" s="24">
        <f t="shared" si="103"/>
        <v>0</v>
      </c>
      <c r="R2190" s="76">
        <v>40085</v>
      </c>
      <c r="S2190" s="88">
        <f t="shared" si="104"/>
        <v>-2.1995047023436499E-3</v>
      </c>
      <c r="T2190" s="88"/>
    </row>
    <row r="2191" spans="1:20" x14ac:dyDescent="0.3">
      <c r="A2191" s="75">
        <v>2188</v>
      </c>
      <c r="B2191" s="76">
        <v>40086</v>
      </c>
      <c r="C2191" s="80">
        <v>1239.8800000000001</v>
      </c>
      <c r="D2191" s="81">
        <v>48.3264</v>
      </c>
      <c r="E2191" s="82">
        <v>19.68</v>
      </c>
      <c r="F2191" s="82">
        <v>20.944900000000001</v>
      </c>
      <c r="G2191" s="82">
        <v>31.264900000000001</v>
      </c>
      <c r="H2191" s="82">
        <v>93.354100000000003</v>
      </c>
      <c r="I2191" s="82">
        <v>82.159499999999994</v>
      </c>
      <c r="J2191" s="82">
        <v>42.244100000000003</v>
      </c>
      <c r="K2191" s="82">
        <v>32.922600000000003</v>
      </c>
      <c r="L2191" s="82">
        <v>68.944000000000003</v>
      </c>
      <c r="M2191" s="87">
        <v>68.274000000000001</v>
      </c>
      <c r="N2191" s="80">
        <v>7.0000000000000007E-2</v>
      </c>
      <c r="O2191" s="99">
        <f t="shared" si="102"/>
        <v>1247.4667594022701</v>
      </c>
      <c r="P2191" s="24">
        <f t="shared" si="103"/>
        <v>1</v>
      </c>
      <c r="R2191" s="76">
        <v>40086</v>
      </c>
      <c r="S2191" s="88">
        <f t="shared" si="104"/>
        <v>-3.2336140868940398E-3</v>
      </c>
      <c r="T2191" s="88"/>
    </row>
    <row r="2192" spans="1:20" x14ac:dyDescent="0.3">
      <c r="A2192" s="75">
        <v>2189</v>
      </c>
      <c r="B2192" s="76">
        <v>40087</v>
      </c>
      <c r="C2192" s="80">
        <v>1207.9547</v>
      </c>
      <c r="D2192" s="81">
        <v>45.876800000000003</v>
      </c>
      <c r="E2192" s="82">
        <v>18.649999999999999</v>
      </c>
      <c r="F2192" s="82">
        <v>20.462499999999999</v>
      </c>
      <c r="G2192" s="82">
        <v>30.2438</v>
      </c>
      <c r="H2192" s="82">
        <v>91.206800000000001</v>
      </c>
      <c r="I2192" s="82">
        <v>80.554900000000004</v>
      </c>
      <c r="J2192" s="82">
        <v>41.6554</v>
      </c>
      <c r="K2192" s="82">
        <v>32.567</v>
      </c>
      <c r="L2192" s="82">
        <v>68.709000000000003</v>
      </c>
      <c r="M2192" s="87">
        <v>67.879000000000005</v>
      </c>
      <c r="N2192" s="80">
        <v>0.11</v>
      </c>
      <c r="O2192" s="86">
        <f t="shared" si="102"/>
        <v>1247.4722046936799</v>
      </c>
      <c r="P2192" s="24">
        <f t="shared" si="103"/>
        <v>0</v>
      </c>
      <c r="R2192" s="76">
        <v>40087</v>
      </c>
      <c r="S2192" s="88">
        <f t="shared" si="104"/>
        <v>-2.5748701487240701E-2</v>
      </c>
      <c r="T2192" s="88"/>
    </row>
    <row r="2193" spans="1:20" x14ac:dyDescent="0.3">
      <c r="A2193" s="75">
        <v>2190</v>
      </c>
      <c r="B2193" s="76">
        <v>40088</v>
      </c>
      <c r="C2193" s="80">
        <v>1202.5607</v>
      </c>
      <c r="D2193" s="81">
        <v>44.523000000000003</v>
      </c>
      <c r="E2193" s="82">
        <v>18.82</v>
      </c>
      <c r="F2193" s="82">
        <v>20.442399999999999</v>
      </c>
      <c r="G2193" s="82">
        <v>30.341000000000001</v>
      </c>
      <c r="H2193" s="82">
        <v>90.318700000000007</v>
      </c>
      <c r="I2193" s="82">
        <v>79.7286</v>
      </c>
      <c r="J2193" s="82">
        <v>41.1999</v>
      </c>
      <c r="K2193" s="82">
        <v>33.026800000000001</v>
      </c>
      <c r="L2193" s="82">
        <v>71.576999999999998</v>
      </c>
      <c r="M2193" s="87">
        <v>67.843999999999994</v>
      </c>
      <c r="N2193" s="80">
        <v>0.13</v>
      </c>
      <c r="O2193" s="86">
        <f t="shared" si="102"/>
        <v>1247.4786400661601</v>
      </c>
      <c r="P2193" s="24">
        <f t="shared" si="103"/>
        <v>0</v>
      </c>
      <c r="R2193" s="76">
        <v>40088</v>
      </c>
      <c r="S2193" s="88">
        <f t="shared" si="104"/>
        <v>-4.4653992405510002E-3</v>
      </c>
      <c r="T2193" s="88"/>
    </row>
    <row r="2194" spans="1:20" x14ac:dyDescent="0.3">
      <c r="A2194" s="75">
        <v>2191</v>
      </c>
      <c r="B2194" s="76">
        <v>40091</v>
      </c>
      <c r="C2194" s="80">
        <v>1220.4745</v>
      </c>
      <c r="D2194" s="81">
        <v>45.060200000000002</v>
      </c>
      <c r="E2194" s="82">
        <v>18.95</v>
      </c>
      <c r="F2194" s="82">
        <v>20.492699999999999</v>
      </c>
      <c r="G2194" s="82">
        <v>29.952100000000002</v>
      </c>
      <c r="H2194" s="82">
        <v>91.9756</v>
      </c>
      <c r="I2194" s="82">
        <v>80.926100000000005</v>
      </c>
      <c r="J2194" s="82">
        <v>42.843899999999998</v>
      </c>
      <c r="K2194" s="82">
        <v>32.983899999999998</v>
      </c>
      <c r="L2194" s="82">
        <v>71.518000000000001</v>
      </c>
      <c r="M2194" s="87">
        <v>67.724000000000004</v>
      </c>
      <c r="N2194" s="80">
        <v>0.13</v>
      </c>
      <c r="O2194" s="86">
        <f t="shared" si="102"/>
        <v>1247.48507547185</v>
      </c>
      <c r="P2194" s="24">
        <f t="shared" si="103"/>
        <v>0</v>
      </c>
      <c r="R2194" s="76">
        <v>40091</v>
      </c>
      <c r="S2194" s="88">
        <f t="shared" si="104"/>
        <v>1.48963790351706E-2</v>
      </c>
      <c r="T2194" s="88"/>
    </row>
    <row r="2195" spans="1:20" x14ac:dyDescent="0.3">
      <c r="A2195" s="75">
        <v>2192</v>
      </c>
      <c r="B2195" s="76">
        <v>40092</v>
      </c>
      <c r="C2195" s="80">
        <v>1237.2212</v>
      </c>
      <c r="D2195" s="81">
        <v>45.790799999999997</v>
      </c>
      <c r="E2195" s="82">
        <v>19.420000000000002</v>
      </c>
      <c r="F2195" s="82">
        <v>20.6434</v>
      </c>
      <c r="G2195" s="82">
        <v>30.523399999999999</v>
      </c>
      <c r="H2195" s="82">
        <v>93.526399999999995</v>
      </c>
      <c r="I2195" s="82">
        <v>82.219399999999993</v>
      </c>
      <c r="J2195" s="82">
        <v>42.777299999999997</v>
      </c>
      <c r="K2195" s="82">
        <v>33.302700000000002</v>
      </c>
      <c r="L2195" s="82">
        <v>71.540999999999997</v>
      </c>
      <c r="M2195" s="87">
        <v>68.716999999999999</v>
      </c>
      <c r="N2195" s="80">
        <v>0.12</v>
      </c>
      <c r="O2195" s="86">
        <f t="shared" si="102"/>
        <v>1247.4910158769701</v>
      </c>
      <c r="P2195" s="24">
        <f t="shared" si="103"/>
        <v>0</v>
      </c>
      <c r="R2195" s="76">
        <v>40092</v>
      </c>
      <c r="S2195" s="88">
        <f t="shared" si="104"/>
        <v>1.37214665279775E-2</v>
      </c>
      <c r="T2195" s="88"/>
    </row>
    <row r="2196" spans="1:20" x14ac:dyDescent="0.3">
      <c r="A2196" s="75">
        <v>2193</v>
      </c>
      <c r="B2196" s="76">
        <v>40093</v>
      </c>
      <c r="C2196" s="80">
        <v>1241.2330999999999</v>
      </c>
      <c r="D2196" s="81">
        <v>45.318100000000001</v>
      </c>
      <c r="E2196" s="82">
        <v>20.22</v>
      </c>
      <c r="F2196" s="82">
        <v>20.6736</v>
      </c>
      <c r="G2196" s="82">
        <v>30.511199999999999</v>
      </c>
      <c r="H2196" s="82">
        <v>93.4602</v>
      </c>
      <c r="I2196" s="82">
        <v>82.231399999999994</v>
      </c>
      <c r="J2196" s="82">
        <v>42.988300000000002</v>
      </c>
      <c r="K2196" s="82">
        <v>33.603099999999998</v>
      </c>
      <c r="L2196" s="82">
        <v>71.894000000000005</v>
      </c>
      <c r="M2196" s="87">
        <v>68.358000000000004</v>
      </c>
      <c r="N2196" s="80">
        <v>0.13</v>
      </c>
      <c r="O2196" s="86">
        <f t="shared" si="102"/>
        <v>1247.4974513464899</v>
      </c>
      <c r="P2196" s="24">
        <f t="shared" si="103"/>
        <v>0</v>
      </c>
      <c r="R2196" s="76">
        <v>40093</v>
      </c>
      <c r="S2196" s="88">
        <f t="shared" si="104"/>
        <v>3.2426699445498E-3</v>
      </c>
      <c r="T2196" s="88"/>
    </row>
    <row r="2197" spans="1:20" x14ac:dyDescent="0.3">
      <c r="A2197" s="75">
        <v>2194</v>
      </c>
      <c r="B2197" s="76">
        <v>40094</v>
      </c>
      <c r="C2197" s="80">
        <v>1250.4992999999999</v>
      </c>
      <c r="D2197" s="81">
        <v>44.533799999999999</v>
      </c>
      <c r="E2197" s="82">
        <v>20.239999999999998</v>
      </c>
      <c r="F2197" s="82">
        <v>20.904699999999998</v>
      </c>
      <c r="G2197" s="82">
        <v>31.2041</v>
      </c>
      <c r="H2197" s="82">
        <v>94.706100000000006</v>
      </c>
      <c r="I2197" s="82">
        <v>82.686400000000006</v>
      </c>
      <c r="J2197" s="82">
        <v>44.010300000000001</v>
      </c>
      <c r="K2197" s="82">
        <v>33.468299999999999</v>
      </c>
      <c r="L2197" s="82">
        <v>70.977000000000004</v>
      </c>
      <c r="M2197" s="87">
        <v>68.034999999999997</v>
      </c>
      <c r="N2197" s="80">
        <v>0.12</v>
      </c>
      <c r="O2197" s="86">
        <f t="shared" si="102"/>
        <v>1247.5033918105501</v>
      </c>
      <c r="P2197" s="24">
        <f t="shared" si="103"/>
        <v>0</v>
      </c>
      <c r="R2197" s="76">
        <v>40094</v>
      </c>
      <c r="S2197" s="88">
        <f t="shared" si="104"/>
        <v>7.4653181582089402E-3</v>
      </c>
      <c r="T2197" s="88"/>
    </row>
    <row r="2198" spans="1:20" x14ac:dyDescent="0.3">
      <c r="A2198" s="75">
        <v>2195</v>
      </c>
      <c r="B2198" s="76">
        <v>40095</v>
      </c>
      <c r="C2198" s="80">
        <v>1257.5843</v>
      </c>
      <c r="D2198" s="81">
        <v>44.802399999999999</v>
      </c>
      <c r="E2198" s="82">
        <v>20.309999999999999</v>
      </c>
      <c r="F2198" s="82">
        <v>20.8947</v>
      </c>
      <c r="G2198" s="82">
        <v>31.058199999999999</v>
      </c>
      <c r="H2198" s="82">
        <v>96.442499999999995</v>
      </c>
      <c r="I2198" s="82">
        <v>82.9499</v>
      </c>
      <c r="J2198" s="82">
        <v>44.188000000000002</v>
      </c>
      <c r="K2198" s="82">
        <v>33.505099999999999</v>
      </c>
      <c r="L2198" s="82">
        <v>71.212000000000003</v>
      </c>
      <c r="M2198" s="87">
        <v>67.831999999999994</v>
      </c>
      <c r="N2198" s="80">
        <v>0.12</v>
      </c>
      <c r="O2198" s="86">
        <f t="shared" si="102"/>
        <v>1247.50933230289</v>
      </c>
      <c r="P2198" s="24">
        <f t="shared" si="103"/>
        <v>0</v>
      </c>
      <c r="R2198" s="76">
        <v>40095</v>
      </c>
      <c r="S2198" s="88">
        <f t="shared" si="104"/>
        <v>5.66573687806149E-3</v>
      </c>
      <c r="T2198" s="88"/>
    </row>
    <row r="2199" spans="1:20" x14ac:dyDescent="0.3">
      <c r="A2199" s="75">
        <v>2196</v>
      </c>
      <c r="B2199" s="76">
        <v>40098</v>
      </c>
      <c r="C2199" s="80">
        <v>1263.1006</v>
      </c>
      <c r="D2199" s="81">
        <v>44.630499999999998</v>
      </c>
      <c r="E2199" s="82">
        <v>20.13</v>
      </c>
      <c r="F2199" s="82">
        <v>20.874500000000001</v>
      </c>
      <c r="G2199" s="82">
        <v>31.264900000000001</v>
      </c>
      <c r="H2199" s="82">
        <v>97.648700000000005</v>
      </c>
      <c r="I2199" s="82">
        <v>83.979699999999994</v>
      </c>
      <c r="J2199" s="82">
        <v>44.832299999999996</v>
      </c>
      <c r="K2199" s="82">
        <v>33.590899999999998</v>
      </c>
      <c r="L2199" s="82">
        <v>71.599999999999994</v>
      </c>
      <c r="M2199" s="87">
        <v>67.808000000000007</v>
      </c>
      <c r="N2199" s="80">
        <v>0.12</v>
      </c>
      <c r="O2199" s="86">
        <f t="shared" si="102"/>
        <v>1247.51527282352</v>
      </c>
      <c r="P2199" s="24">
        <f t="shared" si="103"/>
        <v>0</v>
      </c>
      <c r="R2199" s="76">
        <v>40098</v>
      </c>
      <c r="S2199" s="88">
        <f t="shared" si="104"/>
        <v>4.3864256257015698E-3</v>
      </c>
      <c r="T2199" s="88"/>
    </row>
    <row r="2200" spans="1:20" x14ac:dyDescent="0.3">
      <c r="A2200" s="75">
        <v>2197</v>
      </c>
      <c r="B2200" s="76">
        <v>40099</v>
      </c>
      <c r="C2200" s="80">
        <v>1259.6615999999999</v>
      </c>
      <c r="D2200" s="81">
        <v>44.361899999999999</v>
      </c>
      <c r="E2200" s="82">
        <v>20.81</v>
      </c>
      <c r="F2200" s="82">
        <v>21.065999999999999</v>
      </c>
      <c r="G2200" s="82">
        <v>31.374300000000002</v>
      </c>
      <c r="H2200" s="82">
        <v>98.178899999999999</v>
      </c>
      <c r="I2200" s="82">
        <v>84.135400000000004</v>
      </c>
      <c r="J2200" s="82">
        <v>44.932200000000002</v>
      </c>
      <c r="K2200" s="82">
        <v>33.597000000000001</v>
      </c>
      <c r="L2200" s="82">
        <v>71.224000000000004</v>
      </c>
      <c r="M2200" s="87">
        <v>68.25</v>
      </c>
      <c r="N2200" s="80">
        <v>0.12</v>
      </c>
      <c r="O2200" s="86">
        <f t="shared" si="102"/>
        <v>1247.5212133724399</v>
      </c>
      <c r="P2200" s="24">
        <f t="shared" si="103"/>
        <v>0</v>
      </c>
      <c r="R2200" s="76">
        <v>40099</v>
      </c>
      <c r="S2200" s="88">
        <f t="shared" si="104"/>
        <v>-2.7226651622207498E-3</v>
      </c>
      <c r="T2200" s="88"/>
    </row>
    <row r="2201" spans="1:20" x14ac:dyDescent="0.3">
      <c r="A2201" s="75">
        <v>2198</v>
      </c>
      <c r="B2201" s="76">
        <v>40100</v>
      </c>
      <c r="C2201" s="80">
        <v>1281.8125</v>
      </c>
      <c r="D2201" s="81">
        <v>45.3718</v>
      </c>
      <c r="E2201" s="82">
        <v>22</v>
      </c>
      <c r="F2201" s="82">
        <v>21.348099999999999</v>
      </c>
      <c r="G2201" s="82">
        <v>31.5566</v>
      </c>
      <c r="H2201" s="82">
        <v>100.0213</v>
      </c>
      <c r="I2201" s="82">
        <v>86.0274</v>
      </c>
      <c r="J2201" s="82">
        <v>46.531799999999997</v>
      </c>
      <c r="K2201" s="82">
        <v>33.621499999999997</v>
      </c>
      <c r="L2201" s="82">
        <v>72.423000000000002</v>
      </c>
      <c r="M2201" s="87">
        <v>68.789000000000001</v>
      </c>
      <c r="N2201" s="80">
        <v>0.12</v>
      </c>
      <c r="O2201" s="86">
        <f t="shared" si="102"/>
        <v>1247.52715394964</v>
      </c>
      <c r="P2201" s="24">
        <f t="shared" si="103"/>
        <v>0</v>
      </c>
      <c r="R2201" s="76">
        <v>40100</v>
      </c>
      <c r="S2201" s="88">
        <f t="shared" si="104"/>
        <v>1.7584802140511401E-2</v>
      </c>
      <c r="T2201" s="88"/>
    </row>
    <row r="2202" spans="1:20" x14ac:dyDescent="0.3">
      <c r="A2202" s="75">
        <v>2199</v>
      </c>
      <c r="B2202" s="76">
        <v>40101</v>
      </c>
      <c r="C2202" s="80">
        <v>1287.1415999999999</v>
      </c>
      <c r="D2202" s="81">
        <v>45.608199999999997</v>
      </c>
      <c r="E2202" s="82">
        <v>22.04</v>
      </c>
      <c r="F2202" s="82">
        <v>21.478999999999999</v>
      </c>
      <c r="G2202" s="82">
        <v>32.468299999999999</v>
      </c>
      <c r="H2202" s="82">
        <v>101.65170000000001</v>
      </c>
      <c r="I2202" s="82">
        <v>87.344700000000003</v>
      </c>
      <c r="J2202" s="82">
        <v>47.5871</v>
      </c>
      <c r="K2202" s="82">
        <v>33.6706</v>
      </c>
      <c r="L2202" s="82">
        <v>73.668999999999997</v>
      </c>
      <c r="M2202" s="87">
        <v>69.626000000000005</v>
      </c>
      <c r="N2202" s="80">
        <v>0.13</v>
      </c>
      <c r="O2202" s="86">
        <f t="shared" si="102"/>
        <v>1247.5335896055999</v>
      </c>
      <c r="P2202" s="24">
        <f t="shared" si="103"/>
        <v>0</v>
      </c>
      <c r="R2202" s="76">
        <v>40101</v>
      </c>
      <c r="S2202" s="88">
        <f t="shared" si="104"/>
        <v>4.1574723292212602E-3</v>
      </c>
      <c r="T2202" s="88"/>
    </row>
    <row r="2203" spans="1:20" x14ac:dyDescent="0.3">
      <c r="A2203" s="75">
        <v>2200</v>
      </c>
      <c r="B2203" s="76">
        <v>40102</v>
      </c>
      <c r="C2203" s="80">
        <v>1276.7183</v>
      </c>
      <c r="D2203" s="81">
        <v>45.081699999999998</v>
      </c>
      <c r="E2203" s="82">
        <v>21.8</v>
      </c>
      <c r="F2203" s="82">
        <v>21.9727</v>
      </c>
      <c r="G2203" s="82">
        <v>32.213099999999997</v>
      </c>
      <c r="H2203" s="82">
        <v>101.8107</v>
      </c>
      <c r="I2203" s="82">
        <v>87.560199999999995</v>
      </c>
      <c r="J2203" s="82">
        <v>46.909500000000001</v>
      </c>
      <c r="K2203" s="82">
        <v>33.7258</v>
      </c>
      <c r="L2203" s="82">
        <v>73.209999999999994</v>
      </c>
      <c r="M2203" s="87">
        <v>70.319999999999993</v>
      </c>
      <c r="N2203" s="80">
        <v>0.12</v>
      </c>
      <c r="O2203" s="86">
        <f t="shared" si="102"/>
        <v>1247.5395302417401</v>
      </c>
      <c r="P2203" s="24">
        <f t="shared" si="103"/>
        <v>0</v>
      </c>
      <c r="R2203" s="76">
        <v>40102</v>
      </c>
      <c r="S2203" s="88">
        <f t="shared" si="104"/>
        <v>-8.0980212278120006E-3</v>
      </c>
      <c r="T2203" s="88"/>
    </row>
    <row r="2204" spans="1:20" x14ac:dyDescent="0.3">
      <c r="A2204" s="75">
        <v>2201</v>
      </c>
      <c r="B2204" s="76">
        <v>40105</v>
      </c>
      <c r="C2204" s="80">
        <v>1288.7262000000001</v>
      </c>
      <c r="D2204" s="81">
        <v>45.1892</v>
      </c>
      <c r="E2204" s="82">
        <v>22.09</v>
      </c>
      <c r="F2204" s="82">
        <v>22.587199999999999</v>
      </c>
      <c r="G2204" s="82">
        <v>32.042900000000003</v>
      </c>
      <c r="H2204" s="82">
        <v>102.9374</v>
      </c>
      <c r="I2204" s="82">
        <v>88.158900000000003</v>
      </c>
      <c r="J2204" s="82">
        <v>47.709299999999999</v>
      </c>
      <c r="K2204" s="82">
        <v>33.590899999999998</v>
      </c>
      <c r="L2204" s="82">
        <v>72.927999999999997</v>
      </c>
      <c r="M2204" s="87">
        <v>70.918000000000006</v>
      </c>
      <c r="N2204" s="80">
        <v>0.12</v>
      </c>
      <c r="O2204" s="86">
        <f t="shared" si="102"/>
        <v>1247.5454709061701</v>
      </c>
      <c r="P2204" s="24">
        <f t="shared" si="103"/>
        <v>0</v>
      </c>
      <c r="R2204" s="76">
        <v>40105</v>
      </c>
      <c r="S2204" s="88">
        <f t="shared" si="104"/>
        <v>9.4052854102584203E-3</v>
      </c>
      <c r="T2204" s="88"/>
    </row>
    <row r="2205" spans="1:20" x14ac:dyDescent="0.3">
      <c r="A2205" s="75">
        <v>2202</v>
      </c>
      <c r="B2205" s="76">
        <v>40106</v>
      </c>
      <c r="C2205" s="80">
        <v>1280.7071000000001</v>
      </c>
      <c r="D2205" s="81">
        <v>44.382300000000001</v>
      </c>
      <c r="E2205" s="82">
        <v>21.94</v>
      </c>
      <c r="F2205" s="82">
        <v>22.355499999999999</v>
      </c>
      <c r="G2205" s="82">
        <v>32.055</v>
      </c>
      <c r="H2205" s="82">
        <v>102.1023</v>
      </c>
      <c r="I2205" s="82">
        <v>87.4405</v>
      </c>
      <c r="J2205" s="82">
        <v>46.831699999999998</v>
      </c>
      <c r="K2205" s="82">
        <v>33.149500000000003</v>
      </c>
      <c r="L2205" s="82">
        <v>72.376000000000005</v>
      </c>
      <c r="M2205" s="87">
        <v>70.486999999999995</v>
      </c>
      <c r="N2205" s="80">
        <v>0.12</v>
      </c>
      <c r="O2205" s="86">
        <f t="shared" si="102"/>
        <v>1247.5514115988899</v>
      </c>
      <c r="P2205" s="24">
        <f t="shared" si="103"/>
        <v>0</v>
      </c>
      <c r="R2205" s="76">
        <v>40106</v>
      </c>
      <c r="S2205" s="88">
        <f t="shared" si="104"/>
        <v>-6.2225009470592303E-3</v>
      </c>
      <c r="T2205" s="88"/>
    </row>
    <row r="2206" spans="1:20" x14ac:dyDescent="0.3">
      <c r="A2206" s="75">
        <v>2203</v>
      </c>
      <c r="B2206" s="76">
        <v>40107</v>
      </c>
      <c r="C2206" s="80">
        <v>1269.5533</v>
      </c>
      <c r="D2206" s="81">
        <v>44.4908</v>
      </c>
      <c r="E2206" s="82">
        <v>21.42</v>
      </c>
      <c r="F2206" s="82">
        <v>22.194299999999998</v>
      </c>
      <c r="G2206" s="82">
        <v>32.310299999999998</v>
      </c>
      <c r="H2206" s="82">
        <v>102.0228</v>
      </c>
      <c r="I2206" s="82">
        <v>87.787700000000001</v>
      </c>
      <c r="J2206" s="82">
        <v>46.509599999999999</v>
      </c>
      <c r="K2206" s="82">
        <v>33.149500000000003</v>
      </c>
      <c r="L2206" s="82">
        <v>72.680999999999997</v>
      </c>
      <c r="M2206" s="87">
        <v>69.781999999999996</v>
      </c>
      <c r="N2206" s="80">
        <v>0.11</v>
      </c>
      <c r="O2206" s="86">
        <f t="shared" si="102"/>
        <v>1247.5568572598099</v>
      </c>
      <c r="P2206" s="24">
        <f t="shared" si="103"/>
        <v>0</v>
      </c>
      <c r="R2206" s="76">
        <v>40107</v>
      </c>
      <c r="S2206" s="88">
        <f t="shared" si="104"/>
        <v>-8.7090951553248103E-3</v>
      </c>
      <c r="T2206" s="88"/>
    </row>
    <row r="2207" spans="1:20" x14ac:dyDescent="0.3">
      <c r="A2207" s="75">
        <v>2204</v>
      </c>
      <c r="B2207" s="76">
        <v>40108</v>
      </c>
      <c r="C2207" s="80">
        <v>1283.1518000000001</v>
      </c>
      <c r="D2207" s="81">
        <v>44.136299999999999</v>
      </c>
      <c r="E2207" s="82">
        <v>21.6</v>
      </c>
      <c r="F2207" s="82">
        <v>22.355499999999999</v>
      </c>
      <c r="G2207" s="82">
        <v>32.322499999999998</v>
      </c>
      <c r="H2207" s="82">
        <v>102.447</v>
      </c>
      <c r="I2207" s="82">
        <v>89.140900000000002</v>
      </c>
      <c r="J2207" s="82">
        <v>46.376300000000001</v>
      </c>
      <c r="K2207" s="82">
        <v>33.198500000000003</v>
      </c>
      <c r="L2207" s="82">
        <v>72.281999999999996</v>
      </c>
      <c r="M2207" s="87">
        <v>71.180999999999997</v>
      </c>
      <c r="N2207" s="80">
        <v>0.11</v>
      </c>
      <c r="O2207" s="86">
        <f t="shared" si="102"/>
        <v>1247.5623029445001</v>
      </c>
      <c r="P2207" s="24">
        <f t="shared" si="103"/>
        <v>0</v>
      </c>
      <c r="R2207" s="76">
        <v>40108</v>
      </c>
      <c r="S2207" s="88">
        <f t="shared" si="104"/>
        <v>1.0711247806610501E-2</v>
      </c>
      <c r="T2207" s="88"/>
    </row>
    <row r="2208" spans="1:20" x14ac:dyDescent="0.3">
      <c r="A2208" s="75">
        <v>2205</v>
      </c>
      <c r="B2208" s="76">
        <v>40109</v>
      </c>
      <c r="C2208" s="80">
        <v>1267.5250000000001</v>
      </c>
      <c r="D2208" s="81">
        <v>43.728000000000002</v>
      </c>
      <c r="E2208" s="82">
        <v>21.5</v>
      </c>
      <c r="F2208" s="82">
        <v>22.214500000000001</v>
      </c>
      <c r="G2208" s="82">
        <v>34.060699999999997</v>
      </c>
      <c r="H2208" s="82">
        <v>101.6384</v>
      </c>
      <c r="I2208" s="82">
        <v>88.099100000000007</v>
      </c>
      <c r="J2208" s="82">
        <v>45.376600000000003</v>
      </c>
      <c r="K2208" s="82">
        <v>32.640599999999999</v>
      </c>
      <c r="L2208" s="82">
        <v>71.728999999999999</v>
      </c>
      <c r="M2208" s="87">
        <v>71.097999999999999</v>
      </c>
      <c r="N2208" s="80">
        <v>0.11</v>
      </c>
      <c r="O2208" s="86">
        <f t="shared" si="102"/>
        <v>1247.5677486529701</v>
      </c>
      <c r="P2208" s="24">
        <f t="shared" si="103"/>
        <v>0</v>
      </c>
      <c r="R2208" s="76">
        <v>40109</v>
      </c>
      <c r="S2208" s="88">
        <f t="shared" si="104"/>
        <v>-1.2178449969832099E-2</v>
      </c>
      <c r="T2208" s="88"/>
    </row>
    <row r="2209" spans="1:20" x14ac:dyDescent="0.3">
      <c r="A2209" s="75">
        <v>2206</v>
      </c>
      <c r="B2209" s="76">
        <v>40112</v>
      </c>
      <c r="C2209" s="80">
        <v>1252.6822999999999</v>
      </c>
      <c r="D2209" s="81">
        <v>43.706499999999998</v>
      </c>
      <c r="E2209" s="82">
        <v>21.33</v>
      </c>
      <c r="F2209" s="82">
        <v>22.154</v>
      </c>
      <c r="G2209" s="82">
        <v>34.863</v>
      </c>
      <c r="H2209" s="82">
        <v>100.0081</v>
      </c>
      <c r="I2209" s="82">
        <v>87.691900000000004</v>
      </c>
      <c r="J2209" s="82">
        <v>43.943600000000004</v>
      </c>
      <c r="K2209" s="82">
        <v>32.634500000000003</v>
      </c>
      <c r="L2209" s="82">
        <v>71.070999999999998</v>
      </c>
      <c r="M2209" s="87">
        <v>70.822000000000003</v>
      </c>
      <c r="N2209" s="80">
        <v>0.11</v>
      </c>
      <c r="O2209" s="86">
        <f t="shared" si="102"/>
        <v>1247.5731943852099</v>
      </c>
      <c r="P2209" s="24">
        <f t="shared" si="103"/>
        <v>0</v>
      </c>
      <c r="R2209" s="76">
        <v>40112</v>
      </c>
      <c r="S2209" s="88">
        <f t="shared" si="104"/>
        <v>-1.17099859963316E-2</v>
      </c>
      <c r="T2209" s="88"/>
    </row>
    <row r="2210" spans="1:20" x14ac:dyDescent="0.3">
      <c r="A2210" s="75">
        <v>2207</v>
      </c>
      <c r="B2210" s="76">
        <v>40113</v>
      </c>
      <c r="C2210" s="80">
        <v>1248.5378000000001</v>
      </c>
      <c r="D2210" s="81">
        <v>44.0503</v>
      </c>
      <c r="E2210" s="82">
        <v>20.96</v>
      </c>
      <c r="F2210" s="82">
        <v>22.033100000000001</v>
      </c>
      <c r="G2210" s="82">
        <v>34.753599999999999</v>
      </c>
      <c r="H2210" s="82">
        <v>101.51909999999999</v>
      </c>
      <c r="I2210" s="82">
        <v>89.703699999999998</v>
      </c>
      <c r="J2210" s="82">
        <v>43.799199999999999</v>
      </c>
      <c r="K2210" s="82">
        <v>32.775500000000001</v>
      </c>
      <c r="L2210" s="82">
        <v>71.694000000000003</v>
      </c>
      <c r="M2210" s="87">
        <v>70.606999999999999</v>
      </c>
      <c r="N2210" s="80">
        <v>0.11</v>
      </c>
      <c r="O2210" s="86">
        <f t="shared" si="102"/>
        <v>1247.5786401412099</v>
      </c>
      <c r="P2210" s="24">
        <f t="shared" si="103"/>
        <v>0</v>
      </c>
      <c r="R2210" s="76">
        <v>40113</v>
      </c>
      <c r="S2210" s="88">
        <f t="shared" si="104"/>
        <v>-3.30850048731424E-3</v>
      </c>
      <c r="T2210" s="88"/>
    </row>
    <row r="2211" spans="1:20" x14ac:dyDescent="0.3">
      <c r="A2211" s="75">
        <v>2208</v>
      </c>
      <c r="B2211" s="76">
        <v>40114</v>
      </c>
      <c r="C2211" s="80">
        <v>1224.2986000000001</v>
      </c>
      <c r="D2211" s="81">
        <v>44.727200000000003</v>
      </c>
      <c r="E2211" s="82">
        <v>20.16</v>
      </c>
      <c r="F2211" s="82">
        <v>21.4589</v>
      </c>
      <c r="G2211" s="82">
        <v>34.060699999999997</v>
      </c>
      <c r="H2211" s="82">
        <v>100.5913</v>
      </c>
      <c r="I2211" s="82">
        <v>88.422399999999996</v>
      </c>
      <c r="J2211" s="82">
        <v>41.466500000000003</v>
      </c>
      <c r="K2211" s="82">
        <v>32.806100000000001</v>
      </c>
      <c r="L2211" s="82">
        <v>71.682000000000002</v>
      </c>
      <c r="M2211" s="87">
        <v>70.152000000000001</v>
      </c>
      <c r="N2211" s="80">
        <v>0.11</v>
      </c>
      <c r="O2211" s="86">
        <f t="shared" si="102"/>
        <v>1247.58408592099</v>
      </c>
      <c r="P2211" s="24">
        <f t="shared" si="103"/>
        <v>0</v>
      </c>
      <c r="R2211" s="76">
        <v>40114</v>
      </c>
      <c r="S2211" s="88">
        <f t="shared" si="104"/>
        <v>-1.9414069802291899E-2</v>
      </c>
      <c r="T2211" s="88"/>
    </row>
    <row r="2212" spans="1:20" x14ac:dyDescent="0.3">
      <c r="A2212" s="75">
        <v>2209</v>
      </c>
      <c r="B2212" s="76">
        <v>40115</v>
      </c>
      <c r="C2212" s="80">
        <v>1251.9585</v>
      </c>
      <c r="D2212" s="81">
        <v>45.4148</v>
      </c>
      <c r="E2212" s="82">
        <v>22.79</v>
      </c>
      <c r="F2212" s="82">
        <v>21.61</v>
      </c>
      <c r="G2212" s="82">
        <v>34.303899999999999</v>
      </c>
      <c r="H2212" s="82">
        <v>103.3218</v>
      </c>
      <c r="I2212" s="82">
        <v>88.566100000000006</v>
      </c>
      <c r="J2212" s="82">
        <v>41.844200000000001</v>
      </c>
      <c r="K2212" s="82">
        <v>33.161700000000003</v>
      </c>
      <c r="L2212" s="82">
        <v>72.153000000000006</v>
      </c>
      <c r="M2212" s="87">
        <v>70.751000000000005</v>
      </c>
      <c r="N2212" s="80">
        <v>0.11</v>
      </c>
      <c r="O2212" s="86">
        <f t="shared" si="102"/>
        <v>1247.5895317245399</v>
      </c>
      <c r="P2212" s="24">
        <f t="shared" si="103"/>
        <v>0</v>
      </c>
      <c r="R2212" s="76">
        <v>40115</v>
      </c>
      <c r="S2212" s="88">
        <f t="shared" si="104"/>
        <v>2.2592445993158801E-2</v>
      </c>
      <c r="T2212" s="88"/>
    </row>
    <row r="2213" spans="1:20" x14ac:dyDescent="0.3">
      <c r="A2213" s="75">
        <v>2210</v>
      </c>
      <c r="B2213" s="76">
        <v>40116</v>
      </c>
      <c r="C2213" s="80">
        <v>1216.8344999999999</v>
      </c>
      <c r="D2213" s="81">
        <v>44.404899999999998</v>
      </c>
      <c r="E2213" s="82">
        <v>22</v>
      </c>
      <c r="F2213" s="82">
        <v>21.257400000000001</v>
      </c>
      <c r="G2213" s="82">
        <v>33.708199999999998</v>
      </c>
      <c r="H2213" s="82">
        <v>101.4528</v>
      </c>
      <c r="I2213" s="82">
        <v>85.823800000000006</v>
      </c>
      <c r="J2213" s="82">
        <v>41.822000000000003</v>
      </c>
      <c r="K2213" s="82">
        <v>32.683500000000002</v>
      </c>
      <c r="L2213" s="82">
        <v>71.165000000000006</v>
      </c>
      <c r="M2213" s="87">
        <v>70.117000000000004</v>
      </c>
      <c r="N2213" s="80">
        <v>0.11</v>
      </c>
      <c r="O2213" s="99">
        <f t="shared" si="102"/>
        <v>1247.59497755186</v>
      </c>
      <c r="P2213" s="24">
        <f t="shared" si="103"/>
        <v>1</v>
      </c>
      <c r="R2213" s="76">
        <v>40116</v>
      </c>
      <c r="S2213" s="88">
        <f t="shared" si="104"/>
        <v>-2.8055243045196802E-2</v>
      </c>
      <c r="T2213" s="88"/>
    </row>
    <row r="2214" spans="1:20" x14ac:dyDescent="0.3">
      <c r="A2214" s="75">
        <v>2211</v>
      </c>
      <c r="B2214" s="76">
        <v>40119</v>
      </c>
      <c r="C2214" s="80">
        <v>1224.6911</v>
      </c>
      <c r="D2214" s="81">
        <v>44.9206</v>
      </c>
      <c r="E2214" s="82">
        <v>22.45</v>
      </c>
      <c r="F2214" s="82">
        <v>21.247299999999999</v>
      </c>
      <c r="G2214" s="82">
        <v>33.890599999999999</v>
      </c>
      <c r="H2214" s="82">
        <v>101.58540000000001</v>
      </c>
      <c r="I2214" s="82">
        <v>86.398600000000002</v>
      </c>
      <c r="J2214" s="82">
        <v>40.844499999999996</v>
      </c>
      <c r="K2214" s="82">
        <v>32.934899999999999</v>
      </c>
      <c r="L2214" s="82">
        <v>71.224000000000004</v>
      </c>
      <c r="M2214" s="87">
        <v>70.775000000000006</v>
      </c>
      <c r="N2214" s="80">
        <v>0.12</v>
      </c>
      <c r="O2214" s="86">
        <f t="shared" si="102"/>
        <v>1247.6009184803299</v>
      </c>
      <c r="P2214" s="24">
        <f t="shared" si="103"/>
        <v>0</v>
      </c>
      <c r="R2214" s="76">
        <v>40119</v>
      </c>
      <c r="S2214" s="88">
        <f t="shared" si="104"/>
        <v>6.4565887965866197E-3</v>
      </c>
      <c r="T2214" s="88"/>
    </row>
    <row r="2215" spans="1:20" x14ac:dyDescent="0.3">
      <c r="A2215" s="75">
        <v>2212</v>
      </c>
      <c r="B2215" s="76">
        <v>40120</v>
      </c>
      <c r="C2215" s="80">
        <v>1227.6652999999999</v>
      </c>
      <c r="D2215" s="81">
        <v>45.3611</v>
      </c>
      <c r="E2215" s="82">
        <v>22.56</v>
      </c>
      <c r="F2215" s="82">
        <v>21.0458</v>
      </c>
      <c r="G2215" s="82">
        <v>33.4651</v>
      </c>
      <c r="H2215" s="82">
        <v>101.6649</v>
      </c>
      <c r="I2215" s="82">
        <v>85.907700000000006</v>
      </c>
      <c r="J2215" s="82">
        <v>41.377699999999997</v>
      </c>
      <c r="K2215" s="82">
        <v>32.567</v>
      </c>
      <c r="L2215" s="82">
        <v>70.588999999999999</v>
      </c>
      <c r="M2215" s="87">
        <v>70.87</v>
      </c>
      <c r="N2215" s="80">
        <v>0.12</v>
      </c>
      <c r="O2215" s="86">
        <f t="shared" si="102"/>
        <v>1247.6068594370799</v>
      </c>
      <c r="P2215" s="24">
        <f t="shared" si="103"/>
        <v>0</v>
      </c>
      <c r="R2215" s="76">
        <v>40120</v>
      </c>
      <c r="S2215" s="88">
        <f t="shared" si="104"/>
        <v>2.42853075359162E-3</v>
      </c>
      <c r="T2215" s="88"/>
    </row>
    <row r="2216" spans="1:20" x14ac:dyDescent="0.3">
      <c r="A2216" s="75">
        <v>2213</v>
      </c>
      <c r="B2216" s="76">
        <v>40121</v>
      </c>
      <c r="C2216" s="80">
        <v>1229.3567</v>
      </c>
      <c r="D2216" s="81">
        <v>44.694899999999997</v>
      </c>
      <c r="E2216" s="82">
        <v>22.5</v>
      </c>
      <c r="F2216" s="82">
        <v>21.055900000000001</v>
      </c>
      <c r="G2216" s="82">
        <v>34.109400000000001</v>
      </c>
      <c r="H2216" s="82">
        <v>101.1082</v>
      </c>
      <c r="I2216" s="82">
        <v>85.380799999999994</v>
      </c>
      <c r="J2216" s="82">
        <v>42.0441</v>
      </c>
      <c r="K2216" s="82">
        <v>32.793900000000001</v>
      </c>
      <c r="L2216" s="82">
        <v>70.965000000000003</v>
      </c>
      <c r="M2216" s="87">
        <v>72.126000000000005</v>
      </c>
      <c r="N2216" s="80">
        <v>0.13</v>
      </c>
      <c r="O2216" s="86">
        <f t="shared" si="102"/>
        <v>1247.6132955042101</v>
      </c>
      <c r="P2216" s="24">
        <f t="shared" si="103"/>
        <v>0</v>
      </c>
      <c r="R2216" s="76">
        <v>40121</v>
      </c>
      <c r="S2216" s="88">
        <f t="shared" si="104"/>
        <v>1.37773707540667E-3</v>
      </c>
      <c r="T2216" s="88"/>
    </row>
    <row r="2217" spans="1:20" x14ac:dyDescent="0.3">
      <c r="A2217" s="75">
        <v>2214</v>
      </c>
      <c r="B2217" s="76">
        <v>40122</v>
      </c>
      <c r="C2217" s="80">
        <v>1253.1378999999999</v>
      </c>
      <c r="D2217" s="81">
        <v>47.112299999999998</v>
      </c>
      <c r="E2217" s="82">
        <v>22.85</v>
      </c>
      <c r="F2217" s="82">
        <v>21.478999999999999</v>
      </c>
      <c r="G2217" s="82">
        <v>34.607799999999997</v>
      </c>
      <c r="H2217" s="82">
        <v>102.3807</v>
      </c>
      <c r="I2217" s="82">
        <v>86.817800000000005</v>
      </c>
      <c r="J2217" s="82">
        <v>42.155200000000001</v>
      </c>
      <c r="K2217" s="82">
        <v>33.351799999999997</v>
      </c>
      <c r="L2217" s="82">
        <v>71.963999999999999</v>
      </c>
      <c r="M2217" s="87">
        <v>73.55</v>
      </c>
      <c r="N2217" s="80">
        <v>0.13</v>
      </c>
      <c r="O2217" s="86">
        <f t="shared" si="102"/>
        <v>1247.61973160455</v>
      </c>
      <c r="P2217" s="24">
        <f t="shared" si="103"/>
        <v>0</v>
      </c>
      <c r="R2217" s="76">
        <v>40122</v>
      </c>
      <c r="S2217" s="88">
        <f t="shared" si="104"/>
        <v>1.9344426235282201E-2</v>
      </c>
      <c r="T2217" s="88"/>
    </row>
    <row r="2218" spans="1:20" x14ac:dyDescent="0.3">
      <c r="A2218" s="75">
        <v>2215</v>
      </c>
      <c r="B2218" s="76">
        <v>40123</v>
      </c>
      <c r="C2218" s="80">
        <v>1256.4393</v>
      </c>
      <c r="D2218" s="81">
        <v>47.1661</v>
      </c>
      <c r="E2218" s="82">
        <v>23.32</v>
      </c>
      <c r="F2218" s="82">
        <v>21.579799999999999</v>
      </c>
      <c r="G2218" s="82">
        <v>34.668500000000002</v>
      </c>
      <c r="H2218" s="82">
        <v>102.7651</v>
      </c>
      <c r="I2218" s="82">
        <v>86.913600000000002</v>
      </c>
      <c r="J2218" s="82">
        <v>41.866399999999999</v>
      </c>
      <c r="K2218" s="82">
        <v>33.406999999999996</v>
      </c>
      <c r="L2218" s="82">
        <v>72.587000000000003</v>
      </c>
      <c r="M2218" s="87">
        <v>73.837000000000003</v>
      </c>
      <c r="N2218" s="80">
        <v>0.12</v>
      </c>
      <c r="O2218" s="86">
        <f t="shared" si="102"/>
        <v>1247.62567265089</v>
      </c>
      <c r="P2218" s="24">
        <f t="shared" si="103"/>
        <v>0</v>
      </c>
      <c r="R2218" s="76">
        <v>40123</v>
      </c>
      <c r="S2218" s="88">
        <f t="shared" si="104"/>
        <v>2.63450654552866E-3</v>
      </c>
      <c r="T2218" s="88"/>
    </row>
    <row r="2219" spans="1:20" x14ac:dyDescent="0.3">
      <c r="A2219" s="75">
        <v>2216</v>
      </c>
      <c r="B2219" s="76">
        <v>40126</v>
      </c>
      <c r="C2219" s="80">
        <v>1284.6950999999999</v>
      </c>
      <c r="D2219" s="81">
        <v>48.079300000000003</v>
      </c>
      <c r="E2219" s="82">
        <v>23.69</v>
      </c>
      <c r="F2219" s="82">
        <v>21.992799999999999</v>
      </c>
      <c r="G2219" s="82">
        <v>35.239899999999999</v>
      </c>
      <c r="H2219" s="82">
        <v>102.9374</v>
      </c>
      <c r="I2219" s="82">
        <v>87.739800000000002</v>
      </c>
      <c r="J2219" s="82">
        <v>43.4771</v>
      </c>
      <c r="K2219" s="82">
        <v>34.0139</v>
      </c>
      <c r="L2219" s="82">
        <v>73.198999999999998</v>
      </c>
      <c r="M2219" s="87">
        <v>74.938000000000002</v>
      </c>
      <c r="N2219" s="80">
        <v>0.12</v>
      </c>
      <c r="O2219" s="86">
        <f t="shared" si="102"/>
        <v>1247.6316137255201</v>
      </c>
      <c r="P2219" s="24">
        <f t="shared" si="103"/>
        <v>0</v>
      </c>
      <c r="R2219" s="76">
        <v>40126</v>
      </c>
      <c r="S2219" s="88">
        <f t="shared" si="104"/>
        <v>2.2488790345860599E-2</v>
      </c>
      <c r="T2219" s="88"/>
    </row>
    <row r="2220" spans="1:20" x14ac:dyDescent="0.3">
      <c r="A2220" s="75">
        <v>2217</v>
      </c>
      <c r="B2220" s="76">
        <v>40127</v>
      </c>
      <c r="C2220" s="80">
        <v>1284.9371000000001</v>
      </c>
      <c r="D2220" s="81">
        <v>47.651400000000002</v>
      </c>
      <c r="E2220" s="82">
        <v>23.9</v>
      </c>
      <c r="F2220" s="82">
        <v>21.962599999999998</v>
      </c>
      <c r="G2220" s="82">
        <v>35.264200000000002</v>
      </c>
      <c r="H2220" s="82">
        <v>103.8387</v>
      </c>
      <c r="I2220" s="82">
        <v>87.450800000000001</v>
      </c>
      <c r="J2220" s="82">
        <v>43.421500000000002</v>
      </c>
      <c r="K2220" s="82">
        <v>34.216200000000001</v>
      </c>
      <c r="L2220" s="82">
        <v>72.962999999999994</v>
      </c>
      <c r="M2220" s="87">
        <v>74.507000000000005</v>
      </c>
      <c r="N2220" s="80">
        <v>0.13</v>
      </c>
      <c r="O2220" s="86">
        <f t="shared" si="102"/>
        <v>1247.6380499203501</v>
      </c>
      <c r="P2220" s="24">
        <f t="shared" si="103"/>
        <v>0</v>
      </c>
      <c r="R2220" s="76">
        <v>40127</v>
      </c>
      <c r="S2220" s="88">
        <f t="shared" si="104"/>
        <v>1.8837154434558901E-4</v>
      </c>
      <c r="T2220" s="88"/>
    </row>
    <row r="2221" spans="1:20" x14ac:dyDescent="0.3">
      <c r="A2221" s="75">
        <v>2218</v>
      </c>
      <c r="B2221" s="76">
        <v>40128</v>
      </c>
      <c r="C2221" s="80">
        <v>1291.4029</v>
      </c>
      <c r="D2221" s="81">
        <v>47.982599999999998</v>
      </c>
      <c r="E2221" s="82">
        <v>23.88</v>
      </c>
      <c r="F2221" s="82">
        <v>22.063300000000002</v>
      </c>
      <c r="G2221" s="82">
        <v>35.3979</v>
      </c>
      <c r="H2221" s="82">
        <v>104.0641</v>
      </c>
      <c r="I2221" s="82">
        <v>87.812100000000001</v>
      </c>
      <c r="J2221" s="82">
        <v>43.510399999999997</v>
      </c>
      <c r="K2221" s="82">
        <v>34.412399999999998</v>
      </c>
      <c r="L2221" s="82">
        <v>73.575000000000003</v>
      </c>
      <c r="M2221" s="87">
        <v>75.165000000000006</v>
      </c>
      <c r="N2221" s="80">
        <v>0.13</v>
      </c>
      <c r="O2221" s="86">
        <f t="shared" si="102"/>
        <v>1247.6444861483899</v>
      </c>
      <c r="P2221" s="24">
        <f t="shared" si="103"/>
        <v>0</v>
      </c>
      <c r="R2221" s="76">
        <v>40128</v>
      </c>
      <c r="S2221" s="88">
        <f t="shared" si="104"/>
        <v>5.0319972860928298E-3</v>
      </c>
      <c r="T2221" s="88"/>
    </row>
    <row r="2222" spans="1:20" x14ac:dyDescent="0.3">
      <c r="A2222" s="75">
        <v>2219</v>
      </c>
      <c r="B2222" s="76">
        <v>40129</v>
      </c>
      <c r="C2222" s="80">
        <v>1278.3145</v>
      </c>
      <c r="D2222" s="81">
        <v>48.186700000000002</v>
      </c>
      <c r="E2222" s="82">
        <v>23.68</v>
      </c>
      <c r="F2222" s="82">
        <v>22.2044</v>
      </c>
      <c r="G2222" s="82">
        <v>35.689599999999999</v>
      </c>
      <c r="H2222" s="82">
        <v>102.6193</v>
      </c>
      <c r="I2222" s="82">
        <v>86.595699999999994</v>
      </c>
      <c r="J2222" s="82">
        <v>42.9328</v>
      </c>
      <c r="K2222" s="82">
        <v>34.295900000000003</v>
      </c>
      <c r="L2222" s="82">
        <v>72.010999999999996</v>
      </c>
      <c r="M2222" s="87">
        <v>74.375</v>
      </c>
      <c r="N2222" s="80">
        <v>0.12</v>
      </c>
      <c r="O2222" s="86">
        <f t="shared" si="102"/>
        <v>1247.65042731261</v>
      </c>
      <c r="P2222" s="24">
        <f t="shared" si="103"/>
        <v>0</v>
      </c>
      <c r="R2222" s="76">
        <v>40129</v>
      </c>
      <c r="S2222" s="88">
        <f t="shared" si="104"/>
        <v>-1.0135024476095E-2</v>
      </c>
      <c r="T2222" s="88"/>
    </row>
    <row r="2223" spans="1:20" x14ac:dyDescent="0.3">
      <c r="A2223" s="75">
        <v>2220</v>
      </c>
      <c r="B2223" s="76">
        <v>40130</v>
      </c>
      <c r="C2223" s="80">
        <v>1285.6587</v>
      </c>
      <c r="D2223" s="81">
        <v>49.175199999999997</v>
      </c>
      <c r="E2223" s="82">
        <v>24.43</v>
      </c>
      <c r="F2223" s="82">
        <v>22.506599999999999</v>
      </c>
      <c r="G2223" s="82">
        <v>36.017800000000001</v>
      </c>
      <c r="H2223" s="82">
        <v>103.3085</v>
      </c>
      <c r="I2223" s="82">
        <v>87.282200000000003</v>
      </c>
      <c r="J2223" s="82">
        <v>42.954999999999998</v>
      </c>
      <c r="K2223" s="82">
        <v>34.614699999999999</v>
      </c>
      <c r="L2223" s="82">
        <v>72.799000000000007</v>
      </c>
      <c r="M2223" s="87">
        <v>76.061999999999998</v>
      </c>
      <c r="N2223" s="80">
        <v>0.12</v>
      </c>
      <c r="O2223" s="86">
        <f t="shared" si="102"/>
        <v>1247.6563685051201</v>
      </c>
      <c r="P2223" s="24">
        <f t="shared" si="103"/>
        <v>0</v>
      </c>
      <c r="R2223" s="76">
        <v>40130</v>
      </c>
      <c r="S2223" s="88">
        <f t="shared" si="104"/>
        <v>5.7452215397697497E-3</v>
      </c>
      <c r="T2223" s="88"/>
    </row>
    <row r="2224" spans="1:20" x14ac:dyDescent="0.3">
      <c r="A2224" s="75">
        <v>2221</v>
      </c>
      <c r="B2224" s="76">
        <v>40133</v>
      </c>
      <c r="C2224" s="80">
        <v>1304.5210999999999</v>
      </c>
      <c r="D2224" s="81">
        <v>48.895800000000001</v>
      </c>
      <c r="E2224" s="82">
        <v>24.98</v>
      </c>
      <c r="F2224" s="82">
        <v>23.000299999999999</v>
      </c>
      <c r="G2224" s="82">
        <v>35.9084</v>
      </c>
      <c r="H2224" s="82">
        <v>105.0979</v>
      </c>
      <c r="I2224" s="82">
        <v>89.642799999999994</v>
      </c>
      <c r="J2224" s="82">
        <v>43.2438</v>
      </c>
      <c r="K2224" s="82">
        <v>34.7864</v>
      </c>
      <c r="L2224" s="82">
        <v>73.375</v>
      </c>
      <c r="M2224" s="87">
        <v>77.198999999999998</v>
      </c>
      <c r="N2224" s="80">
        <v>0.12</v>
      </c>
      <c r="O2224" s="86">
        <f t="shared" si="102"/>
        <v>1247.6623097259201</v>
      </c>
      <c r="P2224" s="24">
        <f t="shared" si="103"/>
        <v>0</v>
      </c>
      <c r="R2224" s="76">
        <v>40133</v>
      </c>
      <c r="S2224" s="88">
        <f t="shared" si="104"/>
        <v>1.4671389848643201E-2</v>
      </c>
      <c r="T2224" s="88"/>
    </row>
    <row r="2225" spans="1:20" x14ac:dyDescent="0.3">
      <c r="A2225" s="75">
        <v>2222</v>
      </c>
      <c r="B2225" s="76">
        <v>40134</v>
      </c>
      <c r="C2225" s="80">
        <v>1305.8770999999999</v>
      </c>
      <c r="D2225" s="81">
        <v>49.411499999999997</v>
      </c>
      <c r="E2225" s="82">
        <v>24.75</v>
      </c>
      <c r="F2225" s="82">
        <v>22.970099999999999</v>
      </c>
      <c r="G2225" s="82">
        <v>36.625599999999999</v>
      </c>
      <c r="H2225" s="82">
        <v>105.3653</v>
      </c>
      <c r="I2225" s="82">
        <v>90.365399999999994</v>
      </c>
      <c r="J2225" s="82">
        <v>43.466000000000001</v>
      </c>
      <c r="K2225" s="82">
        <v>34.866100000000003</v>
      </c>
      <c r="L2225" s="82">
        <v>73.575000000000003</v>
      </c>
      <c r="M2225" s="87">
        <v>76.05</v>
      </c>
      <c r="N2225" s="80">
        <v>0.12</v>
      </c>
      <c r="O2225" s="86">
        <f t="shared" si="102"/>
        <v>1247.6682509750201</v>
      </c>
      <c r="P2225" s="24">
        <f t="shared" si="103"/>
        <v>0</v>
      </c>
      <c r="R2225" s="76">
        <v>40134</v>
      </c>
      <c r="S2225" s="88">
        <f t="shared" si="104"/>
        <v>1.03946191441451E-3</v>
      </c>
      <c r="T2225" s="88"/>
    </row>
    <row r="2226" spans="1:20" x14ac:dyDescent="0.3">
      <c r="A2226" s="75">
        <v>2223</v>
      </c>
      <c r="B2226" s="76">
        <v>40135</v>
      </c>
      <c r="C2226" s="80">
        <v>1305.4668999999999</v>
      </c>
      <c r="D2226" s="81">
        <v>48.874400000000001</v>
      </c>
      <c r="E2226" s="82">
        <v>24.51</v>
      </c>
      <c r="F2226" s="82">
        <v>22.970099999999999</v>
      </c>
      <c r="G2226" s="82">
        <v>36.759900000000002</v>
      </c>
      <c r="H2226" s="82">
        <v>105.5124</v>
      </c>
      <c r="I2226" s="82">
        <v>90.654399999999995</v>
      </c>
      <c r="J2226" s="82">
        <v>43.532600000000002</v>
      </c>
      <c r="K2226" s="82">
        <v>34.688299999999998</v>
      </c>
      <c r="L2226" s="82">
        <v>73.221999999999994</v>
      </c>
      <c r="M2226" s="87">
        <v>76.540999999999997</v>
      </c>
      <c r="N2226" s="80">
        <v>0.11</v>
      </c>
      <c r="O2226" s="86">
        <f t="shared" si="102"/>
        <v>1247.67369714595</v>
      </c>
      <c r="P2226" s="24">
        <f t="shared" si="103"/>
        <v>0</v>
      </c>
      <c r="R2226" s="76">
        <v>40135</v>
      </c>
      <c r="S2226" s="88">
        <f t="shared" si="104"/>
        <v>-3.1411838066541797E-4</v>
      </c>
      <c r="T2226" s="88"/>
    </row>
    <row r="2227" spans="1:20" x14ac:dyDescent="0.3">
      <c r="A2227" s="75">
        <v>2224</v>
      </c>
      <c r="B2227" s="76">
        <v>40136</v>
      </c>
      <c r="C2227" s="80">
        <v>1287.9431</v>
      </c>
      <c r="D2227" s="81">
        <v>48.444600000000001</v>
      </c>
      <c r="E2227" s="82">
        <v>24.25</v>
      </c>
      <c r="F2227" s="82">
        <v>22.556999999999999</v>
      </c>
      <c r="G2227" s="82">
        <v>36.356999999999999</v>
      </c>
      <c r="H2227" s="82">
        <v>103.4</v>
      </c>
      <c r="I2227" s="82">
        <v>89.907700000000006</v>
      </c>
      <c r="J2227" s="82">
        <v>42.954999999999998</v>
      </c>
      <c r="K2227" s="82">
        <v>34.872199999999999</v>
      </c>
      <c r="L2227" s="82">
        <v>72.727999999999994</v>
      </c>
      <c r="M2227" s="87">
        <v>75.858999999999995</v>
      </c>
      <c r="N2227" s="80">
        <v>0.11</v>
      </c>
      <c r="O2227" s="86">
        <f t="shared" si="102"/>
        <v>1247.6791433406599</v>
      </c>
      <c r="P2227" s="24">
        <f t="shared" si="103"/>
        <v>0</v>
      </c>
      <c r="R2227" s="76">
        <v>40136</v>
      </c>
      <c r="S2227" s="88">
        <f t="shared" si="104"/>
        <v>-1.3423396640696099E-2</v>
      </c>
      <c r="T2227" s="88"/>
    </row>
    <row r="2228" spans="1:20" x14ac:dyDescent="0.3">
      <c r="A2228" s="75">
        <v>2225</v>
      </c>
      <c r="B2228" s="76">
        <v>40137</v>
      </c>
      <c r="C2228" s="80">
        <v>1284.0275999999999</v>
      </c>
      <c r="D2228" s="81">
        <v>48.455300000000001</v>
      </c>
      <c r="E2228" s="82">
        <v>23.94</v>
      </c>
      <c r="F2228" s="82">
        <v>22.506599999999999</v>
      </c>
      <c r="G2228" s="82">
        <v>36.161700000000003</v>
      </c>
      <c r="H2228" s="82">
        <v>102.6379</v>
      </c>
      <c r="I2228" s="82">
        <v>89.582499999999996</v>
      </c>
      <c r="J2228" s="82">
        <v>42.144100000000002</v>
      </c>
      <c r="K2228" s="82">
        <v>35.240099999999998</v>
      </c>
      <c r="L2228" s="82">
        <v>72.962999999999994</v>
      </c>
      <c r="M2228" s="87">
        <v>76.528999999999996</v>
      </c>
      <c r="N2228" s="80">
        <v>0.11</v>
      </c>
      <c r="O2228" s="86">
        <f t="shared" si="102"/>
        <v>1247.68458955914</v>
      </c>
      <c r="P2228" s="24">
        <f t="shared" si="103"/>
        <v>0</v>
      </c>
      <c r="R2228" s="76">
        <v>40137</v>
      </c>
      <c r="S2228" s="88">
        <f t="shared" si="104"/>
        <v>-3.04011877543353E-3</v>
      </c>
      <c r="T2228" s="88"/>
    </row>
    <row r="2229" spans="1:20" x14ac:dyDescent="0.3">
      <c r="A2229" s="75">
        <v>2226</v>
      </c>
      <c r="B2229" s="76">
        <v>40140</v>
      </c>
      <c r="C2229" s="80">
        <v>1301.5710999999999</v>
      </c>
      <c r="D2229" s="81">
        <v>49.121499999999997</v>
      </c>
      <c r="E2229" s="82">
        <v>24.59</v>
      </c>
      <c r="F2229" s="82">
        <v>22.768599999999999</v>
      </c>
      <c r="G2229" s="82">
        <v>36.552399999999999</v>
      </c>
      <c r="H2229" s="82">
        <v>105.2717</v>
      </c>
      <c r="I2229" s="82">
        <v>91.172300000000007</v>
      </c>
      <c r="J2229" s="82">
        <v>43.043900000000001</v>
      </c>
      <c r="K2229" s="82">
        <v>35.706000000000003</v>
      </c>
      <c r="L2229" s="82">
        <v>73.444999999999993</v>
      </c>
      <c r="M2229" s="87">
        <v>76.552999999999997</v>
      </c>
      <c r="N2229" s="80">
        <v>0.12</v>
      </c>
      <c r="O2229" s="86">
        <f t="shared" si="102"/>
        <v>1247.6905309143301</v>
      </c>
      <c r="P2229" s="24">
        <f t="shared" si="103"/>
        <v>0</v>
      </c>
      <c r="R2229" s="76">
        <v>40140</v>
      </c>
      <c r="S2229" s="88">
        <f t="shared" si="104"/>
        <v>1.36628683059461E-2</v>
      </c>
      <c r="T2229" s="88"/>
    </row>
    <row r="2230" spans="1:20" x14ac:dyDescent="0.3">
      <c r="A2230" s="75">
        <v>2227</v>
      </c>
      <c r="B2230" s="76">
        <v>40141</v>
      </c>
      <c r="C2230" s="80">
        <v>1300.9552000000001</v>
      </c>
      <c r="D2230" s="81">
        <v>49.132199999999997</v>
      </c>
      <c r="E2230" s="82">
        <v>24.27</v>
      </c>
      <c r="F2230" s="82">
        <v>22.305099999999999</v>
      </c>
      <c r="G2230" s="82">
        <v>36.515799999999999</v>
      </c>
      <c r="H2230" s="82">
        <v>105.65949999999999</v>
      </c>
      <c r="I2230" s="82">
        <v>91.497500000000002</v>
      </c>
      <c r="J2230" s="82">
        <v>43.188299999999998</v>
      </c>
      <c r="K2230" s="82">
        <v>35.675400000000003</v>
      </c>
      <c r="L2230" s="82">
        <v>73.456999999999994</v>
      </c>
      <c r="M2230" s="87">
        <v>76.828000000000003</v>
      </c>
      <c r="N2230" s="80">
        <v>0.12</v>
      </c>
      <c r="O2230" s="86">
        <f t="shared" si="102"/>
        <v>1247.69647229781</v>
      </c>
      <c r="P2230" s="24">
        <f t="shared" si="103"/>
        <v>0</v>
      </c>
      <c r="R2230" s="76">
        <v>40141</v>
      </c>
      <c r="S2230" s="88">
        <f t="shared" si="104"/>
        <v>-4.7319735356743397E-4</v>
      </c>
      <c r="T2230" s="88"/>
    </row>
    <row r="2231" spans="1:20" x14ac:dyDescent="0.3">
      <c r="A2231" s="75">
        <v>2228</v>
      </c>
      <c r="B2231" s="76">
        <v>40142</v>
      </c>
      <c r="C2231" s="80">
        <v>1306.9884999999999</v>
      </c>
      <c r="D2231" s="81">
        <v>49.002800000000001</v>
      </c>
      <c r="E2231" s="82">
        <v>24.29</v>
      </c>
      <c r="F2231" s="82">
        <v>22.768599999999999</v>
      </c>
      <c r="G2231" s="82">
        <v>36.369300000000003</v>
      </c>
      <c r="H2231" s="82">
        <v>106.47499999999999</v>
      </c>
      <c r="I2231" s="82">
        <v>92.099699999999999</v>
      </c>
      <c r="J2231" s="82">
        <v>43.954700000000003</v>
      </c>
      <c r="K2231" s="82">
        <v>35.626300000000001</v>
      </c>
      <c r="L2231" s="82">
        <v>74.268000000000001</v>
      </c>
      <c r="M2231" s="87">
        <v>77.102999999999994</v>
      </c>
      <c r="N2231" s="80">
        <v>0.11</v>
      </c>
      <c r="O2231" s="86">
        <f t="shared" si="102"/>
        <v>1247.7019185919401</v>
      </c>
      <c r="P2231" s="24">
        <f t="shared" si="103"/>
        <v>0</v>
      </c>
      <c r="R2231" s="76">
        <v>40142</v>
      </c>
      <c r="S2231" s="88">
        <f t="shared" si="104"/>
        <v>4.6375924397703498E-3</v>
      </c>
      <c r="T2231" s="88"/>
    </row>
    <row r="2232" spans="1:20" x14ac:dyDescent="0.3">
      <c r="A2232" s="75">
        <v>2229</v>
      </c>
      <c r="B2232" s="76">
        <v>40143</v>
      </c>
      <c r="C2232" s="80">
        <v>1306.9884999999999</v>
      </c>
      <c r="D2232" s="81">
        <v>49.002800000000001</v>
      </c>
      <c r="E2232" s="82">
        <v>24.29</v>
      </c>
      <c r="F2232" s="82">
        <v>22.768599999999999</v>
      </c>
      <c r="G2232" s="82">
        <v>36.369300000000003</v>
      </c>
      <c r="H2232" s="82">
        <v>106.47499999999999</v>
      </c>
      <c r="I2232" s="82">
        <v>92.099699999999999</v>
      </c>
      <c r="J2232" s="82">
        <v>43.954700000000003</v>
      </c>
      <c r="K2232" s="82">
        <v>35.626300000000001</v>
      </c>
      <c r="L2232" s="82">
        <v>74.268000000000001</v>
      </c>
      <c r="M2232" s="87">
        <v>77.102999999999994</v>
      </c>
      <c r="N2232" s="80">
        <v>0.11</v>
      </c>
      <c r="O2232" s="86">
        <f t="shared" si="102"/>
        <v>1247.70736490984</v>
      </c>
      <c r="P2232" s="24">
        <f t="shared" si="103"/>
        <v>0</v>
      </c>
      <c r="R2232" s="76">
        <v>40143</v>
      </c>
      <c r="S2232" s="88">
        <f t="shared" si="104"/>
        <v>0</v>
      </c>
      <c r="T2232" s="88"/>
    </row>
    <row r="2233" spans="1:20" x14ac:dyDescent="0.3">
      <c r="A2233" s="75">
        <v>2230</v>
      </c>
      <c r="B2233" s="76">
        <v>40144</v>
      </c>
      <c r="C2233" s="80">
        <v>1284.7738999999999</v>
      </c>
      <c r="D2233" s="81">
        <v>48.517600000000002</v>
      </c>
      <c r="E2233" s="82">
        <v>23.92</v>
      </c>
      <c r="F2233" s="82">
        <v>22.254799999999999</v>
      </c>
      <c r="G2233" s="82">
        <v>35.673400000000001</v>
      </c>
      <c r="H2233" s="82">
        <v>104.5097</v>
      </c>
      <c r="I2233" s="82">
        <v>90.172700000000006</v>
      </c>
      <c r="J2233" s="82">
        <v>42.710599999999999</v>
      </c>
      <c r="K2233" s="82">
        <v>35.307499999999997</v>
      </c>
      <c r="L2233" s="82">
        <v>73.221999999999994</v>
      </c>
      <c r="M2233" s="87">
        <v>76.744</v>
      </c>
      <c r="N2233" s="80">
        <v>0.12</v>
      </c>
      <c r="O2233" s="86">
        <f t="shared" si="102"/>
        <v>1247.71330637348</v>
      </c>
      <c r="P2233" s="24">
        <f t="shared" si="103"/>
        <v>0</v>
      </c>
      <c r="R2233" s="76">
        <v>40144</v>
      </c>
      <c r="S2233" s="88">
        <f t="shared" si="104"/>
        <v>-1.69967830627431E-2</v>
      </c>
      <c r="T2233" s="88"/>
    </row>
    <row r="2234" spans="1:20" x14ac:dyDescent="0.3">
      <c r="A2234" s="75">
        <v>2231</v>
      </c>
      <c r="B2234" s="76">
        <v>40147</v>
      </c>
      <c r="C2234" s="80">
        <v>1289.7728999999999</v>
      </c>
      <c r="D2234" s="81">
        <v>48.528300000000002</v>
      </c>
      <c r="E2234" s="82">
        <v>24</v>
      </c>
      <c r="F2234" s="82">
        <v>22.244700000000002</v>
      </c>
      <c r="G2234" s="82">
        <v>35.905299999999997</v>
      </c>
      <c r="H2234" s="82">
        <v>104.3359</v>
      </c>
      <c r="I2234" s="82">
        <v>90.413600000000002</v>
      </c>
      <c r="J2234" s="82">
        <v>42.788400000000003</v>
      </c>
      <c r="K2234" s="82">
        <v>35.319899999999997</v>
      </c>
      <c r="L2234" s="82">
        <v>73.128</v>
      </c>
      <c r="M2234" s="87">
        <v>76.322000000000003</v>
      </c>
      <c r="N2234" s="80">
        <v>0.13</v>
      </c>
      <c r="O2234" s="99">
        <f t="shared" si="102"/>
        <v>1247.7197429897401</v>
      </c>
      <c r="P2234" s="24">
        <f t="shared" si="103"/>
        <v>1</v>
      </c>
      <c r="R2234" s="76">
        <v>40147</v>
      </c>
      <c r="S2234" s="88">
        <f t="shared" si="104"/>
        <v>3.8909570002940699E-3</v>
      </c>
      <c r="T2234" s="88"/>
    </row>
    <row r="2235" spans="1:20" x14ac:dyDescent="0.3">
      <c r="A2235" s="75">
        <v>2232</v>
      </c>
      <c r="B2235" s="76">
        <v>40148</v>
      </c>
      <c r="C2235" s="80">
        <v>1305.4093</v>
      </c>
      <c r="D2235" s="81">
        <v>48.593000000000004</v>
      </c>
      <c r="E2235" s="82">
        <v>23.95</v>
      </c>
      <c r="F2235" s="82">
        <v>22.607399999999998</v>
      </c>
      <c r="G2235" s="82">
        <v>36.637799999999999</v>
      </c>
      <c r="H2235" s="82">
        <v>105.6996</v>
      </c>
      <c r="I2235" s="82">
        <v>91.581800000000001</v>
      </c>
      <c r="J2235" s="82">
        <v>43.377099999999999</v>
      </c>
      <c r="K2235" s="82">
        <v>35.863300000000002</v>
      </c>
      <c r="L2235" s="82">
        <v>75.066999999999993</v>
      </c>
      <c r="M2235" s="87">
        <v>76.671999999999997</v>
      </c>
      <c r="N2235" s="80">
        <v>0.13</v>
      </c>
      <c r="O2235" s="86">
        <f t="shared" si="102"/>
        <v>1247.7261796392099</v>
      </c>
      <c r="P2235" s="24">
        <f t="shared" si="103"/>
        <v>0</v>
      </c>
      <c r="R2235" s="76">
        <v>40148</v>
      </c>
      <c r="S2235" s="88">
        <f t="shared" si="104"/>
        <v>1.2123374587883E-2</v>
      </c>
      <c r="T2235" s="88"/>
    </row>
    <row r="2236" spans="1:20" x14ac:dyDescent="0.3">
      <c r="A2236" s="75">
        <v>2233</v>
      </c>
      <c r="B2236" s="76">
        <v>40149</v>
      </c>
      <c r="C2236" s="80">
        <v>1306.0206000000001</v>
      </c>
      <c r="D2236" s="81">
        <v>48.593000000000004</v>
      </c>
      <c r="E2236" s="82">
        <v>24.17</v>
      </c>
      <c r="F2236" s="82">
        <v>22.829000000000001</v>
      </c>
      <c r="G2236" s="82">
        <v>36.356999999999999</v>
      </c>
      <c r="H2236" s="82">
        <v>105.25839999999999</v>
      </c>
      <c r="I2236" s="82">
        <v>91.280699999999996</v>
      </c>
      <c r="J2236" s="82">
        <v>42.316600000000001</v>
      </c>
      <c r="K2236" s="82">
        <v>35.789200000000001</v>
      </c>
      <c r="L2236" s="82">
        <v>75.337999999999994</v>
      </c>
      <c r="M2236" s="87">
        <v>75.417000000000002</v>
      </c>
      <c r="N2236" s="80">
        <v>0.13</v>
      </c>
      <c r="O2236" s="86">
        <f t="shared" si="102"/>
        <v>1247.73261632188</v>
      </c>
      <c r="P2236" s="24">
        <f t="shared" si="103"/>
        <v>0</v>
      </c>
      <c r="R2236" s="76">
        <v>40149</v>
      </c>
      <c r="S2236" s="88">
        <f t="shared" si="104"/>
        <v>4.68282246801843E-4</v>
      </c>
      <c r="T2236" s="88"/>
    </row>
    <row r="2237" spans="1:20" x14ac:dyDescent="0.3">
      <c r="A2237" s="75">
        <v>2234</v>
      </c>
      <c r="B2237" s="76">
        <v>40150</v>
      </c>
      <c r="C2237" s="80">
        <v>1295.0974000000001</v>
      </c>
      <c r="D2237" s="81">
        <v>48.129300000000001</v>
      </c>
      <c r="E2237" s="82">
        <v>23.77</v>
      </c>
      <c r="F2237" s="82">
        <v>22.808900000000001</v>
      </c>
      <c r="G2237" s="82">
        <v>36.418100000000003</v>
      </c>
      <c r="H2237" s="82">
        <v>104.2289</v>
      </c>
      <c r="I2237" s="82">
        <v>90.3172</v>
      </c>
      <c r="J2237" s="82">
        <v>41.670699999999997</v>
      </c>
      <c r="K2237" s="82">
        <v>35.363100000000003</v>
      </c>
      <c r="L2237" s="82">
        <v>74.284000000000006</v>
      </c>
      <c r="M2237" s="87">
        <v>74.777000000000001</v>
      </c>
      <c r="N2237" s="80">
        <v>0.13</v>
      </c>
      <c r="O2237" s="86">
        <f t="shared" si="102"/>
        <v>1247.73905303776</v>
      </c>
      <c r="P2237" s="24">
        <f t="shared" si="103"/>
        <v>0</v>
      </c>
      <c r="R2237" s="76">
        <v>40150</v>
      </c>
      <c r="S2237" s="88">
        <f t="shared" si="104"/>
        <v>-8.3637271877641303E-3</v>
      </c>
      <c r="T2237" s="88"/>
    </row>
    <row r="2238" spans="1:20" x14ac:dyDescent="0.3">
      <c r="A2238" s="75">
        <v>2235</v>
      </c>
      <c r="B2238" s="76">
        <v>40151</v>
      </c>
      <c r="C2238" s="80">
        <v>1302.2464</v>
      </c>
      <c r="D2238" s="81">
        <v>48.700899999999997</v>
      </c>
      <c r="E2238" s="82">
        <v>24.98</v>
      </c>
      <c r="F2238" s="82">
        <v>23.000299999999999</v>
      </c>
      <c r="G2238" s="82">
        <v>36.601199999999999</v>
      </c>
      <c r="H2238" s="82">
        <v>104.376</v>
      </c>
      <c r="I2238" s="82">
        <v>89.426000000000002</v>
      </c>
      <c r="J2238" s="82">
        <v>41.459099999999999</v>
      </c>
      <c r="K2238" s="82">
        <v>35.498899999999999</v>
      </c>
      <c r="L2238" s="82">
        <v>75.573999999999998</v>
      </c>
      <c r="M2238" s="87">
        <v>74.319000000000003</v>
      </c>
      <c r="N2238" s="80">
        <v>0.12</v>
      </c>
      <c r="O2238" s="86">
        <f t="shared" si="102"/>
        <v>1247.7449946523</v>
      </c>
      <c r="P2238" s="24">
        <f t="shared" si="103"/>
        <v>0</v>
      </c>
      <c r="R2238" s="76">
        <v>40151</v>
      </c>
      <c r="S2238" s="88">
        <f t="shared" si="104"/>
        <v>5.5200481446413497E-3</v>
      </c>
      <c r="T2238" s="88"/>
    </row>
    <row r="2239" spans="1:20" x14ac:dyDescent="0.3">
      <c r="A2239" s="75">
        <v>2236</v>
      </c>
      <c r="B2239" s="76">
        <v>40154</v>
      </c>
      <c r="C2239" s="80">
        <v>1299.0826999999999</v>
      </c>
      <c r="D2239" s="81">
        <v>48.409700000000001</v>
      </c>
      <c r="E2239" s="82">
        <v>25.37</v>
      </c>
      <c r="F2239" s="82">
        <v>22.6477</v>
      </c>
      <c r="G2239" s="82">
        <v>36.369300000000003</v>
      </c>
      <c r="H2239" s="82">
        <v>104.5097</v>
      </c>
      <c r="I2239" s="82">
        <v>88.847899999999996</v>
      </c>
      <c r="J2239" s="82">
        <v>41.548200000000001</v>
      </c>
      <c r="K2239" s="82">
        <v>35.733600000000003</v>
      </c>
      <c r="L2239" s="82">
        <v>76.024000000000001</v>
      </c>
      <c r="M2239" s="87">
        <v>74.728999999999999</v>
      </c>
      <c r="N2239" s="80">
        <v>0.12</v>
      </c>
      <c r="O2239" s="86">
        <f t="shared" si="102"/>
        <v>1247.75093629513</v>
      </c>
      <c r="P2239" s="24">
        <f t="shared" si="103"/>
        <v>0</v>
      </c>
      <c r="R2239" s="76">
        <v>40154</v>
      </c>
      <c r="S2239" s="88">
        <f t="shared" si="104"/>
        <v>-2.4294173514322098E-3</v>
      </c>
      <c r="T2239" s="88"/>
    </row>
    <row r="2240" spans="1:20" x14ac:dyDescent="0.3">
      <c r="A2240" s="75">
        <v>2237</v>
      </c>
      <c r="B2240" s="76">
        <v>40155</v>
      </c>
      <c r="C2240" s="80">
        <v>1285.9276</v>
      </c>
      <c r="D2240" s="81">
        <v>48.086199999999998</v>
      </c>
      <c r="E2240" s="82">
        <v>25.09</v>
      </c>
      <c r="F2240" s="82">
        <v>22.073399999999999</v>
      </c>
      <c r="G2240" s="82">
        <v>36.100700000000003</v>
      </c>
      <c r="H2240" s="82">
        <v>102.6246</v>
      </c>
      <c r="I2240" s="82">
        <v>87.860299999999995</v>
      </c>
      <c r="J2240" s="82">
        <v>40.557099999999998</v>
      </c>
      <c r="K2240" s="82">
        <v>35.616300000000003</v>
      </c>
      <c r="L2240" s="82">
        <v>75.135999999999996</v>
      </c>
      <c r="M2240" s="87">
        <v>73.135999999999996</v>
      </c>
      <c r="N2240" s="80">
        <v>0.12</v>
      </c>
      <c r="O2240" s="86">
        <f t="shared" si="102"/>
        <v>1247.7568779662599</v>
      </c>
      <c r="P2240" s="24">
        <f t="shared" si="103"/>
        <v>0</v>
      </c>
      <c r="R2240" s="76">
        <v>40155</v>
      </c>
      <c r="S2240" s="88">
        <f t="shared" si="104"/>
        <v>-1.01264530733878E-2</v>
      </c>
      <c r="T2240" s="88"/>
    </row>
    <row r="2241" spans="1:20" x14ac:dyDescent="0.3">
      <c r="A2241" s="75">
        <v>2238</v>
      </c>
      <c r="B2241" s="76">
        <v>40156</v>
      </c>
      <c r="C2241" s="80">
        <v>1290.7893999999999</v>
      </c>
      <c r="D2241" s="81">
        <v>48.280299999999997</v>
      </c>
      <c r="E2241" s="82">
        <v>25.28</v>
      </c>
      <c r="F2241" s="82">
        <v>22.113700000000001</v>
      </c>
      <c r="G2241" s="82">
        <v>36.271599999999999</v>
      </c>
      <c r="H2241" s="82">
        <v>103.0257</v>
      </c>
      <c r="I2241" s="82">
        <v>87.667599999999993</v>
      </c>
      <c r="J2241" s="82">
        <v>40.868899999999996</v>
      </c>
      <c r="K2241" s="82">
        <v>35.7089</v>
      </c>
      <c r="L2241" s="82">
        <v>73.147999999999996</v>
      </c>
      <c r="M2241" s="87">
        <v>73.123999999999995</v>
      </c>
      <c r="N2241" s="80">
        <v>0.12</v>
      </c>
      <c r="O2241" s="86">
        <f t="shared" si="102"/>
        <v>1247.7628196656699</v>
      </c>
      <c r="P2241" s="24">
        <f t="shared" si="103"/>
        <v>0</v>
      </c>
      <c r="R2241" s="76">
        <v>40156</v>
      </c>
      <c r="S2241" s="88">
        <f t="shared" si="104"/>
        <v>3.78077272779587E-3</v>
      </c>
      <c r="T2241" s="88"/>
    </row>
    <row r="2242" spans="1:20" x14ac:dyDescent="0.3">
      <c r="A2242" s="75">
        <v>2239</v>
      </c>
      <c r="B2242" s="76">
        <v>40157</v>
      </c>
      <c r="C2242" s="80">
        <v>1298.452</v>
      </c>
      <c r="D2242" s="81">
        <v>49.132199999999997</v>
      </c>
      <c r="E2242" s="82">
        <v>24.93</v>
      </c>
      <c r="F2242" s="82">
        <v>22.758500000000002</v>
      </c>
      <c r="G2242" s="82">
        <v>36.466900000000003</v>
      </c>
      <c r="H2242" s="82">
        <v>103.50700000000001</v>
      </c>
      <c r="I2242" s="82">
        <v>87.197800000000001</v>
      </c>
      <c r="J2242" s="82">
        <v>41.358899999999998</v>
      </c>
      <c r="K2242" s="82">
        <v>36.171999999999997</v>
      </c>
      <c r="L2242" s="82">
        <v>73.194999999999993</v>
      </c>
      <c r="M2242" s="87">
        <v>73.667000000000002</v>
      </c>
      <c r="N2242" s="80">
        <v>0.12</v>
      </c>
      <c r="O2242" s="86">
        <f t="shared" si="102"/>
        <v>1247.7687613933899</v>
      </c>
      <c r="P2242" s="24">
        <f t="shared" si="103"/>
        <v>0</v>
      </c>
      <c r="R2242" s="76">
        <v>40157</v>
      </c>
      <c r="S2242" s="88">
        <f t="shared" si="104"/>
        <v>5.9363673113523897E-3</v>
      </c>
      <c r="T2242" s="88"/>
    </row>
    <row r="2243" spans="1:20" x14ac:dyDescent="0.3">
      <c r="A2243" s="75">
        <v>2240</v>
      </c>
      <c r="B2243" s="76">
        <v>40158</v>
      </c>
      <c r="C2243" s="80">
        <v>1303.4531999999999</v>
      </c>
      <c r="D2243" s="81">
        <v>48.420499999999997</v>
      </c>
      <c r="E2243" s="82">
        <v>24.83</v>
      </c>
      <c r="F2243" s="82">
        <v>22.9499</v>
      </c>
      <c r="G2243" s="82">
        <v>36.442500000000003</v>
      </c>
      <c r="H2243" s="82">
        <v>103.9615</v>
      </c>
      <c r="I2243" s="82">
        <v>87.715699999999998</v>
      </c>
      <c r="J2243" s="82">
        <v>41.191899999999997</v>
      </c>
      <c r="K2243" s="82">
        <v>36.499299999999998</v>
      </c>
      <c r="L2243" s="82">
        <v>72.521000000000001</v>
      </c>
      <c r="M2243" s="87">
        <v>74.403000000000006</v>
      </c>
      <c r="N2243" s="80">
        <v>0.12</v>
      </c>
      <c r="O2243" s="86">
        <f t="shared" si="102"/>
        <v>1247.77470314939</v>
      </c>
      <c r="P2243" s="24">
        <f t="shared" si="103"/>
        <v>0</v>
      </c>
      <c r="R2243" s="76">
        <v>40158</v>
      </c>
      <c r="S2243" s="88">
        <f t="shared" si="104"/>
        <v>3.8516633652996299E-3</v>
      </c>
      <c r="T2243" s="88"/>
    </row>
    <row r="2244" spans="1:20" x14ac:dyDescent="0.3">
      <c r="A2244" s="75">
        <v>2241</v>
      </c>
      <c r="B2244" s="76">
        <v>40161</v>
      </c>
      <c r="C2244" s="80">
        <v>1312.5725</v>
      </c>
      <c r="D2244" s="81">
        <v>48.172499999999999</v>
      </c>
      <c r="E2244" s="82">
        <v>25.28</v>
      </c>
      <c r="F2244" s="82">
        <v>23.483899999999998</v>
      </c>
      <c r="G2244" s="82">
        <v>36.759900000000002</v>
      </c>
      <c r="H2244" s="82">
        <v>103.2931</v>
      </c>
      <c r="I2244" s="82">
        <v>83.933999999999997</v>
      </c>
      <c r="J2244" s="82">
        <v>41.648400000000002</v>
      </c>
      <c r="K2244" s="82">
        <v>36.456000000000003</v>
      </c>
      <c r="L2244" s="82">
        <v>72.177000000000007</v>
      </c>
      <c r="M2244" s="87">
        <v>74.981999999999999</v>
      </c>
      <c r="N2244" s="80">
        <v>0.12</v>
      </c>
      <c r="O2244" s="86">
        <f t="shared" ref="O2244:O2307" si="105">O2243*(1+N2244/100/252)</f>
        <v>1247.7806449336899</v>
      </c>
      <c r="P2244" s="24">
        <f t="shared" ref="P2244:P2307" si="106">IF(MONTH(B2244)&lt;&gt;MONTH(B2245),1,0)</f>
        <v>0</v>
      </c>
      <c r="R2244" s="76">
        <v>40161</v>
      </c>
      <c r="S2244" s="88">
        <f t="shared" ref="S2244:S2307" si="107">(C2244/C2243)-1</f>
        <v>6.9962619294656704E-3</v>
      </c>
      <c r="T2244" s="88"/>
    </row>
    <row r="2245" spans="1:20" x14ac:dyDescent="0.3">
      <c r="A2245" s="75">
        <v>2242</v>
      </c>
      <c r="B2245" s="76">
        <v>40162</v>
      </c>
      <c r="C2245" s="80">
        <v>1305.2923000000001</v>
      </c>
      <c r="D2245" s="81">
        <v>48.398899999999998</v>
      </c>
      <c r="E2245" s="82">
        <v>25.03</v>
      </c>
      <c r="F2245" s="82">
        <v>23.334800000000001</v>
      </c>
      <c r="G2245" s="82">
        <v>36.65</v>
      </c>
      <c r="H2245" s="82">
        <v>103.4401</v>
      </c>
      <c r="I2245" s="82">
        <v>83.307699999999997</v>
      </c>
      <c r="J2245" s="82">
        <v>41.058199999999999</v>
      </c>
      <c r="K2245" s="82">
        <v>36.468400000000003</v>
      </c>
      <c r="L2245" s="82">
        <v>72.188999999999993</v>
      </c>
      <c r="M2245" s="87">
        <v>74.813000000000002</v>
      </c>
      <c r="N2245" s="80">
        <v>0.13</v>
      </c>
      <c r="O2245" s="86">
        <f t="shared" si="105"/>
        <v>1247.7870818973399</v>
      </c>
      <c r="P2245" s="24">
        <f t="shared" si="106"/>
        <v>0</v>
      </c>
      <c r="R2245" s="76">
        <v>40162</v>
      </c>
      <c r="S2245" s="88">
        <f t="shared" si="107"/>
        <v>-5.5465126688239996E-3</v>
      </c>
      <c r="T2245" s="88"/>
    </row>
    <row r="2246" spans="1:20" x14ac:dyDescent="0.3">
      <c r="A2246" s="75">
        <v>2243</v>
      </c>
      <c r="B2246" s="76">
        <v>40163</v>
      </c>
      <c r="C2246" s="80">
        <v>1306.7823000000001</v>
      </c>
      <c r="D2246" s="81">
        <v>48.194000000000003</v>
      </c>
      <c r="E2246" s="82">
        <v>25.53</v>
      </c>
      <c r="F2246" s="82">
        <v>23.292400000000001</v>
      </c>
      <c r="G2246" s="82">
        <v>36.747700000000002</v>
      </c>
      <c r="H2246" s="82">
        <v>104.1353</v>
      </c>
      <c r="I2246" s="82">
        <v>82.416399999999996</v>
      </c>
      <c r="J2246" s="82">
        <v>41.915700000000001</v>
      </c>
      <c r="K2246" s="82">
        <v>36.0732</v>
      </c>
      <c r="L2246" s="82">
        <v>71.822000000000003</v>
      </c>
      <c r="M2246" s="87">
        <v>75.319999999999993</v>
      </c>
      <c r="N2246" s="80">
        <v>0.14000000000000001</v>
      </c>
      <c r="O2246" s="86">
        <f t="shared" si="105"/>
        <v>1247.7940140477899</v>
      </c>
      <c r="P2246" s="24">
        <f t="shared" si="106"/>
        <v>0</v>
      </c>
      <c r="R2246" s="76">
        <v>40163</v>
      </c>
      <c r="S2246" s="88">
        <f t="shared" si="107"/>
        <v>1.1415067720848E-3</v>
      </c>
      <c r="T2246" s="88"/>
    </row>
    <row r="2247" spans="1:20" x14ac:dyDescent="0.3">
      <c r="A2247" s="75">
        <v>2244</v>
      </c>
      <c r="B2247" s="76">
        <v>40164</v>
      </c>
      <c r="C2247" s="80">
        <v>1291.4005</v>
      </c>
      <c r="D2247" s="81">
        <v>47.784199999999998</v>
      </c>
      <c r="E2247" s="82">
        <v>25.15</v>
      </c>
      <c r="F2247" s="82">
        <v>23.050699999999999</v>
      </c>
      <c r="G2247" s="82">
        <v>36.137300000000003</v>
      </c>
      <c r="H2247" s="82">
        <v>102.65130000000001</v>
      </c>
      <c r="I2247" s="82">
        <v>82.163499999999999</v>
      </c>
      <c r="J2247" s="82">
        <v>41.403500000000001</v>
      </c>
      <c r="K2247" s="82">
        <v>35.183999999999997</v>
      </c>
      <c r="L2247" s="82">
        <v>71.064999999999998</v>
      </c>
      <c r="M2247" s="87">
        <v>74.716999999999999</v>
      </c>
      <c r="N2247" s="80">
        <v>0.13</v>
      </c>
      <c r="O2247" s="86">
        <f t="shared" si="105"/>
        <v>1247.8004510804101</v>
      </c>
      <c r="P2247" s="24">
        <f t="shared" si="106"/>
        <v>0</v>
      </c>
      <c r="R2247" s="76">
        <v>40164</v>
      </c>
      <c r="S2247" s="88">
        <f t="shared" si="107"/>
        <v>-1.1770744063491E-2</v>
      </c>
      <c r="T2247" s="88"/>
    </row>
    <row r="2248" spans="1:20" x14ac:dyDescent="0.3">
      <c r="A2248" s="75">
        <v>2245</v>
      </c>
      <c r="B2248" s="76">
        <v>40165</v>
      </c>
      <c r="C2248" s="80">
        <v>1298.9467999999999</v>
      </c>
      <c r="D2248" s="81">
        <v>48.064599999999999</v>
      </c>
      <c r="E2248" s="82">
        <v>25.51</v>
      </c>
      <c r="F2248" s="82">
        <v>24.5215</v>
      </c>
      <c r="G2248" s="82">
        <v>37.065100000000001</v>
      </c>
      <c r="H2248" s="82">
        <v>102.8117</v>
      </c>
      <c r="I2248" s="82">
        <v>82.151499999999999</v>
      </c>
      <c r="J2248" s="82">
        <v>41.448</v>
      </c>
      <c r="K2248" s="82">
        <v>35.146999999999998</v>
      </c>
      <c r="L2248" s="82">
        <v>70.402000000000001</v>
      </c>
      <c r="M2248" s="87">
        <v>75.019000000000005</v>
      </c>
      <c r="N2248" s="80">
        <v>0.12</v>
      </c>
      <c r="O2248" s="86">
        <f t="shared" si="105"/>
        <v>1247.8063929873199</v>
      </c>
      <c r="P2248" s="24">
        <f t="shared" si="106"/>
        <v>0</v>
      </c>
      <c r="R2248" s="76">
        <v>40165</v>
      </c>
      <c r="S2248" s="88">
        <f t="shared" si="107"/>
        <v>5.8435009123816196E-3</v>
      </c>
      <c r="T2248" s="88"/>
    </row>
    <row r="2249" spans="1:20" x14ac:dyDescent="0.3">
      <c r="A2249" s="75">
        <v>2246</v>
      </c>
      <c r="B2249" s="76">
        <v>40168</v>
      </c>
      <c r="C2249" s="80">
        <v>1312.6107999999999</v>
      </c>
      <c r="D2249" s="81">
        <v>48.970500000000001</v>
      </c>
      <c r="E2249" s="82">
        <v>25.1</v>
      </c>
      <c r="F2249" s="82">
        <v>24.612200000000001</v>
      </c>
      <c r="G2249" s="82">
        <v>37.2605</v>
      </c>
      <c r="H2249" s="82">
        <v>103.6139</v>
      </c>
      <c r="I2249" s="82">
        <v>82.512799999999999</v>
      </c>
      <c r="J2249" s="82">
        <v>42.2943</v>
      </c>
      <c r="K2249" s="82">
        <v>35.307499999999997</v>
      </c>
      <c r="L2249" s="82">
        <v>71.585999999999999</v>
      </c>
      <c r="M2249" s="87">
        <v>75.61</v>
      </c>
      <c r="N2249" s="80">
        <v>0.12</v>
      </c>
      <c r="O2249" s="86">
        <f t="shared" si="105"/>
        <v>1247.81233492252</v>
      </c>
      <c r="P2249" s="24">
        <f t="shared" si="106"/>
        <v>0</v>
      </c>
      <c r="R2249" s="76">
        <v>40168</v>
      </c>
      <c r="S2249" s="88">
        <f t="shared" si="107"/>
        <v>1.0519291475216601E-2</v>
      </c>
      <c r="T2249" s="88"/>
    </row>
    <row r="2250" spans="1:20" x14ac:dyDescent="0.3">
      <c r="A2250" s="75">
        <v>2247</v>
      </c>
      <c r="B2250" s="76">
        <v>40169</v>
      </c>
      <c r="C2250" s="80">
        <v>1317.3092999999999</v>
      </c>
      <c r="D2250" s="81">
        <v>49.434199999999997</v>
      </c>
      <c r="E2250" s="82">
        <v>25.34</v>
      </c>
      <c r="F2250" s="82">
        <v>24.642399999999999</v>
      </c>
      <c r="G2250" s="82">
        <v>37.6267</v>
      </c>
      <c r="H2250" s="82">
        <v>103.6006</v>
      </c>
      <c r="I2250" s="82">
        <v>82.584999999999994</v>
      </c>
      <c r="J2250" s="82">
        <v>42.238700000000001</v>
      </c>
      <c r="K2250" s="82">
        <v>35.363100000000003</v>
      </c>
      <c r="L2250" s="82">
        <v>71.763000000000005</v>
      </c>
      <c r="M2250" s="87">
        <v>75.983999999999995</v>
      </c>
      <c r="N2250" s="80">
        <v>0.12</v>
      </c>
      <c r="O2250" s="86">
        <f t="shared" si="105"/>
        <v>1247.8182768860199</v>
      </c>
      <c r="P2250" s="24">
        <f t="shared" si="106"/>
        <v>0</v>
      </c>
      <c r="R2250" s="76">
        <v>40169</v>
      </c>
      <c r="S2250" s="88">
        <f t="shared" si="107"/>
        <v>3.5795073452085102E-3</v>
      </c>
      <c r="T2250" s="88"/>
    </row>
    <row r="2251" spans="1:20" x14ac:dyDescent="0.3">
      <c r="A2251" s="75">
        <v>2248</v>
      </c>
      <c r="B2251" s="76">
        <v>40170</v>
      </c>
      <c r="C2251" s="80">
        <v>1320.6244999999999</v>
      </c>
      <c r="D2251" s="81">
        <v>49.552799999999998</v>
      </c>
      <c r="E2251" s="82">
        <v>25.59</v>
      </c>
      <c r="F2251" s="82">
        <v>24.9145</v>
      </c>
      <c r="G2251" s="82">
        <v>37.748800000000003</v>
      </c>
      <c r="H2251" s="82">
        <v>102.99890000000001</v>
      </c>
      <c r="I2251" s="82">
        <v>82.211699999999993</v>
      </c>
      <c r="J2251" s="82">
        <v>42.6952</v>
      </c>
      <c r="K2251" s="82">
        <v>35.375399999999999</v>
      </c>
      <c r="L2251" s="82">
        <v>71.822000000000003</v>
      </c>
      <c r="M2251" s="87">
        <v>76.454999999999998</v>
      </c>
      <c r="N2251" s="80">
        <v>0.11</v>
      </c>
      <c r="O2251" s="86">
        <f t="shared" si="105"/>
        <v>1247.8237237118301</v>
      </c>
      <c r="P2251" s="24">
        <f t="shared" si="106"/>
        <v>0</v>
      </c>
      <c r="R2251" s="76">
        <v>40170</v>
      </c>
      <c r="S2251" s="88">
        <f t="shared" si="107"/>
        <v>2.5166451037732501E-3</v>
      </c>
      <c r="T2251" s="88"/>
    </row>
    <row r="2252" spans="1:20" x14ac:dyDescent="0.3">
      <c r="A2252" s="75">
        <v>2249</v>
      </c>
      <c r="B2252" s="76">
        <v>40171</v>
      </c>
      <c r="C2252" s="80">
        <v>1327.5693000000001</v>
      </c>
      <c r="D2252" s="81">
        <v>49.714599999999997</v>
      </c>
      <c r="E2252" s="82">
        <v>25.74</v>
      </c>
      <c r="F2252" s="82">
        <v>25.136099999999999</v>
      </c>
      <c r="G2252" s="82">
        <v>37.846499999999999</v>
      </c>
      <c r="H2252" s="82">
        <v>103.52030000000001</v>
      </c>
      <c r="I2252" s="82">
        <v>82.693399999999997</v>
      </c>
      <c r="J2252" s="82">
        <v>42.9848</v>
      </c>
      <c r="K2252" s="82">
        <v>35.4681</v>
      </c>
      <c r="L2252" s="82">
        <v>72.153999999999996</v>
      </c>
      <c r="M2252" s="87">
        <v>76.527000000000001</v>
      </c>
      <c r="N2252" s="80">
        <v>0.11</v>
      </c>
      <c r="O2252" s="86">
        <f t="shared" si="105"/>
        <v>1247.8291705614199</v>
      </c>
      <c r="P2252" s="24">
        <f t="shared" si="106"/>
        <v>0</v>
      </c>
      <c r="R2252" s="76">
        <v>40171</v>
      </c>
      <c r="S2252" s="88">
        <f t="shared" si="107"/>
        <v>5.2587241869284096E-3</v>
      </c>
      <c r="T2252" s="88"/>
    </row>
    <row r="2253" spans="1:20" x14ac:dyDescent="0.3">
      <c r="A2253" s="75">
        <v>2250</v>
      </c>
      <c r="B2253" s="76">
        <v>40172</v>
      </c>
      <c r="C2253" s="80">
        <v>1327.5693000000001</v>
      </c>
      <c r="D2253" s="81">
        <v>49.714599999999997</v>
      </c>
      <c r="E2253" s="82">
        <v>25.74</v>
      </c>
      <c r="F2253" s="82">
        <v>25.136099999999999</v>
      </c>
      <c r="G2253" s="82">
        <v>37.846499999999999</v>
      </c>
      <c r="H2253" s="82">
        <v>103.52030000000001</v>
      </c>
      <c r="I2253" s="82">
        <v>82.693399999999997</v>
      </c>
      <c r="J2253" s="82">
        <v>42.9848</v>
      </c>
      <c r="K2253" s="82">
        <v>35.4681</v>
      </c>
      <c r="L2253" s="82">
        <v>72.153999999999996</v>
      </c>
      <c r="M2253" s="87">
        <v>76.527000000000001</v>
      </c>
      <c r="N2253" s="80">
        <v>0.11</v>
      </c>
      <c r="O2253" s="86">
        <f t="shared" si="105"/>
        <v>1247.8346174347801</v>
      </c>
      <c r="P2253" s="24">
        <f t="shared" si="106"/>
        <v>0</v>
      </c>
      <c r="R2253" s="76">
        <v>40172</v>
      </c>
      <c r="S2253" s="88">
        <f t="shared" si="107"/>
        <v>0</v>
      </c>
      <c r="T2253" s="88"/>
    </row>
    <row r="2254" spans="1:20" x14ac:dyDescent="0.3">
      <c r="A2254" s="75">
        <v>2251</v>
      </c>
      <c r="B2254" s="76">
        <v>40175</v>
      </c>
      <c r="C2254" s="80">
        <v>1329.2765999999999</v>
      </c>
      <c r="D2254" s="81">
        <v>49.887099999999997</v>
      </c>
      <c r="E2254" s="82">
        <v>25.89</v>
      </c>
      <c r="F2254" s="82">
        <v>25.156199999999998</v>
      </c>
      <c r="G2254" s="82">
        <v>38.054000000000002</v>
      </c>
      <c r="H2254" s="82">
        <v>103.97490000000001</v>
      </c>
      <c r="I2254" s="82">
        <v>83.199299999999994</v>
      </c>
      <c r="J2254" s="82">
        <v>42.873399999999997</v>
      </c>
      <c r="K2254" s="82">
        <v>35.4681</v>
      </c>
      <c r="L2254" s="82">
        <v>72.39</v>
      </c>
      <c r="M2254" s="87">
        <v>76.756</v>
      </c>
      <c r="N2254" s="80">
        <v>0.12</v>
      </c>
      <c r="O2254" s="86">
        <f t="shared" si="105"/>
        <v>1247.8405595043901</v>
      </c>
      <c r="P2254" s="24">
        <f t="shared" si="106"/>
        <v>0</v>
      </c>
      <c r="R2254" s="76">
        <v>40175</v>
      </c>
      <c r="S2254" s="88">
        <f t="shared" si="107"/>
        <v>1.28603455955156E-3</v>
      </c>
      <c r="T2254" s="88"/>
    </row>
    <row r="2255" spans="1:20" x14ac:dyDescent="0.3">
      <c r="A2255" s="75">
        <v>2252</v>
      </c>
      <c r="B2255" s="76">
        <v>40176</v>
      </c>
      <c r="C2255" s="80">
        <v>1327.6375</v>
      </c>
      <c r="D2255" s="81">
        <v>50.307699999999997</v>
      </c>
      <c r="E2255" s="82">
        <v>25.71</v>
      </c>
      <c r="F2255" s="82">
        <v>25.1965</v>
      </c>
      <c r="G2255" s="82">
        <v>38.322600000000001</v>
      </c>
      <c r="H2255" s="82">
        <v>103.22620000000001</v>
      </c>
      <c r="I2255" s="82">
        <v>82.910200000000003</v>
      </c>
      <c r="J2255" s="82">
        <v>42.962499999999999</v>
      </c>
      <c r="K2255" s="82">
        <v>35.653300000000002</v>
      </c>
      <c r="L2255" s="82">
        <v>72.319000000000003</v>
      </c>
      <c r="M2255" s="87">
        <v>76.731999999999999</v>
      </c>
      <c r="N2255" s="80">
        <v>0.12</v>
      </c>
      <c r="O2255" s="86">
        <f t="shared" si="105"/>
        <v>1247.8465016022899</v>
      </c>
      <c r="P2255" s="24">
        <f t="shared" si="106"/>
        <v>0</v>
      </c>
      <c r="R2255" s="76">
        <v>40176</v>
      </c>
      <c r="S2255" s="88">
        <f t="shared" si="107"/>
        <v>-1.23307669750594E-3</v>
      </c>
      <c r="T2255" s="88"/>
    </row>
    <row r="2256" spans="1:20" x14ac:dyDescent="0.3">
      <c r="A2256" s="75">
        <v>2253</v>
      </c>
      <c r="B2256" s="76">
        <v>40177</v>
      </c>
      <c r="C2256" s="80">
        <v>1328.0215000000001</v>
      </c>
      <c r="D2256" s="81">
        <v>50.534199999999998</v>
      </c>
      <c r="E2256" s="82">
        <v>25.72</v>
      </c>
      <c r="F2256" s="82">
        <v>25.1159</v>
      </c>
      <c r="G2256" s="82">
        <v>37.797699999999999</v>
      </c>
      <c r="H2256" s="82">
        <v>103.8145</v>
      </c>
      <c r="I2256" s="82">
        <v>82.825900000000004</v>
      </c>
      <c r="J2256" s="82">
        <v>42.773200000000003</v>
      </c>
      <c r="K2256" s="82">
        <v>35.616300000000003</v>
      </c>
      <c r="L2256" s="82">
        <v>72.567999999999998</v>
      </c>
      <c r="M2256" s="87">
        <v>75.887</v>
      </c>
      <c r="N2256" s="80">
        <v>0.11</v>
      </c>
      <c r="O2256" s="86">
        <f t="shared" si="105"/>
        <v>1247.85194855131</v>
      </c>
      <c r="P2256" s="24">
        <f t="shared" si="106"/>
        <v>0</v>
      </c>
      <c r="R2256" s="76">
        <v>40177</v>
      </c>
      <c r="S2256" s="88">
        <f t="shared" si="107"/>
        <v>2.89235578235791E-4</v>
      </c>
      <c r="T2256" s="88"/>
    </row>
    <row r="2257" spans="1:20" x14ac:dyDescent="0.3">
      <c r="A2257" s="75">
        <v>2254</v>
      </c>
      <c r="B2257" s="76">
        <v>40178</v>
      </c>
      <c r="C2257" s="80">
        <v>1314.6818000000001</v>
      </c>
      <c r="D2257" s="81">
        <v>49.887099999999997</v>
      </c>
      <c r="E2257" s="82">
        <v>25.34</v>
      </c>
      <c r="F2257" s="82">
        <v>24.713000000000001</v>
      </c>
      <c r="G2257" s="82">
        <v>37.211599999999997</v>
      </c>
      <c r="H2257" s="82">
        <v>102.93210000000001</v>
      </c>
      <c r="I2257" s="82">
        <v>82.127399999999994</v>
      </c>
      <c r="J2257" s="82">
        <v>43.051600000000001</v>
      </c>
      <c r="K2257" s="82">
        <v>35.196399999999997</v>
      </c>
      <c r="L2257" s="82">
        <v>71.963999999999999</v>
      </c>
      <c r="M2257" s="87">
        <v>75.343999999999994</v>
      </c>
      <c r="N2257" s="80">
        <v>0.05</v>
      </c>
      <c r="O2257" s="99">
        <f t="shared" si="105"/>
        <v>1247.8544244480299</v>
      </c>
      <c r="P2257" s="24">
        <f t="shared" si="106"/>
        <v>1</v>
      </c>
      <c r="R2257" s="76">
        <v>40178</v>
      </c>
      <c r="S2257" s="88">
        <f t="shared" si="107"/>
        <v>-1.0044792196511901E-2</v>
      </c>
      <c r="T2257" s="88"/>
    </row>
    <row r="2258" spans="1:20" x14ac:dyDescent="0.3">
      <c r="A2258" s="75">
        <v>2255</v>
      </c>
      <c r="B2258" s="76">
        <v>40179</v>
      </c>
      <c r="C2258" s="80">
        <v>1314.6818000000001</v>
      </c>
      <c r="D2258" s="81">
        <v>49.887099999999997</v>
      </c>
      <c r="E2258" s="82">
        <v>25.34</v>
      </c>
      <c r="F2258" s="82">
        <v>24.713000000000001</v>
      </c>
      <c r="G2258" s="82">
        <v>37.211599999999997</v>
      </c>
      <c r="H2258" s="82">
        <v>102.93210000000001</v>
      </c>
      <c r="I2258" s="82">
        <v>82.127399999999994</v>
      </c>
      <c r="J2258" s="82">
        <v>43.051600000000001</v>
      </c>
      <c r="K2258" s="82">
        <v>35.196399999999997</v>
      </c>
      <c r="L2258" s="82">
        <v>71.963999999999999</v>
      </c>
      <c r="M2258" s="87">
        <v>75.343999999999994</v>
      </c>
      <c r="N2258" s="80">
        <v>0.05</v>
      </c>
      <c r="O2258" s="86">
        <f t="shared" si="105"/>
        <v>1247.85690034967</v>
      </c>
      <c r="P2258" s="24">
        <f t="shared" si="106"/>
        <v>0</v>
      </c>
      <c r="R2258" s="76">
        <v>40179</v>
      </c>
      <c r="S2258" s="88">
        <f t="shared" si="107"/>
        <v>0</v>
      </c>
      <c r="T2258" s="88"/>
    </row>
    <row r="2259" spans="1:20" x14ac:dyDescent="0.3">
      <c r="A2259" s="75">
        <v>2256</v>
      </c>
      <c r="B2259" s="76">
        <v>40182</v>
      </c>
      <c r="C2259" s="80">
        <v>1335.8308</v>
      </c>
      <c r="D2259" s="81">
        <v>50.620399999999997</v>
      </c>
      <c r="E2259" s="82">
        <v>25.92</v>
      </c>
      <c r="F2259" s="82">
        <v>25.035399999999999</v>
      </c>
      <c r="G2259" s="82">
        <v>37.785400000000003</v>
      </c>
      <c r="H2259" s="82">
        <v>105.6996</v>
      </c>
      <c r="I2259" s="82">
        <v>83.283600000000007</v>
      </c>
      <c r="J2259" s="82">
        <v>43.9313</v>
      </c>
      <c r="K2259" s="82">
        <v>35.2211</v>
      </c>
      <c r="L2259" s="82">
        <v>72.484999999999999</v>
      </c>
      <c r="M2259" s="87">
        <v>75.754999999999995</v>
      </c>
      <c r="N2259" s="80">
        <v>0.12</v>
      </c>
      <c r="O2259" s="86">
        <f t="shared" si="105"/>
        <v>1247.8628425253801</v>
      </c>
      <c r="P2259" s="24">
        <f t="shared" si="106"/>
        <v>0</v>
      </c>
      <c r="R2259" s="76">
        <v>40182</v>
      </c>
      <c r="S2259" s="88">
        <f t="shared" si="107"/>
        <v>1.6086782368174499E-2</v>
      </c>
      <c r="T2259" s="88"/>
    </row>
    <row r="2260" spans="1:20" x14ac:dyDescent="0.3">
      <c r="A2260" s="75">
        <v>2257</v>
      </c>
      <c r="B2260" s="76">
        <v>40183</v>
      </c>
      <c r="C2260" s="80">
        <v>1340.0065999999999</v>
      </c>
      <c r="D2260" s="81">
        <v>51.838999999999999</v>
      </c>
      <c r="E2260" s="82">
        <v>26.69</v>
      </c>
      <c r="F2260" s="82">
        <v>25.005099999999999</v>
      </c>
      <c r="G2260" s="82">
        <v>37.797699999999999</v>
      </c>
      <c r="H2260" s="82">
        <v>106.4483</v>
      </c>
      <c r="I2260" s="82">
        <v>83.608800000000002</v>
      </c>
      <c r="J2260" s="82">
        <v>44.209699999999998</v>
      </c>
      <c r="K2260" s="82">
        <v>34.795000000000002</v>
      </c>
      <c r="L2260" s="82">
        <v>73.361000000000004</v>
      </c>
      <c r="M2260" s="87">
        <v>75.174999999999997</v>
      </c>
      <c r="N2260" s="80">
        <v>0.12</v>
      </c>
      <c r="O2260" s="86">
        <f t="shared" si="105"/>
        <v>1247.86878472939</v>
      </c>
      <c r="P2260" s="24">
        <f t="shared" si="106"/>
        <v>0</v>
      </c>
      <c r="R2260" s="76">
        <v>40183</v>
      </c>
      <c r="S2260" s="88">
        <f t="shared" si="107"/>
        <v>3.1259946993287299E-3</v>
      </c>
      <c r="T2260" s="88"/>
    </row>
    <row r="2261" spans="1:20" x14ac:dyDescent="0.3">
      <c r="A2261" s="75">
        <v>2258</v>
      </c>
      <c r="B2261" s="76">
        <v>40184</v>
      </c>
      <c r="C2261" s="80">
        <v>1341.3248000000001</v>
      </c>
      <c r="D2261" s="81">
        <v>51.3322</v>
      </c>
      <c r="E2261" s="82">
        <v>26.47</v>
      </c>
      <c r="F2261" s="82">
        <v>24.642399999999999</v>
      </c>
      <c r="G2261" s="82">
        <v>37.5657</v>
      </c>
      <c r="H2261" s="82">
        <v>106.4616</v>
      </c>
      <c r="I2261" s="82">
        <v>84.331400000000002</v>
      </c>
      <c r="J2261" s="82">
        <v>44.421300000000002</v>
      </c>
      <c r="K2261" s="82">
        <v>34.782699999999998</v>
      </c>
      <c r="L2261" s="82">
        <v>72.626999999999995</v>
      </c>
      <c r="M2261" s="87">
        <v>74.150000000000006</v>
      </c>
      <c r="N2261" s="80">
        <v>0.12</v>
      </c>
      <c r="O2261" s="86">
        <f t="shared" si="105"/>
        <v>1247.8747269616999</v>
      </c>
      <c r="P2261" s="24">
        <f t="shared" si="106"/>
        <v>0</v>
      </c>
      <c r="R2261" s="76">
        <v>40184</v>
      </c>
      <c r="S2261" s="88">
        <f t="shared" si="107"/>
        <v>9.8372649806366397E-4</v>
      </c>
      <c r="T2261" s="88"/>
    </row>
    <row r="2262" spans="1:20" x14ac:dyDescent="0.3">
      <c r="A2262" s="75">
        <v>2259</v>
      </c>
      <c r="B2262" s="76">
        <v>40185</v>
      </c>
      <c r="C2262" s="80">
        <v>1346.7764999999999</v>
      </c>
      <c r="D2262" s="81">
        <v>52.820399999999999</v>
      </c>
      <c r="E2262" s="82">
        <v>26.48</v>
      </c>
      <c r="F2262" s="82">
        <v>24.561800000000002</v>
      </c>
      <c r="G2262" s="82">
        <v>37.177500000000002</v>
      </c>
      <c r="H2262" s="82">
        <v>106.0605</v>
      </c>
      <c r="I2262" s="82">
        <v>84.066400000000002</v>
      </c>
      <c r="J2262" s="82">
        <v>43.652900000000002</v>
      </c>
      <c r="K2262" s="82">
        <v>34.696199999999997</v>
      </c>
      <c r="L2262" s="82">
        <v>72.165999999999997</v>
      </c>
      <c r="M2262" s="87">
        <v>74.692999999999998</v>
      </c>
      <c r="N2262" s="80">
        <v>0.1</v>
      </c>
      <c r="O2262" s="86">
        <f t="shared" si="105"/>
        <v>1247.87967884554</v>
      </c>
      <c r="P2262" s="24">
        <f t="shared" si="106"/>
        <v>0</v>
      </c>
      <c r="R2262" s="76">
        <v>40185</v>
      </c>
      <c r="S2262" s="88">
        <f t="shared" si="107"/>
        <v>4.0644145251023103E-3</v>
      </c>
      <c r="T2262" s="88"/>
    </row>
    <row r="2263" spans="1:20" x14ac:dyDescent="0.3">
      <c r="A2263" s="75">
        <v>2260</v>
      </c>
      <c r="B2263" s="76">
        <v>40186</v>
      </c>
      <c r="C2263" s="80">
        <v>1350.6457</v>
      </c>
      <c r="D2263" s="81">
        <v>53.348799999999997</v>
      </c>
      <c r="E2263" s="82">
        <v>26.48</v>
      </c>
      <c r="F2263" s="82">
        <v>24.864100000000001</v>
      </c>
      <c r="G2263" s="82">
        <v>37.431399999999996</v>
      </c>
      <c r="H2263" s="82">
        <v>106.24769999999999</v>
      </c>
      <c r="I2263" s="82">
        <v>83.729200000000006</v>
      </c>
      <c r="J2263" s="82">
        <v>43.998100000000001</v>
      </c>
      <c r="K2263" s="82">
        <v>34.054000000000002</v>
      </c>
      <c r="L2263" s="82">
        <v>71.929000000000002</v>
      </c>
      <c r="M2263" s="87">
        <v>74.62</v>
      </c>
      <c r="N2263" s="80">
        <v>0.11</v>
      </c>
      <c r="O2263" s="86">
        <f t="shared" si="105"/>
        <v>1247.88512593938</v>
      </c>
      <c r="P2263" s="24">
        <f t="shared" si="106"/>
        <v>0</v>
      </c>
      <c r="R2263" s="76">
        <v>40186</v>
      </c>
      <c r="S2263" s="88">
        <f t="shared" si="107"/>
        <v>2.8729340020412501E-3</v>
      </c>
      <c r="T2263" s="88"/>
    </row>
    <row r="2264" spans="1:20" x14ac:dyDescent="0.3">
      <c r="A2264" s="75">
        <v>2261</v>
      </c>
      <c r="B2264" s="76">
        <v>40189</v>
      </c>
      <c r="C2264" s="80">
        <v>1353.0048999999999</v>
      </c>
      <c r="D2264" s="81">
        <v>53.154699999999998</v>
      </c>
      <c r="E2264" s="82">
        <v>26.39</v>
      </c>
      <c r="F2264" s="82">
        <v>24.874199999999998</v>
      </c>
      <c r="G2264" s="82">
        <v>36.955300000000001</v>
      </c>
      <c r="H2264" s="82">
        <v>108.1328</v>
      </c>
      <c r="I2264" s="82">
        <v>84.668599999999998</v>
      </c>
      <c r="J2264" s="82">
        <v>44.120600000000003</v>
      </c>
      <c r="K2264" s="82">
        <v>34.745600000000003</v>
      </c>
      <c r="L2264" s="82">
        <v>71.846000000000004</v>
      </c>
      <c r="M2264" s="87">
        <v>75.2</v>
      </c>
      <c r="N2264" s="80">
        <v>0.11</v>
      </c>
      <c r="O2264" s="86">
        <f t="shared" si="105"/>
        <v>1247.89057305699</v>
      </c>
      <c r="P2264" s="24">
        <f t="shared" si="106"/>
        <v>0</v>
      </c>
      <c r="R2264" s="76">
        <v>40189</v>
      </c>
      <c r="S2264" s="88">
        <f t="shared" si="107"/>
        <v>1.74672010579813E-3</v>
      </c>
      <c r="T2264" s="88"/>
    </row>
    <row r="2265" spans="1:20" x14ac:dyDescent="0.3">
      <c r="A2265" s="75">
        <v>2262</v>
      </c>
      <c r="B2265" s="76">
        <v>40190</v>
      </c>
      <c r="C2265" s="80">
        <v>1340.3122000000001</v>
      </c>
      <c r="D2265" s="81">
        <v>52.292000000000002</v>
      </c>
      <c r="E2265" s="82">
        <v>26.16</v>
      </c>
      <c r="F2265" s="82">
        <v>24.743200000000002</v>
      </c>
      <c r="G2265" s="82">
        <v>36.711100000000002</v>
      </c>
      <c r="H2265" s="82">
        <v>107.50449999999999</v>
      </c>
      <c r="I2265" s="82">
        <v>84.247100000000003</v>
      </c>
      <c r="J2265" s="82">
        <v>44.064900000000002</v>
      </c>
      <c r="K2265" s="82">
        <v>35.122300000000003</v>
      </c>
      <c r="L2265" s="82">
        <v>72.852000000000004</v>
      </c>
      <c r="M2265" s="87">
        <v>75.61</v>
      </c>
      <c r="N2265" s="80">
        <v>0.11</v>
      </c>
      <c r="O2265" s="86">
        <f t="shared" si="105"/>
        <v>1247.89602019838</v>
      </c>
      <c r="P2265" s="24">
        <f t="shared" si="106"/>
        <v>0</v>
      </c>
      <c r="R2265" s="76">
        <v>40190</v>
      </c>
      <c r="S2265" s="88">
        <f t="shared" si="107"/>
        <v>-9.3811190188592998E-3</v>
      </c>
      <c r="T2265" s="88"/>
    </row>
    <row r="2266" spans="1:20" x14ac:dyDescent="0.3">
      <c r="A2266" s="75">
        <v>2263</v>
      </c>
      <c r="B2266" s="76">
        <v>40191</v>
      </c>
      <c r="C2266" s="80">
        <v>1351.6052999999999</v>
      </c>
      <c r="D2266" s="81">
        <v>52.5184</v>
      </c>
      <c r="E2266" s="82">
        <v>26.04</v>
      </c>
      <c r="F2266" s="82">
        <v>24.984999999999999</v>
      </c>
      <c r="G2266" s="82">
        <v>37.052900000000001</v>
      </c>
      <c r="H2266" s="82">
        <v>106.6889</v>
      </c>
      <c r="I2266" s="82">
        <v>83.909899999999993</v>
      </c>
      <c r="J2266" s="82">
        <v>44.432400000000001</v>
      </c>
      <c r="K2266" s="82">
        <v>35.2149</v>
      </c>
      <c r="L2266" s="82">
        <v>73.444000000000003</v>
      </c>
      <c r="M2266" s="87">
        <v>75.525000000000006</v>
      </c>
      <c r="N2266" s="80">
        <v>0.11</v>
      </c>
      <c r="O2266" s="86">
        <f t="shared" si="105"/>
        <v>1247.90146736355</v>
      </c>
      <c r="P2266" s="24">
        <f t="shared" si="106"/>
        <v>0</v>
      </c>
      <c r="R2266" s="76">
        <v>40191</v>
      </c>
      <c r="S2266" s="88">
        <f t="shared" si="107"/>
        <v>8.4257234993458906E-3</v>
      </c>
      <c r="T2266" s="88"/>
    </row>
    <row r="2267" spans="1:20" x14ac:dyDescent="0.3">
      <c r="A2267" s="75">
        <v>2264</v>
      </c>
      <c r="B2267" s="76">
        <v>40192</v>
      </c>
      <c r="C2267" s="80">
        <v>1354.9109000000001</v>
      </c>
      <c r="D2267" s="81">
        <v>52.162599999999998</v>
      </c>
      <c r="E2267" s="82">
        <v>26.88</v>
      </c>
      <c r="F2267" s="82">
        <v>25.5794</v>
      </c>
      <c r="G2267" s="82">
        <v>37.797699999999999</v>
      </c>
      <c r="H2267" s="82">
        <v>106.35469999999999</v>
      </c>
      <c r="I2267" s="82">
        <v>83.921899999999994</v>
      </c>
      <c r="J2267" s="82">
        <v>44.276499999999999</v>
      </c>
      <c r="K2267" s="82">
        <v>35.276600000000002</v>
      </c>
      <c r="L2267" s="82">
        <v>74.331999999999994</v>
      </c>
      <c r="M2267" s="87">
        <v>75.597999999999999</v>
      </c>
      <c r="N2267" s="80">
        <v>0.11</v>
      </c>
      <c r="O2267" s="86">
        <f t="shared" si="105"/>
        <v>1247.90691455249</v>
      </c>
      <c r="P2267" s="24">
        <f t="shared" si="106"/>
        <v>0</v>
      </c>
      <c r="R2267" s="76">
        <v>40192</v>
      </c>
      <c r="S2267" s="88">
        <f t="shared" si="107"/>
        <v>2.44568440209592E-3</v>
      </c>
      <c r="T2267" s="88"/>
    </row>
    <row r="2268" spans="1:20" x14ac:dyDescent="0.3">
      <c r="A2268" s="75">
        <v>2265</v>
      </c>
      <c r="B2268" s="76">
        <v>40193</v>
      </c>
      <c r="C2268" s="80">
        <v>1340.2986000000001</v>
      </c>
      <c r="D2268" s="81">
        <v>52.335099999999997</v>
      </c>
      <c r="E2268" s="82">
        <v>26.61</v>
      </c>
      <c r="F2268" s="82">
        <v>25.478400000000001</v>
      </c>
      <c r="G2268" s="82">
        <v>37.675600000000003</v>
      </c>
      <c r="H2268" s="82">
        <v>105.9269</v>
      </c>
      <c r="I2268" s="82">
        <v>83.235399999999998</v>
      </c>
      <c r="J2268" s="82">
        <v>44.053800000000003</v>
      </c>
      <c r="K2268" s="82">
        <v>34.758000000000003</v>
      </c>
      <c r="L2268" s="82">
        <v>73.727999999999994</v>
      </c>
      <c r="M2268" s="87">
        <v>75.150999999999996</v>
      </c>
      <c r="N2268" s="80">
        <v>0.12</v>
      </c>
      <c r="O2268" s="86">
        <f t="shared" si="105"/>
        <v>1247.9128569663701</v>
      </c>
      <c r="P2268" s="24">
        <f t="shared" si="106"/>
        <v>0</v>
      </c>
      <c r="R2268" s="76">
        <v>40193</v>
      </c>
      <c r="S2268" s="88">
        <f t="shared" si="107"/>
        <v>-1.07846944031522E-2</v>
      </c>
      <c r="T2268" s="88"/>
    </row>
    <row r="2269" spans="1:20" x14ac:dyDescent="0.3">
      <c r="A2269" s="75">
        <v>2266</v>
      </c>
      <c r="B2269" s="76">
        <v>40196</v>
      </c>
      <c r="C2269" s="80">
        <v>1340.2986000000001</v>
      </c>
      <c r="D2269" s="81">
        <v>52.335099999999997</v>
      </c>
      <c r="E2269" s="82">
        <v>26.61</v>
      </c>
      <c r="F2269" s="82">
        <v>25.478400000000001</v>
      </c>
      <c r="G2269" s="82">
        <v>37.675600000000003</v>
      </c>
      <c r="H2269" s="82">
        <v>105.9269</v>
      </c>
      <c r="I2269" s="82">
        <v>83.235399999999998</v>
      </c>
      <c r="J2269" s="82">
        <v>44.053800000000003</v>
      </c>
      <c r="K2269" s="82">
        <v>34.758000000000003</v>
      </c>
      <c r="L2269" s="82">
        <v>73.727999999999994</v>
      </c>
      <c r="M2269" s="87">
        <v>75.150999999999996</v>
      </c>
      <c r="N2269" s="80">
        <v>0.12</v>
      </c>
      <c r="O2269" s="86">
        <f t="shared" si="105"/>
        <v>1247.9187994085501</v>
      </c>
      <c r="P2269" s="24">
        <f t="shared" si="106"/>
        <v>0</v>
      </c>
      <c r="R2269" s="76">
        <v>40196</v>
      </c>
      <c r="S2269" s="88">
        <f t="shared" si="107"/>
        <v>0</v>
      </c>
      <c r="T2269" s="88"/>
    </row>
    <row r="2270" spans="1:20" x14ac:dyDescent="0.3">
      <c r="A2270" s="75">
        <v>2267</v>
      </c>
      <c r="B2270" s="76">
        <v>40197</v>
      </c>
      <c r="C2270" s="80">
        <v>1357.0518999999999</v>
      </c>
      <c r="D2270" s="81">
        <v>53.187100000000001</v>
      </c>
      <c r="E2270" s="82">
        <v>27.22</v>
      </c>
      <c r="F2270" s="82">
        <v>25.569299999999998</v>
      </c>
      <c r="G2270" s="82">
        <v>37.968600000000002</v>
      </c>
      <c r="H2270" s="82">
        <v>106.52849999999999</v>
      </c>
      <c r="I2270" s="82">
        <v>83.428100000000001</v>
      </c>
      <c r="J2270" s="82">
        <v>43.920200000000001</v>
      </c>
      <c r="K2270" s="82">
        <v>34.838200000000001</v>
      </c>
      <c r="L2270" s="82">
        <v>73.775000000000006</v>
      </c>
      <c r="M2270" s="87">
        <v>76.599000000000004</v>
      </c>
      <c r="N2270" s="80">
        <v>0.13</v>
      </c>
      <c r="O2270" s="86">
        <f t="shared" si="105"/>
        <v>1247.9252370848899</v>
      </c>
      <c r="P2270" s="24">
        <f t="shared" si="106"/>
        <v>0</v>
      </c>
      <c r="R2270" s="76">
        <v>40197</v>
      </c>
      <c r="S2270" s="88">
        <f t="shared" si="107"/>
        <v>1.2499677310712699E-2</v>
      </c>
      <c r="T2270" s="88"/>
    </row>
    <row r="2271" spans="1:20" x14ac:dyDescent="0.3">
      <c r="A2271" s="75">
        <v>2268</v>
      </c>
      <c r="B2271" s="76">
        <v>40198</v>
      </c>
      <c r="C2271" s="80">
        <v>1342.8734999999999</v>
      </c>
      <c r="D2271" s="81">
        <v>52.140999999999998</v>
      </c>
      <c r="E2271" s="82">
        <v>26.95</v>
      </c>
      <c r="F2271" s="82">
        <v>25.296700000000001</v>
      </c>
      <c r="G2271" s="82">
        <v>37.339799999999997</v>
      </c>
      <c r="H2271" s="82">
        <v>104.4829</v>
      </c>
      <c r="I2271" s="82">
        <v>81.934700000000007</v>
      </c>
      <c r="J2271" s="82">
        <v>42.6952</v>
      </c>
      <c r="K2271" s="82">
        <v>34.270200000000003</v>
      </c>
      <c r="L2271" s="82">
        <v>73.325000000000003</v>
      </c>
      <c r="M2271" s="87">
        <v>76.031999999999996</v>
      </c>
      <c r="N2271" s="80">
        <v>0.13</v>
      </c>
      <c r="O2271" s="86">
        <f t="shared" si="105"/>
        <v>1247.9316747944499</v>
      </c>
      <c r="P2271" s="24">
        <f t="shared" si="106"/>
        <v>0</v>
      </c>
      <c r="R2271" s="76">
        <v>40198</v>
      </c>
      <c r="S2271" s="88">
        <f t="shared" si="107"/>
        <v>-1.04479423373565E-2</v>
      </c>
      <c r="T2271" s="88"/>
    </row>
    <row r="2272" spans="1:20" x14ac:dyDescent="0.3">
      <c r="A2272" s="75">
        <v>2269</v>
      </c>
      <c r="B2272" s="76">
        <v>40199</v>
      </c>
      <c r="C2272" s="80">
        <v>1317.4677999999999</v>
      </c>
      <c r="D2272" s="81">
        <v>51.860599999999998</v>
      </c>
      <c r="E2272" s="82">
        <v>26.72</v>
      </c>
      <c r="F2272" s="82">
        <v>25.064599999999999</v>
      </c>
      <c r="G2272" s="82">
        <v>36.637799999999999</v>
      </c>
      <c r="H2272" s="82">
        <v>101.9294</v>
      </c>
      <c r="I2272" s="82">
        <v>80.332800000000006</v>
      </c>
      <c r="J2272" s="82">
        <v>41.86</v>
      </c>
      <c r="K2272" s="82">
        <v>33.572400000000002</v>
      </c>
      <c r="L2272" s="82">
        <v>72.13</v>
      </c>
      <c r="M2272" s="87">
        <v>76.260999999999996</v>
      </c>
      <c r="N2272" s="80">
        <v>0.12</v>
      </c>
      <c r="O2272" s="86">
        <f t="shared" si="105"/>
        <v>1247.9376173262301</v>
      </c>
      <c r="P2272" s="24">
        <f t="shared" si="106"/>
        <v>0</v>
      </c>
      <c r="R2272" s="76">
        <v>40199</v>
      </c>
      <c r="S2272" s="88">
        <f t="shared" si="107"/>
        <v>-1.8918907849473601E-2</v>
      </c>
      <c r="T2272" s="88"/>
    </row>
    <row r="2273" spans="1:20" x14ac:dyDescent="0.3">
      <c r="A2273" s="75">
        <v>2270</v>
      </c>
      <c r="B2273" s="76">
        <v>40200</v>
      </c>
      <c r="C2273" s="80">
        <v>1288.2985000000001</v>
      </c>
      <c r="D2273" s="81">
        <v>50.447899999999997</v>
      </c>
      <c r="E2273" s="82">
        <v>25.82</v>
      </c>
      <c r="F2273" s="82">
        <v>24.3781</v>
      </c>
      <c r="G2273" s="82">
        <v>35.355899999999998</v>
      </c>
      <c r="H2273" s="82">
        <v>99.723399999999998</v>
      </c>
      <c r="I2273" s="82">
        <v>79.610200000000006</v>
      </c>
      <c r="J2273" s="82">
        <v>40.957999999999998</v>
      </c>
      <c r="K2273" s="82">
        <v>33.492100000000001</v>
      </c>
      <c r="L2273" s="82">
        <v>71.478999999999999</v>
      </c>
      <c r="M2273" s="87">
        <v>76.491</v>
      </c>
      <c r="N2273" s="80">
        <v>0.11</v>
      </c>
      <c r="O2273" s="86">
        <f t="shared" si="105"/>
        <v>1247.94306467298</v>
      </c>
      <c r="P2273" s="24">
        <f t="shared" si="106"/>
        <v>0</v>
      </c>
      <c r="R2273" s="76">
        <v>40200</v>
      </c>
      <c r="S2273" s="88">
        <f t="shared" si="107"/>
        <v>-2.21404272650912E-2</v>
      </c>
      <c r="T2273" s="88"/>
    </row>
    <row r="2274" spans="1:20" x14ac:dyDescent="0.3">
      <c r="A2274" s="75">
        <v>2271</v>
      </c>
      <c r="B2274" s="76">
        <v>40203</v>
      </c>
      <c r="C2274" s="80">
        <v>1294.2502999999999</v>
      </c>
      <c r="D2274" s="81">
        <v>50.588099999999997</v>
      </c>
      <c r="E2274" s="82">
        <v>25.67</v>
      </c>
      <c r="F2274" s="82">
        <v>24.257000000000001</v>
      </c>
      <c r="G2274" s="82">
        <v>35.795400000000001</v>
      </c>
      <c r="H2274" s="82">
        <v>99.669899999999998</v>
      </c>
      <c r="I2274" s="82">
        <v>79.309100000000001</v>
      </c>
      <c r="J2274" s="82">
        <v>41.258699999999997</v>
      </c>
      <c r="K2274" s="82">
        <v>33.560099999999998</v>
      </c>
      <c r="L2274" s="82">
        <v>71.290000000000006</v>
      </c>
      <c r="M2274" s="87">
        <v>76.129000000000005</v>
      </c>
      <c r="N2274" s="80">
        <v>0.12</v>
      </c>
      <c r="O2274" s="86">
        <f t="shared" si="105"/>
        <v>1247.9490072589999</v>
      </c>
      <c r="P2274" s="24">
        <f t="shared" si="106"/>
        <v>0</v>
      </c>
      <c r="R2274" s="76">
        <v>40203</v>
      </c>
      <c r="S2274" s="88">
        <f t="shared" si="107"/>
        <v>4.6198920514148901E-3</v>
      </c>
      <c r="T2274" s="88"/>
    </row>
    <row r="2275" spans="1:20" x14ac:dyDescent="0.3">
      <c r="A2275" s="75">
        <v>2272</v>
      </c>
      <c r="B2275" s="76">
        <v>40204</v>
      </c>
      <c r="C2275" s="80">
        <v>1288.8213000000001</v>
      </c>
      <c r="D2275" s="81">
        <v>50.566499999999998</v>
      </c>
      <c r="E2275" s="82">
        <v>25.67</v>
      </c>
      <c r="F2275" s="82">
        <v>24.105599999999999</v>
      </c>
      <c r="G2275" s="82">
        <v>36.0152</v>
      </c>
      <c r="H2275" s="82">
        <v>99.135099999999994</v>
      </c>
      <c r="I2275" s="82">
        <v>79.3934</v>
      </c>
      <c r="J2275" s="82">
        <v>41.236400000000003</v>
      </c>
      <c r="K2275" s="82">
        <v>33.430399999999999</v>
      </c>
      <c r="L2275" s="82">
        <v>71.313000000000002</v>
      </c>
      <c r="M2275" s="87">
        <v>76.998000000000005</v>
      </c>
      <c r="N2275" s="80">
        <v>0.12</v>
      </c>
      <c r="O2275" s="86">
        <f t="shared" si="105"/>
        <v>1247.9549498733199</v>
      </c>
      <c r="P2275" s="24">
        <f t="shared" si="106"/>
        <v>0</v>
      </c>
      <c r="R2275" s="76">
        <v>40204</v>
      </c>
      <c r="S2275" s="88">
        <f t="shared" si="107"/>
        <v>-4.19470638716468E-3</v>
      </c>
      <c r="T2275" s="88"/>
    </row>
    <row r="2276" spans="1:20" x14ac:dyDescent="0.3">
      <c r="A2276" s="75">
        <v>2273</v>
      </c>
      <c r="B2276" s="76">
        <v>40205</v>
      </c>
      <c r="C2276" s="80">
        <v>1295.1555000000001</v>
      </c>
      <c r="D2276" s="81">
        <v>50.900799999999997</v>
      </c>
      <c r="E2276" s="82">
        <v>25.83</v>
      </c>
      <c r="F2276" s="82">
        <v>24.0854</v>
      </c>
      <c r="G2276" s="82">
        <v>36.222700000000003</v>
      </c>
      <c r="H2276" s="82">
        <v>98.533500000000004</v>
      </c>
      <c r="I2276" s="82">
        <v>78.935699999999997</v>
      </c>
      <c r="J2276" s="82">
        <v>40.957999999999998</v>
      </c>
      <c r="K2276" s="82">
        <v>33.658799999999999</v>
      </c>
      <c r="L2276" s="82">
        <v>71.361000000000004</v>
      </c>
      <c r="M2276" s="87">
        <v>76.900999999999996</v>
      </c>
      <c r="N2276" s="80">
        <v>0.12</v>
      </c>
      <c r="O2276" s="86">
        <f t="shared" si="105"/>
        <v>1247.96089251594</v>
      </c>
      <c r="P2276" s="24">
        <f t="shared" si="106"/>
        <v>0</v>
      </c>
      <c r="R2276" s="76">
        <v>40205</v>
      </c>
      <c r="S2276" s="88">
        <f t="shared" si="107"/>
        <v>4.9147232436335102E-3</v>
      </c>
      <c r="T2276" s="88"/>
    </row>
    <row r="2277" spans="1:20" x14ac:dyDescent="0.3">
      <c r="A2277" s="75">
        <v>2274</v>
      </c>
      <c r="B2277" s="76">
        <v>40206</v>
      </c>
      <c r="C2277" s="80">
        <v>1279.9693</v>
      </c>
      <c r="D2277" s="81">
        <v>43.6539</v>
      </c>
      <c r="E2277" s="82">
        <v>25.31</v>
      </c>
      <c r="F2277" s="82">
        <v>23.691700000000001</v>
      </c>
      <c r="G2277" s="82">
        <v>35.600099999999998</v>
      </c>
      <c r="H2277" s="82">
        <v>97.918499999999995</v>
      </c>
      <c r="I2277" s="82">
        <v>78.237200000000001</v>
      </c>
      <c r="J2277" s="82">
        <v>40.6462</v>
      </c>
      <c r="K2277" s="82">
        <v>33.455100000000002</v>
      </c>
      <c r="L2277" s="82">
        <v>70.709999999999994</v>
      </c>
      <c r="M2277" s="87">
        <v>75.814999999999998</v>
      </c>
      <c r="N2277" s="80">
        <v>0.12</v>
      </c>
      <c r="O2277" s="86">
        <f t="shared" si="105"/>
        <v>1247.9668351868499</v>
      </c>
      <c r="P2277" s="24">
        <f t="shared" si="106"/>
        <v>0</v>
      </c>
      <c r="R2277" s="76">
        <v>40206</v>
      </c>
      <c r="S2277" s="88">
        <f t="shared" si="107"/>
        <v>-1.17253874148704E-2</v>
      </c>
      <c r="T2277" s="88"/>
    </row>
    <row r="2278" spans="1:20" x14ac:dyDescent="0.3">
      <c r="A2278" s="75">
        <v>2275</v>
      </c>
      <c r="B2278" s="76">
        <v>40207</v>
      </c>
      <c r="C2278" s="80">
        <v>1267.3915999999999</v>
      </c>
      <c r="D2278" s="81">
        <v>42.262799999999999</v>
      </c>
      <c r="E2278" s="82">
        <v>24.7</v>
      </c>
      <c r="F2278" s="82">
        <v>23.277799999999999</v>
      </c>
      <c r="G2278" s="82">
        <v>34.403700000000001</v>
      </c>
      <c r="H2278" s="82">
        <v>96.421099999999996</v>
      </c>
      <c r="I2278" s="82">
        <v>77.5989</v>
      </c>
      <c r="J2278" s="82">
        <v>40.200800000000001</v>
      </c>
      <c r="K2278" s="82">
        <v>33.4983</v>
      </c>
      <c r="L2278" s="82">
        <v>70.567999999999998</v>
      </c>
      <c r="M2278" s="87">
        <v>75.331999999999994</v>
      </c>
      <c r="N2278" s="80">
        <v>0.12</v>
      </c>
      <c r="O2278" s="99">
        <f t="shared" si="105"/>
        <v>1247.9727778860699</v>
      </c>
      <c r="P2278" s="24">
        <f t="shared" si="106"/>
        <v>1</v>
      </c>
      <c r="R2278" s="76">
        <v>40207</v>
      </c>
      <c r="S2278" s="88">
        <f t="shared" si="107"/>
        <v>-9.8265638089913808E-3</v>
      </c>
      <c r="T2278" s="88"/>
    </row>
    <row r="2279" spans="1:20" x14ac:dyDescent="0.3">
      <c r="A2279" s="75">
        <v>2276</v>
      </c>
      <c r="B2279" s="76">
        <v>40210</v>
      </c>
      <c r="C2279" s="80">
        <v>1285.4728</v>
      </c>
      <c r="D2279" s="81">
        <v>42.888300000000001</v>
      </c>
      <c r="E2279" s="82">
        <v>26.18</v>
      </c>
      <c r="F2279" s="82">
        <v>23.439399999999999</v>
      </c>
      <c r="G2279" s="82">
        <v>34.6845</v>
      </c>
      <c r="H2279" s="82">
        <v>98.373099999999994</v>
      </c>
      <c r="I2279" s="82">
        <v>79.706500000000005</v>
      </c>
      <c r="J2279" s="82">
        <v>40.835500000000003</v>
      </c>
      <c r="K2279" s="82">
        <v>33.578600000000002</v>
      </c>
      <c r="L2279" s="82">
        <v>71.846000000000004</v>
      </c>
      <c r="M2279" s="87">
        <v>77.093999999999994</v>
      </c>
      <c r="N2279" s="80">
        <v>0.14000000000000001</v>
      </c>
      <c r="O2279" s="86">
        <f t="shared" si="105"/>
        <v>1247.97971106817</v>
      </c>
      <c r="P2279" s="24">
        <f t="shared" si="106"/>
        <v>0</v>
      </c>
      <c r="R2279" s="76">
        <v>40210</v>
      </c>
      <c r="S2279" s="88">
        <f t="shared" si="107"/>
        <v>1.4266466654820901E-2</v>
      </c>
      <c r="T2279" s="88"/>
    </row>
    <row r="2280" spans="1:20" x14ac:dyDescent="0.3">
      <c r="A2280" s="75">
        <v>2277</v>
      </c>
      <c r="B2280" s="76">
        <v>40211</v>
      </c>
      <c r="C2280" s="80">
        <v>1302.1543999999999</v>
      </c>
      <c r="D2280" s="81">
        <v>42.338299999999997</v>
      </c>
      <c r="E2280" s="82">
        <v>26.37</v>
      </c>
      <c r="F2280" s="82">
        <v>23.984500000000001</v>
      </c>
      <c r="G2280" s="82">
        <v>34.7455</v>
      </c>
      <c r="H2280" s="82">
        <v>99.536199999999994</v>
      </c>
      <c r="I2280" s="82">
        <v>80.646000000000001</v>
      </c>
      <c r="J2280" s="82">
        <v>41.570500000000003</v>
      </c>
      <c r="K2280" s="82">
        <v>33.9923</v>
      </c>
      <c r="L2280" s="82">
        <v>72.379000000000005</v>
      </c>
      <c r="M2280" s="87">
        <v>77.263000000000005</v>
      </c>
      <c r="N2280" s="80">
        <v>0.14000000000000001</v>
      </c>
      <c r="O2280" s="86">
        <f t="shared" si="105"/>
        <v>1247.9866442887801</v>
      </c>
      <c r="P2280" s="24">
        <f t="shared" si="106"/>
        <v>0</v>
      </c>
      <c r="R2280" s="76">
        <v>40211</v>
      </c>
      <c r="S2280" s="88">
        <f t="shared" si="107"/>
        <v>1.2977015149600901E-2</v>
      </c>
      <c r="T2280" s="88"/>
    </row>
    <row r="2281" spans="1:20" x14ac:dyDescent="0.3">
      <c r="A2281" s="75">
        <v>2278</v>
      </c>
      <c r="B2281" s="76">
        <v>40212</v>
      </c>
      <c r="C2281" s="80">
        <v>1295.4629</v>
      </c>
      <c r="D2281" s="81">
        <v>42.737299999999998</v>
      </c>
      <c r="E2281" s="82">
        <v>26.5</v>
      </c>
      <c r="F2281" s="82">
        <v>23.974399999999999</v>
      </c>
      <c r="G2281" s="82">
        <v>34.953099999999999</v>
      </c>
      <c r="H2281" s="82">
        <v>97.878399999999999</v>
      </c>
      <c r="I2281" s="82">
        <v>80.212400000000002</v>
      </c>
      <c r="J2281" s="82">
        <v>40.802100000000003</v>
      </c>
      <c r="K2281" s="82">
        <v>33.881100000000004</v>
      </c>
      <c r="L2281" s="82">
        <v>72.543999999999997</v>
      </c>
      <c r="M2281" s="87">
        <v>78.686999999999998</v>
      </c>
      <c r="N2281" s="80">
        <v>0.13</v>
      </c>
      <c r="O2281" s="86">
        <f t="shared" si="105"/>
        <v>1247.9930823151201</v>
      </c>
      <c r="P2281" s="24">
        <f t="shared" si="106"/>
        <v>0</v>
      </c>
      <c r="R2281" s="76">
        <v>40212</v>
      </c>
      <c r="S2281" s="88">
        <f t="shared" si="107"/>
        <v>-5.1387915288693096E-3</v>
      </c>
      <c r="T2281" s="88"/>
    </row>
    <row r="2282" spans="1:20" x14ac:dyDescent="0.3">
      <c r="A2282" s="75">
        <v>2279</v>
      </c>
      <c r="B2282" s="76">
        <v>40213</v>
      </c>
      <c r="C2282" s="80">
        <v>1255.1559999999999</v>
      </c>
      <c r="D2282" s="81">
        <v>41.162799999999997</v>
      </c>
      <c r="E2282" s="82">
        <v>25.51</v>
      </c>
      <c r="F2282" s="82">
        <v>23.328299999999999</v>
      </c>
      <c r="G2282" s="82">
        <v>33.988599999999998</v>
      </c>
      <c r="H2282" s="82">
        <v>95.418400000000005</v>
      </c>
      <c r="I2282" s="82">
        <v>77.948099999999997</v>
      </c>
      <c r="J2282" s="82">
        <v>39.922400000000003</v>
      </c>
      <c r="K2282" s="82">
        <v>32.991999999999997</v>
      </c>
      <c r="L2282" s="82">
        <v>70.590999999999994</v>
      </c>
      <c r="M2282" s="87">
        <v>77.299000000000007</v>
      </c>
      <c r="N2282" s="80">
        <v>0.14000000000000001</v>
      </c>
      <c r="O2282" s="86">
        <f t="shared" si="105"/>
        <v>1248.00001561003</v>
      </c>
      <c r="P2282" s="24">
        <f t="shared" si="106"/>
        <v>0</v>
      </c>
      <c r="R2282" s="76">
        <v>40213</v>
      </c>
      <c r="S2282" s="88">
        <f t="shared" si="107"/>
        <v>-3.1113897588267499E-2</v>
      </c>
      <c r="T2282" s="88"/>
    </row>
    <row r="2283" spans="1:20" x14ac:dyDescent="0.3">
      <c r="A2283" s="75">
        <v>2280</v>
      </c>
      <c r="B2283" s="76">
        <v>40214</v>
      </c>
      <c r="C2283" s="80">
        <v>1258.7973</v>
      </c>
      <c r="D2283" s="81">
        <v>41.022599999999997</v>
      </c>
      <c r="E2283" s="82">
        <v>25.32</v>
      </c>
      <c r="F2283" s="82">
        <v>23.772500000000001</v>
      </c>
      <c r="G2283" s="82">
        <v>34.208300000000001</v>
      </c>
      <c r="H2283" s="82">
        <v>95.164400000000001</v>
      </c>
      <c r="I2283" s="82">
        <v>78.044499999999999</v>
      </c>
      <c r="J2283" s="82">
        <v>39.822200000000002</v>
      </c>
      <c r="K2283" s="82">
        <v>32.781999999999996</v>
      </c>
      <c r="L2283" s="82">
        <v>70.436999999999998</v>
      </c>
      <c r="M2283" s="87">
        <v>76.466999999999999</v>
      </c>
      <c r="N2283" s="80">
        <v>0.13</v>
      </c>
      <c r="O2283" s="86">
        <f t="shared" si="105"/>
        <v>1248.0064537053399</v>
      </c>
      <c r="P2283" s="24">
        <f t="shared" si="106"/>
        <v>0</v>
      </c>
      <c r="R2283" s="76">
        <v>40214</v>
      </c>
      <c r="S2283" s="88">
        <f t="shared" si="107"/>
        <v>2.9010736514027999E-3</v>
      </c>
      <c r="T2283" s="88"/>
    </row>
    <row r="2284" spans="1:20" x14ac:dyDescent="0.3">
      <c r="A2284" s="75">
        <v>2281</v>
      </c>
      <c r="B2284" s="76">
        <v>40217</v>
      </c>
      <c r="C2284" s="80">
        <v>1248.0497</v>
      </c>
      <c r="D2284" s="81">
        <v>40.451099999999997</v>
      </c>
      <c r="E2284" s="82">
        <v>25.04</v>
      </c>
      <c r="F2284" s="82">
        <v>23.3384</v>
      </c>
      <c r="G2284" s="82">
        <v>33.842100000000002</v>
      </c>
      <c r="H2284" s="82">
        <v>93.760599999999997</v>
      </c>
      <c r="I2284" s="82">
        <v>78.008399999999995</v>
      </c>
      <c r="J2284" s="82">
        <v>39.220799999999997</v>
      </c>
      <c r="K2284" s="82">
        <v>32.510300000000001</v>
      </c>
      <c r="L2284" s="82">
        <v>69.786000000000001</v>
      </c>
      <c r="M2284" s="87">
        <v>75.924000000000007</v>
      </c>
      <c r="N2284" s="80">
        <v>0.13</v>
      </c>
      <c r="O2284" s="86">
        <f t="shared" si="105"/>
        <v>1248.0128918338801</v>
      </c>
      <c r="P2284" s="24">
        <f t="shared" si="106"/>
        <v>0</v>
      </c>
      <c r="R2284" s="76">
        <v>40217</v>
      </c>
      <c r="S2284" s="88">
        <f t="shared" si="107"/>
        <v>-8.5379909855224402E-3</v>
      </c>
      <c r="T2284" s="88"/>
    </row>
    <row r="2285" spans="1:20" x14ac:dyDescent="0.3">
      <c r="A2285" s="75">
        <v>2282</v>
      </c>
      <c r="B2285" s="76">
        <v>40218</v>
      </c>
      <c r="C2285" s="80">
        <v>1264.3679</v>
      </c>
      <c r="D2285" s="81">
        <v>40.882399999999997</v>
      </c>
      <c r="E2285" s="82">
        <v>25.27</v>
      </c>
      <c r="F2285" s="82">
        <v>23.732099999999999</v>
      </c>
      <c r="G2285" s="82">
        <v>34.196100000000001</v>
      </c>
      <c r="H2285" s="82">
        <v>95.338200000000001</v>
      </c>
      <c r="I2285" s="82">
        <v>79.038799999999995</v>
      </c>
      <c r="J2285" s="82">
        <v>40.456899999999997</v>
      </c>
      <c r="K2285" s="82">
        <v>33.350099999999998</v>
      </c>
      <c r="L2285" s="82">
        <v>71.076999999999998</v>
      </c>
      <c r="M2285" s="87">
        <v>76.707999999999998</v>
      </c>
      <c r="N2285" s="80">
        <v>0.13</v>
      </c>
      <c r="O2285" s="86">
        <f t="shared" si="105"/>
        <v>1248.01932999562</v>
      </c>
      <c r="P2285" s="24">
        <f t="shared" si="106"/>
        <v>0</v>
      </c>
      <c r="R2285" s="76">
        <v>40218</v>
      </c>
      <c r="S2285" s="88">
        <f t="shared" si="107"/>
        <v>1.30749600757085E-2</v>
      </c>
      <c r="T2285" s="88"/>
    </row>
    <row r="2286" spans="1:20" x14ac:dyDescent="0.3">
      <c r="A2286" s="75">
        <v>2283</v>
      </c>
      <c r="B2286" s="76">
        <v>40219</v>
      </c>
      <c r="C2286" s="80">
        <v>1261.8658</v>
      </c>
      <c r="D2286" s="81">
        <v>40.364800000000002</v>
      </c>
      <c r="E2286" s="82">
        <v>24.96</v>
      </c>
      <c r="F2286" s="82">
        <v>23.328299999999999</v>
      </c>
      <c r="G2286" s="82">
        <v>34.171700000000001</v>
      </c>
      <c r="H2286" s="82">
        <v>94.589500000000001</v>
      </c>
      <c r="I2286" s="82">
        <v>78.614500000000007</v>
      </c>
      <c r="J2286" s="82">
        <v>40.145099999999999</v>
      </c>
      <c r="K2286" s="82">
        <v>33.214300000000001</v>
      </c>
      <c r="L2286" s="82">
        <v>71.466999999999999</v>
      </c>
      <c r="M2286" s="87">
        <v>76.322000000000003</v>
      </c>
      <c r="N2286" s="80">
        <v>0.12</v>
      </c>
      <c r="O2286" s="86">
        <f t="shared" si="105"/>
        <v>1248.02527294481</v>
      </c>
      <c r="P2286" s="24">
        <f t="shared" si="106"/>
        <v>0</v>
      </c>
      <c r="R2286" s="76">
        <v>40219</v>
      </c>
      <c r="S2286" s="88">
        <f t="shared" si="107"/>
        <v>-1.9789335050343099E-3</v>
      </c>
      <c r="T2286" s="88"/>
    </row>
    <row r="2287" spans="1:20" x14ac:dyDescent="0.3">
      <c r="A2287" s="75">
        <v>2284</v>
      </c>
      <c r="B2287" s="76">
        <v>40220</v>
      </c>
      <c r="C2287" s="80">
        <v>1274.2539999999999</v>
      </c>
      <c r="D2287" s="81">
        <v>40.990299999999998</v>
      </c>
      <c r="E2287" s="82">
        <v>25.37</v>
      </c>
      <c r="F2287" s="82">
        <v>23.570599999999999</v>
      </c>
      <c r="G2287" s="82">
        <v>34.330399999999997</v>
      </c>
      <c r="H2287" s="82">
        <v>95.899699999999996</v>
      </c>
      <c r="I2287" s="82">
        <v>79.087299999999999</v>
      </c>
      <c r="J2287" s="82">
        <v>41.481400000000001</v>
      </c>
      <c r="K2287" s="82">
        <v>33.479799999999997</v>
      </c>
      <c r="L2287" s="82">
        <v>72.426000000000002</v>
      </c>
      <c r="M2287" s="87">
        <v>76.972999999999999</v>
      </c>
      <c r="N2287" s="80">
        <v>0.12</v>
      </c>
      <c r="O2287" s="86">
        <f t="shared" si="105"/>
        <v>1248.0312159222999</v>
      </c>
      <c r="P2287" s="24">
        <f t="shared" si="106"/>
        <v>0</v>
      </c>
      <c r="R2287" s="76">
        <v>40220</v>
      </c>
      <c r="S2287" s="88">
        <f t="shared" si="107"/>
        <v>9.8173672667884997E-3</v>
      </c>
      <c r="T2287" s="88"/>
    </row>
    <row r="2288" spans="1:20" x14ac:dyDescent="0.3">
      <c r="A2288" s="75">
        <v>2285</v>
      </c>
      <c r="B2288" s="76">
        <v>40221</v>
      </c>
      <c r="C2288" s="80">
        <v>1271.0218</v>
      </c>
      <c r="D2288" s="81">
        <v>41.885300000000001</v>
      </c>
      <c r="E2288" s="82">
        <v>25.33</v>
      </c>
      <c r="F2288" s="82">
        <v>23.6311</v>
      </c>
      <c r="G2288" s="82">
        <v>34.098500000000001</v>
      </c>
      <c r="H2288" s="82">
        <v>95.846199999999996</v>
      </c>
      <c r="I2288" s="82">
        <v>78.553899999999999</v>
      </c>
      <c r="J2288" s="82">
        <v>41.681899999999999</v>
      </c>
      <c r="K2288" s="82">
        <v>33.331600000000002</v>
      </c>
      <c r="L2288" s="82">
        <v>72.105999999999995</v>
      </c>
      <c r="M2288" s="87">
        <v>76.731999999999999</v>
      </c>
      <c r="N2288" s="80">
        <v>0.12</v>
      </c>
      <c r="O2288" s="86">
        <f t="shared" si="105"/>
        <v>1248.0371589280901</v>
      </c>
      <c r="P2288" s="24">
        <f t="shared" si="106"/>
        <v>0</v>
      </c>
      <c r="R2288" s="76">
        <v>40221</v>
      </c>
      <c r="S2288" s="88">
        <f t="shared" si="107"/>
        <v>-2.53654294983563E-3</v>
      </c>
      <c r="T2288" s="88"/>
    </row>
    <row r="2289" spans="1:20" x14ac:dyDescent="0.3">
      <c r="A2289" s="75">
        <v>2286</v>
      </c>
      <c r="B2289" s="76">
        <v>40224</v>
      </c>
      <c r="C2289" s="80">
        <v>1271.0218</v>
      </c>
      <c r="D2289" s="81">
        <v>41.885300000000001</v>
      </c>
      <c r="E2289" s="82">
        <v>25.33</v>
      </c>
      <c r="F2289" s="82">
        <v>23.6311</v>
      </c>
      <c r="G2289" s="82">
        <v>34.098500000000001</v>
      </c>
      <c r="H2289" s="82">
        <v>95.846199999999996</v>
      </c>
      <c r="I2289" s="82">
        <v>78.553899999999999</v>
      </c>
      <c r="J2289" s="82">
        <v>41.681899999999999</v>
      </c>
      <c r="K2289" s="82">
        <v>33.331600000000002</v>
      </c>
      <c r="L2289" s="82">
        <v>72.105999999999995</v>
      </c>
      <c r="M2289" s="87">
        <v>76.731999999999999</v>
      </c>
      <c r="N2289" s="80">
        <v>0.12</v>
      </c>
      <c r="O2289" s="86">
        <f t="shared" si="105"/>
        <v>1248.0431019621799</v>
      </c>
      <c r="P2289" s="24">
        <f t="shared" si="106"/>
        <v>0</v>
      </c>
      <c r="R2289" s="76">
        <v>40224</v>
      </c>
      <c r="S2289" s="88">
        <f t="shared" si="107"/>
        <v>0</v>
      </c>
      <c r="T2289" s="88"/>
    </row>
    <row r="2290" spans="1:20" x14ac:dyDescent="0.3">
      <c r="A2290" s="75">
        <v>2287</v>
      </c>
      <c r="B2290" s="76">
        <v>40225</v>
      </c>
      <c r="C2290" s="80">
        <v>1294.0787</v>
      </c>
      <c r="D2290" s="81">
        <v>42.079500000000003</v>
      </c>
      <c r="E2290" s="82">
        <v>25.65</v>
      </c>
      <c r="F2290" s="82">
        <v>24.0349</v>
      </c>
      <c r="G2290" s="82">
        <v>34.7699</v>
      </c>
      <c r="H2290" s="82">
        <v>98.518699999999995</v>
      </c>
      <c r="I2290" s="82">
        <v>80.347999999999999</v>
      </c>
      <c r="J2290" s="82">
        <v>42.6952</v>
      </c>
      <c r="K2290" s="82">
        <v>33.850299999999997</v>
      </c>
      <c r="L2290" s="82">
        <v>72.567999999999998</v>
      </c>
      <c r="M2290" s="87">
        <v>77.239000000000004</v>
      </c>
      <c r="N2290" s="80">
        <v>0.13</v>
      </c>
      <c r="O2290" s="86">
        <f t="shared" si="105"/>
        <v>1248.0495402797701</v>
      </c>
      <c r="P2290" s="24">
        <f t="shared" si="106"/>
        <v>0</v>
      </c>
      <c r="R2290" s="76">
        <v>40225</v>
      </c>
      <c r="S2290" s="88">
        <f t="shared" si="107"/>
        <v>1.81404441686208E-2</v>
      </c>
      <c r="T2290" s="88"/>
    </row>
    <row r="2291" spans="1:20" x14ac:dyDescent="0.3">
      <c r="A2291" s="75">
        <v>2288</v>
      </c>
      <c r="B2291" s="76">
        <v>40226</v>
      </c>
      <c r="C2291" s="80">
        <v>1299.7837</v>
      </c>
      <c r="D2291" s="81">
        <v>42.521599999999999</v>
      </c>
      <c r="E2291" s="82">
        <v>25.69</v>
      </c>
      <c r="F2291" s="82">
        <v>24.4084</v>
      </c>
      <c r="G2291" s="82">
        <v>35.064300000000003</v>
      </c>
      <c r="H2291" s="82">
        <v>98.316299999999998</v>
      </c>
      <c r="I2291" s="82">
        <v>79.717600000000004</v>
      </c>
      <c r="J2291" s="82">
        <v>42.929099999999998</v>
      </c>
      <c r="K2291" s="82">
        <v>34.165199999999999</v>
      </c>
      <c r="L2291" s="82">
        <v>73.515000000000001</v>
      </c>
      <c r="M2291" s="87">
        <v>77.540999999999997</v>
      </c>
      <c r="N2291" s="80">
        <v>0.12</v>
      </c>
      <c r="O2291" s="86">
        <f t="shared" si="105"/>
        <v>1248.0554833728199</v>
      </c>
      <c r="P2291" s="24">
        <f t="shared" si="106"/>
        <v>0</v>
      </c>
      <c r="R2291" s="76">
        <v>40226</v>
      </c>
      <c r="S2291" s="88">
        <f t="shared" si="107"/>
        <v>4.4085417679773399E-3</v>
      </c>
      <c r="T2291" s="88"/>
    </row>
    <row r="2292" spans="1:20" x14ac:dyDescent="0.3">
      <c r="A2292" s="75">
        <v>2289</v>
      </c>
      <c r="B2292" s="76">
        <v>40227</v>
      </c>
      <c r="C2292" s="80">
        <v>1308.4434000000001</v>
      </c>
      <c r="D2292" s="81">
        <v>42.931399999999996</v>
      </c>
      <c r="E2292" s="82">
        <v>25.73</v>
      </c>
      <c r="F2292" s="82">
        <v>24.7516</v>
      </c>
      <c r="G2292" s="82">
        <v>35.5291</v>
      </c>
      <c r="H2292" s="82">
        <v>99.369100000000003</v>
      </c>
      <c r="I2292" s="82">
        <v>79.960099999999997</v>
      </c>
      <c r="J2292" s="82">
        <v>42.706400000000002</v>
      </c>
      <c r="K2292" s="82">
        <v>34.523299999999999</v>
      </c>
      <c r="L2292" s="82">
        <v>74.012</v>
      </c>
      <c r="M2292" s="87">
        <v>77.805999999999997</v>
      </c>
      <c r="N2292" s="80">
        <v>0.12</v>
      </c>
      <c r="O2292" s="86">
        <f t="shared" si="105"/>
        <v>1248.0614264941701</v>
      </c>
      <c r="P2292" s="24">
        <f t="shared" si="106"/>
        <v>0</v>
      </c>
      <c r="R2292" s="76">
        <v>40227</v>
      </c>
      <c r="S2292" s="88">
        <f t="shared" si="107"/>
        <v>6.6624162158674897E-3</v>
      </c>
      <c r="T2292" s="88"/>
    </row>
    <row r="2293" spans="1:20" x14ac:dyDescent="0.3">
      <c r="A2293" s="75">
        <v>2290</v>
      </c>
      <c r="B2293" s="76">
        <v>40228</v>
      </c>
      <c r="C2293" s="80">
        <v>1311.5047999999999</v>
      </c>
      <c r="D2293" s="81">
        <v>42.694200000000002</v>
      </c>
      <c r="E2293" s="82">
        <v>25.89</v>
      </c>
      <c r="F2293" s="82">
        <v>24.549700000000001</v>
      </c>
      <c r="G2293" s="82">
        <v>35.284999999999997</v>
      </c>
      <c r="H2293" s="82">
        <v>99.9495</v>
      </c>
      <c r="I2293" s="82">
        <v>79.850999999999999</v>
      </c>
      <c r="J2293" s="82">
        <v>42.9848</v>
      </c>
      <c r="K2293" s="82">
        <v>34.405999999999999</v>
      </c>
      <c r="L2293" s="82">
        <v>74.165999999999997</v>
      </c>
      <c r="M2293" s="87">
        <v>78.12</v>
      </c>
      <c r="N2293" s="80">
        <v>0.13</v>
      </c>
      <c r="O2293" s="86">
        <f t="shared" si="105"/>
        <v>1248.06786490629</v>
      </c>
      <c r="P2293" s="24">
        <f t="shared" si="106"/>
        <v>0</v>
      </c>
      <c r="R2293" s="76">
        <v>40228</v>
      </c>
      <c r="S2293" s="88">
        <f t="shared" si="107"/>
        <v>2.3397267317790699E-3</v>
      </c>
      <c r="T2293" s="88"/>
    </row>
    <row r="2294" spans="1:20" x14ac:dyDescent="0.3">
      <c r="A2294" s="75">
        <v>2291</v>
      </c>
      <c r="B2294" s="76">
        <v>40231</v>
      </c>
      <c r="C2294" s="80">
        <v>1310.1651999999999</v>
      </c>
      <c r="D2294" s="81">
        <v>42.0687</v>
      </c>
      <c r="E2294" s="82">
        <v>25.88</v>
      </c>
      <c r="F2294" s="82">
        <v>25.0444</v>
      </c>
      <c r="G2294" s="82">
        <v>35.235999999999997</v>
      </c>
      <c r="H2294" s="82">
        <v>98.478200000000001</v>
      </c>
      <c r="I2294" s="82">
        <v>79.281199999999998</v>
      </c>
      <c r="J2294" s="82">
        <v>42.3611</v>
      </c>
      <c r="K2294" s="82">
        <v>34.196100000000001</v>
      </c>
      <c r="L2294" s="82">
        <v>73.87</v>
      </c>
      <c r="M2294" s="87">
        <v>78.156000000000006</v>
      </c>
      <c r="N2294" s="80">
        <v>0.12</v>
      </c>
      <c r="O2294" s="86">
        <f t="shared" si="105"/>
        <v>1248.0738080865999</v>
      </c>
      <c r="P2294" s="24">
        <f t="shared" si="106"/>
        <v>0</v>
      </c>
      <c r="R2294" s="76">
        <v>40231</v>
      </c>
      <c r="S2294" s="88">
        <f t="shared" si="107"/>
        <v>-1.0214221099304999E-3</v>
      </c>
      <c r="T2294" s="88"/>
    </row>
    <row r="2295" spans="1:20" x14ac:dyDescent="0.3">
      <c r="A2295" s="75">
        <v>2292</v>
      </c>
      <c r="B2295" s="76">
        <v>40232</v>
      </c>
      <c r="C2295" s="80">
        <v>1294.3088</v>
      </c>
      <c r="D2295" s="81">
        <v>41.561799999999998</v>
      </c>
      <c r="E2295" s="82">
        <v>25.63</v>
      </c>
      <c r="F2295" s="82">
        <v>24.711300000000001</v>
      </c>
      <c r="G2295" s="82">
        <v>34.745399999999997</v>
      </c>
      <c r="H2295" s="82">
        <v>97.236500000000007</v>
      </c>
      <c r="I2295" s="82">
        <v>78.723600000000005</v>
      </c>
      <c r="J2295" s="82">
        <v>41.503700000000002</v>
      </c>
      <c r="K2295" s="82">
        <v>33.856400000000001</v>
      </c>
      <c r="L2295" s="82">
        <v>73.123999999999995</v>
      </c>
      <c r="M2295" s="87">
        <v>78.277000000000001</v>
      </c>
      <c r="N2295" s="80">
        <v>0.12</v>
      </c>
      <c r="O2295" s="86">
        <f t="shared" si="105"/>
        <v>1248.0797512952099</v>
      </c>
      <c r="P2295" s="24">
        <f t="shared" si="106"/>
        <v>0</v>
      </c>
      <c r="R2295" s="76">
        <v>40232</v>
      </c>
      <c r="S2295" s="88">
        <f t="shared" si="107"/>
        <v>-1.2102595916911801E-2</v>
      </c>
      <c r="T2295" s="88"/>
    </row>
    <row r="2296" spans="1:20" x14ac:dyDescent="0.3">
      <c r="A2296" s="75">
        <v>2293</v>
      </c>
      <c r="B2296" s="76">
        <v>40233</v>
      </c>
      <c r="C2296" s="80">
        <v>1307.1349</v>
      </c>
      <c r="D2296" s="81">
        <v>41.022599999999997</v>
      </c>
      <c r="E2296" s="82">
        <v>25.76</v>
      </c>
      <c r="F2296" s="82">
        <v>25.004000000000001</v>
      </c>
      <c r="G2296" s="82">
        <v>35.113300000000002</v>
      </c>
      <c r="H2296" s="82">
        <v>97.641400000000004</v>
      </c>
      <c r="I2296" s="82">
        <v>79.463099999999997</v>
      </c>
      <c r="J2296" s="82">
        <v>41.670699999999997</v>
      </c>
      <c r="K2296" s="82">
        <v>34.060200000000002</v>
      </c>
      <c r="L2296" s="82">
        <v>73.478999999999999</v>
      </c>
      <c r="M2296" s="87">
        <v>78.747</v>
      </c>
      <c r="N2296" s="80">
        <v>0.11</v>
      </c>
      <c r="O2296" s="86">
        <f t="shared" si="105"/>
        <v>1248.08519926238</v>
      </c>
      <c r="P2296" s="24">
        <f t="shared" si="106"/>
        <v>0</v>
      </c>
      <c r="R2296" s="76">
        <v>40233</v>
      </c>
      <c r="S2296" s="88">
        <f t="shared" si="107"/>
        <v>9.9096135327210195E-3</v>
      </c>
      <c r="T2296" s="88"/>
    </row>
    <row r="2297" spans="1:20" x14ac:dyDescent="0.3">
      <c r="A2297" s="75">
        <v>2294</v>
      </c>
      <c r="B2297" s="76">
        <v>40234</v>
      </c>
      <c r="C2297" s="80">
        <v>1304.7429999999999</v>
      </c>
      <c r="D2297" s="81">
        <v>40.275199999999998</v>
      </c>
      <c r="E2297" s="82">
        <v>25.66</v>
      </c>
      <c r="F2297" s="82">
        <v>25.104900000000001</v>
      </c>
      <c r="G2297" s="82">
        <v>35.076500000000003</v>
      </c>
      <c r="H2297" s="82">
        <v>97.331000000000003</v>
      </c>
      <c r="I2297" s="82">
        <v>78.965999999999994</v>
      </c>
      <c r="J2297" s="82">
        <v>40.924599999999998</v>
      </c>
      <c r="K2297" s="82">
        <v>32.8005</v>
      </c>
      <c r="L2297" s="82">
        <v>73.739999999999995</v>
      </c>
      <c r="M2297" s="87">
        <v>78.349000000000004</v>
      </c>
      <c r="N2297" s="80">
        <v>0.12</v>
      </c>
      <c r="O2297" s="86">
        <f t="shared" si="105"/>
        <v>1248.09114252523</v>
      </c>
      <c r="P2297" s="24">
        <f t="shared" si="106"/>
        <v>0</v>
      </c>
      <c r="R2297" s="76">
        <v>40234</v>
      </c>
      <c r="S2297" s="88">
        <f t="shared" si="107"/>
        <v>-1.8298799917285699E-3</v>
      </c>
      <c r="T2297" s="88"/>
    </row>
    <row r="2298" spans="1:20" x14ac:dyDescent="0.3">
      <c r="A2298" s="75">
        <v>2295</v>
      </c>
      <c r="B2298" s="76">
        <v>40235</v>
      </c>
      <c r="C2298" s="80">
        <v>1306.6246000000001</v>
      </c>
      <c r="D2298" s="81">
        <v>39.736699999999999</v>
      </c>
      <c r="E2298" s="82">
        <v>26.3</v>
      </c>
      <c r="F2298" s="82">
        <v>24.882899999999999</v>
      </c>
      <c r="G2298" s="82">
        <v>35.162399999999998</v>
      </c>
      <c r="H2298" s="82">
        <v>97.587400000000002</v>
      </c>
      <c r="I2298" s="82">
        <v>78.796300000000002</v>
      </c>
      <c r="J2298" s="82">
        <v>41.152700000000003</v>
      </c>
      <c r="K2298" s="82">
        <v>32.553600000000003</v>
      </c>
      <c r="L2298" s="82">
        <v>73.941000000000003</v>
      </c>
      <c r="M2298" s="87">
        <v>77.703999999999994</v>
      </c>
      <c r="N2298" s="80">
        <v>0.13</v>
      </c>
      <c r="O2298" s="99">
        <f t="shared" si="105"/>
        <v>1248.09758109065</v>
      </c>
      <c r="P2298" s="24">
        <f t="shared" si="106"/>
        <v>1</v>
      </c>
      <c r="R2298" s="76">
        <v>40235</v>
      </c>
      <c r="S2298" s="88">
        <f t="shared" si="107"/>
        <v>1.4421230847763099E-3</v>
      </c>
      <c r="T2298" s="88"/>
    </row>
    <row r="2299" spans="1:20" x14ac:dyDescent="0.3">
      <c r="A2299" s="75">
        <v>2296</v>
      </c>
      <c r="B2299" s="76">
        <v>40238</v>
      </c>
      <c r="C2299" s="80">
        <v>1319.934</v>
      </c>
      <c r="D2299" s="81">
        <v>38.520299999999999</v>
      </c>
      <c r="E2299" s="82">
        <v>27.19</v>
      </c>
      <c r="F2299" s="82">
        <v>24.973700000000001</v>
      </c>
      <c r="G2299" s="82">
        <v>35.591700000000003</v>
      </c>
      <c r="H2299" s="82">
        <v>98.275800000000004</v>
      </c>
      <c r="I2299" s="82">
        <v>79.281199999999998</v>
      </c>
      <c r="J2299" s="82">
        <v>42.101700000000001</v>
      </c>
      <c r="K2299" s="82">
        <v>32.8932</v>
      </c>
      <c r="L2299" s="82">
        <v>75.076999999999998</v>
      </c>
      <c r="M2299" s="87">
        <v>77.861999999999995</v>
      </c>
      <c r="N2299" s="80">
        <v>0.14000000000000001</v>
      </c>
      <c r="O2299" s="86">
        <f t="shared" si="105"/>
        <v>1248.1045149660999</v>
      </c>
      <c r="P2299" s="24">
        <f t="shared" si="106"/>
        <v>0</v>
      </c>
      <c r="R2299" s="76">
        <v>40238</v>
      </c>
      <c r="S2299" s="88">
        <f t="shared" si="107"/>
        <v>1.01860932359608E-2</v>
      </c>
      <c r="T2299" s="88"/>
    </row>
    <row r="2300" spans="1:20" x14ac:dyDescent="0.3">
      <c r="A2300" s="75">
        <v>2297</v>
      </c>
      <c r="B2300" s="76">
        <v>40239</v>
      </c>
      <c r="C2300" s="80">
        <v>1323.0102999999999</v>
      </c>
      <c r="D2300" s="81">
        <v>41.087600000000002</v>
      </c>
      <c r="E2300" s="82">
        <v>27.45</v>
      </c>
      <c r="F2300" s="82">
        <v>24.812200000000001</v>
      </c>
      <c r="G2300" s="82">
        <v>34.904800000000002</v>
      </c>
      <c r="H2300" s="82">
        <v>98.964200000000005</v>
      </c>
      <c r="I2300" s="82">
        <v>79.390299999999996</v>
      </c>
      <c r="J2300" s="82">
        <v>42.916699999999999</v>
      </c>
      <c r="K2300" s="82">
        <v>32.911700000000003</v>
      </c>
      <c r="L2300" s="82">
        <v>75.515000000000001</v>
      </c>
      <c r="M2300" s="87">
        <v>77.971999999999994</v>
      </c>
      <c r="N2300" s="80">
        <v>0.14000000000000001</v>
      </c>
      <c r="O2300" s="86">
        <f t="shared" si="105"/>
        <v>1248.1114488800699</v>
      </c>
      <c r="P2300" s="24">
        <f t="shared" si="106"/>
        <v>0</v>
      </c>
      <c r="R2300" s="76">
        <v>40239</v>
      </c>
      <c r="S2300" s="88">
        <f t="shared" si="107"/>
        <v>2.3306468353721001E-3</v>
      </c>
      <c r="T2300" s="88"/>
    </row>
    <row r="2301" spans="1:20" x14ac:dyDescent="0.3">
      <c r="A2301" s="75">
        <v>2298</v>
      </c>
      <c r="B2301" s="76">
        <v>40240</v>
      </c>
      <c r="C2301" s="80">
        <v>1323.7792999999999</v>
      </c>
      <c r="D2301" s="81">
        <v>41.910899999999998</v>
      </c>
      <c r="E2301" s="82">
        <v>28.12</v>
      </c>
      <c r="F2301" s="82">
        <v>24.731400000000001</v>
      </c>
      <c r="G2301" s="82">
        <v>34.904800000000002</v>
      </c>
      <c r="H2301" s="82">
        <v>98.707700000000003</v>
      </c>
      <c r="I2301" s="82">
        <v>79.317599999999999</v>
      </c>
      <c r="J2301" s="82">
        <v>43.095300000000002</v>
      </c>
      <c r="K2301" s="82">
        <v>33.300699999999999</v>
      </c>
      <c r="L2301" s="82">
        <v>76.260999999999996</v>
      </c>
      <c r="M2301" s="87">
        <v>77.436000000000007</v>
      </c>
      <c r="N2301" s="80">
        <v>0.15</v>
      </c>
      <c r="O2301" s="86">
        <f t="shared" si="105"/>
        <v>1248.1188781148801</v>
      </c>
      <c r="P2301" s="24">
        <f t="shared" si="106"/>
        <v>0</v>
      </c>
      <c r="R2301" s="76">
        <v>40240</v>
      </c>
      <c r="S2301" s="88">
        <f t="shared" si="107"/>
        <v>5.81250198883554E-4</v>
      </c>
      <c r="T2301" s="88"/>
    </row>
    <row r="2302" spans="1:20" x14ac:dyDescent="0.3">
      <c r="A2302" s="75">
        <v>2299</v>
      </c>
      <c r="B2302" s="76">
        <v>40241</v>
      </c>
      <c r="C2302" s="80">
        <v>1328.7564</v>
      </c>
      <c r="D2302" s="81">
        <v>42.517499999999998</v>
      </c>
      <c r="E2302" s="82">
        <v>28.27</v>
      </c>
      <c r="F2302" s="82">
        <v>24.9939</v>
      </c>
      <c r="G2302" s="82">
        <v>35.113300000000002</v>
      </c>
      <c r="H2302" s="82">
        <v>98.640199999999993</v>
      </c>
      <c r="I2302" s="82">
        <v>79.281199999999998</v>
      </c>
      <c r="J2302" s="82">
        <v>42.648800000000001</v>
      </c>
      <c r="K2302" s="82">
        <v>33.634099999999997</v>
      </c>
      <c r="L2302" s="82">
        <v>76.415999999999997</v>
      </c>
      <c r="M2302" s="87">
        <v>77.192999999999998</v>
      </c>
      <c r="N2302" s="80">
        <v>0.16</v>
      </c>
      <c r="O2302" s="86">
        <f t="shared" si="105"/>
        <v>1248.12680267919</v>
      </c>
      <c r="P2302" s="24">
        <f t="shared" si="106"/>
        <v>0</v>
      </c>
      <c r="R2302" s="76">
        <v>40241</v>
      </c>
      <c r="S2302" s="88">
        <f t="shared" si="107"/>
        <v>3.7597656950822999E-3</v>
      </c>
      <c r="T2302" s="88"/>
    </row>
    <row r="2303" spans="1:20" x14ac:dyDescent="0.3">
      <c r="A2303" s="75">
        <v>2300</v>
      </c>
      <c r="B2303" s="76">
        <v>40242</v>
      </c>
      <c r="C2303" s="80">
        <v>1347.4193</v>
      </c>
      <c r="D2303" s="81">
        <v>41.986699999999999</v>
      </c>
      <c r="E2303" s="82">
        <v>29.2</v>
      </c>
      <c r="F2303" s="82">
        <v>25.185700000000001</v>
      </c>
      <c r="G2303" s="82">
        <v>35.061199999999999</v>
      </c>
      <c r="H2303" s="82">
        <v>100.2869</v>
      </c>
      <c r="I2303" s="82">
        <v>80.578299999999999</v>
      </c>
      <c r="J2303" s="82">
        <v>42.849699999999999</v>
      </c>
      <c r="K2303" s="82">
        <v>33.776200000000003</v>
      </c>
      <c r="L2303" s="82">
        <v>76.725999999999999</v>
      </c>
      <c r="M2303" s="87">
        <v>77.484999999999999</v>
      </c>
      <c r="N2303" s="80">
        <v>0.17</v>
      </c>
      <c r="O2303" s="86">
        <f t="shared" si="105"/>
        <v>1248.13522258222</v>
      </c>
      <c r="P2303" s="24">
        <f t="shared" si="106"/>
        <v>0</v>
      </c>
      <c r="R2303" s="76">
        <v>40242</v>
      </c>
      <c r="S2303" s="88">
        <f t="shared" si="107"/>
        <v>1.40453886054661E-2</v>
      </c>
      <c r="T2303" s="88"/>
    </row>
    <row r="2304" spans="1:20" x14ac:dyDescent="0.3">
      <c r="A2304" s="75">
        <v>2301</v>
      </c>
      <c r="B2304" s="76">
        <v>40245</v>
      </c>
      <c r="C2304" s="80">
        <v>1347.4277999999999</v>
      </c>
      <c r="D2304" s="81">
        <v>42.019199999999998</v>
      </c>
      <c r="E2304" s="82">
        <v>29.45</v>
      </c>
      <c r="F2304" s="82">
        <v>24.933299999999999</v>
      </c>
      <c r="G2304" s="82">
        <v>35.113300000000002</v>
      </c>
      <c r="H2304" s="82">
        <v>100.7458</v>
      </c>
      <c r="I2304" s="82">
        <v>80.590400000000002</v>
      </c>
      <c r="J2304" s="82">
        <v>42.961399999999998</v>
      </c>
      <c r="K2304" s="82">
        <v>33.628</v>
      </c>
      <c r="L2304" s="82">
        <v>76.462999999999994</v>
      </c>
      <c r="M2304" s="87">
        <v>79.25</v>
      </c>
      <c r="N2304" s="80">
        <v>0.15</v>
      </c>
      <c r="O2304" s="86">
        <f t="shared" si="105"/>
        <v>1248.14265195855</v>
      </c>
      <c r="P2304" s="24">
        <f t="shared" si="106"/>
        <v>0</v>
      </c>
      <c r="R2304" s="76">
        <v>40245</v>
      </c>
      <c r="S2304" s="88">
        <f t="shared" si="107"/>
        <v>6.3083555355003498E-6</v>
      </c>
      <c r="T2304" s="88"/>
    </row>
    <row r="2305" spans="1:20" x14ac:dyDescent="0.3">
      <c r="A2305" s="75">
        <v>2302</v>
      </c>
      <c r="B2305" s="76">
        <v>40246</v>
      </c>
      <c r="C2305" s="80">
        <v>1349.7983999999999</v>
      </c>
      <c r="D2305" s="81">
        <v>41.900100000000002</v>
      </c>
      <c r="E2305" s="82">
        <v>30.41</v>
      </c>
      <c r="F2305" s="82">
        <v>25.114999999999998</v>
      </c>
      <c r="G2305" s="82">
        <v>35.321800000000003</v>
      </c>
      <c r="H2305" s="82">
        <v>100.2869</v>
      </c>
      <c r="I2305" s="82">
        <v>80.954099999999997</v>
      </c>
      <c r="J2305" s="82">
        <v>42.883200000000002</v>
      </c>
      <c r="K2305" s="82">
        <v>33.455100000000002</v>
      </c>
      <c r="L2305" s="82">
        <v>76.713999999999999</v>
      </c>
      <c r="M2305" s="87">
        <v>79.224999999999994</v>
      </c>
      <c r="N2305" s="80">
        <v>0.14000000000000001</v>
      </c>
      <c r="O2305" s="86">
        <f t="shared" si="105"/>
        <v>1248.14958608439</v>
      </c>
      <c r="P2305" s="24">
        <f t="shared" si="106"/>
        <v>0</v>
      </c>
      <c r="R2305" s="76">
        <v>40246</v>
      </c>
      <c r="S2305" s="88">
        <f t="shared" si="107"/>
        <v>1.75935215230072E-3</v>
      </c>
      <c r="T2305" s="88"/>
    </row>
    <row r="2306" spans="1:20" x14ac:dyDescent="0.3">
      <c r="A2306" s="75">
        <v>2303</v>
      </c>
      <c r="B2306" s="76">
        <v>40247</v>
      </c>
      <c r="C2306" s="80">
        <v>1356.078</v>
      </c>
      <c r="D2306" s="81">
        <v>42.116700000000002</v>
      </c>
      <c r="E2306" s="82">
        <v>31.27</v>
      </c>
      <c r="F2306" s="82">
        <v>25.104900000000001</v>
      </c>
      <c r="G2306" s="82">
        <v>35.530299999999997</v>
      </c>
      <c r="H2306" s="82">
        <v>99.828000000000003</v>
      </c>
      <c r="I2306" s="82">
        <v>81.487499999999997</v>
      </c>
      <c r="J2306" s="82">
        <v>42.872</v>
      </c>
      <c r="K2306" s="82">
        <v>33.467399999999998</v>
      </c>
      <c r="L2306" s="82">
        <v>76.796999999999997</v>
      </c>
      <c r="M2306" s="87">
        <v>79.031000000000006</v>
      </c>
      <c r="N2306" s="80">
        <v>0.14000000000000001</v>
      </c>
      <c r="O2306" s="86">
        <f t="shared" si="105"/>
        <v>1248.15652024876</v>
      </c>
      <c r="P2306" s="24">
        <f t="shared" si="106"/>
        <v>0</v>
      </c>
      <c r="R2306" s="76">
        <v>40247</v>
      </c>
      <c r="S2306" s="88">
        <f t="shared" si="107"/>
        <v>4.6522502915991E-3</v>
      </c>
      <c r="T2306" s="88"/>
    </row>
    <row r="2307" spans="1:20" x14ac:dyDescent="0.3">
      <c r="A2307" s="75">
        <v>2304</v>
      </c>
      <c r="B2307" s="76">
        <v>40248</v>
      </c>
      <c r="C2307" s="80">
        <v>1362.0109</v>
      </c>
      <c r="D2307" s="81">
        <v>42.354999999999997</v>
      </c>
      <c r="E2307" s="82">
        <v>31.41</v>
      </c>
      <c r="F2307" s="82">
        <v>25.377500000000001</v>
      </c>
      <c r="G2307" s="82">
        <v>35.7879</v>
      </c>
      <c r="H2307" s="82">
        <v>99.868499999999997</v>
      </c>
      <c r="I2307" s="82">
        <v>81.487499999999997</v>
      </c>
      <c r="J2307" s="82">
        <v>43.262799999999999</v>
      </c>
      <c r="K2307" s="82">
        <v>33.368600000000001</v>
      </c>
      <c r="L2307" s="82">
        <v>77.441000000000003</v>
      </c>
      <c r="M2307" s="87">
        <v>79.358999999999995</v>
      </c>
      <c r="N2307" s="80">
        <v>0.15</v>
      </c>
      <c r="O2307" s="86">
        <f t="shared" si="105"/>
        <v>1248.1639497518599</v>
      </c>
      <c r="P2307" s="24">
        <f t="shared" si="106"/>
        <v>0</v>
      </c>
      <c r="R2307" s="76">
        <v>40248</v>
      </c>
      <c r="S2307" s="88">
        <f t="shared" si="107"/>
        <v>4.3750433234666097E-3</v>
      </c>
      <c r="T2307" s="88"/>
    </row>
    <row r="2308" spans="1:20" x14ac:dyDescent="0.3">
      <c r="A2308" s="75">
        <v>2305</v>
      </c>
      <c r="B2308" s="76">
        <v>40249</v>
      </c>
      <c r="C2308" s="80">
        <v>1361.7284999999999</v>
      </c>
      <c r="D2308" s="81">
        <v>42.192500000000003</v>
      </c>
      <c r="E2308" s="82">
        <v>31.94</v>
      </c>
      <c r="F2308" s="82">
        <v>25.2866</v>
      </c>
      <c r="G2308" s="82">
        <v>35.898299999999999</v>
      </c>
      <c r="H2308" s="82">
        <v>99.504099999999994</v>
      </c>
      <c r="I2308" s="82">
        <v>80.978399999999993</v>
      </c>
      <c r="J2308" s="82">
        <v>43.564300000000003</v>
      </c>
      <c r="K2308" s="82">
        <v>33.213000000000001</v>
      </c>
      <c r="L2308" s="82">
        <v>77.596000000000004</v>
      </c>
      <c r="M2308" s="87">
        <v>79.748999999999995</v>
      </c>
      <c r="N2308" s="80">
        <v>0.17</v>
      </c>
      <c r="O2308" s="86">
        <f t="shared" ref="O2308:O2371" si="108">O2307*(1+N2308/100/252)</f>
        <v>1248.1723699054901</v>
      </c>
      <c r="P2308" s="24">
        <f t="shared" ref="P2308:P2371" si="109">IF(MONTH(B2308)&lt;&gt;MONTH(B2309),1,0)</f>
        <v>0</v>
      </c>
      <c r="R2308" s="76">
        <v>40249</v>
      </c>
      <c r="S2308" s="88">
        <f t="shared" ref="S2308:S2371" si="110">(C2308/C2307)-1</f>
        <v>-2.07340484573271E-4</v>
      </c>
      <c r="T2308" s="88"/>
    </row>
    <row r="2309" spans="1:20" x14ac:dyDescent="0.3">
      <c r="A2309" s="75">
        <v>2306</v>
      </c>
      <c r="B2309" s="76">
        <v>40252</v>
      </c>
      <c r="C2309" s="80">
        <v>1362.3702000000001</v>
      </c>
      <c r="D2309" s="81">
        <v>42.105899999999998</v>
      </c>
      <c r="E2309" s="82">
        <v>31.28</v>
      </c>
      <c r="F2309" s="82">
        <v>25.518799999999999</v>
      </c>
      <c r="G2309" s="82">
        <v>35.922800000000002</v>
      </c>
      <c r="H2309" s="82">
        <v>99.301599999999993</v>
      </c>
      <c r="I2309" s="82">
        <v>80.372200000000007</v>
      </c>
      <c r="J2309" s="82">
        <v>43.452599999999997</v>
      </c>
      <c r="K2309" s="82">
        <v>33.399799999999999</v>
      </c>
      <c r="L2309" s="82">
        <v>78.846999999999994</v>
      </c>
      <c r="M2309" s="87">
        <v>80.234999999999999</v>
      </c>
      <c r="N2309" s="80">
        <v>0.2</v>
      </c>
      <c r="O2309" s="86">
        <f t="shared" si="108"/>
        <v>1248.18227603541</v>
      </c>
      <c r="P2309" s="24">
        <f t="shared" si="109"/>
        <v>0</v>
      </c>
      <c r="R2309" s="76">
        <v>40252</v>
      </c>
      <c r="S2309" s="88">
        <f t="shared" si="110"/>
        <v>4.7123931092008003E-4</v>
      </c>
      <c r="T2309" s="88"/>
    </row>
    <row r="2310" spans="1:20" x14ac:dyDescent="0.3">
      <c r="A2310" s="75">
        <v>2307</v>
      </c>
      <c r="B2310" s="76">
        <v>40253</v>
      </c>
      <c r="C2310" s="80">
        <v>1372.9852000000001</v>
      </c>
      <c r="D2310" s="81">
        <v>42.2575</v>
      </c>
      <c r="E2310" s="82">
        <v>31.65</v>
      </c>
      <c r="F2310" s="82">
        <v>25.4482</v>
      </c>
      <c r="G2310" s="82">
        <v>36.020899999999997</v>
      </c>
      <c r="H2310" s="82">
        <v>99.855000000000004</v>
      </c>
      <c r="I2310" s="82">
        <v>80.6995</v>
      </c>
      <c r="J2310" s="82">
        <v>43.396799999999999</v>
      </c>
      <c r="K2310" s="82">
        <v>33.430900000000001</v>
      </c>
      <c r="L2310" s="82">
        <v>78.751999999999995</v>
      </c>
      <c r="M2310" s="87">
        <v>80.406000000000006</v>
      </c>
      <c r="N2310" s="80">
        <v>0.2</v>
      </c>
      <c r="O2310" s="86">
        <f t="shared" si="108"/>
        <v>1248.1921822439499</v>
      </c>
      <c r="P2310" s="24">
        <f t="shared" si="109"/>
        <v>0</v>
      </c>
      <c r="R2310" s="76">
        <v>40253</v>
      </c>
      <c r="S2310" s="88">
        <f t="shared" si="110"/>
        <v>7.7915679600155698E-3</v>
      </c>
      <c r="T2310" s="88"/>
    </row>
    <row r="2311" spans="1:20" x14ac:dyDescent="0.3">
      <c r="A2311" s="75">
        <v>2308</v>
      </c>
      <c r="B2311" s="76">
        <v>40254</v>
      </c>
      <c r="C2311" s="80">
        <v>1381.0002999999999</v>
      </c>
      <c r="D2311" s="81">
        <v>42.138399999999997</v>
      </c>
      <c r="E2311" s="82">
        <v>32.08</v>
      </c>
      <c r="F2311" s="82">
        <v>25.710599999999999</v>
      </c>
      <c r="G2311" s="82">
        <v>36.339799999999997</v>
      </c>
      <c r="H2311" s="82">
        <v>100.7863</v>
      </c>
      <c r="I2311" s="82">
        <v>81.657200000000003</v>
      </c>
      <c r="J2311" s="82">
        <v>43.553100000000001</v>
      </c>
      <c r="K2311" s="82">
        <v>33.518000000000001</v>
      </c>
      <c r="L2311" s="82">
        <v>79.347999999999999</v>
      </c>
      <c r="M2311" s="87">
        <v>80.783000000000001</v>
      </c>
      <c r="N2311" s="80">
        <v>0.18</v>
      </c>
      <c r="O2311" s="86">
        <f t="shared" si="108"/>
        <v>1248.2010979023901</v>
      </c>
      <c r="P2311" s="24">
        <f t="shared" si="109"/>
        <v>0</v>
      </c>
      <c r="R2311" s="76">
        <v>40254</v>
      </c>
      <c r="S2311" s="88">
        <f t="shared" si="110"/>
        <v>5.8377176971753401E-3</v>
      </c>
      <c r="T2311" s="88"/>
    </row>
    <row r="2312" spans="1:20" x14ac:dyDescent="0.3">
      <c r="A2312" s="75">
        <v>2309</v>
      </c>
      <c r="B2312" s="76">
        <v>40255</v>
      </c>
      <c r="C2312" s="80">
        <v>1380.5725</v>
      </c>
      <c r="D2312" s="81">
        <v>43.795699999999997</v>
      </c>
      <c r="E2312" s="82">
        <v>31.94</v>
      </c>
      <c r="F2312" s="82">
        <v>25.619800000000001</v>
      </c>
      <c r="G2312" s="82">
        <v>36.315300000000001</v>
      </c>
      <c r="H2312" s="82">
        <v>100.90779999999999</v>
      </c>
      <c r="I2312" s="82">
        <v>81.693600000000004</v>
      </c>
      <c r="J2312" s="82">
        <v>43.050699999999999</v>
      </c>
      <c r="K2312" s="82">
        <v>33.586500000000001</v>
      </c>
      <c r="L2312" s="82">
        <v>79.287999999999997</v>
      </c>
      <c r="M2312" s="87">
        <v>81.147999999999996</v>
      </c>
      <c r="N2312" s="80">
        <v>0.18</v>
      </c>
      <c r="O2312" s="86">
        <f t="shared" si="108"/>
        <v>1248.2100136245199</v>
      </c>
      <c r="P2312" s="24">
        <f t="shared" si="109"/>
        <v>0</v>
      </c>
      <c r="R2312" s="76">
        <v>40255</v>
      </c>
      <c r="S2312" s="88">
        <f t="shared" si="110"/>
        <v>-3.09775457688177E-4</v>
      </c>
      <c r="T2312" s="88"/>
    </row>
    <row r="2313" spans="1:20" x14ac:dyDescent="0.3">
      <c r="A2313" s="75">
        <v>2310</v>
      </c>
      <c r="B2313" s="76">
        <v>40256</v>
      </c>
      <c r="C2313" s="80">
        <v>1373.5503000000001</v>
      </c>
      <c r="D2313" s="81">
        <v>43.384099999999997</v>
      </c>
      <c r="E2313" s="82">
        <v>31.39</v>
      </c>
      <c r="F2313" s="82">
        <v>25.428000000000001</v>
      </c>
      <c r="G2313" s="82">
        <v>36.290700000000001</v>
      </c>
      <c r="H2313" s="82">
        <v>101.20480000000001</v>
      </c>
      <c r="I2313" s="82">
        <v>81.269300000000001</v>
      </c>
      <c r="J2313" s="82">
        <v>42.470100000000002</v>
      </c>
      <c r="K2313" s="82">
        <v>34.084600000000002</v>
      </c>
      <c r="L2313" s="82">
        <v>79.335999999999999</v>
      </c>
      <c r="M2313" s="87">
        <v>80.965999999999994</v>
      </c>
      <c r="N2313" s="80">
        <v>0.18</v>
      </c>
      <c r="O2313" s="86">
        <f t="shared" si="108"/>
        <v>1248.21892941033</v>
      </c>
      <c r="P2313" s="24">
        <f t="shared" si="109"/>
        <v>0</v>
      </c>
      <c r="R2313" s="76">
        <v>40256</v>
      </c>
      <c r="S2313" s="88">
        <f t="shared" si="110"/>
        <v>-5.0864405889584604E-3</v>
      </c>
      <c r="T2313" s="88"/>
    </row>
    <row r="2314" spans="1:20" x14ac:dyDescent="0.3">
      <c r="A2314" s="75">
        <v>2311</v>
      </c>
      <c r="B2314" s="76">
        <v>40259</v>
      </c>
      <c r="C2314" s="80">
        <v>1380.5854999999999</v>
      </c>
      <c r="D2314" s="81">
        <v>43.630499999999998</v>
      </c>
      <c r="E2314" s="82">
        <v>31.26</v>
      </c>
      <c r="F2314" s="82">
        <v>25.801500000000001</v>
      </c>
      <c r="G2314" s="82">
        <v>36.302999999999997</v>
      </c>
      <c r="H2314" s="82">
        <v>100.5029</v>
      </c>
      <c r="I2314" s="82">
        <v>81.1845</v>
      </c>
      <c r="J2314" s="82">
        <v>42.336100000000002</v>
      </c>
      <c r="K2314" s="82">
        <v>33.953800000000001</v>
      </c>
      <c r="L2314" s="82">
        <v>79.037999999999997</v>
      </c>
      <c r="M2314" s="87">
        <v>81.55</v>
      </c>
      <c r="N2314" s="80">
        <v>0.18</v>
      </c>
      <c r="O2314" s="86">
        <f t="shared" si="108"/>
        <v>1248.22784525983</v>
      </c>
      <c r="P2314" s="24">
        <f t="shared" si="109"/>
        <v>0</v>
      </c>
      <c r="R2314" s="76">
        <v>40259</v>
      </c>
      <c r="S2314" s="88">
        <f t="shared" si="110"/>
        <v>5.1219092595296001E-3</v>
      </c>
      <c r="T2314" s="88"/>
    </row>
    <row r="2315" spans="1:20" x14ac:dyDescent="0.3">
      <c r="A2315" s="75">
        <v>2312</v>
      </c>
      <c r="B2315" s="76">
        <v>40260</v>
      </c>
      <c r="C2315" s="80">
        <v>1390.65</v>
      </c>
      <c r="D2315" s="81">
        <v>43.8932</v>
      </c>
      <c r="E2315" s="82">
        <v>31.52</v>
      </c>
      <c r="F2315" s="82">
        <v>26.235499999999998</v>
      </c>
      <c r="G2315" s="82">
        <v>36.6464</v>
      </c>
      <c r="H2315" s="82">
        <v>100.9213</v>
      </c>
      <c r="I2315" s="82">
        <v>81.160200000000003</v>
      </c>
      <c r="J2315" s="82">
        <v>42.559399999999997</v>
      </c>
      <c r="K2315" s="82">
        <v>34.427</v>
      </c>
      <c r="L2315" s="82">
        <v>79.694000000000003</v>
      </c>
      <c r="M2315" s="87">
        <v>81.962999999999994</v>
      </c>
      <c r="N2315" s="80">
        <v>0.17</v>
      </c>
      <c r="O2315" s="86">
        <f t="shared" si="108"/>
        <v>1248.2362658444999</v>
      </c>
      <c r="P2315" s="24">
        <f t="shared" si="109"/>
        <v>0</v>
      </c>
      <c r="R2315" s="76">
        <v>40260</v>
      </c>
      <c r="S2315" s="88">
        <f t="shared" si="110"/>
        <v>7.2900229648944501E-3</v>
      </c>
      <c r="T2315" s="88"/>
    </row>
    <row r="2316" spans="1:20" x14ac:dyDescent="0.3">
      <c r="A2316" s="75">
        <v>2313</v>
      </c>
      <c r="B2316" s="76">
        <v>40261</v>
      </c>
      <c r="C2316" s="80">
        <v>1383.0217</v>
      </c>
      <c r="D2316" s="81">
        <v>43.535800000000002</v>
      </c>
      <c r="E2316" s="82">
        <v>31.56</v>
      </c>
      <c r="F2316" s="82">
        <v>26.003299999999999</v>
      </c>
      <c r="G2316" s="82">
        <v>36.3643</v>
      </c>
      <c r="H2316" s="82">
        <v>99.787499999999994</v>
      </c>
      <c r="I2316" s="82">
        <v>80.614699999999999</v>
      </c>
      <c r="J2316" s="82">
        <v>42.0124</v>
      </c>
      <c r="K2316" s="82">
        <v>34.003599999999999</v>
      </c>
      <c r="L2316" s="82">
        <v>78.977999999999994</v>
      </c>
      <c r="M2316" s="87">
        <v>81.293999999999997</v>
      </c>
      <c r="N2316" s="80">
        <v>0.17</v>
      </c>
      <c r="O2316" s="86">
        <f t="shared" si="108"/>
        <v>1248.2446864859701</v>
      </c>
      <c r="P2316" s="24">
        <f t="shared" si="109"/>
        <v>0</v>
      </c>
      <c r="R2316" s="76">
        <v>40261</v>
      </c>
      <c r="S2316" s="88">
        <f t="shared" si="110"/>
        <v>-5.48542048682277E-3</v>
      </c>
      <c r="T2316" s="88"/>
    </row>
    <row r="2317" spans="1:20" x14ac:dyDescent="0.3">
      <c r="A2317" s="75">
        <v>2314</v>
      </c>
      <c r="B2317" s="76">
        <v>40262</v>
      </c>
      <c r="C2317" s="80">
        <v>1380.6648</v>
      </c>
      <c r="D2317" s="81">
        <v>45.702300000000001</v>
      </c>
      <c r="E2317" s="82">
        <v>31.51</v>
      </c>
      <c r="F2317" s="82">
        <v>26.286000000000001</v>
      </c>
      <c r="G2317" s="82">
        <v>36.805799999999998</v>
      </c>
      <c r="H2317" s="82">
        <v>99.611999999999995</v>
      </c>
      <c r="I2317" s="82">
        <v>80.372200000000007</v>
      </c>
      <c r="J2317" s="82">
        <v>41.867199999999997</v>
      </c>
      <c r="K2317" s="82">
        <v>34.115699999999997</v>
      </c>
      <c r="L2317" s="82">
        <v>79.323999999999998</v>
      </c>
      <c r="M2317" s="87">
        <v>81.415999999999997</v>
      </c>
      <c r="N2317" s="80">
        <v>0.17</v>
      </c>
      <c r="O2317" s="86">
        <f t="shared" si="108"/>
        <v>1248.25310718425</v>
      </c>
      <c r="P2317" s="24">
        <f t="shared" si="109"/>
        <v>0</v>
      </c>
      <c r="R2317" s="76">
        <v>40262</v>
      </c>
      <c r="S2317" s="88">
        <f t="shared" si="110"/>
        <v>-1.70416704235365E-3</v>
      </c>
      <c r="T2317" s="88"/>
    </row>
    <row r="2318" spans="1:20" x14ac:dyDescent="0.3">
      <c r="A2318" s="75">
        <v>2315</v>
      </c>
      <c r="B2318" s="76">
        <v>40263</v>
      </c>
      <c r="C2318" s="80">
        <v>1381.6890000000001</v>
      </c>
      <c r="D2318" s="81">
        <v>45.311199999999999</v>
      </c>
      <c r="E2318" s="82">
        <v>31.68</v>
      </c>
      <c r="F2318" s="82">
        <v>25.932700000000001</v>
      </c>
      <c r="G2318" s="82">
        <v>36.376600000000003</v>
      </c>
      <c r="H2318" s="82">
        <v>100.4624</v>
      </c>
      <c r="I2318" s="82">
        <v>80.663200000000003</v>
      </c>
      <c r="J2318" s="82">
        <v>41.956600000000002</v>
      </c>
      <c r="K2318" s="82">
        <v>34.022300000000001</v>
      </c>
      <c r="L2318" s="82">
        <v>79.372</v>
      </c>
      <c r="M2318" s="87">
        <v>81.853999999999999</v>
      </c>
      <c r="N2318" s="80">
        <v>0.17</v>
      </c>
      <c r="O2318" s="86">
        <f t="shared" si="108"/>
        <v>1248.2615279393401</v>
      </c>
      <c r="P2318" s="24">
        <f t="shared" si="109"/>
        <v>0</v>
      </c>
      <c r="R2318" s="76">
        <v>40263</v>
      </c>
      <c r="S2318" s="88">
        <f t="shared" si="110"/>
        <v>7.4181655098337596E-4</v>
      </c>
      <c r="T2318" s="88"/>
    </row>
    <row r="2319" spans="1:20" x14ac:dyDescent="0.3">
      <c r="A2319" s="75">
        <v>2316</v>
      </c>
      <c r="B2319" s="76">
        <v>40266</v>
      </c>
      <c r="C2319" s="80">
        <v>1389.7886000000001</v>
      </c>
      <c r="D2319" s="81">
        <v>45.236499999999999</v>
      </c>
      <c r="E2319" s="82">
        <v>31.68</v>
      </c>
      <c r="F2319" s="82">
        <v>25.811599999999999</v>
      </c>
      <c r="G2319" s="82">
        <v>36.290700000000001</v>
      </c>
      <c r="H2319" s="82">
        <v>101.54219999999999</v>
      </c>
      <c r="I2319" s="82">
        <v>81.584500000000006</v>
      </c>
      <c r="J2319" s="82">
        <v>42.5929</v>
      </c>
      <c r="K2319" s="82">
        <v>34.097000000000001</v>
      </c>
      <c r="L2319" s="82">
        <v>79.323999999999998</v>
      </c>
      <c r="M2319" s="87">
        <v>81.623000000000005</v>
      </c>
      <c r="N2319" s="80">
        <v>0.16</v>
      </c>
      <c r="O2319" s="86">
        <f t="shared" si="108"/>
        <v>1248.26945340936</v>
      </c>
      <c r="P2319" s="24">
        <f t="shared" si="109"/>
        <v>0</v>
      </c>
      <c r="R2319" s="76">
        <v>40266</v>
      </c>
      <c r="S2319" s="88">
        <f t="shared" si="110"/>
        <v>5.8621006608579104E-3</v>
      </c>
      <c r="T2319" s="88"/>
    </row>
    <row r="2320" spans="1:20" x14ac:dyDescent="0.3">
      <c r="A2320" s="75">
        <v>2317</v>
      </c>
      <c r="B2320" s="76">
        <v>40267</v>
      </c>
      <c r="C2320" s="80">
        <v>1390.0096000000001</v>
      </c>
      <c r="D2320" s="81">
        <v>45.637300000000003</v>
      </c>
      <c r="E2320" s="82">
        <v>31.61</v>
      </c>
      <c r="F2320" s="82">
        <v>25.781300000000002</v>
      </c>
      <c r="G2320" s="82">
        <v>36.511499999999998</v>
      </c>
      <c r="H2320" s="82">
        <v>101.6367</v>
      </c>
      <c r="I2320" s="82">
        <v>81.281400000000005</v>
      </c>
      <c r="J2320" s="82">
        <v>43.017200000000003</v>
      </c>
      <c r="K2320" s="82">
        <v>34.159300000000002</v>
      </c>
      <c r="L2320" s="82">
        <v>79.585999999999999</v>
      </c>
      <c r="M2320" s="87">
        <v>81.83</v>
      </c>
      <c r="N2320" s="80">
        <v>0.16</v>
      </c>
      <c r="O2320" s="86">
        <f t="shared" si="108"/>
        <v>1248.2773789297</v>
      </c>
      <c r="P2320" s="24">
        <f t="shared" si="109"/>
        <v>0</v>
      </c>
      <c r="R2320" s="76">
        <v>40267</v>
      </c>
      <c r="S2320" s="88">
        <f t="shared" si="110"/>
        <v>1.59016990066041E-4</v>
      </c>
      <c r="T2320" s="88"/>
    </row>
    <row r="2321" spans="1:20" x14ac:dyDescent="0.3">
      <c r="A2321" s="75">
        <v>2318</v>
      </c>
      <c r="B2321" s="76">
        <v>40268</v>
      </c>
      <c r="C2321" s="80">
        <v>1385.4755</v>
      </c>
      <c r="D2321" s="81">
        <v>45.453099999999999</v>
      </c>
      <c r="E2321" s="82">
        <v>31.42</v>
      </c>
      <c r="F2321" s="82">
        <v>25.9529</v>
      </c>
      <c r="G2321" s="82">
        <v>35.919699999999999</v>
      </c>
      <c r="H2321" s="82">
        <v>102.352</v>
      </c>
      <c r="I2321" s="82">
        <v>81.196600000000004</v>
      </c>
      <c r="J2321" s="82">
        <v>43.396799999999999</v>
      </c>
      <c r="K2321" s="82">
        <v>34.240200000000002</v>
      </c>
      <c r="L2321" s="82">
        <v>78.858999999999995</v>
      </c>
      <c r="M2321" s="87">
        <v>81.197000000000003</v>
      </c>
      <c r="N2321" s="80">
        <v>0.09</v>
      </c>
      <c r="O2321" s="99">
        <f t="shared" si="108"/>
        <v>1248.2818370632001</v>
      </c>
      <c r="P2321" s="24">
        <f t="shared" si="109"/>
        <v>1</v>
      </c>
      <c r="R2321" s="76">
        <v>40268</v>
      </c>
      <c r="S2321" s="88">
        <f t="shared" si="110"/>
        <v>-3.2619199176754398E-3</v>
      </c>
      <c r="T2321" s="88"/>
    </row>
    <row r="2322" spans="1:20" x14ac:dyDescent="0.3">
      <c r="A2322" s="75">
        <v>2319</v>
      </c>
      <c r="B2322" s="76">
        <v>40269</v>
      </c>
      <c r="C2322" s="80">
        <v>1395.7985000000001</v>
      </c>
      <c r="D2322" s="81">
        <v>45.788899999999998</v>
      </c>
      <c r="E2322" s="82">
        <v>31.41</v>
      </c>
      <c r="F2322" s="82">
        <v>25.700500000000002</v>
      </c>
      <c r="G2322" s="82">
        <v>35.763399999999997</v>
      </c>
      <c r="H2322" s="82">
        <v>103.5128</v>
      </c>
      <c r="I2322" s="82">
        <v>81.960300000000004</v>
      </c>
      <c r="J2322" s="82">
        <v>44.970999999999997</v>
      </c>
      <c r="K2322" s="82">
        <v>34.427</v>
      </c>
      <c r="L2322" s="82">
        <v>79.478999999999999</v>
      </c>
      <c r="M2322" s="87">
        <v>82.242999999999995</v>
      </c>
      <c r="N2322" s="80">
        <v>0.17</v>
      </c>
      <c r="O2322" s="86">
        <f t="shared" si="108"/>
        <v>1248.2902580120999</v>
      </c>
      <c r="P2322" s="24">
        <f t="shared" si="109"/>
        <v>0</v>
      </c>
      <c r="R2322" s="76">
        <v>40269</v>
      </c>
      <c r="S2322" s="88">
        <f t="shared" si="110"/>
        <v>7.4508715599808104E-3</v>
      </c>
      <c r="T2322" s="88"/>
    </row>
    <row r="2323" spans="1:20" x14ac:dyDescent="0.3">
      <c r="A2323" s="75">
        <v>2320</v>
      </c>
      <c r="B2323" s="76">
        <v>40270</v>
      </c>
      <c r="C2323" s="80">
        <v>1395.7985000000001</v>
      </c>
      <c r="D2323" s="81">
        <v>45.788899999999998</v>
      </c>
      <c r="E2323" s="82">
        <v>31.41</v>
      </c>
      <c r="F2323" s="82">
        <v>25.700500000000002</v>
      </c>
      <c r="G2323" s="82">
        <v>35.763399999999997</v>
      </c>
      <c r="H2323" s="82">
        <v>103.5128</v>
      </c>
      <c r="I2323" s="82">
        <v>81.960300000000004</v>
      </c>
      <c r="J2323" s="82">
        <v>44.970999999999997</v>
      </c>
      <c r="K2323" s="82">
        <v>34.427</v>
      </c>
      <c r="L2323" s="82">
        <v>79.478999999999999</v>
      </c>
      <c r="M2323" s="87">
        <v>82.242999999999995</v>
      </c>
      <c r="N2323" s="80">
        <v>0.2</v>
      </c>
      <c r="O2323" s="86">
        <f t="shared" si="108"/>
        <v>1248.30016507764</v>
      </c>
      <c r="P2323" s="24">
        <f t="shared" si="109"/>
        <v>0</v>
      </c>
      <c r="R2323" s="76">
        <v>40270</v>
      </c>
      <c r="S2323" s="88">
        <f t="shared" si="110"/>
        <v>0</v>
      </c>
      <c r="T2323" s="88"/>
    </row>
    <row r="2324" spans="1:20" x14ac:dyDescent="0.3">
      <c r="A2324" s="75">
        <v>2321</v>
      </c>
      <c r="B2324" s="76">
        <v>40273</v>
      </c>
      <c r="C2324" s="80">
        <v>1406.9156</v>
      </c>
      <c r="D2324" s="81">
        <v>46.070599999999999</v>
      </c>
      <c r="E2324" s="82">
        <v>32.450000000000003</v>
      </c>
      <c r="F2324" s="82">
        <v>25.8216</v>
      </c>
      <c r="G2324" s="82">
        <v>35.898299999999999</v>
      </c>
      <c r="H2324" s="82">
        <v>104.82210000000001</v>
      </c>
      <c r="I2324" s="82">
        <v>82.663399999999996</v>
      </c>
      <c r="J2324" s="82">
        <v>46.266100000000002</v>
      </c>
      <c r="K2324" s="82">
        <v>34.152999999999999</v>
      </c>
      <c r="L2324" s="82">
        <v>78.644999999999996</v>
      </c>
      <c r="M2324" s="87">
        <v>82.790999999999997</v>
      </c>
      <c r="N2324" s="80">
        <v>0.2</v>
      </c>
      <c r="O2324" s="86">
        <f t="shared" si="108"/>
        <v>1248.3100722218001</v>
      </c>
      <c r="P2324" s="24">
        <f t="shared" si="109"/>
        <v>0</v>
      </c>
      <c r="R2324" s="76">
        <v>40273</v>
      </c>
      <c r="S2324" s="88">
        <f t="shared" si="110"/>
        <v>7.9646883128188205E-3</v>
      </c>
      <c r="T2324" s="88"/>
    </row>
    <row r="2325" spans="1:20" x14ac:dyDescent="0.3">
      <c r="A2325" s="75">
        <v>2322</v>
      </c>
      <c r="B2325" s="76">
        <v>40274</v>
      </c>
      <c r="C2325" s="80">
        <v>1409.2853</v>
      </c>
      <c r="D2325" s="81">
        <v>45.962200000000003</v>
      </c>
      <c r="E2325" s="82">
        <v>32.83</v>
      </c>
      <c r="F2325" s="82">
        <v>26.074000000000002</v>
      </c>
      <c r="G2325" s="82">
        <v>35.959600000000002</v>
      </c>
      <c r="H2325" s="82">
        <v>105.119</v>
      </c>
      <c r="I2325" s="82">
        <v>82.311800000000005</v>
      </c>
      <c r="J2325" s="82">
        <v>45.786000000000001</v>
      </c>
      <c r="K2325" s="82">
        <v>33.798200000000001</v>
      </c>
      <c r="L2325" s="82">
        <v>79.132999999999996</v>
      </c>
      <c r="M2325" s="87">
        <v>82.522999999999996</v>
      </c>
      <c r="N2325" s="80">
        <v>0.2</v>
      </c>
      <c r="O2325" s="86">
        <f t="shared" si="108"/>
        <v>1248.3199794446</v>
      </c>
      <c r="P2325" s="24">
        <f t="shared" si="109"/>
        <v>0</v>
      </c>
      <c r="R2325" s="76">
        <v>40274</v>
      </c>
      <c r="S2325" s="88">
        <f t="shared" si="110"/>
        <v>1.68432278382591E-3</v>
      </c>
      <c r="T2325" s="88"/>
    </row>
    <row r="2326" spans="1:20" x14ac:dyDescent="0.3">
      <c r="A2326" s="75">
        <v>2323</v>
      </c>
      <c r="B2326" s="76">
        <v>40275</v>
      </c>
      <c r="C2326" s="80">
        <v>1401.6204</v>
      </c>
      <c r="D2326" s="81">
        <v>46.330500000000001</v>
      </c>
      <c r="E2326" s="82">
        <v>32.659999999999997</v>
      </c>
      <c r="F2326" s="82">
        <v>26.154800000000002</v>
      </c>
      <c r="G2326" s="82">
        <v>35.996400000000001</v>
      </c>
      <c r="H2326" s="82">
        <v>104.4307</v>
      </c>
      <c r="I2326" s="82">
        <v>81.632999999999996</v>
      </c>
      <c r="J2326" s="82">
        <v>45.406399999999998</v>
      </c>
      <c r="K2326" s="82">
        <v>33.505600000000001</v>
      </c>
      <c r="L2326" s="82">
        <v>78.656999999999996</v>
      </c>
      <c r="M2326" s="87">
        <v>82.388999999999996</v>
      </c>
      <c r="N2326" s="80">
        <v>0.19</v>
      </c>
      <c r="O2326" s="86">
        <f t="shared" si="108"/>
        <v>1248.32939138095</v>
      </c>
      <c r="P2326" s="24">
        <f t="shared" si="109"/>
        <v>0</v>
      </c>
      <c r="R2326" s="76">
        <v>40275</v>
      </c>
      <c r="S2326" s="88">
        <f t="shared" si="110"/>
        <v>-5.4388561350919903E-3</v>
      </c>
      <c r="T2326" s="88"/>
    </row>
    <row r="2327" spans="1:20" x14ac:dyDescent="0.3">
      <c r="A2327" s="75">
        <v>2324</v>
      </c>
      <c r="B2327" s="76">
        <v>40276</v>
      </c>
      <c r="C2327" s="80">
        <v>1406.3988999999999</v>
      </c>
      <c r="D2327" s="81">
        <v>45.929699999999997</v>
      </c>
      <c r="E2327" s="82">
        <v>32.6</v>
      </c>
      <c r="F2327" s="82">
        <v>26.074000000000002</v>
      </c>
      <c r="G2327" s="82">
        <v>36.695500000000003</v>
      </c>
      <c r="H2327" s="82">
        <v>104.82210000000001</v>
      </c>
      <c r="I2327" s="82">
        <v>82.263400000000004</v>
      </c>
      <c r="J2327" s="82">
        <v>45.942300000000003</v>
      </c>
      <c r="K2327" s="82">
        <v>33.468200000000003</v>
      </c>
      <c r="L2327" s="82">
        <v>78.632999999999996</v>
      </c>
      <c r="M2327" s="87">
        <v>83.679000000000002</v>
      </c>
      <c r="N2327" s="80">
        <v>0.19</v>
      </c>
      <c r="O2327" s="86">
        <f t="shared" si="108"/>
        <v>1248.33880338827</v>
      </c>
      <c r="P2327" s="24">
        <f t="shared" si="109"/>
        <v>0</v>
      </c>
      <c r="R2327" s="76">
        <v>40276</v>
      </c>
      <c r="S2327" s="88">
        <f t="shared" si="110"/>
        <v>3.4092683011748299E-3</v>
      </c>
      <c r="T2327" s="88"/>
    </row>
    <row r="2328" spans="1:20" x14ac:dyDescent="0.3">
      <c r="A2328" s="75">
        <v>2325</v>
      </c>
      <c r="B2328" s="76">
        <v>40277</v>
      </c>
      <c r="C2328" s="80">
        <v>1415.8058000000001</v>
      </c>
      <c r="D2328" s="81">
        <v>45.680599999999998</v>
      </c>
      <c r="E2328" s="82">
        <v>33.21</v>
      </c>
      <c r="F2328" s="82">
        <v>26.376799999999999</v>
      </c>
      <c r="G2328" s="82">
        <v>37.210599999999999</v>
      </c>
      <c r="H2328" s="82">
        <v>107.3057</v>
      </c>
      <c r="I2328" s="82">
        <v>83.354399999999998</v>
      </c>
      <c r="J2328" s="82">
        <v>46.3889</v>
      </c>
      <c r="K2328" s="82">
        <v>33.984999999999999</v>
      </c>
      <c r="L2328" s="82">
        <v>79.097999999999999</v>
      </c>
      <c r="M2328" s="87">
        <v>83.581999999999994</v>
      </c>
      <c r="N2328" s="80">
        <v>0.19</v>
      </c>
      <c r="O2328" s="86">
        <f t="shared" si="108"/>
        <v>1248.3482154665501</v>
      </c>
      <c r="P2328" s="24">
        <f t="shared" si="109"/>
        <v>0</v>
      </c>
      <c r="R2328" s="76">
        <v>40277</v>
      </c>
      <c r="S2328" s="88">
        <f t="shared" si="110"/>
        <v>6.68864288787496E-3</v>
      </c>
      <c r="T2328" s="88"/>
    </row>
    <row r="2329" spans="1:20" x14ac:dyDescent="0.3">
      <c r="A2329" s="75">
        <v>2326</v>
      </c>
      <c r="B2329" s="76">
        <v>40280</v>
      </c>
      <c r="C2329" s="80">
        <v>1418.3326999999999</v>
      </c>
      <c r="D2329" s="81">
        <v>45.745600000000003</v>
      </c>
      <c r="E2329" s="82">
        <v>33.51</v>
      </c>
      <c r="F2329" s="82">
        <v>26.498000000000001</v>
      </c>
      <c r="G2329" s="82">
        <v>37.186</v>
      </c>
      <c r="H2329" s="82">
        <v>108.5609</v>
      </c>
      <c r="I2329" s="82">
        <v>83.293800000000005</v>
      </c>
      <c r="J2329" s="82">
        <v>46.533999999999999</v>
      </c>
      <c r="K2329" s="82">
        <v>34.090800000000002</v>
      </c>
      <c r="L2329" s="82">
        <v>79.05</v>
      </c>
      <c r="M2329" s="87">
        <v>83.399000000000001</v>
      </c>
      <c r="N2329" s="80">
        <v>0.19</v>
      </c>
      <c r="O2329" s="86">
        <f t="shared" si="108"/>
        <v>1248.3576276157901</v>
      </c>
      <c r="P2329" s="24">
        <f t="shared" si="109"/>
        <v>0</v>
      </c>
      <c r="R2329" s="76">
        <v>40280</v>
      </c>
      <c r="S2329" s="88">
        <f t="shared" si="110"/>
        <v>1.78477867515436E-3</v>
      </c>
      <c r="T2329" s="88"/>
    </row>
    <row r="2330" spans="1:20" x14ac:dyDescent="0.3">
      <c r="A2330" s="75">
        <v>2327</v>
      </c>
      <c r="B2330" s="76">
        <v>40281</v>
      </c>
      <c r="C2330" s="80">
        <v>1419.4091000000001</v>
      </c>
      <c r="D2330" s="81">
        <v>45.821399999999997</v>
      </c>
      <c r="E2330" s="82">
        <v>33.46</v>
      </c>
      <c r="F2330" s="82">
        <v>26.649699999999999</v>
      </c>
      <c r="G2330" s="82">
        <v>37.345500000000001</v>
      </c>
      <c r="H2330" s="82">
        <v>108.264</v>
      </c>
      <c r="I2330" s="82">
        <v>83.233199999999997</v>
      </c>
      <c r="J2330" s="82">
        <v>46.321899999999999</v>
      </c>
      <c r="K2330" s="82">
        <v>34.252699999999997</v>
      </c>
      <c r="L2330" s="82">
        <v>79.132999999999996</v>
      </c>
      <c r="M2330" s="87">
        <v>83.873999999999995</v>
      </c>
      <c r="N2330" s="80">
        <v>0.2</v>
      </c>
      <c r="O2330" s="86">
        <f t="shared" si="108"/>
        <v>1248.3675352160101</v>
      </c>
      <c r="P2330" s="24">
        <f t="shared" si="109"/>
        <v>0</v>
      </c>
      <c r="R2330" s="76">
        <v>40281</v>
      </c>
      <c r="S2330" s="88">
        <f t="shared" si="110"/>
        <v>7.5891925780191495E-4</v>
      </c>
      <c r="T2330" s="88"/>
    </row>
    <row r="2331" spans="1:20" x14ac:dyDescent="0.3">
      <c r="A2331" s="75">
        <v>2328</v>
      </c>
      <c r="B2331" s="76">
        <v>40282</v>
      </c>
      <c r="C2331" s="80">
        <v>1435.2566999999999</v>
      </c>
      <c r="D2331" s="81">
        <v>46.1464</v>
      </c>
      <c r="E2331" s="82">
        <v>34.159999999999997</v>
      </c>
      <c r="F2331" s="82">
        <v>26.682600000000001</v>
      </c>
      <c r="G2331" s="82">
        <v>37.799300000000002</v>
      </c>
      <c r="H2331" s="82">
        <v>108.7634</v>
      </c>
      <c r="I2331" s="82">
        <v>83.172499999999999</v>
      </c>
      <c r="J2331" s="82">
        <v>46.712699999999998</v>
      </c>
      <c r="K2331" s="82">
        <v>34.209099999999999</v>
      </c>
      <c r="L2331" s="82">
        <v>79.013999999999996</v>
      </c>
      <c r="M2331" s="87">
        <v>84.483000000000004</v>
      </c>
      <c r="N2331" s="80">
        <v>0.2</v>
      </c>
      <c r="O2331" s="86">
        <f t="shared" si="108"/>
        <v>1248.37744289486</v>
      </c>
      <c r="P2331" s="24">
        <f t="shared" si="109"/>
        <v>0</v>
      </c>
      <c r="R2331" s="76">
        <v>40282</v>
      </c>
      <c r="S2331" s="88">
        <f t="shared" si="110"/>
        <v>1.1164927715342899E-2</v>
      </c>
      <c r="T2331" s="88"/>
    </row>
    <row r="2332" spans="1:20" x14ac:dyDescent="0.3">
      <c r="A2332" s="75">
        <v>2329</v>
      </c>
      <c r="B2332" s="76">
        <v>40283</v>
      </c>
      <c r="C2332" s="80">
        <v>1436.4659999999999</v>
      </c>
      <c r="D2332" s="81">
        <v>46.2547</v>
      </c>
      <c r="E2332" s="82">
        <v>34.119999999999997</v>
      </c>
      <c r="F2332" s="82">
        <v>26.498000000000001</v>
      </c>
      <c r="G2332" s="82">
        <v>37.860599999999998</v>
      </c>
      <c r="H2332" s="82">
        <v>110.1266</v>
      </c>
      <c r="I2332" s="82">
        <v>82.7483</v>
      </c>
      <c r="J2332" s="82">
        <v>46.779699999999998</v>
      </c>
      <c r="K2332" s="82">
        <v>33.779499999999999</v>
      </c>
      <c r="L2332" s="82">
        <v>78.989999999999995</v>
      </c>
      <c r="M2332" s="87">
        <v>84.165999999999997</v>
      </c>
      <c r="N2332" s="80">
        <v>0.22</v>
      </c>
      <c r="O2332" s="86">
        <f t="shared" si="108"/>
        <v>1248.3883414280899</v>
      </c>
      <c r="P2332" s="24">
        <f t="shared" si="109"/>
        <v>0</v>
      </c>
      <c r="R2332" s="76">
        <v>40283</v>
      </c>
      <c r="S2332" s="88">
        <f t="shared" si="110"/>
        <v>8.4256704741392198E-4</v>
      </c>
      <c r="T2332" s="88"/>
    </row>
    <row r="2333" spans="1:20" x14ac:dyDescent="0.3">
      <c r="A2333" s="75">
        <v>2330</v>
      </c>
      <c r="B2333" s="76">
        <v>40284</v>
      </c>
      <c r="C2333" s="80">
        <v>1413.3008</v>
      </c>
      <c r="D2333" s="81">
        <v>46.298000000000002</v>
      </c>
      <c r="E2333" s="82">
        <v>33.22</v>
      </c>
      <c r="F2333" s="82">
        <v>26.245100000000001</v>
      </c>
      <c r="G2333" s="82">
        <v>37.615299999999998</v>
      </c>
      <c r="H2333" s="82">
        <v>108.9928</v>
      </c>
      <c r="I2333" s="82">
        <v>82.348200000000006</v>
      </c>
      <c r="J2333" s="82">
        <v>45.707900000000002</v>
      </c>
      <c r="K2333" s="82">
        <v>34.221499999999999</v>
      </c>
      <c r="L2333" s="82">
        <v>78.834999999999994</v>
      </c>
      <c r="M2333" s="87">
        <v>84.007999999999996</v>
      </c>
      <c r="N2333" s="80">
        <v>0.21</v>
      </c>
      <c r="O2333" s="86">
        <f t="shared" si="108"/>
        <v>1248.39874466427</v>
      </c>
      <c r="P2333" s="24">
        <f t="shared" si="109"/>
        <v>0</v>
      </c>
      <c r="R2333" s="76">
        <v>40284</v>
      </c>
      <c r="S2333" s="88">
        <f t="shared" si="110"/>
        <v>-1.61265216162443E-2</v>
      </c>
      <c r="T2333" s="88"/>
    </row>
    <row r="2334" spans="1:20" x14ac:dyDescent="0.3">
      <c r="A2334" s="75">
        <v>2331</v>
      </c>
      <c r="B2334" s="76">
        <v>40287</v>
      </c>
      <c r="C2334" s="80">
        <v>1419.7082</v>
      </c>
      <c r="D2334" s="81">
        <v>46.308900000000001</v>
      </c>
      <c r="E2334" s="82">
        <v>32.47</v>
      </c>
      <c r="F2334" s="82">
        <v>26.4879</v>
      </c>
      <c r="G2334" s="82">
        <v>38.067900000000002</v>
      </c>
      <c r="H2334" s="82">
        <v>109.76220000000001</v>
      </c>
      <c r="I2334" s="82">
        <v>82.7119</v>
      </c>
      <c r="J2334" s="82">
        <v>45.607399999999998</v>
      </c>
      <c r="K2334" s="82">
        <v>34.439399999999999</v>
      </c>
      <c r="L2334" s="82">
        <v>78.811999999999998</v>
      </c>
      <c r="M2334" s="87">
        <v>85.090999999999994</v>
      </c>
      <c r="N2334" s="80">
        <v>0.2</v>
      </c>
      <c r="O2334" s="86">
        <f t="shared" si="108"/>
        <v>1248.4086525908201</v>
      </c>
      <c r="P2334" s="24">
        <f t="shared" si="109"/>
        <v>0</v>
      </c>
      <c r="R2334" s="76">
        <v>40287</v>
      </c>
      <c r="S2334" s="88">
        <f t="shared" si="110"/>
        <v>4.5336420951576101E-3</v>
      </c>
      <c r="T2334" s="88"/>
    </row>
    <row r="2335" spans="1:20" x14ac:dyDescent="0.3">
      <c r="A2335" s="75">
        <v>2332</v>
      </c>
      <c r="B2335" s="76">
        <v>40288</v>
      </c>
      <c r="C2335" s="80">
        <v>1431.1670999999999</v>
      </c>
      <c r="D2335" s="81">
        <v>46.893799999999999</v>
      </c>
      <c r="E2335" s="82">
        <v>33.15</v>
      </c>
      <c r="F2335" s="82">
        <v>26.447399999999998</v>
      </c>
      <c r="G2335" s="82">
        <v>38.461599999999997</v>
      </c>
      <c r="H2335" s="82">
        <v>110.7475</v>
      </c>
      <c r="I2335" s="82">
        <v>83.608999999999995</v>
      </c>
      <c r="J2335" s="82">
        <v>46.411200000000001</v>
      </c>
      <c r="K2335" s="82">
        <v>33.910200000000003</v>
      </c>
      <c r="L2335" s="82">
        <v>78.549000000000007</v>
      </c>
      <c r="M2335" s="87">
        <v>85.602000000000004</v>
      </c>
      <c r="N2335" s="80">
        <v>0.2</v>
      </c>
      <c r="O2335" s="86">
        <f t="shared" si="108"/>
        <v>1248.4185605959999</v>
      </c>
      <c r="P2335" s="24">
        <f t="shared" si="109"/>
        <v>0</v>
      </c>
      <c r="R2335" s="76">
        <v>40288</v>
      </c>
      <c r="S2335" s="88">
        <f t="shared" si="110"/>
        <v>8.0713064839661505E-3</v>
      </c>
      <c r="T2335" s="88"/>
    </row>
    <row r="2336" spans="1:20" x14ac:dyDescent="0.3">
      <c r="A2336" s="75">
        <v>2333</v>
      </c>
      <c r="B2336" s="76">
        <v>40289</v>
      </c>
      <c r="C2336" s="80">
        <v>1429.7248999999999</v>
      </c>
      <c r="D2336" s="81">
        <v>46.178899999999999</v>
      </c>
      <c r="E2336" s="82">
        <v>33.58</v>
      </c>
      <c r="F2336" s="82">
        <v>26.588999999999999</v>
      </c>
      <c r="G2336" s="82">
        <v>38.427199999999999</v>
      </c>
      <c r="H2336" s="82">
        <v>110.57210000000001</v>
      </c>
      <c r="I2336" s="82">
        <v>83.548299999999998</v>
      </c>
      <c r="J2336" s="82">
        <v>46.087499999999999</v>
      </c>
      <c r="K2336" s="82">
        <v>33.735900000000001</v>
      </c>
      <c r="L2336" s="82">
        <v>78.644999999999996</v>
      </c>
      <c r="M2336" s="87">
        <v>85.626999999999995</v>
      </c>
      <c r="N2336" s="80">
        <v>0.2</v>
      </c>
      <c r="O2336" s="86">
        <f t="shared" si="108"/>
        <v>1248.4284686798101</v>
      </c>
      <c r="P2336" s="24">
        <f t="shared" si="109"/>
        <v>0</v>
      </c>
      <c r="R2336" s="76">
        <v>40289</v>
      </c>
      <c r="S2336" s="88">
        <f t="shared" si="110"/>
        <v>-1.0077090229365601E-3</v>
      </c>
      <c r="T2336" s="88"/>
    </row>
    <row r="2337" spans="1:20" x14ac:dyDescent="0.3">
      <c r="A2337" s="75">
        <v>2334</v>
      </c>
      <c r="B2337" s="76">
        <v>40290</v>
      </c>
      <c r="C2337" s="80">
        <v>1433.0237999999999</v>
      </c>
      <c r="D2337" s="81">
        <v>42.605200000000004</v>
      </c>
      <c r="E2337" s="82">
        <v>34.35</v>
      </c>
      <c r="F2337" s="82">
        <v>26.538399999999999</v>
      </c>
      <c r="G2337" s="82">
        <v>38.4983</v>
      </c>
      <c r="H2337" s="82">
        <v>109.6002</v>
      </c>
      <c r="I2337" s="82">
        <v>83.111900000000006</v>
      </c>
      <c r="J2337" s="82">
        <v>47.259700000000002</v>
      </c>
      <c r="K2337" s="82">
        <v>33.810600000000001</v>
      </c>
      <c r="L2337" s="82">
        <v>77.191000000000003</v>
      </c>
      <c r="M2337" s="87">
        <v>86.441999999999993</v>
      </c>
      <c r="N2337" s="80">
        <v>0.2</v>
      </c>
      <c r="O2337" s="86">
        <f t="shared" si="108"/>
        <v>1248.4383768422599</v>
      </c>
      <c r="P2337" s="24">
        <f t="shared" si="109"/>
        <v>0</v>
      </c>
      <c r="R2337" s="76">
        <v>40290</v>
      </c>
      <c r="S2337" s="88">
        <f t="shared" si="110"/>
        <v>2.3073669626934002E-3</v>
      </c>
      <c r="T2337" s="88"/>
    </row>
    <row r="2338" spans="1:20" x14ac:dyDescent="0.3">
      <c r="A2338" s="75">
        <v>2335</v>
      </c>
      <c r="B2338" s="76">
        <v>40291</v>
      </c>
      <c r="C2338" s="80">
        <v>1443.2319</v>
      </c>
      <c r="D2338" s="81">
        <v>41.4343</v>
      </c>
      <c r="E2338" s="82">
        <v>34.22</v>
      </c>
      <c r="F2338" s="82">
        <v>26.7837</v>
      </c>
      <c r="G2338" s="82">
        <v>37.970999999999997</v>
      </c>
      <c r="H2338" s="82">
        <v>111.5844</v>
      </c>
      <c r="I2338" s="82">
        <v>83.936300000000003</v>
      </c>
      <c r="J2338" s="82">
        <v>47.940800000000003</v>
      </c>
      <c r="K2338" s="82">
        <v>33.542900000000003</v>
      </c>
      <c r="L2338" s="82">
        <v>77.131</v>
      </c>
      <c r="M2338" s="87">
        <v>86.587999999999994</v>
      </c>
      <c r="N2338" s="80">
        <v>0.2</v>
      </c>
      <c r="O2338" s="86">
        <f t="shared" si="108"/>
        <v>1248.4482850833499</v>
      </c>
      <c r="P2338" s="24">
        <f t="shared" si="109"/>
        <v>0</v>
      </c>
      <c r="R2338" s="76">
        <v>40291</v>
      </c>
      <c r="S2338" s="88">
        <f t="shared" si="110"/>
        <v>7.1234685704453203E-3</v>
      </c>
      <c r="T2338" s="88"/>
    </row>
    <row r="2339" spans="1:20" x14ac:dyDescent="0.3">
      <c r="A2339" s="75">
        <v>2336</v>
      </c>
      <c r="B2339" s="76">
        <v>40294</v>
      </c>
      <c r="C2339" s="80">
        <v>1437.0404000000001</v>
      </c>
      <c r="D2339" s="81">
        <v>41.282600000000002</v>
      </c>
      <c r="E2339" s="82">
        <v>34.67</v>
      </c>
      <c r="F2339" s="82">
        <v>26.771000000000001</v>
      </c>
      <c r="G2339" s="82">
        <v>38.154899999999998</v>
      </c>
      <c r="H2339" s="82">
        <v>111.4764</v>
      </c>
      <c r="I2339" s="82">
        <v>83.996899999999997</v>
      </c>
      <c r="J2339" s="82">
        <v>48.454300000000003</v>
      </c>
      <c r="K2339" s="82">
        <v>33.449599999999997</v>
      </c>
      <c r="L2339" s="82">
        <v>77.5</v>
      </c>
      <c r="M2339" s="87">
        <v>86.43</v>
      </c>
      <c r="N2339" s="80">
        <v>0.2</v>
      </c>
      <c r="O2339" s="86">
        <f t="shared" si="108"/>
        <v>1248.45819340307</v>
      </c>
      <c r="P2339" s="24">
        <f t="shared" si="109"/>
        <v>0</v>
      </c>
      <c r="R2339" s="76">
        <v>40294</v>
      </c>
      <c r="S2339" s="88">
        <f t="shared" si="110"/>
        <v>-4.2900243543674303E-3</v>
      </c>
      <c r="T2339" s="88"/>
    </row>
    <row r="2340" spans="1:20" x14ac:dyDescent="0.3">
      <c r="A2340" s="75">
        <v>2337</v>
      </c>
      <c r="B2340" s="76">
        <v>40295</v>
      </c>
      <c r="C2340" s="80">
        <v>1403.4467</v>
      </c>
      <c r="D2340" s="81">
        <v>41.076799999999999</v>
      </c>
      <c r="E2340" s="82">
        <v>33.700000000000003</v>
      </c>
      <c r="F2340" s="82">
        <v>26.275500000000001</v>
      </c>
      <c r="G2340" s="82">
        <v>37.829900000000002</v>
      </c>
      <c r="H2340" s="82">
        <v>108.291</v>
      </c>
      <c r="I2340" s="82">
        <v>82.760400000000004</v>
      </c>
      <c r="J2340" s="82">
        <v>47.248600000000003</v>
      </c>
      <c r="K2340" s="82">
        <v>32.914200000000001</v>
      </c>
      <c r="L2340" s="82">
        <v>76.558999999999997</v>
      </c>
      <c r="M2340" s="87">
        <v>85.832999999999998</v>
      </c>
      <c r="N2340" s="80">
        <v>0.2</v>
      </c>
      <c r="O2340" s="86">
        <f t="shared" si="108"/>
        <v>1248.4681018014301</v>
      </c>
      <c r="P2340" s="24">
        <f t="shared" si="109"/>
        <v>0</v>
      </c>
      <c r="R2340" s="76">
        <v>40295</v>
      </c>
      <c r="S2340" s="88">
        <f t="shared" si="110"/>
        <v>-2.3377004571339999E-2</v>
      </c>
      <c r="T2340" s="88"/>
    </row>
    <row r="2341" spans="1:20" x14ac:dyDescent="0.3">
      <c r="A2341" s="75">
        <v>2338</v>
      </c>
      <c r="B2341" s="76">
        <v>40296</v>
      </c>
      <c r="C2341" s="80">
        <v>1412.7784999999999</v>
      </c>
      <c r="D2341" s="81">
        <v>42.051699999999997</v>
      </c>
      <c r="E2341" s="82">
        <v>33.18</v>
      </c>
      <c r="F2341" s="82">
        <v>26.1541</v>
      </c>
      <c r="G2341" s="82">
        <v>37.909700000000001</v>
      </c>
      <c r="H2341" s="82">
        <v>108.81740000000001</v>
      </c>
      <c r="I2341" s="82">
        <v>83.875600000000006</v>
      </c>
      <c r="J2341" s="82">
        <v>47.6282</v>
      </c>
      <c r="K2341" s="82">
        <v>33.219200000000001</v>
      </c>
      <c r="L2341" s="82">
        <v>77.179000000000002</v>
      </c>
      <c r="M2341" s="87">
        <v>85.602000000000004</v>
      </c>
      <c r="N2341" s="80">
        <v>0.2</v>
      </c>
      <c r="O2341" s="86">
        <f t="shared" si="108"/>
        <v>1248.47801027843</v>
      </c>
      <c r="P2341" s="24">
        <f t="shared" si="109"/>
        <v>0</v>
      </c>
      <c r="R2341" s="76">
        <v>40296</v>
      </c>
      <c r="S2341" s="88">
        <f t="shared" si="110"/>
        <v>6.6492015692507503E-3</v>
      </c>
      <c r="T2341" s="88"/>
    </row>
    <row r="2342" spans="1:20" x14ac:dyDescent="0.3">
      <c r="A2342" s="75">
        <v>2339</v>
      </c>
      <c r="B2342" s="76">
        <v>40297</v>
      </c>
      <c r="C2342" s="80">
        <v>1431.1642999999999</v>
      </c>
      <c r="D2342" s="81">
        <v>42.225000000000001</v>
      </c>
      <c r="E2342" s="82">
        <v>39.630000000000003</v>
      </c>
      <c r="F2342" s="82">
        <v>26.2654</v>
      </c>
      <c r="G2342" s="82">
        <v>38.023699999999998</v>
      </c>
      <c r="H2342" s="82">
        <v>111.0715</v>
      </c>
      <c r="I2342" s="82">
        <v>83.233199999999997</v>
      </c>
      <c r="J2342" s="82">
        <v>48.074800000000003</v>
      </c>
      <c r="K2342" s="82">
        <v>33.455800000000004</v>
      </c>
      <c r="L2342" s="82">
        <v>77.715000000000003</v>
      </c>
      <c r="M2342" s="87">
        <v>87.037999999999997</v>
      </c>
      <c r="N2342" s="80">
        <v>0.19</v>
      </c>
      <c r="O2342" s="86">
        <f t="shared" si="108"/>
        <v>1248.48742340628</v>
      </c>
      <c r="P2342" s="24">
        <f t="shared" si="109"/>
        <v>0</v>
      </c>
      <c r="R2342" s="76">
        <v>40297</v>
      </c>
      <c r="S2342" s="88">
        <f t="shared" si="110"/>
        <v>1.3013929642898801E-2</v>
      </c>
      <c r="T2342" s="88"/>
    </row>
    <row r="2343" spans="1:20" x14ac:dyDescent="0.3">
      <c r="A2343" s="75">
        <v>2340</v>
      </c>
      <c r="B2343" s="76">
        <v>40298</v>
      </c>
      <c r="C2343" s="80">
        <v>1407.3389</v>
      </c>
      <c r="D2343" s="81">
        <v>41.900100000000002</v>
      </c>
      <c r="E2343" s="82">
        <v>38.83</v>
      </c>
      <c r="F2343" s="82">
        <v>26.1617</v>
      </c>
      <c r="G2343" s="82">
        <v>37.4497</v>
      </c>
      <c r="H2343" s="82">
        <v>109.9242</v>
      </c>
      <c r="I2343" s="82">
        <v>82.154300000000006</v>
      </c>
      <c r="J2343" s="82">
        <v>46.891300000000001</v>
      </c>
      <c r="K2343" s="82">
        <v>33.275199999999998</v>
      </c>
      <c r="L2343" s="82">
        <v>77.739000000000004</v>
      </c>
      <c r="M2343" s="87">
        <v>85.906000000000006</v>
      </c>
      <c r="N2343" s="80">
        <v>0.2</v>
      </c>
      <c r="O2343" s="99">
        <f t="shared" si="108"/>
        <v>1248.49733203663</v>
      </c>
      <c r="P2343" s="24">
        <f t="shared" si="109"/>
        <v>1</v>
      </c>
      <c r="R2343" s="76">
        <v>40298</v>
      </c>
      <c r="S2343" s="88">
        <f t="shared" si="110"/>
        <v>-1.6647564503949702E-2</v>
      </c>
      <c r="T2343" s="88"/>
    </row>
    <row r="2344" spans="1:20" x14ac:dyDescent="0.3">
      <c r="A2344" s="75">
        <v>2341</v>
      </c>
      <c r="B2344" s="76">
        <v>40301</v>
      </c>
      <c r="C2344" s="80">
        <v>1425.8141000000001</v>
      </c>
      <c r="D2344" s="81">
        <v>41.856699999999996</v>
      </c>
      <c r="E2344" s="82">
        <v>39.76</v>
      </c>
      <c r="F2344" s="82">
        <v>26.305800000000001</v>
      </c>
      <c r="G2344" s="82">
        <v>37.848300000000002</v>
      </c>
      <c r="H2344" s="82">
        <v>111.80029999999999</v>
      </c>
      <c r="I2344" s="82">
        <v>82.239099999999993</v>
      </c>
      <c r="J2344" s="82">
        <v>46.634500000000003</v>
      </c>
      <c r="K2344" s="82">
        <v>33.468200000000003</v>
      </c>
      <c r="L2344" s="82">
        <v>78.299000000000007</v>
      </c>
      <c r="M2344" s="87">
        <v>86.917000000000002</v>
      </c>
      <c r="N2344" s="80">
        <v>0.2</v>
      </c>
      <c r="O2344" s="86">
        <f t="shared" si="108"/>
        <v>1248.50724074561</v>
      </c>
      <c r="P2344" s="24">
        <f t="shared" si="109"/>
        <v>0</v>
      </c>
      <c r="R2344" s="76">
        <v>40301</v>
      </c>
      <c r="S2344" s="88">
        <f t="shared" si="110"/>
        <v>1.3127754800211999E-2</v>
      </c>
      <c r="T2344" s="88"/>
    </row>
    <row r="2345" spans="1:20" x14ac:dyDescent="0.3">
      <c r="A2345" s="75">
        <v>2342</v>
      </c>
      <c r="B2345" s="76">
        <v>40302</v>
      </c>
      <c r="C2345" s="80">
        <v>1391.8300999999999</v>
      </c>
      <c r="D2345" s="81">
        <v>40.7301</v>
      </c>
      <c r="E2345" s="82">
        <v>38.39</v>
      </c>
      <c r="F2345" s="82">
        <v>25.254000000000001</v>
      </c>
      <c r="G2345" s="82">
        <v>36.953000000000003</v>
      </c>
      <c r="H2345" s="82">
        <v>109.0063</v>
      </c>
      <c r="I2345" s="82">
        <v>80.578299999999999</v>
      </c>
      <c r="J2345" s="82">
        <v>45.138500000000001</v>
      </c>
      <c r="K2345" s="82">
        <v>33.107199999999999</v>
      </c>
      <c r="L2345" s="82">
        <v>77.989000000000004</v>
      </c>
      <c r="M2345" s="87">
        <v>85.966999999999999</v>
      </c>
      <c r="N2345" s="80">
        <v>0.21</v>
      </c>
      <c r="O2345" s="86">
        <f t="shared" si="108"/>
        <v>1248.51764497262</v>
      </c>
      <c r="P2345" s="24">
        <f t="shared" si="109"/>
        <v>0</v>
      </c>
      <c r="R2345" s="76">
        <v>40302</v>
      </c>
      <c r="S2345" s="88">
        <f t="shared" si="110"/>
        <v>-2.3834804270767201E-2</v>
      </c>
      <c r="T2345" s="88"/>
    </row>
    <row r="2346" spans="1:20" x14ac:dyDescent="0.3">
      <c r="A2346" s="75">
        <v>2343</v>
      </c>
      <c r="B2346" s="76">
        <v>40303</v>
      </c>
      <c r="C2346" s="80">
        <v>1383.1606999999999</v>
      </c>
      <c r="D2346" s="81">
        <v>40.768099999999997</v>
      </c>
      <c r="E2346" s="82">
        <v>38.1</v>
      </c>
      <c r="F2346" s="82">
        <v>25.223600000000001</v>
      </c>
      <c r="G2346" s="82">
        <v>36.6096</v>
      </c>
      <c r="H2346" s="82">
        <v>108.23699999999999</v>
      </c>
      <c r="I2346" s="82">
        <v>80.214600000000004</v>
      </c>
      <c r="J2346" s="82">
        <v>44.211799999999997</v>
      </c>
      <c r="K2346" s="82">
        <v>33.405999999999999</v>
      </c>
      <c r="L2346" s="82">
        <v>77.715000000000003</v>
      </c>
      <c r="M2346" s="87">
        <v>85.992000000000004</v>
      </c>
      <c r="N2346" s="80">
        <v>0.21</v>
      </c>
      <c r="O2346" s="86">
        <f t="shared" si="108"/>
        <v>1248.5280492863301</v>
      </c>
      <c r="P2346" s="24">
        <f t="shared" si="109"/>
        <v>0</v>
      </c>
      <c r="R2346" s="76">
        <v>40303</v>
      </c>
      <c r="S2346" s="88">
        <f t="shared" si="110"/>
        <v>-6.2287774923103197E-3</v>
      </c>
      <c r="T2346" s="88"/>
    </row>
    <row r="2347" spans="1:20" x14ac:dyDescent="0.3">
      <c r="A2347" s="75">
        <v>2344</v>
      </c>
      <c r="B2347" s="76">
        <v>40304</v>
      </c>
      <c r="C2347" s="80">
        <v>1338.5824</v>
      </c>
      <c r="D2347" s="81">
        <v>39.722700000000003</v>
      </c>
      <c r="E2347" s="82">
        <v>37.39</v>
      </c>
      <c r="F2347" s="82">
        <v>24.181899999999999</v>
      </c>
      <c r="G2347" s="82">
        <v>35.5426</v>
      </c>
      <c r="H2347" s="82">
        <v>104.2012</v>
      </c>
      <c r="I2347" s="82">
        <v>77.450699999999998</v>
      </c>
      <c r="J2347" s="82">
        <v>42.648800000000001</v>
      </c>
      <c r="K2347" s="82">
        <v>32.5593</v>
      </c>
      <c r="L2347" s="82">
        <v>77.119</v>
      </c>
      <c r="M2347" s="87">
        <v>84.483000000000004</v>
      </c>
      <c r="N2347" s="80">
        <v>0.2</v>
      </c>
      <c r="O2347" s="86">
        <f t="shared" si="108"/>
        <v>1248.5379582390999</v>
      </c>
      <c r="P2347" s="24">
        <f t="shared" si="109"/>
        <v>0</v>
      </c>
      <c r="R2347" s="76">
        <v>40304</v>
      </c>
      <c r="S2347" s="88">
        <f t="shared" si="110"/>
        <v>-3.2229299169648097E-2</v>
      </c>
      <c r="T2347" s="88"/>
    </row>
    <row r="2348" spans="1:20" x14ac:dyDescent="0.3">
      <c r="A2348" s="75">
        <v>2345</v>
      </c>
      <c r="B2348" s="76">
        <v>40305</v>
      </c>
      <c r="C2348" s="80">
        <v>1318.1062999999999</v>
      </c>
      <c r="D2348" s="81">
        <v>39.538600000000002</v>
      </c>
      <c r="E2348" s="82">
        <v>35.71</v>
      </c>
      <c r="F2348" s="82">
        <v>23.676200000000001</v>
      </c>
      <c r="G2348" s="82">
        <v>34.598199999999999</v>
      </c>
      <c r="H2348" s="82">
        <v>104.06619999999999</v>
      </c>
      <c r="I2348" s="82">
        <v>77.220399999999998</v>
      </c>
      <c r="J2348" s="82">
        <v>42.782699999999998</v>
      </c>
      <c r="K2348" s="82">
        <v>32.789700000000003</v>
      </c>
      <c r="L2348" s="82">
        <v>76.963999999999999</v>
      </c>
      <c r="M2348" s="87">
        <v>82.766999999999996</v>
      </c>
      <c r="N2348" s="80">
        <v>0.2</v>
      </c>
      <c r="O2348" s="86">
        <f t="shared" si="108"/>
        <v>1248.5478672705101</v>
      </c>
      <c r="P2348" s="24">
        <f t="shared" si="109"/>
        <v>0</v>
      </c>
      <c r="R2348" s="76">
        <v>40305</v>
      </c>
      <c r="S2348" s="88">
        <f t="shared" si="110"/>
        <v>-1.52968543438193E-2</v>
      </c>
      <c r="T2348" s="88"/>
    </row>
    <row r="2349" spans="1:20" x14ac:dyDescent="0.3">
      <c r="A2349" s="75">
        <v>2346</v>
      </c>
      <c r="B2349" s="76">
        <v>40308</v>
      </c>
      <c r="C2349" s="80">
        <v>1376.1061</v>
      </c>
      <c r="D2349" s="81">
        <v>40.481000000000002</v>
      </c>
      <c r="E2349" s="82">
        <v>38.380000000000003</v>
      </c>
      <c r="F2349" s="82">
        <v>24.667400000000001</v>
      </c>
      <c r="G2349" s="82">
        <v>35.493499999999997</v>
      </c>
      <c r="H2349" s="82">
        <v>107.8321</v>
      </c>
      <c r="I2349" s="82">
        <v>79.075100000000006</v>
      </c>
      <c r="J2349" s="82">
        <v>45.015700000000002</v>
      </c>
      <c r="K2349" s="82">
        <v>33.642600000000002</v>
      </c>
      <c r="L2349" s="82">
        <v>79.156999999999996</v>
      </c>
      <c r="M2349" s="87">
        <v>85.894000000000005</v>
      </c>
      <c r="N2349" s="80">
        <v>0.2</v>
      </c>
      <c r="O2349" s="86">
        <f t="shared" si="108"/>
        <v>1248.55777638057</v>
      </c>
      <c r="P2349" s="24">
        <f t="shared" si="109"/>
        <v>0</v>
      </c>
      <c r="R2349" s="76">
        <v>40308</v>
      </c>
      <c r="S2349" s="88">
        <f t="shared" si="110"/>
        <v>4.4002369156417802E-2</v>
      </c>
      <c r="T2349" s="88"/>
    </row>
    <row r="2350" spans="1:20" x14ac:dyDescent="0.3">
      <c r="A2350" s="75">
        <v>2347</v>
      </c>
      <c r="B2350" s="76">
        <v>40309</v>
      </c>
      <c r="C2350" s="80">
        <v>1371.712</v>
      </c>
      <c r="D2350" s="81">
        <v>40.600200000000001</v>
      </c>
      <c r="E2350" s="82">
        <v>38.520000000000003</v>
      </c>
      <c r="F2350" s="82">
        <v>24.4651</v>
      </c>
      <c r="G2350" s="82">
        <v>35.42</v>
      </c>
      <c r="H2350" s="82">
        <v>107.57559999999999</v>
      </c>
      <c r="I2350" s="82">
        <v>78.6751</v>
      </c>
      <c r="J2350" s="82">
        <v>45.361800000000002</v>
      </c>
      <c r="K2350" s="82">
        <v>33.374899999999997</v>
      </c>
      <c r="L2350" s="82">
        <v>79.323999999999998</v>
      </c>
      <c r="M2350" s="87">
        <v>85.772999999999996</v>
      </c>
      <c r="N2350" s="80">
        <v>0.2</v>
      </c>
      <c r="O2350" s="86">
        <f t="shared" si="108"/>
        <v>1248.56768556927</v>
      </c>
      <c r="P2350" s="24">
        <f t="shared" si="109"/>
        <v>0</v>
      </c>
      <c r="R2350" s="76">
        <v>40309</v>
      </c>
      <c r="S2350" s="88">
        <f t="shared" si="110"/>
        <v>-3.1931404126469601E-3</v>
      </c>
      <c r="T2350" s="88"/>
    </row>
    <row r="2351" spans="1:20" x14ac:dyDescent="0.3">
      <c r="A2351" s="75">
        <v>2348</v>
      </c>
      <c r="B2351" s="76">
        <v>40310</v>
      </c>
      <c r="C2351" s="80">
        <v>1391.0254</v>
      </c>
      <c r="D2351" s="81">
        <v>41.336799999999997</v>
      </c>
      <c r="E2351" s="82">
        <v>39.42</v>
      </c>
      <c r="F2351" s="82">
        <v>24.879799999999999</v>
      </c>
      <c r="G2351" s="82">
        <v>36.1068</v>
      </c>
      <c r="H2351" s="82">
        <v>108.0615</v>
      </c>
      <c r="I2351" s="82">
        <v>79.224299999999999</v>
      </c>
      <c r="J2351" s="82">
        <v>46.444699999999997</v>
      </c>
      <c r="K2351" s="82">
        <v>33.630099999999999</v>
      </c>
      <c r="L2351" s="82">
        <v>79.789000000000001</v>
      </c>
      <c r="M2351" s="87">
        <v>86.004000000000005</v>
      </c>
      <c r="N2351" s="80">
        <v>0.2</v>
      </c>
      <c r="O2351" s="86">
        <f t="shared" si="108"/>
        <v>1248.5775948366199</v>
      </c>
      <c r="P2351" s="24">
        <f t="shared" si="109"/>
        <v>0</v>
      </c>
      <c r="R2351" s="76">
        <v>40310</v>
      </c>
      <c r="S2351" s="88">
        <f t="shared" si="110"/>
        <v>1.40797776792796E-2</v>
      </c>
      <c r="T2351" s="88"/>
    </row>
    <row r="2352" spans="1:20" x14ac:dyDescent="0.3">
      <c r="A2352" s="75">
        <v>2349</v>
      </c>
      <c r="B2352" s="76">
        <v>40311</v>
      </c>
      <c r="C2352" s="80">
        <v>1374.2246</v>
      </c>
      <c r="D2352" s="81">
        <v>41.120100000000001</v>
      </c>
      <c r="E2352" s="82">
        <v>39.75</v>
      </c>
      <c r="F2352" s="82">
        <v>24.515699999999999</v>
      </c>
      <c r="G2352" s="82">
        <v>35.861499999999999</v>
      </c>
      <c r="H2352" s="82">
        <v>106.5228</v>
      </c>
      <c r="I2352" s="82">
        <v>79.016800000000003</v>
      </c>
      <c r="J2352" s="82">
        <v>46.377699999999997</v>
      </c>
      <c r="K2352" s="82">
        <v>33.300199999999997</v>
      </c>
      <c r="L2352" s="82">
        <v>79.241</v>
      </c>
      <c r="M2352" s="87">
        <v>85.796999999999997</v>
      </c>
      <c r="N2352" s="80">
        <v>0.2</v>
      </c>
      <c r="O2352" s="86">
        <f t="shared" si="108"/>
        <v>1248.58750418261</v>
      </c>
      <c r="P2352" s="24">
        <f t="shared" si="109"/>
        <v>0</v>
      </c>
      <c r="R2352" s="76">
        <v>40311</v>
      </c>
      <c r="S2352" s="88">
        <f t="shared" si="110"/>
        <v>-1.20779965628234E-2</v>
      </c>
      <c r="T2352" s="88"/>
    </row>
    <row r="2353" spans="1:20" x14ac:dyDescent="0.3">
      <c r="A2353" s="75">
        <v>2350</v>
      </c>
      <c r="B2353" s="76">
        <v>40312</v>
      </c>
      <c r="C2353" s="80">
        <v>1348.3934999999999</v>
      </c>
      <c r="D2353" s="81">
        <v>40.405200000000001</v>
      </c>
      <c r="E2353" s="82">
        <v>38.9</v>
      </c>
      <c r="F2353" s="82">
        <v>24.0505</v>
      </c>
      <c r="G2353" s="82">
        <v>35.481299999999997</v>
      </c>
      <c r="H2353" s="82">
        <v>105.05159999999999</v>
      </c>
      <c r="I2353" s="82">
        <v>77.625399999999999</v>
      </c>
      <c r="J2353" s="82">
        <v>44.859299999999998</v>
      </c>
      <c r="K2353" s="82">
        <v>33.206800000000001</v>
      </c>
      <c r="L2353" s="82">
        <v>78.751999999999995</v>
      </c>
      <c r="M2353" s="87">
        <v>84.688999999999993</v>
      </c>
      <c r="N2353" s="80">
        <v>0.2</v>
      </c>
      <c r="O2353" s="86">
        <f t="shared" si="108"/>
        <v>1248.59741360724</v>
      </c>
      <c r="P2353" s="24">
        <f t="shared" si="109"/>
        <v>0</v>
      </c>
      <c r="R2353" s="76">
        <v>40312</v>
      </c>
      <c r="S2353" s="88">
        <f t="shared" si="110"/>
        <v>-1.8796854604407501E-2</v>
      </c>
      <c r="T2353" s="88"/>
    </row>
    <row r="2354" spans="1:20" x14ac:dyDescent="0.3">
      <c r="A2354" s="75">
        <v>2351</v>
      </c>
      <c r="B2354" s="76">
        <v>40315</v>
      </c>
      <c r="C2354" s="80">
        <v>1350.1442999999999</v>
      </c>
      <c r="D2354" s="81">
        <v>40.4756</v>
      </c>
      <c r="E2354" s="82">
        <v>41.03</v>
      </c>
      <c r="F2354" s="82">
        <v>24.01</v>
      </c>
      <c r="G2354" s="82">
        <v>35.493499999999997</v>
      </c>
      <c r="H2354" s="82">
        <v>105.8884</v>
      </c>
      <c r="I2354" s="82">
        <v>77.222700000000003</v>
      </c>
      <c r="J2354" s="82">
        <v>44.479799999999997</v>
      </c>
      <c r="K2354" s="82">
        <v>33.250300000000003</v>
      </c>
      <c r="L2354" s="82">
        <v>79.563000000000002</v>
      </c>
      <c r="M2354" s="87">
        <v>85.358999999999995</v>
      </c>
      <c r="N2354" s="80">
        <v>0.21</v>
      </c>
      <c r="O2354" s="86">
        <f t="shared" si="108"/>
        <v>1248.60781858569</v>
      </c>
      <c r="P2354" s="24">
        <f t="shared" si="109"/>
        <v>0</v>
      </c>
      <c r="R2354" s="76">
        <v>40315</v>
      </c>
      <c r="S2354" s="88">
        <f t="shared" si="110"/>
        <v>1.29843402537921E-3</v>
      </c>
      <c r="T2354" s="88"/>
    </row>
    <row r="2355" spans="1:20" x14ac:dyDescent="0.3">
      <c r="A2355" s="75">
        <v>2352</v>
      </c>
      <c r="B2355" s="76">
        <v>40316</v>
      </c>
      <c r="C2355" s="80">
        <v>1331.2084</v>
      </c>
      <c r="D2355" s="81">
        <v>39.766100000000002</v>
      </c>
      <c r="E2355" s="82">
        <v>40.479999999999997</v>
      </c>
      <c r="F2355" s="82">
        <v>23.6965</v>
      </c>
      <c r="G2355" s="82">
        <v>35.232900000000001</v>
      </c>
      <c r="H2355" s="82">
        <v>104.6862</v>
      </c>
      <c r="I2355" s="82">
        <v>76.636799999999994</v>
      </c>
      <c r="J2355" s="82">
        <v>43.687100000000001</v>
      </c>
      <c r="K2355" s="82">
        <v>33.057400000000001</v>
      </c>
      <c r="L2355" s="82">
        <v>79.3</v>
      </c>
      <c r="M2355" s="87">
        <v>85.212999999999994</v>
      </c>
      <c r="N2355" s="80">
        <v>0.21</v>
      </c>
      <c r="O2355" s="86">
        <f t="shared" si="108"/>
        <v>1248.61822365085</v>
      </c>
      <c r="P2355" s="24">
        <f t="shared" si="109"/>
        <v>0</v>
      </c>
      <c r="R2355" s="76">
        <v>40316</v>
      </c>
      <c r="S2355" s="88">
        <f t="shared" si="110"/>
        <v>-1.40250934659354E-2</v>
      </c>
      <c r="T2355" s="88"/>
    </row>
    <row r="2356" spans="1:20" x14ac:dyDescent="0.3">
      <c r="A2356" s="75">
        <v>2353</v>
      </c>
      <c r="B2356" s="76">
        <v>40317</v>
      </c>
      <c r="C2356" s="80">
        <v>1324.5127</v>
      </c>
      <c r="D2356" s="81">
        <v>39.484400000000001</v>
      </c>
      <c r="E2356" s="82">
        <v>39.950000000000003</v>
      </c>
      <c r="F2356" s="82">
        <v>23.453700000000001</v>
      </c>
      <c r="G2356" s="82">
        <v>34.792499999999997</v>
      </c>
      <c r="H2356" s="82">
        <v>104.34910000000001</v>
      </c>
      <c r="I2356" s="82">
        <v>76.221800000000002</v>
      </c>
      <c r="J2356" s="82">
        <v>43.497300000000003</v>
      </c>
      <c r="K2356" s="82">
        <v>33.069800000000001</v>
      </c>
      <c r="L2356" s="82">
        <v>78.715999999999994</v>
      </c>
      <c r="M2356" s="87">
        <v>84.457999999999998</v>
      </c>
      <c r="N2356" s="80">
        <v>0.2</v>
      </c>
      <c r="O2356" s="86">
        <f t="shared" si="108"/>
        <v>1248.6281333192901</v>
      </c>
      <c r="P2356" s="24">
        <f t="shared" si="109"/>
        <v>0</v>
      </c>
      <c r="R2356" s="76">
        <v>40317</v>
      </c>
      <c r="S2356" s="88">
        <f t="shared" si="110"/>
        <v>-5.0297909778814799E-3</v>
      </c>
      <c r="T2356" s="88"/>
    </row>
    <row r="2357" spans="1:20" x14ac:dyDescent="0.3">
      <c r="A2357" s="75">
        <v>2354</v>
      </c>
      <c r="B2357" s="76">
        <v>40318</v>
      </c>
      <c r="C2357" s="80">
        <v>1273.0078000000001</v>
      </c>
      <c r="D2357" s="81">
        <v>38.552799999999998</v>
      </c>
      <c r="E2357" s="82">
        <v>37.630000000000003</v>
      </c>
      <c r="F2357" s="82">
        <v>22.604199999999999</v>
      </c>
      <c r="G2357" s="82">
        <v>33.400300000000001</v>
      </c>
      <c r="H2357" s="82">
        <v>100.2623</v>
      </c>
      <c r="I2357" s="82">
        <v>73.634299999999996</v>
      </c>
      <c r="J2357" s="82">
        <v>41.688600000000001</v>
      </c>
      <c r="K2357" s="82">
        <v>32.086199999999998</v>
      </c>
      <c r="L2357" s="82">
        <v>76.117999999999995</v>
      </c>
      <c r="M2357" s="87">
        <v>82.340999999999994</v>
      </c>
      <c r="N2357" s="80">
        <v>0.2</v>
      </c>
      <c r="O2357" s="86">
        <f t="shared" si="108"/>
        <v>1248.6380430663801</v>
      </c>
      <c r="P2357" s="24">
        <f t="shared" si="109"/>
        <v>0</v>
      </c>
      <c r="R2357" s="76">
        <v>40318</v>
      </c>
      <c r="S2357" s="88">
        <f t="shared" si="110"/>
        <v>-3.88859238571286E-2</v>
      </c>
      <c r="T2357" s="88"/>
    </row>
    <row r="2358" spans="1:20" x14ac:dyDescent="0.3">
      <c r="A2358" s="75">
        <v>2355</v>
      </c>
      <c r="B2358" s="76">
        <v>40319</v>
      </c>
      <c r="C2358" s="80">
        <v>1292.1459</v>
      </c>
      <c r="D2358" s="81">
        <v>38.877800000000001</v>
      </c>
      <c r="E2358" s="82">
        <v>38.93</v>
      </c>
      <c r="F2358" s="82">
        <v>22.4146</v>
      </c>
      <c r="G2358" s="82">
        <v>33.067599999999999</v>
      </c>
      <c r="H2358" s="82">
        <v>101.4611</v>
      </c>
      <c r="I2358" s="82">
        <v>74.305599999999998</v>
      </c>
      <c r="J2358" s="82">
        <v>42.258000000000003</v>
      </c>
      <c r="K2358" s="82">
        <v>32.1173</v>
      </c>
      <c r="L2358" s="82">
        <v>75.784000000000006</v>
      </c>
      <c r="M2358" s="87">
        <v>82.584000000000003</v>
      </c>
      <c r="N2358" s="80">
        <v>0.2</v>
      </c>
      <c r="O2358" s="86">
        <f t="shared" si="108"/>
        <v>1248.64795289212</v>
      </c>
      <c r="P2358" s="24">
        <f t="shared" si="109"/>
        <v>0</v>
      </c>
      <c r="R2358" s="76">
        <v>40319</v>
      </c>
      <c r="S2358" s="88">
        <f t="shared" si="110"/>
        <v>1.5033764914873101E-2</v>
      </c>
      <c r="T2358" s="88"/>
    </row>
    <row r="2359" spans="1:20" x14ac:dyDescent="0.3">
      <c r="A2359" s="75">
        <v>2356</v>
      </c>
      <c r="B2359" s="76">
        <v>40322</v>
      </c>
      <c r="C2359" s="80">
        <v>1275.4889000000001</v>
      </c>
      <c r="D2359" s="81">
        <v>38.639499999999998</v>
      </c>
      <c r="E2359" s="82">
        <v>39.03</v>
      </c>
      <c r="F2359" s="82">
        <v>22.5334</v>
      </c>
      <c r="G2359" s="82">
        <v>32.365400000000001</v>
      </c>
      <c r="H2359" s="82">
        <v>100.04430000000001</v>
      </c>
      <c r="I2359" s="82">
        <v>73.463399999999993</v>
      </c>
      <c r="J2359" s="82">
        <v>41.230899999999998</v>
      </c>
      <c r="K2359" s="82">
        <v>32.0364</v>
      </c>
      <c r="L2359" s="82">
        <v>75.474000000000004</v>
      </c>
      <c r="M2359" s="87">
        <v>82.340999999999994</v>
      </c>
      <c r="N2359" s="80">
        <v>0.21</v>
      </c>
      <c r="O2359" s="86">
        <f t="shared" si="108"/>
        <v>1248.6583582917201</v>
      </c>
      <c r="P2359" s="24">
        <f t="shared" si="109"/>
        <v>0</v>
      </c>
      <c r="R2359" s="76">
        <v>40322</v>
      </c>
      <c r="S2359" s="88">
        <f t="shared" si="110"/>
        <v>-1.28909591401404E-2</v>
      </c>
      <c r="T2359" s="88"/>
    </row>
    <row r="2360" spans="1:20" x14ac:dyDescent="0.3">
      <c r="A2360" s="75">
        <v>2357</v>
      </c>
      <c r="B2360" s="76">
        <v>40323</v>
      </c>
      <c r="C2360" s="80">
        <v>1275.9474</v>
      </c>
      <c r="D2360" s="81">
        <v>38.5745</v>
      </c>
      <c r="E2360" s="82">
        <v>38.909999999999997</v>
      </c>
      <c r="F2360" s="82">
        <v>22.452500000000001</v>
      </c>
      <c r="G2360" s="82">
        <v>32.119</v>
      </c>
      <c r="H2360" s="82">
        <v>98.859200000000001</v>
      </c>
      <c r="I2360" s="82">
        <v>72.877600000000001</v>
      </c>
      <c r="J2360" s="82">
        <v>40.962899999999998</v>
      </c>
      <c r="K2360" s="82">
        <v>31.513400000000001</v>
      </c>
      <c r="L2360" s="82">
        <v>74.962000000000003</v>
      </c>
      <c r="M2360" s="87">
        <v>82.56</v>
      </c>
      <c r="N2360" s="80">
        <v>0.21</v>
      </c>
      <c r="O2360" s="86">
        <f t="shared" si="108"/>
        <v>1248.6687637780401</v>
      </c>
      <c r="P2360" s="24">
        <f t="shared" si="109"/>
        <v>0</v>
      </c>
      <c r="R2360" s="76">
        <v>40323</v>
      </c>
      <c r="S2360" s="88">
        <f t="shared" si="110"/>
        <v>3.5947000401170798E-4</v>
      </c>
      <c r="T2360" s="88"/>
    </row>
    <row r="2361" spans="1:20" x14ac:dyDescent="0.3">
      <c r="A2361" s="75">
        <v>2358</v>
      </c>
      <c r="B2361" s="76">
        <v>40324</v>
      </c>
      <c r="C2361" s="80">
        <v>1268.9706000000001</v>
      </c>
      <c r="D2361" s="81">
        <v>37.9895</v>
      </c>
      <c r="E2361" s="82">
        <v>38.85</v>
      </c>
      <c r="F2361" s="82">
        <v>22.1587</v>
      </c>
      <c r="G2361" s="82">
        <v>30.812999999999999</v>
      </c>
      <c r="H2361" s="82">
        <v>97.4696</v>
      </c>
      <c r="I2361" s="82">
        <v>72.389399999999995</v>
      </c>
      <c r="J2361" s="82">
        <v>41.197400000000002</v>
      </c>
      <c r="K2361" s="82">
        <v>31.177299999999999</v>
      </c>
      <c r="L2361" s="82">
        <v>72.983000000000004</v>
      </c>
      <c r="M2361" s="87">
        <v>80.332999999999998</v>
      </c>
      <c r="N2361" s="80">
        <v>0.2</v>
      </c>
      <c r="O2361" s="86">
        <f t="shared" si="108"/>
        <v>1248.6786738476001</v>
      </c>
      <c r="P2361" s="24">
        <f t="shared" si="109"/>
        <v>0</v>
      </c>
      <c r="R2361" s="76">
        <v>40324</v>
      </c>
      <c r="S2361" s="88">
        <f t="shared" si="110"/>
        <v>-5.4679370011646604E-3</v>
      </c>
      <c r="T2361" s="88"/>
    </row>
    <row r="2362" spans="1:20" x14ac:dyDescent="0.3">
      <c r="A2362" s="75">
        <v>2359</v>
      </c>
      <c r="B2362" s="76">
        <v>40325</v>
      </c>
      <c r="C2362" s="80">
        <v>1311.1482000000001</v>
      </c>
      <c r="D2362" s="81">
        <v>38.7301</v>
      </c>
      <c r="E2362" s="82">
        <v>40.22</v>
      </c>
      <c r="F2362" s="82">
        <v>22.8368</v>
      </c>
      <c r="G2362" s="82">
        <v>32.032699999999998</v>
      </c>
      <c r="H2362" s="82">
        <v>101.2976</v>
      </c>
      <c r="I2362" s="82">
        <v>75.013499999999993</v>
      </c>
      <c r="J2362" s="82">
        <v>43.541899999999998</v>
      </c>
      <c r="K2362" s="82">
        <v>31.8932</v>
      </c>
      <c r="L2362" s="82">
        <v>74.974000000000004</v>
      </c>
      <c r="M2362" s="87">
        <v>82.45</v>
      </c>
      <c r="N2362" s="80">
        <v>0.2</v>
      </c>
      <c r="O2362" s="86">
        <f t="shared" si="108"/>
        <v>1248.6885839957999</v>
      </c>
      <c r="P2362" s="24">
        <f t="shared" si="109"/>
        <v>0</v>
      </c>
      <c r="R2362" s="76">
        <v>40325</v>
      </c>
      <c r="S2362" s="88">
        <f t="shared" si="110"/>
        <v>3.3237649477458199E-2</v>
      </c>
      <c r="T2362" s="88"/>
    </row>
    <row r="2363" spans="1:20" x14ac:dyDescent="0.3">
      <c r="A2363" s="75">
        <v>2360</v>
      </c>
      <c r="B2363" s="76">
        <v>40326</v>
      </c>
      <c r="C2363" s="80">
        <v>1294.9659999999999</v>
      </c>
      <c r="D2363" s="81">
        <v>38.7301</v>
      </c>
      <c r="E2363" s="82">
        <v>39.72</v>
      </c>
      <c r="F2363" s="82">
        <v>22.826699999999999</v>
      </c>
      <c r="G2363" s="82">
        <v>31.786300000000001</v>
      </c>
      <c r="H2363" s="82">
        <v>100.6301</v>
      </c>
      <c r="I2363" s="82">
        <v>73.793000000000006</v>
      </c>
      <c r="J2363" s="82">
        <v>42.637599999999999</v>
      </c>
      <c r="K2363" s="82">
        <v>31.998999999999999</v>
      </c>
      <c r="L2363" s="82">
        <v>74.962000000000003</v>
      </c>
      <c r="M2363" s="87">
        <v>82.045000000000002</v>
      </c>
      <c r="N2363" s="80">
        <v>0.19</v>
      </c>
      <c r="O2363" s="86">
        <f t="shared" si="108"/>
        <v>1248.69799871131</v>
      </c>
      <c r="P2363" s="24">
        <f t="shared" si="109"/>
        <v>0</v>
      </c>
      <c r="R2363" s="76">
        <v>40326</v>
      </c>
      <c r="S2363" s="88">
        <f t="shared" si="110"/>
        <v>-1.2342006799841701E-2</v>
      </c>
      <c r="T2363" s="88"/>
    </row>
    <row r="2364" spans="1:20" x14ac:dyDescent="0.3">
      <c r="A2364" s="75">
        <v>2361</v>
      </c>
      <c r="B2364" s="76">
        <v>40329</v>
      </c>
      <c r="C2364" s="80">
        <v>1294.9659999999999</v>
      </c>
      <c r="D2364" s="81">
        <v>38.7301</v>
      </c>
      <c r="E2364" s="82">
        <v>39.72</v>
      </c>
      <c r="F2364" s="82">
        <v>22.826699999999999</v>
      </c>
      <c r="G2364" s="82">
        <v>31.786300000000001</v>
      </c>
      <c r="H2364" s="82">
        <v>100.6301</v>
      </c>
      <c r="I2364" s="82">
        <v>73.793000000000006</v>
      </c>
      <c r="J2364" s="82">
        <v>42.637599999999999</v>
      </c>
      <c r="K2364" s="82">
        <v>31.998999999999999</v>
      </c>
      <c r="L2364" s="82">
        <v>74.962000000000003</v>
      </c>
      <c r="M2364" s="87">
        <v>82.045000000000002</v>
      </c>
      <c r="N2364" s="80">
        <v>0.19</v>
      </c>
      <c r="O2364" s="99">
        <f t="shared" si="108"/>
        <v>1248.70741349781</v>
      </c>
      <c r="P2364" s="24">
        <f t="shared" si="109"/>
        <v>1</v>
      </c>
      <c r="R2364" s="76">
        <v>40329</v>
      </c>
      <c r="S2364" s="88">
        <f t="shared" si="110"/>
        <v>0</v>
      </c>
      <c r="T2364" s="88"/>
    </row>
    <row r="2365" spans="1:20" x14ac:dyDescent="0.3">
      <c r="A2365" s="75">
        <v>2362</v>
      </c>
      <c r="B2365" s="76">
        <v>40330</v>
      </c>
      <c r="C2365" s="80">
        <v>1272.7935</v>
      </c>
      <c r="D2365" s="81">
        <v>38.1965</v>
      </c>
      <c r="E2365" s="82">
        <v>39.5</v>
      </c>
      <c r="F2365" s="82">
        <v>22.452500000000001</v>
      </c>
      <c r="G2365" s="82">
        <v>31.897200000000002</v>
      </c>
      <c r="H2365" s="82">
        <v>98.477699999999999</v>
      </c>
      <c r="I2365" s="82">
        <v>72.316199999999995</v>
      </c>
      <c r="J2365" s="82">
        <v>42.151800000000001</v>
      </c>
      <c r="K2365" s="82">
        <v>31.930499999999999</v>
      </c>
      <c r="L2365" s="82">
        <v>74.807000000000002</v>
      </c>
      <c r="M2365" s="87">
        <v>81.42</v>
      </c>
      <c r="N2365" s="80">
        <v>0.2</v>
      </c>
      <c r="O2365" s="86">
        <f t="shared" si="108"/>
        <v>1248.71732387411</v>
      </c>
      <c r="P2365" s="24">
        <f t="shared" si="109"/>
        <v>0</v>
      </c>
      <c r="R2365" s="76">
        <v>40330</v>
      </c>
      <c r="S2365" s="88">
        <f t="shared" si="110"/>
        <v>-1.7122071158625001E-2</v>
      </c>
      <c r="T2365" s="88"/>
    </row>
    <row r="2366" spans="1:20" x14ac:dyDescent="0.3">
      <c r="A2366" s="75">
        <v>2363</v>
      </c>
      <c r="B2366" s="76">
        <v>40331</v>
      </c>
      <c r="C2366" s="80">
        <v>1305.8843999999999</v>
      </c>
      <c r="D2366" s="81">
        <v>39.231200000000001</v>
      </c>
      <c r="E2366" s="82">
        <v>41.27</v>
      </c>
      <c r="F2366" s="82">
        <v>22.897500000000001</v>
      </c>
      <c r="G2366" s="82">
        <v>32.599499999999999</v>
      </c>
      <c r="H2366" s="82">
        <v>100.9843</v>
      </c>
      <c r="I2366" s="82">
        <v>74.171400000000006</v>
      </c>
      <c r="J2366" s="82">
        <v>43.652000000000001</v>
      </c>
      <c r="K2366" s="82">
        <v>32.627800000000001</v>
      </c>
      <c r="L2366" s="82">
        <v>76.212999999999994</v>
      </c>
      <c r="M2366" s="87">
        <v>83.15</v>
      </c>
      <c r="N2366" s="80">
        <v>0.2</v>
      </c>
      <c r="O2366" s="86">
        <f t="shared" si="108"/>
        <v>1248.7272343290599</v>
      </c>
      <c r="P2366" s="24">
        <f t="shared" si="109"/>
        <v>0</v>
      </c>
      <c r="R2366" s="76">
        <v>40331</v>
      </c>
      <c r="S2366" s="88">
        <f t="shared" si="110"/>
        <v>2.5998639999339899E-2</v>
      </c>
      <c r="T2366" s="88"/>
    </row>
    <row r="2367" spans="1:20" x14ac:dyDescent="0.3">
      <c r="A2367" s="75">
        <v>2364</v>
      </c>
      <c r="B2367" s="76">
        <v>40332</v>
      </c>
      <c r="C2367" s="80">
        <v>1311.2363</v>
      </c>
      <c r="D2367" s="81">
        <v>39.721299999999999</v>
      </c>
      <c r="E2367" s="82">
        <v>43.08</v>
      </c>
      <c r="F2367" s="82">
        <v>23.099799999999998</v>
      </c>
      <c r="G2367" s="82">
        <v>33.092300000000002</v>
      </c>
      <c r="H2367" s="82">
        <v>100.6846</v>
      </c>
      <c r="I2367" s="82">
        <v>75.135599999999997</v>
      </c>
      <c r="J2367" s="82">
        <v>43.383299999999998</v>
      </c>
      <c r="K2367" s="82">
        <v>32.839500000000001</v>
      </c>
      <c r="L2367" s="82">
        <v>76.105000000000004</v>
      </c>
      <c r="M2367" s="87">
        <v>83.248000000000005</v>
      </c>
      <c r="N2367" s="80">
        <v>0.19</v>
      </c>
      <c r="O2367" s="86">
        <f t="shared" si="108"/>
        <v>1248.73664933599</v>
      </c>
      <c r="P2367" s="24">
        <f t="shared" si="109"/>
        <v>0</v>
      </c>
      <c r="R2367" s="76">
        <v>40332</v>
      </c>
      <c r="S2367" s="88">
        <f t="shared" si="110"/>
        <v>4.0982953774468802E-3</v>
      </c>
      <c r="T2367" s="88"/>
    </row>
    <row r="2368" spans="1:20" x14ac:dyDescent="0.3">
      <c r="A2368" s="75">
        <v>2365</v>
      </c>
      <c r="B2368" s="76">
        <v>40333</v>
      </c>
      <c r="C2368" s="80">
        <v>1266.1565000000001</v>
      </c>
      <c r="D2368" s="81">
        <v>38.4497</v>
      </c>
      <c r="E2368" s="82">
        <v>41.905000000000001</v>
      </c>
      <c r="F2368" s="82">
        <v>22.381699999999999</v>
      </c>
      <c r="G2368" s="82">
        <v>31.774000000000001</v>
      </c>
      <c r="H2368" s="82">
        <v>97.101799999999997</v>
      </c>
      <c r="I2368" s="82">
        <v>72.651799999999994</v>
      </c>
      <c r="J2368" s="82">
        <v>42.219000000000001</v>
      </c>
      <c r="K2368" s="82">
        <v>31.918099999999999</v>
      </c>
      <c r="L2368" s="82">
        <v>73.787000000000006</v>
      </c>
      <c r="M2368" s="87">
        <v>81.837000000000003</v>
      </c>
      <c r="N2368" s="80">
        <v>0.19</v>
      </c>
      <c r="O2368" s="86">
        <f t="shared" si="108"/>
        <v>1248.7460644139001</v>
      </c>
      <c r="P2368" s="24">
        <f t="shared" si="109"/>
        <v>0</v>
      </c>
      <c r="R2368" s="76">
        <v>40333</v>
      </c>
      <c r="S2368" s="88">
        <f t="shared" si="110"/>
        <v>-3.4379615634496999E-2</v>
      </c>
      <c r="T2368" s="88"/>
    </row>
    <row r="2369" spans="1:20" x14ac:dyDescent="0.3">
      <c r="A2369" s="75">
        <v>2366</v>
      </c>
      <c r="B2369" s="76">
        <v>40336</v>
      </c>
      <c r="C2369" s="80">
        <v>1249.0856000000001</v>
      </c>
      <c r="D2369" s="81">
        <v>38.131100000000004</v>
      </c>
      <c r="E2369" s="82">
        <v>41.22</v>
      </c>
      <c r="F2369" s="82">
        <v>21.944299999999998</v>
      </c>
      <c r="G2369" s="82">
        <v>31.158000000000001</v>
      </c>
      <c r="H2369" s="82">
        <v>97.197199999999995</v>
      </c>
      <c r="I2369" s="82">
        <v>72.377200000000002</v>
      </c>
      <c r="J2369" s="82">
        <v>42.028599999999997</v>
      </c>
      <c r="K2369" s="82">
        <v>31.625499999999999</v>
      </c>
      <c r="L2369" s="82">
        <v>74.135000000000005</v>
      </c>
      <c r="M2369" s="87">
        <v>81.897999999999996</v>
      </c>
      <c r="N2369" s="80">
        <v>0.19</v>
      </c>
      <c r="O2369" s="86">
        <f t="shared" si="108"/>
        <v>1248.7554795628</v>
      </c>
      <c r="P2369" s="24">
        <f t="shared" si="109"/>
        <v>0</v>
      </c>
      <c r="R2369" s="76">
        <v>40336</v>
      </c>
      <c r="S2369" s="88">
        <f t="shared" si="110"/>
        <v>-1.3482456552566699E-2</v>
      </c>
      <c r="T2369" s="88"/>
    </row>
    <row r="2370" spans="1:20" x14ac:dyDescent="0.3">
      <c r="A2370" s="75">
        <v>2367</v>
      </c>
      <c r="B2370" s="76">
        <v>40337</v>
      </c>
      <c r="C2370" s="80">
        <v>1262.9784999999999</v>
      </c>
      <c r="D2370" s="81">
        <v>38.414299999999997</v>
      </c>
      <c r="E2370" s="82">
        <v>40.520000000000003</v>
      </c>
      <c r="F2370" s="82">
        <v>22.0075</v>
      </c>
      <c r="G2370" s="82">
        <v>30.936199999999999</v>
      </c>
      <c r="H2370" s="82">
        <v>96.751099999999994</v>
      </c>
      <c r="I2370" s="82">
        <v>74.745000000000005</v>
      </c>
      <c r="J2370" s="82">
        <v>42.834699999999998</v>
      </c>
      <c r="K2370" s="82">
        <v>32.098599999999998</v>
      </c>
      <c r="L2370" s="82">
        <v>75.239999999999995</v>
      </c>
      <c r="M2370" s="87">
        <v>83.891999999999996</v>
      </c>
      <c r="N2370" s="80">
        <v>0.19</v>
      </c>
      <c r="O2370" s="86">
        <f t="shared" si="108"/>
        <v>1248.7648947826799</v>
      </c>
      <c r="P2370" s="24">
        <f t="shared" si="109"/>
        <v>0</v>
      </c>
      <c r="R2370" s="76">
        <v>40337</v>
      </c>
      <c r="S2370" s="88">
        <f t="shared" si="110"/>
        <v>1.11224562992318E-2</v>
      </c>
      <c r="T2370" s="88"/>
    </row>
    <row r="2371" spans="1:20" x14ac:dyDescent="0.3">
      <c r="A2371" s="75">
        <v>2368</v>
      </c>
      <c r="B2371" s="76">
        <v>40338</v>
      </c>
      <c r="C2371" s="80">
        <v>1255.5515</v>
      </c>
      <c r="D2371" s="81">
        <v>37.815300000000001</v>
      </c>
      <c r="E2371" s="82">
        <v>41.82</v>
      </c>
      <c r="F2371" s="82">
        <v>21.785</v>
      </c>
      <c r="G2371" s="82">
        <v>30.542000000000002</v>
      </c>
      <c r="H2371" s="82">
        <v>96.434299999999993</v>
      </c>
      <c r="I2371" s="82">
        <v>73.268199999999993</v>
      </c>
      <c r="J2371" s="82">
        <v>42.8459</v>
      </c>
      <c r="K2371" s="82">
        <v>31.9679</v>
      </c>
      <c r="L2371" s="82">
        <v>75.048000000000002</v>
      </c>
      <c r="M2371" s="87">
        <v>83.751000000000005</v>
      </c>
      <c r="N2371" s="80">
        <v>0.18</v>
      </c>
      <c r="O2371" s="86">
        <f t="shared" si="108"/>
        <v>1248.7738145319299</v>
      </c>
      <c r="P2371" s="24">
        <f t="shared" si="109"/>
        <v>0</v>
      </c>
      <c r="R2371" s="76">
        <v>40338</v>
      </c>
      <c r="S2371" s="88">
        <f t="shared" si="110"/>
        <v>-5.8805434930205803E-3</v>
      </c>
      <c r="T2371" s="88"/>
    </row>
    <row r="2372" spans="1:20" x14ac:dyDescent="0.3">
      <c r="A2372" s="75">
        <v>2369</v>
      </c>
      <c r="B2372" s="76">
        <v>40339</v>
      </c>
      <c r="C2372" s="80">
        <v>1292.6122</v>
      </c>
      <c r="D2372" s="81">
        <v>38.152900000000002</v>
      </c>
      <c r="E2372" s="82">
        <v>42.83</v>
      </c>
      <c r="F2372" s="82">
        <v>22.4575</v>
      </c>
      <c r="G2372" s="82">
        <v>30.800699999999999</v>
      </c>
      <c r="H2372" s="82">
        <v>101.03879999999999</v>
      </c>
      <c r="I2372" s="82">
        <v>75.538300000000007</v>
      </c>
      <c r="J2372" s="82">
        <v>44.200600000000001</v>
      </c>
      <c r="K2372" s="82">
        <v>32.652700000000003</v>
      </c>
      <c r="L2372" s="82">
        <v>76.67</v>
      </c>
      <c r="M2372" s="87">
        <v>85.113</v>
      </c>
      <c r="N2372" s="80">
        <v>0.18</v>
      </c>
      <c r="O2372" s="86">
        <f t="shared" ref="O2372:O2435" si="111">O2371*(1+N2372/100/252)</f>
        <v>1248.7827343448901</v>
      </c>
      <c r="P2372" s="24">
        <f t="shared" ref="P2372:P2435" si="112">IF(MONTH(B2372)&lt;&gt;MONTH(B2373),1,0)</f>
        <v>0</v>
      </c>
      <c r="R2372" s="76">
        <v>40339</v>
      </c>
      <c r="S2372" s="88">
        <f t="shared" ref="S2372:S2435" si="113">(C2372/C2371)-1</f>
        <v>2.9517467025446598E-2</v>
      </c>
      <c r="T2372" s="88"/>
    </row>
    <row r="2373" spans="1:20" x14ac:dyDescent="0.3">
      <c r="A2373" s="75">
        <v>2370</v>
      </c>
      <c r="B2373" s="76">
        <v>40340</v>
      </c>
      <c r="C2373" s="80">
        <v>1298.7355</v>
      </c>
      <c r="D2373" s="81">
        <v>38.512300000000003</v>
      </c>
      <c r="E2373" s="82">
        <v>44.3</v>
      </c>
      <c r="F2373" s="82">
        <v>22.9481</v>
      </c>
      <c r="G2373" s="82">
        <v>31.613800000000001</v>
      </c>
      <c r="H2373" s="82">
        <v>100.88890000000001</v>
      </c>
      <c r="I2373" s="82">
        <v>75.5017</v>
      </c>
      <c r="J2373" s="82">
        <v>44.066299999999998</v>
      </c>
      <c r="K2373" s="82">
        <v>32.428600000000003</v>
      </c>
      <c r="L2373" s="82">
        <v>76.332999999999998</v>
      </c>
      <c r="M2373" s="87">
        <v>85.320999999999998</v>
      </c>
      <c r="N2373" s="80">
        <v>0.18</v>
      </c>
      <c r="O2373" s="86">
        <f t="shared" si="111"/>
        <v>1248.7916542215701</v>
      </c>
      <c r="P2373" s="24">
        <f t="shared" si="112"/>
        <v>0</v>
      </c>
      <c r="R2373" s="76">
        <v>40340</v>
      </c>
      <c r="S2373" s="88">
        <f t="shared" si="113"/>
        <v>4.7371516375909204E-3</v>
      </c>
      <c r="T2373" s="88"/>
    </row>
    <row r="2374" spans="1:20" x14ac:dyDescent="0.3">
      <c r="A2374" s="75">
        <v>2371</v>
      </c>
      <c r="B2374" s="76">
        <v>40343</v>
      </c>
      <c r="C2374" s="80">
        <v>1296.4236000000001</v>
      </c>
      <c r="D2374" s="81">
        <v>37.891500000000001</v>
      </c>
      <c r="E2374" s="82">
        <v>43.68</v>
      </c>
      <c r="F2374" s="82">
        <v>22.9481</v>
      </c>
      <c r="G2374" s="82">
        <v>31.410599999999999</v>
      </c>
      <c r="H2374" s="82">
        <v>101.05240000000001</v>
      </c>
      <c r="I2374" s="82">
        <v>74.903700000000001</v>
      </c>
      <c r="J2374" s="82">
        <v>43.999099999999999</v>
      </c>
      <c r="K2374" s="82">
        <v>32.340699999999998</v>
      </c>
      <c r="L2374" s="82">
        <v>76.682000000000002</v>
      </c>
      <c r="M2374" s="87">
        <v>85.027000000000001</v>
      </c>
      <c r="N2374" s="80">
        <v>0.18</v>
      </c>
      <c r="O2374" s="86">
        <f t="shared" si="111"/>
        <v>1248.80057416195</v>
      </c>
      <c r="P2374" s="24">
        <f t="shared" si="112"/>
        <v>0</v>
      </c>
      <c r="R2374" s="76">
        <v>40343</v>
      </c>
      <c r="S2374" s="88">
        <f t="shared" si="113"/>
        <v>-1.7801161206418799E-3</v>
      </c>
      <c r="T2374" s="88"/>
    </row>
    <row r="2375" spans="1:20" x14ac:dyDescent="0.3">
      <c r="A2375" s="75">
        <v>2372</v>
      </c>
      <c r="B2375" s="76">
        <v>40344</v>
      </c>
      <c r="C2375" s="80">
        <v>1326.8913</v>
      </c>
      <c r="D2375" s="81">
        <v>38.751899999999999</v>
      </c>
      <c r="E2375" s="82">
        <v>45.04</v>
      </c>
      <c r="F2375" s="82">
        <v>23.463899999999999</v>
      </c>
      <c r="G2375" s="82">
        <v>32.750399999999999</v>
      </c>
      <c r="H2375" s="82">
        <v>102.4828</v>
      </c>
      <c r="I2375" s="82">
        <v>76.295100000000005</v>
      </c>
      <c r="J2375" s="82">
        <v>45.398499999999999</v>
      </c>
      <c r="K2375" s="82">
        <v>32.761299999999999</v>
      </c>
      <c r="L2375" s="82">
        <v>77.150000000000006</v>
      </c>
      <c r="M2375" s="87">
        <v>86.376000000000005</v>
      </c>
      <c r="N2375" s="80">
        <v>0.19</v>
      </c>
      <c r="O2375" s="86">
        <f t="shared" si="111"/>
        <v>1248.8099897218401</v>
      </c>
      <c r="P2375" s="24">
        <f t="shared" si="112"/>
        <v>0</v>
      </c>
      <c r="R2375" s="76">
        <v>40344</v>
      </c>
      <c r="S2375" s="88">
        <f t="shared" si="113"/>
        <v>2.3501346319212201E-2</v>
      </c>
      <c r="T2375" s="88"/>
    </row>
    <row r="2376" spans="1:20" x14ac:dyDescent="0.3">
      <c r="A2376" s="75">
        <v>2373</v>
      </c>
      <c r="B2376" s="76">
        <v>40345</v>
      </c>
      <c r="C2376" s="80">
        <v>1326.1841999999999</v>
      </c>
      <c r="D2376" s="81">
        <v>38.2074</v>
      </c>
      <c r="E2376" s="82">
        <v>45.13</v>
      </c>
      <c r="F2376" s="82">
        <v>23.4436</v>
      </c>
      <c r="G2376" s="82">
        <v>32.427</v>
      </c>
      <c r="H2376" s="82">
        <v>102.10129999999999</v>
      </c>
      <c r="I2376" s="82">
        <v>76.295100000000005</v>
      </c>
      <c r="J2376" s="82">
        <v>45.398499999999999</v>
      </c>
      <c r="K2376" s="82">
        <v>32.899500000000003</v>
      </c>
      <c r="L2376" s="82">
        <v>76.754000000000005</v>
      </c>
      <c r="M2376" s="87">
        <v>86.241</v>
      </c>
      <c r="N2376" s="80">
        <v>0.19</v>
      </c>
      <c r="O2376" s="86">
        <f t="shared" si="111"/>
        <v>1248.81940535271</v>
      </c>
      <c r="P2376" s="24">
        <f t="shared" si="112"/>
        <v>0</v>
      </c>
      <c r="R2376" s="76">
        <v>40345</v>
      </c>
      <c r="S2376" s="88">
        <f t="shared" si="113"/>
        <v>-5.3289971831160798E-4</v>
      </c>
      <c r="T2376" s="88"/>
    </row>
    <row r="2377" spans="1:20" x14ac:dyDescent="0.3">
      <c r="A2377" s="75">
        <v>2374</v>
      </c>
      <c r="B2377" s="76">
        <v>40346</v>
      </c>
      <c r="C2377" s="80">
        <v>1328.0643</v>
      </c>
      <c r="D2377" s="81">
        <v>38.893500000000003</v>
      </c>
      <c r="E2377" s="82">
        <v>45.59</v>
      </c>
      <c r="F2377" s="82">
        <v>23.3324</v>
      </c>
      <c r="G2377" s="82">
        <v>32.488599999999998</v>
      </c>
      <c r="H2377" s="82">
        <v>102.6054</v>
      </c>
      <c r="I2377" s="82">
        <v>76.404899999999998</v>
      </c>
      <c r="J2377" s="82">
        <v>45.2194</v>
      </c>
      <c r="K2377" s="82">
        <v>32.874400000000001</v>
      </c>
      <c r="L2377" s="82">
        <v>77.45</v>
      </c>
      <c r="M2377" s="87">
        <v>85.947000000000003</v>
      </c>
      <c r="N2377" s="80">
        <v>0.19</v>
      </c>
      <c r="O2377" s="86">
        <f t="shared" si="111"/>
        <v>1248.82882105458</v>
      </c>
      <c r="P2377" s="24">
        <f t="shared" si="112"/>
        <v>0</v>
      </c>
      <c r="R2377" s="76">
        <v>40346</v>
      </c>
      <c r="S2377" s="88">
        <f t="shared" si="113"/>
        <v>1.41767636803403E-3</v>
      </c>
      <c r="T2377" s="88"/>
    </row>
    <row r="2378" spans="1:20" x14ac:dyDescent="0.3">
      <c r="A2378" s="75">
        <v>2375</v>
      </c>
      <c r="B2378" s="76">
        <v>40347</v>
      </c>
      <c r="C2378" s="80">
        <v>1329.8159000000001</v>
      </c>
      <c r="D2378" s="81">
        <v>38.871699999999997</v>
      </c>
      <c r="E2378" s="82">
        <v>45.72</v>
      </c>
      <c r="F2378" s="82">
        <v>23.463899999999999</v>
      </c>
      <c r="G2378" s="82">
        <v>32.574800000000003</v>
      </c>
      <c r="H2378" s="82">
        <v>102.87779999999999</v>
      </c>
      <c r="I2378" s="82">
        <v>77.015199999999993</v>
      </c>
      <c r="J2378" s="82">
        <v>44.827599999999997</v>
      </c>
      <c r="K2378" s="82">
        <v>32.843000000000004</v>
      </c>
      <c r="L2378" s="82">
        <v>76.957999999999998</v>
      </c>
      <c r="M2378" s="87">
        <v>85.738</v>
      </c>
      <c r="N2378" s="80">
        <v>0.18</v>
      </c>
      <c r="O2378" s="86">
        <f t="shared" si="111"/>
        <v>1248.83774126044</v>
      </c>
      <c r="P2378" s="24">
        <f t="shared" si="112"/>
        <v>0</v>
      </c>
      <c r="R2378" s="76">
        <v>40347</v>
      </c>
      <c r="S2378" s="88">
        <f t="shared" si="113"/>
        <v>1.31891204364121E-3</v>
      </c>
      <c r="T2378" s="88"/>
    </row>
    <row r="2379" spans="1:20" x14ac:dyDescent="0.3">
      <c r="A2379" s="75">
        <v>2376</v>
      </c>
      <c r="B2379" s="76">
        <v>40350</v>
      </c>
      <c r="C2379" s="80">
        <v>1324.6982</v>
      </c>
      <c r="D2379" s="81">
        <v>38.817300000000003</v>
      </c>
      <c r="E2379" s="82">
        <v>45.27</v>
      </c>
      <c r="F2379" s="82">
        <v>23.352599999999999</v>
      </c>
      <c r="G2379" s="82">
        <v>31.9711</v>
      </c>
      <c r="H2379" s="82">
        <v>103.1503</v>
      </c>
      <c r="I2379" s="82">
        <v>77.0518</v>
      </c>
      <c r="J2379" s="82">
        <v>45.264200000000002</v>
      </c>
      <c r="K2379" s="82">
        <v>32.9497</v>
      </c>
      <c r="L2379" s="82">
        <v>76.885999999999996</v>
      </c>
      <c r="M2379" s="87">
        <v>85.787999999999997</v>
      </c>
      <c r="N2379" s="80">
        <v>0.17</v>
      </c>
      <c r="O2379" s="86">
        <f t="shared" si="111"/>
        <v>1248.84616595949</v>
      </c>
      <c r="P2379" s="24">
        <f t="shared" si="112"/>
        <v>0</v>
      </c>
      <c r="R2379" s="76">
        <v>40350</v>
      </c>
      <c r="S2379" s="88">
        <f t="shared" si="113"/>
        <v>-3.8484274402194002E-3</v>
      </c>
      <c r="T2379" s="88"/>
    </row>
    <row r="2380" spans="1:20" x14ac:dyDescent="0.3">
      <c r="A2380" s="75">
        <v>2377</v>
      </c>
      <c r="B2380" s="76">
        <v>40351</v>
      </c>
      <c r="C2380" s="80">
        <v>1303.5907999999999</v>
      </c>
      <c r="D2380" s="81">
        <v>38.741</v>
      </c>
      <c r="E2380" s="82">
        <v>44.35</v>
      </c>
      <c r="F2380" s="82">
        <v>23.150300000000001</v>
      </c>
      <c r="G2380" s="82">
        <v>31.749400000000001</v>
      </c>
      <c r="H2380" s="82">
        <v>100.80719999999999</v>
      </c>
      <c r="I2380" s="82">
        <v>75.599400000000003</v>
      </c>
      <c r="J2380" s="82">
        <v>44.838799999999999</v>
      </c>
      <c r="K2380" s="82">
        <v>32.937100000000001</v>
      </c>
      <c r="L2380" s="82">
        <v>76.021000000000001</v>
      </c>
      <c r="M2380" s="87">
        <v>84.216999999999999</v>
      </c>
      <c r="N2380" s="80">
        <v>0.18</v>
      </c>
      <c r="O2380" s="86">
        <f t="shared" si="111"/>
        <v>1248.85508628925</v>
      </c>
      <c r="P2380" s="24">
        <f t="shared" si="112"/>
        <v>0</v>
      </c>
      <c r="R2380" s="76">
        <v>40351</v>
      </c>
      <c r="S2380" s="88">
        <f t="shared" si="113"/>
        <v>-1.5933742493195902E-2</v>
      </c>
      <c r="T2380" s="88"/>
    </row>
    <row r="2381" spans="1:20" x14ac:dyDescent="0.3">
      <c r="A2381" s="75">
        <v>2378</v>
      </c>
      <c r="B2381" s="76">
        <v>40352</v>
      </c>
      <c r="C2381" s="80">
        <v>1299.7335</v>
      </c>
      <c r="D2381" s="81">
        <v>38.5777</v>
      </c>
      <c r="E2381" s="82">
        <v>45.3</v>
      </c>
      <c r="F2381" s="82">
        <v>22.937899999999999</v>
      </c>
      <c r="G2381" s="82">
        <v>31.180199999999999</v>
      </c>
      <c r="H2381" s="82">
        <v>98.436899999999994</v>
      </c>
      <c r="I2381" s="82">
        <v>74.574100000000001</v>
      </c>
      <c r="J2381" s="82">
        <v>44.323799999999999</v>
      </c>
      <c r="K2381" s="82">
        <v>32.798999999999999</v>
      </c>
      <c r="L2381" s="82">
        <v>75.335999999999999</v>
      </c>
      <c r="M2381" s="87">
        <v>84.204999999999998</v>
      </c>
      <c r="N2381" s="80">
        <v>0.17</v>
      </c>
      <c r="O2381" s="86">
        <f t="shared" si="111"/>
        <v>1248.86351110531</v>
      </c>
      <c r="P2381" s="24">
        <f t="shared" si="112"/>
        <v>0</v>
      </c>
      <c r="R2381" s="76">
        <v>40352</v>
      </c>
      <c r="S2381" s="88">
        <f t="shared" si="113"/>
        <v>-2.9589806862705399E-3</v>
      </c>
      <c r="T2381" s="88"/>
    </row>
    <row r="2382" spans="1:20" x14ac:dyDescent="0.3">
      <c r="A2382" s="75">
        <v>2379</v>
      </c>
      <c r="B2382" s="76">
        <v>40353</v>
      </c>
      <c r="C2382" s="80">
        <v>1277.8934999999999</v>
      </c>
      <c r="D2382" s="81">
        <v>37.891500000000001</v>
      </c>
      <c r="E2382" s="82">
        <v>44.27</v>
      </c>
      <c r="F2382" s="82">
        <v>22.4727</v>
      </c>
      <c r="G2382" s="82">
        <v>30.800699999999999</v>
      </c>
      <c r="H2382" s="82">
        <v>96.488799999999998</v>
      </c>
      <c r="I2382" s="82">
        <v>73.316999999999993</v>
      </c>
      <c r="J2382" s="82">
        <v>43.327300000000001</v>
      </c>
      <c r="K2382" s="82">
        <v>32.522799999999997</v>
      </c>
      <c r="L2382" s="82">
        <v>74.94</v>
      </c>
      <c r="M2382" s="87">
        <v>83.100999999999999</v>
      </c>
      <c r="N2382" s="80">
        <v>0.16</v>
      </c>
      <c r="O2382" s="86">
        <f t="shared" si="111"/>
        <v>1248.87144039744</v>
      </c>
      <c r="P2382" s="24">
        <f t="shared" si="112"/>
        <v>0</v>
      </c>
      <c r="R2382" s="76">
        <v>40353</v>
      </c>
      <c r="S2382" s="88">
        <f t="shared" si="113"/>
        <v>-1.6803444706164902E-2</v>
      </c>
      <c r="T2382" s="88"/>
    </row>
    <row r="2383" spans="1:20" x14ac:dyDescent="0.3">
      <c r="A2383" s="75">
        <v>2380</v>
      </c>
      <c r="B2383" s="76">
        <v>40354</v>
      </c>
      <c r="C2383" s="80">
        <v>1281.5592999999999</v>
      </c>
      <c r="D2383" s="81">
        <v>37.651899999999998</v>
      </c>
      <c r="E2383" s="82">
        <v>45.09</v>
      </c>
      <c r="F2383" s="82">
        <v>22.9177</v>
      </c>
      <c r="G2383" s="82">
        <v>30.224699999999999</v>
      </c>
      <c r="H2383" s="82">
        <v>95.439899999999994</v>
      </c>
      <c r="I2383" s="82">
        <v>72.133099999999999</v>
      </c>
      <c r="J2383" s="82">
        <v>43.864699999999999</v>
      </c>
      <c r="K2383" s="82">
        <v>31.555900000000001</v>
      </c>
      <c r="L2383" s="82">
        <v>72.983000000000004</v>
      </c>
      <c r="M2383" s="87">
        <v>82.72</v>
      </c>
      <c r="N2383" s="80">
        <v>0.16</v>
      </c>
      <c r="O2383" s="86">
        <f t="shared" si="111"/>
        <v>1248.8793697399201</v>
      </c>
      <c r="P2383" s="24">
        <f t="shared" si="112"/>
        <v>0</v>
      </c>
      <c r="R2383" s="76">
        <v>40354</v>
      </c>
      <c r="S2383" s="88">
        <f t="shared" si="113"/>
        <v>2.8686271586795299E-3</v>
      </c>
      <c r="T2383" s="88"/>
    </row>
    <row r="2384" spans="1:20" x14ac:dyDescent="0.3">
      <c r="A2384" s="75">
        <v>2381</v>
      </c>
      <c r="B2384" s="76">
        <v>40357</v>
      </c>
      <c r="C2384" s="80">
        <v>1279.1892</v>
      </c>
      <c r="D2384" s="81">
        <v>37.074599999999997</v>
      </c>
      <c r="E2384" s="82">
        <v>44.93</v>
      </c>
      <c r="F2384" s="82">
        <v>22.705300000000001</v>
      </c>
      <c r="G2384" s="82">
        <v>29.950600000000001</v>
      </c>
      <c r="H2384" s="82">
        <v>95.303700000000006</v>
      </c>
      <c r="I2384" s="82">
        <v>71.364099999999993</v>
      </c>
      <c r="J2384" s="82">
        <v>43.327300000000001</v>
      </c>
      <c r="K2384" s="82">
        <v>32.070700000000002</v>
      </c>
      <c r="L2384" s="82">
        <v>74.412000000000006</v>
      </c>
      <c r="M2384" s="87">
        <v>82.61</v>
      </c>
      <c r="N2384" s="80">
        <v>0.17</v>
      </c>
      <c r="O2384" s="86">
        <f t="shared" si="111"/>
        <v>1248.88779471979</v>
      </c>
      <c r="P2384" s="24">
        <f t="shared" si="112"/>
        <v>0</v>
      </c>
      <c r="R2384" s="76">
        <v>40357</v>
      </c>
      <c r="S2384" s="88">
        <f t="shared" si="113"/>
        <v>-1.8493876951303199E-3</v>
      </c>
      <c r="T2384" s="88"/>
    </row>
    <row r="2385" spans="1:20" x14ac:dyDescent="0.3">
      <c r="A2385" s="75">
        <v>2382</v>
      </c>
      <c r="B2385" s="76">
        <v>40358</v>
      </c>
      <c r="C2385" s="80">
        <v>1239.5591999999999</v>
      </c>
      <c r="D2385" s="81">
        <v>36.0944</v>
      </c>
      <c r="E2385" s="82">
        <v>41.04</v>
      </c>
      <c r="F2385" s="82">
        <v>21.997399999999999</v>
      </c>
      <c r="G2385" s="82">
        <v>28.718599999999999</v>
      </c>
      <c r="H2385" s="82">
        <v>93.123999999999995</v>
      </c>
      <c r="I2385" s="82">
        <v>69.923900000000003</v>
      </c>
      <c r="J2385" s="82">
        <v>41.401699999999998</v>
      </c>
      <c r="K2385" s="82">
        <v>31.599799999999998</v>
      </c>
      <c r="L2385" s="82">
        <v>73.534999999999997</v>
      </c>
      <c r="M2385" s="87">
        <v>81.542000000000002</v>
      </c>
      <c r="N2385" s="80">
        <v>0.15</v>
      </c>
      <c r="O2385" s="86">
        <f t="shared" si="111"/>
        <v>1248.89522857572</v>
      </c>
      <c r="P2385" s="24">
        <f t="shared" si="112"/>
        <v>0</v>
      </c>
      <c r="R2385" s="76">
        <v>40358</v>
      </c>
      <c r="S2385" s="88">
        <f t="shared" si="113"/>
        <v>-3.0980561749583298E-2</v>
      </c>
      <c r="T2385" s="88"/>
    </row>
    <row r="2386" spans="1:20" x14ac:dyDescent="0.3">
      <c r="A2386" s="75">
        <v>2383</v>
      </c>
      <c r="B2386" s="76">
        <v>40359</v>
      </c>
      <c r="C2386" s="80">
        <v>1227.1677999999999</v>
      </c>
      <c r="D2386" s="81">
        <v>35.767699999999998</v>
      </c>
      <c r="E2386" s="82">
        <v>40.57</v>
      </c>
      <c r="F2386" s="82">
        <v>21.7041</v>
      </c>
      <c r="G2386" s="82">
        <v>28.349</v>
      </c>
      <c r="H2386" s="82">
        <v>92.442899999999995</v>
      </c>
      <c r="I2386" s="82">
        <v>69.6554</v>
      </c>
      <c r="J2386" s="82">
        <v>40.774700000000003</v>
      </c>
      <c r="K2386" s="82">
        <v>31.468</v>
      </c>
      <c r="L2386" s="82">
        <v>73.198999999999998</v>
      </c>
      <c r="M2386" s="87">
        <v>80.817999999999998</v>
      </c>
      <c r="N2386" s="80">
        <v>0.09</v>
      </c>
      <c r="O2386" s="99">
        <f t="shared" si="111"/>
        <v>1248.89968891582</v>
      </c>
      <c r="P2386" s="24">
        <f t="shared" si="112"/>
        <v>1</v>
      </c>
      <c r="R2386" s="76">
        <v>40359</v>
      </c>
      <c r="S2386" s="88">
        <f t="shared" si="113"/>
        <v>-9.9966181526465192E-3</v>
      </c>
      <c r="T2386" s="88"/>
    </row>
    <row r="2387" spans="1:20" x14ac:dyDescent="0.3">
      <c r="A2387" s="75">
        <v>2384</v>
      </c>
      <c r="B2387" s="76">
        <v>40360</v>
      </c>
      <c r="C2387" s="80">
        <v>1223.2578000000001</v>
      </c>
      <c r="D2387" s="81">
        <v>34.809199999999997</v>
      </c>
      <c r="E2387" s="82">
        <v>40.35</v>
      </c>
      <c r="F2387" s="82">
        <v>21.795100000000001</v>
      </c>
      <c r="G2387" s="82">
        <v>28.533799999999999</v>
      </c>
      <c r="H2387" s="82">
        <v>91.925299999999993</v>
      </c>
      <c r="I2387" s="82">
        <v>69.093999999999994</v>
      </c>
      <c r="J2387" s="82">
        <v>41.424100000000003</v>
      </c>
      <c r="K2387" s="82">
        <v>31.4115</v>
      </c>
      <c r="L2387" s="82">
        <v>73.882999999999996</v>
      </c>
      <c r="M2387" s="87">
        <v>81.849000000000004</v>
      </c>
      <c r="N2387" s="80">
        <v>0.17</v>
      </c>
      <c r="O2387" s="86">
        <f t="shared" si="111"/>
        <v>1248.9081140327701</v>
      </c>
      <c r="P2387" s="24">
        <f t="shared" si="112"/>
        <v>0</v>
      </c>
      <c r="R2387" s="76">
        <v>40360</v>
      </c>
      <c r="S2387" s="88">
        <f t="shared" si="113"/>
        <v>-3.18619833408262E-3</v>
      </c>
      <c r="T2387" s="88"/>
    </row>
    <row r="2388" spans="1:20" x14ac:dyDescent="0.3">
      <c r="A2388" s="75">
        <v>2385</v>
      </c>
      <c r="B2388" s="76">
        <v>40361</v>
      </c>
      <c r="C2388" s="80">
        <v>1217.5969</v>
      </c>
      <c r="D2388" s="81">
        <v>35.255800000000001</v>
      </c>
      <c r="E2388" s="82">
        <v>39.57</v>
      </c>
      <c r="F2388" s="82">
        <v>22.078299999999999</v>
      </c>
      <c r="G2388" s="82">
        <v>28.6693</v>
      </c>
      <c r="H2388" s="82">
        <v>91.693700000000007</v>
      </c>
      <c r="I2388" s="82">
        <v>69.045100000000005</v>
      </c>
      <c r="J2388" s="82">
        <v>40.976199999999999</v>
      </c>
      <c r="K2388" s="82">
        <v>31.423999999999999</v>
      </c>
      <c r="L2388" s="82">
        <v>73.894999999999996</v>
      </c>
      <c r="M2388" s="87">
        <v>81.150000000000006</v>
      </c>
      <c r="N2388" s="80">
        <v>0.18</v>
      </c>
      <c r="O2388" s="86">
        <f t="shared" si="111"/>
        <v>1248.91703480501</v>
      </c>
      <c r="P2388" s="24">
        <f t="shared" si="112"/>
        <v>0</v>
      </c>
      <c r="R2388" s="76">
        <v>40361</v>
      </c>
      <c r="S2388" s="88">
        <f t="shared" si="113"/>
        <v>-4.6277244257097996E-3</v>
      </c>
      <c r="T2388" s="88"/>
    </row>
    <row r="2389" spans="1:20" x14ac:dyDescent="0.3">
      <c r="A2389" s="75">
        <v>2386</v>
      </c>
      <c r="B2389" s="76">
        <v>40364</v>
      </c>
      <c r="C2389" s="80">
        <v>1217.5969</v>
      </c>
      <c r="D2389" s="81">
        <v>35.255800000000001</v>
      </c>
      <c r="E2389" s="82">
        <v>39.57</v>
      </c>
      <c r="F2389" s="82">
        <v>22.078299999999999</v>
      </c>
      <c r="G2389" s="82">
        <v>28.6693</v>
      </c>
      <c r="H2389" s="82">
        <v>91.693700000000007</v>
      </c>
      <c r="I2389" s="82">
        <v>69.045100000000005</v>
      </c>
      <c r="J2389" s="82">
        <v>40.976199999999999</v>
      </c>
      <c r="K2389" s="82">
        <v>31.423999999999999</v>
      </c>
      <c r="L2389" s="82">
        <v>73.894999999999996</v>
      </c>
      <c r="M2389" s="87">
        <v>81.150000000000006</v>
      </c>
      <c r="N2389" s="80">
        <v>0.18</v>
      </c>
      <c r="O2389" s="86">
        <f t="shared" si="111"/>
        <v>1248.92595564097</v>
      </c>
      <c r="P2389" s="24">
        <f t="shared" si="112"/>
        <v>0</v>
      </c>
      <c r="R2389" s="76">
        <v>40364</v>
      </c>
      <c r="S2389" s="88">
        <f t="shared" si="113"/>
        <v>0</v>
      </c>
      <c r="T2389" s="88"/>
    </row>
    <row r="2390" spans="1:20" x14ac:dyDescent="0.3">
      <c r="A2390" s="75">
        <v>2387</v>
      </c>
      <c r="B2390" s="76">
        <v>40365</v>
      </c>
      <c r="C2390" s="80">
        <v>1224.1220000000001</v>
      </c>
      <c r="D2390" s="81">
        <v>35.560699999999997</v>
      </c>
      <c r="E2390" s="82">
        <v>40.26</v>
      </c>
      <c r="F2390" s="82">
        <v>22.573799999999999</v>
      </c>
      <c r="G2390" s="82">
        <v>29.346900000000002</v>
      </c>
      <c r="H2390" s="82">
        <v>92.034199999999998</v>
      </c>
      <c r="I2390" s="82">
        <v>70.131399999999999</v>
      </c>
      <c r="J2390" s="82">
        <v>40.8307</v>
      </c>
      <c r="K2390" s="82">
        <v>31.662600000000001</v>
      </c>
      <c r="L2390" s="82">
        <v>74.027000000000001</v>
      </c>
      <c r="M2390" s="87">
        <v>81.113</v>
      </c>
      <c r="N2390" s="80">
        <v>0.18</v>
      </c>
      <c r="O2390" s="86">
        <f t="shared" si="111"/>
        <v>1248.9348765406601</v>
      </c>
      <c r="P2390" s="24">
        <f t="shared" si="112"/>
        <v>0</v>
      </c>
      <c r="R2390" s="76">
        <v>40365</v>
      </c>
      <c r="S2390" s="88">
        <f t="shared" si="113"/>
        <v>5.3589985322728398E-3</v>
      </c>
      <c r="T2390" s="88"/>
    </row>
    <row r="2391" spans="1:20" x14ac:dyDescent="0.3">
      <c r="A2391" s="75">
        <v>2388</v>
      </c>
      <c r="B2391" s="76">
        <v>40366</v>
      </c>
      <c r="C2391" s="80">
        <v>1263.0764999999999</v>
      </c>
      <c r="D2391" s="81">
        <v>36.355800000000002</v>
      </c>
      <c r="E2391" s="82">
        <v>42.73</v>
      </c>
      <c r="F2391" s="82">
        <v>23.350100000000001</v>
      </c>
      <c r="G2391" s="82">
        <v>29.938300000000002</v>
      </c>
      <c r="H2391" s="82">
        <v>94.608900000000006</v>
      </c>
      <c r="I2391" s="82">
        <v>71.315299999999993</v>
      </c>
      <c r="J2391" s="82">
        <v>41.737499999999997</v>
      </c>
      <c r="K2391" s="82">
        <v>32.315600000000003</v>
      </c>
      <c r="L2391" s="82">
        <v>75.576999999999998</v>
      </c>
      <c r="M2391" s="87">
        <v>82.584999999999994</v>
      </c>
      <c r="N2391" s="80">
        <v>0.18</v>
      </c>
      <c r="O2391" s="86">
        <f t="shared" si="111"/>
        <v>1248.9437975040601</v>
      </c>
      <c r="P2391" s="24">
        <f t="shared" si="112"/>
        <v>0</v>
      </c>
      <c r="R2391" s="76">
        <v>40366</v>
      </c>
      <c r="S2391" s="88">
        <f t="shared" si="113"/>
        <v>3.1822400054896303E-2</v>
      </c>
      <c r="T2391" s="88"/>
    </row>
    <row r="2392" spans="1:20" x14ac:dyDescent="0.3">
      <c r="A2392" s="75">
        <v>2389</v>
      </c>
      <c r="B2392" s="76">
        <v>40367</v>
      </c>
      <c r="C2392" s="80">
        <v>1275.0015000000001</v>
      </c>
      <c r="D2392" s="81">
        <v>36.954799999999999</v>
      </c>
      <c r="E2392" s="82">
        <v>43</v>
      </c>
      <c r="F2392" s="82">
        <v>23.484100000000002</v>
      </c>
      <c r="G2392" s="82">
        <v>30.0732</v>
      </c>
      <c r="H2392" s="82">
        <v>95.916700000000006</v>
      </c>
      <c r="I2392" s="82">
        <v>71.7791</v>
      </c>
      <c r="J2392" s="82">
        <v>41.692799999999998</v>
      </c>
      <c r="K2392" s="82">
        <v>32.911999999999999</v>
      </c>
      <c r="L2392" s="82">
        <v>76.861999999999995</v>
      </c>
      <c r="M2392" s="87">
        <v>84.683000000000007</v>
      </c>
      <c r="N2392" s="80">
        <v>0.17</v>
      </c>
      <c r="O2392" s="86">
        <f t="shared" si="111"/>
        <v>1248.95222291857</v>
      </c>
      <c r="P2392" s="24">
        <f t="shared" si="112"/>
        <v>0</v>
      </c>
      <c r="R2392" s="76">
        <v>40367</v>
      </c>
      <c r="S2392" s="88">
        <f t="shared" si="113"/>
        <v>9.4412333694753308E-3</v>
      </c>
      <c r="T2392" s="88"/>
    </row>
    <row r="2393" spans="1:20" x14ac:dyDescent="0.3">
      <c r="A2393" s="75">
        <v>2390</v>
      </c>
      <c r="B2393" s="76">
        <v>40368</v>
      </c>
      <c r="C2393" s="80">
        <v>1284.1985</v>
      </c>
      <c r="D2393" s="81">
        <v>36.933100000000003</v>
      </c>
      <c r="E2393" s="82">
        <v>43.47</v>
      </c>
      <c r="F2393" s="82">
        <v>23.6358</v>
      </c>
      <c r="G2393" s="82">
        <v>29.901299999999999</v>
      </c>
      <c r="H2393" s="82">
        <v>97.864699999999999</v>
      </c>
      <c r="I2393" s="82">
        <v>71.742500000000007</v>
      </c>
      <c r="J2393" s="82">
        <v>42.0062</v>
      </c>
      <c r="K2393" s="82">
        <v>32.899500000000003</v>
      </c>
      <c r="L2393" s="82">
        <v>76.260999999999996</v>
      </c>
      <c r="M2393" s="87">
        <v>84.929000000000002</v>
      </c>
      <c r="N2393" s="80">
        <v>0.18</v>
      </c>
      <c r="O2393" s="86">
        <f t="shared" si="111"/>
        <v>1248.96114400587</v>
      </c>
      <c r="P2393" s="24">
        <f t="shared" si="112"/>
        <v>0</v>
      </c>
      <c r="R2393" s="76">
        <v>40368</v>
      </c>
      <c r="S2393" s="88">
        <f t="shared" si="113"/>
        <v>7.2133248470687096E-3</v>
      </c>
      <c r="T2393" s="88"/>
    </row>
    <row r="2394" spans="1:20" x14ac:dyDescent="0.3">
      <c r="A2394" s="75">
        <v>2391</v>
      </c>
      <c r="B2394" s="76">
        <v>40371</v>
      </c>
      <c r="C2394" s="80">
        <v>1285.1723999999999</v>
      </c>
      <c r="D2394" s="81">
        <v>38.229100000000003</v>
      </c>
      <c r="E2394" s="82">
        <v>42.98</v>
      </c>
      <c r="F2394" s="82">
        <v>23.6965</v>
      </c>
      <c r="G2394" s="82">
        <v>30.5913</v>
      </c>
      <c r="H2394" s="82">
        <v>97.878299999999996</v>
      </c>
      <c r="I2394" s="82">
        <v>71.937799999999996</v>
      </c>
      <c r="J2394" s="82">
        <v>42.3309</v>
      </c>
      <c r="K2394" s="82">
        <v>32.930900000000001</v>
      </c>
      <c r="L2394" s="82">
        <v>76.549000000000007</v>
      </c>
      <c r="M2394" s="87">
        <v>85.811999999999998</v>
      </c>
      <c r="N2394" s="80">
        <v>0.17</v>
      </c>
      <c r="O2394" s="86">
        <f t="shared" si="111"/>
        <v>1248.9695695374</v>
      </c>
      <c r="P2394" s="24">
        <f t="shared" si="112"/>
        <v>0</v>
      </c>
      <c r="R2394" s="76">
        <v>40371</v>
      </c>
      <c r="S2394" s="88">
        <f t="shared" si="113"/>
        <v>7.58371856064199E-4</v>
      </c>
      <c r="T2394" s="88"/>
    </row>
    <row r="2395" spans="1:20" x14ac:dyDescent="0.3">
      <c r="A2395" s="75">
        <v>2392</v>
      </c>
      <c r="B2395" s="76">
        <v>40372</v>
      </c>
      <c r="C2395" s="80">
        <v>1305.0450000000001</v>
      </c>
      <c r="D2395" s="81">
        <v>39.154899999999998</v>
      </c>
      <c r="E2395" s="82">
        <v>43.58</v>
      </c>
      <c r="F2395" s="82">
        <v>24.030899999999999</v>
      </c>
      <c r="G2395" s="82">
        <v>30.960899999999999</v>
      </c>
      <c r="H2395" s="82">
        <v>99.758200000000002</v>
      </c>
      <c r="I2395" s="82">
        <v>72.523600000000002</v>
      </c>
      <c r="J2395" s="82">
        <v>43.260199999999998</v>
      </c>
      <c r="K2395" s="82">
        <v>33.1004</v>
      </c>
      <c r="L2395" s="82">
        <v>76.177000000000007</v>
      </c>
      <c r="M2395" s="87">
        <v>86.915999999999997</v>
      </c>
      <c r="N2395" s="80">
        <v>0.17</v>
      </c>
      <c r="O2395" s="86">
        <f t="shared" si="111"/>
        <v>1248.9779951257699</v>
      </c>
      <c r="P2395" s="24">
        <f t="shared" si="112"/>
        <v>0</v>
      </c>
      <c r="R2395" s="76">
        <v>40372</v>
      </c>
      <c r="S2395" s="88">
        <f t="shared" si="113"/>
        <v>1.5462983798905299E-2</v>
      </c>
      <c r="T2395" s="88"/>
    </row>
    <row r="2396" spans="1:20" x14ac:dyDescent="0.3">
      <c r="A2396" s="75">
        <v>2393</v>
      </c>
      <c r="B2396" s="76">
        <v>40373</v>
      </c>
      <c r="C2396" s="80">
        <v>1304.8606</v>
      </c>
      <c r="D2396" s="81">
        <v>40.189599999999999</v>
      </c>
      <c r="E2396" s="82">
        <v>43.99</v>
      </c>
      <c r="F2396" s="82">
        <v>24.264099999999999</v>
      </c>
      <c r="G2396" s="82">
        <v>31.3428</v>
      </c>
      <c r="H2396" s="82">
        <v>99.513000000000005</v>
      </c>
      <c r="I2396" s="82">
        <v>72.328400000000002</v>
      </c>
      <c r="J2396" s="82">
        <v>42.901899999999998</v>
      </c>
      <c r="K2396" s="82">
        <v>33.163200000000003</v>
      </c>
      <c r="L2396" s="82">
        <v>76.332999999999998</v>
      </c>
      <c r="M2396" s="87">
        <v>86.99</v>
      </c>
      <c r="N2396" s="80">
        <v>0.17</v>
      </c>
      <c r="O2396" s="86">
        <f t="shared" si="111"/>
        <v>1248.98642077097</v>
      </c>
      <c r="P2396" s="24">
        <f t="shared" si="112"/>
        <v>0</v>
      </c>
      <c r="R2396" s="76">
        <v>40373</v>
      </c>
      <c r="S2396" s="88">
        <f t="shared" si="113"/>
        <v>-1.4129780965410599E-4</v>
      </c>
      <c r="T2396" s="88"/>
    </row>
    <row r="2397" spans="1:20" x14ac:dyDescent="0.3">
      <c r="A2397" s="75">
        <v>2394</v>
      </c>
      <c r="B2397" s="76">
        <v>40374</v>
      </c>
      <c r="C2397" s="80">
        <v>1306.4213999999999</v>
      </c>
      <c r="D2397" s="81">
        <v>40.1678</v>
      </c>
      <c r="E2397" s="82">
        <v>44.23</v>
      </c>
      <c r="F2397" s="82">
        <v>24.1526</v>
      </c>
      <c r="G2397" s="82">
        <v>31.428999999999998</v>
      </c>
      <c r="H2397" s="82">
        <v>99.499399999999994</v>
      </c>
      <c r="I2397" s="82">
        <v>72.340599999999995</v>
      </c>
      <c r="J2397" s="82">
        <v>43.5289</v>
      </c>
      <c r="K2397" s="82">
        <v>33.182000000000002</v>
      </c>
      <c r="L2397" s="82">
        <v>75.852999999999994</v>
      </c>
      <c r="M2397" s="87">
        <v>87.518000000000001</v>
      </c>
      <c r="N2397" s="80">
        <v>0.19</v>
      </c>
      <c r="O2397" s="86">
        <f t="shared" si="111"/>
        <v>1248.99583773208</v>
      </c>
      <c r="P2397" s="24">
        <f t="shared" si="112"/>
        <v>0</v>
      </c>
      <c r="R2397" s="76">
        <v>40374</v>
      </c>
      <c r="S2397" s="88">
        <f t="shared" si="113"/>
        <v>1.1961430975844199E-3</v>
      </c>
      <c r="T2397" s="88"/>
    </row>
    <row r="2398" spans="1:20" x14ac:dyDescent="0.3">
      <c r="A2398" s="75">
        <v>2395</v>
      </c>
      <c r="B2398" s="76">
        <v>40375</v>
      </c>
      <c r="C2398" s="80">
        <v>1268.8073999999999</v>
      </c>
      <c r="D2398" s="81">
        <v>39.165799999999997</v>
      </c>
      <c r="E2398" s="82">
        <v>42.69</v>
      </c>
      <c r="F2398" s="82">
        <v>23.585000000000001</v>
      </c>
      <c r="G2398" s="82">
        <v>30.665199999999999</v>
      </c>
      <c r="H2398" s="82">
        <v>97.401499999999999</v>
      </c>
      <c r="I2398" s="82">
        <v>70.741699999999994</v>
      </c>
      <c r="J2398" s="82">
        <v>42.219000000000001</v>
      </c>
      <c r="K2398" s="82">
        <v>32.880600000000001</v>
      </c>
      <c r="L2398" s="82">
        <v>75</v>
      </c>
      <c r="M2398" s="87">
        <v>85.811999999999998</v>
      </c>
      <c r="N2398" s="80">
        <v>0.19</v>
      </c>
      <c r="O2398" s="86">
        <f t="shared" si="111"/>
        <v>1249.0052547641901</v>
      </c>
      <c r="P2398" s="24">
        <f t="shared" si="112"/>
        <v>0</v>
      </c>
      <c r="R2398" s="76">
        <v>40375</v>
      </c>
      <c r="S2398" s="88">
        <f t="shared" si="113"/>
        <v>-2.8791628796037801E-2</v>
      </c>
      <c r="T2398" s="88"/>
    </row>
    <row r="2399" spans="1:20" x14ac:dyDescent="0.3">
      <c r="A2399" s="75">
        <v>2396</v>
      </c>
      <c r="B2399" s="76">
        <v>40378</v>
      </c>
      <c r="C2399" s="80">
        <v>1276.4187999999999</v>
      </c>
      <c r="D2399" s="81">
        <v>40.048000000000002</v>
      </c>
      <c r="E2399" s="82">
        <v>42.63</v>
      </c>
      <c r="F2399" s="82">
        <v>23.909300000000002</v>
      </c>
      <c r="G2399" s="82">
        <v>31.084099999999999</v>
      </c>
      <c r="H2399" s="82">
        <v>98.082700000000003</v>
      </c>
      <c r="I2399" s="82">
        <v>71.315299999999993</v>
      </c>
      <c r="J2399" s="82">
        <v>42.420499999999997</v>
      </c>
      <c r="K2399" s="82">
        <v>32.817900000000002</v>
      </c>
      <c r="L2399" s="82">
        <v>74.52</v>
      </c>
      <c r="M2399" s="87">
        <v>85.775000000000006</v>
      </c>
      <c r="N2399" s="80">
        <v>0.19</v>
      </c>
      <c r="O2399" s="86">
        <f t="shared" si="111"/>
        <v>1249.0146718673</v>
      </c>
      <c r="P2399" s="24">
        <f t="shared" si="112"/>
        <v>0</v>
      </c>
      <c r="R2399" s="76">
        <v>40378</v>
      </c>
      <c r="S2399" s="88">
        <f t="shared" si="113"/>
        <v>5.9988616081527698E-3</v>
      </c>
      <c r="T2399" s="88"/>
    </row>
    <row r="2400" spans="1:20" x14ac:dyDescent="0.3">
      <c r="A2400" s="75">
        <v>2397</v>
      </c>
      <c r="B2400" s="76">
        <v>40379</v>
      </c>
      <c r="C2400" s="80">
        <v>1291.0135</v>
      </c>
      <c r="D2400" s="81">
        <v>40.026200000000003</v>
      </c>
      <c r="E2400" s="82">
        <v>42.89</v>
      </c>
      <c r="F2400" s="82">
        <v>24.2438</v>
      </c>
      <c r="G2400" s="82">
        <v>31.392099999999999</v>
      </c>
      <c r="H2400" s="82">
        <v>99.581100000000006</v>
      </c>
      <c r="I2400" s="82">
        <v>71.95</v>
      </c>
      <c r="J2400" s="82">
        <v>43.125799999999998</v>
      </c>
      <c r="K2400" s="82">
        <v>33.426900000000003</v>
      </c>
      <c r="L2400" s="82">
        <v>77.738</v>
      </c>
      <c r="M2400" s="87">
        <v>86.953000000000003</v>
      </c>
      <c r="N2400" s="80">
        <v>0.18</v>
      </c>
      <c r="O2400" s="86">
        <f t="shared" si="111"/>
        <v>1249.0235934006701</v>
      </c>
      <c r="P2400" s="24">
        <f t="shared" si="112"/>
        <v>0</v>
      </c>
      <c r="R2400" s="76">
        <v>40379</v>
      </c>
      <c r="S2400" s="88">
        <f t="shared" si="113"/>
        <v>1.14340998424656E-2</v>
      </c>
      <c r="T2400" s="88"/>
    </row>
    <row r="2401" spans="1:20" x14ac:dyDescent="0.3">
      <c r="A2401" s="75">
        <v>2398</v>
      </c>
      <c r="B2401" s="76">
        <v>40380</v>
      </c>
      <c r="C2401" s="80">
        <v>1274.6486</v>
      </c>
      <c r="D2401" s="81">
        <v>39.383600000000001</v>
      </c>
      <c r="E2401" s="82">
        <v>43.08</v>
      </c>
      <c r="F2401" s="82">
        <v>23.878900000000002</v>
      </c>
      <c r="G2401" s="82">
        <v>30.948499999999999</v>
      </c>
      <c r="H2401" s="82">
        <v>98.3142</v>
      </c>
      <c r="I2401" s="82">
        <v>70.998000000000005</v>
      </c>
      <c r="J2401" s="82">
        <v>42.577199999999998</v>
      </c>
      <c r="K2401" s="82">
        <v>33.954300000000003</v>
      </c>
      <c r="L2401" s="82">
        <v>76.802000000000007</v>
      </c>
      <c r="M2401" s="87">
        <v>86.021000000000001</v>
      </c>
      <c r="N2401" s="80">
        <v>0.18</v>
      </c>
      <c r="O2401" s="86">
        <f t="shared" si="111"/>
        <v>1249.03251499777</v>
      </c>
      <c r="P2401" s="24">
        <f t="shared" si="112"/>
        <v>0</v>
      </c>
      <c r="R2401" s="76">
        <v>40380</v>
      </c>
      <c r="S2401" s="88">
        <f t="shared" si="113"/>
        <v>-1.2676009972010301E-2</v>
      </c>
      <c r="T2401" s="88"/>
    </row>
    <row r="2402" spans="1:20" x14ac:dyDescent="0.3">
      <c r="A2402" s="75">
        <v>2399</v>
      </c>
      <c r="B2402" s="76">
        <v>40381</v>
      </c>
      <c r="C2402" s="80">
        <v>1303.3834999999999</v>
      </c>
      <c r="D2402" s="81">
        <v>42.596600000000002</v>
      </c>
      <c r="E2402" s="82">
        <v>44.28</v>
      </c>
      <c r="F2402" s="82">
        <v>24.639099999999999</v>
      </c>
      <c r="G2402" s="82">
        <v>31.835599999999999</v>
      </c>
      <c r="H2402" s="82">
        <v>100.04430000000001</v>
      </c>
      <c r="I2402" s="82">
        <v>72.474800000000002</v>
      </c>
      <c r="J2402" s="82">
        <v>43.898299999999999</v>
      </c>
      <c r="K2402" s="82">
        <v>34.067300000000003</v>
      </c>
      <c r="L2402" s="82">
        <v>77.114000000000004</v>
      </c>
      <c r="M2402" s="87">
        <v>87.602999999999994</v>
      </c>
      <c r="N2402" s="80">
        <v>0.18</v>
      </c>
      <c r="O2402" s="86">
        <f t="shared" si="111"/>
        <v>1249.0414366585901</v>
      </c>
      <c r="P2402" s="24">
        <f t="shared" si="112"/>
        <v>0</v>
      </c>
      <c r="R2402" s="76">
        <v>40381</v>
      </c>
      <c r="S2402" s="88">
        <f t="shared" si="113"/>
        <v>2.25433896055744E-2</v>
      </c>
      <c r="T2402" s="88"/>
    </row>
    <row r="2403" spans="1:20" x14ac:dyDescent="0.3">
      <c r="A2403" s="75">
        <v>2400</v>
      </c>
      <c r="B2403" s="76">
        <v>40382</v>
      </c>
      <c r="C2403" s="80">
        <v>1314.1119000000001</v>
      </c>
      <c r="D2403" s="81">
        <v>42.564</v>
      </c>
      <c r="E2403" s="82">
        <v>45.05</v>
      </c>
      <c r="F2403" s="82">
        <v>24.831600000000002</v>
      </c>
      <c r="G2403" s="82">
        <v>31.7986</v>
      </c>
      <c r="H2403" s="82">
        <v>100.1533</v>
      </c>
      <c r="I2403" s="82">
        <v>72.889799999999994</v>
      </c>
      <c r="J2403" s="82">
        <v>44.110999999999997</v>
      </c>
      <c r="K2403" s="82">
        <v>34.374899999999997</v>
      </c>
      <c r="L2403" s="82">
        <v>77.402000000000001</v>
      </c>
      <c r="M2403" s="87">
        <v>85.763000000000005</v>
      </c>
      <c r="N2403" s="80">
        <v>0.19</v>
      </c>
      <c r="O2403" s="86">
        <f t="shared" si="111"/>
        <v>1249.0508540344999</v>
      </c>
      <c r="P2403" s="24">
        <f t="shared" si="112"/>
        <v>0</v>
      </c>
      <c r="R2403" s="76">
        <v>40382</v>
      </c>
      <c r="S2403" s="88">
        <f t="shared" si="113"/>
        <v>8.2311921241906595E-3</v>
      </c>
      <c r="T2403" s="88"/>
    </row>
    <row r="2404" spans="1:20" x14ac:dyDescent="0.3">
      <c r="A2404" s="75">
        <v>2401</v>
      </c>
      <c r="B2404" s="76">
        <v>40385</v>
      </c>
      <c r="C2404" s="80">
        <v>1328.8404</v>
      </c>
      <c r="D2404" s="81">
        <v>42.738199999999999</v>
      </c>
      <c r="E2404" s="82">
        <v>45.37</v>
      </c>
      <c r="F2404" s="82">
        <v>24.973500000000001</v>
      </c>
      <c r="G2404" s="82">
        <v>32.155900000000003</v>
      </c>
      <c r="H2404" s="82">
        <v>101.65179999999999</v>
      </c>
      <c r="I2404" s="82">
        <v>73.707599999999999</v>
      </c>
      <c r="J2404" s="82">
        <v>44.7044</v>
      </c>
      <c r="K2404" s="82">
        <v>34.494199999999999</v>
      </c>
      <c r="L2404" s="82">
        <v>78.039000000000001</v>
      </c>
      <c r="M2404" s="87">
        <v>86.953000000000003</v>
      </c>
      <c r="N2404" s="80">
        <v>0.19</v>
      </c>
      <c r="O2404" s="86">
        <f t="shared" si="111"/>
        <v>1249.0602714814199</v>
      </c>
      <c r="P2404" s="24">
        <f t="shared" si="112"/>
        <v>0</v>
      </c>
      <c r="R2404" s="76">
        <v>40385</v>
      </c>
      <c r="S2404" s="88">
        <f t="shared" si="113"/>
        <v>1.12079496426445E-2</v>
      </c>
      <c r="T2404" s="88"/>
    </row>
    <row r="2405" spans="1:20" x14ac:dyDescent="0.3">
      <c r="A2405" s="75">
        <v>2402</v>
      </c>
      <c r="B2405" s="76">
        <v>40386</v>
      </c>
      <c r="C2405" s="80">
        <v>1327.4460999999999</v>
      </c>
      <c r="D2405" s="81">
        <v>42.7164</v>
      </c>
      <c r="E2405" s="82">
        <v>44.33</v>
      </c>
      <c r="F2405" s="82">
        <v>24.9026</v>
      </c>
      <c r="G2405" s="82">
        <v>32.229900000000001</v>
      </c>
      <c r="H2405" s="82">
        <v>102.57810000000001</v>
      </c>
      <c r="I2405" s="82">
        <v>74.220200000000006</v>
      </c>
      <c r="J2405" s="82">
        <v>44.167000000000002</v>
      </c>
      <c r="K2405" s="82">
        <v>34.563299999999998</v>
      </c>
      <c r="L2405" s="82">
        <v>78.891000000000005</v>
      </c>
      <c r="M2405" s="87">
        <v>86.376000000000005</v>
      </c>
      <c r="N2405" s="80">
        <v>0.19</v>
      </c>
      <c r="O2405" s="86">
        <f t="shared" si="111"/>
        <v>1249.0696889993401</v>
      </c>
      <c r="P2405" s="24">
        <f t="shared" si="112"/>
        <v>0</v>
      </c>
      <c r="R2405" s="76">
        <v>40386</v>
      </c>
      <c r="S2405" s="88">
        <f t="shared" si="113"/>
        <v>-1.04926069375988E-3</v>
      </c>
      <c r="T2405" s="88"/>
    </row>
    <row r="2406" spans="1:20" x14ac:dyDescent="0.3">
      <c r="A2406" s="75">
        <v>2403</v>
      </c>
      <c r="B2406" s="76">
        <v>40387</v>
      </c>
      <c r="C2406" s="80">
        <v>1318.3387</v>
      </c>
      <c r="D2406" s="81">
        <v>42.215400000000002</v>
      </c>
      <c r="E2406" s="82">
        <v>44.03</v>
      </c>
      <c r="F2406" s="82">
        <v>24.608699999999999</v>
      </c>
      <c r="G2406" s="82">
        <v>31.9711</v>
      </c>
      <c r="H2406" s="82">
        <v>102.9323</v>
      </c>
      <c r="I2406" s="82">
        <v>74.342200000000005</v>
      </c>
      <c r="J2406" s="82">
        <v>43.674399999999999</v>
      </c>
      <c r="K2406" s="82">
        <v>34.456499999999998</v>
      </c>
      <c r="L2406" s="82">
        <v>78.302999999999997</v>
      </c>
      <c r="M2406" s="87">
        <v>85.602999999999994</v>
      </c>
      <c r="N2406" s="80">
        <v>0.2</v>
      </c>
      <c r="O2406" s="86">
        <f t="shared" si="111"/>
        <v>1249.07960225084</v>
      </c>
      <c r="P2406" s="24">
        <f t="shared" si="112"/>
        <v>0</v>
      </c>
      <c r="R2406" s="76">
        <v>40387</v>
      </c>
      <c r="S2406" s="88">
        <f t="shared" si="113"/>
        <v>-6.8608435400878704E-3</v>
      </c>
      <c r="T2406" s="88"/>
    </row>
    <row r="2407" spans="1:20" x14ac:dyDescent="0.3">
      <c r="A2407" s="75">
        <v>2404</v>
      </c>
      <c r="B2407" s="76">
        <v>40388</v>
      </c>
      <c r="C2407" s="80">
        <v>1313.0583999999999</v>
      </c>
      <c r="D2407" s="81">
        <v>42.237200000000001</v>
      </c>
      <c r="E2407" s="82">
        <v>38.35</v>
      </c>
      <c r="F2407" s="82">
        <v>24.020800000000001</v>
      </c>
      <c r="G2407" s="82">
        <v>32.069699999999997</v>
      </c>
      <c r="H2407" s="82">
        <v>103.55889999999999</v>
      </c>
      <c r="I2407" s="82">
        <v>73.646500000000003</v>
      </c>
      <c r="J2407" s="82">
        <v>43.383299999999998</v>
      </c>
      <c r="K2407" s="82">
        <v>34.525599999999997</v>
      </c>
      <c r="L2407" s="82">
        <v>77.930999999999997</v>
      </c>
      <c r="M2407" s="87">
        <v>85.125</v>
      </c>
      <c r="N2407" s="80">
        <v>0.19</v>
      </c>
      <c r="O2407" s="86">
        <f t="shared" si="111"/>
        <v>1249.0890199145001</v>
      </c>
      <c r="P2407" s="24">
        <f t="shared" si="112"/>
        <v>0</v>
      </c>
      <c r="R2407" s="76">
        <v>40388</v>
      </c>
      <c r="S2407" s="88">
        <f t="shared" si="113"/>
        <v>-4.0052681454319002E-3</v>
      </c>
      <c r="T2407" s="88"/>
    </row>
    <row r="2408" spans="1:20" x14ac:dyDescent="0.3">
      <c r="A2408" s="75">
        <v>2405</v>
      </c>
      <c r="B2408" s="76">
        <v>40389</v>
      </c>
      <c r="C2408" s="80">
        <v>1313.1419000000001</v>
      </c>
      <c r="D2408" s="81">
        <v>41.474800000000002</v>
      </c>
      <c r="E2408" s="82">
        <v>38.36</v>
      </c>
      <c r="F2408" s="82">
        <v>23.96</v>
      </c>
      <c r="G2408" s="82">
        <v>31.7986</v>
      </c>
      <c r="H2408" s="82">
        <v>103.81780000000001</v>
      </c>
      <c r="I2408" s="82">
        <v>72.840999999999994</v>
      </c>
      <c r="J2408" s="82">
        <v>43.618400000000001</v>
      </c>
      <c r="K2408" s="82">
        <v>34.600999999999999</v>
      </c>
      <c r="L2408" s="82">
        <v>77.954999999999998</v>
      </c>
      <c r="M2408" s="87">
        <v>85.554000000000002</v>
      </c>
      <c r="N2408" s="80">
        <v>0.18</v>
      </c>
      <c r="O2408" s="99">
        <f t="shared" si="111"/>
        <v>1249.0979419789301</v>
      </c>
      <c r="P2408" s="24">
        <f t="shared" si="112"/>
        <v>1</v>
      </c>
      <c r="R2408" s="76">
        <v>40389</v>
      </c>
      <c r="S2408" s="88">
        <f t="shared" si="113"/>
        <v>6.3591992557343602E-5</v>
      </c>
      <c r="T2408" s="88"/>
    </row>
    <row r="2409" spans="1:20" x14ac:dyDescent="0.3">
      <c r="A2409" s="75">
        <v>2406</v>
      </c>
      <c r="B2409" s="76">
        <v>40392</v>
      </c>
      <c r="C2409" s="80">
        <v>1342.0733</v>
      </c>
      <c r="D2409" s="81">
        <v>42.215400000000002</v>
      </c>
      <c r="E2409" s="82">
        <v>37.200000000000003</v>
      </c>
      <c r="F2409" s="82">
        <v>24.6188</v>
      </c>
      <c r="G2409" s="82">
        <v>32.439300000000003</v>
      </c>
      <c r="H2409" s="82">
        <v>105.9838</v>
      </c>
      <c r="I2409" s="82">
        <v>75.599400000000003</v>
      </c>
      <c r="J2409" s="82">
        <v>44.838799999999999</v>
      </c>
      <c r="K2409" s="82">
        <v>35.417200000000001</v>
      </c>
      <c r="L2409" s="82">
        <v>78.387</v>
      </c>
      <c r="M2409" s="87">
        <v>86.191999999999993</v>
      </c>
      <c r="N2409" s="80">
        <v>0.19</v>
      </c>
      <c r="O2409" s="86">
        <f t="shared" si="111"/>
        <v>1249.10735978087</v>
      </c>
      <c r="P2409" s="24">
        <f t="shared" si="112"/>
        <v>0</v>
      </c>
      <c r="R2409" s="76">
        <v>40392</v>
      </c>
      <c r="S2409" s="88">
        <f t="shared" si="113"/>
        <v>2.2032196215808798E-2</v>
      </c>
      <c r="T2409" s="88"/>
    </row>
    <row r="2410" spans="1:20" x14ac:dyDescent="0.3">
      <c r="A2410" s="75">
        <v>2407</v>
      </c>
      <c r="B2410" s="76">
        <v>40393</v>
      </c>
      <c r="C2410" s="80">
        <v>1335.6531</v>
      </c>
      <c r="D2410" s="81">
        <v>41.8887</v>
      </c>
      <c r="E2410" s="82">
        <v>38.51</v>
      </c>
      <c r="F2410" s="82">
        <v>24.537700000000001</v>
      </c>
      <c r="G2410" s="82">
        <v>32.229900000000001</v>
      </c>
      <c r="H2410" s="82">
        <v>107.1553</v>
      </c>
      <c r="I2410" s="82">
        <v>76.551400000000001</v>
      </c>
      <c r="J2410" s="82">
        <v>44.682000000000002</v>
      </c>
      <c r="K2410" s="82">
        <v>35.398299999999999</v>
      </c>
      <c r="L2410" s="82">
        <v>78.986999999999995</v>
      </c>
      <c r="M2410" s="87">
        <v>86.438000000000002</v>
      </c>
      <c r="N2410" s="80">
        <v>0.19</v>
      </c>
      <c r="O2410" s="86">
        <f t="shared" si="111"/>
        <v>1249.11677765383</v>
      </c>
      <c r="P2410" s="24">
        <f t="shared" si="112"/>
        <v>0</v>
      </c>
      <c r="R2410" s="76">
        <v>40393</v>
      </c>
      <c r="S2410" s="88">
        <f t="shared" si="113"/>
        <v>-4.7837923606706099E-3</v>
      </c>
      <c r="T2410" s="88"/>
    </row>
    <row r="2411" spans="1:20" x14ac:dyDescent="0.3">
      <c r="A2411" s="75">
        <v>2408</v>
      </c>
      <c r="B2411" s="76">
        <v>40394</v>
      </c>
      <c r="C2411" s="80">
        <v>1344.1962000000001</v>
      </c>
      <c r="D2411" s="81">
        <v>41.856000000000002</v>
      </c>
      <c r="E2411" s="82">
        <v>39.03</v>
      </c>
      <c r="F2411" s="82">
        <v>24.8215</v>
      </c>
      <c r="G2411" s="82">
        <v>31.700099999999999</v>
      </c>
      <c r="H2411" s="82">
        <v>107.64570000000001</v>
      </c>
      <c r="I2411" s="82">
        <v>76.551400000000001</v>
      </c>
      <c r="J2411" s="82">
        <v>45.085099999999997</v>
      </c>
      <c r="K2411" s="82">
        <v>35.505099999999999</v>
      </c>
      <c r="L2411" s="82">
        <v>79.468000000000004</v>
      </c>
      <c r="M2411" s="87">
        <v>86.731999999999999</v>
      </c>
      <c r="N2411" s="80">
        <v>0.19</v>
      </c>
      <c r="O2411" s="86">
        <f t="shared" si="111"/>
        <v>1249.12619559778</v>
      </c>
      <c r="P2411" s="24">
        <f t="shared" si="112"/>
        <v>0</v>
      </c>
      <c r="R2411" s="76">
        <v>40394</v>
      </c>
      <c r="S2411" s="88">
        <f t="shared" si="113"/>
        <v>6.3961967370120797E-3</v>
      </c>
      <c r="T2411" s="88"/>
    </row>
    <row r="2412" spans="1:20" x14ac:dyDescent="0.3">
      <c r="A2412" s="75">
        <v>2409</v>
      </c>
      <c r="B2412" s="76">
        <v>40395</v>
      </c>
      <c r="C2412" s="80">
        <v>1342.5556999999999</v>
      </c>
      <c r="D2412" s="81">
        <v>41.932200000000002</v>
      </c>
      <c r="E2412" s="82">
        <v>38.99</v>
      </c>
      <c r="F2412" s="82">
        <v>24.6188</v>
      </c>
      <c r="G2412" s="82">
        <v>31.256499999999999</v>
      </c>
      <c r="H2412" s="82">
        <v>107.71380000000001</v>
      </c>
      <c r="I2412" s="82">
        <v>76.539199999999994</v>
      </c>
      <c r="J2412" s="82">
        <v>44.435699999999997</v>
      </c>
      <c r="K2412" s="82">
        <v>35.392000000000003</v>
      </c>
      <c r="L2412" s="82">
        <v>78.759</v>
      </c>
      <c r="M2412" s="87">
        <v>86.438000000000002</v>
      </c>
      <c r="N2412" s="80">
        <v>0.19</v>
      </c>
      <c r="O2412" s="86">
        <f t="shared" si="111"/>
        <v>1249.1356136127499</v>
      </c>
      <c r="P2412" s="24">
        <f t="shared" si="112"/>
        <v>0</v>
      </c>
      <c r="R2412" s="76">
        <v>40395</v>
      </c>
      <c r="S2412" s="88">
        <f t="shared" si="113"/>
        <v>-1.2204319577753301E-3</v>
      </c>
      <c r="T2412" s="88"/>
    </row>
    <row r="2413" spans="1:20" x14ac:dyDescent="0.3">
      <c r="A2413" s="75">
        <v>2410</v>
      </c>
      <c r="B2413" s="76">
        <v>40396</v>
      </c>
      <c r="C2413" s="80">
        <v>1337.722</v>
      </c>
      <c r="D2413" s="81">
        <v>42.095599999999997</v>
      </c>
      <c r="E2413" s="82">
        <v>39.9</v>
      </c>
      <c r="F2413" s="82">
        <v>24.71</v>
      </c>
      <c r="G2413" s="82">
        <v>31.478300000000001</v>
      </c>
      <c r="H2413" s="82">
        <v>107.25069999999999</v>
      </c>
      <c r="I2413" s="82">
        <v>75.635999999999996</v>
      </c>
      <c r="J2413" s="82">
        <v>43.730400000000003</v>
      </c>
      <c r="K2413" s="82">
        <v>35.630600000000001</v>
      </c>
      <c r="L2413" s="82">
        <v>79.144000000000005</v>
      </c>
      <c r="M2413" s="87">
        <v>88.021000000000001</v>
      </c>
      <c r="N2413" s="80">
        <v>0.18</v>
      </c>
      <c r="O2413" s="86">
        <f t="shared" si="111"/>
        <v>1249.1445360099899</v>
      </c>
      <c r="P2413" s="24">
        <f t="shared" si="112"/>
        <v>0</v>
      </c>
      <c r="R2413" s="76">
        <v>40396</v>
      </c>
      <c r="S2413" s="88">
        <f t="shared" si="113"/>
        <v>-3.6003720367057102E-3</v>
      </c>
      <c r="T2413" s="88"/>
    </row>
    <row r="2414" spans="1:20" x14ac:dyDescent="0.3">
      <c r="A2414" s="75">
        <v>2411</v>
      </c>
      <c r="B2414" s="76">
        <v>40399</v>
      </c>
      <c r="C2414" s="80">
        <v>1345.0839000000001</v>
      </c>
      <c r="D2414" s="81">
        <v>43.293700000000001</v>
      </c>
      <c r="E2414" s="82">
        <v>41.15</v>
      </c>
      <c r="F2414" s="82">
        <v>24.5884</v>
      </c>
      <c r="G2414" s="82">
        <v>31.552199999999999</v>
      </c>
      <c r="H2414" s="82">
        <v>108.01349999999999</v>
      </c>
      <c r="I2414" s="82">
        <v>76.221800000000002</v>
      </c>
      <c r="J2414" s="82">
        <v>43.707999999999998</v>
      </c>
      <c r="K2414" s="82">
        <v>35.856699999999996</v>
      </c>
      <c r="L2414" s="82">
        <v>79.768000000000001</v>
      </c>
      <c r="M2414" s="87">
        <v>89.468000000000004</v>
      </c>
      <c r="N2414" s="80">
        <v>0.18</v>
      </c>
      <c r="O2414" s="86">
        <f t="shared" si="111"/>
        <v>1249.15345847096</v>
      </c>
      <c r="P2414" s="24">
        <f t="shared" si="112"/>
        <v>0</v>
      </c>
      <c r="R2414" s="76">
        <v>40399</v>
      </c>
      <c r="S2414" s="88">
        <f t="shared" si="113"/>
        <v>5.5033108523296903E-3</v>
      </c>
      <c r="T2414" s="88"/>
    </row>
    <row r="2415" spans="1:20" x14ac:dyDescent="0.3">
      <c r="A2415" s="75">
        <v>2412</v>
      </c>
      <c r="B2415" s="76">
        <v>40400</v>
      </c>
      <c r="C2415" s="80">
        <v>1337.0882999999999</v>
      </c>
      <c r="D2415" s="81">
        <v>43.3264</v>
      </c>
      <c r="E2415" s="82">
        <v>43.15</v>
      </c>
      <c r="F2415" s="82">
        <v>24.6188</v>
      </c>
      <c r="G2415" s="82">
        <v>30.886900000000001</v>
      </c>
      <c r="H2415" s="82">
        <v>107.673</v>
      </c>
      <c r="I2415" s="82">
        <v>75.587199999999996</v>
      </c>
      <c r="J2415" s="82">
        <v>43.360900000000001</v>
      </c>
      <c r="K2415" s="82">
        <v>35.774999999999999</v>
      </c>
      <c r="L2415" s="82">
        <v>79.900000000000006</v>
      </c>
      <c r="M2415" s="87">
        <v>89.37</v>
      </c>
      <c r="N2415" s="80">
        <v>0.18</v>
      </c>
      <c r="O2415" s="86">
        <f t="shared" si="111"/>
        <v>1249.16238099567</v>
      </c>
      <c r="P2415" s="24">
        <f t="shared" si="112"/>
        <v>0</v>
      </c>
      <c r="R2415" s="76">
        <v>40400</v>
      </c>
      <c r="S2415" s="88">
        <f t="shared" si="113"/>
        <v>-5.9443132134733298E-3</v>
      </c>
      <c r="T2415" s="88"/>
    </row>
    <row r="2416" spans="1:20" x14ac:dyDescent="0.3">
      <c r="A2416" s="75">
        <v>2413</v>
      </c>
      <c r="B2416" s="76">
        <v>40401</v>
      </c>
      <c r="C2416" s="80">
        <v>1300.0585000000001</v>
      </c>
      <c r="D2416" s="81">
        <v>42.868899999999996</v>
      </c>
      <c r="E2416" s="82">
        <v>42.39</v>
      </c>
      <c r="F2416" s="82">
        <v>23.9803</v>
      </c>
      <c r="G2416" s="82">
        <v>30.6282</v>
      </c>
      <c r="H2416" s="82">
        <v>105.0711</v>
      </c>
      <c r="I2416" s="82">
        <v>74.244600000000005</v>
      </c>
      <c r="J2416" s="82">
        <v>42.118200000000002</v>
      </c>
      <c r="K2416" s="82">
        <v>35.184899999999999</v>
      </c>
      <c r="L2416" s="82">
        <v>78.602999999999994</v>
      </c>
      <c r="M2416" s="87">
        <v>87.811999999999998</v>
      </c>
      <c r="N2416" s="80">
        <v>0.17</v>
      </c>
      <c r="O2416" s="86">
        <f t="shared" si="111"/>
        <v>1249.17080788474</v>
      </c>
      <c r="P2416" s="24">
        <f t="shared" si="112"/>
        <v>0</v>
      </c>
      <c r="R2416" s="76">
        <v>40401</v>
      </c>
      <c r="S2416" s="88">
        <f t="shared" si="113"/>
        <v>-2.7694356460975501E-2</v>
      </c>
      <c r="T2416" s="88"/>
    </row>
    <row r="2417" spans="1:20" x14ac:dyDescent="0.3">
      <c r="A2417" s="75">
        <v>2414</v>
      </c>
      <c r="B2417" s="76">
        <v>40402</v>
      </c>
      <c r="C2417" s="80">
        <v>1293.2503999999999</v>
      </c>
      <c r="D2417" s="81">
        <v>41.649099999999997</v>
      </c>
      <c r="E2417" s="82">
        <v>43.93</v>
      </c>
      <c r="F2417" s="82">
        <v>23.250499999999999</v>
      </c>
      <c r="G2417" s="82">
        <v>30.1724</v>
      </c>
      <c r="H2417" s="82">
        <v>104.9893</v>
      </c>
      <c r="I2417" s="82">
        <v>74.047899999999998</v>
      </c>
      <c r="J2417" s="82">
        <v>41.961500000000001</v>
      </c>
      <c r="K2417" s="82">
        <v>34.9651</v>
      </c>
      <c r="L2417" s="82">
        <v>78.278999999999996</v>
      </c>
      <c r="M2417" s="87">
        <v>88.412999999999997</v>
      </c>
      <c r="N2417" s="80">
        <v>0.18</v>
      </c>
      <c r="O2417" s="86">
        <f t="shared" si="111"/>
        <v>1249.17973053337</v>
      </c>
      <c r="P2417" s="24">
        <f t="shared" si="112"/>
        <v>0</v>
      </c>
      <c r="R2417" s="76">
        <v>40402</v>
      </c>
      <c r="S2417" s="88">
        <f t="shared" si="113"/>
        <v>-5.2367643456046097E-3</v>
      </c>
      <c r="T2417" s="88"/>
    </row>
    <row r="2418" spans="1:20" x14ac:dyDescent="0.3">
      <c r="A2418" s="75">
        <v>2415</v>
      </c>
      <c r="B2418" s="76">
        <v>40403</v>
      </c>
      <c r="C2418" s="80">
        <v>1288.0907</v>
      </c>
      <c r="D2418" s="81">
        <v>41.333199999999998</v>
      </c>
      <c r="E2418" s="82">
        <v>44.22</v>
      </c>
      <c r="F2418" s="82">
        <v>22.966699999999999</v>
      </c>
      <c r="G2418" s="82">
        <v>30.061499999999999</v>
      </c>
      <c r="H2418" s="82">
        <v>105.4389</v>
      </c>
      <c r="I2418" s="82">
        <v>73.654499999999999</v>
      </c>
      <c r="J2418" s="82">
        <v>42.073399999999999</v>
      </c>
      <c r="K2418" s="82">
        <v>34.990200000000002</v>
      </c>
      <c r="L2418" s="82">
        <v>78.734999999999999</v>
      </c>
      <c r="M2418" s="87">
        <v>88.204999999999998</v>
      </c>
      <c r="N2418" s="80">
        <v>0.19</v>
      </c>
      <c r="O2418" s="86">
        <f t="shared" si="111"/>
        <v>1249.1891489519701</v>
      </c>
      <c r="P2418" s="24">
        <f t="shared" si="112"/>
        <v>0</v>
      </c>
      <c r="R2418" s="76">
        <v>40403</v>
      </c>
      <c r="S2418" s="88">
        <f t="shared" si="113"/>
        <v>-3.9897145981937499E-3</v>
      </c>
      <c r="T2418" s="88"/>
    </row>
    <row r="2419" spans="1:20" x14ac:dyDescent="0.3">
      <c r="A2419" s="75">
        <v>2416</v>
      </c>
      <c r="B2419" s="76">
        <v>40406</v>
      </c>
      <c r="C2419" s="80">
        <v>1288.3148000000001</v>
      </c>
      <c r="D2419" s="81">
        <v>42.084699999999998</v>
      </c>
      <c r="E2419" s="82">
        <v>43.89</v>
      </c>
      <c r="F2419" s="82">
        <v>23.0275</v>
      </c>
      <c r="G2419" s="82">
        <v>30.184699999999999</v>
      </c>
      <c r="H2419" s="82">
        <v>105.8612</v>
      </c>
      <c r="I2419" s="82">
        <v>73.617599999999996</v>
      </c>
      <c r="J2419" s="82">
        <v>42.185400000000001</v>
      </c>
      <c r="K2419" s="82">
        <v>35.084400000000002</v>
      </c>
      <c r="L2419" s="82">
        <v>78.578999999999994</v>
      </c>
      <c r="M2419" s="87">
        <v>88.081999999999994</v>
      </c>
      <c r="N2419" s="80">
        <v>0.2</v>
      </c>
      <c r="O2419" s="86">
        <f t="shared" si="111"/>
        <v>1249.19906315157</v>
      </c>
      <c r="P2419" s="24">
        <f t="shared" si="112"/>
        <v>0</v>
      </c>
      <c r="R2419" s="76">
        <v>40406</v>
      </c>
      <c r="S2419" s="88">
        <f t="shared" si="113"/>
        <v>1.73978431798449E-4</v>
      </c>
      <c r="T2419" s="88"/>
    </row>
    <row r="2420" spans="1:20" x14ac:dyDescent="0.3">
      <c r="A2420" s="75">
        <v>2417</v>
      </c>
      <c r="B2420" s="76">
        <v>40407</v>
      </c>
      <c r="C2420" s="80">
        <v>1304.3932</v>
      </c>
      <c r="D2420" s="81">
        <v>42.629300000000001</v>
      </c>
      <c r="E2420" s="82">
        <v>44.39</v>
      </c>
      <c r="F2420" s="82">
        <v>23.3569</v>
      </c>
      <c r="G2420" s="82">
        <v>30.6036</v>
      </c>
      <c r="H2420" s="82">
        <v>106.9237</v>
      </c>
      <c r="I2420" s="82">
        <v>74.773200000000003</v>
      </c>
      <c r="J2420" s="82">
        <v>42.9803</v>
      </c>
      <c r="K2420" s="82">
        <v>35.235100000000003</v>
      </c>
      <c r="L2420" s="82">
        <v>78.722999999999999</v>
      </c>
      <c r="M2420" s="87">
        <v>89.835999999999999</v>
      </c>
      <c r="N2420" s="80">
        <v>0.2</v>
      </c>
      <c r="O2420" s="86">
        <f t="shared" si="111"/>
        <v>1249.2089774298499</v>
      </c>
      <c r="P2420" s="24">
        <f t="shared" si="112"/>
        <v>0</v>
      </c>
      <c r="R2420" s="76">
        <v>40407</v>
      </c>
      <c r="S2420" s="88">
        <f t="shared" si="113"/>
        <v>1.24801795337599E-2</v>
      </c>
      <c r="T2420" s="88"/>
    </row>
    <row r="2421" spans="1:20" x14ac:dyDescent="0.3">
      <c r="A2421" s="75">
        <v>2418</v>
      </c>
      <c r="B2421" s="76">
        <v>40408</v>
      </c>
      <c r="C2421" s="80">
        <v>1306.5083</v>
      </c>
      <c r="D2421" s="81">
        <v>42.520400000000002</v>
      </c>
      <c r="E2421" s="82">
        <v>44.05</v>
      </c>
      <c r="F2421" s="82">
        <v>23.4025</v>
      </c>
      <c r="G2421" s="82">
        <v>30.739799999999999</v>
      </c>
      <c r="H2421" s="82">
        <v>105.92010000000001</v>
      </c>
      <c r="I2421" s="82">
        <v>73.9495</v>
      </c>
      <c r="J2421" s="82">
        <v>42.789900000000003</v>
      </c>
      <c r="K2421" s="82">
        <v>35.0593</v>
      </c>
      <c r="L2421" s="82">
        <v>78.686999999999998</v>
      </c>
      <c r="M2421" s="87">
        <v>89.873000000000005</v>
      </c>
      <c r="N2421" s="80">
        <v>0.19</v>
      </c>
      <c r="O2421" s="86">
        <f t="shared" si="111"/>
        <v>1249.2183960689599</v>
      </c>
      <c r="P2421" s="24">
        <f t="shared" si="112"/>
        <v>0</v>
      </c>
      <c r="R2421" s="76">
        <v>40408</v>
      </c>
      <c r="S2421" s="88">
        <f t="shared" si="113"/>
        <v>1.6215202593818901E-3</v>
      </c>
      <c r="T2421" s="88"/>
    </row>
    <row r="2422" spans="1:20" x14ac:dyDescent="0.3">
      <c r="A2422" s="75">
        <v>2419</v>
      </c>
      <c r="B2422" s="76">
        <v>40409</v>
      </c>
      <c r="C2422" s="80">
        <v>1284.4034999999999</v>
      </c>
      <c r="D2422" s="81">
        <v>41.5075</v>
      </c>
      <c r="E2422" s="82">
        <v>45.01</v>
      </c>
      <c r="F2422" s="82">
        <v>23.311299999999999</v>
      </c>
      <c r="G2422" s="82">
        <v>30.269200000000001</v>
      </c>
      <c r="H2422" s="82">
        <v>104.2702</v>
      </c>
      <c r="I2422" s="82">
        <v>72.892200000000003</v>
      </c>
      <c r="J2422" s="82">
        <v>41.838299999999997</v>
      </c>
      <c r="K2422" s="82">
        <v>34.707700000000003</v>
      </c>
      <c r="L2422" s="82">
        <v>77.653999999999996</v>
      </c>
      <c r="M2422" s="87">
        <v>89.53</v>
      </c>
      <c r="N2422" s="80">
        <v>0.19</v>
      </c>
      <c r="O2422" s="86">
        <f t="shared" si="111"/>
        <v>1249.2278147790901</v>
      </c>
      <c r="P2422" s="24">
        <f t="shared" si="112"/>
        <v>0</v>
      </c>
      <c r="R2422" s="76">
        <v>40409</v>
      </c>
      <c r="S2422" s="88">
        <f t="shared" si="113"/>
        <v>-1.6918989339754002E-2</v>
      </c>
      <c r="T2422" s="88"/>
    </row>
    <row r="2423" spans="1:20" x14ac:dyDescent="0.3">
      <c r="A2423" s="75">
        <v>2420</v>
      </c>
      <c r="B2423" s="76">
        <v>40410</v>
      </c>
      <c r="C2423" s="80">
        <v>1279.7017000000001</v>
      </c>
      <c r="D2423" s="81">
        <v>42.378799999999998</v>
      </c>
      <c r="E2423" s="82">
        <v>47.86</v>
      </c>
      <c r="F2423" s="82">
        <v>23.331600000000002</v>
      </c>
      <c r="G2423" s="82">
        <v>30.0091</v>
      </c>
      <c r="H2423" s="82">
        <v>103.1841</v>
      </c>
      <c r="I2423" s="82">
        <v>72.400499999999994</v>
      </c>
      <c r="J2423" s="82">
        <v>41.401699999999998</v>
      </c>
      <c r="K2423" s="82">
        <v>34.720199999999998</v>
      </c>
      <c r="L2423" s="82">
        <v>77.822000000000003</v>
      </c>
      <c r="M2423" s="87">
        <v>89.665000000000006</v>
      </c>
      <c r="N2423" s="80">
        <v>0.2</v>
      </c>
      <c r="O2423" s="86">
        <f t="shared" si="111"/>
        <v>1249.2377292855599</v>
      </c>
      <c r="P2423" s="24">
        <f t="shared" si="112"/>
        <v>0</v>
      </c>
      <c r="R2423" s="76">
        <v>40410</v>
      </c>
      <c r="S2423" s="88">
        <f t="shared" si="113"/>
        <v>-3.6606876265907798E-3</v>
      </c>
      <c r="T2423" s="88"/>
    </row>
    <row r="2424" spans="1:20" x14ac:dyDescent="0.3">
      <c r="A2424" s="75">
        <v>2421</v>
      </c>
      <c r="B2424" s="76">
        <v>40413</v>
      </c>
      <c r="C2424" s="80">
        <v>1274.5539000000001</v>
      </c>
      <c r="D2424" s="81">
        <v>41.9758</v>
      </c>
      <c r="E2424" s="82">
        <v>46.73</v>
      </c>
      <c r="F2424" s="82">
        <v>23.1492</v>
      </c>
      <c r="G2424" s="82">
        <v>30.071000000000002</v>
      </c>
      <c r="H2424" s="82">
        <v>103.1841</v>
      </c>
      <c r="I2424" s="82">
        <v>73.150400000000005</v>
      </c>
      <c r="J2424" s="82">
        <v>41.300899999999999</v>
      </c>
      <c r="K2424" s="82">
        <v>34.9086</v>
      </c>
      <c r="L2424" s="82">
        <v>77.846000000000004</v>
      </c>
      <c r="M2424" s="87">
        <v>89.983999999999995</v>
      </c>
      <c r="N2424" s="80">
        <v>0.19</v>
      </c>
      <c r="O2424" s="86">
        <f t="shared" si="111"/>
        <v>1249.24714814145</v>
      </c>
      <c r="P2424" s="24">
        <f t="shared" si="112"/>
        <v>0</v>
      </c>
      <c r="R2424" s="76">
        <v>40413</v>
      </c>
      <c r="S2424" s="88">
        <f t="shared" si="113"/>
        <v>-4.0226562174606696E-3</v>
      </c>
      <c r="T2424" s="88"/>
    </row>
    <row r="2425" spans="1:20" x14ac:dyDescent="0.3">
      <c r="A2425" s="75">
        <v>2422</v>
      </c>
      <c r="B2425" s="76">
        <v>40414</v>
      </c>
      <c r="C2425" s="80">
        <v>1256.0762999999999</v>
      </c>
      <c r="D2425" s="81">
        <v>41.431199999999997</v>
      </c>
      <c r="E2425" s="82">
        <v>45.61</v>
      </c>
      <c r="F2425" s="82">
        <v>22.7133</v>
      </c>
      <c r="G2425" s="82">
        <v>29.773800000000001</v>
      </c>
      <c r="H2425" s="82">
        <v>101.438</v>
      </c>
      <c r="I2425" s="82">
        <v>72.4619</v>
      </c>
      <c r="J2425" s="82">
        <v>40.651600000000002</v>
      </c>
      <c r="K2425" s="82">
        <v>34.946300000000001</v>
      </c>
      <c r="L2425" s="82">
        <v>77.798000000000002</v>
      </c>
      <c r="M2425" s="87">
        <v>89.222999999999999</v>
      </c>
      <c r="N2425" s="80">
        <v>0.19</v>
      </c>
      <c r="O2425" s="86">
        <f t="shared" si="111"/>
        <v>1249.25656706836</v>
      </c>
      <c r="P2425" s="24">
        <f t="shared" si="112"/>
        <v>0</v>
      </c>
      <c r="R2425" s="76">
        <v>40414</v>
      </c>
      <c r="S2425" s="88">
        <f t="shared" si="113"/>
        <v>-1.44973076462284E-2</v>
      </c>
      <c r="T2425" s="88"/>
    </row>
    <row r="2426" spans="1:20" x14ac:dyDescent="0.3">
      <c r="A2426" s="75">
        <v>2423</v>
      </c>
      <c r="B2426" s="76">
        <v>40415</v>
      </c>
      <c r="C2426" s="80">
        <v>1260.3485000000001</v>
      </c>
      <c r="D2426" s="81">
        <v>42.095599999999997</v>
      </c>
      <c r="E2426" s="82">
        <v>46.82</v>
      </c>
      <c r="F2426" s="82">
        <v>22.723500000000001</v>
      </c>
      <c r="G2426" s="82">
        <v>29.848099999999999</v>
      </c>
      <c r="H2426" s="82">
        <v>101.83669999999999</v>
      </c>
      <c r="I2426" s="82">
        <v>72.424999999999997</v>
      </c>
      <c r="J2426" s="82">
        <v>40.483600000000003</v>
      </c>
      <c r="K2426" s="82">
        <v>34.776800000000001</v>
      </c>
      <c r="L2426" s="82">
        <v>77.546000000000006</v>
      </c>
      <c r="M2426" s="87">
        <v>89.8</v>
      </c>
      <c r="N2426" s="80">
        <v>0.19</v>
      </c>
      <c r="O2426" s="86">
        <f t="shared" si="111"/>
        <v>1249.26598606629</v>
      </c>
      <c r="P2426" s="24">
        <f t="shared" si="112"/>
        <v>0</v>
      </c>
      <c r="R2426" s="76">
        <v>40415</v>
      </c>
      <c r="S2426" s="88">
        <f t="shared" si="113"/>
        <v>3.4012265019252E-3</v>
      </c>
      <c r="T2426" s="88"/>
    </row>
    <row r="2427" spans="1:20" x14ac:dyDescent="0.3">
      <c r="A2427" s="75">
        <v>2424</v>
      </c>
      <c r="B2427" s="76">
        <v>40416</v>
      </c>
      <c r="C2427" s="80">
        <v>1250.6943000000001</v>
      </c>
      <c r="D2427" s="81">
        <v>41.898600000000002</v>
      </c>
      <c r="E2427" s="82">
        <v>46.42</v>
      </c>
      <c r="F2427" s="82">
        <v>22.551200000000001</v>
      </c>
      <c r="G2427" s="82">
        <v>29.501300000000001</v>
      </c>
      <c r="H2427" s="82">
        <v>100.8193</v>
      </c>
      <c r="I2427" s="82">
        <v>71.8964</v>
      </c>
      <c r="J2427" s="82">
        <v>40.483600000000003</v>
      </c>
      <c r="K2427" s="82">
        <v>34.632300000000001</v>
      </c>
      <c r="L2427" s="82">
        <v>77.018000000000001</v>
      </c>
      <c r="M2427" s="87">
        <v>89.763000000000005</v>
      </c>
      <c r="N2427" s="80">
        <v>0.19</v>
      </c>
      <c r="O2427" s="86">
        <f t="shared" si="111"/>
        <v>1249.2754051352299</v>
      </c>
      <c r="P2427" s="24">
        <f t="shared" si="112"/>
        <v>0</v>
      </c>
      <c r="R2427" s="76">
        <v>40416</v>
      </c>
      <c r="S2427" s="88">
        <f t="shared" si="113"/>
        <v>-7.6599448485874496E-3</v>
      </c>
      <c r="T2427" s="88"/>
    </row>
    <row r="2428" spans="1:20" x14ac:dyDescent="0.3">
      <c r="A2428" s="75">
        <v>2425</v>
      </c>
      <c r="B2428" s="76">
        <v>40417</v>
      </c>
      <c r="C2428" s="80">
        <v>1271.7778000000001</v>
      </c>
      <c r="D2428" s="81">
        <v>42.2926</v>
      </c>
      <c r="E2428" s="82">
        <v>47.26</v>
      </c>
      <c r="F2428" s="82">
        <v>22.814699999999998</v>
      </c>
      <c r="G2428" s="82">
        <v>29.637499999999999</v>
      </c>
      <c r="H2428" s="82">
        <v>103.01909999999999</v>
      </c>
      <c r="I2428" s="82">
        <v>73.519199999999998</v>
      </c>
      <c r="J2428" s="82">
        <v>41.704000000000001</v>
      </c>
      <c r="K2428" s="82">
        <v>35.260199999999998</v>
      </c>
      <c r="L2428" s="82">
        <v>77.006</v>
      </c>
      <c r="M2428" s="87">
        <v>90.781000000000006</v>
      </c>
      <c r="N2428" s="80">
        <v>0.19</v>
      </c>
      <c r="O2428" s="86">
        <f t="shared" si="111"/>
        <v>1249.28482427519</v>
      </c>
      <c r="P2428" s="24">
        <f t="shared" si="112"/>
        <v>0</v>
      </c>
      <c r="R2428" s="76">
        <v>40417</v>
      </c>
      <c r="S2428" s="88">
        <f t="shared" si="113"/>
        <v>1.6857436705356402E-2</v>
      </c>
      <c r="T2428" s="88"/>
    </row>
    <row r="2429" spans="1:20" x14ac:dyDescent="0.3">
      <c r="A2429" s="75">
        <v>2426</v>
      </c>
      <c r="B2429" s="76">
        <v>40420</v>
      </c>
      <c r="C2429" s="80">
        <v>1253.3130000000001</v>
      </c>
      <c r="D2429" s="81">
        <v>41.909500000000001</v>
      </c>
      <c r="E2429" s="82">
        <v>46.19</v>
      </c>
      <c r="F2429" s="82">
        <v>22.318100000000001</v>
      </c>
      <c r="G2429" s="82">
        <v>29.278400000000001</v>
      </c>
      <c r="H2429" s="82">
        <v>101.438</v>
      </c>
      <c r="I2429" s="82">
        <v>72.535700000000006</v>
      </c>
      <c r="J2429" s="82">
        <v>41.435299999999998</v>
      </c>
      <c r="K2429" s="82">
        <v>34.877200000000002</v>
      </c>
      <c r="L2429" s="82">
        <v>76.381</v>
      </c>
      <c r="M2429" s="87">
        <v>89.921999999999997</v>
      </c>
      <c r="N2429" s="80">
        <v>0.19</v>
      </c>
      <c r="O2429" s="86">
        <f t="shared" si="111"/>
        <v>1249.29424348617</v>
      </c>
      <c r="P2429" s="24">
        <f t="shared" si="112"/>
        <v>0</v>
      </c>
      <c r="R2429" s="76">
        <v>40420</v>
      </c>
      <c r="S2429" s="88">
        <f t="shared" si="113"/>
        <v>-1.4518888441046899E-2</v>
      </c>
      <c r="T2429" s="88"/>
    </row>
    <row r="2430" spans="1:20" x14ac:dyDescent="0.3">
      <c r="A2430" s="75">
        <v>2427</v>
      </c>
      <c r="B2430" s="76">
        <v>40421</v>
      </c>
      <c r="C2430" s="80">
        <v>1253.8578</v>
      </c>
      <c r="D2430" s="81">
        <v>41.920499999999997</v>
      </c>
      <c r="E2430" s="82">
        <v>46.07</v>
      </c>
      <c r="F2430" s="82">
        <v>22.140699999999999</v>
      </c>
      <c r="G2430" s="82">
        <v>29.061599999999999</v>
      </c>
      <c r="H2430" s="82">
        <v>101.8505</v>
      </c>
      <c r="I2430" s="82">
        <v>72.670900000000003</v>
      </c>
      <c r="J2430" s="82">
        <v>41.289700000000003</v>
      </c>
      <c r="K2430" s="82">
        <v>35.085999999999999</v>
      </c>
      <c r="L2430" s="82">
        <v>77.078000000000003</v>
      </c>
      <c r="M2430" s="87">
        <v>90.317999999999998</v>
      </c>
      <c r="N2430" s="80">
        <v>0.21</v>
      </c>
      <c r="O2430" s="99">
        <f t="shared" si="111"/>
        <v>1249.3046542715299</v>
      </c>
      <c r="P2430" s="24">
        <f t="shared" si="112"/>
        <v>1</v>
      </c>
      <c r="R2430" s="76">
        <v>40421</v>
      </c>
      <c r="S2430" s="88">
        <f t="shared" si="113"/>
        <v>4.3468790318135198E-4</v>
      </c>
      <c r="T2430" s="88"/>
    </row>
    <row r="2431" spans="1:20" x14ac:dyDescent="0.3">
      <c r="A2431" s="75">
        <v>2428</v>
      </c>
      <c r="B2431" s="76">
        <v>40422</v>
      </c>
      <c r="C2431" s="80">
        <v>1290.9874</v>
      </c>
      <c r="D2431" s="81">
        <v>43.340600000000002</v>
      </c>
      <c r="E2431" s="82">
        <v>47.645000000000003</v>
      </c>
      <c r="F2431" s="82">
        <v>22.926200000000001</v>
      </c>
      <c r="G2431" s="82">
        <v>29.6004</v>
      </c>
      <c r="H2431" s="82">
        <v>105.5489</v>
      </c>
      <c r="I2431" s="82">
        <v>74.883899999999997</v>
      </c>
      <c r="J2431" s="82">
        <v>42.302599999999998</v>
      </c>
      <c r="K2431" s="82">
        <v>35.982199999999999</v>
      </c>
      <c r="L2431" s="82">
        <v>78.507000000000005</v>
      </c>
      <c r="M2431" s="87">
        <v>92.147000000000006</v>
      </c>
      <c r="N2431" s="80">
        <v>0.19</v>
      </c>
      <c r="O2431" s="86">
        <f t="shared" si="111"/>
        <v>1249.3140736320199</v>
      </c>
      <c r="P2431" s="24">
        <f t="shared" si="112"/>
        <v>0</v>
      </c>
      <c r="R2431" s="76">
        <v>40422</v>
      </c>
      <c r="S2431" s="88">
        <f t="shared" si="113"/>
        <v>2.9612289368060599E-2</v>
      </c>
      <c r="T2431" s="88"/>
    </row>
    <row r="2432" spans="1:20" x14ac:dyDescent="0.3">
      <c r="A2432" s="75">
        <v>2429</v>
      </c>
      <c r="B2432" s="76">
        <v>40423</v>
      </c>
      <c r="C2432" s="80">
        <v>1302.8136999999999</v>
      </c>
      <c r="D2432" s="81">
        <v>43.803100000000001</v>
      </c>
      <c r="E2432" s="82">
        <v>50.09</v>
      </c>
      <c r="F2432" s="82">
        <v>22.784300000000002</v>
      </c>
      <c r="G2432" s="82">
        <v>29.649899999999999</v>
      </c>
      <c r="H2432" s="82">
        <v>106.4838</v>
      </c>
      <c r="I2432" s="82">
        <v>75.068299999999994</v>
      </c>
      <c r="J2432" s="82">
        <v>42.235199999999999</v>
      </c>
      <c r="K2432" s="82">
        <v>36.026200000000003</v>
      </c>
      <c r="L2432" s="82">
        <v>78.603999999999999</v>
      </c>
      <c r="M2432" s="87">
        <v>92.741</v>
      </c>
      <c r="N2432" s="80">
        <v>0.19</v>
      </c>
      <c r="O2432" s="86">
        <f t="shared" si="111"/>
        <v>1249.3234930635299</v>
      </c>
      <c r="P2432" s="24">
        <f t="shared" si="112"/>
        <v>0</v>
      </c>
      <c r="R2432" s="76">
        <v>40423</v>
      </c>
      <c r="S2432" s="88">
        <f t="shared" si="113"/>
        <v>9.16066260600212E-3</v>
      </c>
      <c r="T2432" s="88"/>
    </row>
    <row r="2433" spans="1:20" x14ac:dyDescent="0.3">
      <c r="A2433" s="75">
        <v>2430</v>
      </c>
      <c r="B2433" s="76">
        <v>40424</v>
      </c>
      <c r="C2433" s="80">
        <v>1320.0777</v>
      </c>
      <c r="D2433" s="81">
        <v>44.197099999999999</v>
      </c>
      <c r="E2433" s="82">
        <v>49.96</v>
      </c>
      <c r="F2433" s="82">
        <v>23.2302</v>
      </c>
      <c r="G2433" s="82">
        <v>30.083400000000001</v>
      </c>
      <c r="H2433" s="82">
        <v>107.23990000000001</v>
      </c>
      <c r="I2433" s="82">
        <v>75.387900000000002</v>
      </c>
      <c r="J2433" s="82">
        <v>42.673000000000002</v>
      </c>
      <c r="K2433" s="82">
        <v>36.139200000000002</v>
      </c>
      <c r="L2433" s="82">
        <v>79.33</v>
      </c>
      <c r="M2433" s="87">
        <v>92.826999999999998</v>
      </c>
      <c r="N2433" s="80">
        <v>0.19</v>
      </c>
      <c r="O2433" s="86">
        <f t="shared" si="111"/>
        <v>1249.33291256605</v>
      </c>
      <c r="P2433" s="24">
        <f t="shared" si="112"/>
        <v>0</v>
      </c>
      <c r="R2433" s="76">
        <v>40424</v>
      </c>
      <c r="S2433" s="88">
        <f t="shared" si="113"/>
        <v>1.3251319048917E-2</v>
      </c>
      <c r="T2433" s="88"/>
    </row>
    <row r="2434" spans="1:20" x14ac:dyDescent="0.3">
      <c r="A2434" s="75">
        <v>2431</v>
      </c>
      <c r="B2434" s="76">
        <v>40427</v>
      </c>
      <c r="C2434" s="80">
        <v>1320.0777</v>
      </c>
      <c r="D2434" s="81">
        <v>44.197099999999999</v>
      </c>
      <c r="E2434" s="82">
        <v>49.96</v>
      </c>
      <c r="F2434" s="82">
        <v>23.2302</v>
      </c>
      <c r="G2434" s="82">
        <v>30.083400000000001</v>
      </c>
      <c r="H2434" s="82">
        <v>107.23990000000001</v>
      </c>
      <c r="I2434" s="82">
        <v>75.387900000000002</v>
      </c>
      <c r="J2434" s="82">
        <v>42.673000000000002</v>
      </c>
      <c r="K2434" s="82">
        <v>36.139200000000002</v>
      </c>
      <c r="L2434" s="82">
        <v>79.33</v>
      </c>
      <c r="M2434" s="87">
        <v>92.826999999999998</v>
      </c>
      <c r="N2434" s="80">
        <v>0.19</v>
      </c>
      <c r="O2434" s="86">
        <f t="shared" si="111"/>
        <v>1249.3423321396001</v>
      </c>
      <c r="P2434" s="24">
        <f t="shared" si="112"/>
        <v>0</v>
      </c>
      <c r="R2434" s="76">
        <v>40427</v>
      </c>
      <c r="S2434" s="88">
        <f t="shared" si="113"/>
        <v>0</v>
      </c>
      <c r="T2434" s="88"/>
    </row>
    <row r="2435" spans="1:20" x14ac:dyDescent="0.3">
      <c r="A2435" s="75">
        <v>2432</v>
      </c>
      <c r="B2435" s="76">
        <v>40428</v>
      </c>
      <c r="C2435" s="80">
        <v>1305.0087000000001</v>
      </c>
      <c r="D2435" s="81">
        <v>44.405099999999997</v>
      </c>
      <c r="E2435" s="82">
        <v>50.5</v>
      </c>
      <c r="F2435" s="82">
        <v>24.593499999999999</v>
      </c>
      <c r="G2435" s="82">
        <v>29.674700000000001</v>
      </c>
      <c r="H2435" s="82">
        <v>105.93380000000001</v>
      </c>
      <c r="I2435" s="82">
        <v>74.441299999999998</v>
      </c>
      <c r="J2435" s="82">
        <v>41.909599999999998</v>
      </c>
      <c r="K2435" s="82">
        <v>36.183100000000003</v>
      </c>
      <c r="L2435" s="82">
        <v>79.221000000000004</v>
      </c>
      <c r="M2435" s="87">
        <v>93.704999999999998</v>
      </c>
      <c r="N2435" s="80">
        <v>0.2</v>
      </c>
      <c r="O2435" s="86">
        <f t="shared" si="111"/>
        <v>1249.35224755494</v>
      </c>
      <c r="P2435" s="24">
        <f t="shared" si="112"/>
        <v>0</v>
      </c>
      <c r="R2435" s="76">
        <v>40428</v>
      </c>
      <c r="S2435" s="88">
        <f t="shared" si="113"/>
        <v>-1.1415237148540499E-2</v>
      </c>
      <c r="T2435" s="88"/>
    </row>
    <row r="2436" spans="1:20" x14ac:dyDescent="0.3">
      <c r="A2436" s="75">
        <v>2433</v>
      </c>
      <c r="B2436" s="76">
        <v>40429</v>
      </c>
      <c r="C2436" s="80">
        <v>1313.7076</v>
      </c>
      <c r="D2436" s="81">
        <v>44.788200000000003</v>
      </c>
      <c r="E2436" s="82">
        <v>50.51</v>
      </c>
      <c r="F2436" s="82">
        <v>24.466799999999999</v>
      </c>
      <c r="G2436" s="82">
        <v>29.637499999999999</v>
      </c>
      <c r="H2436" s="82">
        <v>106.2088</v>
      </c>
      <c r="I2436" s="82">
        <v>74.687200000000004</v>
      </c>
      <c r="J2436" s="82">
        <v>42.078000000000003</v>
      </c>
      <c r="K2436" s="82">
        <v>36.308700000000002</v>
      </c>
      <c r="L2436" s="82">
        <v>79.16</v>
      </c>
      <c r="M2436" s="87">
        <v>94.051000000000002</v>
      </c>
      <c r="N2436" s="80">
        <v>0.19</v>
      </c>
      <c r="O2436" s="86">
        <f t="shared" ref="O2436:O2499" si="114">O2435*(1+N2436/100/252)</f>
        <v>1249.3616672742601</v>
      </c>
      <c r="P2436" s="24">
        <f t="shared" ref="P2436:P2499" si="115">IF(MONTH(B2436)&lt;&gt;MONTH(B2437),1,0)</f>
        <v>0</v>
      </c>
      <c r="R2436" s="76">
        <v>40429</v>
      </c>
      <c r="S2436" s="88">
        <f t="shared" ref="S2436:S2499" si="116">(C2436/C2435)-1</f>
        <v>6.6657793162603297E-3</v>
      </c>
      <c r="T2436" s="88"/>
    </row>
    <row r="2437" spans="1:20" x14ac:dyDescent="0.3">
      <c r="A2437" s="75">
        <v>2434</v>
      </c>
      <c r="B2437" s="76">
        <v>40430</v>
      </c>
      <c r="C2437" s="80">
        <v>1320.0633</v>
      </c>
      <c r="D2437" s="81">
        <v>44.766300000000001</v>
      </c>
      <c r="E2437" s="82">
        <v>50.12</v>
      </c>
      <c r="F2437" s="82">
        <v>24.659300000000002</v>
      </c>
      <c r="G2437" s="82">
        <v>29.736599999999999</v>
      </c>
      <c r="H2437" s="82">
        <v>106.36</v>
      </c>
      <c r="I2437" s="82">
        <v>75.055999999999997</v>
      </c>
      <c r="J2437" s="82">
        <v>41.999400000000001</v>
      </c>
      <c r="K2437" s="82">
        <v>36.597499999999997</v>
      </c>
      <c r="L2437" s="82">
        <v>79.971000000000004</v>
      </c>
      <c r="M2437" s="87">
        <v>91.936999999999998</v>
      </c>
      <c r="N2437" s="80">
        <v>0.18</v>
      </c>
      <c r="O2437" s="86">
        <f t="shared" si="114"/>
        <v>1249.3705912861701</v>
      </c>
      <c r="P2437" s="24">
        <f t="shared" si="115"/>
        <v>0</v>
      </c>
      <c r="R2437" s="76">
        <v>40430</v>
      </c>
      <c r="S2437" s="88">
        <f t="shared" si="116"/>
        <v>4.8379867787931002E-3</v>
      </c>
      <c r="T2437" s="88"/>
    </row>
    <row r="2438" spans="1:20" x14ac:dyDescent="0.3">
      <c r="A2438" s="75">
        <v>2435</v>
      </c>
      <c r="B2438" s="76">
        <v>40431</v>
      </c>
      <c r="C2438" s="80">
        <v>1326.5111999999999</v>
      </c>
      <c r="D2438" s="81">
        <v>44.240900000000003</v>
      </c>
      <c r="E2438" s="82">
        <v>49.5</v>
      </c>
      <c r="F2438" s="82">
        <v>25.389099999999999</v>
      </c>
      <c r="G2438" s="82">
        <v>29.538499999999999</v>
      </c>
      <c r="H2438" s="82">
        <v>108.3673</v>
      </c>
      <c r="I2438" s="82">
        <v>75.240399999999994</v>
      </c>
      <c r="J2438" s="82">
        <v>42.6843</v>
      </c>
      <c r="K2438" s="82">
        <v>36.741900000000001</v>
      </c>
      <c r="L2438" s="82">
        <v>80.346000000000004</v>
      </c>
      <c r="M2438" s="87">
        <v>92.728999999999999</v>
      </c>
      <c r="N2438" s="80">
        <v>0.18</v>
      </c>
      <c r="O2438" s="86">
        <f t="shared" si="114"/>
        <v>1249.37951536182</v>
      </c>
      <c r="P2438" s="24">
        <f t="shared" si="115"/>
        <v>0</v>
      </c>
      <c r="R2438" s="76">
        <v>40431</v>
      </c>
      <c r="S2438" s="88">
        <f t="shared" si="116"/>
        <v>4.8845384914495398E-3</v>
      </c>
      <c r="T2438" s="88"/>
    </row>
    <row r="2439" spans="1:20" x14ac:dyDescent="0.3">
      <c r="A2439" s="75">
        <v>2436</v>
      </c>
      <c r="B2439" s="76">
        <v>40434</v>
      </c>
      <c r="C2439" s="80">
        <v>1341.7496000000001</v>
      </c>
      <c r="D2439" s="81">
        <v>44.875700000000002</v>
      </c>
      <c r="E2439" s="82">
        <v>50.84</v>
      </c>
      <c r="F2439" s="82">
        <v>25.4499</v>
      </c>
      <c r="G2439" s="82">
        <v>31.099</v>
      </c>
      <c r="H2439" s="82">
        <v>108.9585</v>
      </c>
      <c r="I2439" s="82">
        <v>74.994500000000002</v>
      </c>
      <c r="J2439" s="82">
        <v>42.819000000000003</v>
      </c>
      <c r="K2439" s="82">
        <v>36.710500000000003</v>
      </c>
      <c r="L2439" s="82">
        <v>80.152000000000001</v>
      </c>
      <c r="M2439" s="87">
        <v>92.185000000000002</v>
      </c>
      <c r="N2439" s="80">
        <v>0.18</v>
      </c>
      <c r="O2439" s="86">
        <f t="shared" si="114"/>
        <v>1249.3884395012201</v>
      </c>
      <c r="P2439" s="24">
        <f t="shared" si="115"/>
        <v>0</v>
      </c>
      <c r="R2439" s="76">
        <v>40434</v>
      </c>
      <c r="S2439" s="88">
        <f t="shared" si="116"/>
        <v>1.14875773382088E-2</v>
      </c>
      <c r="T2439" s="88"/>
    </row>
    <row r="2440" spans="1:20" x14ac:dyDescent="0.3">
      <c r="A2440" s="75">
        <v>2437</v>
      </c>
      <c r="B2440" s="76">
        <v>40435</v>
      </c>
      <c r="C2440" s="80">
        <v>1340.7995000000001</v>
      </c>
      <c r="D2440" s="81">
        <v>44.996099999999998</v>
      </c>
      <c r="E2440" s="82">
        <v>50.695</v>
      </c>
      <c r="F2440" s="82">
        <v>25.723500000000001</v>
      </c>
      <c r="G2440" s="82">
        <v>30.9999</v>
      </c>
      <c r="H2440" s="82">
        <v>109.316</v>
      </c>
      <c r="I2440" s="82">
        <v>75.006799999999998</v>
      </c>
      <c r="J2440" s="82">
        <v>42.583199999999998</v>
      </c>
      <c r="K2440" s="82">
        <v>36.432200000000002</v>
      </c>
      <c r="L2440" s="82">
        <v>79.825999999999993</v>
      </c>
      <c r="M2440" s="87">
        <v>91.406000000000006</v>
      </c>
      <c r="N2440" s="80">
        <v>0.19</v>
      </c>
      <c r="O2440" s="86">
        <f t="shared" si="114"/>
        <v>1249.3978594934199</v>
      </c>
      <c r="P2440" s="24">
        <f t="shared" si="115"/>
        <v>0</v>
      </c>
      <c r="R2440" s="76">
        <v>40435</v>
      </c>
      <c r="S2440" s="88">
        <f t="shared" si="116"/>
        <v>-7.0810529773956998E-4</v>
      </c>
      <c r="T2440" s="88"/>
    </row>
    <row r="2441" spans="1:20" x14ac:dyDescent="0.3">
      <c r="A2441" s="75">
        <v>2438</v>
      </c>
      <c r="B2441" s="76">
        <v>40436</v>
      </c>
      <c r="C2441" s="80">
        <v>1345.5771</v>
      </c>
      <c r="D2441" s="81">
        <v>45.945599999999999</v>
      </c>
      <c r="E2441" s="82">
        <v>51.54</v>
      </c>
      <c r="F2441" s="82">
        <v>26.0884</v>
      </c>
      <c r="G2441" s="82">
        <v>31.1052</v>
      </c>
      <c r="H2441" s="82">
        <v>108.90349999999999</v>
      </c>
      <c r="I2441" s="82">
        <v>74.994500000000002</v>
      </c>
      <c r="J2441" s="82">
        <v>43.043500000000002</v>
      </c>
      <c r="K2441" s="82">
        <v>36.324599999999997</v>
      </c>
      <c r="L2441" s="82">
        <v>80.454999999999998</v>
      </c>
      <c r="M2441" s="87">
        <v>92.358000000000004</v>
      </c>
      <c r="N2441" s="80">
        <v>0.21</v>
      </c>
      <c r="O2441" s="86">
        <f t="shared" si="114"/>
        <v>1249.40827114225</v>
      </c>
      <c r="P2441" s="24">
        <f t="shared" si="115"/>
        <v>0</v>
      </c>
      <c r="R2441" s="76">
        <v>40436</v>
      </c>
      <c r="S2441" s="88">
        <f t="shared" si="116"/>
        <v>3.56324715216538E-3</v>
      </c>
      <c r="T2441" s="88"/>
    </row>
    <row r="2442" spans="1:20" x14ac:dyDescent="0.3">
      <c r="A2442" s="75">
        <v>2439</v>
      </c>
      <c r="B2442" s="76">
        <v>40437</v>
      </c>
      <c r="C2442" s="80">
        <v>1345.3</v>
      </c>
      <c r="D2442" s="81">
        <v>45.937399999999997</v>
      </c>
      <c r="E2442" s="82">
        <v>52.26</v>
      </c>
      <c r="F2442" s="82">
        <v>25.703299999999999</v>
      </c>
      <c r="G2442" s="82">
        <v>31.371400000000001</v>
      </c>
      <c r="H2442" s="82">
        <v>108.6836</v>
      </c>
      <c r="I2442" s="82">
        <v>74.957599999999999</v>
      </c>
      <c r="J2442" s="82">
        <v>42.7179</v>
      </c>
      <c r="K2442" s="82">
        <v>36.381599999999999</v>
      </c>
      <c r="L2442" s="82">
        <v>80.587999999999994</v>
      </c>
      <c r="M2442" s="87">
        <v>92.468999999999994</v>
      </c>
      <c r="N2442" s="80">
        <v>0.21</v>
      </c>
      <c r="O2442" s="86">
        <f t="shared" si="114"/>
        <v>1249.41868287784</v>
      </c>
      <c r="P2442" s="24">
        <f t="shared" si="115"/>
        <v>0</v>
      </c>
      <c r="R2442" s="76">
        <v>40437</v>
      </c>
      <c r="S2442" s="88">
        <f t="shared" si="116"/>
        <v>-2.0593394462498099E-4</v>
      </c>
      <c r="T2442" s="88"/>
    </row>
    <row r="2443" spans="1:20" x14ac:dyDescent="0.3">
      <c r="A2443" s="75">
        <v>2440</v>
      </c>
      <c r="B2443" s="76">
        <v>40438</v>
      </c>
      <c r="C2443" s="80">
        <v>1346.4172000000001</v>
      </c>
      <c r="D2443" s="81">
        <v>46.550400000000003</v>
      </c>
      <c r="E2443" s="82">
        <v>52.38</v>
      </c>
      <c r="F2443" s="82">
        <v>27.852</v>
      </c>
      <c r="G2443" s="82">
        <v>31.235199999999999</v>
      </c>
      <c r="H2443" s="82">
        <v>107.8724</v>
      </c>
      <c r="I2443" s="82">
        <v>74.724100000000007</v>
      </c>
      <c r="J2443" s="82">
        <v>42.605699999999999</v>
      </c>
      <c r="K2443" s="82">
        <v>36.413200000000003</v>
      </c>
      <c r="L2443" s="82">
        <v>79.995000000000005</v>
      </c>
      <c r="M2443" s="87">
        <v>91.876000000000005</v>
      </c>
      <c r="N2443" s="80">
        <v>0.21</v>
      </c>
      <c r="O2443" s="86">
        <f t="shared" si="114"/>
        <v>1249.4290947002</v>
      </c>
      <c r="P2443" s="24">
        <f t="shared" si="115"/>
        <v>0</v>
      </c>
      <c r="R2443" s="76">
        <v>40438</v>
      </c>
      <c r="S2443" s="88">
        <f t="shared" si="116"/>
        <v>8.3044674050403199E-4</v>
      </c>
      <c r="T2443" s="88"/>
    </row>
    <row r="2444" spans="1:20" x14ac:dyDescent="0.3">
      <c r="A2444" s="75">
        <v>2441</v>
      </c>
      <c r="B2444" s="76">
        <v>40441</v>
      </c>
      <c r="C2444" s="80">
        <v>1366.9342999999999</v>
      </c>
      <c r="D2444" s="81">
        <v>47.075699999999998</v>
      </c>
      <c r="E2444" s="82">
        <v>52.700099999999999</v>
      </c>
      <c r="F2444" s="82">
        <v>27.863099999999999</v>
      </c>
      <c r="G2444" s="82">
        <v>31.4953</v>
      </c>
      <c r="H2444" s="82">
        <v>109.8522</v>
      </c>
      <c r="I2444" s="82">
        <v>75.670699999999997</v>
      </c>
      <c r="J2444" s="82">
        <v>42.0443</v>
      </c>
      <c r="K2444" s="82">
        <v>36.672600000000003</v>
      </c>
      <c r="L2444" s="82">
        <v>80.927000000000007</v>
      </c>
      <c r="M2444" s="87">
        <v>92.852000000000004</v>
      </c>
      <c r="N2444" s="80">
        <v>0.21</v>
      </c>
      <c r="O2444" s="86">
        <f t="shared" si="114"/>
        <v>1249.43950660932</v>
      </c>
      <c r="P2444" s="24">
        <f t="shared" si="115"/>
        <v>0</v>
      </c>
      <c r="R2444" s="76">
        <v>40441</v>
      </c>
      <c r="S2444" s="88">
        <f t="shared" si="116"/>
        <v>1.52382931531176E-2</v>
      </c>
      <c r="T2444" s="88"/>
    </row>
    <row r="2445" spans="1:20" x14ac:dyDescent="0.3">
      <c r="A2445" s="75">
        <v>2442</v>
      </c>
      <c r="B2445" s="76">
        <v>40442</v>
      </c>
      <c r="C2445" s="80">
        <v>1363.4508000000001</v>
      </c>
      <c r="D2445" s="81">
        <v>47.625700000000002</v>
      </c>
      <c r="E2445" s="82">
        <v>52.41</v>
      </c>
      <c r="F2445" s="82">
        <v>27.183</v>
      </c>
      <c r="G2445" s="82">
        <v>31.148499999999999</v>
      </c>
      <c r="H2445" s="82">
        <v>109.646</v>
      </c>
      <c r="I2445" s="82">
        <v>75.6584</v>
      </c>
      <c r="J2445" s="82">
        <v>42.066800000000001</v>
      </c>
      <c r="K2445" s="82">
        <v>36.761099999999999</v>
      </c>
      <c r="L2445" s="82">
        <v>80.406000000000006</v>
      </c>
      <c r="M2445" s="87">
        <v>93.346999999999994</v>
      </c>
      <c r="N2445" s="80">
        <v>0.2</v>
      </c>
      <c r="O2445" s="86">
        <f t="shared" si="114"/>
        <v>1249.4494227958801</v>
      </c>
      <c r="P2445" s="24">
        <f t="shared" si="115"/>
        <v>0</v>
      </c>
      <c r="R2445" s="76">
        <v>40442</v>
      </c>
      <c r="S2445" s="88">
        <f t="shared" si="116"/>
        <v>-2.5484033870536399E-3</v>
      </c>
      <c r="T2445" s="88"/>
    </row>
    <row r="2446" spans="1:20" x14ac:dyDescent="0.3">
      <c r="A2446" s="75">
        <v>2443</v>
      </c>
      <c r="B2446" s="76">
        <v>40443</v>
      </c>
      <c r="C2446" s="80">
        <v>1357.0425</v>
      </c>
      <c r="D2446" s="81">
        <v>47.393099999999997</v>
      </c>
      <c r="E2446" s="82">
        <v>50</v>
      </c>
      <c r="F2446" s="82">
        <v>27.568200000000001</v>
      </c>
      <c r="G2446" s="82">
        <v>30.479700000000001</v>
      </c>
      <c r="H2446" s="82">
        <v>108.9585</v>
      </c>
      <c r="I2446" s="82">
        <v>75.547799999999995</v>
      </c>
      <c r="J2446" s="82">
        <v>41.337000000000003</v>
      </c>
      <c r="K2446" s="82">
        <v>36.8371</v>
      </c>
      <c r="L2446" s="82">
        <v>80.647999999999996</v>
      </c>
      <c r="M2446" s="87">
        <v>92.876999999999995</v>
      </c>
      <c r="N2446" s="80">
        <v>0.21</v>
      </c>
      <c r="O2446" s="86">
        <f t="shared" si="114"/>
        <v>1249.45983487441</v>
      </c>
      <c r="P2446" s="24">
        <f t="shared" si="115"/>
        <v>0</v>
      </c>
      <c r="R2446" s="76">
        <v>40443</v>
      </c>
      <c r="S2446" s="88">
        <f t="shared" si="116"/>
        <v>-4.7000595841082404E-3</v>
      </c>
      <c r="T2446" s="88"/>
    </row>
    <row r="2447" spans="1:20" x14ac:dyDescent="0.3">
      <c r="A2447" s="75">
        <v>2444</v>
      </c>
      <c r="B2447" s="76">
        <v>40444</v>
      </c>
      <c r="C2447" s="80">
        <v>1345.7366</v>
      </c>
      <c r="D2447" s="81">
        <v>47.776200000000003</v>
      </c>
      <c r="E2447" s="82">
        <v>50.59</v>
      </c>
      <c r="F2447" s="82">
        <v>27.487100000000002</v>
      </c>
      <c r="G2447" s="82">
        <v>30.256799999999998</v>
      </c>
      <c r="H2447" s="82">
        <v>107.9824</v>
      </c>
      <c r="I2447" s="82">
        <v>75.178899999999999</v>
      </c>
      <c r="J2447" s="82">
        <v>41.101300000000002</v>
      </c>
      <c r="K2447" s="82">
        <v>36.609299999999998</v>
      </c>
      <c r="L2447" s="82">
        <v>79.596000000000004</v>
      </c>
      <c r="M2447" s="87">
        <v>92.271000000000001</v>
      </c>
      <c r="N2447" s="80">
        <v>0.2</v>
      </c>
      <c r="O2447" s="86">
        <f t="shared" si="114"/>
        <v>1249.4697512222999</v>
      </c>
      <c r="P2447" s="24">
        <f t="shared" si="115"/>
        <v>0</v>
      </c>
      <c r="R2447" s="76">
        <v>40444</v>
      </c>
      <c r="S2447" s="88">
        <f t="shared" si="116"/>
        <v>-8.3312792340697293E-3</v>
      </c>
      <c r="T2447" s="88"/>
    </row>
    <row r="2448" spans="1:20" x14ac:dyDescent="0.3">
      <c r="A2448" s="75">
        <v>2445</v>
      </c>
      <c r="B2448" s="76">
        <v>40445</v>
      </c>
      <c r="C2448" s="80">
        <v>1374.2602999999999</v>
      </c>
      <c r="D2448" s="81">
        <v>48.761299999999999</v>
      </c>
      <c r="E2448" s="82">
        <v>50.88</v>
      </c>
      <c r="F2448" s="82">
        <v>27.3249</v>
      </c>
      <c r="G2448" s="82">
        <v>30.684100000000001</v>
      </c>
      <c r="H2448" s="82">
        <v>110.15470000000001</v>
      </c>
      <c r="I2448" s="82">
        <v>75.916600000000003</v>
      </c>
      <c r="J2448" s="82">
        <v>42.145400000000002</v>
      </c>
      <c r="K2448" s="82">
        <v>37.083799999999997</v>
      </c>
      <c r="L2448" s="82">
        <v>80.007000000000005</v>
      </c>
      <c r="M2448" s="87">
        <v>92.84</v>
      </c>
      <c r="N2448" s="80">
        <v>0.21</v>
      </c>
      <c r="O2448" s="86">
        <f t="shared" si="114"/>
        <v>1249.4801634702301</v>
      </c>
      <c r="P2448" s="24">
        <f t="shared" si="115"/>
        <v>0</v>
      </c>
      <c r="R2448" s="76">
        <v>40445</v>
      </c>
      <c r="S2448" s="88">
        <f t="shared" si="116"/>
        <v>2.1195603953997999E-2</v>
      </c>
      <c r="T2448" s="88"/>
    </row>
    <row r="2449" spans="1:20" x14ac:dyDescent="0.3">
      <c r="A2449" s="75">
        <v>2446</v>
      </c>
      <c r="B2449" s="76">
        <v>40448</v>
      </c>
      <c r="C2449" s="80">
        <v>1366.4855</v>
      </c>
      <c r="D2449" s="81">
        <v>48.805100000000003</v>
      </c>
      <c r="E2449" s="82">
        <v>51.15</v>
      </c>
      <c r="F2449" s="82">
        <v>27.314800000000002</v>
      </c>
      <c r="G2449" s="82">
        <v>30.631399999999999</v>
      </c>
      <c r="H2449" s="82">
        <v>110.0997</v>
      </c>
      <c r="I2449" s="82">
        <v>75.867400000000004</v>
      </c>
      <c r="J2449" s="82">
        <v>41.651400000000002</v>
      </c>
      <c r="K2449" s="82">
        <v>37.071100000000001</v>
      </c>
      <c r="L2449" s="82">
        <v>80.298000000000002</v>
      </c>
      <c r="M2449" s="87">
        <v>92.418999999999997</v>
      </c>
      <c r="N2449" s="80">
        <v>0.19</v>
      </c>
      <c r="O2449" s="86">
        <f t="shared" si="114"/>
        <v>1249.4895841540001</v>
      </c>
      <c r="P2449" s="24">
        <f t="shared" si="115"/>
        <v>0</v>
      </c>
      <c r="R2449" s="76">
        <v>40448</v>
      </c>
      <c r="S2449" s="88">
        <f t="shared" si="116"/>
        <v>-5.6574434988770897E-3</v>
      </c>
      <c r="T2449" s="88"/>
    </row>
    <row r="2450" spans="1:20" x14ac:dyDescent="0.3">
      <c r="A2450" s="75">
        <v>2447</v>
      </c>
      <c r="B2450" s="76">
        <v>40449</v>
      </c>
      <c r="C2450" s="80">
        <v>1373.3629000000001</v>
      </c>
      <c r="D2450" s="81">
        <v>48.233199999999997</v>
      </c>
      <c r="E2450" s="82">
        <v>50.98</v>
      </c>
      <c r="F2450" s="82">
        <v>27.558</v>
      </c>
      <c r="G2450" s="82">
        <v>30.563300000000002</v>
      </c>
      <c r="H2450" s="82">
        <v>111.1996</v>
      </c>
      <c r="I2450" s="82">
        <v>76.297700000000006</v>
      </c>
      <c r="J2450" s="82">
        <v>42.021900000000002</v>
      </c>
      <c r="K2450" s="82">
        <v>37.3874</v>
      </c>
      <c r="L2450" s="82">
        <v>80.793999999999997</v>
      </c>
      <c r="M2450" s="87">
        <v>92.259</v>
      </c>
      <c r="N2450" s="80">
        <v>0.19</v>
      </c>
      <c r="O2450" s="86">
        <f t="shared" si="114"/>
        <v>1249.4990049088001</v>
      </c>
      <c r="P2450" s="24">
        <f t="shared" si="115"/>
        <v>0</v>
      </c>
      <c r="R2450" s="76">
        <v>40449</v>
      </c>
      <c r="S2450" s="88">
        <f t="shared" si="116"/>
        <v>5.0329110700406696E-3</v>
      </c>
      <c r="T2450" s="88"/>
    </row>
    <row r="2451" spans="1:20" x14ac:dyDescent="0.3">
      <c r="A2451" s="75">
        <v>2448</v>
      </c>
      <c r="B2451" s="76">
        <v>40450</v>
      </c>
      <c r="C2451" s="80">
        <v>1369.9694</v>
      </c>
      <c r="D2451" s="81">
        <v>48.498600000000003</v>
      </c>
      <c r="E2451" s="82">
        <v>50.57</v>
      </c>
      <c r="F2451" s="82">
        <v>27.537299999999998</v>
      </c>
      <c r="G2451" s="82">
        <v>30.343499999999999</v>
      </c>
      <c r="H2451" s="82">
        <v>111.7495</v>
      </c>
      <c r="I2451" s="82">
        <v>75.719899999999996</v>
      </c>
      <c r="J2451" s="82">
        <v>41.976999999999997</v>
      </c>
      <c r="K2451" s="82">
        <v>37.1723</v>
      </c>
      <c r="L2451" s="82">
        <v>80.757000000000005</v>
      </c>
      <c r="M2451" s="87">
        <v>92.036000000000001</v>
      </c>
      <c r="N2451" s="80">
        <v>0.19</v>
      </c>
      <c r="O2451" s="86">
        <f t="shared" si="114"/>
        <v>1249.50842573463</v>
      </c>
      <c r="P2451" s="24">
        <f t="shared" si="115"/>
        <v>0</v>
      </c>
      <c r="R2451" s="76">
        <v>40450</v>
      </c>
      <c r="S2451" s="88">
        <f t="shared" si="116"/>
        <v>-2.4709419484101299E-3</v>
      </c>
      <c r="T2451" s="88"/>
    </row>
    <row r="2452" spans="1:20" x14ac:dyDescent="0.3">
      <c r="A2452" s="75">
        <v>2449</v>
      </c>
      <c r="B2452" s="76">
        <v>40451</v>
      </c>
      <c r="C2452" s="80">
        <v>1365.752</v>
      </c>
      <c r="D2452" s="81">
        <v>49.398899999999998</v>
      </c>
      <c r="E2452" s="82">
        <v>50.18</v>
      </c>
      <c r="F2452" s="82">
        <v>27.2134</v>
      </c>
      <c r="G2452" s="82">
        <v>30.331099999999999</v>
      </c>
      <c r="H2452" s="82">
        <v>111.4333</v>
      </c>
      <c r="I2452" s="82">
        <v>75.965800000000002</v>
      </c>
      <c r="J2452" s="82">
        <v>42.459699999999998</v>
      </c>
      <c r="K2452" s="82">
        <v>37.020499999999998</v>
      </c>
      <c r="L2452" s="82">
        <v>80.382000000000005</v>
      </c>
      <c r="M2452" s="87">
        <v>92.11</v>
      </c>
      <c r="N2452" s="80">
        <v>0.15</v>
      </c>
      <c r="O2452" s="99">
        <f t="shared" si="114"/>
        <v>1249.5158632847899</v>
      </c>
      <c r="P2452" s="24">
        <f t="shared" si="115"/>
        <v>1</v>
      </c>
      <c r="R2452" s="76">
        <v>40451</v>
      </c>
      <c r="S2452" s="88">
        <f t="shared" si="116"/>
        <v>-3.0784629204126902E-3</v>
      </c>
      <c r="T2452" s="88"/>
    </row>
    <row r="2453" spans="1:20" x14ac:dyDescent="0.3">
      <c r="A2453" s="75">
        <v>2450</v>
      </c>
      <c r="B2453" s="76">
        <v>40452</v>
      </c>
      <c r="C2453" s="80">
        <v>1371.8177000000001</v>
      </c>
      <c r="D2453" s="81">
        <v>48.443899999999999</v>
      </c>
      <c r="E2453" s="82">
        <v>49.33</v>
      </c>
      <c r="F2453" s="82">
        <v>27.6037</v>
      </c>
      <c r="G2453" s="82">
        <v>30.194900000000001</v>
      </c>
      <c r="H2453" s="82">
        <v>112.6707</v>
      </c>
      <c r="I2453" s="82">
        <v>76.887799999999999</v>
      </c>
      <c r="J2453" s="82">
        <v>42.9313</v>
      </c>
      <c r="K2453" s="82">
        <v>37.400100000000002</v>
      </c>
      <c r="L2453" s="82">
        <v>81.06</v>
      </c>
      <c r="M2453" s="87">
        <v>92.617000000000004</v>
      </c>
      <c r="N2453" s="80">
        <v>0.2</v>
      </c>
      <c r="O2453" s="86">
        <f t="shared" si="114"/>
        <v>1249.52578007735</v>
      </c>
      <c r="P2453" s="24">
        <f t="shared" si="115"/>
        <v>0</v>
      </c>
      <c r="R2453" s="76">
        <v>40452</v>
      </c>
      <c r="S2453" s="88">
        <f t="shared" si="116"/>
        <v>4.4412894874033002E-3</v>
      </c>
      <c r="T2453" s="88"/>
    </row>
    <row r="2454" spans="1:20" x14ac:dyDescent="0.3">
      <c r="A2454" s="75">
        <v>2451</v>
      </c>
      <c r="B2454" s="76">
        <v>40455</v>
      </c>
      <c r="C2454" s="80">
        <v>1360.8820000000001</v>
      </c>
      <c r="D2454" s="81">
        <v>48.038899999999998</v>
      </c>
      <c r="E2454" s="82">
        <v>47.39</v>
      </c>
      <c r="F2454" s="82">
        <v>27.314800000000002</v>
      </c>
      <c r="G2454" s="82">
        <v>29.6128</v>
      </c>
      <c r="H2454" s="82">
        <v>111.7908</v>
      </c>
      <c r="I2454" s="82">
        <v>76.457499999999996</v>
      </c>
      <c r="J2454" s="82">
        <v>42.740400000000001</v>
      </c>
      <c r="K2454" s="82">
        <v>37.2483</v>
      </c>
      <c r="L2454" s="82">
        <v>80.903000000000006</v>
      </c>
      <c r="M2454" s="87">
        <v>92.653999999999996</v>
      </c>
      <c r="N2454" s="80">
        <v>0.2</v>
      </c>
      <c r="O2454" s="86">
        <f t="shared" si="114"/>
        <v>1249.5356969486199</v>
      </c>
      <c r="P2454" s="24">
        <f t="shared" si="115"/>
        <v>0</v>
      </c>
      <c r="R2454" s="76">
        <v>40455</v>
      </c>
      <c r="S2454" s="88">
        <f t="shared" si="116"/>
        <v>-7.9716860337929497E-3</v>
      </c>
      <c r="T2454" s="88"/>
    </row>
    <row r="2455" spans="1:20" x14ac:dyDescent="0.3">
      <c r="A2455" s="75">
        <v>2452</v>
      </c>
      <c r="B2455" s="76">
        <v>40456</v>
      </c>
      <c r="C2455" s="80">
        <v>1389.2741000000001</v>
      </c>
      <c r="D2455" s="81">
        <v>48.443899999999999</v>
      </c>
      <c r="E2455" s="82">
        <v>47.91</v>
      </c>
      <c r="F2455" s="82">
        <v>27.721</v>
      </c>
      <c r="G2455" s="82">
        <v>30.157699999999998</v>
      </c>
      <c r="H2455" s="82">
        <v>114.65049999999999</v>
      </c>
      <c r="I2455" s="82">
        <v>77.772999999999996</v>
      </c>
      <c r="J2455" s="82">
        <v>43.515000000000001</v>
      </c>
      <c r="K2455" s="82">
        <v>37.741700000000002</v>
      </c>
      <c r="L2455" s="82">
        <v>81.978999999999999</v>
      </c>
      <c r="M2455" s="87">
        <v>93.73</v>
      </c>
      <c r="N2455" s="80">
        <v>0.2</v>
      </c>
      <c r="O2455" s="86">
        <f t="shared" si="114"/>
        <v>1249.5456138986001</v>
      </c>
      <c r="P2455" s="24">
        <f t="shared" si="115"/>
        <v>0</v>
      </c>
      <c r="R2455" s="76">
        <v>40456</v>
      </c>
      <c r="S2455" s="88">
        <f t="shared" si="116"/>
        <v>2.0863013839553999E-2</v>
      </c>
      <c r="T2455" s="88"/>
    </row>
    <row r="2456" spans="1:20" x14ac:dyDescent="0.3">
      <c r="A2456" s="75">
        <v>2453</v>
      </c>
      <c r="B2456" s="76">
        <v>40457</v>
      </c>
      <c r="C2456" s="80">
        <v>1389.0371</v>
      </c>
      <c r="D2456" s="81">
        <v>48.870800000000003</v>
      </c>
      <c r="E2456" s="82">
        <v>44.25</v>
      </c>
      <c r="F2456" s="82">
        <v>28.005299999999998</v>
      </c>
      <c r="G2456" s="82">
        <v>30.256799999999998</v>
      </c>
      <c r="H2456" s="82">
        <v>115.3379</v>
      </c>
      <c r="I2456" s="82">
        <v>78.608999999999995</v>
      </c>
      <c r="J2456" s="82">
        <v>43.661000000000001</v>
      </c>
      <c r="K2456" s="82">
        <v>37.830300000000001</v>
      </c>
      <c r="L2456" s="82">
        <v>82.403000000000006</v>
      </c>
      <c r="M2456" s="87">
        <v>93.408000000000001</v>
      </c>
      <c r="N2456" s="80">
        <v>0.19</v>
      </c>
      <c r="O2456" s="86">
        <f t="shared" si="114"/>
        <v>1249.5550350758499</v>
      </c>
      <c r="P2456" s="24">
        <f t="shared" si="115"/>
        <v>0</v>
      </c>
      <c r="R2456" s="76">
        <v>40457</v>
      </c>
      <c r="S2456" s="88">
        <f t="shared" si="116"/>
        <v>-1.7059268577746E-4</v>
      </c>
      <c r="T2456" s="88"/>
    </row>
    <row r="2457" spans="1:20" x14ac:dyDescent="0.3">
      <c r="A2457" s="75">
        <v>2454</v>
      </c>
      <c r="B2457" s="76">
        <v>40458</v>
      </c>
      <c r="C2457" s="80">
        <v>1386.7589</v>
      </c>
      <c r="D2457" s="81">
        <v>48.761299999999999</v>
      </c>
      <c r="E2457" s="82">
        <v>45.04</v>
      </c>
      <c r="F2457" s="82">
        <v>28.117000000000001</v>
      </c>
      <c r="G2457" s="82">
        <v>30.380600000000001</v>
      </c>
      <c r="H2457" s="82">
        <v>114.8292</v>
      </c>
      <c r="I2457" s="82">
        <v>78.498400000000004</v>
      </c>
      <c r="J2457" s="82">
        <v>43.4589</v>
      </c>
      <c r="K2457" s="82">
        <v>37.602499999999999</v>
      </c>
      <c r="L2457" s="82">
        <v>79.971000000000004</v>
      </c>
      <c r="M2457" s="87">
        <v>93.778999999999996</v>
      </c>
      <c r="N2457" s="80">
        <v>0.18</v>
      </c>
      <c r="O2457" s="86">
        <f t="shared" si="114"/>
        <v>1249.56396046895</v>
      </c>
      <c r="P2457" s="24">
        <f t="shared" si="115"/>
        <v>0</v>
      </c>
      <c r="R2457" s="76">
        <v>40458</v>
      </c>
      <c r="S2457" s="88">
        <f t="shared" si="116"/>
        <v>-1.6401289785563701E-3</v>
      </c>
      <c r="T2457" s="88"/>
    </row>
    <row r="2458" spans="1:20" x14ac:dyDescent="0.3">
      <c r="A2458" s="75">
        <v>2455</v>
      </c>
      <c r="B2458" s="76">
        <v>40459</v>
      </c>
      <c r="C2458" s="80">
        <v>1395.2548999999999</v>
      </c>
      <c r="D2458" s="81">
        <v>48.991199999999999</v>
      </c>
      <c r="E2458" s="82">
        <v>45.93</v>
      </c>
      <c r="F2458" s="82">
        <v>28.431799999999999</v>
      </c>
      <c r="G2458" s="82">
        <v>30.430199999999999</v>
      </c>
      <c r="H2458" s="82">
        <v>115.4067</v>
      </c>
      <c r="I2458" s="82">
        <v>79.150000000000006</v>
      </c>
      <c r="J2458" s="82">
        <v>44.065199999999997</v>
      </c>
      <c r="K2458" s="82">
        <v>37.583500000000001</v>
      </c>
      <c r="L2458" s="82">
        <v>79.546999999999997</v>
      </c>
      <c r="M2458" s="87">
        <v>94.075999999999993</v>
      </c>
      <c r="N2458" s="80">
        <v>0.18</v>
      </c>
      <c r="O2458" s="86">
        <f t="shared" si="114"/>
        <v>1249.5728859258099</v>
      </c>
      <c r="P2458" s="24">
        <f t="shared" si="115"/>
        <v>0</v>
      </c>
      <c r="R2458" s="76">
        <v>40459</v>
      </c>
      <c r="S2458" s="88">
        <f t="shared" si="116"/>
        <v>6.1265155752741104E-3</v>
      </c>
      <c r="T2458" s="88"/>
    </row>
    <row r="2459" spans="1:20" x14ac:dyDescent="0.3">
      <c r="A2459" s="75">
        <v>2456</v>
      </c>
      <c r="B2459" s="76">
        <v>40462</v>
      </c>
      <c r="C2459" s="80">
        <v>1395.4585</v>
      </c>
      <c r="D2459" s="81">
        <v>48.356299999999997</v>
      </c>
      <c r="E2459" s="82">
        <v>44.18</v>
      </c>
      <c r="F2459" s="82">
        <v>28.279399999999999</v>
      </c>
      <c r="G2459" s="82">
        <v>30.454999999999998</v>
      </c>
      <c r="H2459" s="82">
        <v>115.09050000000001</v>
      </c>
      <c r="I2459" s="82">
        <v>79.358999999999995</v>
      </c>
      <c r="J2459" s="82">
        <v>44.345799999999997</v>
      </c>
      <c r="K2459" s="82">
        <v>37.678400000000003</v>
      </c>
      <c r="L2459" s="82">
        <v>79.269000000000005</v>
      </c>
      <c r="M2459" s="87">
        <v>93.445999999999998</v>
      </c>
      <c r="N2459" s="80">
        <v>0.18</v>
      </c>
      <c r="O2459" s="86">
        <f t="shared" si="114"/>
        <v>1249.58181144643</v>
      </c>
      <c r="P2459" s="24">
        <f t="shared" si="115"/>
        <v>0</v>
      </c>
      <c r="R2459" s="76">
        <v>40462</v>
      </c>
      <c r="S2459" s="88">
        <f t="shared" si="116"/>
        <v>1.4592315712347301E-4</v>
      </c>
      <c r="T2459" s="88"/>
    </row>
    <row r="2460" spans="1:20" x14ac:dyDescent="0.3">
      <c r="A2460" s="75">
        <v>2457</v>
      </c>
      <c r="B2460" s="76">
        <v>40463</v>
      </c>
      <c r="C2460" s="80">
        <v>1400.7881</v>
      </c>
      <c r="D2460" s="81">
        <v>49.024000000000001</v>
      </c>
      <c r="E2460" s="82">
        <v>45.86</v>
      </c>
      <c r="F2460" s="82">
        <v>28.381</v>
      </c>
      <c r="G2460" s="82">
        <v>30.752199999999998</v>
      </c>
      <c r="H2460" s="82">
        <v>115.2692</v>
      </c>
      <c r="I2460" s="82">
        <v>79.543400000000005</v>
      </c>
      <c r="J2460" s="82">
        <v>44.166200000000003</v>
      </c>
      <c r="K2460" s="82">
        <v>37.703699999999998</v>
      </c>
      <c r="L2460" s="82">
        <v>79.947000000000003</v>
      </c>
      <c r="M2460" s="87">
        <v>93.433000000000007</v>
      </c>
      <c r="N2460" s="80">
        <v>0.18</v>
      </c>
      <c r="O2460" s="86">
        <f t="shared" si="114"/>
        <v>1249.5907370308</v>
      </c>
      <c r="P2460" s="24">
        <f t="shared" si="115"/>
        <v>0</v>
      </c>
      <c r="R2460" s="76">
        <v>40463</v>
      </c>
      <c r="S2460" s="88">
        <f t="shared" si="116"/>
        <v>3.8192465057182998E-3</v>
      </c>
      <c r="T2460" s="88"/>
    </row>
    <row r="2461" spans="1:20" x14ac:dyDescent="0.3">
      <c r="A2461" s="75">
        <v>2458</v>
      </c>
      <c r="B2461" s="76">
        <v>40464</v>
      </c>
      <c r="C2461" s="80">
        <v>1410.913</v>
      </c>
      <c r="D2461" s="81">
        <v>49.604100000000003</v>
      </c>
      <c r="E2461" s="82">
        <v>45.93</v>
      </c>
      <c r="F2461" s="82">
        <v>29.041</v>
      </c>
      <c r="G2461" s="82">
        <v>31.383800000000001</v>
      </c>
      <c r="H2461" s="82">
        <v>115.0355</v>
      </c>
      <c r="I2461" s="82">
        <v>79.961399999999998</v>
      </c>
      <c r="J2461" s="82">
        <v>44.525500000000001</v>
      </c>
      <c r="K2461" s="82">
        <v>37.918799999999997</v>
      </c>
      <c r="L2461" s="82">
        <v>80.334000000000003</v>
      </c>
      <c r="M2461" s="87">
        <v>93.643000000000001</v>
      </c>
      <c r="N2461" s="80">
        <v>0.18</v>
      </c>
      <c r="O2461" s="86">
        <f t="shared" si="114"/>
        <v>1249.5996626789199</v>
      </c>
      <c r="P2461" s="24">
        <f t="shared" si="115"/>
        <v>0</v>
      </c>
      <c r="R2461" s="76">
        <v>40464</v>
      </c>
      <c r="S2461" s="88">
        <f t="shared" si="116"/>
        <v>7.2280025794051496E-3</v>
      </c>
      <c r="T2461" s="88"/>
    </row>
    <row r="2462" spans="1:20" x14ac:dyDescent="0.3">
      <c r="A2462" s="75">
        <v>2459</v>
      </c>
      <c r="B2462" s="76">
        <v>40465</v>
      </c>
      <c r="C2462" s="80">
        <v>1405.7753</v>
      </c>
      <c r="D2462" s="81">
        <v>49.297600000000003</v>
      </c>
      <c r="E2462" s="82">
        <v>46.06</v>
      </c>
      <c r="F2462" s="82">
        <v>28.7668</v>
      </c>
      <c r="G2462" s="82">
        <v>31.247599999999998</v>
      </c>
      <c r="H2462" s="82">
        <v>115.35169999999999</v>
      </c>
      <c r="I2462" s="82">
        <v>80.281000000000006</v>
      </c>
      <c r="J2462" s="82">
        <v>44.031500000000001</v>
      </c>
      <c r="K2462" s="82">
        <v>37.899799999999999</v>
      </c>
      <c r="L2462" s="82">
        <v>80.623999999999995</v>
      </c>
      <c r="M2462" s="87">
        <v>95.238</v>
      </c>
      <c r="N2462" s="80">
        <v>0.19</v>
      </c>
      <c r="O2462" s="86">
        <f t="shared" si="114"/>
        <v>1249.60908426368</v>
      </c>
      <c r="P2462" s="24">
        <f t="shared" si="115"/>
        <v>0</v>
      </c>
      <c r="R2462" s="76">
        <v>40465</v>
      </c>
      <c r="S2462" s="88">
        <f t="shared" si="116"/>
        <v>-3.6414009935410402E-3</v>
      </c>
      <c r="T2462" s="88"/>
    </row>
    <row r="2463" spans="1:20" x14ac:dyDescent="0.3">
      <c r="A2463" s="75">
        <v>2460</v>
      </c>
      <c r="B2463" s="76">
        <v>40466</v>
      </c>
      <c r="C2463" s="80">
        <v>1408.6256000000001</v>
      </c>
      <c r="D2463" s="81">
        <v>49.021299999999997</v>
      </c>
      <c r="E2463" s="82">
        <v>47.09</v>
      </c>
      <c r="F2463" s="82">
        <v>29.345600000000001</v>
      </c>
      <c r="G2463" s="82">
        <v>31.631499999999999</v>
      </c>
      <c r="H2463" s="82">
        <v>114.953</v>
      </c>
      <c r="I2463" s="82">
        <v>80.145799999999994</v>
      </c>
      <c r="J2463" s="82">
        <v>43.9529</v>
      </c>
      <c r="K2463" s="82">
        <v>37.918799999999997</v>
      </c>
      <c r="L2463" s="82">
        <v>80.673000000000002</v>
      </c>
      <c r="M2463" s="87">
        <v>95.781999999999996</v>
      </c>
      <c r="N2463" s="80">
        <v>0.2</v>
      </c>
      <c r="O2463" s="86">
        <f t="shared" si="114"/>
        <v>1249.6190017960901</v>
      </c>
      <c r="P2463" s="24">
        <f t="shared" si="115"/>
        <v>0</v>
      </c>
      <c r="R2463" s="76">
        <v>40466</v>
      </c>
      <c r="S2463" s="88">
        <f t="shared" si="116"/>
        <v>2.0275644336615901E-3</v>
      </c>
      <c r="T2463" s="88"/>
    </row>
    <row r="2464" spans="1:20" x14ac:dyDescent="0.3">
      <c r="A2464" s="75">
        <v>2461</v>
      </c>
      <c r="B2464" s="76">
        <v>40469</v>
      </c>
      <c r="C2464" s="80">
        <v>1418.8497</v>
      </c>
      <c r="D2464" s="81">
        <v>48.695599999999999</v>
      </c>
      <c r="E2464" s="82">
        <v>45.94</v>
      </c>
      <c r="F2464" s="82">
        <v>29.680700000000002</v>
      </c>
      <c r="G2464" s="82">
        <v>31.978300000000001</v>
      </c>
      <c r="H2464" s="82">
        <v>116.1491</v>
      </c>
      <c r="I2464" s="82">
        <v>81.485900000000001</v>
      </c>
      <c r="J2464" s="82">
        <v>43.818199999999997</v>
      </c>
      <c r="K2464" s="82">
        <v>37.956800000000001</v>
      </c>
      <c r="L2464" s="82">
        <v>80.454999999999998</v>
      </c>
      <c r="M2464" s="87">
        <v>95.584000000000003</v>
      </c>
      <c r="N2464" s="80">
        <v>0.19</v>
      </c>
      <c r="O2464" s="86">
        <f t="shared" si="114"/>
        <v>1249.6284235266601</v>
      </c>
      <c r="P2464" s="24">
        <f t="shared" si="115"/>
        <v>0</v>
      </c>
      <c r="R2464" s="76">
        <v>40469</v>
      </c>
      <c r="S2464" s="88">
        <f t="shared" si="116"/>
        <v>7.2582097045517102E-3</v>
      </c>
      <c r="T2464" s="88"/>
    </row>
    <row r="2465" spans="1:20" x14ac:dyDescent="0.3">
      <c r="A2465" s="75">
        <v>2462</v>
      </c>
      <c r="B2465" s="76">
        <v>40470</v>
      </c>
      <c r="C2465" s="80">
        <v>1396.3222000000001</v>
      </c>
      <c r="D2465" s="81">
        <v>48.400100000000002</v>
      </c>
      <c r="E2465" s="82">
        <v>45.54</v>
      </c>
      <c r="F2465" s="82">
        <v>29.5792</v>
      </c>
      <c r="G2465" s="82">
        <v>31.086600000000001</v>
      </c>
      <c r="H2465" s="82">
        <v>113.82559999999999</v>
      </c>
      <c r="I2465" s="82">
        <v>80.059700000000007</v>
      </c>
      <c r="J2465" s="82">
        <v>42.325000000000003</v>
      </c>
      <c r="K2465" s="82">
        <v>38.171900000000001</v>
      </c>
      <c r="L2465" s="82">
        <v>79.135999999999996</v>
      </c>
      <c r="M2465" s="87">
        <v>95.176000000000002</v>
      </c>
      <c r="N2465" s="80">
        <v>0.19</v>
      </c>
      <c r="O2465" s="86">
        <f t="shared" si="114"/>
        <v>1249.63784532827</v>
      </c>
      <c r="P2465" s="24">
        <f t="shared" si="115"/>
        <v>0</v>
      </c>
      <c r="R2465" s="76">
        <v>40470</v>
      </c>
      <c r="S2465" s="88">
        <f t="shared" si="116"/>
        <v>-1.5877298349500898E-2</v>
      </c>
      <c r="T2465" s="88"/>
    </row>
    <row r="2466" spans="1:20" x14ac:dyDescent="0.3">
      <c r="A2466" s="75">
        <v>2463</v>
      </c>
      <c r="B2466" s="76">
        <v>40471</v>
      </c>
      <c r="C2466" s="80">
        <v>1411.2238</v>
      </c>
      <c r="D2466" s="81">
        <v>48.575200000000002</v>
      </c>
      <c r="E2466" s="82">
        <v>45.66</v>
      </c>
      <c r="F2466" s="82">
        <v>29.081600000000002</v>
      </c>
      <c r="G2466" s="82">
        <v>31.346699999999998</v>
      </c>
      <c r="H2466" s="82">
        <v>115.5167</v>
      </c>
      <c r="I2466" s="82">
        <v>81.153899999999993</v>
      </c>
      <c r="J2466" s="82">
        <v>42.8414</v>
      </c>
      <c r="K2466" s="82">
        <v>38.6843</v>
      </c>
      <c r="L2466" s="82">
        <v>78.603999999999999</v>
      </c>
      <c r="M2466" s="87">
        <v>95.694999999999993</v>
      </c>
      <c r="N2466" s="80">
        <v>0.19</v>
      </c>
      <c r="O2466" s="86">
        <f t="shared" si="114"/>
        <v>1249.6472672009099</v>
      </c>
      <c r="P2466" s="24">
        <f t="shared" si="115"/>
        <v>0</v>
      </c>
      <c r="R2466" s="76">
        <v>40471</v>
      </c>
      <c r="S2466" s="88">
        <f t="shared" si="116"/>
        <v>1.0672035437093301E-2</v>
      </c>
      <c r="T2466" s="88"/>
    </row>
    <row r="2467" spans="1:20" x14ac:dyDescent="0.3">
      <c r="A2467" s="75">
        <v>2464</v>
      </c>
      <c r="B2467" s="76">
        <v>40472</v>
      </c>
      <c r="C2467" s="80">
        <v>1413.8178</v>
      </c>
      <c r="D2467" s="81">
        <v>48.1374</v>
      </c>
      <c r="E2467" s="82">
        <v>46.61</v>
      </c>
      <c r="F2467" s="82">
        <v>29.264399999999998</v>
      </c>
      <c r="G2467" s="82">
        <v>31.482900000000001</v>
      </c>
      <c r="H2467" s="82">
        <v>115.8329</v>
      </c>
      <c r="I2467" s="82">
        <v>81.534999999999997</v>
      </c>
      <c r="J2467" s="82">
        <v>42.583199999999998</v>
      </c>
      <c r="K2467" s="82">
        <v>38.886699999999998</v>
      </c>
      <c r="L2467" s="82">
        <v>78.858000000000004</v>
      </c>
      <c r="M2467" s="87">
        <v>96.968999999999994</v>
      </c>
      <c r="N2467" s="80">
        <v>0.19</v>
      </c>
      <c r="O2467" s="86">
        <f t="shared" si="114"/>
        <v>1249.65668914459</v>
      </c>
      <c r="P2467" s="24">
        <f t="shared" si="115"/>
        <v>0</v>
      </c>
      <c r="R2467" s="76">
        <v>40472</v>
      </c>
      <c r="S2467" s="88">
        <f t="shared" si="116"/>
        <v>1.8381209273823399E-3</v>
      </c>
      <c r="T2467" s="88"/>
    </row>
    <row r="2468" spans="1:20" x14ac:dyDescent="0.3">
      <c r="A2468" s="75">
        <v>2465</v>
      </c>
      <c r="B2468" s="76">
        <v>40473</v>
      </c>
      <c r="C2468" s="80">
        <v>1417.1838</v>
      </c>
      <c r="D2468" s="81">
        <v>48.356299999999997</v>
      </c>
      <c r="E2468" s="82">
        <v>47.61</v>
      </c>
      <c r="F2468" s="82">
        <v>29.439599999999999</v>
      </c>
      <c r="G2468" s="82">
        <v>31.430299999999999</v>
      </c>
      <c r="H2468" s="82">
        <v>116.2454</v>
      </c>
      <c r="I2468" s="82">
        <v>81.559600000000003</v>
      </c>
      <c r="J2468" s="82">
        <v>42.706699999999998</v>
      </c>
      <c r="K2468" s="82">
        <v>38.975299999999997</v>
      </c>
      <c r="L2468" s="82">
        <v>78.652000000000001</v>
      </c>
      <c r="M2468" s="87">
        <v>97.105000000000004</v>
      </c>
      <c r="N2468" s="80">
        <v>0.19</v>
      </c>
      <c r="O2468" s="86">
        <f t="shared" si="114"/>
        <v>1249.66611115931</v>
      </c>
      <c r="P2468" s="24">
        <f t="shared" si="115"/>
        <v>0</v>
      </c>
      <c r="R2468" s="76">
        <v>40473</v>
      </c>
      <c r="S2468" s="88">
        <f t="shared" si="116"/>
        <v>2.3807876799966099E-3</v>
      </c>
      <c r="T2468" s="88"/>
    </row>
    <row r="2469" spans="1:20" x14ac:dyDescent="0.3">
      <c r="A2469" s="75">
        <v>2466</v>
      </c>
      <c r="B2469" s="76">
        <v>40476</v>
      </c>
      <c r="C2469" s="80">
        <v>1420.2365</v>
      </c>
      <c r="D2469" s="81">
        <v>48.520499999999998</v>
      </c>
      <c r="E2469" s="82">
        <v>48.68</v>
      </c>
      <c r="F2469" s="82">
        <v>29.284700000000001</v>
      </c>
      <c r="G2469" s="82">
        <v>31.1981</v>
      </c>
      <c r="H2469" s="82">
        <v>116.6853</v>
      </c>
      <c r="I2469" s="82">
        <v>81.387500000000003</v>
      </c>
      <c r="J2469" s="82">
        <v>43.245600000000003</v>
      </c>
      <c r="K2469" s="82">
        <v>38.595700000000001</v>
      </c>
      <c r="L2469" s="82">
        <v>78.700999999999993</v>
      </c>
      <c r="M2469" s="87">
        <v>97.29</v>
      </c>
      <c r="N2469" s="80">
        <v>0.19</v>
      </c>
      <c r="O2469" s="86">
        <f t="shared" si="114"/>
        <v>1249.67553324507</v>
      </c>
      <c r="P2469" s="24">
        <f t="shared" si="115"/>
        <v>0</v>
      </c>
      <c r="R2469" s="76">
        <v>40476</v>
      </c>
      <c r="S2469" s="88">
        <f t="shared" si="116"/>
        <v>2.1540607506238501E-3</v>
      </c>
      <c r="T2469" s="88"/>
    </row>
    <row r="2470" spans="1:20" x14ac:dyDescent="0.3">
      <c r="A2470" s="75">
        <v>2467</v>
      </c>
      <c r="B2470" s="76">
        <v>40477</v>
      </c>
      <c r="C2470" s="80">
        <v>1420.2605000000001</v>
      </c>
      <c r="D2470" s="81">
        <v>48.088200000000001</v>
      </c>
      <c r="E2470" s="82">
        <v>48.65</v>
      </c>
      <c r="F2470" s="82">
        <v>29.0715</v>
      </c>
      <c r="G2470" s="82">
        <v>32.077399999999997</v>
      </c>
      <c r="H2470" s="82">
        <v>117.0703</v>
      </c>
      <c r="I2470" s="82">
        <v>81.793199999999999</v>
      </c>
      <c r="J2470" s="82">
        <v>42.852699999999999</v>
      </c>
      <c r="K2470" s="82">
        <v>38.741199999999999</v>
      </c>
      <c r="L2470" s="82">
        <v>78.385999999999996</v>
      </c>
      <c r="M2470" s="87">
        <v>97.364000000000004</v>
      </c>
      <c r="N2470" s="80">
        <v>0.19</v>
      </c>
      <c r="O2470" s="86">
        <f t="shared" si="114"/>
        <v>1249.68495540187</v>
      </c>
      <c r="P2470" s="24">
        <f t="shared" si="115"/>
        <v>0</v>
      </c>
      <c r="R2470" s="76">
        <v>40477</v>
      </c>
      <c r="S2470" s="88">
        <f t="shared" si="116"/>
        <v>1.6898594001890599E-5</v>
      </c>
      <c r="T2470" s="88"/>
    </row>
    <row r="2471" spans="1:20" x14ac:dyDescent="0.3">
      <c r="A2471" s="75">
        <v>2468</v>
      </c>
      <c r="B2471" s="76">
        <v>40478</v>
      </c>
      <c r="C2471" s="80">
        <v>1416.6262999999999</v>
      </c>
      <c r="D2471" s="81">
        <v>48.684699999999999</v>
      </c>
      <c r="E2471" s="82">
        <v>50.39</v>
      </c>
      <c r="F2471" s="82">
        <v>29.142600000000002</v>
      </c>
      <c r="G2471" s="82">
        <v>32.263199999999998</v>
      </c>
      <c r="H2471" s="82">
        <v>115.91540000000001</v>
      </c>
      <c r="I2471" s="82">
        <v>80.735900000000001</v>
      </c>
      <c r="J2471" s="82">
        <v>42.504600000000003</v>
      </c>
      <c r="K2471" s="82">
        <v>38.709600000000002</v>
      </c>
      <c r="L2471" s="82">
        <v>77.757000000000005</v>
      </c>
      <c r="M2471" s="87">
        <v>95.781999999999996</v>
      </c>
      <c r="N2471" s="80">
        <v>0.19</v>
      </c>
      <c r="O2471" s="86">
        <f t="shared" si="114"/>
        <v>1249.6943776297001</v>
      </c>
      <c r="P2471" s="24">
        <f t="shared" si="115"/>
        <v>0</v>
      </c>
      <c r="R2471" s="76">
        <v>40478</v>
      </c>
      <c r="S2471" s="88">
        <f t="shared" si="116"/>
        <v>-2.5588263561510099E-3</v>
      </c>
      <c r="T2471" s="88"/>
    </row>
    <row r="2472" spans="1:20" x14ac:dyDescent="0.3">
      <c r="A2472" s="75">
        <v>2469</v>
      </c>
      <c r="B2472" s="76">
        <v>40479</v>
      </c>
      <c r="C2472" s="80">
        <v>1418.3394000000001</v>
      </c>
      <c r="D2472" s="81">
        <v>48.619</v>
      </c>
      <c r="E2472" s="82">
        <v>51.11</v>
      </c>
      <c r="F2472" s="82">
        <v>29.8127</v>
      </c>
      <c r="G2472" s="82">
        <v>32.548000000000002</v>
      </c>
      <c r="H2472" s="82">
        <v>116.0941</v>
      </c>
      <c r="I2472" s="82">
        <v>81.412099999999995</v>
      </c>
      <c r="J2472" s="82">
        <v>42.639400000000002</v>
      </c>
      <c r="K2472" s="82">
        <v>38.722200000000001</v>
      </c>
      <c r="L2472" s="82">
        <v>78.652000000000001</v>
      </c>
      <c r="M2472" s="87">
        <v>95.781999999999996</v>
      </c>
      <c r="N2472" s="80">
        <v>0.19</v>
      </c>
      <c r="O2472" s="86">
        <f t="shared" si="114"/>
        <v>1249.7037999285801</v>
      </c>
      <c r="P2472" s="24">
        <f t="shared" si="115"/>
        <v>0</v>
      </c>
      <c r="R2472" s="76">
        <v>40479</v>
      </c>
      <c r="S2472" s="88">
        <f t="shared" si="116"/>
        <v>1.2092815162334501E-3</v>
      </c>
      <c r="T2472" s="88"/>
    </row>
    <row r="2473" spans="1:20" x14ac:dyDescent="0.3">
      <c r="A2473" s="75">
        <v>2470</v>
      </c>
      <c r="B2473" s="76">
        <v>40480</v>
      </c>
      <c r="C2473" s="80">
        <v>1417.7163</v>
      </c>
      <c r="D2473" s="81">
        <v>49.429000000000002</v>
      </c>
      <c r="E2473" s="82">
        <v>51.67</v>
      </c>
      <c r="F2473" s="82">
        <v>29.832999999999998</v>
      </c>
      <c r="G2473" s="82">
        <v>33.024900000000002</v>
      </c>
      <c r="H2473" s="82">
        <v>113.56440000000001</v>
      </c>
      <c r="I2473" s="82">
        <v>81.744</v>
      </c>
      <c r="J2473" s="82">
        <v>43.537500000000001</v>
      </c>
      <c r="K2473" s="82">
        <v>38.791800000000002</v>
      </c>
      <c r="L2473" s="82">
        <v>79.003</v>
      </c>
      <c r="M2473" s="87">
        <v>96.14</v>
      </c>
      <c r="N2473" s="80">
        <v>0.2</v>
      </c>
      <c r="O2473" s="99">
        <f t="shared" si="114"/>
        <v>1249.7137182127101</v>
      </c>
      <c r="P2473" s="24">
        <f t="shared" si="115"/>
        <v>1</v>
      </c>
      <c r="R2473" s="76">
        <v>40480</v>
      </c>
      <c r="S2473" s="88">
        <f t="shared" si="116"/>
        <v>-4.3931656978579697E-4</v>
      </c>
      <c r="T2473" s="88"/>
    </row>
    <row r="2474" spans="1:20" x14ac:dyDescent="0.3">
      <c r="A2474" s="75">
        <v>2471</v>
      </c>
      <c r="B2474" s="76">
        <v>40483</v>
      </c>
      <c r="C2474" s="80">
        <v>1419.0702000000001</v>
      </c>
      <c r="D2474" s="81">
        <v>49.615000000000002</v>
      </c>
      <c r="E2474" s="82">
        <v>50.8</v>
      </c>
      <c r="F2474" s="82">
        <v>29.5792</v>
      </c>
      <c r="G2474" s="82">
        <v>33.377800000000001</v>
      </c>
      <c r="H2474" s="82">
        <v>111.9833</v>
      </c>
      <c r="I2474" s="82">
        <v>82.309600000000003</v>
      </c>
      <c r="J2474" s="82">
        <v>43.301699999999997</v>
      </c>
      <c r="K2474" s="82">
        <v>39.038600000000002</v>
      </c>
      <c r="L2474" s="82">
        <v>79.305999999999997</v>
      </c>
      <c r="M2474" s="87">
        <v>96.275999999999996</v>
      </c>
      <c r="N2474" s="80">
        <v>0.2</v>
      </c>
      <c r="O2474" s="86">
        <f t="shared" si="114"/>
        <v>1249.72363657555</v>
      </c>
      <c r="P2474" s="24">
        <f t="shared" si="115"/>
        <v>0</v>
      </c>
      <c r="R2474" s="76">
        <v>40483</v>
      </c>
      <c r="S2474" s="88">
        <f t="shared" si="116"/>
        <v>9.5498655125858501E-4</v>
      </c>
      <c r="T2474" s="88"/>
    </row>
    <row r="2475" spans="1:20" x14ac:dyDescent="0.3">
      <c r="A2475" s="75">
        <v>2472</v>
      </c>
      <c r="B2475" s="76">
        <v>40484</v>
      </c>
      <c r="C2475" s="80">
        <v>1430.0764999999999</v>
      </c>
      <c r="D2475" s="81">
        <v>49.669800000000002</v>
      </c>
      <c r="E2475" s="82">
        <v>51.79</v>
      </c>
      <c r="F2475" s="82">
        <v>29.9879</v>
      </c>
      <c r="G2475" s="82">
        <v>33.922800000000002</v>
      </c>
      <c r="H2475" s="82">
        <v>112.9457</v>
      </c>
      <c r="I2475" s="82">
        <v>83.403700000000001</v>
      </c>
      <c r="J2475" s="82">
        <v>43.133299999999998</v>
      </c>
      <c r="K2475" s="82">
        <v>39.133400000000002</v>
      </c>
      <c r="L2475" s="82">
        <v>79.608000000000004</v>
      </c>
      <c r="M2475" s="87">
        <v>96.918999999999997</v>
      </c>
      <c r="N2475" s="80">
        <v>0.2</v>
      </c>
      <c r="O2475" s="86">
        <f t="shared" si="114"/>
        <v>1249.7335550171099</v>
      </c>
      <c r="P2475" s="24">
        <f t="shared" si="115"/>
        <v>0</v>
      </c>
      <c r="R2475" s="76">
        <v>40484</v>
      </c>
      <c r="S2475" s="88">
        <f t="shared" si="116"/>
        <v>7.7559940304572396E-3</v>
      </c>
      <c r="T2475" s="88"/>
    </row>
    <row r="2476" spans="1:20" x14ac:dyDescent="0.3">
      <c r="A2476" s="75">
        <v>2473</v>
      </c>
      <c r="B2476" s="76">
        <v>40485</v>
      </c>
      <c r="C2476" s="80">
        <v>1435.5959</v>
      </c>
      <c r="D2476" s="81">
        <v>50.009099999999997</v>
      </c>
      <c r="E2476" s="82">
        <v>52.51</v>
      </c>
      <c r="F2476" s="82">
        <v>29.650300000000001</v>
      </c>
      <c r="G2476" s="82">
        <v>33.476900000000001</v>
      </c>
      <c r="H2476" s="82">
        <v>113.70180000000001</v>
      </c>
      <c r="I2476" s="82">
        <v>83.563599999999994</v>
      </c>
      <c r="J2476" s="82">
        <v>42.998600000000003</v>
      </c>
      <c r="K2476" s="82">
        <v>39.190399999999997</v>
      </c>
      <c r="L2476" s="82">
        <v>78.882000000000005</v>
      </c>
      <c r="M2476" s="87">
        <v>97.043000000000006</v>
      </c>
      <c r="N2476" s="80">
        <v>0.2</v>
      </c>
      <c r="O2476" s="86">
        <f t="shared" si="114"/>
        <v>1249.7434735373899</v>
      </c>
      <c r="P2476" s="24">
        <f t="shared" si="115"/>
        <v>0</v>
      </c>
      <c r="R2476" s="76">
        <v>40485</v>
      </c>
      <c r="S2476" s="88">
        <f t="shared" si="116"/>
        <v>3.8595138092263298E-3</v>
      </c>
      <c r="T2476" s="88"/>
    </row>
    <row r="2477" spans="1:20" x14ac:dyDescent="0.3">
      <c r="A2477" s="75">
        <v>2474</v>
      </c>
      <c r="B2477" s="76">
        <v>40486</v>
      </c>
      <c r="C2477" s="80">
        <v>1463.5308</v>
      </c>
      <c r="D2477" s="81">
        <v>52.909599999999998</v>
      </c>
      <c r="E2477" s="82">
        <v>53.63</v>
      </c>
      <c r="F2477" s="82">
        <v>29.924399999999999</v>
      </c>
      <c r="G2477" s="82">
        <v>33.613199999999999</v>
      </c>
      <c r="H2477" s="82">
        <v>117.0565</v>
      </c>
      <c r="I2477" s="82">
        <v>85.2971</v>
      </c>
      <c r="J2477" s="82">
        <v>43.627299999999998</v>
      </c>
      <c r="K2477" s="82">
        <v>39.506700000000002</v>
      </c>
      <c r="L2477" s="82">
        <v>79.063999999999993</v>
      </c>
      <c r="M2477" s="87">
        <v>97.884</v>
      </c>
      <c r="N2477" s="80">
        <v>0.19</v>
      </c>
      <c r="O2477" s="86">
        <f t="shared" si="114"/>
        <v>1249.75289620644</v>
      </c>
      <c r="P2477" s="24">
        <f t="shared" si="115"/>
        <v>0</v>
      </c>
      <c r="R2477" s="76">
        <v>40486</v>
      </c>
      <c r="S2477" s="88">
        <f t="shared" si="116"/>
        <v>1.9458748802500599E-2</v>
      </c>
      <c r="T2477" s="88"/>
    </row>
    <row r="2478" spans="1:20" x14ac:dyDescent="0.3">
      <c r="A2478" s="75">
        <v>2475</v>
      </c>
      <c r="B2478" s="76">
        <v>40487</v>
      </c>
      <c r="C2478" s="80">
        <v>1469.3607</v>
      </c>
      <c r="D2478" s="81">
        <v>52.898600000000002</v>
      </c>
      <c r="E2478" s="82">
        <v>53.28</v>
      </c>
      <c r="F2478" s="82">
        <v>29.701000000000001</v>
      </c>
      <c r="G2478" s="82">
        <v>33.253999999999998</v>
      </c>
      <c r="H2478" s="82">
        <v>116.8365</v>
      </c>
      <c r="I2478" s="82">
        <v>86.059299999999993</v>
      </c>
      <c r="J2478" s="82">
        <v>43.447699999999998</v>
      </c>
      <c r="K2478" s="82">
        <v>39.588900000000002</v>
      </c>
      <c r="L2478" s="82">
        <v>78.736999999999995</v>
      </c>
      <c r="M2478" s="87">
        <v>98.031999999999996</v>
      </c>
      <c r="N2478" s="80">
        <v>0.18</v>
      </c>
      <c r="O2478" s="86">
        <f t="shared" si="114"/>
        <v>1249.7618230128401</v>
      </c>
      <c r="P2478" s="24">
        <f t="shared" si="115"/>
        <v>0</v>
      </c>
      <c r="R2478" s="76">
        <v>40487</v>
      </c>
      <c r="S2478" s="88">
        <f t="shared" si="116"/>
        <v>3.9834487938346097E-3</v>
      </c>
      <c r="T2478" s="88"/>
    </row>
    <row r="2479" spans="1:20" x14ac:dyDescent="0.3">
      <c r="A2479" s="75">
        <v>2476</v>
      </c>
      <c r="B2479" s="76">
        <v>40490</v>
      </c>
      <c r="C2479" s="80">
        <v>1466.4444000000001</v>
      </c>
      <c r="D2479" s="81">
        <v>52.3185</v>
      </c>
      <c r="E2479" s="82">
        <v>54.14</v>
      </c>
      <c r="F2479" s="82">
        <v>29.4878</v>
      </c>
      <c r="G2479" s="82">
        <v>33.2044</v>
      </c>
      <c r="H2479" s="82">
        <v>116.5891</v>
      </c>
      <c r="I2479" s="82">
        <v>86.452699999999993</v>
      </c>
      <c r="J2479" s="82">
        <v>43.470100000000002</v>
      </c>
      <c r="K2479" s="82">
        <v>39.512999999999998</v>
      </c>
      <c r="L2479" s="82">
        <v>78.772999999999996</v>
      </c>
      <c r="M2479" s="87">
        <v>98.043999999999997</v>
      </c>
      <c r="N2479" s="80">
        <v>0.18</v>
      </c>
      <c r="O2479" s="86">
        <f t="shared" si="114"/>
        <v>1249.770749883</v>
      </c>
      <c r="P2479" s="24">
        <f t="shared" si="115"/>
        <v>0</v>
      </c>
      <c r="R2479" s="76">
        <v>40490</v>
      </c>
      <c r="S2479" s="88">
        <f t="shared" si="116"/>
        <v>-1.98474071070487E-3</v>
      </c>
      <c r="T2479" s="88"/>
    </row>
    <row r="2480" spans="1:20" x14ac:dyDescent="0.3">
      <c r="A2480" s="75">
        <v>2477</v>
      </c>
      <c r="B2480" s="76">
        <v>40491</v>
      </c>
      <c r="C2480" s="80">
        <v>1455.1079999999999</v>
      </c>
      <c r="D2480" s="81">
        <v>52.4499</v>
      </c>
      <c r="E2480" s="82">
        <v>51.56</v>
      </c>
      <c r="F2480" s="82">
        <v>29.183199999999999</v>
      </c>
      <c r="G2480" s="82">
        <v>33.377800000000001</v>
      </c>
      <c r="H2480" s="82">
        <v>114.88420000000001</v>
      </c>
      <c r="I2480" s="82">
        <v>87.374799999999993</v>
      </c>
      <c r="J2480" s="82">
        <v>43.2119</v>
      </c>
      <c r="K2480" s="82">
        <v>39.626899999999999</v>
      </c>
      <c r="L2480" s="82">
        <v>79.003</v>
      </c>
      <c r="M2480" s="87">
        <v>97.784999999999997</v>
      </c>
      <c r="N2480" s="80">
        <v>0.17</v>
      </c>
      <c r="O2480" s="86">
        <f t="shared" si="114"/>
        <v>1249.7791808761599</v>
      </c>
      <c r="P2480" s="24">
        <f t="shared" si="115"/>
        <v>0</v>
      </c>
      <c r="R2480" s="76">
        <v>40491</v>
      </c>
      <c r="S2480" s="88">
        <f t="shared" si="116"/>
        <v>-7.7305351638290399E-3</v>
      </c>
      <c r="T2480" s="88"/>
    </row>
    <row r="2481" spans="1:20" x14ac:dyDescent="0.3">
      <c r="A2481" s="75">
        <v>2478</v>
      </c>
      <c r="B2481" s="76">
        <v>40492</v>
      </c>
      <c r="C2481" s="80">
        <v>1461.7666999999999</v>
      </c>
      <c r="D2481" s="81">
        <v>52.187199999999997</v>
      </c>
      <c r="E2481" s="82">
        <v>51.85</v>
      </c>
      <c r="F2481" s="82">
        <v>29.132400000000001</v>
      </c>
      <c r="G2481" s="82">
        <v>33.365400000000001</v>
      </c>
      <c r="H2481" s="82">
        <v>117.09780000000001</v>
      </c>
      <c r="I2481" s="82">
        <v>87.993300000000005</v>
      </c>
      <c r="J2481" s="82">
        <v>43.503799999999998</v>
      </c>
      <c r="K2481" s="82">
        <v>39.569899999999997</v>
      </c>
      <c r="L2481" s="82">
        <v>78.942999999999998</v>
      </c>
      <c r="M2481" s="87">
        <v>98.278999999999996</v>
      </c>
      <c r="N2481" s="80">
        <v>0.17</v>
      </c>
      <c r="O2481" s="86">
        <f t="shared" si="114"/>
        <v>1249.78761192619</v>
      </c>
      <c r="P2481" s="24">
        <f t="shared" si="115"/>
        <v>0</v>
      </c>
      <c r="R2481" s="76">
        <v>40492</v>
      </c>
      <c r="S2481" s="88">
        <f t="shared" si="116"/>
        <v>4.5760864485660004E-3</v>
      </c>
      <c r="T2481" s="88"/>
    </row>
    <row r="2482" spans="1:20" x14ac:dyDescent="0.3">
      <c r="A2482" s="75">
        <v>2479</v>
      </c>
      <c r="B2482" s="76">
        <v>40493</v>
      </c>
      <c r="C2482" s="80">
        <v>1455.5655999999999</v>
      </c>
      <c r="D2482" s="81">
        <v>52.4499</v>
      </c>
      <c r="E2482" s="82">
        <v>50.44</v>
      </c>
      <c r="F2482" s="82">
        <v>29.013100000000001</v>
      </c>
      <c r="G2482" s="82">
        <v>33.043399999999998</v>
      </c>
      <c r="H2482" s="82">
        <v>118.3627</v>
      </c>
      <c r="I2482" s="82">
        <v>88.859300000000005</v>
      </c>
      <c r="J2482" s="82">
        <v>43.178199999999997</v>
      </c>
      <c r="K2482" s="82">
        <v>39.728099999999998</v>
      </c>
      <c r="L2482" s="82">
        <v>78.519000000000005</v>
      </c>
      <c r="M2482" s="87">
        <v>98.525999999999996</v>
      </c>
      <c r="N2482" s="80">
        <v>0.17</v>
      </c>
      <c r="O2482" s="86">
        <f t="shared" si="114"/>
        <v>1249.79604303309</v>
      </c>
      <c r="P2482" s="24">
        <f t="shared" si="115"/>
        <v>0</v>
      </c>
      <c r="R2482" s="76">
        <v>40493</v>
      </c>
      <c r="S2482" s="88">
        <f t="shared" si="116"/>
        <v>-4.2421954201036201E-3</v>
      </c>
      <c r="T2482" s="88"/>
    </row>
    <row r="2483" spans="1:20" x14ac:dyDescent="0.3">
      <c r="A2483" s="75">
        <v>2480</v>
      </c>
      <c r="B2483" s="76">
        <v>40494</v>
      </c>
      <c r="C2483" s="80">
        <v>1438.4514999999999</v>
      </c>
      <c r="D2483" s="81">
        <v>51.957299999999996</v>
      </c>
      <c r="E2483" s="82">
        <v>49.77</v>
      </c>
      <c r="F2483" s="82">
        <v>28.756699999999999</v>
      </c>
      <c r="G2483" s="82">
        <v>32.535600000000002</v>
      </c>
      <c r="H2483" s="82">
        <v>117.46899999999999</v>
      </c>
      <c r="I2483" s="82">
        <v>87.820099999999996</v>
      </c>
      <c r="J2483" s="82">
        <v>42.762900000000002</v>
      </c>
      <c r="K2483" s="82">
        <v>39.804000000000002</v>
      </c>
      <c r="L2483" s="82">
        <v>78.204999999999998</v>
      </c>
      <c r="M2483" s="87">
        <v>97.475999999999999</v>
      </c>
      <c r="N2483" s="80">
        <v>0.19</v>
      </c>
      <c r="O2483" s="86">
        <f t="shared" si="114"/>
        <v>1249.8054660984999</v>
      </c>
      <c r="P2483" s="24">
        <f t="shared" si="115"/>
        <v>0</v>
      </c>
      <c r="R2483" s="76">
        <v>40494</v>
      </c>
      <c r="S2483" s="88">
        <f t="shared" si="116"/>
        <v>-1.17576974888662E-2</v>
      </c>
      <c r="T2483" s="88"/>
    </row>
    <row r="2484" spans="1:20" x14ac:dyDescent="0.3">
      <c r="A2484" s="75">
        <v>2481</v>
      </c>
      <c r="B2484" s="76">
        <v>40497</v>
      </c>
      <c r="C2484" s="80">
        <v>1436.7871</v>
      </c>
      <c r="D2484" s="81">
        <v>51.295099999999998</v>
      </c>
      <c r="E2484" s="82">
        <v>47.21</v>
      </c>
      <c r="F2484" s="82">
        <v>28.837900000000001</v>
      </c>
      <c r="G2484" s="82">
        <v>32.448999999999998</v>
      </c>
      <c r="H2484" s="82">
        <v>116.6716</v>
      </c>
      <c r="I2484" s="82">
        <v>87.1892</v>
      </c>
      <c r="J2484" s="82">
        <v>42.325000000000003</v>
      </c>
      <c r="K2484" s="82">
        <v>39.829300000000003</v>
      </c>
      <c r="L2484" s="82">
        <v>77.938000000000002</v>
      </c>
      <c r="M2484" s="87">
        <v>97.748000000000005</v>
      </c>
      <c r="N2484" s="80">
        <v>0.21</v>
      </c>
      <c r="O2484" s="86">
        <f t="shared" si="114"/>
        <v>1249.8158811440501</v>
      </c>
      <c r="P2484" s="24">
        <f t="shared" si="115"/>
        <v>0</v>
      </c>
      <c r="R2484" s="76">
        <v>40497</v>
      </c>
      <c r="S2484" s="88">
        <f t="shared" si="116"/>
        <v>-1.15707759350936E-3</v>
      </c>
      <c r="T2484" s="88"/>
    </row>
    <row r="2485" spans="1:20" x14ac:dyDescent="0.3">
      <c r="A2485" s="75">
        <v>2482</v>
      </c>
      <c r="B2485" s="76">
        <v>40498</v>
      </c>
      <c r="C2485" s="80">
        <v>1413.8951</v>
      </c>
      <c r="D2485" s="81">
        <v>50.764299999999999</v>
      </c>
      <c r="E2485" s="82">
        <v>46.63</v>
      </c>
      <c r="F2485" s="82">
        <v>28.005299999999998</v>
      </c>
      <c r="G2485" s="82">
        <v>32.164099999999998</v>
      </c>
      <c r="H2485" s="82">
        <v>114.38930000000001</v>
      </c>
      <c r="I2485" s="82">
        <v>85.284099999999995</v>
      </c>
      <c r="J2485" s="82">
        <v>41.235999999999997</v>
      </c>
      <c r="K2485" s="82">
        <v>39.272599999999997</v>
      </c>
      <c r="L2485" s="82">
        <v>77.478999999999999</v>
      </c>
      <c r="M2485" s="87">
        <v>95.707999999999998</v>
      </c>
      <c r="N2485" s="80">
        <v>0.21</v>
      </c>
      <c r="O2485" s="86">
        <f t="shared" si="114"/>
        <v>1249.8262962763899</v>
      </c>
      <c r="P2485" s="24">
        <f t="shared" si="115"/>
        <v>0</v>
      </c>
      <c r="R2485" s="76">
        <v>40498</v>
      </c>
      <c r="S2485" s="88">
        <f t="shared" si="116"/>
        <v>-1.5932771111321999E-2</v>
      </c>
      <c r="T2485" s="88"/>
    </row>
    <row r="2486" spans="1:20" x14ac:dyDescent="0.3">
      <c r="A2486" s="75">
        <v>2483</v>
      </c>
      <c r="B2486" s="76">
        <v>40499</v>
      </c>
      <c r="C2486" s="80">
        <v>1414.4350999999999</v>
      </c>
      <c r="D2486" s="81">
        <v>52.515500000000003</v>
      </c>
      <c r="E2486" s="82">
        <v>47.68</v>
      </c>
      <c r="F2486" s="82">
        <v>28.340399999999999</v>
      </c>
      <c r="G2486" s="82">
        <v>31.864999999999998</v>
      </c>
      <c r="H2486" s="82">
        <v>114.36150000000001</v>
      </c>
      <c r="I2486" s="82">
        <v>85.370699999999999</v>
      </c>
      <c r="J2486" s="82">
        <v>41.112499999999997</v>
      </c>
      <c r="K2486" s="82">
        <v>39.551000000000002</v>
      </c>
      <c r="L2486" s="82">
        <v>77.358000000000004</v>
      </c>
      <c r="M2486" s="87">
        <v>96.882000000000005</v>
      </c>
      <c r="N2486" s="80">
        <v>0.2</v>
      </c>
      <c r="O2486" s="86">
        <f t="shared" si="114"/>
        <v>1249.83621553271</v>
      </c>
      <c r="P2486" s="24">
        <f t="shared" si="115"/>
        <v>0</v>
      </c>
      <c r="R2486" s="76">
        <v>40499</v>
      </c>
      <c r="S2486" s="88">
        <f t="shared" si="116"/>
        <v>3.8192366604849999E-4</v>
      </c>
      <c r="T2486" s="88"/>
    </row>
    <row r="2487" spans="1:20" x14ac:dyDescent="0.3">
      <c r="A2487" s="75">
        <v>2484</v>
      </c>
      <c r="B2487" s="76">
        <v>40500</v>
      </c>
      <c r="C2487" s="80">
        <v>1436.1745000000001</v>
      </c>
      <c r="D2487" s="81">
        <v>52.231000000000002</v>
      </c>
      <c r="E2487" s="82">
        <v>48.76</v>
      </c>
      <c r="F2487" s="82">
        <v>28.746500000000001</v>
      </c>
      <c r="G2487" s="82">
        <v>32.198399999999999</v>
      </c>
      <c r="H2487" s="82">
        <v>116.24769999999999</v>
      </c>
      <c r="I2487" s="82">
        <v>86.978899999999996</v>
      </c>
      <c r="J2487" s="82">
        <v>41.482999999999997</v>
      </c>
      <c r="K2487" s="82">
        <v>40.386000000000003</v>
      </c>
      <c r="L2487" s="82">
        <v>78.361999999999995</v>
      </c>
      <c r="M2487" s="87">
        <v>97.686000000000007</v>
      </c>
      <c r="N2487" s="80">
        <v>0.2</v>
      </c>
      <c r="O2487" s="86">
        <f t="shared" si="114"/>
        <v>1249.8461348677499</v>
      </c>
      <c r="P2487" s="24">
        <f t="shared" si="115"/>
        <v>0</v>
      </c>
      <c r="R2487" s="76">
        <v>40500</v>
      </c>
      <c r="S2487" s="88">
        <f t="shared" si="116"/>
        <v>1.53696694885472E-2</v>
      </c>
      <c r="T2487" s="88"/>
    </row>
    <row r="2488" spans="1:20" x14ac:dyDescent="0.3">
      <c r="A2488" s="75">
        <v>2485</v>
      </c>
      <c r="B2488" s="76">
        <v>40501</v>
      </c>
      <c r="C2488" s="80">
        <v>1439.8939</v>
      </c>
      <c r="D2488" s="81">
        <v>52.493699999999997</v>
      </c>
      <c r="E2488" s="82">
        <v>49.53</v>
      </c>
      <c r="F2488" s="82">
        <v>28.586600000000001</v>
      </c>
      <c r="G2488" s="82">
        <v>32.014600000000002</v>
      </c>
      <c r="H2488" s="82">
        <v>116.4141</v>
      </c>
      <c r="I2488" s="82">
        <v>87.263400000000004</v>
      </c>
      <c r="J2488" s="82">
        <v>41.595300000000002</v>
      </c>
      <c r="K2488" s="82">
        <v>40.689700000000002</v>
      </c>
      <c r="L2488" s="82">
        <v>78.289000000000001</v>
      </c>
      <c r="M2488" s="87">
        <v>98.451999999999998</v>
      </c>
      <c r="N2488" s="80">
        <v>0.21</v>
      </c>
      <c r="O2488" s="86">
        <f t="shared" si="114"/>
        <v>1249.8565502522099</v>
      </c>
      <c r="P2488" s="24">
        <f t="shared" si="115"/>
        <v>0</v>
      </c>
      <c r="R2488" s="76">
        <v>40501</v>
      </c>
      <c r="S2488" s="88">
        <f t="shared" si="116"/>
        <v>2.58979671342163E-3</v>
      </c>
      <c r="T2488" s="88"/>
    </row>
    <row r="2489" spans="1:20" x14ac:dyDescent="0.3">
      <c r="A2489" s="75">
        <v>2486</v>
      </c>
      <c r="B2489" s="76">
        <v>40504</v>
      </c>
      <c r="C2489" s="80">
        <v>1437.6941999999999</v>
      </c>
      <c r="D2489" s="81">
        <v>52.329500000000003</v>
      </c>
      <c r="E2489" s="82">
        <v>49.95</v>
      </c>
      <c r="F2489" s="82">
        <v>28.482500000000002</v>
      </c>
      <c r="G2489" s="82">
        <v>32.064399999999999</v>
      </c>
      <c r="H2489" s="82">
        <v>115.7345</v>
      </c>
      <c r="I2489" s="82">
        <v>86.830500000000001</v>
      </c>
      <c r="J2489" s="82">
        <v>41.741199999999999</v>
      </c>
      <c r="K2489" s="82">
        <v>40.658000000000001</v>
      </c>
      <c r="L2489" s="82">
        <v>78.277000000000001</v>
      </c>
      <c r="M2489" s="87">
        <v>98.304000000000002</v>
      </c>
      <c r="N2489" s="80">
        <v>0.19</v>
      </c>
      <c r="O2489" s="86">
        <f t="shared" si="114"/>
        <v>1249.8659737738201</v>
      </c>
      <c r="P2489" s="24">
        <f t="shared" si="115"/>
        <v>0</v>
      </c>
      <c r="R2489" s="76">
        <v>40504</v>
      </c>
      <c r="S2489" s="88">
        <f t="shared" si="116"/>
        <v>-1.52768200490339E-3</v>
      </c>
      <c r="T2489" s="88"/>
    </row>
    <row r="2490" spans="1:20" x14ac:dyDescent="0.3">
      <c r="A2490" s="75">
        <v>2487</v>
      </c>
      <c r="B2490" s="76">
        <v>40505</v>
      </c>
      <c r="C2490" s="80">
        <v>1417.2175999999999</v>
      </c>
      <c r="D2490" s="81">
        <v>51.758000000000003</v>
      </c>
      <c r="E2490" s="82">
        <v>48.88</v>
      </c>
      <c r="F2490" s="82">
        <v>27.609300000000001</v>
      </c>
      <c r="G2490" s="82">
        <v>31.304200000000002</v>
      </c>
      <c r="H2490" s="82">
        <v>113.37690000000001</v>
      </c>
      <c r="I2490" s="82">
        <v>85.333600000000004</v>
      </c>
      <c r="J2490" s="82">
        <v>41.0002</v>
      </c>
      <c r="K2490" s="82">
        <v>40.2468</v>
      </c>
      <c r="L2490" s="82">
        <v>77.296999999999997</v>
      </c>
      <c r="M2490" s="87">
        <v>97.673000000000002</v>
      </c>
      <c r="N2490" s="80">
        <v>0.2</v>
      </c>
      <c r="O2490" s="86">
        <f t="shared" si="114"/>
        <v>1249.8758933450399</v>
      </c>
      <c r="P2490" s="24">
        <f t="shared" si="115"/>
        <v>0</v>
      </c>
      <c r="R2490" s="76">
        <v>40505</v>
      </c>
      <c r="S2490" s="88">
        <f t="shared" si="116"/>
        <v>-1.42426671819361E-2</v>
      </c>
      <c r="T2490" s="88"/>
    </row>
    <row r="2491" spans="1:20" x14ac:dyDescent="0.3">
      <c r="A2491" s="75">
        <v>2488</v>
      </c>
      <c r="B2491" s="76">
        <v>40506</v>
      </c>
      <c r="C2491" s="80">
        <v>1438.4365</v>
      </c>
      <c r="D2491" s="81">
        <v>52.826700000000002</v>
      </c>
      <c r="E2491" s="82">
        <v>51.06</v>
      </c>
      <c r="F2491" s="82">
        <v>28.1677</v>
      </c>
      <c r="G2491" s="82">
        <v>31.6158</v>
      </c>
      <c r="H2491" s="82">
        <v>115.0134</v>
      </c>
      <c r="I2491" s="82">
        <v>86.447000000000003</v>
      </c>
      <c r="J2491" s="82">
        <v>41.6402</v>
      </c>
      <c r="K2491" s="82">
        <v>40.873100000000001</v>
      </c>
      <c r="L2491" s="82">
        <v>77.828999999999994</v>
      </c>
      <c r="M2491" s="87">
        <v>98.254000000000005</v>
      </c>
      <c r="N2491" s="80">
        <v>0.2</v>
      </c>
      <c r="O2491" s="86">
        <f t="shared" si="114"/>
        <v>1249.8858129949899</v>
      </c>
      <c r="P2491" s="24">
        <f t="shared" si="115"/>
        <v>0</v>
      </c>
      <c r="R2491" s="76">
        <v>40506</v>
      </c>
      <c r="S2491" s="88">
        <f t="shared" si="116"/>
        <v>1.49722244488073E-2</v>
      </c>
      <c r="T2491" s="88"/>
    </row>
    <row r="2492" spans="1:20" x14ac:dyDescent="0.3">
      <c r="A2492" s="75">
        <v>2489</v>
      </c>
      <c r="B2492" s="76">
        <v>40507</v>
      </c>
      <c r="C2492" s="80">
        <v>1438.4365</v>
      </c>
      <c r="D2492" s="81">
        <v>52.826700000000002</v>
      </c>
      <c r="E2492" s="82">
        <v>51.06</v>
      </c>
      <c r="F2492" s="82">
        <v>28.1677</v>
      </c>
      <c r="G2492" s="82">
        <v>31.6158</v>
      </c>
      <c r="H2492" s="82">
        <v>115.0134</v>
      </c>
      <c r="I2492" s="82">
        <v>86.447000000000003</v>
      </c>
      <c r="J2492" s="82">
        <v>41.6402</v>
      </c>
      <c r="K2492" s="82">
        <v>40.873100000000001</v>
      </c>
      <c r="L2492" s="82">
        <v>77.828999999999994</v>
      </c>
      <c r="M2492" s="87">
        <v>98.254000000000005</v>
      </c>
      <c r="N2492" s="80">
        <v>0.2</v>
      </c>
      <c r="O2492" s="86">
        <f t="shared" si="114"/>
        <v>1249.8957327236601</v>
      </c>
      <c r="P2492" s="24">
        <f t="shared" si="115"/>
        <v>0</v>
      </c>
      <c r="R2492" s="76">
        <v>40507</v>
      </c>
      <c r="S2492" s="88">
        <f t="shared" si="116"/>
        <v>0</v>
      </c>
      <c r="T2492" s="88"/>
    </row>
    <row r="2493" spans="1:20" x14ac:dyDescent="0.3">
      <c r="A2493" s="75">
        <v>2490</v>
      </c>
      <c r="B2493" s="76">
        <v>40508</v>
      </c>
      <c r="C2493" s="80">
        <v>1428.0372</v>
      </c>
      <c r="D2493" s="81">
        <v>52.450400000000002</v>
      </c>
      <c r="E2493" s="82">
        <v>51.53</v>
      </c>
      <c r="F2493" s="82">
        <v>27.913900000000002</v>
      </c>
      <c r="G2493" s="82">
        <v>31.578399999999998</v>
      </c>
      <c r="H2493" s="82">
        <v>113.7929</v>
      </c>
      <c r="I2493" s="82">
        <v>85.642899999999997</v>
      </c>
      <c r="J2493" s="82">
        <v>41.3932</v>
      </c>
      <c r="K2493" s="82">
        <v>40.556800000000003</v>
      </c>
      <c r="L2493" s="82">
        <v>77.308999999999997</v>
      </c>
      <c r="M2493" s="87">
        <v>97.091999999999999</v>
      </c>
      <c r="N2493" s="80">
        <v>0.2</v>
      </c>
      <c r="O2493" s="86">
        <f t="shared" si="114"/>
        <v>1249.90565253106</v>
      </c>
      <c r="P2493" s="24">
        <f t="shared" si="115"/>
        <v>0</v>
      </c>
      <c r="R2493" s="76">
        <v>40508</v>
      </c>
      <c r="S2493" s="88">
        <f t="shared" si="116"/>
        <v>-7.2295857342330504E-3</v>
      </c>
      <c r="T2493" s="88"/>
    </row>
    <row r="2494" spans="1:20" x14ac:dyDescent="0.3">
      <c r="A2494" s="75">
        <v>2491</v>
      </c>
      <c r="B2494" s="76">
        <v>40511</v>
      </c>
      <c r="C2494" s="80">
        <v>1426.4702</v>
      </c>
      <c r="D2494" s="81">
        <v>51.955800000000004</v>
      </c>
      <c r="E2494" s="82">
        <v>51.85</v>
      </c>
      <c r="F2494" s="82">
        <v>27.639700000000001</v>
      </c>
      <c r="G2494" s="82">
        <v>31.541</v>
      </c>
      <c r="H2494" s="82">
        <v>113.2936</v>
      </c>
      <c r="I2494" s="82">
        <v>85.915000000000006</v>
      </c>
      <c r="J2494" s="82">
        <v>41.224800000000002</v>
      </c>
      <c r="K2494" s="82">
        <v>40.3797</v>
      </c>
      <c r="L2494" s="82">
        <v>77.441999999999993</v>
      </c>
      <c r="M2494" s="87">
        <v>97.5</v>
      </c>
      <c r="N2494" s="80">
        <v>0.2</v>
      </c>
      <c r="O2494" s="86">
        <f t="shared" si="114"/>
        <v>1249.9155724172001</v>
      </c>
      <c r="P2494" s="24">
        <f t="shared" si="115"/>
        <v>0</v>
      </c>
      <c r="R2494" s="76">
        <v>40511</v>
      </c>
      <c r="S2494" s="88">
        <f t="shared" si="116"/>
        <v>-1.0973103501785699E-3</v>
      </c>
      <c r="T2494" s="88"/>
    </row>
    <row r="2495" spans="1:20" x14ac:dyDescent="0.3">
      <c r="A2495" s="75">
        <v>2492</v>
      </c>
      <c r="B2495" s="76">
        <v>40512</v>
      </c>
      <c r="C2495" s="80">
        <v>1417.8870999999999</v>
      </c>
      <c r="D2495" s="81">
        <v>51.450400000000002</v>
      </c>
      <c r="E2495" s="82">
        <v>52.19</v>
      </c>
      <c r="F2495" s="82">
        <v>27.462</v>
      </c>
      <c r="G2495" s="82">
        <v>31.4756</v>
      </c>
      <c r="H2495" s="82">
        <v>112.29510000000001</v>
      </c>
      <c r="I2495" s="82">
        <v>86.051100000000005</v>
      </c>
      <c r="J2495" s="82">
        <v>40.775700000000001</v>
      </c>
      <c r="K2495" s="82">
        <v>40.239600000000003</v>
      </c>
      <c r="L2495" s="82">
        <v>78.191999999999993</v>
      </c>
      <c r="M2495" s="87">
        <v>97.55</v>
      </c>
      <c r="N2495" s="80">
        <v>0.2</v>
      </c>
      <c r="O2495" s="99">
        <f t="shared" si="114"/>
        <v>1249.9254923820599</v>
      </c>
      <c r="P2495" s="24">
        <f t="shared" si="115"/>
        <v>1</v>
      </c>
      <c r="R2495" s="76">
        <v>40512</v>
      </c>
      <c r="S2495" s="88">
        <f t="shared" si="116"/>
        <v>-6.01702019432304E-3</v>
      </c>
      <c r="T2495" s="88"/>
    </row>
    <row r="2496" spans="1:20" x14ac:dyDescent="0.3">
      <c r="A2496" s="75">
        <v>2493</v>
      </c>
      <c r="B2496" s="76">
        <v>40513</v>
      </c>
      <c r="C2496" s="80">
        <v>1448.7501</v>
      </c>
      <c r="D2496" s="81">
        <v>52.626199999999997</v>
      </c>
      <c r="E2496" s="82">
        <v>53.36</v>
      </c>
      <c r="F2496" s="82">
        <v>28.0764</v>
      </c>
      <c r="G2496" s="82">
        <v>32.450699999999998</v>
      </c>
      <c r="H2496" s="82">
        <v>114.6944</v>
      </c>
      <c r="I2496" s="82">
        <v>88.240700000000004</v>
      </c>
      <c r="J2496" s="82">
        <v>41.391300000000001</v>
      </c>
      <c r="K2496" s="82">
        <v>41.214199999999998</v>
      </c>
      <c r="L2496" s="82">
        <v>79.983000000000004</v>
      </c>
      <c r="M2496" s="87">
        <v>98.784000000000006</v>
      </c>
      <c r="N2496" s="80">
        <v>0.2</v>
      </c>
      <c r="O2496" s="86">
        <f t="shared" si="114"/>
        <v>1249.9354124256499</v>
      </c>
      <c r="P2496" s="24">
        <f t="shared" si="115"/>
        <v>0</v>
      </c>
      <c r="R2496" s="76">
        <v>40513</v>
      </c>
      <c r="S2496" s="88">
        <f t="shared" si="116"/>
        <v>2.1766895262676399E-2</v>
      </c>
      <c r="T2496" s="88"/>
    </row>
    <row r="2497" spans="1:20" x14ac:dyDescent="0.3">
      <c r="A2497" s="75">
        <v>2494</v>
      </c>
      <c r="B2497" s="76">
        <v>40514</v>
      </c>
      <c r="C2497" s="80">
        <v>1467.3425999999999</v>
      </c>
      <c r="D2497" s="81">
        <v>53.285499999999999</v>
      </c>
      <c r="E2497" s="82">
        <v>52.45</v>
      </c>
      <c r="F2497" s="82">
        <v>28.533300000000001</v>
      </c>
      <c r="G2497" s="82">
        <v>33.51</v>
      </c>
      <c r="H2497" s="82">
        <v>117.1908</v>
      </c>
      <c r="I2497" s="82">
        <v>88.426299999999998</v>
      </c>
      <c r="J2497" s="82">
        <v>41.965499999999999</v>
      </c>
      <c r="K2497" s="82">
        <v>41.3416</v>
      </c>
      <c r="L2497" s="82">
        <v>79.459000000000003</v>
      </c>
      <c r="M2497" s="87">
        <v>98.896000000000001</v>
      </c>
      <c r="N2497" s="80">
        <v>0.19</v>
      </c>
      <c r="O2497" s="86">
        <f t="shared" si="114"/>
        <v>1249.94483654185</v>
      </c>
      <c r="P2497" s="24">
        <f t="shared" si="115"/>
        <v>0</v>
      </c>
      <c r="R2497" s="76">
        <v>40514</v>
      </c>
      <c r="S2497" s="88">
        <f t="shared" si="116"/>
        <v>1.28334762496307E-2</v>
      </c>
      <c r="T2497" s="88"/>
    </row>
    <row r="2498" spans="1:20" x14ac:dyDescent="0.3">
      <c r="A2498" s="75">
        <v>2495</v>
      </c>
      <c r="B2498" s="76">
        <v>40515</v>
      </c>
      <c r="C2498" s="80">
        <v>1471.2352000000001</v>
      </c>
      <c r="D2498" s="81">
        <v>53.648099999999999</v>
      </c>
      <c r="E2498" s="82">
        <v>52.96</v>
      </c>
      <c r="F2498" s="82">
        <v>29.254200000000001</v>
      </c>
      <c r="G2498" s="82">
        <v>33.671999999999997</v>
      </c>
      <c r="H2498" s="82">
        <v>117.7316</v>
      </c>
      <c r="I2498" s="82">
        <v>88.067499999999995</v>
      </c>
      <c r="J2498" s="82">
        <v>41.762799999999999</v>
      </c>
      <c r="K2498" s="82">
        <v>41.086799999999997</v>
      </c>
      <c r="L2498" s="82">
        <v>79.421999999999997</v>
      </c>
      <c r="M2498" s="87">
        <v>99.369</v>
      </c>
      <c r="N2498" s="80">
        <v>0.18</v>
      </c>
      <c r="O2498" s="86">
        <f t="shared" si="114"/>
        <v>1249.9537647192501</v>
      </c>
      <c r="P2498" s="24">
        <f t="shared" si="115"/>
        <v>0</v>
      </c>
      <c r="R2498" s="76">
        <v>40515</v>
      </c>
      <c r="S2498" s="88">
        <f t="shared" si="116"/>
        <v>2.6528228649533902E-3</v>
      </c>
      <c r="T2498" s="88"/>
    </row>
    <row r="2499" spans="1:20" x14ac:dyDescent="0.3">
      <c r="A2499" s="75">
        <v>2496</v>
      </c>
      <c r="B2499" s="76">
        <v>40518</v>
      </c>
      <c r="C2499" s="80">
        <v>1469.3759</v>
      </c>
      <c r="D2499" s="81">
        <v>53.101399999999998</v>
      </c>
      <c r="E2499" s="82">
        <v>52.91</v>
      </c>
      <c r="F2499" s="82">
        <v>29.175599999999999</v>
      </c>
      <c r="G2499" s="82">
        <v>33.447699999999998</v>
      </c>
      <c r="H2499" s="82">
        <v>117.81489999999999</v>
      </c>
      <c r="I2499" s="82">
        <v>88.215999999999994</v>
      </c>
      <c r="J2499" s="82">
        <v>41.661499999999997</v>
      </c>
      <c r="K2499" s="82">
        <v>40.761899999999997</v>
      </c>
      <c r="L2499" s="82">
        <v>78.885999999999996</v>
      </c>
      <c r="M2499" s="87">
        <v>99.144999999999996</v>
      </c>
      <c r="N2499" s="80">
        <v>0.18</v>
      </c>
      <c r="O2499" s="86">
        <f t="shared" si="114"/>
        <v>1249.9626929604301</v>
      </c>
      <c r="P2499" s="24">
        <f t="shared" si="115"/>
        <v>0</v>
      </c>
      <c r="R2499" s="76">
        <v>40518</v>
      </c>
      <c r="S2499" s="88">
        <f t="shared" si="116"/>
        <v>-1.2637680229511401E-3</v>
      </c>
      <c r="T2499" s="88"/>
    </row>
    <row r="2500" spans="1:20" x14ac:dyDescent="0.3">
      <c r="A2500" s="75">
        <v>2497</v>
      </c>
      <c r="B2500" s="76">
        <v>40519</v>
      </c>
      <c r="C2500" s="80">
        <v>1470.1578</v>
      </c>
      <c r="D2500" s="81">
        <v>53.263500000000001</v>
      </c>
      <c r="E2500" s="82">
        <v>54.12</v>
      </c>
      <c r="F2500" s="82">
        <v>29.497900000000001</v>
      </c>
      <c r="G2500" s="82">
        <v>33.485100000000003</v>
      </c>
      <c r="H2500" s="82">
        <v>119.6871</v>
      </c>
      <c r="I2500" s="82">
        <v>88.401499999999999</v>
      </c>
      <c r="J2500" s="82">
        <v>41.706600000000002</v>
      </c>
      <c r="K2500" s="82">
        <v>40.857399999999998</v>
      </c>
      <c r="L2500" s="82">
        <v>78.825000000000003</v>
      </c>
      <c r="M2500" s="87">
        <v>100.092</v>
      </c>
      <c r="N2500" s="80">
        <v>0.17</v>
      </c>
      <c r="O2500" s="86">
        <f t="shared" ref="O2500:O2563" si="117">O2499*(1+N2500/100/252)</f>
        <v>1249.9711252484401</v>
      </c>
      <c r="P2500" s="24">
        <f t="shared" ref="P2500:P2563" si="118">IF(MONTH(B2500)&lt;&gt;MONTH(B2501),1,0)</f>
        <v>0</v>
      </c>
      <c r="R2500" s="76">
        <v>40519</v>
      </c>
      <c r="S2500" s="88">
        <f t="shared" ref="S2500:S2563" si="119">(C2500/C2499)-1</f>
        <v>5.3213068214885695E-4</v>
      </c>
      <c r="T2500" s="88"/>
    </row>
    <row r="2501" spans="1:20" x14ac:dyDescent="0.3">
      <c r="A2501" s="75">
        <v>2498</v>
      </c>
      <c r="B2501" s="76">
        <v>40520</v>
      </c>
      <c r="C2501" s="80">
        <v>1475.9706000000001</v>
      </c>
      <c r="D2501" s="81">
        <v>53.714100000000002</v>
      </c>
      <c r="E2501" s="82">
        <v>54.1</v>
      </c>
      <c r="F2501" s="82">
        <v>29.680700000000002</v>
      </c>
      <c r="G2501" s="82">
        <v>33.933700000000002</v>
      </c>
      <c r="H2501" s="82">
        <v>119.4652</v>
      </c>
      <c r="I2501" s="82">
        <v>88.884</v>
      </c>
      <c r="J2501" s="82">
        <v>42.078099999999999</v>
      </c>
      <c r="K2501" s="82">
        <v>41.0167</v>
      </c>
      <c r="L2501" s="82">
        <v>78.763999999999996</v>
      </c>
      <c r="M2501" s="87">
        <v>98.097999999999999</v>
      </c>
      <c r="N2501" s="80">
        <v>0.17</v>
      </c>
      <c r="O2501" s="86">
        <f t="shared" si="117"/>
        <v>1249.9795575933299</v>
      </c>
      <c r="P2501" s="24">
        <f t="shared" si="118"/>
        <v>0</v>
      </c>
      <c r="R2501" s="76">
        <v>40520</v>
      </c>
      <c r="S2501" s="88">
        <f t="shared" si="119"/>
        <v>3.9538612793812399E-3</v>
      </c>
      <c r="T2501" s="88"/>
    </row>
    <row r="2502" spans="1:20" x14ac:dyDescent="0.3">
      <c r="A2502" s="75">
        <v>2499</v>
      </c>
      <c r="B2502" s="76">
        <v>40521</v>
      </c>
      <c r="C2502" s="80">
        <v>1481.7679000000001</v>
      </c>
      <c r="D2502" s="81">
        <v>53.933900000000001</v>
      </c>
      <c r="E2502" s="82">
        <v>52.5</v>
      </c>
      <c r="F2502" s="82">
        <v>29.711200000000002</v>
      </c>
      <c r="G2502" s="82">
        <v>33.7468</v>
      </c>
      <c r="H2502" s="82">
        <v>120.1725</v>
      </c>
      <c r="I2502" s="82">
        <v>89.069599999999994</v>
      </c>
      <c r="J2502" s="82">
        <v>41.864199999999997</v>
      </c>
      <c r="K2502" s="82">
        <v>41.296999999999997</v>
      </c>
      <c r="L2502" s="82">
        <v>78.873999999999995</v>
      </c>
      <c r="M2502" s="87">
        <v>96.691000000000003</v>
      </c>
      <c r="N2502" s="80">
        <v>0.16</v>
      </c>
      <c r="O2502" s="86">
        <f t="shared" si="117"/>
        <v>1249.98749397148</v>
      </c>
      <c r="P2502" s="24">
        <f t="shared" si="118"/>
        <v>0</v>
      </c>
      <c r="R2502" s="76">
        <v>40521</v>
      </c>
      <c r="S2502" s="88">
        <f t="shared" si="119"/>
        <v>3.92778826353313E-3</v>
      </c>
      <c r="T2502" s="88"/>
    </row>
    <row r="2503" spans="1:20" x14ac:dyDescent="0.3">
      <c r="A2503" s="75">
        <v>2500</v>
      </c>
      <c r="B2503" s="76">
        <v>40522</v>
      </c>
      <c r="C2503" s="80">
        <v>1490.6731</v>
      </c>
      <c r="D2503" s="81">
        <v>54.370699999999999</v>
      </c>
      <c r="E2503" s="82">
        <v>51.33</v>
      </c>
      <c r="F2503" s="82">
        <v>30.406700000000001</v>
      </c>
      <c r="G2503" s="82">
        <v>34.070799999999998</v>
      </c>
      <c r="H2503" s="82">
        <v>120.6995</v>
      </c>
      <c r="I2503" s="82">
        <v>89.292199999999994</v>
      </c>
      <c r="J2503" s="82">
        <v>42.235799999999998</v>
      </c>
      <c r="K2503" s="82">
        <v>41.182299999999998</v>
      </c>
      <c r="L2503" s="82">
        <v>79.093000000000004</v>
      </c>
      <c r="M2503" s="87">
        <v>96.628</v>
      </c>
      <c r="N2503" s="80">
        <v>0.16</v>
      </c>
      <c r="O2503" s="86">
        <f t="shared" si="117"/>
        <v>1249.99543040001</v>
      </c>
      <c r="P2503" s="24">
        <f t="shared" si="118"/>
        <v>0</v>
      </c>
      <c r="R2503" s="76">
        <v>40522</v>
      </c>
      <c r="S2503" s="88">
        <f t="shared" si="119"/>
        <v>6.0098481010419898E-3</v>
      </c>
      <c r="T2503" s="88"/>
    </row>
    <row r="2504" spans="1:20" x14ac:dyDescent="0.3">
      <c r="A2504" s="75">
        <v>2501</v>
      </c>
      <c r="B2504" s="76">
        <v>40525</v>
      </c>
      <c r="C2504" s="80">
        <v>1490.98</v>
      </c>
      <c r="D2504" s="81">
        <v>53.975099999999998</v>
      </c>
      <c r="E2504" s="82">
        <v>50.68</v>
      </c>
      <c r="F2504" s="82">
        <v>30.884</v>
      </c>
      <c r="G2504" s="82">
        <v>33.952399999999997</v>
      </c>
      <c r="H2504" s="82">
        <v>122.55800000000001</v>
      </c>
      <c r="I2504" s="82">
        <v>89.514899999999997</v>
      </c>
      <c r="J2504" s="82">
        <v>42.765000000000001</v>
      </c>
      <c r="K2504" s="82">
        <v>41.309699999999999</v>
      </c>
      <c r="L2504" s="82">
        <v>79.861000000000004</v>
      </c>
      <c r="M2504" s="87">
        <v>96.067999999999998</v>
      </c>
      <c r="N2504" s="80">
        <v>0.17</v>
      </c>
      <c r="O2504" s="86">
        <f t="shared" si="117"/>
        <v>1250.0038629088599</v>
      </c>
      <c r="P2504" s="24">
        <f t="shared" si="118"/>
        <v>0</v>
      </c>
      <c r="R2504" s="76">
        <v>40525</v>
      </c>
      <c r="S2504" s="88">
        <f t="shared" si="119"/>
        <v>2.0588014904143699E-4</v>
      </c>
      <c r="T2504" s="88"/>
    </row>
    <row r="2505" spans="1:20" x14ac:dyDescent="0.3">
      <c r="A2505" s="75">
        <v>2502</v>
      </c>
      <c r="B2505" s="76">
        <v>40526</v>
      </c>
      <c r="C2505" s="80">
        <v>1492.3628000000001</v>
      </c>
      <c r="D2505" s="81">
        <v>54.043799999999997</v>
      </c>
      <c r="E2505" s="82">
        <v>49.49</v>
      </c>
      <c r="F2505" s="82">
        <v>30.980499999999999</v>
      </c>
      <c r="G2505" s="82">
        <v>34.419699999999999</v>
      </c>
      <c r="H2505" s="82">
        <v>122.5718</v>
      </c>
      <c r="I2505" s="82">
        <v>89.292199999999994</v>
      </c>
      <c r="J2505" s="82">
        <v>43.249200000000002</v>
      </c>
      <c r="K2505" s="82">
        <v>40.704599999999999</v>
      </c>
      <c r="L2505" s="82">
        <v>79.933999999999997</v>
      </c>
      <c r="M2505" s="87">
        <v>96.067999999999998</v>
      </c>
      <c r="N2505" s="80">
        <v>0.19</v>
      </c>
      <c r="O2505" s="86">
        <f t="shared" si="117"/>
        <v>1250.01328754116</v>
      </c>
      <c r="P2505" s="24">
        <f t="shared" si="118"/>
        <v>0</v>
      </c>
      <c r="R2505" s="76">
        <v>40526</v>
      </c>
      <c r="S2505" s="88">
        <f t="shared" si="119"/>
        <v>9.2744369475106204E-4</v>
      </c>
      <c r="T2505" s="88"/>
    </row>
    <row r="2506" spans="1:20" x14ac:dyDescent="0.3">
      <c r="A2506" s="75">
        <v>2503</v>
      </c>
      <c r="B2506" s="76">
        <v>40527</v>
      </c>
      <c r="C2506" s="80">
        <v>1484.7453</v>
      </c>
      <c r="D2506" s="81">
        <v>53.944899999999997</v>
      </c>
      <c r="E2506" s="82">
        <v>49.14</v>
      </c>
      <c r="F2506" s="82">
        <v>30.9602</v>
      </c>
      <c r="G2506" s="82">
        <v>34.706299999999999</v>
      </c>
      <c r="H2506" s="82">
        <v>122.0587</v>
      </c>
      <c r="I2506" s="82">
        <v>88.884</v>
      </c>
      <c r="J2506" s="82">
        <v>42.956400000000002</v>
      </c>
      <c r="K2506" s="82">
        <v>41.239600000000003</v>
      </c>
      <c r="L2506" s="82">
        <v>79.507999999999996</v>
      </c>
      <c r="M2506" s="87">
        <v>95.906000000000006</v>
      </c>
      <c r="N2506" s="80">
        <v>0.2</v>
      </c>
      <c r="O2506" s="86">
        <f t="shared" si="117"/>
        <v>1250.0232082815401</v>
      </c>
      <c r="P2506" s="24">
        <f t="shared" si="118"/>
        <v>0</v>
      </c>
      <c r="R2506" s="76">
        <v>40527</v>
      </c>
      <c r="S2506" s="88">
        <f t="shared" si="119"/>
        <v>-5.1043218177242401E-3</v>
      </c>
      <c r="T2506" s="88"/>
    </row>
    <row r="2507" spans="1:20" x14ac:dyDescent="0.3">
      <c r="A2507" s="75">
        <v>2504</v>
      </c>
      <c r="B2507" s="76">
        <v>40528</v>
      </c>
      <c r="C2507" s="80">
        <v>1493.9783</v>
      </c>
      <c r="D2507" s="81">
        <v>54.560200000000002</v>
      </c>
      <c r="E2507" s="82">
        <v>50</v>
      </c>
      <c r="F2507" s="82">
        <v>30.736799999999999</v>
      </c>
      <c r="G2507" s="82">
        <v>34.877699999999997</v>
      </c>
      <c r="H2507" s="82">
        <v>123.5149</v>
      </c>
      <c r="I2507" s="82">
        <v>89.341700000000003</v>
      </c>
      <c r="J2507" s="82">
        <v>42.584800000000001</v>
      </c>
      <c r="K2507" s="82">
        <v>41.621899999999997</v>
      </c>
      <c r="L2507" s="82">
        <v>80.129000000000005</v>
      </c>
      <c r="M2507" s="87">
        <v>95.569000000000003</v>
      </c>
      <c r="N2507" s="80">
        <v>0.2</v>
      </c>
      <c r="O2507" s="86">
        <f t="shared" si="117"/>
        <v>1250.0331291006501</v>
      </c>
      <c r="P2507" s="24">
        <f t="shared" si="118"/>
        <v>0</v>
      </c>
      <c r="R2507" s="76">
        <v>40528</v>
      </c>
      <c r="S2507" s="88">
        <f t="shared" si="119"/>
        <v>6.2185749973413503E-3</v>
      </c>
      <c r="T2507" s="88"/>
    </row>
    <row r="2508" spans="1:20" x14ac:dyDescent="0.3">
      <c r="A2508" s="75">
        <v>2505</v>
      </c>
      <c r="B2508" s="76">
        <v>40529</v>
      </c>
      <c r="C2508" s="80">
        <v>1495.2392</v>
      </c>
      <c r="D2508" s="81">
        <v>54.351399999999998</v>
      </c>
      <c r="E2508" s="82">
        <v>50.87</v>
      </c>
      <c r="F2508" s="82">
        <v>31.947600000000001</v>
      </c>
      <c r="G2508" s="82">
        <v>34.771700000000003</v>
      </c>
      <c r="H2508" s="82">
        <v>122.7244</v>
      </c>
      <c r="I2508" s="82">
        <v>89.279899999999998</v>
      </c>
      <c r="J2508" s="82">
        <v>42.945099999999996</v>
      </c>
      <c r="K2508" s="82">
        <v>41.851199999999999</v>
      </c>
      <c r="L2508" s="82">
        <v>80.397000000000006</v>
      </c>
      <c r="M2508" s="87">
        <v>95.694000000000003</v>
      </c>
      <c r="N2508" s="80">
        <v>0.2</v>
      </c>
      <c r="O2508" s="86">
        <f t="shared" si="117"/>
        <v>1250.0430499985</v>
      </c>
      <c r="P2508" s="24">
        <f t="shared" si="118"/>
        <v>0</v>
      </c>
      <c r="R2508" s="76">
        <v>40529</v>
      </c>
      <c r="S2508" s="88">
        <f t="shared" si="119"/>
        <v>8.4398816234476605E-4</v>
      </c>
      <c r="T2508" s="88"/>
    </row>
    <row r="2509" spans="1:20" x14ac:dyDescent="0.3">
      <c r="A2509" s="75">
        <v>2506</v>
      </c>
      <c r="B2509" s="76">
        <v>40532</v>
      </c>
      <c r="C2509" s="80">
        <v>1499.0853999999999</v>
      </c>
      <c r="D2509" s="81">
        <v>54.329500000000003</v>
      </c>
      <c r="E2509" s="82">
        <v>49.17</v>
      </c>
      <c r="F2509" s="82">
        <v>32.163400000000003</v>
      </c>
      <c r="G2509" s="82">
        <v>34.656500000000001</v>
      </c>
      <c r="H2509" s="82">
        <v>123.15430000000001</v>
      </c>
      <c r="I2509" s="82">
        <v>89.341700000000003</v>
      </c>
      <c r="J2509" s="82">
        <v>42.888800000000003</v>
      </c>
      <c r="K2509" s="82">
        <v>41.602699999999999</v>
      </c>
      <c r="L2509" s="82">
        <v>80.811999999999998</v>
      </c>
      <c r="M2509" s="87">
        <v>95.831000000000003</v>
      </c>
      <c r="N2509" s="80">
        <v>0.21</v>
      </c>
      <c r="O2509" s="86">
        <f t="shared" si="117"/>
        <v>1250.0534670239199</v>
      </c>
      <c r="P2509" s="24">
        <f t="shared" si="118"/>
        <v>0</v>
      </c>
      <c r="R2509" s="76">
        <v>40532</v>
      </c>
      <c r="S2509" s="88">
        <f t="shared" si="119"/>
        <v>2.5722974625061999E-3</v>
      </c>
      <c r="T2509" s="88"/>
    </row>
    <row r="2510" spans="1:20" x14ac:dyDescent="0.3">
      <c r="A2510" s="75">
        <v>2507</v>
      </c>
      <c r="B2510" s="76">
        <v>40533</v>
      </c>
      <c r="C2510" s="80">
        <v>1508.3398999999999</v>
      </c>
      <c r="D2510" s="81">
        <v>54.933900000000001</v>
      </c>
      <c r="E2510" s="82">
        <v>50.39</v>
      </c>
      <c r="F2510" s="82">
        <v>32.249699999999997</v>
      </c>
      <c r="G2510" s="82">
        <v>34.980499999999999</v>
      </c>
      <c r="H2510" s="82">
        <v>123.75069999999999</v>
      </c>
      <c r="I2510" s="82">
        <v>89.960300000000004</v>
      </c>
      <c r="J2510" s="82">
        <v>44.656599999999997</v>
      </c>
      <c r="K2510" s="82">
        <v>41.717399999999998</v>
      </c>
      <c r="L2510" s="82">
        <v>79.703000000000003</v>
      </c>
      <c r="M2510" s="87">
        <v>95.756</v>
      </c>
      <c r="N2510" s="80">
        <v>0.2</v>
      </c>
      <c r="O2510" s="86">
        <f t="shared" si="117"/>
        <v>1250.0633880831799</v>
      </c>
      <c r="P2510" s="24">
        <f t="shared" si="118"/>
        <v>0</v>
      </c>
      <c r="R2510" s="76">
        <v>40533</v>
      </c>
      <c r="S2510" s="88">
        <f t="shared" si="119"/>
        <v>6.17343081321442E-3</v>
      </c>
      <c r="T2510" s="88"/>
    </row>
    <row r="2511" spans="1:20" x14ac:dyDescent="0.3">
      <c r="A2511" s="75">
        <v>2508</v>
      </c>
      <c r="B2511" s="76">
        <v>40534</v>
      </c>
      <c r="C2511" s="80">
        <v>1513.6596999999999</v>
      </c>
      <c r="D2511" s="81">
        <v>54.933900000000001</v>
      </c>
      <c r="E2511" s="82">
        <v>48.79</v>
      </c>
      <c r="F2511" s="82">
        <v>32.148200000000003</v>
      </c>
      <c r="G2511" s="82">
        <v>35.126899999999999</v>
      </c>
      <c r="H2511" s="82">
        <v>124.7076</v>
      </c>
      <c r="I2511" s="82">
        <v>90.059200000000004</v>
      </c>
      <c r="J2511" s="82">
        <v>44.386400000000002</v>
      </c>
      <c r="K2511" s="82">
        <v>41.781100000000002</v>
      </c>
      <c r="L2511" s="82">
        <v>80.043999999999997</v>
      </c>
      <c r="M2511" s="87">
        <v>95.942999999999998</v>
      </c>
      <c r="N2511" s="80">
        <v>0.19</v>
      </c>
      <c r="O2511" s="86">
        <f t="shared" si="117"/>
        <v>1250.07281316428</v>
      </c>
      <c r="P2511" s="24">
        <f t="shared" si="118"/>
        <v>0</v>
      </c>
      <c r="R2511" s="76">
        <v>40534</v>
      </c>
      <c r="S2511" s="88">
        <f t="shared" si="119"/>
        <v>3.5269238717348102E-3</v>
      </c>
      <c r="T2511" s="88"/>
    </row>
    <row r="2512" spans="1:20" x14ac:dyDescent="0.3">
      <c r="A2512" s="75">
        <v>2509</v>
      </c>
      <c r="B2512" s="76">
        <v>40535</v>
      </c>
      <c r="C2512" s="80">
        <v>1511.278</v>
      </c>
      <c r="D2512" s="81">
        <v>54.329500000000003</v>
      </c>
      <c r="E2512" s="82">
        <v>48.1</v>
      </c>
      <c r="F2512" s="82">
        <v>32.026299999999999</v>
      </c>
      <c r="G2512" s="82">
        <v>35.267099999999999</v>
      </c>
      <c r="H2512" s="82">
        <v>125.7616</v>
      </c>
      <c r="I2512" s="82">
        <v>90.554100000000005</v>
      </c>
      <c r="J2512" s="82">
        <v>44.543999999999997</v>
      </c>
      <c r="K2512" s="82">
        <v>41.774700000000003</v>
      </c>
      <c r="L2512" s="82">
        <v>80.055999999999997</v>
      </c>
      <c r="M2512" s="87">
        <v>95.881</v>
      </c>
      <c r="N2512" s="80">
        <v>0.19</v>
      </c>
      <c r="O2512" s="86">
        <f t="shared" si="117"/>
        <v>1250.08223831645</v>
      </c>
      <c r="P2512" s="24">
        <f t="shared" si="118"/>
        <v>0</v>
      </c>
      <c r="R2512" s="76">
        <v>40535</v>
      </c>
      <c r="S2512" s="88">
        <f t="shared" si="119"/>
        <v>-1.5734712366325401E-3</v>
      </c>
      <c r="T2512" s="88"/>
    </row>
    <row r="2513" spans="1:20" x14ac:dyDescent="0.3">
      <c r="A2513" s="75">
        <v>2510</v>
      </c>
      <c r="B2513" s="76">
        <v>40536</v>
      </c>
      <c r="C2513" s="80">
        <v>1511.278</v>
      </c>
      <c r="D2513" s="81">
        <v>54.329500000000003</v>
      </c>
      <c r="E2513" s="82">
        <v>48.1</v>
      </c>
      <c r="F2513" s="82">
        <v>32.026299999999999</v>
      </c>
      <c r="G2513" s="82">
        <v>35.267099999999999</v>
      </c>
      <c r="H2513" s="82">
        <v>125.7616</v>
      </c>
      <c r="I2513" s="82">
        <v>90.554100000000005</v>
      </c>
      <c r="J2513" s="82">
        <v>44.543999999999997</v>
      </c>
      <c r="K2513" s="82">
        <v>41.774700000000003</v>
      </c>
      <c r="L2513" s="82">
        <v>80.055999999999997</v>
      </c>
      <c r="M2513" s="87">
        <v>95.881</v>
      </c>
      <c r="N2513" s="80">
        <v>0.19</v>
      </c>
      <c r="O2513" s="86">
        <f t="shared" si="117"/>
        <v>1250.09166353967</v>
      </c>
      <c r="P2513" s="24">
        <f t="shared" si="118"/>
        <v>0</v>
      </c>
      <c r="R2513" s="76">
        <v>40536</v>
      </c>
      <c r="S2513" s="88">
        <f t="shared" si="119"/>
        <v>0</v>
      </c>
      <c r="T2513" s="88"/>
    </row>
    <row r="2514" spans="1:20" x14ac:dyDescent="0.3">
      <c r="A2514" s="75">
        <v>2511</v>
      </c>
      <c r="B2514" s="76">
        <v>40539</v>
      </c>
      <c r="C2514" s="80">
        <v>1512.2091</v>
      </c>
      <c r="D2514" s="81">
        <v>54.516300000000001</v>
      </c>
      <c r="E2514" s="82">
        <v>48.19</v>
      </c>
      <c r="F2514" s="82">
        <v>32.148200000000003</v>
      </c>
      <c r="G2514" s="82">
        <v>34.980499999999999</v>
      </c>
      <c r="H2514" s="82">
        <v>124.985</v>
      </c>
      <c r="I2514" s="82">
        <v>90.319000000000003</v>
      </c>
      <c r="J2514" s="82">
        <v>45.095799999999997</v>
      </c>
      <c r="K2514" s="82">
        <v>41.4499</v>
      </c>
      <c r="L2514" s="82">
        <v>79.727000000000004</v>
      </c>
      <c r="M2514" s="87">
        <v>95.22</v>
      </c>
      <c r="N2514" s="80">
        <v>0.19</v>
      </c>
      <c r="O2514" s="86">
        <f t="shared" si="117"/>
        <v>1250.1010888339599</v>
      </c>
      <c r="P2514" s="24">
        <f t="shared" si="118"/>
        <v>0</v>
      </c>
      <c r="R2514" s="76">
        <v>40539</v>
      </c>
      <c r="S2514" s="88">
        <f t="shared" si="119"/>
        <v>6.1610107471965503E-4</v>
      </c>
      <c r="T2514" s="88"/>
    </row>
    <row r="2515" spans="1:20" x14ac:dyDescent="0.3">
      <c r="A2515" s="75">
        <v>2512</v>
      </c>
      <c r="B2515" s="76">
        <v>40540</v>
      </c>
      <c r="C2515" s="80">
        <v>1513.3856000000001</v>
      </c>
      <c r="D2515" s="81">
        <v>54.790999999999997</v>
      </c>
      <c r="E2515" s="82">
        <v>47.76</v>
      </c>
      <c r="F2515" s="82">
        <v>32.056800000000003</v>
      </c>
      <c r="G2515" s="82">
        <v>34.905700000000003</v>
      </c>
      <c r="H2515" s="82">
        <v>126.4689</v>
      </c>
      <c r="I2515" s="82">
        <v>90.8262</v>
      </c>
      <c r="J2515" s="82">
        <v>45.760100000000001</v>
      </c>
      <c r="K2515" s="82">
        <v>41.634599999999999</v>
      </c>
      <c r="L2515" s="82">
        <v>79.555999999999997</v>
      </c>
      <c r="M2515" s="87">
        <v>95.22</v>
      </c>
      <c r="N2515" s="80">
        <v>0.18</v>
      </c>
      <c r="O2515" s="86">
        <f t="shared" si="117"/>
        <v>1250.1100181274501</v>
      </c>
      <c r="P2515" s="24">
        <f t="shared" si="118"/>
        <v>0</v>
      </c>
      <c r="R2515" s="76">
        <v>40540</v>
      </c>
      <c r="S2515" s="88">
        <f t="shared" si="119"/>
        <v>7.7800087302737396E-4</v>
      </c>
      <c r="T2515" s="88"/>
    </row>
    <row r="2516" spans="1:20" x14ac:dyDescent="0.3">
      <c r="A2516" s="75">
        <v>2513</v>
      </c>
      <c r="B2516" s="76">
        <v>40541</v>
      </c>
      <c r="C2516" s="80">
        <v>1515.1836000000001</v>
      </c>
      <c r="D2516" s="81">
        <v>54.933900000000001</v>
      </c>
      <c r="E2516" s="82">
        <v>47.92</v>
      </c>
      <c r="F2516" s="82">
        <v>31.985700000000001</v>
      </c>
      <c r="G2516" s="82">
        <v>34.855899999999998</v>
      </c>
      <c r="H2516" s="82">
        <v>126.7186</v>
      </c>
      <c r="I2516" s="82">
        <v>90.764399999999995</v>
      </c>
      <c r="J2516" s="82">
        <v>45.929000000000002</v>
      </c>
      <c r="K2516" s="82">
        <v>41.691899999999997</v>
      </c>
      <c r="L2516" s="82">
        <v>79.617000000000004</v>
      </c>
      <c r="M2516" s="87">
        <v>95.918000000000006</v>
      </c>
      <c r="N2516" s="80">
        <v>0.18</v>
      </c>
      <c r="O2516" s="86">
        <f t="shared" si="117"/>
        <v>1250.1189474847199</v>
      </c>
      <c r="P2516" s="24">
        <f t="shared" si="118"/>
        <v>0</v>
      </c>
      <c r="R2516" s="76">
        <v>40541</v>
      </c>
      <c r="S2516" s="88">
        <f t="shared" si="119"/>
        <v>1.18806469415333E-3</v>
      </c>
      <c r="T2516" s="88"/>
    </row>
    <row r="2517" spans="1:20" x14ac:dyDescent="0.3">
      <c r="A2517" s="75">
        <v>2514</v>
      </c>
      <c r="B2517" s="76">
        <v>40542</v>
      </c>
      <c r="C2517" s="80">
        <v>1512.9372000000001</v>
      </c>
      <c r="D2517" s="81">
        <v>54.648099999999999</v>
      </c>
      <c r="E2517" s="82">
        <v>47.68</v>
      </c>
      <c r="F2517" s="82">
        <v>31.772500000000001</v>
      </c>
      <c r="G2517" s="82">
        <v>34.706299999999999</v>
      </c>
      <c r="H2517" s="82">
        <v>127.0376</v>
      </c>
      <c r="I2517" s="82">
        <v>90.751999999999995</v>
      </c>
      <c r="J2517" s="82">
        <v>45.625</v>
      </c>
      <c r="K2517" s="82">
        <v>41.723799999999997</v>
      </c>
      <c r="L2517" s="82">
        <v>79.361000000000004</v>
      </c>
      <c r="M2517" s="87">
        <v>95.632000000000005</v>
      </c>
      <c r="N2517" s="80">
        <v>0.19</v>
      </c>
      <c r="O2517" s="86">
        <f t="shared" si="117"/>
        <v>1250.12837298473</v>
      </c>
      <c r="P2517" s="24">
        <f t="shared" si="118"/>
        <v>0</v>
      </c>
      <c r="R2517" s="76">
        <v>40542</v>
      </c>
      <c r="S2517" s="88">
        <f t="shared" si="119"/>
        <v>-1.48259260461903E-3</v>
      </c>
      <c r="T2517" s="88"/>
    </row>
    <row r="2518" spans="1:20" x14ac:dyDescent="0.3">
      <c r="A2518" s="75">
        <v>2515</v>
      </c>
      <c r="B2518" s="76">
        <v>40543</v>
      </c>
      <c r="C2518" s="80">
        <v>1512.6550999999999</v>
      </c>
      <c r="D2518" s="81">
        <v>54.384399999999999</v>
      </c>
      <c r="E2518" s="82">
        <v>47.05</v>
      </c>
      <c r="F2518" s="82">
        <v>31.782599999999999</v>
      </c>
      <c r="G2518" s="82">
        <v>34.781100000000002</v>
      </c>
      <c r="H2518" s="82">
        <v>126.5522</v>
      </c>
      <c r="I2518" s="82">
        <v>90.455100000000002</v>
      </c>
      <c r="J2518" s="82">
        <v>45.625</v>
      </c>
      <c r="K2518" s="82">
        <v>41.895800000000001</v>
      </c>
      <c r="L2518" s="82">
        <v>79.617000000000004</v>
      </c>
      <c r="M2518" s="87">
        <v>95.632000000000005</v>
      </c>
      <c r="N2518" s="80">
        <v>0.13</v>
      </c>
      <c r="O2518" s="99">
        <f t="shared" si="117"/>
        <v>1250.1348220596699</v>
      </c>
      <c r="P2518" s="24">
        <f t="shared" si="118"/>
        <v>1</v>
      </c>
      <c r="R2518" s="76">
        <v>40543</v>
      </c>
      <c r="S2518" s="88">
        <f t="shared" si="119"/>
        <v>-1.8645849940113199E-4</v>
      </c>
      <c r="T2518" s="88"/>
    </row>
    <row r="2519" spans="1:20" x14ac:dyDescent="0.3">
      <c r="A2519" s="75">
        <v>2516</v>
      </c>
      <c r="B2519" s="76">
        <v>40546</v>
      </c>
      <c r="C2519" s="80">
        <v>1529.8294000000001</v>
      </c>
      <c r="D2519" s="81">
        <v>55.142600000000002</v>
      </c>
      <c r="E2519" s="82">
        <v>48.26</v>
      </c>
      <c r="F2519" s="82">
        <v>32.107599999999998</v>
      </c>
      <c r="G2519" s="82">
        <v>34.868299999999998</v>
      </c>
      <c r="H2519" s="82">
        <v>127.5091</v>
      </c>
      <c r="I2519" s="82">
        <v>92.224100000000007</v>
      </c>
      <c r="J2519" s="82">
        <v>46.627099999999999</v>
      </c>
      <c r="K2519" s="82">
        <v>41.545400000000001</v>
      </c>
      <c r="L2519" s="82">
        <v>80.129000000000005</v>
      </c>
      <c r="M2519" s="87">
        <v>95.432000000000002</v>
      </c>
      <c r="N2519" s="80">
        <v>0.19</v>
      </c>
      <c r="O2519" s="86">
        <f t="shared" si="117"/>
        <v>1250.14424767936</v>
      </c>
      <c r="P2519" s="24">
        <f t="shared" si="118"/>
        <v>0</v>
      </c>
      <c r="R2519" s="76">
        <v>40546</v>
      </c>
      <c r="S2519" s="88">
        <f t="shared" si="119"/>
        <v>1.1353744815986199E-2</v>
      </c>
      <c r="T2519" s="88"/>
    </row>
    <row r="2520" spans="1:20" x14ac:dyDescent="0.3">
      <c r="A2520" s="75">
        <v>2517</v>
      </c>
      <c r="B2520" s="76">
        <v>40547</v>
      </c>
      <c r="C2520" s="80">
        <v>1527.8481999999999</v>
      </c>
      <c r="D2520" s="81">
        <v>56.010800000000003</v>
      </c>
      <c r="E2520" s="82">
        <v>47.14</v>
      </c>
      <c r="F2520" s="82">
        <v>31.965399999999999</v>
      </c>
      <c r="G2520" s="82">
        <v>35.002299999999998</v>
      </c>
      <c r="H2520" s="82">
        <v>127.0376</v>
      </c>
      <c r="I2520" s="82">
        <v>92.6571</v>
      </c>
      <c r="J2520" s="82">
        <v>45.805100000000003</v>
      </c>
      <c r="K2520" s="82">
        <v>40.685499999999998</v>
      </c>
      <c r="L2520" s="82">
        <v>79.715000000000003</v>
      </c>
      <c r="M2520" s="87">
        <v>92.578999999999994</v>
      </c>
      <c r="N2520" s="80">
        <v>0.18</v>
      </c>
      <c r="O2520" s="86">
        <f t="shared" si="117"/>
        <v>1250.15317728112</v>
      </c>
      <c r="P2520" s="24">
        <f t="shared" si="118"/>
        <v>0</v>
      </c>
      <c r="R2520" s="76">
        <v>40547</v>
      </c>
      <c r="S2520" s="88">
        <f t="shared" si="119"/>
        <v>-1.29504636268607E-3</v>
      </c>
      <c r="T2520" s="88"/>
    </row>
    <row r="2521" spans="1:20" x14ac:dyDescent="0.3">
      <c r="A2521" s="75">
        <v>2518</v>
      </c>
      <c r="B2521" s="76">
        <v>40548</v>
      </c>
      <c r="C2521" s="80">
        <v>1535.6889000000001</v>
      </c>
      <c r="D2521" s="81">
        <v>57.175600000000003</v>
      </c>
      <c r="E2521" s="82">
        <v>48.85</v>
      </c>
      <c r="F2521" s="82">
        <v>31.518599999999999</v>
      </c>
      <c r="G2521" s="82">
        <v>34.8932</v>
      </c>
      <c r="H2521" s="82">
        <v>126.81570000000001</v>
      </c>
      <c r="I2521" s="82">
        <v>92.409700000000001</v>
      </c>
      <c r="J2521" s="82">
        <v>46.188000000000002</v>
      </c>
      <c r="K2521" s="82">
        <v>40.443399999999997</v>
      </c>
      <c r="L2521" s="82">
        <v>81.153000000000006</v>
      </c>
      <c r="M2521" s="87">
        <v>93.015000000000001</v>
      </c>
      <c r="N2521" s="80">
        <v>0.18</v>
      </c>
      <c r="O2521" s="86">
        <f t="shared" si="117"/>
        <v>1250.1621069466801</v>
      </c>
      <c r="P2521" s="24">
        <f t="shared" si="118"/>
        <v>0</v>
      </c>
      <c r="R2521" s="76">
        <v>40548</v>
      </c>
      <c r="S2521" s="88">
        <f t="shared" si="119"/>
        <v>5.1318579947929903E-3</v>
      </c>
      <c r="T2521" s="88"/>
    </row>
    <row r="2522" spans="1:20" x14ac:dyDescent="0.3">
      <c r="A2522" s="75">
        <v>2519</v>
      </c>
      <c r="B2522" s="76">
        <v>40549</v>
      </c>
      <c r="C2522" s="80">
        <v>1533.0154</v>
      </c>
      <c r="D2522" s="81">
        <v>57.878900000000002</v>
      </c>
      <c r="E2522" s="82">
        <v>48.45</v>
      </c>
      <c r="F2522" s="82">
        <v>31.650600000000001</v>
      </c>
      <c r="G2522" s="82">
        <v>35.915100000000002</v>
      </c>
      <c r="H2522" s="82">
        <v>125.77549999999999</v>
      </c>
      <c r="I2522" s="82">
        <v>93.003500000000003</v>
      </c>
      <c r="J2522" s="82">
        <v>44.904400000000003</v>
      </c>
      <c r="K2522" s="82">
        <v>40.150399999999998</v>
      </c>
      <c r="L2522" s="82">
        <v>81.457999999999998</v>
      </c>
      <c r="M2522" s="87">
        <v>92.454999999999998</v>
      </c>
      <c r="N2522" s="80">
        <v>0.17</v>
      </c>
      <c r="O2522" s="86">
        <f t="shared" si="117"/>
        <v>1250.1705405799401</v>
      </c>
      <c r="P2522" s="24">
        <f t="shared" si="118"/>
        <v>0</v>
      </c>
      <c r="R2522" s="76">
        <v>40549</v>
      </c>
      <c r="S2522" s="88">
        <f t="shared" si="119"/>
        <v>-1.7409124986187401E-3</v>
      </c>
      <c r="T2522" s="88"/>
    </row>
    <row r="2523" spans="1:20" x14ac:dyDescent="0.3">
      <c r="A2523" s="75">
        <v>2520</v>
      </c>
      <c r="B2523" s="76">
        <v>40550</v>
      </c>
      <c r="C2523" s="80">
        <v>1530.1886</v>
      </c>
      <c r="D2523" s="81">
        <v>56.8459</v>
      </c>
      <c r="E2523" s="82">
        <v>48.69</v>
      </c>
      <c r="F2523" s="82">
        <v>31.508500000000002</v>
      </c>
      <c r="G2523" s="82">
        <v>35.640999999999998</v>
      </c>
      <c r="H2523" s="82">
        <v>126.4689</v>
      </c>
      <c r="I2523" s="82">
        <v>93.5107</v>
      </c>
      <c r="J2523" s="82">
        <v>44.971899999999998</v>
      </c>
      <c r="K2523" s="82">
        <v>40.080300000000001</v>
      </c>
      <c r="L2523" s="82">
        <v>80.909000000000006</v>
      </c>
      <c r="M2523" s="87">
        <v>92.653999999999996</v>
      </c>
      <c r="N2523" s="80">
        <v>0.17</v>
      </c>
      <c r="O2523" s="86">
        <f t="shared" si="117"/>
        <v>1250.1789742700901</v>
      </c>
      <c r="P2523" s="24">
        <f t="shared" si="118"/>
        <v>0</v>
      </c>
      <c r="R2523" s="76">
        <v>40550</v>
      </c>
      <c r="S2523" s="88">
        <f t="shared" si="119"/>
        <v>-1.84394755590844E-3</v>
      </c>
      <c r="T2523" s="88"/>
    </row>
    <row r="2524" spans="1:20" x14ac:dyDescent="0.3">
      <c r="A2524" s="75">
        <v>2521</v>
      </c>
      <c r="B2524" s="76">
        <v>40553</v>
      </c>
      <c r="C2524" s="80">
        <v>1528.0825</v>
      </c>
      <c r="D2524" s="81">
        <v>56.802</v>
      </c>
      <c r="E2524" s="82">
        <v>48.79</v>
      </c>
      <c r="F2524" s="82">
        <v>31.518599999999999</v>
      </c>
      <c r="G2524" s="82">
        <v>35.167400000000001</v>
      </c>
      <c r="H2524" s="82">
        <v>125.38720000000001</v>
      </c>
      <c r="I2524" s="82">
        <v>92.941599999999994</v>
      </c>
      <c r="J2524" s="82">
        <v>44.566600000000001</v>
      </c>
      <c r="K2524" s="82">
        <v>40.169499999999999</v>
      </c>
      <c r="L2524" s="82">
        <v>80.495000000000005</v>
      </c>
      <c r="M2524" s="87">
        <v>91.644999999999996</v>
      </c>
      <c r="N2524" s="80">
        <v>0.17</v>
      </c>
      <c r="O2524" s="86">
        <f t="shared" si="117"/>
        <v>1250.1874080171399</v>
      </c>
      <c r="P2524" s="24">
        <f t="shared" si="118"/>
        <v>0</v>
      </c>
      <c r="R2524" s="76">
        <v>40553</v>
      </c>
      <c r="S2524" s="88">
        <f t="shared" si="119"/>
        <v>-1.3763662858290401E-3</v>
      </c>
      <c r="T2524" s="88"/>
    </row>
    <row r="2525" spans="1:20" x14ac:dyDescent="0.3">
      <c r="A2525" s="75">
        <v>2522</v>
      </c>
      <c r="B2525" s="76">
        <v>40554</v>
      </c>
      <c r="C2525" s="80">
        <v>1533.7747999999999</v>
      </c>
      <c r="D2525" s="81">
        <v>57.2196</v>
      </c>
      <c r="E2525" s="82">
        <v>48.75</v>
      </c>
      <c r="F2525" s="82">
        <v>31.4679</v>
      </c>
      <c r="G2525" s="82">
        <v>35.030299999999997</v>
      </c>
      <c r="H2525" s="82">
        <v>127.3565</v>
      </c>
      <c r="I2525" s="82">
        <v>93.634399999999999</v>
      </c>
      <c r="J2525" s="82">
        <v>46.447000000000003</v>
      </c>
      <c r="K2525" s="82">
        <v>39.933799999999998</v>
      </c>
      <c r="L2525" s="82">
        <v>80.835999999999999</v>
      </c>
      <c r="M2525" s="87">
        <v>92.067999999999998</v>
      </c>
      <c r="N2525" s="80">
        <v>0.17</v>
      </c>
      <c r="O2525" s="86">
        <f t="shared" si="117"/>
        <v>1250.19584182108</v>
      </c>
      <c r="P2525" s="24">
        <f t="shared" si="118"/>
        <v>0</v>
      </c>
      <c r="R2525" s="76">
        <v>40554</v>
      </c>
      <c r="S2525" s="88">
        <f t="shared" si="119"/>
        <v>3.7251260975765801E-3</v>
      </c>
      <c r="T2525" s="88"/>
    </row>
    <row r="2526" spans="1:20" x14ac:dyDescent="0.3">
      <c r="A2526" s="75">
        <v>2523</v>
      </c>
      <c r="B2526" s="76">
        <v>40555</v>
      </c>
      <c r="C2526" s="80">
        <v>1547.7603999999999</v>
      </c>
      <c r="D2526" s="81">
        <v>57.516300000000001</v>
      </c>
      <c r="E2526" s="82">
        <v>49.26</v>
      </c>
      <c r="F2526" s="82">
        <v>31.4222</v>
      </c>
      <c r="G2526" s="82">
        <v>35.578600000000002</v>
      </c>
      <c r="H2526" s="82">
        <v>128.21639999999999</v>
      </c>
      <c r="I2526" s="82">
        <v>94.735399999999998</v>
      </c>
      <c r="J2526" s="82">
        <v>46.953600000000002</v>
      </c>
      <c r="K2526" s="82">
        <v>40.156700000000001</v>
      </c>
      <c r="L2526" s="82">
        <v>81.323999999999998</v>
      </c>
      <c r="M2526" s="87">
        <v>91.694999999999993</v>
      </c>
      <c r="N2526" s="80">
        <v>0.16</v>
      </c>
      <c r="O2526" s="86">
        <f t="shared" si="117"/>
        <v>1250.20377957246</v>
      </c>
      <c r="P2526" s="24">
        <f t="shared" si="118"/>
        <v>0</v>
      </c>
      <c r="R2526" s="76">
        <v>40555</v>
      </c>
      <c r="S2526" s="88">
        <f t="shared" si="119"/>
        <v>9.1184181667347507E-3</v>
      </c>
      <c r="T2526" s="88"/>
    </row>
    <row r="2527" spans="1:20" x14ac:dyDescent="0.3">
      <c r="A2527" s="75">
        <v>2524</v>
      </c>
      <c r="B2527" s="76">
        <v>40556</v>
      </c>
      <c r="C2527" s="80">
        <v>1545.1125</v>
      </c>
      <c r="D2527" s="81">
        <v>56.9998</v>
      </c>
      <c r="E2527" s="82">
        <v>50.38</v>
      </c>
      <c r="F2527" s="82">
        <v>31.660799999999998</v>
      </c>
      <c r="G2527" s="82">
        <v>35.130000000000003</v>
      </c>
      <c r="H2527" s="82">
        <v>127.8419</v>
      </c>
      <c r="I2527" s="82">
        <v>94.896199999999993</v>
      </c>
      <c r="J2527" s="82">
        <v>47.539200000000001</v>
      </c>
      <c r="K2527" s="82">
        <v>40.386099999999999</v>
      </c>
      <c r="L2527" s="82">
        <v>81.543000000000006</v>
      </c>
      <c r="M2527" s="87">
        <v>90.536000000000001</v>
      </c>
      <c r="N2527" s="80">
        <v>0.16</v>
      </c>
      <c r="O2527" s="86">
        <f t="shared" si="117"/>
        <v>1250.2117173742399</v>
      </c>
      <c r="P2527" s="24">
        <f t="shared" si="118"/>
        <v>0</v>
      </c>
      <c r="R2527" s="76">
        <v>40556</v>
      </c>
      <c r="S2527" s="88">
        <f t="shared" si="119"/>
        <v>-1.71079451315592E-3</v>
      </c>
      <c r="T2527" s="88"/>
    </row>
    <row r="2528" spans="1:20" x14ac:dyDescent="0.3">
      <c r="A2528" s="75">
        <v>2525</v>
      </c>
      <c r="B2528" s="76">
        <v>40557</v>
      </c>
      <c r="C2528" s="80">
        <v>1556.5682999999999</v>
      </c>
      <c r="D2528" s="81">
        <v>57.186599999999999</v>
      </c>
      <c r="E2528" s="82">
        <v>51.75</v>
      </c>
      <c r="F2528" s="82">
        <v>31.7776</v>
      </c>
      <c r="G2528" s="82">
        <v>35.267099999999999</v>
      </c>
      <c r="H2528" s="82">
        <v>128.74340000000001</v>
      </c>
      <c r="I2528" s="82">
        <v>96.2941</v>
      </c>
      <c r="J2528" s="82">
        <v>48.3048</v>
      </c>
      <c r="K2528" s="82">
        <v>40.214100000000002</v>
      </c>
      <c r="L2528" s="82">
        <v>81.385000000000005</v>
      </c>
      <c r="M2528" s="87">
        <v>92.268000000000001</v>
      </c>
      <c r="N2528" s="80">
        <v>0.16</v>
      </c>
      <c r="O2528" s="86">
        <f t="shared" si="117"/>
        <v>1250.2196552264099</v>
      </c>
      <c r="P2528" s="24">
        <f t="shared" si="118"/>
        <v>0</v>
      </c>
      <c r="R2528" s="76">
        <v>40557</v>
      </c>
      <c r="S2528" s="88">
        <f t="shared" si="119"/>
        <v>7.4142174113536203E-3</v>
      </c>
      <c r="T2528" s="88"/>
    </row>
    <row r="2529" spans="1:20" x14ac:dyDescent="0.3">
      <c r="A2529" s="75">
        <v>2526</v>
      </c>
      <c r="B2529" s="76">
        <v>40560</v>
      </c>
      <c r="C2529" s="80">
        <v>1556.5682999999999</v>
      </c>
      <c r="D2529" s="81">
        <v>57.186599999999999</v>
      </c>
      <c r="E2529" s="82">
        <v>51.75</v>
      </c>
      <c r="F2529" s="82">
        <v>31.7776</v>
      </c>
      <c r="G2529" s="82">
        <v>35.267099999999999</v>
      </c>
      <c r="H2529" s="82">
        <v>128.74340000000001</v>
      </c>
      <c r="I2529" s="82">
        <v>96.2941</v>
      </c>
      <c r="J2529" s="82">
        <v>48.3048</v>
      </c>
      <c r="K2529" s="82">
        <v>40.214100000000002</v>
      </c>
      <c r="L2529" s="82">
        <v>81.385000000000005</v>
      </c>
      <c r="M2529" s="87">
        <v>92.268000000000001</v>
      </c>
      <c r="N2529" s="80">
        <v>0.16</v>
      </c>
      <c r="O2529" s="86">
        <f t="shared" si="117"/>
        <v>1250.2275931289801</v>
      </c>
      <c r="P2529" s="24">
        <f t="shared" si="118"/>
        <v>0</v>
      </c>
      <c r="R2529" s="76">
        <v>40560</v>
      </c>
      <c r="S2529" s="88">
        <f t="shared" si="119"/>
        <v>0</v>
      </c>
      <c r="T2529" s="88"/>
    </row>
    <row r="2530" spans="1:20" x14ac:dyDescent="0.3">
      <c r="A2530" s="75">
        <v>2527</v>
      </c>
      <c r="B2530" s="76">
        <v>40561</v>
      </c>
      <c r="C2530" s="80">
        <v>1558.7476999999999</v>
      </c>
      <c r="D2530" s="81">
        <v>58.274500000000003</v>
      </c>
      <c r="E2530" s="82">
        <v>52.24</v>
      </c>
      <c r="F2530" s="82">
        <v>32.067399999999999</v>
      </c>
      <c r="G2530" s="82">
        <v>35.715699999999998</v>
      </c>
      <c r="H2530" s="82">
        <v>129.46459999999999</v>
      </c>
      <c r="I2530" s="82">
        <v>97.370400000000004</v>
      </c>
      <c r="J2530" s="82">
        <v>48.2485</v>
      </c>
      <c r="K2530" s="82">
        <v>40.436999999999998</v>
      </c>
      <c r="L2530" s="82">
        <v>81.129000000000005</v>
      </c>
      <c r="M2530" s="87">
        <v>93.04</v>
      </c>
      <c r="N2530" s="80">
        <v>0.19</v>
      </c>
      <c r="O2530" s="86">
        <f t="shared" si="117"/>
        <v>1250.23701944814</v>
      </c>
      <c r="P2530" s="24">
        <f t="shared" si="118"/>
        <v>0</v>
      </c>
      <c r="R2530" s="76">
        <v>40561</v>
      </c>
      <c r="S2530" s="88">
        <f t="shared" si="119"/>
        <v>1.40013130165895E-3</v>
      </c>
      <c r="T2530" s="88"/>
    </row>
    <row r="2531" spans="1:20" x14ac:dyDescent="0.3">
      <c r="A2531" s="75">
        <v>2528</v>
      </c>
      <c r="B2531" s="76">
        <v>40562</v>
      </c>
      <c r="C2531" s="80">
        <v>1543.1919</v>
      </c>
      <c r="D2531" s="81">
        <v>57.296500000000002</v>
      </c>
      <c r="E2531" s="82">
        <v>51.51</v>
      </c>
      <c r="F2531" s="82">
        <v>32.138599999999997</v>
      </c>
      <c r="G2531" s="82">
        <v>35.478999999999999</v>
      </c>
      <c r="H2531" s="82">
        <v>128.9376</v>
      </c>
      <c r="I2531" s="82">
        <v>96.788899999999998</v>
      </c>
      <c r="J2531" s="82">
        <v>47.809399999999997</v>
      </c>
      <c r="K2531" s="82">
        <v>40.398800000000001</v>
      </c>
      <c r="L2531" s="82">
        <v>80.311999999999998</v>
      </c>
      <c r="M2531" s="87">
        <v>93.875</v>
      </c>
      <c r="N2531" s="80">
        <v>0.18</v>
      </c>
      <c r="O2531" s="86">
        <f t="shared" si="117"/>
        <v>1250.2459497125601</v>
      </c>
      <c r="P2531" s="24">
        <f t="shared" si="118"/>
        <v>0</v>
      </c>
      <c r="R2531" s="76">
        <v>40562</v>
      </c>
      <c r="S2531" s="88">
        <f t="shared" si="119"/>
        <v>-9.97967791708676E-3</v>
      </c>
      <c r="T2531" s="88"/>
    </row>
    <row r="2532" spans="1:20" x14ac:dyDescent="0.3">
      <c r="A2532" s="75">
        <v>2529</v>
      </c>
      <c r="B2532" s="76">
        <v>40563</v>
      </c>
      <c r="C2532" s="80">
        <v>1541.1958</v>
      </c>
      <c r="D2532" s="81">
        <v>56.406399999999998</v>
      </c>
      <c r="E2532" s="82">
        <v>50.34</v>
      </c>
      <c r="F2532" s="82">
        <v>32.855600000000003</v>
      </c>
      <c r="G2532" s="82">
        <v>35.332500000000003</v>
      </c>
      <c r="H2532" s="82">
        <v>128.577</v>
      </c>
      <c r="I2532" s="82">
        <v>96.1828</v>
      </c>
      <c r="J2532" s="82">
        <v>47.482900000000001</v>
      </c>
      <c r="K2532" s="82">
        <v>40.0867</v>
      </c>
      <c r="L2532" s="82">
        <v>80.311999999999998</v>
      </c>
      <c r="M2532" s="87">
        <v>93.638000000000005</v>
      </c>
      <c r="N2532" s="80">
        <v>0.18</v>
      </c>
      <c r="O2532" s="86">
        <f t="shared" si="117"/>
        <v>1250.2548800407701</v>
      </c>
      <c r="P2532" s="24">
        <f t="shared" si="118"/>
        <v>0</v>
      </c>
      <c r="R2532" s="76">
        <v>40563</v>
      </c>
      <c r="S2532" s="88">
        <f t="shared" si="119"/>
        <v>-1.2934878675815401E-3</v>
      </c>
      <c r="T2532" s="88"/>
    </row>
    <row r="2533" spans="1:20" x14ac:dyDescent="0.3">
      <c r="A2533" s="75">
        <v>2530</v>
      </c>
      <c r="B2533" s="76">
        <v>40564</v>
      </c>
      <c r="C2533" s="80">
        <v>1544.9503</v>
      </c>
      <c r="D2533" s="81">
        <v>56.302</v>
      </c>
      <c r="E2533" s="82">
        <v>48.93</v>
      </c>
      <c r="F2533" s="82">
        <v>33.064100000000003</v>
      </c>
      <c r="G2533" s="82">
        <v>34.918199999999999</v>
      </c>
      <c r="H2533" s="82">
        <v>130.0609</v>
      </c>
      <c r="I2533" s="82">
        <v>97.704400000000007</v>
      </c>
      <c r="J2533" s="82">
        <v>47.325200000000002</v>
      </c>
      <c r="K2533" s="82">
        <v>39.984699999999997</v>
      </c>
      <c r="L2533" s="82">
        <v>80.275999999999996</v>
      </c>
      <c r="M2533" s="87">
        <v>93.450999999999993</v>
      </c>
      <c r="N2533" s="80">
        <v>0.17</v>
      </c>
      <c r="O2533" s="86">
        <f t="shared" si="117"/>
        <v>1250.26331429988</v>
      </c>
      <c r="P2533" s="24">
        <f t="shared" si="118"/>
        <v>0</v>
      </c>
      <c r="R2533" s="76">
        <v>40564</v>
      </c>
      <c r="S2533" s="88">
        <f t="shared" si="119"/>
        <v>2.4360954007271998E-3</v>
      </c>
      <c r="T2533" s="88"/>
    </row>
    <row r="2534" spans="1:20" x14ac:dyDescent="0.3">
      <c r="A2534" s="75">
        <v>2531</v>
      </c>
      <c r="B2534" s="76">
        <v>40567</v>
      </c>
      <c r="C2534" s="80">
        <v>1553.9670000000001</v>
      </c>
      <c r="D2534" s="81">
        <v>56.5822</v>
      </c>
      <c r="E2534" s="82">
        <v>49.43</v>
      </c>
      <c r="F2534" s="82">
        <v>32.952300000000001</v>
      </c>
      <c r="G2534" s="82">
        <v>35.366799999999998</v>
      </c>
      <c r="H2534" s="82">
        <v>130.50470000000001</v>
      </c>
      <c r="I2534" s="82">
        <v>97.221900000000005</v>
      </c>
      <c r="J2534" s="82">
        <v>47.494100000000003</v>
      </c>
      <c r="K2534" s="82">
        <v>40.290500000000002</v>
      </c>
      <c r="L2534" s="82">
        <v>80.653000000000006</v>
      </c>
      <c r="M2534" s="87">
        <v>93.912000000000006</v>
      </c>
      <c r="N2534" s="80">
        <v>0.18</v>
      </c>
      <c r="O2534" s="86">
        <f t="shared" si="117"/>
        <v>1250.2722447521301</v>
      </c>
      <c r="P2534" s="24">
        <f t="shared" si="118"/>
        <v>0</v>
      </c>
      <c r="R2534" s="76">
        <v>40567</v>
      </c>
      <c r="S2534" s="88">
        <f t="shared" si="119"/>
        <v>5.8362395217503903E-3</v>
      </c>
      <c r="T2534" s="88"/>
    </row>
    <row r="2535" spans="1:20" x14ac:dyDescent="0.3">
      <c r="A2535" s="75">
        <v>2532</v>
      </c>
      <c r="B2535" s="76">
        <v>40568</v>
      </c>
      <c r="C2535" s="80">
        <v>1554.4214999999999</v>
      </c>
      <c r="D2535" s="81">
        <v>56.615200000000002</v>
      </c>
      <c r="E2535" s="82">
        <v>47.82</v>
      </c>
      <c r="F2535" s="82">
        <v>32.840400000000002</v>
      </c>
      <c r="G2535" s="82">
        <v>35.454000000000001</v>
      </c>
      <c r="H2535" s="82">
        <v>130.477</v>
      </c>
      <c r="I2535" s="82">
        <v>97.333200000000005</v>
      </c>
      <c r="J2535" s="82">
        <v>47.1113</v>
      </c>
      <c r="K2535" s="82">
        <v>40.105800000000002</v>
      </c>
      <c r="L2535" s="82">
        <v>80.153999999999996</v>
      </c>
      <c r="M2535" s="87">
        <v>94.037000000000006</v>
      </c>
      <c r="N2535" s="80">
        <v>0.17</v>
      </c>
      <c r="O2535" s="86">
        <f t="shared" si="117"/>
        <v>1250.2806791283799</v>
      </c>
      <c r="P2535" s="24">
        <f t="shared" si="118"/>
        <v>0</v>
      </c>
      <c r="R2535" s="76">
        <v>40568</v>
      </c>
      <c r="S2535" s="88">
        <f t="shared" si="119"/>
        <v>2.92477253377887E-4</v>
      </c>
      <c r="T2535" s="88"/>
    </row>
    <row r="2536" spans="1:20" x14ac:dyDescent="0.3">
      <c r="A2536" s="75">
        <v>2533</v>
      </c>
      <c r="B2536" s="76">
        <v>40569</v>
      </c>
      <c r="C2536" s="80">
        <v>1561.0354</v>
      </c>
      <c r="D2536" s="81">
        <v>56.988799999999998</v>
      </c>
      <c r="E2536" s="82">
        <v>48.02</v>
      </c>
      <c r="F2536" s="82">
        <v>33.115000000000002</v>
      </c>
      <c r="G2536" s="82">
        <v>35.865299999999998</v>
      </c>
      <c r="H2536" s="82">
        <v>131.25370000000001</v>
      </c>
      <c r="I2536" s="82">
        <v>98.545599999999993</v>
      </c>
      <c r="J2536" s="82">
        <v>48.057099999999998</v>
      </c>
      <c r="K2536" s="82">
        <v>40.105800000000002</v>
      </c>
      <c r="L2536" s="82">
        <v>80.263000000000005</v>
      </c>
      <c r="M2536" s="87">
        <v>93.650999999999996</v>
      </c>
      <c r="N2536" s="80">
        <v>0.17</v>
      </c>
      <c r="O2536" s="86">
        <f t="shared" si="117"/>
        <v>1250.28911356154</v>
      </c>
      <c r="P2536" s="24">
        <f t="shared" si="118"/>
        <v>0</v>
      </c>
      <c r="R2536" s="76">
        <v>40569</v>
      </c>
      <c r="S2536" s="88">
        <f t="shared" si="119"/>
        <v>4.2548948274325803E-3</v>
      </c>
      <c r="T2536" s="88"/>
    </row>
    <row r="2537" spans="1:20" x14ac:dyDescent="0.3">
      <c r="A2537" s="75">
        <v>2534</v>
      </c>
      <c r="B2537" s="76">
        <v>40570</v>
      </c>
      <c r="C2537" s="80">
        <v>1564.6186</v>
      </c>
      <c r="D2537" s="81">
        <v>60.3294</v>
      </c>
      <c r="E2537" s="82">
        <v>47.99</v>
      </c>
      <c r="F2537" s="82">
        <v>33.481099999999998</v>
      </c>
      <c r="G2537" s="82">
        <v>35.977400000000003</v>
      </c>
      <c r="H2537" s="82">
        <v>131.40620000000001</v>
      </c>
      <c r="I2537" s="82">
        <v>98.817700000000002</v>
      </c>
      <c r="J2537" s="82">
        <v>47.764400000000002</v>
      </c>
      <c r="K2537" s="82">
        <v>39.940199999999997</v>
      </c>
      <c r="L2537" s="82">
        <v>79.897999999999996</v>
      </c>
      <c r="M2537" s="87">
        <v>92.629000000000005</v>
      </c>
      <c r="N2537" s="80">
        <v>0.17</v>
      </c>
      <c r="O2537" s="86">
        <f t="shared" si="117"/>
        <v>1250.29754805159</v>
      </c>
      <c r="P2537" s="24">
        <f t="shared" si="118"/>
        <v>0</v>
      </c>
      <c r="R2537" s="76">
        <v>40570</v>
      </c>
      <c r="S2537" s="88">
        <f t="shared" si="119"/>
        <v>2.2953995790229199E-3</v>
      </c>
      <c r="T2537" s="88"/>
    </row>
    <row r="2538" spans="1:20" x14ac:dyDescent="0.3">
      <c r="A2538" s="75">
        <v>2535</v>
      </c>
      <c r="B2538" s="76">
        <v>40571</v>
      </c>
      <c r="C2538" s="80">
        <v>1536.7257</v>
      </c>
      <c r="D2538" s="81">
        <v>59.054699999999997</v>
      </c>
      <c r="E2538" s="82">
        <v>47.750999999999998</v>
      </c>
      <c r="F2538" s="82">
        <v>32.545400000000001</v>
      </c>
      <c r="G2538" s="82">
        <v>34.582900000000002</v>
      </c>
      <c r="H2538" s="82">
        <v>129.4923</v>
      </c>
      <c r="I2538" s="82">
        <v>97.716700000000003</v>
      </c>
      <c r="J2538" s="82">
        <v>48.045900000000003</v>
      </c>
      <c r="K2538" s="82">
        <v>39.628</v>
      </c>
      <c r="L2538" s="82">
        <v>78.483999999999995</v>
      </c>
      <c r="M2538" s="87">
        <v>91.296000000000006</v>
      </c>
      <c r="N2538" s="80">
        <v>0.17</v>
      </c>
      <c r="O2538" s="86">
        <f t="shared" si="117"/>
        <v>1250.3059825985399</v>
      </c>
      <c r="P2538" s="24">
        <f t="shared" si="118"/>
        <v>0</v>
      </c>
      <c r="R2538" s="76">
        <v>40571</v>
      </c>
      <c r="S2538" s="88">
        <f t="shared" si="119"/>
        <v>-1.7827283914431301E-2</v>
      </c>
      <c r="T2538" s="88"/>
    </row>
    <row r="2539" spans="1:20" x14ac:dyDescent="0.3">
      <c r="A2539" s="75">
        <v>2536</v>
      </c>
      <c r="B2539" s="76">
        <v>40574</v>
      </c>
      <c r="C2539" s="80">
        <v>1548.5009</v>
      </c>
      <c r="D2539" s="81">
        <v>59.4833</v>
      </c>
      <c r="E2539" s="82">
        <v>48.32</v>
      </c>
      <c r="F2539" s="82">
        <v>32.575899999999997</v>
      </c>
      <c r="G2539" s="82">
        <v>34.5505</v>
      </c>
      <c r="H2539" s="82">
        <v>131.6558</v>
      </c>
      <c r="I2539" s="82">
        <v>99.807400000000001</v>
      </c>
      <c r="J2539" s="82">
        <v>50.2303</v>
      </c>
      <c r="K2539" s="82">
        <v>40.035699999999999</v>
      </c>
      <c r="L2539" s="82">
        <v>78.373999999999995</v>
      </c>
      <c r="M2539" s="87">
        <v>91.781999999999996</v>
      </c>
      <c r="N2539" s="80">
        <v>0.17</v>
      </c>
      <c r="O2539" s="99">
        <f t="shared" si="117"/>
        <v>1250.3144172023899</v>
      </c>
      <c r="P2539" s="24">
        <f t="shared" si="118"/>
        <v>1</v>
      </c>
      <c r="R2539" s="76">
        <v>40574</v>
      </c>
      <c r="S2539" s="88">
        <f t="shared" si="119"/>
        <v>7.6625255893099098E-3</v>
      </c>
      <c r="T2539" s="88"/>
    </row>
    <row r="2540" spans="1:20" x14ac:dyDescent="0.3">
      <c r="A2540" s="75">
        <v>2537</v>
      </c>
      <c r="B2540" s="76">
        <v>40575</v>
      </c>
      <c r="C2540" s="80">
        <v>1574.3566000000001</v>
      </c>
      <c r="D2540" s="81">
        <v>60.527200000000001</v>
      </c>
      <c r="E2540" s="82">
        <v>49.07</v>
      </c>
      <c r="F2540" s="82">
        <v>33.806600000000003</v>
      </c>
      <c r="G2540" s="82">
        <v>34.883899999999997</v>
      </c>
      <c r="H2540" s="82">
        <v>133.44489999999999</v>
      </c>
      <c r="I2540" s="82">
        <v>103.8032</v>
      </c>
      <c r="J2540" s="82">
        <v>50.016300000000001</v>
      </c>
      <c r="K2540" s="82">
        <v>40.1631</v>
      </c>
      <c r="L2540" s="82">
        <v>79.275999999999996</v>
      </c>
      <c r="M2540" s="87">
        <v>91.533000000000001</v>
      </c>
      <c r="N2540" s="80">
        <v>0.18</v>
      </c>
      <c r="O2540" s="86">
        <f t="shared" si="117"/>
        <v>1250.32334801966</v>
      </c>
      <c r="P2540" s="24">
        <f t="shared" si="118"/>
        <v>0</v>
      </c>
      <c r="R2540" s="76">
        <v>40575</v>
      </c>
      <c r="S2540" s="88">
        <f t="shared" si="119"/>
        <v>1.6697245703893401E-2</v>
      </c>
      <c r="T2540" s="88"/>
    </row>
    <row r="2541" spans="1:20" x14ac:dyDescent="0.3">
      <c r="A2541" s="75">
        <v>2538</v>
      </c>
      <c r="B2541" s="76">
        <v>40576</v>
      </c>
      <c r="C2541" s="80">
        <v>1570.3552</v>
      </c>
      <c r="D2541" s="81">
        <v>59.323999999999998</v>
      </c>
      <c r="E2541" s="82">
        <v>48.06</v>
      </c>
      <c r="F2541" s="82">
        <v>33.7074</v>
      </c>
      <c r="G2541" s="82">
        <v>34.8185</v>
      </c>
      <c r="H2541" s="82">
        <v>133.80549999999999</v>
      </c>
      <c r="I2541" s="82">
        <v>103.1846</v>
      </c>
      <c r="J2541" s="82">
        <v>51.018500000000003</v>
      </c>
      <c r="K2541" s="82">
        <v>40.042099999999998</v>
      </c>
      <c r="L2541" s="82">
        <v>78.789000000000001</v>
      </c>
      <c r="M2541" s="87">
        <v>91.744</v>
      </c>
      <c r="N2541" s="80">
        <v>0.18</v>
      </c>
      <c r="O2541" s="86">
        <f t="shared" si="117"/>
        <v>1250.33227890071</v>
      </c>
      <c r="P2541" s="24">
        <f t="shared" si="118"/>
        <v>0</v>
      </c>
      <c r="R2541" s="76">
        <v>40576</v>
      </c>
      <c r="S2541" s="88">
        <f t="shared" si="119"/>
        <v>-2.5416096963039002E-3</v>
      </c>
      <c r="T2541" s="88"/>
    </row>
    <row r="2542" spans="1:20" x14ac:dyDescent="0.3">
      <c r="A2542" s="75">
        <v>2539</v>
      </c>
      <c r="B2542" s="76">
        <v>40577</v>
      </c>
      <c r="C2542" s="80">
        <v>1574.2713000000001</v>
      </c>
      <c r="D2542" s="81">
        <v>60.4146</v>
      </c>
      <c r="E2542" s="82">
        <v>48.11</v>
      </c>
      <c r="F2542" s="82">
        <v>33.552300000000002</v>
      </c>
      <c r="G2542" s="82">
        <v>34.457099999999997</v>
      </c>
      <c r="H2542" s="82">
        <v>134.95660000000001</v>
      </c>
      <c r="I2542" s="82">
        <v>103.2217</v>
      </c>
      <c r="J2542" s="82">
        <v>52.313299999999998</v>
      </c>
      <c r="K2542" s="82">
        <v>39.857300000000002</v>
      </c>
      <c r="L2542" s="82">
        <v>78.215999999999994</v>
      </c>
      <c r="M2542" s="87">
        <v>91.980999999999995</v>
      </c>
      <c r="N2542" s="80">
        <v>0.17</v>
      </c>
      <c r="O2542" s="86">
        <f t="shared" si="117"/>
        <v>1250.3407136819601</v>
      </c>
      <c r="P2542" s="24">
        <f t="shared" si="118"/>
        <v>0</v>
      </c>
      <c r="R2542" s="76">
        <v>40577</v>
      </c>
      <c r="S2542" s="88">
        <f t="shared" si="119"/>
        <v>2.4937670152587201E-3</v>
      </c>
      <c r="T2542" s="88"/>
    </row>
    <row r="2543" spans="1:20" x14ac:dyDescent="0.3">
      <c r="A2543" s="75">
        <v>2540</v>
      </c>
      <c r="B2543" s="76">
        <v>40578</v>
      </c>
      <c r="C2543" s="80">
        <v>1578.8336999999999</v>
      </c>
      <c r="D2543" s="81">
        <v>60.692100000000003</v>
      </c>
      <c r="E2543" s="82">
        <v>47.88</v>
      </c>
      <c r="F2543" s="82">
        <v>33.176000000000002</v>
      </c>
      <c r="G2543" s="82">
        <v>34.6066</v>
      </c>
      <c r="H2543" s="82">
        <v>134.67920000000001</v>
      </c>
      <c r="I2543" s="82">
        <v>103.02379999999999</v>
      </c>
      <c r="J2543" s="82">
        <v>51.7166</v>
      </c>
      <c r="K2543" s="82">
        <v>39.850999999999999</v>
      </c>
      <c r="L2543" s="82">
        <v>77.802000000000007</v>
      </c>
      <c r="M2543" s="87">
        <v>92.254999999999995</v>
      </c>
      <c r="N2543" s="80">
        <v>0.17</v>
      </c>
      <c r="O2543" s="86">
        <f t="shared" si="117"/>
        <v>1250.34914852011</v>
      </c>
      <c r="P2543" s="24">
        <f t="shared" si="118"/>
        <v>0</v>
      </c>
      <c r="R2543" s="76">
        <v>40578</v>
      </c>
      <c r="S2543" s="88">
        <f t="shared" si="119"/>
        <v>2.8981027603054402E-3</v>
      </c>
      <c r="T2543" s="88"/>
    </row>
    <row r="2544" spans="1:20" x14ac:dyDescent="0.3">
      <c r="A2544" s="75">
        <v>2541</v>
      </c>
      <c r="B2544" s="76">
        <v>40581</v>
      </c>
      <c r="C2544" s="80">
        <v>1588.7089000000001</v>
      </c>
      <c r="D2544" s="81">
        <v>60.516300000000001</v>
      </c>
      <c r="E2544" s="82">
        <v>47.39</v>
      </c>
      <c r="F2544" s="82">
        <v>33.542099999999998</v>
      </c>
      <c r="G2544" s="82">
        <v>35.139400000000002</v>
      </c>
      <c r="H2544" s="82">
        <v>135.44200000000001</v>
      </c>
      <c r="I2544" s="82">
        <v>103.8279</v>
      </c>
      <c r="J2544" s="82">
        <v>50.973399999999998</v>
      </c>
      <c r="K2544" s="82">
        <v>39.825499999999998</v>
      </c>
      <c r="L2544" s="82">
        <v>77.606999999999999</v>
      </c>
      <c r="M2544" s="87">
        <v>91.507999999999996</v>
      </c>
      <c r="N2544" s="80">
        <v>0.17</v>
      </c>
      <c r="O2544" s="86">
        <f t="shared" si="117"/>
        <v>1250.35758341516</v>
      </c>
      <c r="P2544" s="24">
        <f t="shared" si="118"/>
        <v>0</v>
      </c>
      <c r="R2544" s="76">
        <v>40581</v>
      </c>
      <c r="S2544" s="88">
        <f t="shared" si="119"/>
        <v>6.2547436123261404E-3</v>
      </c>
      <c r="T2544" s="88"/>
    </row>
    <row r="2545" spans="1:20" x14ac:dyDescent="0.3">
      <c r="A2545" s="75">
        <v>2542</v>
      </c>
      <c r="B2545" s="76">
        <v>40582</v>
      </c>
      <c r="C2545" s="80">
        <v>1595.8521000000001</v>
      </c>
      <c r="D2545" s="81">
        <v>61.648099999999999</v>
      </c>
      <c r="E2545" s="82">
        <v>48.1</v>
      </c>
      <c r="F2545" s="82">
        <v>33.593000000000004</v>
      </c>
      <c r="G2545" s="82">
        <v>35.2453</v>
      </c>
      <c r="H2545" s="82">
        <v>135.553</v>
      </c>
      <c r="I2545" s="82">
        <v>103.197</v>
      </c>
      <c r="J2545" s="82">
        <v>50.2303</v>
      </c>
      <c r="K2545" s="82">
        <v>40.048400000000001</v>
      </c>
      <c r="L2545" s="82">
        <v>78.203999999999994</v>
      </c>
      <c r="M2545" s="87">
        <v>93.887</v>
      </c>
      <c r="N2545" s="80">
        <v>0.16</v>
      </c>
      <c r="O2545" s="86">
        <f t="shared" si="117"/>
        <v>1250.36552219347</v>
      </c>
      <c r="P2545" s="24">
        <f t="shared" si="118"/>
        <v>0</v>
      </c>
      <c r="R2545" s="76">
        <v>40582</v>
      </c>
      <c r="S2545" s="88">
        <f t="shared" si="119"/>
        <v>4.4962296113528798E-3</v>
      </c>
      <c r="T2545" s="88"/>
    </row>
    <row r="2546" spans="1:20" x14ac:dyDescent="0.3">
      <c r="A2546" s="75">
        <v>2543</v>
      </c>
      <c r="B2546" s="76">
        <v>40583</v>
      </c>
      <c r="C2546" s="80">
        <v>1591.595</v>
      </c>
      <c r="D2546" s="81">
        <v>61.768999999999998</v>
      </c>
      <c r="E2546" s="82">
        <v>47.99</v>
      </c>
      <c r="F2546" s="82">
        <v>33.449599999999997</v>
      </c>
      <c r="G2546" s="82">
        <v>34.855899999999998</v>
      </c>
      <c r="H2546" s="82">
        <v>133.4726</v>
      </c>
      <c r="I2546" s="82">
        <v>102.6622</v>
      </c>
      <c r="J2546" s="82">
        <v>50.601799999999997</v>
      </c>
      <c r="K2546" s="82">
        <v>40.226799999999997</v>
      </c>
      <c r="L2546" s="82">
        <v>78.507999999999996</v>
      </c>
      <c r="M2546" s="87">
        <v>94.596999999999994</v>
      </c>
      <c r="N2546" s="80">
        <v>0.15</v>
      </c>
      <c r="O2546" s="86">
        <f t="shared" si="117"/>
        <v>1250.37296484538</v>
      </c>
      <c r="P2546" s="24">
        <f t="shared" si="118"/>
        <v>0</v>
      </c>
      <c r="R2546" s="76">
        <v>40583</v>
      </c>
      <c r="S2546" s="88">
        <f t="shared" si="119"/>
        <v>-2.6676030942968101E-3</v>
      </c>
      <c r="T2546" s="88"/>
    </row>
    <row r="2547" spans="1:20" x14ac:dyDescent="0.3">
      <c r="A2547" s="75">
        <v>2544</v>
      </c>
      <c r="B2547" s="76">
        <v>40584</v>
      </c>
      <c r="C2547" s="80">
        <v>1592.9282000000001</v>
      </c>
      <c r="D2547" s="81">
        <v>62.637099999999997</v>
      </c>
      <c r="E2547" s="82">
        <v>40.75</v>
      </c>
      <c r="F2547" s="82">
        <v>33.826900000000002</v>
      </c>
      <c r="G2547" s="82">
        <v>34.270200000000003</v>
      </c>
      <c r="H2547" s="82">
        <v>134.11060000000001</v>
      </c>
      <c r="I2547" s="82">
        <v>103.4706</v>
      </c>
      <c r="J2547" s="82">
        <v>51.074800000000003</v>
      </c>
      <c r="K2547" s="82">
        <v>40.475200000000001</v>
      </c>
      <c r="L2547" s="82">
        <v>77.216999999999999</v>
      </c>
      <c r="M2547" s="87">
        <v>94.385999999999996</v>
      </c>
      <c r="N2547" s="80">
        <v>0.15</v>
      </c>
      <c r="O2547" s="86">
        <f t="shared" si="117"/>
        <v>1250.3804075416001</v>
      </c>
      <c r="P2547" s="24">
        <f t="shared" si="118"/>
        <v>0</v>
      </c>
      <c r="R2547" s="76">
        <v>40584</v>
      </c>
      <c r="S2547" s="88">
        <f t="shared" si="119"/>
        <v>8.3765028163584898E-4</v>
      </c>
      <c r="T2547" s="88"/>
    </row>
    <row r="2548" spans="1:20" x14ac:dyDescent="0.3">
      <c r="A2548" s="75">
        <v>2545</v>
      </c>
      <c r="B2548" s="76">
        <v>40585</v>
      </c>
      <c r="C2548" s="80">
        <v>1601.9264000000001</v>
      </c>
      <c r="D2548" s="81">
        <v>63.296500000000002</v>
      </c>
      <c r="E2548" s="82">
        <v>41.43</v>
      </c>
      <c r="F2548" s="82">
        <v>34.040500000000002</v>
      </c>
      <c r="G2548" s="82">
        <v>33.958599999999997</v>
      </c>
      <c r="H2548" s="82">
        <v>133.76390000000001</v>
      </c>
      <c r="I2548" s="82">
        <v>102.998</v>
      </c>
      <c r="J2548" s="82">
        <v>51.4238</v>
      </c>
      <c r="K2548" s="82">
        <v>40.494399999999999</v>
      </c>
      <c r="L2548" s="82">
        <v>77.837999999999994</v>
      </c>
      <c r="M2548" s="87">
        <v>94.858999999999995</v>
      </c>
      <c r="N2548" s="80">
        <v>0.15</v>
      </c>
      <c r="O2548" s="86">
        <f t="shared" si="117"/>
        <v>1250.3878502821201</v>
      </c>
      <c r="P2548" s="24">
        <f t="shared" si="118"/>
        <v>0</v>
      </c>
      <c r="R2548" s="76">
        <v>40585</v>
      </c>
      <c r="S2548" s="88">
        <f t="shared" si="119"/>
        <v>5.6488421763141198E-3</v>
      </c>
      <c r="T2548" s="88"/>
    </row>
    <row r="2549" spans="1:20" x14ac:dyDescent="0.3">
      <c r="A2549" s="75">
        <v>2546</v>
      </c>
      <c r="B2549" s="76">
        <v>40588</v>
      </c>
      <c r="C2549" s="80">
        <v>1606.0715</v>
      </c>
      <c r="D2549" s="81">
        <v>63.922800000000002</v>
      </c>
      <c r="E2549" s="82">
        <v>42.1</v>
      </c>
      <c r="F2549" s="82">
        <v>33.857399999999998</v>
      </c>
      <c r="G2549" s="82">
        <v>33.933700000000002</v>
      </c>
      <c r="H2549" s="82">
        <v>135.45590000000001</v>
      </c>
      <c r="I2549" s="82">
        <v>105.5972</v>
      </c>
      <c r="J2549" s="82">
        <v>52.223300000000002</v>
      </c>
      <c r="K2549" s="82">
        <v>40.220399999999998</v>
      </c>
      <c r="L2549" s="82">
        <v>77.191999999999993</v>
      </c>
      <c r="M2549" s="87">
        <v>94.983999999999995</v>
      </c>
      <c r="N2549" s="80">
        <v>0.15</v>
      </c>
      <c r="O2549" s="86">
        <f t="shared" si="117"/>
        <v>1250.39529306695</v>
      </c>
      <c r="P2549" s="24">
        <f t="shared" si="118"/>
        <v>0</v>
      </c>
      <c r="R2549" s="76">
        <v>40588</v>
      </c>
      <c r="S2549" s="88">
        <f t="shared" si="119"/>
        <v>2.5875720632357901E-3</v>
      </c>
      <c r="T2549" s="88"/>
    </row>
    <row r="2550" spans="1:20" x14ac:dyDescent="0.3">
      <c r="A2550" s="75">
        <v>2547</v>
      </c>
      <c r="B2550" s="76">
        <v>40589</v>
      </c>
      <c r="C2550" s="80">
        <v>1601.0681</v>
      </c>
      <c r="D2550" s="81">
        <v>64.439300000000003</v>
      </c>
      <c r="E2550" s="82">
        <v>42.95</v>
      </c>
      <c r="F2550" s="82">
        <v>33.318399999999997</v>
      </c>
      <c r="G2550" s="82">
        <v>33.796599999999998</v>
      </c>
      <c r="H2550" s="82">
        <v>134.6036</v>
      </c>
      <c r="I2550" s="82">
        <v>103.1846</v>
      </c>
      <c r="J2550" s="82">
        <v>52.988900000000001</v>
      </c>
      <c r="K2550" s="82">
        <v>40.252299999999998</v>
      </c>
      <c r="L2550" s="82">
        <v>78.423000000000002</v>
      </c>
      <c r="M2550" s="87">
        <v>94.872</v>
      </c>
      <c r="N2550" s="80">
        <v>0.16</v>
      </c>
      <c r="O2550" s="86">
        <f t="shared" si="117"/>
        <v>1250.40323208468</v>
      </c>
      <c r="P2550" s="24">
        <f t="shared" si="118"/>
        <v>0</v>
      </c>
      <c r="R2550" s="76">
        <v>40589</v>
      </c>
      <c r="S2550" s="88">
        <f t="shared" si="119"/>
        <v>-3.11530339714017E-3</v>
      </c>
      <c r="T2550" s="88"/>
    </row>
    <row r="2551" spans="1:20" x14ac:dyDescent="0.3">
      <c r="A2551" s="75">
        <v>2548</v>
      </c>
      <c r="B2551" s="76">
        <v>40590</v>
      </c>
      <c r="C2551" s="80">
        <v>1611.3677</v>
      </c>
      <c r="D2551" s="81">
        <v>64.329400000000007</v>
      </c>
      <c r="E2551" s="82">
        <v>42.79</v>
      </c>
      <c r="F2551" s="82">
        <v>33.674399999999999</v>
      </c>
      <c r="G2551" s="82">
        <v>33.8718</v>
      </c>
      <c r="H2551" s="82">
        <v>135.05070000000001</v>
      </c>
      <c r="I2551" s="82">
        <v>104.08</v>
      </c>
      <c r="J2551" s="82">
        <v>53.934800000000003</v>
      </c>
      <c r="K2551" s="82">
        <v>40.386099999999999</v>
      </c>
      <c r="L2551" s="82">
        <v>77.947999999999993</v>
      </c>
      <c r="M2551" s="87">
        <v>94.71</v>
      </c>
      <c r="N2551" s="80">
        <v>0.15</v>
      </c>
      <c r="O2551" s="86">
        <f t="shared" si="117"/>
        <v>1250.4106749610601</v>
      </c>
      <c r="P2551" s="24">
        <f t="shared" si="118"/>
        <v>0</v>
      </c>
      <c r="R2551" s="76">
        <v>40590</v>
      </c>
      <c r="S2551" s="88">
        <f t="shared" si="119"/>
        <v>6.4329556000772802E-3</v>
      </c>
      <c r="T2551" s="88"/>
    </row>
    <row r="2552" spans="1:20" x14ac:dyDescent="0.3">
      <c r="A2552" s="75">
        <v>2549</v>
      </c>
      <c r="B2552" s="76">
        <v>40591</v>
      </c>
      <c r="C2552" s="80">
        <v>1616.4668999999999</v>
      </c>
      <c r="D2552" s="81">
        <v>64.834900000000005</v>
      </c>
      <c r="E2552" s="82">
        <v>42.67</v>
      </c>
      <c r="F2552" s="82">
        <v>33.572699999999998</v>
      </c>
      <c r="G2552" s="82">
        <v>34.11</v>
      </c>
      <c r="H2552" s="82">
        <v>135.76329999999999</v>
      </c>
      <c r="I2552" s="82">
        <v>104.3163</v>
      </c>
      <c r="J2552" s="82">
        <v>54.520299999999999</v>
      </c>
      <c r="K2552" s="82">
        <v>41.118600000000001</v>
      </c>
      <c r="L2552" s="82">
        <v>78.849999999999994</v>
      </c>
      <c r="M2552" s="87">
        <v>94.66</v>
      </c>
      <c r="N2552" s="80">
        <v>0.15</v>
      </c>
      <c r="O2552" s="86">
        <f t="shared" si="117"/>
        <v>1250.41811788175</v>
      </c>
      <c r="P2552" s="24">
        <f t="shared" si="118"/>
        <v>0</v>
      </c>
      <c r="R2552" s="76">
        <v>40591</v>
      </c>
      <c r="S2552" s="88">
        <f t="shared" si="119"/>
        <v>3.1645167021778801E-3</v>
      </c>
      <c r="T2552" s="88"/>
    </row>
    <row r="2553" spans="1:20" x14ac:dyDescent="0.3">
      <c r="A2553" s="75">
        <v>2550</v>
      </c>
      <c r="B2553" s="76">
        <v>40592</v>
      </c>
      <c r="C2553" s="80">
        <v>1619.5849000000001</v>
      </c>
      <c r="D2553" s="81">
        <v>65.043700000000001</v>
      </c>
      <c r="E2553" s="82">
        <v>41.57</v>
      </c>
      <c r="F2553" s="82">
        <v>34.254100000000001</v>
      </c>
      <c r="G2553" s="82">
        <v>33.921999999999997</v>
      </c>
      <c r="H2553" s="82">
        <v>137.9289</v>
      </c>
      <c r="I2553" s="82">
        <v>105.0873</v>
      </c>
      <c r="J2553" s="82">
        <v>55.0608</v>
      </c>
      <c r="K2553" s="82">
        <v>41.118600000000001</v>
      </c>
      <c r="L2553" s="82">
        <v>77.278000000000006</v>
      </c>
      <c r="M2553" s="87">
        <v>94.846999999999994</v>
      </c>
      <c r="N2553" s="80">
        <v>0.15</v>
      </c>
      <c r="O2553" s="86">
        <f t="shared" si="117"/>
        <v>1250.4255608467299</v>
      </c>
      <c r="P2553" s="24">
        <f t="shared" si="118"/>
        <v>0</v>
      </c>
      <c r="R2553" s="76">
        <v>40592</v>
      </c>
      <c r="S2553" s="88">
        <f t="shared" si="119"/>
        <v>1.92889814199115E-3</v>
      </c>
      <c r="T2553" s="88"/>
    </row>
    <row r="2554" spans="1:20" x14ac:dyDescent="0.3">
      <c r="A2554" s="75">
        <v>2551</v>
      </c>
      <c r="B2554" s="76">
        <v>40595</v>
      </c>
      <c r="C2554" s="80">
        <v>1619.5849000000001</v>
      </c>
      <c r="D2554" s="81">
        <v>65.043700000000001</v>
      </c>
      <c r="E2554" s="82">
        <v>41.57</v>
      </c>
      <c r="F2554" s="82">
        <v>34.254100000000001</v>
      </c>
      <c r="G2554" s="82">
        <v>33.921999999999997</v>
      </c>
      <c r="H2554" s="82">
        <v>137.9289</v>
      </c>
      <c r="I2554" s="82">
        <v>105.0873</v>
      </c>
      <c r="J2554" s="82">
        <v>55.0608</v>
      </c>
      <c r="K2554" s="82">
        <v>41.118600000000001</v>
      </c>
      <c r="L2554" s="82">
        <v>77.278000000000006</v>
      </c>
      <c r="M2554" s="87">
        <v>94.846999999999994</v>
      </c>
      <c r="N2554" s="80">
        <v>0.15</v>
      </c>
      <c r="O2554" s="86">
        <f t="shared" si="117"/>
        <v>1250.4330038560199</v>
      </c>
      <c r="P2554" s="24">
        <f t="shared" si="118"/>
        <v>0</v>
      </c>
      <c r="R2554" s="76">
        <v>40595</v>
      </c>
      <c r="S2554" s="88">
        <f t="shared" si="119"/>
        <v>0</v>
      </c>
      <c r="T2554" s="88"/>
    </row>
    <row r="2555" spans="1:20" x14ac:dyDescent="0.3">
      <c r="A2555" s="75">
        <v>2552</v>
      </c>
      <c r="B2555" s="76">
        <v>40596</v>
      </c>
      <c r="C2555" s="80">
        <v>1586.3729000000001</v>
      </c>
      <c r="D2555" s="81">
        <v>64.005300000000005</v>
      </c>
      <c r="E2555" s="82">
        <v>40.22</v>
      </c>
      <c r="F2555" s="82">
        <v>33.084499999999998</v>
      </c>
      <c r="G2555" s="82">
        <v>33.332799999999999</v>
      </c>
      <c r="H2555" s="82">
        <v>140.1643</v>
      </c>
      <c r="I2555" s="82">
        <v>106.2563</v>
      </c>
      <c r="J2555" s="82">
        <v>56.502000000000002</v>
      </c>
      <c r="K2555" s="82">
        <v>40.615400000000001</v>
      </c>
      <c r="L2555" s="82">
        <v>76.960999999999999</v>
      </c>
      <c r="M2555" s="87">
        <v>94.311000000000007</v>
      </c>
      <c r="N2555" s="80">
        <v>0.15</v>
      </c>
      <c r="O2555" s="86">
        <f t="shared" si="117"/>
        <v>1250.4404469096201</v>
      </c>
      <c r="P2555" s="24">
        <f t="shared" si="118"/>
        <v>0</v>
      </c>
      <c r="R2555" s="76">
        <v>40596</v>
      </c>
      <c r="S2555" s="88">
        <f t="shared" si="119"/>
        <v>-2.05064890392593E-2</v>
      </c>
      <c r="T2555" s="88"/>
    </row>
    <row r="2556" spans="1:20" x14ac:dyDescent="0.3">
      <c r="A2556" s="75">
        <v>2553</v>
      </c>
      <c r="B2556" s="76">
        <v>40597</v>
      </c>
      <c r="C2556" s="80">
        <v>1576.7409</v>
      </c>
      <c r="D2556" s="81">
        <v>62.856900000000003</v>
      </c>
      <c r="E2556" s="82">
        <v>39.99</v>
      </c>
      <c r="F2556" s="82">
        <v>32.728499999999997</v>
      </c>
      <c r="G2556" s="82">
        <v>33.332799999999999</v>
      </c>
      <c r="H2556" s="82">
        <v>142.8888</v>
      </c>
      <c r="I2556" s="82">
        <v>108.2835</v>
      </c>
      <c r="J2556" s="82">
        <v>57.628</v>
      </c>
      <c r="K2556" s="82">
        <v>40.710900000000002</v>
      </c>
      <c r="L2556" s="82">
        <v>76.692999999999998</v>
      </c>
      <c r="M2556" s="87">
        <v>93.676000000000002</v>
      </c>
      <c r="N2556" s="80">
        <v>0.15</v>
      </c>
      <c r="O2556" s="86">
        <f t="shared" si="117"/>
        <v>1250.4478900075201</v>
      </c>
      <c r="P2556" s="24">
        <f t="shared" si="118"/>
        <v>0</v>
      </c>
      <c r="R2556" s="76">
        <v>40597</v>
      </c>
      <c r="S2556" s="88">
        <f t="shared" si="119"/>
        <v>-6.07171239498616E-3</v>
      </c>
      <c r="T2556" s="88"/>
    </row>
    <row r="2557" spans="1:20" x14ac:dyDescent="0.3">
      <c r="A2557" s="75">
        <v>2554</v>
      </c>
      <c r="B2557" s="76">
        <v>40598</v>
      </c>
      <c r="C2557" s="80">
        <v>1575.5496000000001</v>
      </c>
      <c r="D2557" s="81">
        <v>63.727899999999998</v>
      </c>
      <c r="E2557" s="82">
        <v>39.659999999999997</v>
      </c>
      <c r="F2557" s="82">
        <v>32.799700000000001</v>
      </c>
      <c r="G2557" s="82">
        <v>33.558399999999999</v>
      </c>
      <c r="H2557" s="82">
        <v>142.55350000000001</v>
      </c>
      <c r="I2557" s="82">
        <v>106.91549999999999</v>
      </c>
      <c r="J2557" s="82">
        <v>57.267699999999998</v>
      </c>
      <c r="K2557" s="82">
        <v>40.691800000000001</v>
      </c>
      <c r="L2557" s="82">
        <v>76.813999999999993</v>
      </c>
      <c r="M2557" s="87">
        <v>93.7</v>
      </c>
      <c r="N2557" s="80">
        <v>0.15</v>
      </c>
      <c r="O2557" s="86">
        <f t="shared" si="117"/>
        <v>1250.45533314972</v>
      </c>
      <c r="P2557" s="24">
        <f t="shared" si="118"/>
        <v>0</v>
      </c>
      <c r="R2557" s="76">
        <v>40598</v>
      </c>
      <c r="S2557" s="88">
        <f t="shared" si="119"/>
        <v>-7.5554582239856195E-4</v>
      </c>
      <c r="T2557" s="88"/>
    </row>
    <row r="2558" spans="1:20" x14ac:dyDescent="0.3">
      <c r="A2558" s="75">
        <v>2555</v>
      </c>
      <c r="B2558" s="76">
        <v>40599</v>
      </c>
      <c r="C2558" s="80">
        <v>1592.5869</v>
      </c>
      <c r="D2558" s="81">
        <v>65.072999999999993</v>
      </c>
      <c r="E2558" s="82">
        <v>39.479999999999997</v>
      </c>
      <c r="F2558" s="82">
        <v>33.511600000000001</v>
      </c>
      <c r="G2558" s="82">
        <v>33.282600000000002</v>
      </c>
      <c r="H2558" s="82">
        <v>142.65129999999999</v>
      </c>
      <c r="I2558" s="82">
        <v>106.13200000000001</v>
      </c>
      <c r="J2558" s="82">
        <v>57.763100000000001</v>
      </c>
      <c r="K2558" s="82">
        <v>40.965699999999998</v>
      </c>
      <c r="L2558" s="82">
        <v>77.509</v>
      </c>
      <c r="M2558" s="87">
        <v>93.501000000000005</v>
      </c>
      <c r="N2558" s="80">
        <v>0.15</v>
      </c>
      <c r="O2558" s="86">
        <f t="shared" si="117"/>
        <v>1250.46277633623</v>
      </c>
      <c r="P2558" s="24">
        <f t="shared" si="118"/>
        <v>0</v>
      </c>
      <c r="R2558" s="76">
        <v>40599</v>
      </c>
      <c r="S2558" s="88">
        <f t="shared" si="119"/>
        <v>1.08135599158541E-2</v>
      </c>
      <c r="T2558" s="88"/>
    </row>
    <row r="2559" spans="1:20" x14ac:dyDescent="0.3">
      <c r="A2559" s="75">
        <v>2556</v>
      </c>
      <c r="B2559" s="76">
        <v>40602</v>
      </c>
      <c r="C2559" s="80">
        <v>1601.5382</v>
      </c>
      <c r="D2559" s="81">
        <v>65.6905</v>
      </c>
      <c r="E2559" s="82">
        <v>37.53</v>
      </c>
      <c r="F2559" s="82">
        <v>33.460799999999999</v>
      </c>
      <c r="G2559" s="82">
        <v>33.3202</v>
      </c>
      <c r="H2559" s="82">
        <v>144.95660000000001</v>
      </c>
      <c r="I2559" s="82">
        <v>106.3683</v>
      </c>
      <c r="J2559" s="82">
        <v>58.483800000000002</v>
      </c>
      <c r="K2559" s="82">
        <v>40.717300000000002</v>
      </c>
      <c r="L2559" s="82">
        <v>77.290000000000006</v>
      </c>
      <c r="M2559" s="87">
        <v>95.058999999999997</v>
      </c>
      <c r="N2559" s="80">
        <v>0.16</v>
      </c>
      <c r="O2559" s="99">
        <f t="shared" si="117"/>
        <v>1250.47071578243</v>
      </c>
      <c r="P2559" s="24">
        <f t="shared" si="118"/>
        <v>1</v>
      </c>
      <c r="R2559" s="76">
        <v>40602</v>
      </c>
      <c r="S2559" s="88">
        <f t="shared" si="119"/>
        <v>5.6206038113211197E-3</v>
      </c>
      <c r="T2559" s="88"/>
    </row>
    <row r="2560" spans="1:20" x14ac:dyDescent="0.3">
      <c r="A2560" s="75">
        <v>2557</v>
      </c>
      <c r="B2560" s="76">
        <v>40603</v>
      </c>
      <c r="C2560" s="80">
        <v>1576.3323</v>
      </c>
      <c r="D2560" s="81">
        <v>63.9925</v>
      </c>
      <c r="E2560" s="82">
        <v>37.36</v>
      </c>
      <c r="F2560" s="82">
        <v>32.204700000000003</v>
      </c>
      <c r="G2560" s="82">
        <v>32.793700000000001</v>
      </c>
      <c r="H2560" s="82">
        <v>143.76910000000001</v>
      </c>
      <c r="I2560" s="82">
        <v>105.46040000000001</v>
      </c>
      <c r="J2560" s="82">
        <v>58.430799999999998</v>
      </c>
      <c r="K2560" s="82">
        <v>41.347900000000003</v>
      </c>
      <c r="L2560" s="82">
        <v>77.034000000000006</v>
      </c>
      <c r="M2560" s="87">
        <v>94.066000000000003</v>
      </c>
      <c r="N2560" s="80">
        <v>0.15</v>
      </c>
      <c r="O2560" s="86">
        <f t="shared" si="117"/>
        <v>1250.4781590605</v>
      </c>
      <c r="P2560" s="24">
        <f t="shared" si="118"/>
        <v>0</v>
      </c>
      <c r="R2560" s="76">
        <v>40603</v>
      </c>
      <c r="S2560" s="88">
        <f t="shared" si="119"/>
        <v>-1.5738556844913199E-2</v>
      </c>
      <c r="T2560" s="88"/>
    </row>
    <row r="2561" spans="1:20" x14ac:dyDescent="0.3">
      <c r="A2561" s="75">
        <v>2558</v>
      </c>
      <c r="B2561" s="76">
        <v>40604</v>
      </c>
      <c r="C2561" s="80">
        <v>1579.1395</v>
      </c>
      <c r="D2561" s="81">
        <v>62.956099999999999</v>
      </c>
      <c r="E2561" s="82">
        <v>38.11</v>
      </c>
      <c r="F2561" s="82">
        <v>32.667499999999997</v>
      </c>
      <c r="G2561" s="82">
        <v>32.690300000000001</v>
      </c>
      <c r="H2561" s="82">
        <v>144.56540000000001</v>
      </c>
      <c r="I2561" s="82">
        <v>105.8086</v>
      </c>
      <c r="J2561" s="82">
        <v>59.999299999999998</v>
      </c>
      <c r="K2561" s="82">
        <v>41.042200000000001</v>
      </c>
      <c r="L2561" s="82">
        <v>77.290000000000006</v>
      </c>
      <c r="M2561" s="87">
        <v>93.814999999999998</v>
      </c>
      <c r="N2561" s="80">
        <v>0.16</v>
      </c>
      <c r="O2561" s="86">
        <f t="shared" si="117"/>
        <v>1250.48609860436</v>
      </c>
      <c r="P2561" s="24">
        <f t="shared" si="118"/>
        <v>0</v>
      </c>
      <c r="R2561" s="76">
        <v>40604</v>
      </c>
      <c r="S2561" s="88">
        <f t="shared" si="119"/>
        <v>1.78084278295887E-3</v>
      </c>
      <c r="T2561" s="88"/>
    </row>
    <row r="2562" spans="1:20" x14ac:dyDescent="0.3">
      <c r="A2562" s="75">
        <v>2559</v>
      </c>
      <c r="B2562" s="76">
        <v>40605</v>
      </c>
      <c r="C2562" s="80">
        <v>1606.3949</v>
      </c>
      <c r="D2562" s="81">
        <v>64.874600000000001</v>
      </c>
      <c r="E2562" s="82">
        <v>37.78</v>
      </c>
      <c r="F2562" s="82">
        <v>33.590400000000002</v>
      </c>
      <c r="G2562" s="82">
        <v>32.843899999999998</v>
      </c>
      <c r="H2562" s="82">
        <v>145.57140000000001</v>
      </c>
      <c r="I2562" s="82">
        <v>106.7289</v>
      </c>
      <c r="J2562" s="82">
        <v>59.638199999999998</v>
      </c>
      <c r="K2562" s="82">
        <v>41.7684</v>
      </c>
      <c r="L2562" s="82">
        <v>78.284000000000006</v>
      </c>
      <c r="M2562" s="87">
        <v>95.762</v>
      </c>
      <c r="N2562" s="80">
        <v>0.15</v>
      </c>
      <c r="O2562" s="86">
        <f t="shared" si="117"/>
        <v>1250.493541974</v>
      </c>
      <c r="P2562" s="24">
        <f t="shared" si="118"/>
        <v>0</v>
      </c>
      <c r="R2562" s="76">
        <v>40605</v>
      </c>
      <c r="S2562" s="88">
        <f t="shared" si="119"/>
        <v>1.7259653121209501E-2</v>
      </c>
      <c r="T2562" s="88"/>
    </row>
    <row r="2563" spans="1:20" x14ac:dyDescent="0.3">
      <c r="A2563" s="75">
        <v>2560</v>
      </c>
      <c r="B2563" s="76">
        <v>40606</v>
      </c>
      <c r="C2563" s="80">
        <v>1594.5482</v>
      </c>
      <c r="D2563" s="81">
        <v>64.113799999999998</v>
      </c>
      <c r="E2563" s="82">
        <v>37.369999999999997</v>
      </c>
      <c r="F2563" s="82">
        <v>33.323500000000003</v>
      </c>
      <c r="G2563" s="82">
        <v>32.5336</v>
      </c>
      <c r="H2563" s="82">
        <v>144.95660000000001</v>
      </c>
      <c r="I2563" s="82">
        <v>105.8086</v>
      </c>
      <c r="J2563" s="82">
        <v>60.935899999999997</v>
      </c>
      <c r="K2563" s="82">
        <v>41.539000000000001</v>
      </c>
      <c r="L2563" s="82">
        <v>77.855000000000004</v>
      </c>
      <c r="M2563" s="87">
        <v>95.498000000000005</v>
      </c>
      <c r="N2563" s="80">
        <v>0.15</v>
      </c>
      <c r="O2563" s="86">
        <f t="shared" si="117"/>
        <v>1250.5009853879401</v>
      </c>
      <c r="P2563" s="24">
        <f t="shared" si="118"/>
        <v>0</v>
      </c>
      <c r="R2563" s="76">
        <v>40606</v>
      </c>
      <c r="S2563" s="88">
        <f t="shared" si="119"/>
        <v>-7.3747121582620201E-3</v>
      </c>
      <c r="T2563" s="88"/>
    </row>
    <row r="2564" spans="1:20" x14ac:dyDescent="0.3">
      <c r="A2564" s="75">
        <v>2561</v>
      </c>
      <c r="B2564" s="76">
        <v>40609</v>
      </c>
      <c r="C2564" s="80">
        <v>1581.3045999999999</v>
      </c>
      <c r="D2564" s="81">
        <v>63.485399999999998</v>
      </c>
      <c r="E2564" s="82">
        <v>36.54</v>
      </c>
      <c r="F2564" s="82">
        <v>32.647100000000002</v>
      </c>
      <c r="G2564" s="82">
        <v>32.242199999999997</v>
      </c>
      <c r="H2564" s="82">
        <v>143.92269999999999</v>
      </c>
      <c r="I2564" s="82">
        <v>105.3609</v>
      </c>
      <c r="J2564" s="82">
        <v>60.6312</v>
      </c>
      <c r="K2564" s="82">
        <v>41.545400000000001</v>
      </c>
      <c r="L2564" s="82">
        <v>77.941000000000003</v>
      </c>
      <c r="M2564" s="87">
        <v>95.825000000000003</v>
      </c>
      <c r="N2564" s="80">
        <v>0.14000000000000001</v>
      </c>
      <c r="O2564" s="86">
        <f t="shared" ref="O2564:O2627" si="120">O2563*(1+N2564/100/252)</f>
        <v>1250.5079326156299</v>
      </c>
      <c r="P2564" s="24">
        <f t="shared" ref="P2564:P2627" si="121">IF(MONTH(B2564)&lt;&gt;MONTH(B2565),1,0)</f>
        <v>0</v>
      </c>
      <c r="R2564" s="76">
        <v>40609</v>
      </c>
      <c r="S2564" s="88">
        <f t="shared" ref="S2564:S2627" si="122">(C2564/C2563)-1</f>
        <v>-8.3055501238532593E-3</v>
      </c>
      <c r="T2564" s="88"/>
    </row>
    <row r="2565" spans="1:20" x14ac:dyDescent="0.3">
      <c r="A2565" s="75">
        <v>2562</v>
      </c>
      <c r="B2565" s="76">
        <v>40610</v>
      </c>
      <c r="C2565" s="80">
        <v>1595.7109</v>
      </c>
      <c r="D2565" s="81">
        <v>63.011299999999999</v>
      </c>
      <c r="E2565" s="82">
        <v>36.51</v>
      </c>
      <c r="F2565" s="82">
        <v>33.303100000000001</v>
      </c>
      <c r="G2565" s="82">
        <v>32.4803</v>
      </c>
      <c r="H2565" s="82">
        <v>144.9846</v>
      </c>
      <c r="I2565" s="82">
        <v>105.21169999999999</v>
      </c>
      <c r="J2565" s="82">
        <v>59.514099999999999</v>
      </c>
      <c r="K2565" s="82">
        <v>41.813000000000002</v>
      </c>
      <c r="L2565" s="82">
        <v>78.332999999999998</v>
      </c>
      <c r="M2565" s="87">
        <v>94.882999999999996</v>
      </c>
      <c r="N2565" s="80">
        <v>0.14000000000000001</v>
      </c>
      <c r="O2565" s="86">
        <f t="shared" si="120"/>
        <v>1250.51487988193</v>
      </c>
      <c r="P2565" s="24">
        <f t="shared" si="121"/>
        <v>0</v>
      </c>
      <c r="R2565" s="76">
        <v>40610</v>
      </c>
      <c r="S2565" s="88">
        <f t="shared" si="122"/>
        <v>9.1103889788217707E-3</v>
      </c>
      <c r="T2565" s="88"/>
    </row>
    <row r="2566" spans="1:20" x14ac:dyDescent="0.3">
      <c r="A2566" s="75">
        <v>2563</v>
      </c>
      <c r="B2566" s="76">
        <v>40611</v>
      </c>
      <c r="C2566" s="80">
        <v>1593.7871</v>
      </c>
      <c r="D2566" s="81">
        <v>60.640799999999999</v>
      </c>
      <c r="E2566" s="82">
        <v>36.57</v>
      </c>
      <c r="F2566" s="82">
        <v>33.3489</v>
      </c>
      <c r="G2566" s="82">
        <v>32.455300000000001</v>
      </c>
      <c r="H2566" s="82">
        <v>142.7072</v>
      </c>
      <c r="I2566" s="82">
        <v>104.93810000000001</v>
      </c>
      <c r="J2566" s="82">
        <v>59.344799999999999</v>
      </c>
      <c r="K2566" s="82">
        <v>41.800199999999997</v>
      </c>
      <c r="L2566" s="82">
        <v>79.39</v>
      </c>
      <c r="M2566" s="87">
        <v>95.183999999999997</v>
      </c>
      <c r="N2566" s="80">
        <v>0.14000000000000001</v>
      </c>
      <c r="O2566" s="86">
        <f t="shared" si="120"/>
        <v>1250.52182718681</v>
      </c>
      <c r="P2566" s="24">
        <f t="shared" si="121"/>
        <v>0</v>
      </c>
      <c r="R2566" s="76">
        <v>40611</v>
      </c>
      <c r="S2566" s="88">
        <f t="shared" si="122"/>
        <v>-1.20560685522675E-3</v>
      </c>
      <c r="T2566" s="88"/>
    </row>
    <row r="2567" spans="1:20" x14ac:dyDescent="0.3">
      <c r="A2567" s="75">
        <v>2564</v>
      </c>
      <c r="B2567" s="76">
        <v>40612</v>
      </c>
      <c r="C2567" s="80">
        <v>1563.703</v>
      </c>
      <c r="D2567" s="81">
        <v>59.582299999999996</v>
      </c>
      <c r="E2567" s="82">
        <v>36.409999999999997</v>
      </c>
      <c r="F2567" s="82">
        <v>32.341999999999999</v>
      </c>
      <c r="G2567" s="82">
        <v>31.8535</v>
      </c>
      <c r="H2567" s="82">
        <v>138.43190000000001</v>
      </c>
      <c r="I2567" s="82">
        <v>101.2072</v>
      </c>
      <c r="J2567" s="82">
        <v>57.573099999999997</v>
      </c>
      <c r="K2567" s="82">
        <v>41.59</v>
      </c>
      <c r="L2567" s="82">
        <v>79.119</v>
      </c>
      <c r="M2567" s="87">
        <v>96.314999999999998</v>
      </c>
      <c r="N2567" s="80">
        <v>0.14000000000000001</v>
      </c>
      <c r="O2567" s="86">
        <f t="shared" si="120"/>
        <v>1250.5287745303001</v>
      </c>
      <c r="P2567" s="24">
        <f t="shared" si="121"/>
        <v>0</v>
      </c>
      <c r="R2567" s="76">
        <v>40612</v>
      </c>
      <c r="S2567" s="88">
        <f t="shared" si="122"/>
        <v>-1.8875858638835799E-2</v>
      </c>
      <c r="T2567" s="88"/>
    </row>
    <row r="2568" spans="1:20" x14ac:dyDescent="0.3">
      <c r="A2568" s="75">
        <v>2565</v>
      </c>
      <c r="B2568" s="76">
        <v>40613</v>
      </c>
      <c r="C2568" s="80">
        <v>1575.2538999999999</v>
      </c>
      <c r="D2568" s="81">
        <v>59.108199999999997</v>
      </c>
      <c r="E2568" s="82">
        <v>36.200000000000003</v>
      </c>
      <c r="F2568" s="82">
        <v>32.453899999999997</v>
      </c>
      <c r="G2568" s="82">
        <v>32.192</v>
      </c>
      <c r="H2568" s="82">
        <v>139.61940000000001</v>
      </c>
      <c r="I2568" s="82">
        <v>102.1275</v>
      </c>
      <c r="J2568" s="82">
        <v>57.832700000000003</v>
      </c>
      <c r="K2568" s="82">
        <v>41.583599999999997</v>
      </c>
      <c r="L2568" s="82">
        <v>79.39</v>
      </c>
      <c r="M2568" s="87">
        <v>96.378</v>
      </c>
      <c r="N2568" s="80">
        <v>0.13</v>
      </c>
      <c r="O2568" s="86">
        <f t="shared" si="120"/>
        <v>1250.5352256707999</v>
      </c>
      <c r="P2568" s="24">
        <f t="shared" si="121"/>
        <v>0</v>
      </c>
      <c r="R2568" s="76">
        <v>40613</v>
      </c>
      <c r="S2568" s="88">
        <f t="shared" si="122"/>
        <v>7.3868886866623696E-3</v>
      </c>
      <c r="T2568" s="88"/>
    </row>
    <row r="2569" spans="1:20" x14ac:dyDescent="0.3">
      <c r="A2569" s="75">
        <v>2566</v>
      </c>
      <c r="B2569" s="76">
        <v>40616</v>
      </c>
      <c r="C2569" s="80">
        <v>1565.7820999999999</v>
      </c>
      <c r="D2569" s="81">
        <v>58.9649</v>
      </c>
      <c r="E2569" s="82">
        <v>36.06</v>
      </c>
      <c r="F2569" s="82">
        <v>32.128399999999999</v>
      </c>
      <c r="G2569" s="82">
        <v>32.204599999999999</v>
      </c>
      <c r="H2569" s="82">
        <v>140.83500000000001</v>
      </c>
      <c r="I2569" s="82">
        <v>102.4508</v>
      </c>
      <c r="J2569" s="82">
        <v>57.223300000000002</v>
      </c>
      <c r="K2569" s="82">
        <v>41.025399999999998</v>
      </c>
      <c r="L2569" s="82">
        <v>78.763000000000005</v>
      </c>
      <c r="M2569" s="87">
        <v>95.046000000000006</v>
      </c>
      <c r="N2569" s="80">
        <v>0.14000000000000001</v>
      </c>
      <c r="O2569" s="86">
        <f t="shared" si="120"/>
        <v>1250.5421730887199</v>
      </c>
      <c r="P2569" s="24">
        <f t="shared" si="121"/>
        <v>0</v>
      </c>
      <c r="R2569" s="76">
        <v>40616</v>
      </c>
      <c r="S2569" s="88">
        <f t="shared" si="122"/>
        <v>-6.0128719567048598E-3</v>
      </c>
      <c r="T2569" s="88"/>
    </row>
    <row r="2570" spans="1:20" x14ac:dyDescent="0.3">
      <c r="A2570" s="75">
        <v>2567</v>
      </c>
      <c r="B2570" s="76">
        <v>40617</v>
      </c>
      <c r="C2570" s="80">
        <v>1548.2489</v>
      </c>
      <c r="D2570" s="81">
        <v>58.435600000000001</v>
      </c>
      <c r="E2570" s="82">
        <v>35.74</v>
      </c>
      <c r="F2570" s="82">
        <v>31.7013</v>
      </c>
      <c r="G2570" s="82">
        <v>31.828499999999998</v>
      </c>
      <c r="H2570" s="82">
        <v>141.4358</v>
      </c>
      <c r="I2570" s="82">
        <v>101.2196</v>
      </c>
      <c r="J2570" s="82">
        <v>56.207700000000003</v>
      </c>
      <c r="K2570" s="82">
        <v>40.441499999999998</v>
      </c>
      <c r="L2570" s="82">
        <v>77.376000000000005</v>
      </c>
      <c r="M2570" s="87">
        <v>94.355000000000004</v>
      </c>
      <c r="N2570" s="80">
        <v>0.14000000000000001</v>
      </c>
      <c r="O2570" s="86">
        <f t="shared" si="120"/>
        <v>1250.5491205452399</v>
      </c>
      <c r="P2570" s="24">
        <f t="shared" si="121"/>
        <v>0</v>
      </c>
      <c r="R2570" s="76">
        <v>40617</v>
      </c>
      <c r="S2570" s="88">
        <f t="shared" si="122"/>
        <v>-1.1197726682403601E-2</v>
      </c>
      <c r="T2570" s="88"/>
    </row>
    <row r="2571" spans="1:20" x14ac:dyDescent="0.3">
      <c r="A2571" s="75">
        <v>2568</v>
      </c>
      <c r="B2571" s="76">
        <v>40618</v>
      </c>
      <c r="C2571" s="80">
        <v>1518.1178</v>
      </c>
      <c r="D2571" s="81">
        <v>55.679200000000002</v>
      </c>
      <c r="E2571" s="82">
        <v>34.96</v>
      </c>
      <c r="F2571" s="82">
        <v>30.7148</v>
      </c>
      <c r="G2571" s="82">
        <v>31.0763</v>
      </c>
      <c r="H2571" s="82">
        <v>139.0326</v>
      </c>
      <c r="I2571" s="82">
        <v>98.632800000000003</v>
      </c>
      <c r="J2571" s="82">
        <v>56.963799999999999</v>
      </c>
      <c r="K2571" s="82">
        <v>39.524000000000001</v>
      </c>
      <c r="L2571" s="82">
        <v>76.516000000000005</v>
      </c>
      <c r="M2571" s="87">
        <v>92.17</v>
      </c>
      <c r="N2571" s="80">
        <v>0.14000000000000001</v>
      </c>
      <c r="O2571" s="86">
        <f t="shared" si="120"/>
        <v>1250.5560680403501</v>
      </c>
      <c r="P2571" s="24">
        <f t="shared" si="121"/>
        <v>0</v>
      </c>
      <c r="R2571" s="76">
        <v>40618</v>
      </c>
      <c r="S2571" s="88">
        <f t="shared" si="122"/>
        <v>-1.9461405721005201E-2</v>
      </c>
      <c r="T2571" s="88"/>
    </row>
    <row r="2572" spans="1:20" x14ac:dyDescent="0.3">
      <c r="A2572" s="75">
        <v>2569</v>
      </c>
      <c r="B2572" s="76">
        <v>40619</v>
      </c>
      <c r="C2572" s="80">
        <v>1538.4883</v>
      </c>
      <c r="D2572" s="81">
        <v>57.685899999999997</v>
      </c>
      <c r="E2572" s="82">
        <v>36.47</v>
      </c>
      <c r="F2572" s="82">
        <v>31.070699999999999</v>
      </c>
      <c r="G2572" s="82">
        <v>31.063800000000001</v>
      </c>
      <c r="H2572" s="82">
        <v>142.84690000000001</v>
      </c>
      <c r="I2572" s="82">
        <v>100.9336</v>
      </c>
      <c r="J2572" s="82">
        <v>58.679000000000002</v>
      </c>
      <c r="K2572" s="82">
        <v>39.960299999999997</v>
      </c>
      <c r="L2572" s="82">
        <v>77.462000000000003</v>
      </c>
      <c r="M2572" s="87">
        <v>92.194999999999993</v>
      </c>
      <c r="N2572" s="80">
        <v>0.14000000000000001</v>
      </c>
      <c r="O2572" s="86">
        <f t="shared" si="120"/>
        <v>1250.5630155740701</v>
      </c>
      <c r="P2572" s="24">
        <f t="shared" si="121"/>
        <v>0</v>
      </c>
      <c r="R2572" s="76">
        <v>40619</v>
      </c>
      <c r="S2572" s="88">
        <f t="shared" si="122"/>
        <v>1.3418260427484599E-2</v>
      </c>
      <c r="T2572" s="88"/>
    </row>
    <row r="2573" spans="1:20" x14ac:dyDescent="0.3">
      <c r="A2573" s="75">
        <v>2570</v>
      </c>
      <c r="B2573" s="76">
        <v>40620</v>
      </c>
      <c r="C2573" s="80">
        <v>1545.1316999999999</v>
      </c>
      <c r="D2573" s="81">
        <v>57.013300000000001</v>
      </c>
      <c r="E2573" s="82">
        <v>36.19</v>
      </c>
      <c r="F2573" s="82">
        <v>31.284300000000002</v>
      </c>
      <c r="G2573" s="82">
        <v>31.088899999999999</v>
      </c>
      <c r="H2573" s="82">
        <v>143.6293</v>
      </c>
      <c r="I2573" s="82">
        <v>100.548</v>
      </c>
      <c r="J2573" s="82">
        <v>57.223300000000002</v>
      </c>
      <c r="K2573" s="82">
        <v>40.229799999999997</v>
      </c>
      <c r="L2573" s="82">
        <v>77.658000000000001</v>
      </c>
      <c r="M2573" s="87">
        <v>91.68</v>
      </c>
      <c r="N2573" s="80">
        <v>0.15</v>
      </c>
      <c r="O2573" s="86">
        <f t="shared" si="120"/>
        <v>1250.5704594015399</v>
      </c>
      <c r="P2573" s="24">
        <f t="shared" si="121"/>
        <v>0</v>
      </c>
      <c r="R2573" s="76">
        <v>40620</v>
      </c>
      <c r="S2573" s="88">
        <f t="shared" si="122"/>
        <v>4.3181348860437101E-3</v>
      </c>
      <c r="T2573" s="88"/>
    </row>
    <row r="2574" spans="1:20" x14ac:dyDescent="0.3">
      <c r="A2574" s="75">
        <v>2571</v>
      </c>
      <c r="B2574" s="76">
        <v>40623</v>
      </c>
      <c r="C2574" s="80">
        <v>1568.2982999999999</v>
      </c>
      <c r="D2574" s="81">
        <v>59.130299999999998</v>
      </c>
      <c r="E2574" s="82">
        <v>36.380000000000003</v>
      </c>
      <c r="F2574" s="82">
        <v>31.952999999999999</v>
      </c>
      <c r="G2574" s="82">
        <v>31.753299999999999</v>
      </c>
      <c r="H2574" s="82">
        <v>146.96860000000001</v>
      </c>
      <c r="I2574" s="82">
        <v>103.02290000000001</v>
      </c>
      <c r="J2574" s="82">
        <v>58.419499999999999</v>
      </c>
      <c r="K2574" s="82">
        <v>40.787999999999997</v>
      </c>
      <c r="L2574" s="82">
        <v>78.713999999999999</v>
      </c>
      <c r="M2574" s="87">
        <v>92.647000000000006</v>
      </c>
      <c r="N2574" s="80">
        <v>0.14000000000000001</v>
      </c>
      <c r="O2574" s="86">
        <f t="shared" si="120"/>
        <v>1250.5774070151999</v>
      </c>
      <c r="P2574" s="24">
        <f t="shared" si="121"/>
        <v>0</v>
      </c>
      <c r="R2574" s="76">
        <v>40623</v>
      </c>
      <c r="S2574" s="88">
        <f t="shared" si="122"/>
        <v>1.49932850384209E-2</v>
      </c>
      <c r="T2574" s="88"/>
    </row>
    <row r="2575" spans="1:20" x14ac:dyDescent="0.3">
      <c r="A2575" s="75">
        <v>2572</v>
      </c>
      <c r="B2575" s="76">
        <v>40624</v>
      </c>
      <c r="C2575" s="80">
        <v>1562.9238</v>
      </c>
      <c r="D2575" s="81">
        <v>57.870600000000003</v>
      </c>
      <c r="E2575" s="82">
        <v>36.56</v>
      </c>
      <c r="F2575" s="82">
        <v>31.6555</v>
      </c>
      <c r="G2575" s="82">
        <v>31.709399999999999</v>
      </c>
      <c r="H2575" s="82">
        <v>147.02449999999999</v>
      </c>
      <c r="I2575" s="82">
        <v>102.6747</v>
      </c>
      <c r="J2575" s="82">
        <v>58.2164</v>
      </c>
      <c r="K2575" s="82">
        <v>40.749499999999998</v>
      </c>
      <c r="L2575" s="82">
        <v>78.518000000000001</v>
      </c>
      <c r="M2575" s="87">
        <v>92.784999999999997</v>
      </c>
      <c r="N2575" s="80">
        <v>0.14000000000000001</v>
      </c>
      <c r="O2575" s="86">
        <f t="shared" si="120"/>
        <v>1250.58435466746</v>
      </c>
      <c r="P2575" s="24">
        <f t="shared" si="121"/>
        <v>0</v>
      </c>
      <c r="R2575" s="76">
        <v>40624</v>
      </c>
      <c r="S2575" s="88">
        <f t="shared" si="122"/>
        <v>-3.4269628424642398E-3</v>
      </c>
      <c r="T2575" s="88"/>
    </row>
    <row r="2576" spans="1:20" x14ac:dyDescent="0.3">
      <c r="A2576" s="75">
        <v>2573</v>
      </c>
      <c r="B2576" s="76">
        <v>40625</v>
      </c>
      <c r="C2576" s="80">
        <v>1567.4940999999999</v>
      </c>
      <c r="D2576" s="81">
        <v>57.8292</v>
      </c>
      <c r="E2576" s="82">
        <v>36.67</v>
      </c>
      <c r="F2576" s="82">
        <v>31.945399999999999</v>
      </c>
      <c r="G2576" s="82">
        <v>32.016500000000001</v>
      </c>
      <c r="H2576" s="82">
        <v>147.37379999999999</v>
      </c>
      <c r="I2576" s="82">
        <v>102.7244</v>
      </c>
      <c r="J2576" s="82">
        <v>57.482900000000001</v>
      </c>
      <c r="K2576" s="82">
        <v>41.237200000000001</v>
      </c>
      <c r="L2576" s="82">
        <v>78.837000000000003</v>
      </c>
      <c r="M2576" s="87">
        <v>93.614000000000004</v>
      </c>
      <c r="N2576" s="80">
        <v>0.14000000000000001</v>
      </c>
      <c r="O2576" s="86">
        <f t="shared" si="120"/>
        <v>1250.59130235832</v>
      </c>
      <c r="P2576" s="24">
        <f t="shared" si="121"/>
        <v>0</v>
      </c>
      <c r="R2576" s="76">
        <v>40625</v>
      </c>
      <c r="S2576" s="88">
        <f t="shared" si="122"/>
        <v>2.9241988636936598E-3</v>
      </c>
      <c r="T2576" s="88"/>
    </row>
    <row r="2577" spans="1:20" x14ac:dyDescent="0.3">
      <c r="A2577" s="75">
        <v>2574</v>
      </c>
      <c r="B2577" s="76">
        <v>40626</v>
      </c>
      <c r="C2577" s="80">
        <v>1582.1356000000001</v>
      </c>
      <c r="D2577" s="81">
        <v>59.229500000000002</v>
      </c>
      <c r="E2577" s="82">
        <v>37.76</v>
      </c>
      <c r="F2577" s="82">
        <v>32.687800000000003</v>
      </c>
      <c r="G2577" s="82">
        <v>32.354999999999997</v>
      </c>
      <c r="H2577" s="82">
        <v>147.23400000000001</v>
      </c>
      <c r="I2577" s="82">
        <v>102.8861</v>
      </c>
      <c r="J2577" s="82">
        <v>56.7042</v>
      </c>
      <c r="K2577" s="82">
        <v>41.506599999999999</v>
      </c>
      <c r="L2577" s="82">
        <v>78.837000000000003</v>
      </c>
      <c r="M2577" s="87">
        <v>94.117000000000004</v>
      </c>
      <c r="N2577" s="80">
        <v>0.13</v>
      </c>
      <c r="O2577" s="86">
        <f t="shared" si="120"/>
        <v>1250.5977538213899</v>
      </c>
      <c r="P2577" s="24">
        <f t="shared" si="121"/>
        <v>0</v>
      </c>
      <c r="R2577" s="76">
        <v>40626</v>
      </c>
      <c r="S2577" s="88">
        <f t="shared" si="122"/>
        <v>9.3407050144560504E-3</v>
      </c>
      <c r="T2577" s="88"/>
    </row>
    <row r="2578" spans="1:20" x14ac:dyDescent="0.3">
      <c r="A2578" s="75">
        <v>2575</v>
      </c>
      <c r="B2578" s="76">
        <v>40627</v>
      </c>
      <c r="C2578" s="80">
        <v>1587.1369999999999</v>
      </c>
      <c r="D2578" s="81">
        <v>58.16</v>
      </c>
      <c r="E2578" s="82">
        <v>38.450000000000003</v>
      </c>
      <c r="F2578" s="82">
        <v>33.196300000000001</v>
      </c>
      <c r="G2578" s="82">
        <v>32.116799999999998</v>
      </c>
      <c r="H2578" s="82">
        <v>149.1901</v>
      </c>
      <c r="I2578" s="82">
        <v>103.99290000000001</v>
      </c>
      <c r="J2578" s="82">
        <v>57.550600000000003</v>
      </c>
      <c r="K2578" s="82">
        <v>41.846699999999998</v>
      </c>
      <c r="L2578" s="82">
        <v>78.566999999999993</v>
      </c>
      <c r="M2578" s="87">
        <v>94.519000000000005</v>
      </c>
      <c r="N2578" s="80">
        <v>0.13</v>
      </c>
      <c r="O2578" s="86">
        <f t="shared" si="120"/>
        <v>1250.60420531774</v>
      </c>
      <c r="P2578" s="24">
        <f t="shared" si="121"/>
        <v>0</v>
      </c>
      <c r="R2578" s="76">
        <v>40627</v>
      </c>
      <c r="S2578" s="88">
        <f t="shared" si="122"/>
        <v>3.1611702562028801E-3</v>
      </c>
      <c r="T2578" s="88"/>
    </row>
    <row r="2579" spans="1:20" x14ac:dyDescent="0.3">
      <c r="A2579" s="75">
        <v>2576</v>
      </c>
      <c r="B2579" s="76">
        <v>40630</v>
      </c>
      <c r="C2579" s="80">
        <v>1582.7759000000001</v>
      </c>
      <c r="D2579" s="81">
        <v>57.531500000000001</v>
      </c>
      <c r="E2579" s="82">
        <v>37.51</v>
      </c>
      <c r="F2579" s="82">
        <v>33.109900000000003</v>
      </c>
      <c r="G2579" s="82">
        <v>31.8535</v>
      </c>
      <c r="H2579" s="82">
        <v>148.15620000000001</v>
      </c>
      <c r="I2579" s="82">
        <v>103.8064</v>
      </c>
      <c r="J2579" s="82">
        <v>56.726799999999997</v>
      </c>
      <c r="K2579" s="82">
        <v>41.724800000000002</v>
      </c>
      <c r="L2579" s="82">
        <v>79.009</v>
      </c>
      <c r="M2579" s="87">
        <v>94.204999999999998</v>
      </c>
      <c r="N2579" s="80">
        <v>0.13</v>
      </c>
      <c r="O2579" s="86">
        <f t="shared" si="120"/>
        <v>1250.6106568473699</v>
      </c>
      <c r="P2579" s="24">
        <f t="shared" si="121"/>
        <v>0</v>
      </c>
      <c r="R2579" s="76">
        <v>40630</v>
      </c>
      <c r="S2579" s="88">
        <f t="shared" si="122"/>
        <v>-2.74777791709213E-3</v>
      </c>
      <c r="T2579" s="88"/>
    </row>
    <row r="2580" spans="1:20" x14ac:dyDescent="0.3">
      <c r="A2580" s="75">
        <v>2577</v>
      </c>
      <c r="B2580" s="76">
        <v>40631</v>
      </c>
      <c r="C2580" s="80">
        <v>1594.2809999999999</v>
      </c>
      <c r="D2580" s="81">
        <v>59.439</v>
      </c>
      <c r="E2580" s="82">
        <v>37.950000000000003</v>
      </c>
      <c r="F2580" s="82">
        <v>33.725200000000001</v>
      </c>
      <c r="G2580" s="82">
        <v>31.953800000000001</v>
      </c>
      <c r="H2580" s="82">
        <v>150.01439999999999</v>
      </c>
      <c r="I2580" s="82">
        <v>103.53279999999999</v>
      </c>
      <c r="J2580" s="82">
        <v>58.103499999999997</v>
      </c>
      <c r="K2580" s="82">
        <v>42.167499999999997</v>
      </c>
      <c r="L2580" s="82">
        <v>78.787999999999997</v>
      </c>
      <c r="M2580" s="87">
        <v>94.668999999999997</v>
      </c>
      <c r="N2580" s="80">
        <v>0.13</v>
      </c>
      <c r="O2580" s="86">
        <f t="shared" si="120"/>
        <v>1250.61710841028</v>
      </c>
      <c r="P2580" s="24">
        <f t="shared" si="121"/>
        <v>0</v>
      </c>
      <c r="R2580" s="76">
        <v>40631</v>
      </c>
      <c r="S2580" s="88">
        <f t="shared" si="122"/>
        <v>7.2689380726607099E-3</v>
      </c>
      <c r="T2580" s="88"/>
    </row>
    <row r="2581" spans="1:20" x14ac:dyDescent="0.3">
      <c r="A2581" s="75">
        <v>2578</v>
      </c>
      <c r="B2581" s="76">
        <v>40632</v>
      </c>
      <c r="C2581" s="80">
        <v>1605.1207999999999</v>
      </c>
      <c r="D2581" s="81">
        <v>60.100499999999997</v>
      </c>
      <c r="E2581" s="82">
        <v>38.1</v>
      </c>
      <c r="F2581" s="82">
        <v>33.613300000000002</v>
      </c>
      <c r="G2581" s="82">
        <v>32.104300000000002</v>
      </c>
      <c r="H2581" s="82">
        <v>150.90860000000001</v>
      </c>
      <c r="I2581" s="82">
        <v>105.0749</v>
      </c>
      <c r="J2581" s="82">
        <v>57.900399999999998</v>
      </c>
      <c r="K2581" s="82">
        <v>42.372799999999998</v>
      </c>
      <c r="L2581" s="82">
        <v>79.881</v>
      </c>
      <c r="M2581" s="87">
        <v>95.221999999999994</v>
      </c>
      <c r="N2581" s="80">
        <v>0.13</v>
      </c>
      <c r="O2581" s="86">
        <f t="shared" si="120"/>
        <v>1250.6235600064799</v>
      </c>
      <c r="P2581" s="24">
        <f t="shared" si="121"/>
        <v>0</v>
      </c>
      <c r="R2581" s="76">
        <v>40632</v>
      </c>
      <c r="S2581" s="88">
        <f t="shared" si="122"/>
        <v>6.79917781118888E-3</v>
      </c>
      <c r="T2581" s="88"/>
    </row>
    <row r="2582" spans="1:20" x14ac:dyDescent="0.3">
      <c r="A2582" s="75">
        <v>2579</v>
      </c>
      <c r="B2582" s="76">
        <v>40633</v>
      </c>
      <c r="C2582" s="80">
        <v>1602.1842999999999</v>
      </c>
      <c r="D2582" s="81">
        <v>60.453299999999999</v>
      </c>
      <c r="E2582" s="82">
        <v>38</v>
      </c>
      <c r="F2582" s="82">
        <v>34.002400000000002</v>
      </c>
      <c r="G2582" s="82">
        <v>31.828499999999998</v>
      </c>
      <c r="H2582" s="82">
        <v>150.18209999999999</v>
      </c>
      <c r="I2582" s="82">
        <v>104.6272</v>
      </c>
      <c r="J2582" s="82">
        <v>57.629600000000003</v>
      </c>
      <c r="K2582" s="82">
        <v>42.565300000000001</v>
      </c>
      <c r="L2582" s="82">
        <v>79.094999999999999</v>
      </c>
      <c r="M2582" s="87">
        <v>95.573999999999998</v>
      </c>
      <c r="N2582" s="80">
        <v>0.1</v>
      </c>
      <c r="O2582" s="99">
        <f t="shared" si="120"/>
        <v>1250.6285227983799</v>
      </c>
      <c r="P2582" s="24">
        <f t="shared" si="121"/>
        <v>1</v>
      </c>
      <c r="R2582" s="76">
        <v>40633</v>
      </c>
      <c r="S2582" s="88">
        <f t="shared" si="122"/>
        <v>-1.8294573218414799E-3</v>
      </c>
      <c r="T2582" s="88"/>
    </row>
    <row r="2583" spans="1:20" x14ac:dyDescent="0.3">
      <c r="A2583" s="75">
        <v>2580</v>
      </c>
      <c r="B2583" s="76">
        <v>40634</v>
      </c>
      <c r="C2583" s="80">
        <v>1610.1476</v>
      </c>
      <c r="D2583" s="81">
        <v>60.056399999999996</v>
      </c>
      <c r="E2583" s="82">
        <v>37.6</v>
      </c>
      <c r="F2583" s="82">
        <v>34.599899999999998</v>
      </c>
      <c r="G2583" s="82">
        <v>31.941299999999998</v>
      </c>
      <c r="H2583" s="82">
        <v>151.3417</v>
      </c>
      <c r="I2583" s="82">
        <v>105.3112</v>
      </c>
      <c r="J2583" s="82">
        <v>59.2545</v>
      </c>
      <c r="K2583" s="82">
        <v>43.129899999999999</v>
      </c>
      <c r="L2583" s="82">
        <v>80.09</v>
      </c>
      <c r="M2583" s="87">
        <v>95.447999999999993</v>
      </c>
      <c r="N2583" s="80">
        <v>0.11</v>
      </c>
      <c r="O2583" s="86">
        <f t="shared" si="120"/>
        <v>1250.6339818911399</v>
      </c>
      <c r="P2583" s="24">
        <f t="shared" si="121"/>
        <v>0</v>
      </c>
      <c r="R2583" s="76">
        <v>40634</v>
      </c>
      <c r="S2583" s="88">
        <f t="shared" si="122"/>
        <v>4.97027713977727E-3</v>
      </c>
      <c r="T2583" s="88"/>
    </row>
    <row r="2584" spans="1:20" x14ac:dyDescent="0.3">
      <c r="A2584" s="75">
        <v>2581</v>
      </c>
      <c r="B2584" s="76">
        <v>40637</v>
      </c>
      <c r="C2584" s="80">
        <v>1610.9041</v>
      </c>
      <c r="D2584" s="81">
        <v>58.556899999999999</v>
      </c>
      <c r="E2584" s="82">
        <v>37.700000000000003</v>
      </c>
      <c r="F2584" s="82">
        <v>34.721899999999998</v>
      </c>
      <c r="G2584" s="82">
        <v>32.029000000000003</v>
      </c>
      <c r="H2584" s="82">
        <v>151.21600000000001</v>
      </c>
      <c r="I2584" s="82">
        <v>105.5475</v>
      </c>
      <c r="J2584" s="82">
        <v>60.044400000000003</v>
      </c>
      <c r="K2584" s="82">
        <v>43.412300000000002</v>
      </c>
      <c r="L2584" s="82">
        <v>79.930000000000007</v>
      </c>
      <c r="M2584" s="87">
        <v>95.95</v>
      </c>
      <c r="N2584" s="80">
        <v>0.09</v>
      </c>
      <c r="O2584" s="86">
        <f t="shared" si="120"/>
        <v>1250.6384484410801</v>
      </c>
      <c r="P2584" s="24">
        <f t="shared" si="121"/>
        <v>0</v>
      </c>
      <c r="R2584" s="76">
        <v>40637</v>
      </c>
      <c r="S2584" s="88">
        <f t="shared" si="122"/>
        <v>4.6983270353595502E-4</v>
      </c>
      <c r="T2584" s="88"/>
    </row>
    <row r="2585" spans="1:20" x14ac:dyDescent="0.3">
      <c r="A2585" s="75">
        <v>2582</v>
      </c>
      <c r="B2585" s="76">
        <v>40638</v>
      </c>
      <c r="C2585" s="80">
        <v>1610.6314</v>
      </c>
      <c r="D2585" s="81">
        <v>57.9726</v>
      </c>
      <c r="E2585" s="82">
        <v>37.07</v>
      </c>
      <c r="F2585" s="82">
        <v>34.498199999999997</v>
      </c>
      <c r="G2585" s="82">
        <v>32.317399999999999</v>
      </c>
      <c r="H2585" s="82">
        <v>152.75290000000001</v>
      </c>
      <c r="I2585" s="82">
        <v>106.2315</v>
      </c>
      <c r="J2585" s="82">
        <v>60.789200000000001</v>
      </c>
      <c r="K2585" s="82">
        <v>43.290300000000002</v>
      </c>
      <c r="L2585" s="82">
        <v>80.531999999999996</v>
      </c>
      <c r="M2585" s="87">
        <v>96.213999999999999</v>
      </c>
      <c r="N2585" s="80">
        <v>0.09</v>
      </c>
      <c r="O2585" s="86">
        <f t="shared" si="120"/>
        <v>1250.64291500696</v>
      </c>
      <c r="P2585" s="24">
        <f t="shared" si="121"/>
        <v>0</v>
      </c>
      <c r="R2585" s="76">
        <v>40638</v>
      </c>
      <c r="S2585" s="88">
        <f t="shared" si="122"/>
        <v>-1.69283820185218E-4</v>
      </c>
      <c r="T2585" s="88"/>
    </row>
    <row r="2586" spans="1:20" x14ac:dyDescent="0.3">
      <c r="A2586" s="75">
        <v>2583</v>
      </c>
      <c r="B2586" s="76">
        <v>40639</v>
      </c>
      <c r="C2586" s="80">
        <v>1614.8177000000001</v>
      </c>
      <c r="D2586" s="81">
        <v>59.030999999999999</v>
      </c>
      <c r="E2586" s="82">
        <v>37.24</v>
      </c>
      <c r="F2586" s="82">
        <v>34.1524</v>
      </c>
      <c r="G2586" s="82">
        <v>32.781199999999998</v>
      </c>
      <c r="H2586" s="82">
        <v>151.8168</v>
      </c>
      <c r="I2586" s="82">
        <v>105.93300000000001</v>
      </c>
      <c r="J2586" s="82">
        <v>59.886499999999998</v>
      </c>
      <c r="K2586" s="82">
        <v>43.393000000000001</v>
      </c>
      <c r="L2586" s="82">
        <v>80.739999999999995</v>
      </c>
      <c r="M2586" s="87">
        <v>96.364999999999995</v>
      </c>
      <c r="N2586" s="80">
        <v>0.1</v>
      </c>
      <c r="O2586" s="86">
        <f t="shared" si="120"/>
        <v>1250.64787787567</v>
      </c>
      <c r="P2586" s="24">
        <f t="shared" si="121"/>
        <v>0</v>
      </c>
      <c r="R2586" s="76">
        <v>40639</v>
      </c>
      <c r="S2586" s="88">
        <f t="shared" si="122"/>
        <v>2.5991670099068101E-3</v>
      </c>
      <c r="T2586" s="88"/>
    </row>
    <row r="2587" spans="1:20" x14ac:dyDescent="0.3">
      <c r="A2587" s="75">
        <v>2584</v>
      </c>
      <c r="B2587" s="76">
        <v>40640</v>
      </c>
      <c r="C2587" s="80">
        <v>1612.4266</v>
      </c>
      <c r="D2587" s="81">
        <v>58.6892</v>
      </c>
      <c r="E2587" s="82">
        <v>37.369999999999997</v>
      </c>
      <c r="F2587" s="82">
        <v>34.294800000000002</v>
      </c>
      <c r="G2587" s="82">
        <v>32.843899999999998</v>
      </c>
      <c r="H2587" s="82">
        <v>152.208</v>
      </c>
      <c r="I2587" s="82">
        <v>106.65430000000001</v>
      </c>
      <c r="J2587" s="82">
        <v>60.337800000000001</v>
      </c>
      <c r="K2587" s="82">
        <v>43.271099999999997</v>
      </c>
      <c r="L2587" s="82">
        <v>80.948999999999998</v>
      </c>
      <c r="M2587" s="87">
        <v>95.472999999999999</v>
      </c>
      <c r="N2587" s="80">
        <v>0.1</v>
      </c>
      <c r="O2587" s="86">
        <f t="shared" si="120"/>
        <v>1250.6528407640801</v>
      </c>
      <c r="P2587" s="24">
        <f t="shared" si="121"/>
        <v>0</v>
      </c>
      <c r="R2587" s="76">
        <v>40640</v>
      </c>
      <c r="S2587" s="88">
        <f t="shared" si="122"/>
        <v>-1.4807244186140201E-3</v>
      </c>
      <c r="T2587" s="88"/>
    </row>
    <row r="2588" spans="1:20" x14ac:dyDescent="0.3">
      <c r="A2588" s="75">
        <v>2585</v>
      </c>
      <c r="B2588" s="76">
        <v>40641</v>
      </c>
      <c r="C2588" s="80">
        <v>1605.9716000000001</v>
      </c>
      <c r="D2588" s="81">
        <v>59.130299999999998</v>
      </c>
      <c r="E2588" s="82">
        <v>37.35</v>
      </c>
      <c r="F2588" s="82">
        <v>34.111699999999999</v>
      </c>
      <c r="G2588" s="82">
        <v>32.680900000000001</v>
      </c>
      <c r="H2588" s="82">
        <v>153.2139</v>
      </c>
      <c r="I2588" s="82">
        <v>106.89060000000001</v>
      </c>
      <c r="J2588" s="82">
        <v>62.041800000000002</v>
      </c>
      <c r="K2588" s="82">
        <v>43.161999999999999</v>
      </c>
      <c r="L2588" s="82">
        <v>80.715999999999994</v>
      </c>
      <c r="M2588" s="87">
        <v>95.510999999999996</v>
      </c>
      <c r="N2588" s="80">
        <v>0.09</v>
      </c>
      <c r="O2588" s="86">
        <f t="shared" si="120"/>
        <v>1250.6573073813699</v>
      </c>
      <c r="P2588" s="24">
        <f t="shared" si="121"/>
        <v>0</v>
      </c>
      <c r="R2588" s="76">
        <v>40641</v>
      </c>
      <c r="S2588" s="88">
        <f t="shared" si="122"/>
        <v>-4.0032830021533598E-3</v>
      </c>
      <c r="T2588" s="88"/>
    </row>
    <row r="2589" spans="1:20" x14ac:dyDescent="0.3">
      <c r="A2589" s="75">
        <v>2586</v>
      </c>
      <c r="B2589" s="76">
        <v>40644</v>
      </c>
      <c r="C2589" s="80">
        <v>1601.5165999999999</v>
      </c>
      <c r="D2589" s="81">
        <v>58.8767</v>
      </c>
      <c r="E2589" s="82">
        <v>36.46</v>
      </c>
      <c r="F2589" s="82">
        <v>34.421900000000001</v>
      </c>
      <c r="G2589" s="82">
        <v>32.568100000000001</v>
      </c>
      <c r="H2589" s="82">
        <v>150.5873</v>
      </c>
      <c r="I2589" s="82">
        <v>105.9081</v>
      </c>
      <c r="J2589" s="82">
        <v>59.999299999999998</v>
      </c>
      <c r="K2589" s="82">
        <v>43.245399999999997</v>
      </c>
      <c r="L2589" s="82">
        <v>81.096000000000004</v>
      </c>
      <c r="M2589" s="87">
        <v>95.775000000000006</v>
      </c>
      <c r="N2589" s="80">
        <v>0.09</v>
      </c>
      <c r="O2589" s="86">
        <f t="shared" si="120"/>
        <v>1250.66177401461</v>
      </c>
      <c r="P2589" s="24">
        <f t="shared" si="121"/>
        <v>0</v>
      </c>
      <c r="R2589" s="76">
        <v>40644</v>
      </c>
      <c r="S2589" s="88">
        <f t="shared" si="122"/>
        <v>-2.7740216576682699E-3</v>
      </c>
      <c r="T2589" s="88"/>
    </row>
    <row r="2590" spans="1:20" x14ac:dyDescent="0.3">
      <c r="A2590" s="75">
        <v>2587</v>
      </c>
      <c r="B2590" s="76">
        <v>40645</v>
      </c>
      <c r="C2590" s="80">
        <v>1589.0762</v>
      </c>
      <c r="D2590" s="81">
        <v>57.608699999999999</v>
      </c>
      <c r="E2590" s="82">
        <v>36.979999999999997</v>
      </c>
      <c r="F2590" s="82">
        <v>34.029600000000002</v>
      </c>
      <c r="G2590" s="82">
        <v>32.1419</v>
      </c>
      <c r="H2590" s="82">
        <v>145.5574</v>
      </c>
      <c r="I2590" s="82">
        <v>103.4457</v>
      </c>
      <c r="J2590" s="82">
        <v>58.690300000000001</v>
      </c>
      <c r="K2590" s="82">
        <v>42.924599999999998</v>
      </c>
      <c r="L2590" s="82">
        <v>81.747</v>
      </c>
      <c r="M2590" s="87">
        <v>96.29</v>
      </c>
      <c r="N2590" s="80">
        <v>0.08</v>
      </c>
      <c r="O2590" s="86">
        <f t="shared" si="120"/>
        <v>1250.6657443694501</v>
      </c>
      <c r="P2590" s="24">
        <f t="shared" si="121"/>
        <v>0</v>
      </c>
      <c r="R2590" s="76">
        <v>40645</v>
      </c>
      <c r="S2590" s="88">
        <f t="shared" si="122"/>
        <v>-7.7678870140964803E-3</v>
      </c>
      <c r="T2590" s="88"/>
    </row>
    <row r="2591" spans="1:20" x14ac:dyDescent="0.3">
      <c r="A2591" s="75">
        <v>2588</v>
      </c>
      <c r="B2591" s="76">
        <v>40646</v>
      </c>
      <c r="C2591" s="80">
        <v>1589.5347999999999</v>
      </c>
      <c r="D2591" s="81">
        <v>58.082799999999999</v>
      </c>
      <c r="E2591" s="82">
        <v>37.54</v>
      </c>
      <c r="F2591" s="82">
        <v>34.335299999999997</v>
      </c>
      <c r="G2591" s="82">
        <v>32.129300000000001</v>
      </c>
      <c r="H2591" s="82">
        <v>145.04050000000001</v>
      </c>
      <c r="I2591" s="82">
        <v>103.4208</v>
      </c>
      <c r="J2591" s="82">
        <v>58.746699999999997</v>
      </c>
      <c r="K2591" s="82">
        <v>43.168399999999998</v>
      </c>
      <c r="L2591" s="82">
        <v>81.599999999999994</v>
      </c>
      <c r="M2591" s="87">
        <v>96.578000000000003</v>
      </c>
      <c r="N2591" s="80">
        <v>0.08</v>
      </c>
      <c r="O2591" s="86">
        <f t="shared" si="120"/>
        <v>1250.66971473689</v>
      </c>
      <c r="P2591" s="24">
        <f t="shared" si="121"/>
        <v>0</v>
      </c>
      <c r="R2591" s="76">
        <v>40646</v>
      </c>
      <c r="S2591" s="88">
        <f t="shared" si="122"/>
        <v>2.88595348668652E-4</v>
      </c>
      <c r="T2591" s="88"/>
    </row>
    <row r="2592" spans="1:20" x14ac:dyDescent="0.3">
      <c r="A2592" s="75">
        <v>2589</v>
      </c>
      <c r="B2592" s="76">
        <v>40647</v>
      </c>
      <c r="C2592" s="80">
        <v>1589.6922</v>
      </c>
      <c r="D2592" s="81">
        <v>57.994599999999998</v>
      </c>
      <c r="E2592" s="82">
        <v>37.380000000000003</v>
      </c>
      <c r="F2592" s="82">
        <v>34.437199999999997</v>
      </c>
      <c r="G2592" s="82">
        <v>31.866099999999999</v>
      </c>
      <c r="H2592" s="82">
        <v>146.53550000000001</v>
      </c>
      <c r="I2592" s="82">
        <v>103.76909999999999</v>
      </c>
      <c r="J2592" s="82">
        <v>58.554900000000004</v>
      </c>
      <c r="K2592" s="82">
        <v>43.829300000000003</v>
      </c>
      <c r="L2592" s="82">
        <v>81.906999999999996</v>
      </c>
      <c r="M2592" s="87">
        <v>96.805000000000007</v>
      </c>
      <c r="N2592" s="80">
        <v>0.09</v>
      </c>
      <c r="O2592" s="86">
        <f t="shared" si="120"/>
        <v>1250.67418141444</v>
      </c>
      <c r="P2592" s="24">
        <f t="shared" si="121"/>
        <v>0</v>
      </c>
      <c r="R2592" s="76">
        <v>40647</v>
      </c>
      <c r="S2592" s="88">
        <f t="shared" si="122"/>
        <v>9.9022682611416002E-5</v>
      </c>
      <c r="T2592" s="88"/>
    </row>
    <row r="2593" spans="1:20" x14ac:dyDescent="0.3">
      <c r="A2593" s="75">
        <v>2590</v>
      </c>
      <c r="B2593" s="76">
        <v>40648</v>
      </c>
      <c r="C2593" s="80">
        <v>1595.9322999999999</v>
      </c>
      <c r="D2593" s="81">
        <v>58.59</v>
      </c>
      <c r="E2593" s="82">
        <v>38.090000000000003</v>
      </c>
      <c r="F2593" s="82">
        <v>34.824300000000001</v>
      </c>
      <c r="G2593" s="82">
        <v>31.8034</v>
      </c>
      <c r="H2593" s="82">
        <v>148.43559999999999</v>
      </c>
      <c r="I2593" s="82">
        <v>104.8262</v>
      </c>
      <c r="J2593" s="82">
        <v>58.374299999999998</v>
      </c>
      <c r="K2593" s="82">
        <v>43.636800000000001</v>
      </c>
      <c r="L2593" s="82">
        <v>82.41</v>
      </c>
      <c r="M2593" s="87">
        <v>97.194000000000003</v>
      </c>
      <c r="N2593" s="80">
        <v>0.12</v>
      </c>
      <c r="O2593" s="86">
        <f t="shared" si="120"/>
        <v>1250.6801370057799</v>
      </c>
      <c r="P2593" s="24">
        <f t="shared" si="121"/>
        <v>0</v>
      </c>
      <c r="R2593" s="76">
        <v>40648</v>
      </c>
      <c r="S2593" s="88">
        <f t="shared" si="122"/>
        <v>3.9253510836878601E-3</v>
      </c>
      <c r="T2593" s="88"/>
    </row>
    <row r="2594" spans="1:20" x14ac:dyDescent="0.3">
      <c r="A2594" s="75">
        <v>2591</v>
      </c>
      <c r="B2594" s="76">
        <v>40651</v>
      </c>
      <c r="C2594" s="80">
        <v>1578.3688</v>
      </c>
      <c r="D2594" s="81">
        <v>58.755400000000002</v>
      </c>
      <c r="E2594" s="82">
        <v>39.729999999999997</v>
      </c>
      <c r="F2594" s="82">
        <v>34.264000000000003</v>
      </c>
      <c r="G2594" s="82">
        <v>31.439900000000002</v>
      </c>
      <c r="H2594" s="82">
        <v>146.00450000000001</v>
      </c>
      <c r="I2594" s="82">
        <v>103.3462</v>
      </c>
      <c r="J2594" s="82">
        <v>57.133099999999999</v>
      </c>
      <c r="K2594" s="82">
        <v>43.1877</v>
      </c>
      <c r="L2594" s="82">
        <v>82.46</v>
      </c>
      <c r="M2594" s="87">
        <v>96.716999999999999</v>
      </c>
      <c r="N2594" s="80">
        <v>0.1</v>
      </c>
      <c r="O2594" s="86">
        <f t="shared" si="120"/>
        <v>1250.6851000222</v>
      </c>
      <c r="P2594" s="24">
        <f t="shared" si="121"/>
        <v>0</v>
      </c>
      <c r="R2594" s="76">
        <v>40651</v>
      </c>
      <c r="S2594" s="88">
        <f t="shared" si="122"/>
        <v>-1.10051660712676E-2</v>
      </c>
      <c r="T2594" s="88"/>
    </row>
    <row r="2595" spans="1:20" x14ac:dyDescent="0.3">
      <c r="A2595" s="75">
        <v>2592</v>
      </c>
      <c r="B2595" s="76">
        <v>40652</v>
      </c>
      <c r="C2595" s="80">
        <v>1587.4556</v>
      </c>
      <c r="D2595" s="81">
        <v>58.898699999999998</v>
      </c>
      <c r="E2595" s="82">
        <v>39.619999999999997</v>
      </c>
      <c r="F2595" s="82">
        <v>34.304699999999997</v>
      </c>
      <c r="G2595" s="82">
        <v>31.5276</v>
      </c>
      <c r="H2595" s="82">
        <v>147.262</v>
      </c>
      <c r="I2595" s="82">
        <v>104.21680000000001</v>
      </c>
      <c r="J2595" s="82">
        <v>58.002000000000002</v>
      </c>
      <c r="K2595" s="82">
        <v>43.046500000000002</v>
      </c>
      <c r="L2595" s="82">
        <v>82.042000000000002</v>
      </c>
      <c r="M2595" s="87">
        <v>96.213999999999999</v>
      </c>
      <c r="N2595" s="80">
        <v>0.11</v>
      </c>
      <c r="O2595" s="86">
        <f t="shared" si="120"/>
        <v>1250.6905593619199</v>
      </c>
      <c r="P2595" s="24">
        <f t="shared" si="121"/>
        <v>0</v>
      </c>
      <c r="R2595" s="76">
        <v>40652</v>
      </c>
      <c r="S2595" s="88">
        <f t="shared" si="122"/>
        <v>5.7570828820234796E-3</v>
      </c>
      <c r="T2595" s="88"/>
    </row>
    <row r="2596" spans="1:20" x14ac:dyDescent="0.3">
      <c r="A2596" s="75">
        <v>2593</v>
      </c>
      <c r="B2596" s="76">
        <v>40653</v>
      </c>
      <c r="C2596" s="80">
        <v>1608.9527</v>
      </c>
      <c r="D2596" s="81">
        <v>60.938499999999998</v>
      </c>
      <c r="E2596" s="82">
        <v>39.94</v>
      </c>
      <c r="F2596" s="82">
        <v>34.753</v>
      </c>
      <c r="G2596" s="82">
        <v>32.292299999999997</v>
      </c>
      <c r="H2596" s="82">
        <v>150.6292</v>
      </c>
      <c r="I2596" s="82">
        <v>106.5175</v>
      </c>
      <c r="J2596" s="82">
        <v>58.915999999999997</v>
      </c>
      <c r="K2596" s="82">
        <v>43.534199999999998</v>
      </c>
      <c r="L2596" s="82">
        <v>82.680999999999997</v>
      </c>
      <c r="M2596" s="87">
        <v>98.474999999999994</v>
      </c>
      <c r="N2596" s="80">
        <v>0.1</v>
      </c>
      <c r="O2596" s="86">
        <f t="shared" si="120"/>
        <v>1250.69552241969</v>
      </c>
      <c r="P2596" s="24">
        <f t="shared" si="121"/>
        <v>0</v>
      </c>
      <c r="R2596" s="76">
        <v>40653</v>
      </c>
      <c r="S2596" s="88">
        <f t="shared" si="122"/>
        <v>1.3541859060499199E-2</v>
      </c>
      <c r="T2596" s="88"/>
    </row>
    <row r="2597" spans="1:20" x14ac:dyDescent="0.3">
      <c r="A2597" s="75">
        <v>2594</v>
      </c>
      <c r="B2597" s="76">
        <v>40654</v>
      </c>
      <c r="C2597" s="80">
        <v>1617.4929</v>
      </c>
      <c r="D2597" s="81">
        <v>62.779699999999998</v>
      </c>
      <c r="E2597" s="82">
        <v>39.979999999999997</v>
      </c>
      <c r="F2597" s="82">
        <v>35.405099999999997</v>
      </c>
      <c r="G2597" s="82">
        <v>31.991399999999999</v>
      </c>
      <c r="H2597" s="82">
        <v>151.0763</v>
      </c>
      <c r="I2597" s="82">
        <v>107.40049999999999</v>
      </c>
      <c r="J2597" s="82">
        <v>59.8977</v>
      </c>
      <c r="K2597" s="82">
        <v>43.553400000000003</v>
      </c>
      <c r="L2597" s="82">
        <v>82.778999999999996</v>
      </c>
      <c r="M2597" s="87">
        <v>96.603999999999999</v>
      </c>
      <c r="N2597" s="80">
        <v>0.1</v>
      </c>
      <c r="O2597" s="86">
        <f t="shared" si="120"/>
        <v>1250.7004854971599</v>
      </c>
      <c r="P2597" s="24">
        <f t="shared" si="121"/>
        <v>0</v>
      </c>
      <c r="R2597" s="76">
        <v>40654</v>
      </c>
      <c r="S2597" s="88">
        <f t="shared" si="122"/>
        <v>5.3079248383125499E-3</v>
      </c>
      <c r="T2597" s="88"/>
    </row>
    <row r="2598" spans="1:20" x14ac:dyDescent="0.3">
      <c r="A2598" s="75">
        <v>2595</v>
      </c>
      <c r="B2598" s="76">
        <v>40655</v>
      </c>
      <c r="C2598" s="80">
        <v>1617.4929</v>
      </c>
      <c r="D2598" s="81">
        <v>62.779699999999998</v>
      </c>
      <c r="E2598" s="82">
        <v>39.979999999999997</v>
      </c>
      <c r="F2598" s="82">
        <v>35.405099999999997</v>
      </c>
      <c r="G2598" s="82">
        <v>31.991399999999999</v>
      </c>
      <c r="H2598" s="82">
        <v>151.0763</v>
      </c>
      <c r="I2598" s="82">
        <v>107.40049999999999</v>
      </c>
      <c r="J2598" s="82">
        <v>59.8977</v>
      </c>
      <c r="K2598" s="82">
        <v>43.553400000000003</v>
      </c>
      <c r="L2598" s="82">
        <v>82.778999999999996</v>
      </c>
      <c r="M2598" s="87">
        <v>96.603999999999999</v>
      </c>
      <c r="N2598" s="80">
        <v>0.1</v>
      </c>
      <c r="O2598" s="86">
        <f t="shared" si="120"/>
        <v>1250.7054485943299</v>
      </c>
      <c r="P2598" s="24">
        <f t="shared" si="121"/>
        <v>0</v>
      </c>
      <c r="R2598" s="76">
        <v>40655</v>
      </c>
      <c r="S2598" s="88">
        <f t="shared" si="122"/>
        <v>0</v>
      </c>
      <c r="T2598" s="88"/>
    </row>
    <row r="2599" spans="1:20" x14ac:dyDescent="0.3">
      <c r="A2599" s="75">
        <v>2596</v>
      </c>
      <c r="B2599" s="76">
        <v>40658</v>
      </c>
      <c r="C2599" s="80">
        <v>1614.9156</v>
      </c>
      <c r="D2599" s="81">
        <v>62.647399999999998</v>
      </c>
      <c r="E2599" s="82">
        <v>40.68</v>
      </c>
      <c r="F2599" s="82">
        <v>35.486600000000003</v>
      </c>
      <c r="G2599" s="82">
        <v>32.104300000000002</v>
      </c>
      <c r="H2599" s="82">
        <v>150.08430000000001</v>
      </c>
      <c r="I2599" s="82">
        <v>107.2264</v>
      </c>
      <c r="J2599" s="82">
        <v>59.164200000000001</v>
      </c>
      <c r="K2599" s="82">
        <v>43.4636</v>
      </c>
      <c r="L2599" s="82">
        <v>82.311999999999998</v>
      </c>
      <c r="M2599" s="87">
        <v>96.88</v>
      </c>
      <c r="N2599" s="80">
        <v>0.1</v>
      </c>
      <c r="O2599" s="86">
        <f t="shared" si="120"/>
        <v>1250.7104117111901</v>
      </c>
      <c r="P2599" s="24">
        <f t="shared" si="121"/>
        <v>0</v>
      </c>
      <c r="R2599" s="76">
        <v>40658</v>
      </c>
      <c r="S2599" s="88">
        <f t="shared" si="122"/>
        <v>-1.5933918473459701E-3</v>
      </c>
      <c r="T2599" s="88"/>
    </row>
    <row r="2600" spans="1:20" x14ac:dyDescent="0.3">
      <c r="A2600" s="75">
        <v>2597</v>
      </c>
      <c r="B2600" s="76">
        <v>40659</v>
      </c>
      <c r="C2600" s="80">
        <v>1629.4168999999999</v>
      </c>
      <c r="D2600" s="81">
        <v>63.0884</v>
      </c>
      <c r="E2600" s="82">
        <v>40.36</v>
      </c>
      <c r="F2600" s="82">
        <v>35.629199999999997</v>
      </c>
      <c r="G2600" s="82">
        <v>32.831299999999999</v>
      </c>
      <c r="H2600" s="82">
        <v>151.9425</v>
      </c>
      <c r="I2600" s="82">
        <v>108.7187</v>
      </c>
      <c r="J2600" s="82">
        <v>58.870899999999999</v>
      </c>
      <c r="K2600" s="82">
        <v>42.943899999999999</v>
      </c>
      <c r="L2600" s="82">
        <v>83.147000000000006</v>
      </c>
      <c r="M2600" s="87">
        <v>96.641000000000005</v>
      </c>
      <c r="N2600" s="80">
        <v>0.09</v>
      </c>
      <c r="O2600" s="86">
        <f t="shared" si="120"/>
        <v>1250.7148785340901</v>
      </c>
      <c r="P2600" s="24">
        <f t="shared" si="121"/>
        <v>0</v>
      </c>
      <c r="R2600" s="76">
        <v>40659</v>
      </c>
      <c r="S2600" s="88">
        <f t="shared" si="122"/>
        <v>8.9796024015125191E-3</v>
      </c>
      <c r="T2600" s="88"/>
    </row>
    <row r="2601" spans="1:20" x14ac:dyDescent="0.3">
      <c r="A2601" s="75">
        <v>2598</v>
      </c>
      <c r="B2601" s="76">
        <v>40660</v>
      </c>
      <c r="C2601" s="80">
        <v>1639.8815</v>
      </c>
      <c r="D2601" s="81">
        <v>64.146900000000002</v>
      </c>
      <c r="E2601" s="82">
        <v>40.98</v>
      </c>
      <c r="F2601" s="82">
        <v>35.914499999999997</v>
      </c>
      <c r="G2601" s="82">
        <v>33.069499999999998</v>
      </c>
      <c r="H2601" s="82">
        <v>152.2499</v>
      </c>
      <c r="I2601" s="82">
        <v>109.1664</v>
      </c>
      <c r="J2601" s="82">
        <v>59.796199999999999</v>
      </c>
      <c r="K2601" s="82">
        <v>42.988799999999998</v>
      </c>
      <c r="L2601" s="82">
        <v>83.417000000000002</v>
      </c>
      <c r="M2601" s="87">
        <v>97.808999999999997</v>
      </c>
      <c r="N2601" s="80">
        <v>0.09</v>
      </c>
      <c r="O2601" s="86">
        <f t="shared" si="120"/>
        <v>1250.7193453729401</v>
      </c>
      <c r="P2601" s="24">
        <f t="shared" si="121"/>
        <v>0</v>
      </c>
      <c r="R2601" s="76">
        <v>40660</v>
      </c>
      <c r="S2601" s="88">
        <f t="shared" si="122"/>
        <v>6.4222974488603599E-3</v>
      </c>
      <c r="T2601" s="88"/>
    </row>
    <row r="2602" spans="1:20" x14ac:dyDescent="0.3">
      <c r="A2602" s="75">
        <v>2599</v>
      </c>
      <c r="B2602" s="76">
        <v>40661</v>
      </c>
      <c r="C2602" s="80">
        <v>1645.8281999999999</v>
      </c>
      <c r="D2602" s="81">
        <v>63.485399999999998</v>
      </c>
      <c r="E2602" s="82">
        <v>34.94</v>
      </c>
      <c r="F2602" s="82">
        <v>35.955300000000001</v>
      </c>
      <c r="G2602" s="82">
        <v>33.483199999999997</v>
      </c>
      <c r="H2602" s="82">
        <v>152.02629999999999</v>
      </c>
      <c r="I2602" s="82">
        <v>108.61920000000001</v>
      </c>
      <c r="J2602" s="82">
        <v>59.356099999999998</v>
      </c>
      <c r="K2602" s="82">
        <v>43.251899999999999</v>
      </c>
      <c r="L2602" s="82">
        <v>85.614999999999995</v>
      </c>
      <c r="M2602" s="87">
        <v>98.01</v>
      </c>
      <c r="N2602" s="80">
        <v>0.09</v>
      </c>
      <c r="O2602" s="86">
        <f t="shared" si="120"/>
        <v>1250.7238122277399</v>
      </c>
      <c r="P2602" s="24">
        <f t="shared" si="121"/>
        <v>0</v>
      </c>
      <c r="R2602" s="76">
        <v>40661</v>
      </c>
      <c r="S2602" s="88">
        <f t="shared" si="122"/>
        <v>3.6262986075516999E-3</v>
      </c>
      <c r="T2602" s="88"/>
    </row>
    <row r="2603" spans="1:20" x14ac:dyDescent="0.3">
      <c r="A2603" s="75">
        <v>2600</v>
      </c>
      <c r="B2603" s="76">
        <v>40662</v>
      </c>
      <c r="C2603" s="80">
        <v>1649.6197999999999</v>
      </c>
      <c r="D2603" s="81">
        <v>62.945099999999996</v>
      </c>
      <c r="E2603" s="82">
        <v>34.43</v>
      </c>
      <c r="F2603" s="82">
        <v>36.637900000000002</v>
      </c>
      <c r="G2603" s="82">
        <v>32.492899999999999</v>
      </c>
      <c r="H2603" s="82">
        <v>152.9066</v>
      </c>
      <c r="I2603" s="82">
        <v>109.4152</v>
      </c>
      <c r="J2603" s="82">
        <v>59.649500000000003</v>
      </c>
      <c r="K2603" s="82">
        <v>43.283900000000003</v>
      </c>
      <c r="L2603" s="82">
        <v>84.596000000000004</v>
      </c>
      <c r="M2603" s="87">
        <v>98.361999999999995</v>
      </c>
      <c r="N2603" s="80">
        <v>0.09</v>
      </c>
      <c r="O2603" s="99">
        <f t="shared" si="120"/>
        <v>1250.7282790985</v>
      </c>
      <c r="P2603" s="24">
        <f t="shared" si="121"/>
        <v>1</v>
      </c>
      <c r="R2603" s="76">
        <v>40662</v>
      </c>
      <c r="S2603" s="88">
        <f t="shared" si="122"/>
        <v>2.3037641474366001E-3</v>
      </c>
      <c r="T2603" s="88"/>
    </row>
    <row r="2604" spans="1:20" x14ac:dyDescent="0.3">
      <c r="A2604" s="75">
        <v>2601</v>
      </c>
      <c r="B2604" s="76">
        <v>40665</v>
      </c>
      <c r="C2604" s="80">
        <v>1646.7284999999999</v>
      </c>
      <c r="D2604" s="81">
        <v>63.110500000000002</v>
      </c>
      <c r="E2604" s="82">
        <v>34.229999999999997</v>
      </c>
      <c r="F2604" s="82">
        <v>37.055599999999998</v>
      </c>
      <c r="G2604" s="82">
        <v>32.166899999999998</v>
      </c>
      <c r="H2604" s="82">
        <v>151.14609999999999</v>
      </c>
      <c r="I2604" s="82">
        <v>108.1591</v>
      </c>
      <c r="J2604" s="82">
        <v>58.588700000000003</v>
      </c>
      <c r="K2604" s="82">
        <v>43.450800000000001</v>
      </c>
      <c r="L2604" s="82">
        <v>85.111999999999995</v>
      </c>
      <c r="M2604" s="87">
        <v>98.777000000000001</v>
      </c>
      <c r="N2604" s="80">
        <v>0.09</v>
      </c>
      <c r="O2604" s="86">
        <f t="shared" si="120"/>
        <v>1250.7327459852099</v>
      </c>
      <c r="P2604" s="24">
        <f t="shared" si="121"/>
        <v>0</v>
      </c>
      <c r="R2604" s="76">
        <v>40665</v>
      </c>
      <c r="S2604" s="88">
        <f t="shared" si="122"/>
        <v>-1.7527068964617899E-3</v>
      </c>
      <c r="T2604" s="88"/>
    </row>
    <row r="2605" spans="1:20" x14ac:dyDescent="0.3">
      <c r="A2605" s="75">
        <v>2602</v>
      </c>
      <c r="B2605" s="76">
        <v>40666</v>
      </c>
      <c r="C2605" s="80">
        <v>1641.1692</v>
      </c>
      <c r="D2605" s="81">
        <v>62.2836</v>
      </c>
      <c r="E2605" s="82">
        <v>33.46</v>
      </c>
      <c r="F2605" s="82">
        <v>36.821300000000001</v>
      </c>
      <c r="G2605" s="82">
        <v>32.354999999999997</v>
      </c>
      <c r="H2605" s="82">
        <v>148.33779999999999</v>
      </c>
      <c r="I2605" s="82">
        <v>106.4802</v>
      </c>
      <c r="J2605" s="82">
        <v>57.302300000000002</v>
      </c>
      <c r="K2605" s="82">
        <v>43.553400000000003</v>
      </c>
      <c r="L2605" s="82">
        <v>85.456000000000003</v>
      </c>
      <c r="M2605" s="87">
        <v>99.153000000000006</v>
      </c>
      <c r="N2605" s="80">
        <v>0.09</v>
      </c>
      <c r="O2605" s="86">
        <f t="shared" si="120"/>
        <v>1250.7372128878801</v>
      </c>
      <c r="P2605" s="24">
        <f t="shared" si="121"/>
        <v>0</v>
      </c>
      <c r="R2605" s="76">
        <v>40666</v>
      </c>
      <c r="S2605" s="88">
        <f t="shared" si="122"/>
        <v>-3.3759663478223302E-3</v>
      </c>
      <c r="T2605" s="88"/>
    </row>
    <row r="2606" spans="1:20" x14ac:dyDescent="0.3">
      <c r="A2606" s="75">
        <v>2603</v>
      </c>
      <c r="B2606" s="76">
        <v>40667</v>
      </c>
      <c r="C2606" s="80">
        <v>1630.2093</v>
      </c>
      <c r="D2606" s="81">
        <v>61.831499999999998</v>
      </c>
      <c r="E2606" s="82">
        <v>34.35</v>
      </c>
      <c r="F2606" s="82">
        <v>35.914499999999997</v>
      </c>
      <c r="G2606" s="82">
        <v>32.668399999999998</v>
      </c>
      <c r="H2606" s="82">
        <v>146.256</v>
      </c>
      <c r="I2606" s="82">
        <v>105.47280000000001</v>
      </c>
      <c r="J2606" s="82">
        <v>56.264200000000002</v>
      </c>
      <c r="K2606" s="82">
        <v>43.283900000000003</v>
      </c>
      <c r="L2606" s="82">
        <v>85.751000000000005</v>
      </c>
      <c r="M2606" s="87">
        <v>99.316999999999993</v>
      </c>
      <c r="N2606" s="80">
        <v>0.09</v>
      </c>
      <c r="O2606" s="86">
        <f t="shared" si="120"/>
        <v>1250.7416798064901</v>
      </c>
      <c r="P2606" s="24">
        <f t="shared" si="121"/>
        <v>0</v>
      </c>
      <c r="R2606" s="76">
        <v>40667</v>
      </c>
      <c r="S2606" s="88">
        <f t="shared" si="122"/>
        <v>-6.6781048535398098E-3</v>
      </c>
      <c r="T2606" s="88"/>
    </row>
    <row r="2607" spans="1:20" x14ac:dyDescent="0.3">
      <c r="A2607" s="75">
        <v>2604</v>
      </c>
      <c r="B2607" s="76">
        <v>40668</v>
      </c>
      <c r="C2607" s="80">
        <v>1615.4975999999999</v>
      </c>
      <c r="D2607" s="81">
        <v>61.886699999999998</v>
      </c>
      <c r="E2607" s="82">
        <v>35.17</v>
      </c>
      <c r="F2607" s="82">
        <v>35.323599999999999</v>
      </c>
      <c r="G2607" s="82">
        <v>32.329900000000002</v>
      </c>
      <c r="H2607" s="82">
        <v>143.37780000000001</v>
      </c>
      <c r="I2607" s="82">
        <v>102.74930000000001</v>
      </c>
      <c r="J2607" s="82">
        <v>54.594099999999997</v>
      </c>
      <c r="K2607" s="82">
        <v>42.796300000000002</v>
      </c>
      <c r="L2607" s="82">
        <v>84.522999999999996</v>
      </c>
      <c r="M2607" s="87">
        <v>98.725999999999999</v>
      </c>
      <c r="N2607" s="80">
        <v>0.09</v>
      </c>
      <c r="O2607" s="86">
        <f t="shared" si="120"/>
        <v>1250.7461467410701</v>
      </c>
      <c r="P2607" s="24">
        <f t="shared" si="121"/>
        <v>0</v>
      </c>
      <c r="R2607" s="76">
        <v>40668</v>
      </c>
      <c r="S2607" s="88">
        <f t="shared" si="122"/>
        <v>-9.0244240417472997E-3</v>
      </c>
      <c r="T2607" s="88"/>
    </row>
    <row r="2608" spans="1:20" x14ac:dyDescent="0.3">
      <c r="A2608" s="75">
        <v>2605</v>
      </c>
      <c r="B2608" s="76">
        <v>40669</v>
      </c>
      <c r="C2608" s="80">
        <v>1621.8616</v>
      </c>
      <c r="D2608" s="81">
        <v>62.3718</v>
      </c>
      <c r="E2608" s="82">
        <v>34.619999999999997</v>
      </c>
      <c r="F2608" s="82">
        <v>35.527299999999997</v>
      </c>
      <c r="G2608" s="82">
        <v>32.430199999999999</v>
      </c>
      <c r="H2608" s="82">
        <v>143.74109999999999</v>
      </c>
      <c r="I2608" s="82">
        <v>102.83629999999999</v>
      </c>
      <c r="J2608" s="82">
        <v>54.436100000000003</v>
      </c>
      <c r="K2608" s="82">
        <v>42.924599999999998</v>
      </c>
      <c r="L2608" s="82">
        <v>85.063000000000002</v>
      </c>
      <c r="M2608" s="87">
        <v>98.852000000000004</v>
      </c>
      <c r="N2608" s="80">
        <v>0.09</v>
      </c>
      <c r="O2608" s="86">
        <f t="shared" si="120"/>
        <v>1250.7506136915899</v>
      </c>
      <c r="P2608" s="24">
        <f t="shared" si="121"/>
        <v>0</v>
      </c>
      <c r="R2608" s="76">
        <v>40669</v>
      </c>
      <c r="S2608" s="88">
        <f t="shared" si="122"/>
        <v>3.9393435186780802E-3</v>
      </c>
      <c r="T2608" s="88"/>
    </row>
    <row r="2609" spans="1:20" x14ac:dyDescent="0.3">
      <c r="A2609" s="75">
        <v>2606</v>
      </c>
      <c r="B2609" s="76">
        <v>40672</v>
      </c>
      <c r="C2609" s="80">
        <v>1629.2612999999999</v>
      </c>
      <c r="D2609" s="81">
        <v>62.470999999999997</v>
      </c>
      <c r="E2609" s="82">
        <v>34.590000000000003</v>
      </c>
      <c r="F2609" s="82">
        <v>35.863599999999998</v>
      </c>
      <c r="G2609" s="82">
        <v>32.380099999999999</v>
      </c>
      <c r="H2609" s="82">
        <v>145.43170000000001</v>
      </c>
      <c r="I2609" s="82">
        <v>103.4457</v>
      </c>
      <c r="J2609" s="82">
        <v>54.9664</v>
      </c>
      <c r="K2609" s="82">
        <v>42.956699999999998</v>
      </c>
      <c r="L2609" s="82">
        <v>85.738</v>
      </c>
      <c r="M2609" s="87">
        <v>99.617999999999995</v>
      </c>
      <c r="N2609" s="80">
        <v>0.09</v>
      </c>
      <c r="O2609" s="86">
        <f t="shared" si="120"/>
        <v>1250.75508065807</v>
      </c>
      <c r="P2609" s="24">
        <f t="shared" si="121"/>
        <v>0</v>
      </c>
      <c r="R2609" s="76">
        <v>40672</v>
      </c>
      <c r="S2609" s="88">
        <f t="shared" si="122"/>
        <v>4.5624731481404002E-3</v>
      </c>
      <c r="T2609" s="88"/>
    </row>
    <row r="2610" spans="1:20" x14ac:dyDescent="0.3">
      <c r="A2610" s="75">
        <v>2607</v>
      </c>
      <c r="B2610" s="76">
        <v>40673</v>
      </c>
      <c r="C2610" s="80">
        <v>1642.4356</v>
      </c>
      <c r="D2610" s="81">
        <v>62.746600000000001</v>
      </c>
      <c r="E2610" s="82">
        <v>34.909999999999997</v>
      </c>
      <c r="F2610" s="82">
        <v>36.291499999999999</v>
      </c>
      <c r="G2610" s="82">
        <v>32.179499999999997</v>
      </c>
      <c r="H2610" s="82">
        <v>145.80889999999999</v>
      </c>
      <c r="I2610" s="82">
        <v>103.6447</v>
      </c>
      <c r="J2610" s="82">
        <v>55.079300000000003</v>
      </c>
      <c r="K2610" s="82">
        <v>43.206899999999997</v>
      </c>
      <c r="L2610" s="82">
        <v>85.995999999999995</v>
      </c>
      <c r="M2610" s="87">
        <v>100.121</v>
      </c>
      <c r="N2610" s="80">
        <v>0.09</v>
      </c>
      <c r="O2610" s="86">
        <f t="shared" si="120"/>
        <v>1250.7595476404999</v>
      </c>
      <c r="P2610" s="24">
        <f t="shared" si="121"/>
        <v>0</v>
      </c>
      <c r="R2610" s="76">
        <v>40673</v>
      </c>
      <c r="S2610" s="88">
        <f t="shared" si="122"/>
        <v>8.0860571597693998E-3</v>
      </c>
      <c r="T2610" s="88"/>
    </row>
    <row r="2611" spans="1:20" x14ac:dyDescent="0.3">
      <c r="A2611" s="75">
        <v>2608</v>
      </c>
      <c r="B2611" s="76">
        <v>40674</v>
      </c>
      <c r="C2611" s="80">
        <v>1625.0790999999999</v>
      </c>
      <c r="D2611" s="81">
        <v>62.393799999999999</v>
      </c>
      <c r="E2611" s="82">
        <v>34.14</v>
      </c>
      <c r="F2611" s="82">
        <v>35.639400000000002</v>
      </c>
      <c r="G2611" s="82">
        <v>31.790900000000001</v>
      </c>
      <c r="H2611" s="82">
        <v>142.8749</v>
      </c>
      <c r="I2611" s="82">
        <v>101.4683</v>
      </c>
      <c r="J2611" s="82">
        <v>53.442999999999998</v>
      </c>
      <c r="K2611" s="82">
        <v>43.194099999999999</v>
      </c>
      <c r="L2611" s="82">
        <v>86.204999999999998</v>
      </c>
      <c r="M2611" s="87">
        <v>99.869</v>
      </c>
      <c r="N2611" s="80">
        <v>0.09</v>
      </c>
      <c r="O2611" s="86">
        <f t="shared" si="120"/>
        <v>1250.7640146388801</v>
      </c>
      <c r="P2611" s="24">
        <f t="shared" si="121"/>
        <v>0</v>
      </c>
      <c r="R2611" s="76">
        <v>40674</v>
      </c>
      <c r="S2611" s="88">
        <f t="shared" si="122"/>
        <v>-1.05675376252196E-2</v>
      </c>
      <c r="T2611" s="88"/>
    </row>
    <row r="2612" spans="1:20" x14ac:dyDescent="0.3">
      <c r="A2612" s="75">
        <v>2609</v>
      </c>
      <c r="B2612" s="76">
        <v>40675</v>
      </c>
      <c r="C2612" s="80">
        <v>1633.2212999999999</v>
      </c>
      <c r="D2612" s="81">
        <v>63.220700000000001</v>
      </c>
      <c r="E2612" s="82">
        <v>34.15</v>
      </c>
      <c r="F2612" s="82">
        <v>36.403500000000001</v>
      </c>
      <c r="G2612" s="82">
        <v>31.7407</v>
      </c>
      <c r="H2612" s="82">
        <v>143.57339999999999</v>
      </c>
      <c r="I2612" s="82">
        <v>101.38079999999999</v>
      </c>
      <c r="J2612" s="82">
        <v>53.172199999999997</v>
      </c>
      <c r="K2612" s="82">
        <v>43.829300000000003</v>
      </c>
      <c r="L2612" s="82">
        <v>87.138000000000005</v>
      </c>
      <c r="M2612" s="87">
        <v>101.31399999999999</v>
      </c>
      <c r="N2612" s="80">
        <v>0.09</v>
      </c>
      <c r="O2612" s="86">
        <f t="shared" si="120"/>
        <v>1250.7684816532201</v>
      </c>
      <c r="P2612" s="24">
        <f t="shared" si="121"/>
        <v>0</v>
      </c>
      <c r="R2612" s="76">
        <v>40675</v>
      </c>
      <c r="S2612" s="88">
        <f t="shared" si="122"/>
        <v>5.0103407274144597E-3</v>
      </c>
      <c r="T2612" s="88"/>
    </row>
    <row r="2613" spans="1:20" x14ac:dyDescent="0.3">
      <c r="A2613" s="75">
        <v>2610</v>
      </c>
      <c r="B2613" s="76">
        <v>40676</v>
      </c>
      <c r="C2613" s="80">
        <v>1620.1026999999999</v>
      </c>
      <c r="D2613" s="81">
        <v>62.978200000000001</v>
      </c>
      <c r="E2613" s="82">
        <v>33.950000000000003</v>
      </c>
      <c r="F2613" s="82">
        <v>35.853400000000001</v>
      </c>
      <c r="G2613" s="82">
        <v>31.377199999999998</v>
      </c>
      <c r="H2613" s="82">
        <v>143.0565</v>
      </c>
      <c r="I2613" s="82">
        <v>101.15560000000001</v>
      </c>
      <c r="J2613" s="82">
        <v>52.698300000000003</v>
      </c>
      <c r="K2613" s="82">
        <v>43.745899999999999</v>
      </c>
      <c r="L2613" s="82">
        <v>86.647000000000006</v>
      </c>
      <c r="M2613" s="87">
        <v>101.414</v>
      </c>
      <c r="N2613" s="80">
        <v>0.09</v>
      </c>
      <c r="O2613" s="86">
        <f t="shared" si="120"/>
        <v>1250.7729486835101</v>
      </c>
      <c r="P2613" s="24">
        <f t="shared" si="121"/>
        <v>0</v>
      </c>
      <c r="R2613" s="76">
        <v>40676</v>
      </c>
      <c r="S2613" s="88">
        <f t="shared" si="122"/>
        <v>-8.0323468717925506E-3</v>
      </c>
      <c r="T2613" s="88"/>
    </row>
    <row r="2614" spans="1:20" x14ac:dyDescent="0.3">
      <c r="A2614" s="75">
        <v>2611</v>
      </c>
      <c r="B2614" s="76">
        <v>40679</v>
      </c>
      <c r="C2614" s="80">
        <v>1610.1582000000001</v>
      </c>
      <c r="D2614" s="81">
        <v>62.515099999999997</v>
      </c>
      <c r="E2614" s="82">
        <v>32.950000000000003</v>
      </c>
      <c r="F2614" s="82">
        <v>34.824300000000001</v>
      </c>
      <c r="G2614" s="82">
        <v>30.8005</v>
      </c>
      <c r="H2614" s="82">
        <v>142.02260000000001</v>
      </c>
      <c r="I2614" s="82">
        <v>100.3676</v>
      </c>
      <c r="J2614" s="82">
        <v>52.201799999999999</v>
      </c>
      <c r="K2614" s="82">
        <v>43.521299999999997</v>
      </c>
      <c r="L2614" s="82">
        <v>86.843000000000004</v>
      </c>
      <c r="M2614" s="87">
        <v>101.917</v>
      </c>
      <c r="N2614" s="80">
        <v>0.1</v>
      </c>
      <c r="O2614" s="86">
        <f t="shared" si="120"/>
        <v>1250.7779120682301</v>
      </c>
      <c r="P2614" s="24">
        <f t="shared" si="121"/>
        <v>0</v>
      </c>
      <c r="R2614" s="76">
        <v>40679</v>
      </c>
      <c r="S2614" s="88">
        <f t="shared" si="122"/>
        <v>-6.1381911159087404E-3</v>
      </c>
      <c r="T2614" s="88"/>
    </row>
    <row r="2615" spans="1:20" x14ac:dyDescent="0.3">
      <c r="A2615" s="75">
        <v>2612</v>
      </c>
      <c r="B2615" s="76">
        <v>40680</v>
      </c>
      <c r="C2615" s="80">
        <v>1609.9736</v>
      </c>
      <c r="D2615" s="81">
        <v>62.129199999999997</v>
      </c>
      <c r="E2615" s="82">
        <v>32.4</v>
      </c>
      <c r="F2615" s="82">
        <v>34.579799999999999</v>
      </c>
      <c r="G2615" s="82">
        <v>30.938400000000001</v>
      </c>
      <c r="H2615" s="82">
        <v>141.37989999999999</v>
      </c>
      <c r="I2615" s="82">
        <v>100.5802</v>
      </c>
      <c r="J2615" s="82">
        <v>52.4726</v>
      </c>
      <c r="K2615" s="82">
        <v>43.624000000000002</v>
      </c>
      <c r="L2615" s="82">
        <v>87.322000000000003</v>
      </c>
      <c r="M2615" s="87">
        <v>101.65300000000001</v>
      </c>
      <c r="N2615" s="80">
        <v>0.09</v>
      </c>
      <c r="O2615" s="86">
        <f t="shared" si="120"/>
        <v>1250.7823791322</v>
      </c>
      <c r="P2615" s="24">
        <f t="shared" si="121"/>
        <v>0</v>
      </c>
      <c r="R2615" s="76">
        <v>40680</v>
      </c>
      <c r="S2615" s="88">
        <f t="shared" si="122"/>
        <v>-1.14647119767497E-4</v>
      </c>
      <c r="T2615" s="88"/>
    </row>
    <row r="2616" spans="1:20" x14ac:dyDescent="0.3">
      <c r="A2616" s="75">
        <v>2613</v>
      </c>
      <c r="B2616" s="76">
        <v>40681</v>
      </c>
      <c r="C2616" s="80">
        <v>1624.4338</v>
      </c>
      <c r="D2616" s="81">
        <v>62.2395</v>
      </c>
      <c r="E2616" s="82">
        <v>32.479999999999997</v>
      </c>
      <c r="F2616" s="82">
        <v>34.549199999999999</v>
      </c>
      <c r="G2616" s="82">
        <v>31.152899999999999</v>
      </c>
      <c r="H2616" s="82">
        <v>144.8296</v>
      </c>
      <c r="I2616" s="82">
        <v>102.2439</v>
      </c>
      <c r="J2616" s="82">
        <v>53.905700000000003</v>
      </c>
      <c r="K2616" s="82">
        <v>43.822899999999997</v>
      </c>
      <c r="L2616" s="82">
        <v>87.519000000000005</v>
      </c>
      <c r="M2616" s="87">
        <v>102.369</v>
      </c>
      <c r="N2616" s="80">
        <v>0.1</v>
      </c>
      <c r="O2616" s="86">
        <f t="shared" si="120"/>
        <v>1250.7873425543401</v>
      </c>
      <c r="P2616" s="24">
        <f t="shared" si="121"/>
        <v>0</v>
      </c>
      <c r="R2616" s="76">
        <v>40681</v>
      </c>
      <c r="S2616" s="88">
        <f t="shared" si="122"/>
        <v>8.9816379597777996E-3</v>
      </c>
      <c r="T2616" s="88"/>
    </row>
    <row r="2617" spans="1:20" x14ac:dyDescent="0.3">
      <c r="A2617" s="75">
        <v>2614</v>
      </c>
      <c r="B2617" s="76">
        <v>40682</v>
      </c>
      <c r="C2617" s="80">
        <v>1628.1072999999999</v>
      </c>
      <c r="D2617" s="81">
        <v>63.176600000000001</v>
      </c>
      <c r="E2617" s="82">
        <v>32.655000000000001</v>
      </c>
      <c r="F2617" s="82">
        <v>35.150399999999998</v>
      </c>
      <c r="G2617" s="82">
        <v>31.1845</v>
      </c>
      <c r="H2617" s="82">
        <v>146.2517</v>
      </c>
      <c r="I2617" s="82">
        <v>102.9819</v>
      </c>
      <c r="J2617" s="82">
        <v>53.996000000000002</v>
      </c>
      <c r="K2617" s="82">
        <v>43.925600000000003</v>
      </c>
      <c r="L2617" s="82">
        <v>88.144999999999996</v>
      </c>
      <c r="M2617" s="87">
        <v>103.63800000000001</v>
      </c>
      <c r="N2617" s="80">
        <v>0.09</v>
      </c>
      <c r="O2617" s="86">
        <f t="shared" si="120"/>
        <v>1250.79180965199</v>
      </c>
      <c r="P2617" s="24">
        <f t="shared" si="121"/>
        <v>0</v>
      </c>
      <c r="R2617" s="76">
        <v>40682</v>
      </c>
      <c r="S2617" s="88">
        <f t="shared" si="122"/>
        <v>2.2614033271162199E-3</v>
      </c>
      <c r="T2617" s="88"/>
    </row>
    <row r="2618" spans="1:20" x14ac:dyDescent="0.3">
      <c r="A2618" s="75">
        <v>2615</v>
      </c>
      <c r="B2618" s="76">
        <v>40683</v>
      </c>
      <c r="C2618" s="80">
        <v>1615.5941</v>
      </c>
      <c r="D2618" s="81">
        <v>63.264899999999997</v>
      </c>
      <c r="E2618" s="82">
        <v>34.200000000000003</v>
      </c>
      <c r="F2618" s="82">
        <v>34.915999999999997</v>
      </c>
      <c r="G2618" s="82">
        <v>30.900600000000001</v>
      </c>
      <c r="H2618" s="82">
        <v>144.4212</v>
      </c>
      <c r="I2618" s="82">
        <v>102.0312</v>
      </c>
      <c r="J2618" s="82">
        <v>54.199100000000001</v>
      </c>
      <c r="K2618" s="82">
        <v>43.822899999999997</v>
      </c>
      <c r="L2618" s="82">
        <v>87.555999999999997</v>
      </c>
      <c r="M2618" s="87">
        <v>103.411</v>
      </c>
      <c r="N2618" s="80">
        <v>0.1</v>
      </c>
      <c r="O2618" s="86">
        <f t="shared" si="120"/>
        <v>1250.79677311155</v>
      </c>
      <c r="P2618" s="24">
        <f t="shared" si="121"/>
        <v>0</v>
      </c>
      <c r="R2618" s="76">
        <v>40683</v>
      </c>
      <c r="S2618" s="88">
        <f t="shared" si="122"/>
        <v>-7.6857342264848904E-3</v>
      </c>
      <c r="T2618" s="88"/>
    </row>
    <row r="2619" spans="1:20" x14ac:dyDescent="0.3">
      <c r="A2619" s="75">
        <v>2616</v>
      </c>
      <c r="B2619" s="76">
        <v>40686</v>
      </c>
      <c r="C2619" s="80">
        <v>1596.3504</v>
      </c>
      <c r="D2619" s="81">
        <v>62.162300000000002</v>
      </c>
      <c r="E2619" s="82">
        <v>33.299999999999997</v>
      </c>
      <c r="F2619" s="82">
        <v>33.7851</v>
      </c>
      <c r="G2619" s="82">
        <v>30.4968</v>
      </c>
      <c r="H2619" s="82">
        <v>142.73159999999999</v>
      </c>
      <c r="I2619" s="82">
        <v>100.9055</v>
      </c>
      <c r="J2619" s="82">
        <v>52.224299999999999</v>
      </c>
      <c r="K2619" s="82">
        <v>43.303199999999997</v>
      </c>
      <c r="L2619" s="82">
        <v>87.236000000000004</v>
      </c>
      <c r="M2619" s="87">
        <v>103.625</v>
      </c>
      <c r="N2619" s="80">
        <v>0.1</v>
      </c>
      <c r="O2619" s="86">
        <f t="shared" si="120"/>
        <v>1250.8017365908099</v>
      </c>
      <c r="P2619" s="24">
        <f t="shared" si="121"/>
        <v>0</v>
      </c>
      <c r="R2619" s="76">
        <v>40686</v>
      </c>
      <c r="S2619" s="88">
        <f t="shared" si="122"/>
        <v>-1.1911222008052599E-2</v>
      </c>
      <c r="T2619" s="88"/>
    </row>
    <row r="2620" spans="1:20" x14ac:dyDescent="0.3">
      <c r="A2620" s="75">
        <v>2617</v>
      </c>
      <c r="B2620" s="76">
        <v>40687</v>
      </c>
      <c r="C2620" s="80">
        <v>1595.0456999999999</v>
      </c>
      <c r="D2620" s="81">
        <v>62.085099999999997</v>
      </c>
      <c r="E2620" s="82">
        <v>32.94</v>
      </c>
      <c r="F2620" s="82">
        <v>33.662799999999997</v>
      </c>
      <c r="G2620" s="82">
        <v>30.471599999999999</v>
      </c>
      <c r="H2620" s="82">
        <v>143.99879999999999</v>
      </c>
      <c r="I2620" s="82">
        <v>101.681</v>
      </c>
      <c r="J2620" s="82">
        <v>53.5672</v>
      </c>
      <c r="K2620" s="82">
        <v>43.290300000000002</v>
      </c>
      <c r="L2620" s="82">
        <v>87.162999999999997</v>
      </c>
      <c r="M2620" s="87">
        <v>103.801</v>
      </c>
      <c r="N2620" s="80">
        <v>0.1</v>
      </c>
      <c r="O2620" s="86">
        <f t="shared" si="120"/>
        <v>1250.8067000897699</v>
      </c>
      <c r="P2620" s="24">
        <f t="shared" si="121"/>
        <v>0</v>
      </c>
      <c r="R2620" s="76">
        <v>40687</v>
      </c>
      <c r="S2620" s="88">
        <f t="shared" si="122"/>
        <v>-8.17301765326794E-4</v>
      </c>
      <c r="T2620" s="88"/>
    </row>
    <row r="2621" spans="1:20" x14ac:dyDescent="0.3">
      <c r="A2621" s="75">
        <v>2618</v>
      </c>
      <c r="B2621" s="76">
        <v>40688</v>
      </c>
      <c r="C2621" s="80">
        <v>1600.2329</v>
      </c>
      <c r="D2621" s="81">
        <v>63.071899999999999</v>
      </c>
      <c r="E2621" s="82">
        <v>32.880000000000003</v>
      </c>
      <c r="F2621" s="82">
        <v>33.611899999999999</v>
      </c>
      <c r="G2621" s="82">
        <v>30.521999999999998</v>
      </c>
      <c r="H2621" s="82">
        <v>145.37870000000001</v>
      </c>
      <c r="I2621" s="82">
        <v>102.51900000000001</v>
      </c>
      <c r="J2621" s="82">
        <v>54.3232</v>
      </c>
      <c r="K2621" s="82">
        <v>42.930999999999997</v>
      </c>
      <c r="L2621" s="82">
        <v>86.512</v>
      </c>
      <c r="M2621" s="87">
        <v>103.901</v>
      </c>
      <c r="N2621" s="80">
        <v>0.09</v>
      </c>
      <c r="O2621" s="86">
        <f t="shared" si="120"/>
        <v>1250.8111672565501</v>
      </c>
      <c r="P2621" s="24">
        <f t="shared" si="121"/>
        <v>0</v>
      </c>
      <c r="R2621" s="76">
        <v>40688</v>
      </c>
      <c r="S2621" s="88">
        <f t="shared" si="122"/>
        <v>3.2520698309772599E-3</v>
      </c>
      <c r="T2621" s="88"/>
    </row>
    <row r="2622" spans="1:20" x14ac:dyDescent="0.3">
      <c r="A2622" s="75">
        <v>2619</v>
      </c>
      <c r="B2622" s="76">
        <v>40689</v>
      </c>
      <c r="C2622" s="80">
        <v>1606.9466</v>
      </c>
      <c r="D2622" s="81">
        <v>63.271099999999997</v>
      </c>
      <c r="E2622" s="82">
        <v>33.18</v>
      </c>
      <c r="F2622" s="82">
        <v>34.029600000000002</v>
      </c>
      <c r="G2622" s="82">
        <v>31.127700000000001</v>
      </c>
      <c r="H2622" s="82">
        <v>145.53360000000001</v>
      </c>
      <c r="I2622" s="82">
        <v>103.0569</v>
      </c>
      <c r="J2622" s="82">
        <v>55.225999999999999</v>
      </c>
      <c r="K2622" s="82">
        <v>42.796300000000002</v>
      </c>
      <c r="L2622" s="82">
        <v>86.474999999999994</v>
      </c>
      <c r="M2622" s="87">
        <v>103.53700000000001</v>
      </c>
      <c r="N2622" s="80">
        <v>0.09</v>
      </c>
      <c r="O2622" s="86">
        <f t="shared" si="120"/>
        <v>1250.8156344392901</v>
      </c>
      <c r="P2622" s="24">
        <f t="shared" si="121"/>
        <v>0</v>
      </c>
      <c r="R2622" s="76">
        <v>40689</v>
      </c>
      <c r="S2622" s="88">
        <f t="shared" si="122"/>
        <v>4.1954517995474996E-3</v>
      </c>
      <c r="T2622" s="88"/>
    </row>
    <row r="2623" spans="1:20" x14ac:dyDescent="0.3">
      <c r="A2623" s="75">
        <v>2620</v>
      </c>
      <c r="B2623" s="76">
        <v>40690</v>
      </c>
      <c r="C2623" s="80">
        <v>1613.8217</v>
      </c>
      <c r="D2623" s="81">
        <v>63.470300000000002</v>
      </c>
      <c r="E2623" s="82">
        <v>33.659999999999997</v>
      </c>
      <c r="F2623" s="82">
        <v>34.335299999999997</v>
      </c>
      <c r="G2623" s="82">
        <v>31.241299999999999</v>
      </c>
      <c r="H2623" s="82">
        <v>145.32239999999999</v>
      </c>
      <c r="I2623" s="82">
        <v>103.3571</v>
      </c>
      <c r="J2623" s="82">
        <v>55.101900000000001</v>
      </c>
      <c r="K2623" s="82">
        <v>42.674399999999999</v>
      </c>
      <c r="L2623" s="82">
        <v>86.450999999999993</v>
      </c>
      <c r="M2623" s="87">
        <v>103.286</v>
      </c>
      <c r="N2623" s="80">
        <v>0.1</v>
      </c>
      <c r="O2623" s="86">
        <f t="shared" si="120"/>
        <v>1250.8205979934</v>
      </c>
      <c r="P2623" s="24">
        <f t="shared" si="121"/>
        <v>0</v>
      </c>
      <c r="R2623" s="76">
        <v>40690</v>
      </c>
      <c r="S2623" s="88">
        <f t="shared" si="122"/>
        <v>4.2783624546078904E-3</v>
      </c>
      <c r="T2623" s="88"/>
    </row>
    <row r="2624" spans="1:20" x14ac:dyDescent="0.3">
      <c r="A2624" s="75">
        <v>2621</v>
      </c>
      <c r="B2624" s="76">
        <v>40693</v>
      </c>
      <c r="C2624" s="80">
        <v>1613.8217</v>
      </c>
      <c r="D2624" s="81">
        <v>63.470300000000002</v>
      </c>
      <c r="E2624" s="82">
        <v>33.659999999999997</v>
      </c>
      <c r="F2624" s="82">
        <v>34.335299999999997</v>
      </c>
      <c r="G2624" s="82">
        <v>31.241299999999999</v>
      </c>
      <c r="H2624" s="82">
        <v>145.32239999999999</v>
      </c>
      <c r="I2624" s="82">
        <v>103.3571</v>
      </c>
      <c r="J2624" s="82">
        <v>55.101900000000001</v>
      </c>
      <c r="K2624" s="82">
        <v>42.674399999999999</v>
      </c>
      <c r="L2624" s="82">
        <v>86.450999999999993</v>
      </c>
      <c r="M2624" s="87">
        <v>103.286</v>
      </c>
      <c r="N2624" s="80">
        <v>0.1</v>
      </c>
      <c r="O2624" s="86">
        <f t="shared" si="120"/>
        <v>1250.8255615672001</v>
      </c>
      <c r="P2624" s="24">
        <f t="shared" si="121"/>
        <v>0</v>
      </c>
      <c r="R2624" s="76">
        <v>40693</v>
      </c>
      <c r="S2624" s="88">
        <f t="shared" si="122"/>
        <v>0</v>
      </c>
      <c r="T2624" s="88"/>
    </row>
    <row r="2625" spans="1:20" x14ac:dyDescent="0.3">
      <c r="A2625" s="75">
        <v>2622</v>
      </c>
      <c r="B2625" s="76">
        <v>40694</v>
      </c>
      <c r="C2625" s="80">
        <v>1630.9419</v>
      </c>
      <c r="D2625" s="81">
        <v>64.842699999999994</v>
      </c>
      <c r="E2625" s="82">
        <v>33.935000000000002</v>
      </c>
      <c r="F2625" s="82">
        <v>34.865099999999998</v>
      </c>
      <c r="G2625" s="82">
        <v>31.556699999999999</v>
      </c>
      <c r="H2625" s="82">
        <v>147.71600000000001</v>
      </c>
      <c r="I2625" s="82">
        <v>104.40779999999999</v>
      </c>
      <c r="J2625" s="82">
        <v>56.076300000000003</v>
      </c>
      <c r="K2625" s="82">
        <v>42.866900000000001</v>
      </c>
      <c r="L2625" s="82">
        <v>87.334999999999994</v>
      </c>
      <c r="M2625" s="87">
        <v>103.185</v>
      </c>
      <c r="N2625" s="80">
        <v>0.1</v>
      </c>
      <c r="O2625" s="99">
        <f t="shared" si="120"/>
        <v>1250.8305251607001</v>
      </c>
      <c r="P2625" s="24">
        <f t="shared" si="121"/>
        <v>1</v>
      </c>
      <c r="R2625" s="76">
        <v>40694</v>
      </c>
      <c r="S2625" s="88">
        <f t="shared" si="122"/>
        <v>1.06084829569464E-2</v>
      </c>
      <c r="T2625" s="88"/>
    </row>
    <row r="2626" spans="1:20" x14ac:dyDescent="0.3">
      <c r="A2626" s="75">
        <v>2623</v>
      </c>
      <c r="B2626" s="76">
        <v>40695</v>
      </c>
      <c r="C2626" s="80">
        <v>1593.9556</v>
      </c>
      <c r="D2626" s="81">
        <v>63.2545</v>
      </c>
      <c r="E2626" s="82">
        <v>33.19</v>
      </c>
      <c r="F2626" s="82">
        <v>33.4998</v>
      </c>
      <c r="G2626" s="82">
        <v>30.8249</v>
      </c>
      <c r="H2626" s="82">
        <v>144.30860000000001</v>
      </c>
      <c r="I2626" s="82">
        <v>102.6066</v>
      </c>
      <c r="J2626" s="82">
        <v>53.927399999999999</v>
      </c>
      <c r="K2626" s="82">
        <v>42.834800000000001</v>
      </c>
      <c r="L2626" s="82">
        <v>86.947999999999993</v>
      </c>
      <c r="M2626" s="87">
        <v>102.476</v>
      </c>
      <c r="N2626" s="80">
        <v>0.1</v>
      </c>
      <c r="O2626" s="86">
        <f t="shared" si="120"/>
        <v>1250.8354887738899</v>
      </c>
      <c r="P2626" s="24">
        <f t="shared" si="121"/>
        <v>0</v>
      </c>
      <c r="R2626" s="76">
        <v>40695</v>
      </c>
      <c r="S2626" s="88">
        <f t="shared" si="122"/>
        <v>-2.2677877121190002E-2</v>
      </c>
      <c r="T2626" s="88"/>
    </row>
    <row r="2627" spans="1:20" x14ac:dyDescent="0.3">
      <c r="A2627" s="75">
        <v>2624</v>
      </c>
      <c r="B2627" s="76">
        <v>40696</v>
      </c>
      <c r="C2627" s="80">
        <v>1592.0945999999999</v>
      </c>
      <c r="D2627" s="81">
        <v>63.968299999999999</v>
      </c>
      <c r="E2627" s="82">
        <v>33.619999999999997</v>
      </c>
      <c r="F2627" s="82">
        <v>33.336799999999997</v>
      </c>
      <c r="G2627" s="82">
        <v>30.559899999999999</v>
      </c>
      <c r="H2627" s="82">
        <v>142.37960000000001</v>
      </c>
      <c r="I2627" s="82">
        <v>101.73099999999999</v>
      </c>
      <c r="J2627" s="82">
        <v>53.146999999999998</v>
      </c>
      <c r="K2627" s="82">
        <v>42.372799999999998</v>
      </c>
      <c r="L2627" s="82">
        <v>85.983000000000004</v>
      </c>
      <c r="M2627" s="87">
        <v>102.185</v>
      </c>
      <c r="N2627" s="80">
        <v>0.1</v>
      </c>
      <c r="O2627" s="86">
        <f t="shared" si="120"/>
        <v>1250.8404524067801</v>
      </c>
      <c r="P2627" s="24">
        <f t="shared" si="121"/>
        <v>0</v>
      </c>
      <c r="R2627" s="76">
        <v>40696</v>
      </c>
      <c r="S2627" s="88">
        <f t="shared" si="122"/>
        <v>-1.16753565783145E-3</v>
      </c>
      <c r="T2627" s="88"/>
    </row>
    <row r="2628" spans="1:20" x14ac:dyDescent="0.3">
      <c r="A2628" s="75">
        <v>2625</v>
      </c>
      <c r="B2628" s="76">
        <v>40697</v>
      </c>
      <c r="C2628" s="80">
        <v>1576.6690000000001</v>
      </c>
      <c r="D2628" s="81">
        <v>63.127200000000002</v>
      </c>
      <c r="E2628" s="82">
        <v>32.83</v>
      </c>
      <c r="F2628" s="82">
        <v>32.939500000000002</v>
      </c>
      <c r="G2628" s="82">
        <v>30.162400000000002</v>
      </c>
      <c r="H2628" s="82">
        <v>142.2106</v>
      </c>
      <c r="I2628" s="82">
        <v>101.54340000000001</v>
      </c>
      <c r="J2628" s="82">
        <v>53.395800000000001</v>
      </c>
      <c r="K2628" s="82">
        <v>42.0456</v>
      </c>
      <c r="L2628" s="82">
        <v>85.314999999999998</v>
      </c>
      <c r="M2628" s="87">
        <v>101.919</v>
      </c>
      <c r="N2628" s="80">
        <v>0.11</v>
      </c>
      <c r="O2628" s="86">
        <f t="shared" ref="O2628:O2691" si="123">O2627*(1+N2628/100/252)</f>
        <v>1250.8459124246299</v>
      </c>
      <c r="P2628" s="24">
        <f t="shared" ref="P2628:P2691" si="124">IF(MONTH(B2628)&lt;&gt;MONTH(B2629),1,0)</f>
        <v>0</v>
      </c>
      <c r="R2628" s="76">
        <v>40697</v>
      </c>
      <c r="S2628" s="88">
        <f t="shared" ref="S2628:S2691" si="125">(C2628/C2627)-1</f>
        <v>-9.6888715029872508E-3</v>
      </c>
      <c r="T2628" s="88"/>
    </row>
    <row r="2629" spans="1:20" x14ac:dyDescent="0.3">
      <c r="A2629" s="75">
        <v>2626</v>
      </c>
      <c r="B2629" s="76">
        <v>40700</v>
      </c>
      <c r="C2629" s="80">
        <v>1559.7365</v>
      </c>
      <c r="D2629" s="81">
        <v>62.5075</v>
      </c>
      <c r="E2629" s="82">
        <v>31.84</v>
      </c>
      <c r="F2629" s="82">
        <v>32.796799999999998</v>
      </c>
      <c r="G2629" s="82">
        <v>30.294899999999998</v>
      </c>
      <c r="H2629" s="82">
        <v>140.352</v>
      </c>
      <c r="I2629" s="82">
        <v>100.4301</v>
      </c>
      <c r="J2629" s="82">
        <v>52.547499999999999</v>
      </c>
      <c r="K2629" s="82">
        <v>41.975000000000001</v>
      </c>
      <c r="L2629" s="82">
        <v>85.215999999999994</v>
      </c>
      <c r="M2629" s="87">
        <v>102.122</v>
      </c>
      <c r="N2629" s="80">
        <v>0.1</v>
      </c>
      <c r="O2629" s="86">
        <f t="shared" si="123"/>
        <v>1250.85087609889</v>
      </c>
      <c r="P2629" s="24">
        <f t="shared" si="124"/>
        <v>0</v>
      </c>
      <c r="R2629" s="76">
        <v>40700</v>
      </c>
      <c r="S2629" s="88">
        <f t="shared" si="125"/>
        <v>-1.07394132820523E-2</v>
      </c>
      <c r="T2629" s="88"/>
    </row>
    <row r="2630" spans="1:20" x14ac:dyDescent="0.3">
      <c r="A2630" s="75">
        <v>2627</v>
      </c>
      <c r="B2630" s="76">
        <v>40701</v>
      </c>
      <c r="C2630" s="80">
        <v>1558.3046999999999</v>
      </c>
      <c r="D2630" s="81">
        <v>62.540700000000001</v>
      </c>
      <c r="E2630" s="82">
        <v>31.37</v>
      </c>
      <c r="F2630" s="82">
        <v>32.440199999999997</v>
      </c>
      <c r="G2630" s="82">
        <v>30.358000000000001</v>
      </c>
      <c r="H2630" s="82">
        <v>140.05629999999999</v>
      </c>
      <c r="I2630" s="82">
        <v>100.06740000000001</v>
      </c>
      <c r="J2630" s="82">
        <v>52.807699999999997</v>
      </c>
      <c r="K2630" s="82">
        <v>41.8339</v>
      </c>
      <c r="L2630" s="82">
        <v>85.266000000000005</v>
      </c>
      <c r="M2630" s="87">
        <v>102.678</v>
      </c>
      <c r="N2630" s="80">
        <v>0.09</v>
      </c>
      <c r="O2630" s="86">
        <f t="shared" si="123"/>
        <v>1250.85534342344</v>
      </c>
      <c r="P2630" s="24">
        <f t="shared" si="124"/>
        <v>0</v>
      </c>
      <c r="R2630" s="76">
        <v>40701</v>
      </c>
      <c r="S2630" s="88">
        <f t="shared" si="125"/>
        <v>-9.1797556830919302E-4</v>
      </c>
      <c r="T2630" s="88"/>
    </row>
    <row r="2631" spans="1:20" x14ac:dyDescent="0.3">
      <c r="A2631" s="75">
        <v>2628</v>
      </c>
      <c r="B2631" s="76">
        <v>40702</v>
      </c>
      <c r="C2631" s="80">
        <v>1552.1310000000001</v>
      </c>
      <c r="D2631" s="81">
        <v>62.308300000000003</v>
      </c>
      <c r="E2631" s="82">
        <v>30.26</v>
      </c>
      <c r="F2631" s="82">
        <v>31.839099999999998</v>
      </c>
      <c r="G2631" s="82">
        <v>30.206600000000002</v>
      </c>
      <c r="H2631" s="82">
        <v>140.73220000000001</v>
      </c>
      <c r="I2631" s="82">
        <v>101.018</v>
      </c>
      <c r="J2631" s="82">
        <v>52.694600000000001</v>
      </c>
      <c r="K2631" s="82">
        <v>41.962200000000003</v>
      </c>
      <c r="L2631" s="82">
        <v>85.153999999999996</v>
      </c>
      <c r="M2631" s="87">
        <v>102.691</v>
      </c>
      <c r="N2631" s="80">
        <v>0.09</v>
      </c>
      <c r="O2631" s="86">
        <f t="shared" si="123"/>
        <v>1250.85981076396</v>
      </c>
      <c r="P2631" s="24">
        <f t="shared" si="124"/>
        <v>0</v>
      </c>
      <c r="R2631" s="76">
        <v>40702</v>
      </c>
      <c r="S2631" s="88">
        <f t="shared" si="125"/>
        <v>-3.9618054158470101E-3</v>
      </c>
      <c r="T2631" s="88"/>
    </row>
    <row r="2632" spans="1:20" x14ac:dyDescent="0.3">
      <c r="A2632" s="75">
        <v>2629</v>
      </c>
      <c r="B2632" s="76">
        <v>40703</v>
      </c>
      <c r="C2632" s="80">
        <v>1563.5818999999999</v>
      </c>
      <c r="D2632" s="81">
        <v>61.8324</v>
      </c>
      <c r="E2632" s="82">
        <v>30.04</v>
      </c>
      <c r="F2632" s="82">
        <v>32.226300000000002</v>
      </c>
      <c r="G2632" s="82">
        <v>30.2318</v>
      </c>
      <c r="H2632" s="82">
        <v>142.53450000000001</v>
      </c>
      <c r="I2632" s="82">
        <v>101.54340000000001</v>
      </c>
      <c r="J2632" s="82">
        <v>52.751100000000001</v>
      </c>
      <c r="K2632" s="82">
        <v>42.276600000000002</v>
      </c>
      <c r="L2632" s="82">
        <v>85.983000000000004</v>
      </c>
      <c r="M2632" s="87">
        <v>102.83</v>
      </c>
      <c r="N2632" s="80">
        <v>0.09</v>
      </c>
      <c r="O2632" s="86">
        <f t="shared" si="123"/>
        <v>1250.8642781204201</v>
      </c>
      <c r="P2632" s="24">
        <f t="shared" si="124"/>
        <v>0</v>
      </c>
      <c r="R2632" s="76">
        <v>40703</v>
      </c>
      <c r="S2632" s="88">
        <f t="shared" si="125"/>
        <v>7.3775344993429696E-3</v>
      </c>
      <c r="T2632" s="88"/>
    </row>
    <row r="2633" spans="1:20" x14ac:dyDescent="0.3">
      <c r="A2633" s="75">
        <v>2630</v>
      </c>
      <c r="B2633" s="76">
        <v>40704</v>
      </c>
      <c r="C2633" s="80">
        <v>1541.7491</v>
      </c>
      <c r="D2633" s="81">
        <v>60.4268</v>
      </c>
      <c r="E2633" s="82">
        <v>29.45</v>
      </c>
      <c r="F2633" s="82">
        <v>31.767800000000001</v>
      </c>
      <c r="G2633" s="82">
        <v>29.9101</v>
      </c>
      <c r="H2633" s="82">
        <v>140.33789999999999</v>
      </c>
      <c r="I2633" s="82">
        <v>99.792199999999994</v>
      </c>
      <c r="J2633" s="82">
        <v>52.058900000000001</v>
      </c>
      <c r="K2633" s="82">
        <v>41.955800000000004</v>
      </c>
      <c r="L2633" s="82">
        <v>84.968999999999994</v>
      </c>
      <c r="M2633" s="87">
        <v>101.691</v>
      </c>
      <c r="N2633" s="80">
        <v>0.09</v>
      </c>
      <c r="O2633" s="86">
        <f t="shared" si="123"/>
        <v>1250.8687454928499</v>
      </c>
      <c r="P2633" s="24">
        <f t="shared" si="124"/>
        <v>0</v>
      </c>
      <c r="R2633" s="76">
        <v>40704</v>
      </c>
      <c r="S2633" s="88">
        <f t="shared" si="125"/>
        <v>-1.3963323571346E-2</v>
      </c>
      <c r="T2633" s="88"/>
    </row>
    <row r="2634" spans="1:20" x14ac:dyDescent="0.3">
      <c r="A2634" s="75">
        <v>2631</v>
      </c>
      <c r="B2634" s="76">
        <v>40707</v>
      </c>
      <c r="C2634" s="80">
        <v>1543.2947999999999</v>
      </c>
      <c r="D2634" s="81">
        <v>60.205500000000001</v>
      </c>
      <c r="E2634" s="82">
        <v>29.39</v>
      </c>
      <c r="F2634" s="82">
        <v>32.226300000000002</v>
      </c>
      <c r="G2634" s="82">
        <v>30.332799999999999</v>
      </c>
      <c r="H2634" s="82">
        <v>139.29599999999999</v>
      </c>
      <c r="I2634" s="82">
        <v>99.104200000000006</v>
      </c>
      <c r="J2634" s="82">
        <v>51.5749</v>
      </c>
      <c r="K2634" s="82">
        <v>42.084099999999999</v>
      </c>
      <c r="L2634" s="82">
        <v>85.426000000000002</v>
      </c>
      <c r="M2634" s="87">
        <v>102.16</v>
      </c>
      <c r="N2634" s="80">
        <v>0.1</v>
      </c>
      <c r="O2634" s="86">
        <f t="shared" si="123"/>
        <v>1250.8737092577101</v>
      </c>
      <c r="P2634" s="24">
        <f t="shared" si="124"/>
        <v>0</v>
      </c>
      <c r="R2634" s="76">
        <v>40707</v>
      </c>
      <c r="S2634" s="88">
        <f t="shared" si="125"/>
        <v>1.0025626089225101E-3</v>
      </c>
      <c r="T2634" s="88"/>
    </row>
    <row r="2635" spans="1:20" x14ac:dyDescent="0.3">
      <c r="A2635" s="75">
        <v>2632</v>
      </c>
      <c r="B2635" s="76">
        <v>40708</v>
      </c>
      <c r="C2635" s="80">
        <v>1562.8436999999999</v>
      </c>
      <c r="D2635" s="81">
        <v>61.511400000000002</v>
      </c>
      <c r="E2635" s="82">
        <v>29.54</v>
      </c>
      <c r="F2635" s="82">
        <v>32.684699999999999</v>
      </c>
      <c r="G2635" s="82">
        <v>30.559899999999999</v>
      </c>
      <c r="H2635" s="82">
        <v>141.6474</v>
      </c>
      <c r="I2635" s="82">
        <v>100.5427</v>
      </c>
      <c r="J2635" s="82">
        <v>52.898200000000003</v>
      </c>
      <c r="K2635" s="82">
        <v>42.400799999999997</v>
      </c>
      <c r="L2635" s="82">
        <v>86.057000000000002</v>
      </c>
      <c r="M2635" s="87">
        <v>103.096</v>
      </c>
      <c r="N2635" s="80">
        <v>0.1</v>
      </c>
      <c r="O2635" s="86">
        <f t="shared" si="123"/>
        <v>1250.8786730422701</v>
      </c>
      <c r="P2635" s="24">
        <f t="shared" si="124"/>
        <v>0</v>
      </c>
      <c r="R2635" s="76">
        <v>40708</v>
      </c>
      <c r="S2635" s="88">
        <f t="shared" si="125"/>
        <v>1.26669901304663E-2</v>
      </c>
      <c r="T2635" s="88"/>
    </row>
    <row r="2636" spans="1:20" x14ac:dyDescent="0.3">
      <c r="A2636" s="75">
        <v>2633</v>
      </c>
      <c r="B2636" s="76">
        <v>40709</v>
      </c>
      <c r="C2636" s="80">
        <v>1535.6287</v>
      </c>
      <c r="D2636" s="81">
        <v>59.8735</v>
      </c>
      <c r="E2636" s="82">
        <v>28.989000000000001</v>
      </c>
      <c r="F2636" s="82">
        <v>31.747399999999999</v>
      </c>
      <c r="G2636" s="82">
        <v>29.9543</v>
      </c>
      <c r="H2636" s="82">
        <v>138.56379999999999</v>
      </c>
      <c r="I2636" s="82">
        <v>98.391300000000001</v>
      </c>
      <c r="J2636" s="82">
        <v>51.755800000000001</v>
      </c>
      <c r="K2636" s="82">
        <v>41.987200000000001</v>
      </c>
      <c r="L2636" s="82">
        <v>84.709000000000003</v>
      </c>
      <c r="M2636" s="87">
        <v>102.80500000000001</v>
      </c>
      <c r="N2636" s="80">
        <v>0.1</v>
      </c>
      <c r="O2636" s="86">
        <f t="shared" si="123"/>
        <v>1250.88363684653</v>
      </c>
      <c r="P2636" s="24">
        <f t="shared" si="124"/>
        <v>0</v>
      </c>
      <c r="R2636" s="76">
        <v>40709</v>
      </c>
      <c r="S2636" s="88">
        <f t="shared" si="125"/>
        <v>-1.7413769527944399E-2</v>
      </c>
      <c r="T2636" s="88"/>
    </row>
    <row r="2637" spans="1:20" x14ac:dyDescent="0.3">
      <c r="A2637" s="75">
        <v>2634</v>
      </c>
      <c r="B2637" s="76">
        <v>40710</v>
      </c>
      <c r="C2637" s="80">
        <v>1538.5911000000001</v>
      </c>
      <c r="D2637" s="81">
        <v>58.645000000000003</v>
      </c>
      <c r="E2637" s="82">
        <v>29.47</v>
      </c>
      <c r="F2637" s="82">
        <v>31.380600000000001</v>
      </c>
      <c r="G2637" s="82">
        <v>30.276</v>
      </c>
      <c r="H2637" s="82">
        <v>140</v>
      </c>
      <c r="I2637" s="82">
        <v>99.091700000000003</v>
      </c>
      <c r="J2637" s="82">
        <v>51.552199999999999</v>
      </c>
      <c r="K2637" s="82">
        <v>42.3232</v>
      </c>
      <c r="L2637" s="82">
        <v>85.215999999999994</v>
      </c>
      <c r="M2637" s="87">
        <v>103.526</v>
      </c>
      <c r="N2637" s="80">
        <v>0.1</v>
      </c>
      <c r="O2637" s="86">
        <f t="shared" si="123"/>
        <v>1250.8886006704799</v>
      </c>
      <c r="P2637" s="24">
        <f t="shared" si="124"/>
        <v>0</v>
      </c>
      <c r="R2637" s="76">
        <v>40710</v>
      </c>
      <c r="S2637" s="88">
        <f t="shared" si="125"/>
        <v>1.9291121610323101E-3</v>
      </c>
      <c r="T2637" s="88"/>
    </row>
    <row r="2638" spans="1:20" x14ac:dyDescent="0.3">
      <c r="A2638" s="75">
        <v>2635</v>
      </c>
      <c r="B2638" s="76">
        <v>40711</v>
      </c>
      <c r="C2638" s="80">
        <v>1543.2816</v>
      </c>
      <c r="D2638" s="81">
        <v>58.313000000000002</v>
      </c>
      <c r="E2638" s="82">
        <v>29.49</v>
      </c>
      <c r="F2638" s="82">
        <v>31.7729</v>
      </c>
      <c r="G2638" s="82">
        <v>30.610399999999998</v>
      </c>
      <c r="H2638" s="82">
        <v>139.63390000000001</v>
      </c>
      <c r="I2638" s="82">
        <v>98.8416</v>
      </c>
      <c r="J2638" s="82">
        <v>51.179000000000002</v>
      </c>
      <c r="K2638" s="82">
        <v>42.407200000000003</v>
      </c>
      <c r="L2638" s="82">
        <v>85.006</v>
      </c>
      <c r="M2638" s="87">
        <v>104.425</v>
      </c>
      <c r="N2638" s="80">
        <v>0.1</v>
      </c>
      <c r="O2638" s="86">
        <f t="shared" si="123"/>
        <v>1250.8935645141401</v>
      </c>
      <c r="P2638" s="24">
        <f t="shared" si="124"/>
        <v>0</v>
      </c>
      <c r="R2638" s="76">
        <v>40711</v>
      </c>
      <c r="S2638" s="88">
        <f t="shared" si="125"/>
        <v>3.0485682648235799E-3</v>
      </c>
      <c r="T2638" s="88"/>
    </row>
    <row r="2639" spans="1:20" x14ac:dyDescent="0.3">
      <c r="A2639" s="75">
        <v>2636</v>
      </c>
      <c r="B2639" s="76">
        <v>40714</v>
      </c>
      <c r="C2639" s="80">
        <v>1551.6195</v>
      </c>
      <c r="D2639" s="81">
        <v>59.1873</v>
      </c>
      <c r="E2639" s="82">
        <v>29.24</v>
      </c>
      <c r="F2639" s="82">
        <v>32.511499999999998</v>
      </c>
      <c r="G2639" s="82">
        <v>30.875299999999999</v>
      </c>
      <c r="H2639" s="82">
        <v>140.67590000000001</v>
      </c>
      <c r="I2639" s="82">
        <v>99.704599999999999</v>
      </c>
      <c r="J2639" s="82">
        <v>50.602200000000003</v>
      </c>
      <c r="K2639" s="82">
        <v>42.542900000000003</v>
      </c>
      <c r="L2639" s="82">
        <v>85.326999999999998</v>
      </c>
      <c r="M2639" s="87">
        <v>104.64</v>
      </c>
      <c r="N2639" s="80">
        <v>0.09</v>
      </c>
      <c r="O2639" s="86">
        <f t="shared" si="123"/>
        <v>1250.89803199115</v>
      </c>
      <c r="P2639" s="24">
        <f t="shared" si="124"/>
        <v>0</v>
      </c>
      <c r="R2639" s="76">
        <v>40714</v>
      </c>
      <c r="S2639" s="88">
        <f t="shared" si="125"/>
        <v>5.4027080994161203E-3</v>
      </c>
      <c r="T2639" s="88"/>
    </row>
    <row r="2640" spans="1:20" x14ac:dyDescent="0.3">
      <c r="A2640" s="75">
        <v>2637</v>
      </c>
      <c r="B2640" s="76">
        <v>40715</v>
      </c>
      <c r="C2640" s="80">
        <v>1572.623</v>
      </c>
      <c r="D2640" s="81">
        <v>60.238700000000001</v>
      </c>
      <c r="E2640" s="82">
        <v>30.06</v>
      </c>
      <c r="F2640" s="82">
        <v>33.265500000000003</v>
      </c>
      <c r="G2640" s="82">
        <v>31.241299999999999</v>
      </c>
      <c r="H2640" s="82">
        <v>143.04140000000001</v>
      </c>
      <c r="I2640" s="82">
        <v>100.7804</v>
      </c>
      <c r="J2640" s="82">
        <v>51.427799999999998</v>
      </c>
      <c r="K2640" s="82">
        <v>42.820799999999998</v>
      </c>
      <c r="L2640" s="82">
        <v>85.266000000000005</v>
      </c>
      <c r="M2640" s="87">
        <v>104.779</v>
      </c>
      <c r="N2640" s="80">
        <v>0.09</v>
      </c>
      <c r="O2640" s="86">
        <f t="shared" si="123"/>
        <v>1250.90249948412</v>
      </c>
      <c r="P2640" s="24">
        <f t="shared" si="124"/>
        <v>0</v>
      </c>
      <c r="R2640" s="76">
        <v>40715</v>
      </c>
      <c r="S2640" s="88">
        <f t="shared" si="125"/>
        <v>1.3536501700320201E-2</v>
      </c>
      <c r="T2640" s="88"/>
    </row>
    <row r="2641" spans="1:20" x14ac:dyDescent="0.3">
      <c r="A2641" s="75">
        <v>2638</v>
      </c>
      <c r="B2641" s="76">
        <v>40716</v>
      </c>
      <c r="C2641" s="80">
        <v>1562.5214000000001</v>
      </c>
      <c r="D2641" s="81">
        <v>59.757300000000001</v>
      </c>
      <c r="E2641" s="82">
        <v>29.86</v>
      </c>
      <c r="F2641" s="82">
        <v>32.807000000000002</v>
      </c>
      <c r="G2641" s="82">
        <v>31.102499999999999</v>
      </c>
      <c r="H2641" s="82">
        <v>142.3092</v>
      </c>
      <c r="I2641" s="82">
        <v>99.842200000000005</v>
      </c>
      <c r="J2641" s="82">
        <v>51.167700000000004</v>
      </c>
      <c r="K2641" s="82">
        <v>42.911299999999997</v>
      </c>
      <c r="L2641" s="82">
        <v>85.08</v>
      </c>
      <c r="M2641" s="87">
        <v>104.589</v>
      </c>
      <c r="N2641" s="80">
        <v>0.09</v>
      </c>
      <c r="O2641" s="86">
        <f t="shared" si="123"/>
        <v>1250.90696699305</v>
      </c>
      <c r="P2641" s="24">
        <f t="shared" si="124"/>
        <v>0</v>
      </c>
      <c r="R2641" s="76">
        <v>40716</v>
      </c>
      <c r="S2641" s="88">
        <f t="shared" si="125"/>
        <v>-6.4234085346582797E-3</v>
      </c>
      <c r="T2641" s="88"/>
    </row>
    <row r="2642" spans="1:20" x14ac:dyDescent="0.3">
      <c r="A2642" s="75">
        <v>2639</v>
      </c>
      <c r="B2642" s="76">
        <v>40717</v>
      </c>
      <c r="C2642" s="80">
        <v>1558.1025999999999</v>
      </c>
      <c r="D2642" s="81">
        <v>60.825299999999999</v>
      </c>
      <c r="E2642" s="82">
        <v>29.84</v>
      </c>
      <c r="F2642" s="82">
        <v>33.070900000000002</v>
      </c>
      <c r="G2642" s="82">
        <v>31.077200000000001</v>
      </c>
      <c r="H2642" s="82">
        <v>139.9015</v>
      </c>
      <c r="I2642" s="82">
        <v>98.116100000000003</v>
      </c>
      <c r="J2642" s="82">
        <v>50.4099</v>
      </c>
      <c r="K2642" s="82">
        <v>41.993600000000001</v>
      </c>
      <c r="L2642" s="82">
        <v>84.09</v>
      </c>
      <c r="M2642" s="87">
        <v>104.134</v>
      </c>
      <c r="N2642" s="80">
        <v>0.08</v>
      </c>
      <c r="O2642" s="86">
        <f t="shared" si="123"/>
        <v>1250.9109381262799</v>
      </c>
      <c r="P2642" s="24">
        <f t="shared" si="124"/>
        <v>0</v>
      </c>
      <c r="R2642" s="76">
        <v>40717</v>
      </c>
      <c r="S2642" s="88">
        <f t="shared" si="125"/>
        <v>-2.8279932678042501E-3</v>
      </c>
      <c r="T2642" s="88"/>
    </row>
    <row r="2643" spans="1:20" x14ac:dyDescent="0.3">
      <c r="A2643" s="75">
        <v>2640</v>
      </c>
      <c r="B2643" s="76">
        <v>40718</v>
      </c>
      <c r="C2643" s="80">
        <v>1539.8326999999999</v>
      </c>
      <c r="D2643" s="81">
        <v>59.973100000000002</v>
      </c>
      <c r="E2643" s="82">
        <v>29.25</v>
      </c>
      <c r="F2643" s="82">
        <v>31.727</v>
      </c>
      <c r="G2643" s="82">
        <v>30.660799999999998</v>
      </c>
      <c r="H2643" s="82">
        <v>137.84569999999999</v>
      </c>
      <c r="I2643" s="82">
        <v>96.039699999999996</v>
      </c>
      <c r="J2643" s="82">
        <v>49.640799999999999</v>
      </c>
      <c r="K2643" s="82">
        <v>41.961300000000001</v>
      </c>
      <c r="L2643" s="82">
        <v>84.671999999999997</v>
      </c>
      <c r="M2643" s="87">
        <v>103.56399999999999</v>
      </c>
      <c r="N2643" s="80">
        <v>0.08</v>
      </c>
      <c r="O2643" s="86">
        <f t="shared" si="123"/>
        <v>1250.91490927211</v>
      </c>
      <c r="P2643" s="24">
        <f t="shared" si="124"/>
        <v>0</v>
      </c>
      <c r="R2643" s="76">
        <v>40718</v>
      </c>
      <c r="S2643" s="88">
        <f t="shared" si="125"/>
        <v>-1.1725736161405599E-2</v>
      </c>
      <c r="T2643" s="88"/>
    </row>
    <row r="2644" spans="1:20" x14ac:dyDescent="0.3">
      <c r="A2644" s="75">
        <v>2641</v>
      </c>
      <c r="B2644" s="76">
        <v>40721</v>
      </c>
      <c r="C2644" s="80">
        <v>1553.9752000000001</v>
      </c>
      <c r="D2644" s="81">
        <v>60.5929</v>
      </c>
      <c r="E2644" s="82">
        <v>29.5</v>
      </c>
      <c r="F2644" s="82">
        <v>32.1753</v>
      </c>
      <c r="G2644" s="82">
        <v>31.796399999999998</v>
      </c>
      <c r="H2644" s="82">
        <v>139.25380000000001</v>
      </c>
      <c r="I2644" s="82">
        <v>97.465599999999995</v>
      </c>
      <c r="J2644" s="82">
        <v>49.787799999999997</v>
      </c>
      <c r="K2644" s="82">
        <v>42.142299999999999</v>
      </c>
      <c r="L2644" s="82">
        <v>85.414000000000001</v>
      </c>
      <c r="M2644" s="87">
        <v>104.172</v>
      </c>
      <c r="N2644" s="80">
        <v>0.08</v>
      </c>
      <c r="O2644" s="86">
        <f t="shared" si="123"/>
        <v>1250.91888043056</v>
      </c>
      <c r="P2644" s="24">
        <f t="shared" si="124"/>
        <v>0</v>
      </c>
      <c r="R2644" s="76">
        <v>40721</v>
      </c>
      <c r="S2644" s="88">
        <f t="shared" si="125"/>
        <v>9.1844393225317695E-3</v>
      </c>
      <c r="T2644" s="88"/>
    </row>
    <row r="2645" spans="1:20" x14ac:dyDescent="0.3">
      <c r="A2645" s="75">
        <v>2642</v>
      </c>
      <c r="B2645" s="76">
        <v>40722</v>
      </c>
      <c r="C2645" s="80">
        <v>1574.431</v>
      </c>
      <c r="D2645" s="81">
        <v>61.367600000000003</v>
      </c>
      <c r="E2645" s="82">
        <v>30.105</v>
      </c>
      <c r="F2645" s="82">
        <v>32.949599999999997</v>
      </c>
      <c r="G2645" s="82">
        <v>32.5535</v>
      </c>
      <c r="H2645" s="82">
        <v>141.2954</v>
      </c>
      <c r="I2645" s="82">
        <v>99.604600000000005</v>
      </c>
      <c r="J2645" s="82">
        <v>51.280799999999999</v>
      </c>
      <c r="K2645" s="82">
        <v>42.672199999999997</v>
      </c>
      <c r="L2645" s="82">
        <v>86.119</v>
      </c>
      <c r="M2645" s="87">
        <v>106.741</v>
      </c>
      <c r="N2645" s="80">
        <v>0.08</v>
      </c>
      <c r="O2645" s="86">
        <f t="shared" si="123"/>
        <v>1250.9228516016101</v>
      </c>
      <c r="P2645" s="24">
        <f t="shared" si="124"/>
        <v>0</v>
      </c>
      <c r="R2645" s="76">
        <v>40722</v>
      </c>
      <c r="S2645" s="88">
        <f t="shared" si="125"/>
        <v>1.31635305376816E-2</v>
      </c>
      <c r="T2645" s="88"/>
    </row>
    <row r="2646" spans="1:20" x14ac:dyDescent="0.3">
      <c r="A2646" s="75">
        <v>2643</v>
      </c>
      <c r="B2646" s="76">
        <v>40723</v>
      </c>
      <c r="C2646" s="80">
        <v>1587.6787999999999</v>
      </c>
      <c r="D2646" s="81">
        <v>61.345399999999998</v>
      </c>
      <c r="E2646" s="82">
        <v>30.8</v>
      </c>
      <c r="F2646" s="82">
        <v>33.0413</v>
      </c>
      <c r="G2646" s="82">
        <v>32.3264</v>
      </c>
      <c r="H2646" s="82">
        <v>142.60489999999999</v>
      </c>
      <c r="I2646" s="82">
        <v>100.3801</v>
      </c>
      <c r="J2646" s="82">
        <v>51.631399999999999</v>
      </c>
      <c r="K2646" s="82">
        <v>43.111600000000003</v>
      </c>
      <c r="L2646" s="82">
        <v>86.54</v>
      </c>
      <c r="M2646" s="87">
        <v>107.01900000000001</v>
      </c>
      <c r="N2646" s="80">
        <v>7.0000000000000007E-2</v>
      </c>
      <c r="O2646" s="86">
        <f t="shared" si="123"/>
        <v>1250.9263263872999</v>
      </c>
      <c r="P2646" s="24">
        <f t="shared" si="124"/>
        <v>0</v>
      </c>
      <c r="R2646" s="76">
        <v>40723</v>
      </c>
      <c r="S2646" s="88">
        <f t="shared" si="125"/>
        <v>8.4143414350961194E-3</v>
      </c>
      <c r="T2646" s="88"/>
    </row>
    <row r="2647" spans="1:20" x14ac:dyDescent="0.3">
      <c r="A2647" s="75">
        <v>2644</v>
      </c>
      <c r="B2647" s="76">
        <v>40724</v>
      </c>
      <c r="C2647" s="80">
        <v>1603.7535</v>
      </c>
      <c r="D2647" s="81">
        <v>62.8506</v>
      </c>
      <c r="E2647" s="82">
        <v>31.47</v>
      </c>
      <c r="F2647" s="82">
        <v>33.5304</v>
      </c>
      <c r="G2647" s="82">
        <v>32.805799999999998</v>
      </c>
      <c r="H2647" s="82">
        <v>144.8014</v>
      </c>
      <c r="I2647" s="82">
        <v>101.7936</v>
      </c>
      <c r="J2647" s="82">
        <v>52.694600000000001</v>
      </c>
      <c r="K2647" s="82">
        <v>43.486499999999999</v>
      </c>
      <c r="L2647" s="82">
        <v>87.120999999999995</v>
      </c>
      <c r="M2647" s="87">
        <v>106.703</v>
      </c>
      <c r="N2647" s="80">
        <v>7.0000000000000007E-2</v>
      </c>
      <c r="O2647" s="99">
        <f t="shared" si="123"/>
        <v>1250.92980118266</v>
      </c>
      <c r="P2647" s="24">
        <f t="shared" si="124"/>
        <v>1</v>
      </c>
      <c r="R2647" s="76">
        <v>40724</v>
      </c>
      <c r="S2647" s="88">
        <f t="shared" si="125"/>
        <v>1.01246549365024E-2</v>
      </c>
      <c r="T2647" s="88"/>
    </row>
    <row r="2648" spans="1:20" x14ac:dyDescent="0.3">
      <c r="A2648" s="75">
        <v>2645</v>
      </c>
      <c r="B2648" s="76">
        <v>40725</v>
      </c>
      <c r="C2648" s="80">
        <v>1627.0733</v>
      </c>
      <c r="D2648" s="81">
        <v>64.056899999999999</v>
      </c>
      <c r="E2648" s="82">
        <v>31.49</v>
      </c>
      <c r="F2648" s="82">
        <v>33.673000000000002</v>
      </c>
      <c r="G2648" s="82">
        <v>32.831099999999999</v>
      </c>
      <c r="H2648" s="82">
        <v>146.56139999999999</v>
      </c>
      <c r="I2648" s="82">
        <v>102.58159999999999</v>
      </c>
      <c r="J2648" s="82">
        <v>53.520200000000003</v>
      </c>
      <c r="K2648" s="82">
        <v>44.003500000000003</v>
      </c>
      <c r="L2648" s="82">
        <v>86.823999999999998</v>
      </c>
      <c r="M2648" s="87">
        <v>108.386</v>
      </c>
      <c r="N2648" s="80">
        <v>0.08</v>
      </c>
      <c r="O2648" s="86">
        <f t="shared" si="123"/>
        <v>1250.93377238837</v>
      </c>
      <c r="P2648" s="24">
        <f t="shared" si="124"/>
        <v>0</v>
      </c>
      <c r="R2648" s="76">
        <v>40725</v>
      </c>
      <c r="S2648" s="88">
        <f t="shared" si="125"/>
        <v>1.4540763278147101E-2</v>
      </c>
      <c r="T2648" s="88"/>
    </row>
    <row r="2649" spans="1:20" x14ac:dyDescent="0.3">
      <c r="A2649" s="75">
        <v>2646</v>
      </c>
      <c r="B2649" s="76">
        <v>40728</v>
      </c>
      <c r="C2649" s="80">
        <v>1627.0733</v>
      </c>
      <c r="D2649" s="81">
        <v>64.056899999999999</v>
      </c>
      <c r="E2649" s="82">
        <v>31.49</v>
      </c>
      <c r="F2649" s="82">
        <v>33.673000000000002</v>
      </c>
      <c r="G2649" s="82">
        <v>32.831099999999999</v>
      </c>
      <c r="H2649" s="82">
        <v>146.56139999999999</v>
      </c>
      <c r="I2649" s="82">
        <v>102.58159999999999</v>
      </c>
      <c r="J2649" s="82">
        <v>53.520200000000003</v>
      </c>
      <c r="K2649" s="82">
        <v>44.003500000000003</v>
      </c>
      <c r="L2649" s="82">
        <v>86.823999999999998</v>
      </c>
      <c r="M2649" s="87">
        <v>108.386</v>
      </c>
      <c r="N2649" s="80">
        <v>0.08</v>
      </c>
      <c r="O2649" s="86">
        <f t="shared" si="123"/>
        <v>1250.9377436067</v>
      </c>
      <c r="P2649" s="24">
        <f t="shared" si="124"/>
        <v>0</v>
      </c>
      <c r="R2649" s="76">
        <v>40728</v>
      </c>
      <c r="S2649" s="88">
        <f t="shared" si="125"/>
        <v>0</v>
      </c>
      <c r="T2649" s="88"/>
    </row>
    <row r="2650" spans="1:20" x14ac:dyDescent="0.3">
      <c r="A2650" s="75">
        <v>2647</v>
      </c>
      <c r="B2650" s="76">
        <v>40729</v>
      </c>
      <c r="C2650" s="80">
        <v>1624.9532999999999</v>
      </c>
      <c r="D2650" s="81">
        <v>64.3446</v>
      </c>
      <c r="E2650" s="82">
        <v>31.18</v>
      </c>
      <c r="F2650" s="82">
        <v>33.683199999999999</v>
      </c>
      <c r="G2650" s="82">
        <v>32.843699999999998</v>
      </c>
      <c r="H2650" s="82">
        <v>148.01169999999999</v>
      </c>
      <c r="I2650" s="82">
        <v>102.06870000000001</v>
      </c>
      <c r="J2650" s="82">
        <v>53.689900000000002</v>
      </c>
      <c r="K2650" s="82">
        <v>44.139200000000002</v>
      </c>
      <c r="L2650" s="82">
        <v>86.305000000000007</v>
      </c>
      <c r="M2650" s="87">
        <v>108.373</v>
      </c>
      <c r="N2650" s="80">
        <v>0.08</v>
      </c>
      <c r="O2650" s="86">
        <f t="shared" si="123"/>
        <v>1250.9417148376299</v>
      </c>
      <c r="P2650" s="24">
        <f t="shared" si="124"/>
        <v>0</v>
      </c>
      <c r="R2650" s="76">
        <v>40729</v>
      </c>
      <c r="S2650" s="88">
        <f t="shared" si="125"/>
        <v>-1.30295297698024E-3</v>
      </c>
      <c r="T2650" s="88"/>
    </row>
    <row r="2651" spans="1:20" x14ac:dyDescent="0.3">
      <c r="A2651" s="75">
        <v>2648</v>
      </c>
      <c r="B2651" s="76">
        <v>40730</v>
      </c>
      <c r="C2651" s="80">
        <v>1627.1969999999999</v>
      </c>
      <c r="D2651" s="81">
        <v>64.964399999999998</v>
      </c>
      <c r="E2651" s="82">
        <v>31.43</v>
      </c>
      <c r="F2651" s="82">
        <v>33.835999999999999</v>
      </c>
      <c r="G2651" s="82">
        <v>33.222200000000001</v>
      </c>
      <c r="H2651" s="82">
        <v>147.9554</v>
      </c>
      <c r="I2651" s="82">
        <v>102.0312</v>
      </c>
      <c r="J2651" s="82">
        <v>53.158299999999997</v>
      </c>
      <c r="K2651" s="82">
        <v>44.287799999999997</v>
      </c>
      <c r="L2651" s="82">
        <v>86.799000000000007</v>
      </c>
      <c r="M2651" s="87">
        <v>108.651</v>
      </c>
      <c r="N2651" s="80">
        <v>7.0000000000000007E-2</v>
      </c>
      <c r="O2651" s="86">
        <f t="shared" si="123"/>
        <v>1250.94518967573</v>
      </c>
      <c r="P2651" s="24">
        <f t="shared" si="124"/>
        <v>0</v>
      </c>
      <c r="R2651" s="76">
        <v>40730</v>
      </c>
      <c r="S2651" s="88">
        <f t="shared" si="125"/>
        <v>1.3807781429779899E-3</v>
      </c>
      <c r="T2651" s="88"/>
    </row>
    <row r="2652" spans="1:20" x14ac:dyDescent="0.3">
      <c r="A2652" s="75">
        <v>2649</v>
      </c>
      <c r="B2652" s="76">
        <v>40731</v>
      </c>
      <c r="C2652" s="80">
        <v>1644.2847999999999</v>
      </c>
      <c r="D2652" s="81">
        <v>65.584199999999996</v>
      </c>
      <c r="E2652" s="82">
        <v>31.54</v>
      </c>
      <c r="F2652" s="82">
        <v>34.732599999999998</v>
      </c>
      <c r="G2652" s="82">
        <v>33.7774</v>
      </c>
      <c r="H2652" s="82">
        <v>150.08150000000001</v>
      </c>
      <c r="I2652" s="82">
        <v>103.0194</v>
      </c>
      <c r="J2652" s="82">
        <v>54.029200000000003</v>
      </c>
      <c r="K2652" s="82">
        <v>44.43</v>
      </c>
      <c r="L2652" s="82">
        <v>87.231999999999999</v>
      </c>
      <c r="M2652" s="87">
        <v>108.904</v>
      </c>
      <c r="N2652" s="80">
        <v>7.0000000000000007E-2</v>
      </c>
      <c r="O2652" s="86">
        <f t="shared" si="123"/>
        <v>1250.9486645234799</v>
      </c>
      <c r="P2652" s="24">
        <f t="shared" si="124"/>
        <v>0</v>
      </c>
      <c r="R2652" s="76">
        <v>40731</v>
      </c>
      <c r="S2652" s="88">
        <f t="shared" si="125"/>
        <v>1.0501371376668E-2</v>
      </c>
      <c r="T2652" s="88"/>
    </row>
    <row r="2653" spans="1:20" x14ac:dyDescent="0.3">
      <c r="A2653" s="75">
        <v>2650</v>
      </c>
      <c r="B2653" s="76">
        <v>40732</v>
      </c>
      <c r="C2653" s="80">
        <v>1632.8386</v>
      </c>
      <c r="D2653" s="81">
        <v>65.694800000000001</v>
      </c>
      <c r="E2653" s="82">
        <v>31.66</v>
      </c>
      <c r="F2653" s="82">
        <v>34.579799999999999</v>
      </c>
      <c r="G2653" s="82">
        <v>33.966700000000003</v>
      </c>
      <c r="H2653" s="82">
        <v>149.0959</v>
      </c>
      <c r="I2653" s="82">
        <v>103.09439999999999</v>
      </c>
      <c r="J2653" s="82">
        <v>53.814300000000003</v>
      </c>
      <c r="K2653" s="82">
        <v>44.384799999999998</v>
      </c>
      <c r="L2653" s="82">
        <v>86.503</v>
      </c>
      <c r="M2653" s="87">
        <v>108.322</v>
      </c>
      <c r="N2653" s="80">
        <v>7.0000000000000007E-2</v>
      </c>
      <c r="O2653" s="86">
        <f t="shared" si="123"/>
        <v>1250.95213938088</v>
      </c>
      <c r="P2653" s="24">
        <f t="shared" si="124"/>
        <v>0</v>
      </c>
      <c r="R2653" s="76">
        <v>40732</v>
      </c>
      <c r="S2653" s="88">
        <f t="shared" si="125"/>
        <v>-6.9612028281230698E-3</v>
      </c>
      <c r="T2653" s="88"/>
    </row>
    <row r="2654" spans="1:20" x14ac:dyDescent="0.3">
      <c r="A2654" s="75">
        <v>2651</v>
      </c>
      <c r="B2654" s="76">
        <v>40735</v>
      </c>
      <c r="C2654" s="80">
        <v>1603.3308999999999</v>
      </c>
      <c r="D2654" s="81">
        <v>64.455299999999994</v>
      </c>
      <c r="E2654" s="82">
        <v>30.81</v>
      </c>
      <c r="F2654" s="82">
        <v>33.825899999999997</v>
      </c>
      <c r="G2654" s="82">
        <v>33.6008</v>
      </c>
      <c r="H2654" s="82">
        <v>147.012</v>
      </c>
      <c r="I2654" s="82">
        <v>102.444</v>
      </c>
      <c r="J2654" s="82">
        <v>51.891500000000001</v>
      </c>
      <c r="K2654" s="82">
        <v>44.009900000000002</v>
      </c>
      <c r="L2654" s="82">
        <v>85.722999999999999</v>
      </c>
      <c r="M2654" s="87">
        <v>108.006</v>
      </c>
      <c r="N2654" s="80">
        <v>7.0000000000000007E-2</v>
      </c>
      <c r="O2654" s="86">
        <f t="shared" si="123"/>
        <v>1250.95561424793</v>
      </c>
      <c r="P2654" s="24">
        <f t="shared" si="124"/>
        <v>0</v>
      </c>
      <c r="R2654" s="76">
        <v>40735</v>
      </c>
      <c r="S2654" s="88">
        <f t="shared" si="125"/>
        <v>-1.8071412569497201E-2</v>
      </c>
      <c r="T2654" s="88"/>
    </row>
    <row r="2655" spans="1:20" x14ac:dyDescent="0.3">
      <c r="A2655" s="75">
        <v>2652</v>
      </c>
      <c r="B2655" s="76">
        <v>40736</v>
      </c>
      <c r="C2655" s="80">
        <v>1596.23</v>
      </c>
      <c r="D2655" s="81">
        <v>62.551699999999997</v>
      </c>
      <c r="E2655" s="82">
        <v>30.94</v>
      </c>
      <c r="F2655" s="82">
        <v>33.274700000000003</v>
      </c>
      <c r="G2655" s="82">
        <v>33.487200000000001</v>
      </c>
      <c r="H2655" s="82">
        <v>146.9838</v>
      </c>
      <c r="I2655" s="82">
        <v>102.4315</v>
      </c>
      <c r="J2655" s="82">
        <v>51.484400000000001</v>
      </c>
      <c r="K2655" s="82">
        <v>43.848399999999998</v>
      </c>
      <c r="L2655" s="82">
        <v>85.364000000000004</v>
      </c>
      <c r="M2655" s="87">
        <v>107.55</v>
      </c>
      <c r="N2655" s="80">
        <v>0.06</v>
      </c>
      <c r="O2655" s="86">
        <f t="shared" si="123"/>
        <v>1250.95859271368</v>
      </c>
      <c r="P2655" s="24">
        <f t="shared" si="124"/>
        <v>0</v>
      </c>
      <c r="R2655" s="76">
        <v>40736</v>
      </c>
      <c r="S2655" s="88">
        <f t="shared" si="125"/>
        <v>-4.4288424803637901E-3</v>
      </c>
      <c r="T2655" s="88"/>
    </row>
    <row r="2656" spans="1:20" x14ac:dyDescent="0.3">
      <c r="A2656" s="75">
        <v>2653</v>
      </c>
      <c r="B2656" s="76">
        <v>40737</v>
      </c>
      <c r="C2656" s="80">
        <v>1601.3397</v>
      </c>
      <c r="D2656" s="81">
        <v>62.075899999999997</v>
      </c>
      <c r="E2656" s="82">
        <v>30.95</v>
      </c>
      <c r="F2656" s="82">
        <v>33.366500000000002</v>
      </c>
      <c r="G2656" s="82">
        <v>33.6008</v>
      </c>
      <c r="H2656" s="82">
        <v>147.96940000000001</v>
      </c>
      <c r="I2656" s="82">
        <v>103.1695</v>
      </c>
      <c r="J2656" s="82">
        <v>52.558799999999998</v>
      </c>
      <c r="K2656" s="82">
        <v>43.984099999999998</v>
      </c>
      <c r="L2656" s="82">
        <v>85.215999999999994</v>
      </c>
      <c r="M2656" s="87">
        <v>107.512</v>
      </c>
      <c r="N2656" s="80">
        <v>0.06</v>
      </c>
      <c r="O2656" s="86">
        <f t="shared" si="123"/>
        <v>1250.9615711865199</v>
      </c>
      <c r="P2656" s="24">
        <f t="shared" si="124"/>
        <v>0</v>
      </c>
      <c r="R2656" s="76">
        <v>40737</v>
      </c>
      <c r="S2656" s="88">
        <f t="shared" si="125"/>
        <v>3.2011051039011499E-3</v>
      </c>
      <c r="T2656" s="88"/>
    </row>
    <row r="2657" spans="1:20" x14ac:dyDescent="0.3">
      <c r="A2657" s="75">
        <v>2654</v>
      </c>
      <c r="B2657" s="76">
        <v>40738</v>
      </c>
      <c r="C2657" s="80">
        <v>1590.6094000000001</v>
      </c>
      <c r="D2657" s="81">
        <v>60.780999999999999</v>
      </c>
      <c r="E2657" s="82">
        <v>29.62</v>
      </c>
      <c r="F2657" s="82">
        <v>32.713299999999997</v>
      </c>
      <c r="G2657" s="82">
        <v>33.398899999999998</v>
      </c>
      <c r="H2657" s="82">
        <v>147.37809999999999</v>
      </c>
      <c r="I2657" s="82">
        <v>102.8693</v>
      </c>
      <c r="J2657" s="82">
        <v>52.1404</v>
      </c>
      <c r="K2657" s="82">
        <v>43.731999999999999</v>
      </c>
      <c r="L2657" s="82">
        <v>84.856999999999999</v>
      </c>
      <c r="M2657" s="87">
        <v>108.58799999999999</v>
      </c>
      <c r="N2657" s="80">
        <v>0.06</v>
      </c>
      <c r="O2657" s="86">
        <f t="shared" si="123"/>
        <v>1250.96454966645</v>
      </c>
      <c r="P2657" s="24">
        <f t="shared" si="124"/>
        <v>0</v>
      </c>
      <c r="R2657" s="76">
        <v>40738</v>
      </c>
      <c r="S2657" s="88">
        <f t="shared" si="125"/>
        <v>-6.7008268139483497E-3</v>
      </c>
      <c r="T2657" s="88"/>
    </row>
    <row r="2658" spans="1:20" x14ac:dyDescent="0.3">
      <c r="A2658" s="75">
        <v>2655</v>
      </c>
      <c r="B2658" s="76">
        <v>40739</v>
      </c>
      <c r="C2658" s="80">
        <v>1599.4443000000001</v>
      </c>
      <c r="D2658" s="81">
        <v>60.825299999999999</v>
      </c>
      <c r="E2658" s="82">
        <v>29.85</v>
      </c>
      <c r="F2658" s="82">
        <v>32.754100000000001</v>
      </c>
      <c r="G2658" s="82">
        <v>33.79</v>
      </c>
      <c r="H2658" s="82">
        <v>149.51830000000001</v>
      </c>
      <c r="I2658" s="82">
        <v>103.8199</v>
      </c>
      <c r="J2658" s="82">
        <v>52.547499999999999</v>
      </c>
      <c r="K2658" s="82">
        <v>43.641599999999997</v>
      </c>
      <c r="L2658" s="82">
        <v>84.771000000000001</v>
      </c>
      <c r="M2658" s="87">
        <v>108.17</v>
      </c>
      <c r="N2658" s="80">
        <v>0.06</v>
      </c>
      <c r="O2658" s="86">
        <f t="shared" si="123"/>
        <v>1250.9675281534701</v>
      </c>
      <c r="P2658" s="24">
        <f t="shared" si="124"/>
        <v>0</v>
      </c>
      <c r="R2658" s="76">
        <v>40739</v>
      </c>
      <c r="S2658" s="88">
        <f t="shared" si="125"/>
        <v>5.55441203855578E-3</v>
      </c>
      <c r="T2658" s="88"/>
    </row>
    <row r="2659" spans="1:20" x14ac:dyDescent="0.3">
      <c r="A2659" s="75">
        <v>2656</v>
      </c>
      <c r="B2659" s="76">
        <v>40742</v>
      </c>
      <c r="C2659" s="80">
        <v>1586.5047999999999</v>
      </c>
      <c r="D2659" s="81">
        <v>61.179400000000001</v>
      </c>
      <c r="E2659" s="82">
        <v>29.06</v>
      </c>
      <c r="F2659" s="82">
        <v>32.1417</v>
      </c>
      <c r="G2659" s="82">
        <v>33.5503</v>
      </c>
      <c r="H2659" s="82">
        <v>149.5746</v>
      </c>
      <c r="I2659" s="82">
        <v>103.38209999999999</v>
      </c>
      <c r="J2659" s="82">
        <v>51.721899999999998</v>
      </c>
      <c r="K2659" s="82">
        <v>43.376600000000003</v>
      </c>
      <c r="L2659" s="82">
        <v>84.114999999999995</v>
      </c>
      <c r="M2659" s="87">
        <v>108.069</v>
      </c>
      <c r="N2659" s="80">
        <v>0.06</v>
      </c>
      <c r="O2659" s="86">
        <f t="shared" si="123"/>
        <v>1250.9705066475899</v>
      </c>
      <c r="P2659" s="24">
        <f t="shared" si="124"/>
        <v>0</v>
      </c>
      <c r="R2659" s="76">
        <v>40742</v>
      </c>
      <c r="S2659" s="88">
        <f t="shared" si="125"/>
        <v>-8.0899972571725192E-3</v>
      </c>
      <c r="T2659" s="88"/>
    </row>
    <row r="2660" spans="1:20" x14ac:dyDescent="0.3">
      <c r="A2660" s="75">
        <v>2657</v>
      </c>
      <c r="B2660" s="76">
        <v>40743</v>
      </c>
      <c r="C2660" s="80">
        <v>1612.3786</v>
      </c>
      <c r="D2660" s="81">
        <v>63.0608</v>
      </c>
      <c r="E2660" s="82">
        <v>29.24</v>
      </c>
      <c r="F2660" s="82">
        <v>33.3155</v>
      </c>
      <c r="G2660" s="82">
        <v>34.749000000000002</v>
      </c>
      <c r="H2660" s="82">
        <v>151.33459999999999</v>
      </c>
      <c r="I2660" s="82">
        <v>104.6079</v>
      </c>
      <c r="J2660" s="82">
        <v>52.377899999999997</v>
      </c>
      <c r="K2660" s="82">
        <v>44.798400000000001</v>
      </c>
      <c r="L2660" s="82">
        <v>84.783000000000001</v>
      </c>
      <c r="M2660" s="87">
        <v>109.09399999999999</v>
      </c>
      <c r="N2660" s="80">
        <v>0.06</v>
      </c>
      <c r="O2660" s="86">
        <f t="shared" si="123"/>
        <v>1250.9734851487999</v>
      </c>
      <c r="P2660" s="24">
        <f t="shared" si="124"/>
        <v>0</v>
      </c>
      <c r="R2660" s="76">
        <v>40743</v>
      </c>
      <c r="S2660" s="88">
        <f t="shared" si="125"/>
        <v>1.6308680566236002E-2</v>
      </c>
      <c r="T2660" s="88"/>
    </row>
    <row r="2661" spans="1:20" x14ac:dyDescent="0.3">
      <c r="A2661" s="75">
        <v>2658</v>
      </c>
      <c r="B2661" s="76">
        <v>40744</v>
      </c>
      <c r="C2661" s="80">
        <v>1611.5255999999999</v>
      </c>
      <c r="D2661" s="81">
        <v>63.414999999999999</v>
      </c>
      <c r="E2661" s="82">
        <v>29.36</v>
      </c>
      <c r="F2661" s="82">
        <v>32.738799999999998</v>
      </c>
      <c r="G2661" s="82">
        <v>34.143300000000004</v>
      </c>
      <c r="H2661" s="82">
        <v>150.7996</v>
      </c>
      <c r="I2661" s="82">
        <v>104.1952</v>
      </c>
      <c r="J2661" s="82">
        <v>52.31</v>
      </c>
      <c r="K2661" s="82">
        <v>44.507599999999996</v>
      </c>
      <c r="L2661" s="82">
        <v>84.721000000000004</v>
      </c>
      <c r="M2661" s="87">
        <v>109.17</v>
      </c>
      <c r="N2661" s="80">
        <v>0.06</v>
      </c>
      <c r="O2661" s="86">
        <f t="shared" si="123"/>
        <v>1250.9764636570901</v>
      </c>
      <c r="P2661" s="24">
        <f t="shared" si="124"/>
        <v>0</v>
      </c>
      <c r="R2661" s="76">
        <v>40744</v>
      </c>
      <c r="S2661" s="88">
        <f t="shared" si="125"/>
        <v>-5.2903207720578205E-4</v>
      </c>
      <c r="T2661" s="88"/>
    </row>
    <row r="2662" spans="1:20" x14ac:dyDescent="0.3">
      <c r="A2662" s="75">
        <v>2659</v>
      </c>
      <c r="B2662" s="76">
        <v>40745</v>
      </c>
      <c r="C2662" s="80">
        <v>1633.4885999999999</v>
      </c>
      <c r="D2662" s="81">
        <v>63.011000000000003</v>
      </c>
      <c r="E2662" s="82">
        <v>29.41</v>
      </c>
      <c r="F2662" s="82">
        <v>33.142000000000003</v>
      </c>
      <c r="G2662" s="82">
        <v>34.1875</v>
      </c>
      <c r="H2662" s="82">
        <v>154.08029999999999</v>
      </c>
      <c r="I2662" s="82">
        <v>106.3466</v>
      </c>
      <c r="J2662" s="82">
        <v>53.113</v>
      </c>
      <c r="K2662" s="82">
        <v>44.811300000000003</v>
      </c>
      <c r="L2662" s="82">
        <v>81.850999999999999</v>
      </c>
      <c r="M2662" s="87">
        <v>109.512</v>
      </c>
      <c r="N2662" s="80">
        <v>0.06</v>
      </c>
      <c r="O2662" s="86">
        <f t="shared" si="123"/>
        <v>1250.97944217248</v>
      </c>
      <c r="P2662" s="24">
        <f t="shared" si="124"/>
        <v>0</v>
      </c>
      <c r="R2662" s="76">
        <v>40745</v>
      </c>
      <c r="S2662" s="88">
        <f t="shared" si="125"/>
        <v>1.36287006548328E-2</v>
      </c>
      <c r="T2662" s="88"/>
    </row>
    <row r="2663" spans="1:20" x14ac:dyDescent="0.3">
      <c r="A2663" s="75">
        <v>2660</v>
      </c>
      <c r="B2663" s="76">
        <v>40746</v>
      </c>
      <c r="C2663" s="80">
        <v>1635.0093999999999</v>
      </c>
      <c r="D2663" s="81">
        <v>63.592100000000002</v>
      </c>
      <c r="E2663" s="82">
        <v>30.37</v>
      </c>
      <c r="F2663" s="82">
        <v>33.223599999999998</v>
      </c>
      <c r="G2663" s="82">
        <v>34.7363</v>
      </c>
      <c r="H2663" s="82">
        <v>153.43260000000001</v>
      </c>
      <c r="I2663" s="82">
        <v>106.5968</v>
      </c>
      <c r="J2663" s="82">
        <v>52.796399999999998</v>
      </c>
      <c r="K2663" s="82">
        <v>45.063299999999998</v>
      </c>
      <c r="L2663" s="82">
        <v>81.343999999999994</v>
      </c>
      <c r="M2663" s="87">
        <v>112.068</v>
      </c>
      <c r="N2663" s="80">
        <v>0.06</v>
      </c>
      <c r="O2663" s="86">
        <f t="shared" si="123"/>
        <v>1250.98242069497</v>
      </c>
      <c r="P2663" s="24">
        <f t="shared" si="124"/>
        <v>0</v>
      </c>
      <c r="R2663" s="76">
        <v>40746</v>
      </c>
      <c r="S2663" s="88">
        <f t="shared" si="125"/>
        <v>9.3101353752933502E-4</v>
      </c>
      <c r="T2663" s="88"/>
    </row>
    <row r="2664" spans="1:20" x14ac:dyDescent="0.3">
      <c r="A2664" s="75">
        <v>2661</v>
      </c>
      <c r="B2664" s="76">
        <v>40749</v>
      </c>
      <c r="C2664" s="80">
        <v>1625.7936</v>
      </c>
      <c r="D2664" s="81">
        <v>62.872700000000002</v>
      </c>
      <c r="E2664" s="82">
        <v>30.41</v>
      </c>
      <c r="F2664" s="82">
        <v>32.876600000000003</v>
      </c>
      <c r="G2664" s="82">
        <v>35.215800000000002</v>
      </c>
      <c r="H2664" s="82">
        <v>152.20760000000001</v>
      </c>
      <c r="I2664" s="82">
        <v>105.7837</v>
      </c>
      <c r="J2664" s="82">
        <v>53.1922</v>
      </c>
      <c r="K2664" s="82">
        <v>44.759599999999999</v>
      </c>
      <c r="L2664" s="82">
        <v>79.625</v>
      </c>
      <c r="M2664" s="87">
        <v>111.511</v>
      </c>
      <c r="N2664" s="80">
        <v>0.06</v>
      </c>
      <c r="O2664" s="86">
        <f t="shared" si="123"/>
        <v>1250.9853992245401</v>
      </c>
      <c r="P2664" s="24">
        <f t="shared" si="124"/>
        <v>0</v>
      </c>
      <c r="R2664" s="76">
        <v>40749</v>
      </c>
      <c r="S2664" s="88">
        <f t="shared" si="125"/>
        <v>-5.6365425177371496E-3</v>
      </c>
      <c r="T2664" s="88"/>
    </row>
    <row r="2665" spans="1:20" x14ac:dyDescent="0.3">
      <c r="A2665" s="75">
        <v>2662</v>
      </c>
      <c r="B2665" s="76">
        <v>40750</v>
      </c>
      <c r="C2665" s="80">
        <v>1619.125</v>
      </c>
      <c r="D2665" s="81">
        <v>62.573900000000002</v>
      </c>
      <c r="E2665" s="82">
        <v>30.69</v>
      </c>
      <c r="F2665" s="82">
        <v>32.810299999999998</v>
      </c>
      <c r="G2665" s="82">
        <v>35.430300000000003</v>
      </c>
      <c r="H2665" s="82">
        <v>151.4614</v>
      </c>
      <c r="I2665" s="82">
        <v>105.53360000000001</v>
      </c>
      <c r="J2665" s="82">
        <v>52.898200000000003</v>
      </c>
      <c r="K2665" s="82">
        <v>44.714399999999998</v>
      </c>
      <c r="L2665" s="82">
        <v>79.254000000000005</v>
      </c>
      <c r="M2665" s="87">
        <v>111.38500000000001</v>
      </c>
      <c r="N2665" s="80">
        <v>0.06</v>
      </c>
      <c r="O2665" s="86">
        <f t="shared" si="123"/>
        <v>1250.9883777611999</v>
      </c>
      <c r="P2665" s="24">
        <f t="shared" si="124"/>
        <v>0</v>
      </c>
      <c r="R2665" s="76">
        <v>40750</v>
      </c>
      <c r="S2665" s="88">
        <f t="shared" si="125"/>
        <v>-4.1017506773307604E-3</v>
      </c>
      <c r="T2665" s="88"/>
    </row>
    <row r="2666" spans="1:20" x14ac:dyDescent="0.3">
      <c r="A2666" s="75">
        <v>2663</v>
      </c>
      <c r="B2666" s="76">
        <v>40751</v>
      </c>
      <c r="C2666" s="80">
        <v>1586.3162</v>
      </c>
      <c r="D2666" s="81">
        <v>60.415799999999997</v>
      </c>
      <c r="E2666" s="82">
        <v>29.48</v>
      </c>
      <c r="F2666" s="82">
        <v>31.345600000000001</v>
      </c>
      <c r="G2666" s="82">
        <v>34.484000000000002</v>
      </c>
      <c r="H2666" s="82">
        <v>148.72980000000001</v>
      </c>
      <c r="I2666" s="82">
        <v>104.2077</v>
      </c>
      <c r="J2666" s="82">
        <v>51.405200000000001</v>
      </c>
      <c r="K2666" s="82">
        <v>44.391199999999998</v>
      </c>
      <c r="L2666" s="82">
        <v>78.994</v>
      </c>
      <c r="M2666" s="87">
        <v>110.208</v>
      </c>
      <c r="N2666" s="80">
        <v>7.0000000000000007E-2</v>
      </c>
      <c r="O2666" s="86">
        <f t="shared" si="123"/>
        <v>1250.9918527289201</v>
      </c>
      <c r="P2666" s="24">
        <f t="shared" si="124"/>
        <v>0</v>
      </c>
      <c r="R2666" s="76">
        <v>40751</v>
      </c>
      <c r="S2666" s="88">
        <f t="shared" si="125"/>
        <v>-2.02632903574461E-2</v>
      </c>
      <c r="T2666" s="88"/>
    </row>
    <row r="2667" spans="1:20" x14ac:dyDescent="0.3">
      <c r="A2667" s="75">
        <v>2664</v>
      </c>
      <c r="B2667" s="76">
        <v>40752</v>
      </c>
      <c r="C2667" s="80">
        <v>1581.3323</v>
      </c>
      <c r="D2667" s="81">
        <v>60.858499999999999</v>
      </c>
      <c r="E2667" s="82">
        <v>23.84</v>
      </c>
      <c r="F2667" s="82">
        <v>31.299600000000002</v>
      </c>
      <c r="G2667" s="82">
        <v>34.976100000000002</v>
      </c>
      <c r="H2667" s="82">
        <v>147.88499999999999</v>
      </c>
      <c r="I2667" s="82">
        <v>101.89360000000001</v>
      </c>
      <c r="J2667" s="82">
        <v>50.364699999999999</v>
      </c>
      <c r="K2667" s="82">
        <v>44.468800000000002</v>
      </c>
      <c r="L2667" s="82">
        <v>79.031000000000006</v>
      </c>
      <c r="M2667" s="87">
        <v>109.816</v>
      </c>
      <c r="N2667" s="80">
        <v>0.08</v>
      </c>
      <c r="O2667" s="86">
        <f t="shared" si="123"/>
        <v>1250.9958241316299</v>
      </c>
      <c r="P2667" s="24">
        <f t="shared" si="124"/>
        <v>0</v>
      </c>
      <c r="R2667" s="76">
        <v>40752</v>
      </c>
      <c r="S2667" s="88">
        <f t="shared" si="125"/>
        <v>-3.1418074151924298E-3</v>
      </c>
      <c r="T2667" s="88"/>
    </row>
    <row r="2668" spans="1:20" x14ac:dyDescent="0.3">
      <c r="A2668" s="75">
        <v>2665</v>
      </c>
      <c r="B2668" s="76">
        <v>40753</v>
      </c>
      <c r="C2668" s="80">
        <v>1571.1319000000001</v>
      </c>
      <c r="D2668" s="81">
        <v>60.626100000000001</v>
      </c>
      <c r="E2668" s="82">
        <v>24.22</v>
      </c>
      <c r="F2668" s="82">
        <v>31.212900000000001</v>
      </c>
      <c r="G2668" s="82">
        <v>34.572299999999998</v>
      </c>
      <c r="H2668" s="82">
        <v>146.46289999999999</v>
      </c>
      <c r="I2668" s="82">
        <v>99.804699999999997</v>
      </c>
      <c r="J2668" s="82">
        <v>49.799100000000003</v>
      </c>
      <c r="K2668" s="82">
        <v>43.951799999999999</v>
      </c>
      <c r="L2668" s="82">
        <v>79.216999999999999</v>
      </c>
      <c r="M2668" s="87">
        <v>109.43600000000001</v>
      </c>
      <c r="N2668" s="80">
        <v>0.11</v>
      </c>
      <c r="O2668" s="99">
        <f t="shared" si="123"/>
        <v>1251.0012848276799</v>
      </c>
      <c r="P2668" s="24">
        <f t="shared" si="124"/>
        <v>1</v>
      </c>
      <c r="R2668" s="76">
        <v>40753</v>
      </c>
      <c r="S2668" s="88">
        <f t="shared" si="125"/>
        <v>-6.4505101173232297E-3</v>
      </c>
      <c r="T2668" s="88"/>
    </row>
    <row r="2669" spans="1:20" x14ac:dyDescent="0.3">
      <c r="A2669" s="75">
        <v>2666</v>
      </c>
      <c r="B2669" s="76">
        <v>40756</v>
      </c>
      <c r="C2669" s="80">
        <v>1564.6396</v>
      </c>
      <c r="D2669" s="81">
        <v>59.895600000000002</v>
      </c>
      <c r="E2669" s="82">
        <v>23.765000000000001</v>
      </c>
      <c r="F2669" s="82">
        <v>30.7331</v>
      </c>
      <c r="G2669" s="82">
        <v>34.408299999999997</v>
      </c>
      <c r="H2669" s="82">
        <v>148.37780000000001</v>
      </c>
      <c r="I2669" s="82">
        <v>99.567099999999996</v>
      </c>
      <c r="J2669" s="82">
        <v>49.5503</v>
      </c>
      <c r="K2669" s="82">
        <v>43.770800000000001</v>
      </c>
      <c r="L2669" s="82">
        <v>78.994</v>
      </c>
      <c r="M2669" s="87">
        <v>109.322</v>
      </c>
      <c r="N2669" s="80">
        <v>0.17</v>
      </c>
      <c r="O2669" s="86">
        <f t="shared" si="123"/>
        <v>1251.0097241220701</v>
      </c>
      <c r="P2669" s="24">
        <f t="shared" si="124"/>
        <v>0</v>
      </c>
      <c r="R2669" s="76">
        <v>40756</v>
      </c>
      <c r="S2669" s="88">
        <f t="shared" si="125"/>
        <v>-4.1322437664209604E-3</v>
      </c>
      <c r="T2669" s="88"/>
    </row>
    <row r="2670" spans="1:20" x14ac:dyDescent="0.3">
      <c r="A2670" s="75">
        <v>2667</v>
      </c>
      <c r="B2670" s="76">
        <v>40757</v>
      </c>
      <c r="C2670" s="80">
        <v>1524.6556</v>
      </c>
      <c r="D2670" s="81">
        <v>58.667200000000001</v>
      </c>
      <c r="E2670" s="82">
        <v>23.03</v>
      </c>
      <c r="F2670" s="82">
        <v>30.1616</v>
      </c>
      <c r="G2670" s="82">
        <v>33.815300000000001</v>
      </c>
      <c r="H2670" s="82">
        <v>145.66030000000001</v>
      </c>
      <c r="I2670" s="82">
        <v>97.365600000000001</v>
      </c>
      <c r="J2670" s="82">
        <v>48.0687</v>
      </c>
      <c r="K2670" s="82">
        <v>43.344299999999997</v>
      </c>
      <c r="L2670" s="82">
        <v>78.153000000000006</v>
      </c>
      <c r="M2670" s="87">
        <v>107.639</v>
      </c>
      <c r="N2670" s="80">
        <v>0.16</v>
      </c>
      <c r="O2670" s="86">
        <f t="shared" si="123"/>
        <v>1251.0176670409501</v>
      </c>
      <c r="P2670" s="24">
        <f t="shared" si="124"/>
        <v>0</v>
      </c>
      <c r="R2670" s="76">
        <v>40757</v>
      </c>
      <c r="S2670" s="88">
        <f t="shared" si="125"/>
        <v>-2.5554766733501998E-2</v>
      </c>
      <c r="T2670" s="88"/>
    </row>
    <row r="2671" spans="1:20" x14ac:dyDescent="0.3">
      <c r="A2671" s="75">
        <v>2668</v>
      </c>
      <c r="B2671" s="76">
        <v>40758</v>
      </c>
      <c r="C2671" s="80">
        <v>1532.8487</v>
      </c>
      <c r="D2671" s="81">
        <v>59.463999999999999</v>
      </c>
      <c r="E2671" s="82">
        <v>23.62</v>
      </c>
      <c r="F2671" s="82">
        <v>30.814800000000002</v>
      </c>
      <c r="G2671" s="82">
        <v>33.966700000000003</v>
      </c>
      <c r="H2671" s="82">
        <v>144.68870000000001</v>
      </c>
      <c r="I2671" s="82">
        <v>97.215500000000006</v>
      </c>
      <c r="J2671" s="82">
        <v>47.695399999999999</v>
      </c>
      <c r="K2671" s="82">
        <v>44.203800000000001</v>
      </c>
      <c r="L2671" s="82">
        <v>79.760999999999996</v>
      </c>
      <c r="M2671" s="87">
        <v>108.246</v>
      </c>
      <c r="N2671" s="80">
        <v>0.12</v>
      </c>
      <c r="O2671" s="86">
        <f t="shared" si="123"/>
        <v>1251.02362426794</v>
      </c>
      <c r="P2671" s="24">
        <f t="shared" si="124"/>
        <v>0</v>
      </c>
      <c r="R2671" s="76">
        <v>40758</v>
      </c>
      <c r="S2671" s="88">
        <f t="shared" si="125"/>
        <v>5.3737381740506197E-3</v>
      </c>
      <c r="T2671" s="88"/>
    </row>
    <row r="2672" spans="1:20" x14ac:dyDescent="0.3">
      <c r="A2672" s="75">
        <v>2669</v>
      </c>
      <c r="B2672" s="76">
        <v>40759</v>
      </c>
      <c r="C2672" s="80">
        <v>1459.6106</v>
      </c>
      <c r="D2672" s="81">
        <v>56.719299999999997</v>
      </c>
      <c r="E2672" s="82">
        <v>22.88</v>
      </c>
      <c r="F2672" s="82">
        <v>29.477699999999999</v>
      </c>
      <c r="G2672" s="82">
        <v>32.7301</v>
      </c>
      <c r="H2672" s="82">
        <v>136.35319999999999</v>
      </c>
      <c r="I2672" s="82">
        <v>92.362200000000001</v>
      </c>
      <c r="J2672" s="82">
        <v>45.139299999999999</v>
      </c>
      <c r="K2672" s="82">
        <v>42.536499999999997</v>
      </c>
      <c r="L2672" s="82">
        <v>78.363</v>
      </c>
      <c r="M2672" s="87">
        <v>106.652</v>
      </c>
      <c r="N2672" s="80">
        <v>0.09</v>
      </c>
      <c r="O2672" s="86">
        <f t="shared" si="123"/>
        <v>1251.0280922094501</v>
      </c>
      <c r="P2672" s="24">
        <f t="shared" si="124"/>
        <v>0</v>
      </c>
      <c r="R2672" s="76">
        <v>40759</v>
      </c>
      <c r="S2672" s="88">
        <f t="shared" si="125"/>
        <v>-4.7779079566039301E-2</v>
      </c>
      <c r="T2672" s="88"/>
    </row>
    <row r="2673" spans="1:20" x14ac:dyDescent="0.3">
      <c r="A2673" s="75">
        <v>2670</v>
      </c>
      <c r="B2673" s="76">
        <v>40760</v>
      </c>
      <c r="C2673" s="80">
        <v>1458.7882</v>
      </c>
      <c r="D2673" s="81">
        <v>56.464799999999997</v>
      </c>
      <c r="E2673" s="82">
        <v>22.59</v>
      </c>
      <c r="F2673" s="82">
        <v>28.936699999999998</v>
      </c>
      <c r="G2673" s="82">
        <v>32.402099999999997</v>
      </c>
      <c r="H2673" s="82">
        <v>137.4374</v>
      </c>
      <c r="I2673" s="82">
        <v>93.587999999999994</v>
      </c>
      <c r="J2673" s="82">
        <v>45.456000000000003</v>
      </c>
      <c r="K2673" s="82">
        <v>43.150399999999998</v>
      </c>
      <c r="L2673" s="82">
        <v>79.995999999999995</v>
      </c>
      <c r="M2673" s="87">
        <v>107.664</v>
      </c>
      <c r="N2673" s="80">
        <v>0.08</v>
      </c>
      <c r="O2673" s="86">
        <f t="shared" si="123"/>
        <v>1251.0320637272</v>
      </c>
      <c r="P2673" s="24">
        <f t="shared" si="124"/>
        <v>0</v>
      </c>
      <c r="R2673" s="76">
        <v>40760</v>
      </c>
      <c r="S2673" s="88">
        <f t="shared" si="125"/>
        <v>-5.6343794707991402E-4</v>
      </c>
      <c r="T2673" s="88"/>
    </row>
    <row r="2674" spans="1:20" x14ac:dyDescent="0.3">
      <c r="A2674" s="75">
        <v>2671</v>
      </c>
      <c r="B2674" s="76">
        <v>40763</v>
      </c>
      <c r="C2674" s="80">
        <v>1361.7914000000001</v>
      </c>
      <c r="D2674" s="81">
        <v>52.3367</v>
      </c>
      <c r="E2674" s="82">
        <v>21.09</v>
      </c>
      <c r="F2674" s="82">
        <v>26.558499999999999</v>
      </c>
      <c r="G2674" s="82">
        <v>30.888000000000002</v>
      </c>
      <c r="H2674" s="82">
        <v>127.07429999999999</v>
      </c>
      <c r="I2674" s="82">
        <v>87.796599999999998</v>
      </c>
      <c r="J2674" s="82">
        <v>43.374899999999997</v>
      </c>
      <c r="K2674" s="82">
        <v>42.084099999999999</v>
      </c>
      <c r="L2674" s="82">
        <v>77.893000000000001</v>
      </c>
      <c r="M2674" s="87">
        <v>103.90600000000001</v>
      </c>
      <c r="N2674" s="80">
        <v>0.11</v>
      </c>
      <c r="O2674" s="86">
        <f t="shared" si="123"/>
        <v>1251.03752458145</v>
      </c>
      <c r="P2674" s="24">
        <f t="shared" si="124"/>
        <v>0</v>
      </c>
      <c r="R2674" s="76">
        <v>40763</v>
      </c>
      <c r="S2674" s="88">
        <f t="shared" si="125"/>
        <v>-6.6491352205892404E-2</v>
      </c>
      <c r="T2674" s="88"/>
    </row>
    <row r="2675" spans="1:20" x14ac:dyDescent="0.3">
      <c r="A2675" s="75">
        <v>2672</v>
      </c>
      <c r="B2675" s="76">
        <v>40764</v>
      </c>
      <c r="C2675" s="80">
        <v>1426.3814</v>
      </c>
      <c r="D2675" s="81">
        <v>55.214199999999998</v>
      </c>
      <c r="E2675" s="82">
        <v>21.89</v>
      </c>
      <c r="F2675" s="82">
        <v>28.171199999999999</v>
      </c>
      <c r="G2675" s="82">
        <v>32.2759</v>
      </c>
      <c r="H2675" s="82">
        <v>131.50960000000001</v>
      </c>
      <c r="I2675" s="82">
        <v>89.610299999999995</v>
      </c>
      <c r="J2675" s="82">
        <v>45.580399999999997</v>
      </c>
      <c r="K2675" s="82">
        <v>43.092300000000002</v>
      </c>
      <c r="L2675" s="82">
        <v>78.042000000000002</v>
      </c>
      <c r="M2675" s="87">
        <v>108.77800000000001</v>
      </c>
      <c r="N2675" s="80">
        <v>0.1</v>
      </c>
      <c r="O2675" s="86">
        <f t="shared" si="123"/>
        <v>1251.04248901607</v>
      </c>
      <c r="P2675" s="24">
        <f t="shared" si="124"/>
        <v>0</v>
      </c>
      <c r="R2675" s="76">
        <v>40764</v>
      </c>
      <c r="S2675" s="88">
        <f t="shared" si="125"/>
        <v>4.7430171757583399E-2</v>
      </c>
      <c r="T2675" s="88"/>
    </row>
    <row r="2676" spans="1:20" x14ac:dyDescent="0.3">
      <c r="A2676" s="75">
        <v>2673</v>
      </c>
      <c r="B2676" s="76">
        <v>40765</v>
      </c>
      <c r="C2676" s="80">
        <v>1363.9866999999999</v>
      </c>
      <c r="D2676" s="81">
        <v>52.3035</v>
      </c>
      <c r="E2676" s="82">
        <v>21.24</v>
      </c>
      <c r="F2676" s="82">
        <v>27.027999999999999</v>
      </c>
      <c r="G2676" s="82">
        <v>30.534700000000001</v>
      </c>
      <c r="H2676" s="82">
        <v>127.5249</v>
      </c>
      <c r="I2676" s="82">
        <v>85.682699999999997</v>
      </c>
      <c r="J2676" s="82">
        <v>44.313699999999997</v>
      </c>
      <c r="K2676" s="82">
        <v>41.334400000000002</v>
      </c>
      <c r="L2676" s="82">
        <v>74.614999999999995</v>
      </c>
      <c r="M2676" s="87">
        <v>106.399</v>
      </c>
      <c r="N2676" s="80">
        <v>0.1</v>
      </c>
      <c r="O2676" s="86">
        <f t="shared" si="123"/>
        <v>1251.0474534703901</v>
      </c>
      <c r="P2676" s="24">
        <f t="shared" si="124"/>
        <v>0</v>
      </c>
      <c r="R2676" s="76">
        <v>40765</v>
      </c>
      <c r="S2676" s="88">
        <f t="shared" si="125"/>
        <v>-4.37433494295425E-2</v>
      </c>
      <c r="T2676" s="88"/>
    </row>
    <row r="2677" spans="1:20" x14ac:dyDescent="0.3">
      <c r="A2677" s="75">
        <v>2674</v>
      </c>
      <c r="B2677" s="76">
        <v>40766</v>
      </c>
      <c r="C2677" s="80">
        <v>1427.3733</v>
      </c>
      <c r="D2677" s="81">
        <v>54.837899999999998</v>
      </c>
      <c r="E2677" s="82">
        <v>22.29</v>
      </c>
      <c r="F2677" s="82">
        <v>28.273299999999999</v>
      </c>
      <c r="G2677" s="82">
        <v>31.783799999999999</v>
      </c>
      <c r="H2677" s="82">
        <v>132.453</v>
      </c>
      <c r="I2677" s="82">
        <v>90.153899999999993</v>
      </c>
      <c r="J2677" s="82">
        <v>47.107300000000002</v>
      </c>
      <c r="K2677" s="82">
        <v>42.956499999999998</v>
      </c>
      <c r="L2677" s="82">
        <v>77.769000000000005</v>
      </c>
      <c r="M2677" s="87">
        <v>109.18300000000001</v>
      </c>
      <c r="N2677" s="80">
        <v>0.09</v>
      </c>
      <c r="O2677" s="86">
        <f t="shared" si="123"/>
        <v>1251.05192149701</v>
      </c>
      <c r="P2677" s="24">
        <f t="shared" si="124"/>
        <v>0</v>
      </c>
      <c r="R2677" s="76">
        <v>40766</v>
      </c>
      <c r="S2677" s="88">
        <f t="shared" si="125"/>
        <v>4.6471567501354699E-2</v>
      </c>
      <c r="T2677" s="88"/>
    </row>
    <row r="2678" spans="1:20" x14ac:dyDescent="0.3">
      <c r="A2678" s="75">
        <v>2675</v>
      </c>
      <c r="B2678" s="76">
        <v>40767</v>
      </c>
      <c r="C2678" s="80">
        <v>1434.9064000000001</v>
      </c>
      <c r="D2678" s="81">
        <v>55.889299999999999</v>
      </c>
      <c r="E2678" s="82">
        <v>22.55</v>
      </c>
      <c r="F2678" s="82">
        <v>27.956900000000001</v>
      </c>
      <c r="G2678" s="82">
        <v>31.670300000000001</v>
      </c>
      <c r="H2678" s="82">
        <v>134.9734</v>
      </c>
      <c r="I2678" s="82">
        <v>90.682900000000004</v>
      </c>
      <c r="J2678" s="82">
        <v>47.401400000000002</v>
      </c>
      <c r="K2678" s="82">
        <v>43.389499999999998</v>
      </c>
      <c r="L2678" s="82">
        <v>78.153000000000006</v>
      </c>
      <c r="M2678" s="87">
        <v>109.461</v>
      </c>
      <c r="N2678" s="80">
        <v>0.1</v>
      </c>
      <c r="O2678" s="86">
        <f t="shared" si="123"/>
        <v>1251.0568859887601</v>
      </c>
      <c r="P2678" s="24">
        <f t="shared" si="124"/>
        <v>0</v>
      </c>
      <c r="R2678" s="76">
        <v>40767</v>
      </c>
      <c r="S2678" s="88">
        <f t="shared" si="125"/>
        <v>5.2775962672133598E-3</v>
      </c>
      <c r="T2678" s="88"/>
    </row>
    <row r="2679" spans="1:20" x14ac:dyDescent="0.3">
      <c r="A2679" s="75">
        <v>2676</v>
      </c>
      <c r="B2679" s="76">
        <v>40770</v>
      </c>
      <c r="C2679" s="80">
        <v>1466.2761</v>
      </c>
      <c r="D2679" s="81">
        <v>56.730400000000003</v>
      </c>
      <c r="E2679" s="82">
        <v>23.25</v>
      </c>
      <c r="F2679" s="82">
        <v>28.212</v>
      </c>
      <c r="G2679" s="82">
        <v>32.187600000000003</v>
      </c>
      <c r="H2679" s="82">
        <v>139.53540000000001</v>
      </c>
      <c r="I2679" s="82">
        <v>93.567099999999996</v>
      </c>
      <c r="J2679" s="82">
        <v>48.012099999999997</v>
      </c>
      <c r="K2679" s="82">
        <v>44.074599999999997</v>
      </c>
      <c r="L2679" s="82">
        <v>78.635000000000005</v>
      </c>
      <c r="M2679" s="87">
        <v>109.866</v>
      </c>
      <c r="N2679" s="80">
        <v>0.1</v>
      </c>
      <c r="O2679" s="86">
        <f t="shared" si="123"/>
        <v>1251.0618505002201</v>
      </c>
      <c r="P2679" s="24">
        <f t="shared" si="124"/>
        <v>0</v>
      </c>
      <c r="R2679" s="76">
        <v>40770</v>
      </c>
      <c r="S2679" s="88">
        <f t="shared" si="125"/>
        <v>2.1861844089621399E-2</v>
      </c>
      <c r="T2679" s="88"/>
    </row>
    <row r="2680" spans="1:20" x14ac:dyDescent="0.3">
      <c r="A2680" s="75">
        <v>2677</v>
      </c>
      <c r="B2680" s="76">
        <v>40771</v>
      </c>
      <c r="C2680" s="80">
        <v>1452.2552000000001</v>
      </c>
      <c r="D2680" s="81">
        <v>56.520099999999999</v>
      </c>
      <c r="E2680" s="82">
        <v>22.85</v>
      </c>
      <c r="F2680" s="82">
        <v>28.140599999999999</v>
      </c>
      <c r="G2680" s="82">
        <v>32.187600000000003</v>
      </c>
      <c r="H2680" s="82">
        <v>138.18369999999999</v>
      </c>
      <c r="I2680" s="82">
        <v>92.572100000000006</v>
      </c>
      <c r="J2680" s="82">
        <v>47.412700000000001</v>
      </c>
      <c r="K2680" s="82">
        <v>44.055199999999999</v>
      </c>
      <c r="L2680" s="82">
        <v>78.87</v>
      </c>
      <c r="M2680" s="87">
        <v>109.676</v>
      </c>
      <c r="N2680" s="80">
        <v>0.09</v>
      </c>
      <c r="O2680" s="86">
        <f t="shared" si="123"/>
        <v>1251.06631857825</v>
      </c>
      <c r="P2680" s="24">
        <f t="shared" si="124"/>
        <v>0</v>
      </c>
      <c r="R2680" s="76">
        <v>40771</v>
      </c>
      <c r="S2680" s="88">
        <f t="shared" si="125"/>
        <v>-9.56225092941221E-3</v>
      </c>
      <c r="T2680" s="88"/>
    </row>
    <row r="2681" spans="1:20" x14ac:dyDescent="0.3">
      <c r="A2681" s="75">
        <v>2678</v>
      </c>
      <c r="B2681" s="76">
        <v>40772</v>
      </c>
      <c r="C2681" s="80">
        <v>1454.0451</v>
      </c>
      <c r="D2681" s="81">
        <v>56.453699999999998</v>
      </c>
      <c r="E2681" s="82">
        <v>22.62</v>
      </c>
      <c r="F2681" s="82">
        <v>28.038499999999999</v>
      </c>
      <c r="G2681" s="82">
        <v>32.054299999999998</v>
      </c>
      <c r="H2681" s="82">
        <v>138.63419999999999</v>
      </c>
      <c r="I2681" s="82">
        <v>93.403300000000002</v>
      </c>
      <c r="J2681" s="82">
        <v>47.865099999999998</v>
      </c>
      <c r="K2681" s="82">
        <v>44.772500000000001</v>
      </c>
      <c r="L2681" s="82">
        <v>79.933999999999997</v>
      </c>
      <c r="M2681" s="87">
        <v>110.727</v>
      </c>
      <c r="N2681" s="80">
        <v>0.09</v>
      </c>
      <c r="O2681" s="86">
        <f t="shared" si="123"/>
        <v>1251.0707866722501</v>
      </c>
      <c r="P2681" s="24">
        <f t="shared" si="124"/>
        <v>0</v>
      </c>
      <c r="R2681" s="76">
        <v>40772</v>
      </c>
      <c r="S2681" s="88">
        <f t="shared" si="125"/>
        <v>1.2324968779591199E-3</v>
      </c>
      <c r="T2681" s="88"/>
    </row>
    <row r="2682" spans="1:20" x14ac:dyDescent="0.3">
      <c r="A2682" s="75">
        <v>2679</v>
      </c>
      <c r="B2682" s="76">
        <v>40773</v>
      </c>
      <c r="C2682" s="80">
        <v>1389.3009</v>
      </c>
      <c r="D2682" s="81">
        <v>53.0672</v>
      </c>
      <c r="E2682" s="82">
        <v>20.81</v>
      </c>
      <c r="F2682" s="82">
        <v>25.711300000000001</v>
      </c>
      <c r="G2682" s="82">
        <v>31.324200000000001</v>
      </c>
      <c r="H2682" s="82">
        <v>132.33269999999999</v>
      </c>
      <c r="I2682" s="82">
        <v>89.347800000000007</v>
      </c>
      <c r="J2682" s="82">
        <v>45.173200000000001</v>
      </c>
      <c r="K2682" s="82">
        <v>43.790199999999999</v>
      </c>
      <c r="L2682" s="82">
        <v>78.042000000000002</v>
      </c>
      <c r="M2682" s="87">
        <v>108.33499999999999</v>
      </c>
      <c r="N2682" s="80">
        <v>0.09</v>
      </c>
      <c r="O2682" s="86">
        <f t="shared" si="123"/>
        <v>1251.0752547822001</v>
      </c>
      <c r="P2682" s="24">
        <f t="shared" si="124"/>
        <v>0</v>
      </c>
      <c r="R2682" s="76">
        <v>40773</v>
      </c>
      <c r="S2682" s="88">
        <f t="shared" si="125"/>
        <v>-4.4526954494052501E-2</v>
      </c>
      <c r="T2682" s="88"/>
    </row>
    <row r="2683" spans="1:20" x14ac:dyDescent="0.3">
      <c r="A2683" s="75">
        <v>2680</v>
      </c>
      <c r="B2683" s="76">
        <v>40774</v>
      </c>
      <c r="C2683" s="80">
        <v>1368.4489000000001</v>
      </c>
      <c r="D2683" s="81">
        <v>51.4846</v>
      </c>
      <c r="E2683" s="82">
        <v>20.28</v>
      </c>
      <c r="F2683" s="82">
        <v>25.2928</v>
      </c>
      <c r="G2683" s="82">
        <v>30.536899999999999</v>
      </c>
      <c r="H2683" s="82">
        <v>132.40360000000001</v>
      </c>
      <c r="I2683" s="82">
        <v>87.912000000000006</v>
      </c>
      <c r="J2683" s="82">
        <v>44.313699999999997</v>
      </c>
      <c r="K2683" s="82">
        <v>43.363700000000001</v>
      </c>
      <c r="L2683" s="82">
        <v>76.78</v>
      </c>
      <c r="M2683" s="87">
        <v>110.38500000000001</v>
      </c>
      <c r="N2683" s="80">
        <v>0.09</v>
      </c>
      <c r="O2683" s="86">
        <f t="shared" si="123"/>
        <v>1251.0797229081099</v>
      </c>
      <c r="P2683" s="24">
        <f t="shared" si="124"/>
        <v>0</v>
      </c>
      <c r="R2683" s="76">
        <v>40774</v>
      </c>
      <c r="S2683" s="88">
        <f t="shared" si="125"/>
        <v>-1.50089876138423E-2</v>
      </c>
      <c r="T2683" s="88"/>
    </row>
    <row r="2684" spans="1:20" x14ac:dyDescent="0.3">
      <c r="A2684" s="75">
        <v>2681</v>
      </c>
      <c r="B2684" s="76">
        <v>40777</v>
      </c>
      <c r="C2684" s="80">
        <v>1368.8022000000001</v>
      </c>
      <c r="D2684" s="81">
        <v>51.351799999999997</v>
      </c>
      <c r="E2684" s="82">
        <v>19.97</v>
      </c>
      <c r="F2684" s="82">
        <v>25.578600000000002</v>
      </c>
      <c r="G2684" s="82">
        <v>30.4481</v>
      </c>
      <c r="H2684" s="82">
        <v>132.4178</v>
      </c>
      <c r="I2684" s="82">
        <v>88.390600000000006</v>
      </c>
      <c r="J2684" s="82">
        <v>44.3476</v>
      </c>
      <c r="K2684" s="82">
        <v>43.473500000000001</v>
      </c>
      <c r="L2684" s="82">
        <v>76.593999999999994</v>
      </c>
      <c r="M2684" s="87">
        <v>111.056</v>
      </c>
      <c r="N2684" s="80">
        <v>0.09</v>
      </c>
      <c r="O2684" s="86">
        <f t="shared" si="123"/>
        <v>1251.0841910499801</v>
      </c>
      <c r="P2684" s="24">
        <f t="shared" si="124"/>
        <v>0</v>
      </c>
      <c r="R2684" s="76">
        <v>40777</v>
      </c>
      <c r="S2684" s="88">
        <f t="shared" si="125"/>
        <v>2.5817551535900501E-4</v>
      </c>
      <c r="T2684" s="88"/>
    </row>
    <row r="2685" spans="1:20" x14ac:dyDescent="0.3">
      <c r="A2685" s="75">
        <v>2682</v>
      </c>
      <c r="B2685" s="76">
        <v>40778</v>
      </c>
      <c r="C2685" s="80">
        <v>1415.7479000000001</v>
      </c>
      <c r="D2685" s="81">
        <v>53.188899999999997</v>
      </c>
      <c r="E2685" s="82">
        <v>20.82</v>
      </c>
      <c r="F2685" s="82">
        <v>26.741199999999999</v>
      </c>
      <c r="G2685" s="82">
        <v>31.387599999999999</v>
      </c>
      <c r="H2685" s="82">
        <v>138.13749999999999</v>
      </c>
      <c r="I2685" s="82">
        <v>92.773600000000002</v>
      </c>
      <c r="J2685" s="82">
        <v>45.173200000000001</v>
      </c>
      <c r="K2685" s="82">
        <v>44.630299999999998</v>
      </c>
      <c r="L2685" s="82">
        <v>78.524000000000001</v>
      </c>
      <c r="M2685" s="87">
        <v>113.29600000000001</v>
      </c>
      <c r="N2685" s="80">
        <v>0.08</v>
      </c>
      <c r="O2685" s="86">
        <f t="shared" si="123"/>
        <v>1251.08816274582</v>
      </c>
      <c r="P2685" s="24">
        <f t="shared" si="124"/>
        <v>0</v>
      </c>
      <c r="R2685" s="76">
        <v>40778</v>
      </c>
      <c r="S2685" s="88">
        <f t="shared" si="125"/>
        <v>3.4296920329321502E-2</v>
      </c>
      <c r="T2685" s="88"/>
    </row>
    <row r="2686" spans="1:20" x14ac:dyDescent="0.3">
      <c r="A2686" s="75">
        <v>2683</v>
      </c>
      <c r="B2686" s="76">
        <v>40779</v>
      </c>
      <c r="C2686" s="80">
        <v>1434.5135</v>
      </c>
      <c r="D2686" s="81">
        <v>53.283000000000001</v>
      </c>
      <c r="E2686" s="82">
        <v>20.66</v>
      </c>
      <c r="F2686" s="82">
        <v>27.232199999999999</v>
      </c>
      <c r="G2686" s="82">
        <v>31.616199999999999</v>
      </c>
      <c r="H2686" s="82">
        <v>138.50649999999999</v>
      </c>
      <c r="I2686" s="82">
        <v>92.622500000000002</v>
      </c>
      <c r="J2686" s="82">
        <v>45.863199999999999</v>
      </c>
      <c r="K2686" s="82">
        <v>45.030999999999999</v>
      </c>
      <c r="L2686" s="82">
        <v>78.796000000000006</v>
      </c>
      <c r="M2686" s="87">
        <v>114.05500000000001</v>
      </c>
      <c r="N2686" s="80">
        <v>0.08</v>
      </c>
      <c r="O2686" s="86">
        <f t="shared" si="123"/>
        <v>1251.0921344542801</v>
      </c>
      <c r="P2686" s="24">
        <f t="shared" si="124"/>
        <v>0</v>
      </c>
      <c r="R2686" s="76">
        <v>40779</v>
      </c>
      <c r="S2686" s="88">
        <f t="shared" si="125"/>
        <v>1.3254902232240601E-2</v>
      </c>
      <c r="T2686" s="88"/>
    </row>
    <row r="2687" spans="1:20" x14ac:dyDescent="0.3">
      <c r="A2687" s="75">
        <v>2684</v>
      </c>
      <c r="B2687" s="76">
        <v>40780</v>
      </c>
      <c r="C2687" s="80">
        <v>1412.2154</v>
      </c>
      <c r="D2687" s="81">
        <v>52.1935</v>
      </c>
      <c r="E2687" s="82">
        <v>20.010000000000002</v>
      </c>
      <c r="F2687" s="82">
        <v>26.436</v>
      </c>
      <c r="G2687" s="82">
        <v>31.197199999999999</v>
      </c>
      <c r="H2687" s="82">
        <v>136.19309999999999</v>
      </c>
      <c r="I2687" s="82">
        <v>90.393199999999993</v>
      </c>
      <c r="J2687" s="82">
        <v>44.720799999999997</v>
      </c>
      <c r="K2687" s="82">
        <v>43.925899999999999</v>
      </c>
      <c r="L2687" s="82">
        <v>77.954999999999998</v>
      </c>
      <c r="M2687" s="87">
        <v>112.258</v>
      </c>
      <c r="N2687" s="80">
        <v>0.08</v>
      </c>
      <c r="O2687" s="86">
        <f t="shared" si="123"/>
        <v>1251.0961061753401</v>
      </c>
      <c r="P2687" s="24">
        <f t="shared" si="124"/>
        <v>0</v>
      </c>
      <c r="R2687" s="76">
        <v>40780</v>
      </c>
      <c r="S2687" s="88">
        <f t="shared" si="125"/>
        <v>-1.55440154449574E-2</v>
      </c>
      <c r="T2687" s="88"/>
    </row>
    <row r="2688" spans="1:20" x14ac:dyDescent="0.3">
      <c r="A2688" s="75">
        <v>2685</v>
      </c>
      <c r="B2688" s="76">
        <v>40781</v>
      </c>
      <c r="C2688" s="80">
        <v>1433.7827</v>
      </c>
      <c r="D2688" s="81">
        <v>54.405799999999999</v>
      </c>
      <c r="E2688" s="82">
        <v>20.64</v>
      </c>
      <c r="F2688" s="82">
        <v>27.201499999999999</v>
      </c>
      <c r="G2688" s="82">
        <v>32.060600000000001</v>
      </c>
      <c r="H2688" s="82">
        <v>137.4562</v>
      </c>
      <c r="I2688" s="82">
        <v>91.488900000000001</v>
      </c>
      <c r="J2688" s="82">
        <v>44.4268</v>
      </c>
      <c r="K2688" s="82">
        <v>44.2684</v>
      </c>
      <c r="L2688" s="82">
        <v>78.128</v>
      </c>
      <c r="M2688" s="87">
        <v>113.80200000000001</v>
      </c>
      <c r="N2688" s="80">
        <v>0.09</v>
      </c>
      <c r="O2688" s="86">
        <f t="shared" si="123"/>
        <v>1251.10057437572</v>
      </c>
      <c r="P2688" s="24">
        <f t="shared" si="124"/>
        <v>0</v>
      </c>
      <c r="R2688" s="76">
        <v>40781</v>
      </c>
      <c r="S2688" s="88">
        <f t="shared" si="125"/>
        <v>1.52719620533808E-2</v>
      </c>
      <c r="T2688" s="88"/>
    </row>
    <row r="2689" spans="1:20" x14ac:dyDescent="0.3">
      <c r="A2689" s="75">
        <v>2686</v>
      </c>
      <c r="B2689" s="76">
        <v>40784</v>
      </c>
      <c r="C2689" s="80">
        <v>1474.5245</v>
      </c>
      <c r="D2689" s="81">
        <v>56.606900000000003</v>
      </c>
      <c r="E2689" s="82">
        <v>21.62</v>
      </c>
      <c r="F2689" s="82">
        <v>28.4876</v>
      </c>
      <c r="G2689" s="82">
        <v>32.809699999999999</v>
      </c>
      <c r="H2689" s="82">
        <v>140.1387</v>
      </c>
      <c r="I2689" s="82">
        <v>93.352999999999994</v>
      </c>
      <c r="J2689" s="82">
        <v>45.1845</v>
      </c>
      <c r="K2689" s="82">
        <v>45.063299999999998</v>
      </c>
      <c r="L2689" s="82">
        <v>79.364999999999995</v>
      </c>
      <c r="M2689" s="87">
        <v>114.89</v>
      </c>
      <c r="N2689" s="80">
        <v>0.09</v>
      </c>
      <c r="O2689" s="86">
        <f t="shared" si="123"/>
        <v>1251.10504259205</v>
      </c>
      <c r="P2689" s="24">
        <f t="shared" si="124"/>
        <v>0</v>
      </c>
      <c r="R2689" s="76">
        <v>40784</v>
      </c>
      <c r="S2689" s="88">
        <f t="shared" si="125"/>
        <v>2.8415603005950599E-2</v>
      </c>
      <c r="T2689" s="88"/>
    </row>
    <row r="2690" spans="1:20" x14ac:dyDescent="0.3">
      <c r="A2690" s="75">
        <v>2687</v>
      </c>
      <c r="B2690" s="76">
        <v>40785</v>
      </c>
      <c r="C2690" s="80">
        <v>1478.32</v>
      </c>
      <c r="D2690" s="81">
        <v>56.962600000000002</v>
      </c>
      <c r="E2690" s="82">
        <v>21.97</v>
      </c>
      <c r="F2690" s="82">
        <v>28.4468</v>
      </c>
      <c r="G2690" s="82">
        <v>33.304900000000004</v>
      </c>
      <c r="H2690" s="82">
        <v>139.65610000000001</v>
      </c>
      <c r="I2690" s="82">
        <v>93.088499999999996</v>
      </c>
      <c r="J2690" s="82">
        <v>45.7727</v>
      </c>
      <c r="K2690" s="82">
        <v>45.147300000000001</v>
      </c>
      <c r="L2690" s="82">
        <v>79.81</v>
      </c>
      <c r="M2690" s="87">
        <v>115.649</v>
      </c>
      <c r="N2690" s="80">
        <v>0.08</v>
      </c>
      <c r="O2690" s="86">
        <f t="shared" si="123"/>
        <v>1251.10901435409</v>
      </c>
      <c r="P2690" s="24">
        <f t="shared" si="124"/>
        <v>0</v>
      </c>
      <c r="R2690" s="76">
        <v>40785</v>
      </c>
      <c r="S2690" s="88">
        <f t="shared" si="125"/>
        <v>2.57405014294432E-3</v>
      </c>
      <c r="T2690" s="88"/>
    </row>
    <row r="2691" spans="1:20" x14ac:dyDescent="0.3">
      <c r="A2691" s="75">
        <v>2688</v>
      </c>
      <c r="B2691" s="76">
        <v>40786</v>
      </c>
      <c r="C2691" s="80">
        <v>1485.7720999999999</v>
      </c>
      <c r="D2691" s="81">
        <v>57.2072</v>
      </c>
      <c r="E2691" s="82">
        <v>21.94</v>
      </c>
      <c r="F2691" s="82">
        <v>28.6509</v>
      </c>
      <c r="G2691" s="82">
        <v>33.774700000000003</v>
      </c>
      <c r="H2691" s="82">
        <v>140.28059999999999</v>
      </c>
      <c r="I2691" s="82">
        <v>93.227000000000004</v>
      </c>
      <c r="J2691" s="82">
        <v>46.476799999999997</v>
      </c>
      <c r="K2691" s="82">
        <v>45.528599999999997</v>
      </c>
      <c r="L2691" s="82">
        <v>80.335999999999999</v>
      </c>
      <c r="M2691" s="87">
        <v>115.178</v>
      </c>
      <c r="N2691" s="80">
        <v>0.08</v>
      </c>
      <c r="O2691" s="99">
        <f t="shared" si="123"/>
        <v>1251.11298612874</v>
      </c>
      <c r="P2691" s="24">
        <f t="shared" si="124"/>
        <v>1</v>
      </c>
      <c r="R2691" s="76">
        <v>40786</v>
      </c>
      <c r="S2691" s="88">
        <f t="shared" si="125"/>
        <v>5.0409248335949704E-3</v>
      </c>
      <c r="T2691" s="88"/>
    </row>
    <row r="2692" spans="1:20" x14ac:dyDescent="0.3">
      <c r="A2692" s="75">
        <v>2689</v>
      </c>
      <c r="B2692" s="76">
        <v>40787</v>
      </c>
      <c r="C2692" s="80">
        <v>1468.2579000000001</v>
      </c>
      <c r="D2692" s="81">
        <v>56.762500000000003</v>
      </c>
      <c r="E2692" s="82">
        <v>21.46</v>
      </c>
      <c r="F2692" s="82">
        <v>28.421299999999999</v>
      </c>
      <c r="G2692" s="82">
        <v>33.279499999999999</v>
      </c>
      <c r="H2692" s="82">
        <v>139.82640000000001</v>
      </c>
      <c r="I2692" s="82">
        <v>92.5595</v>
      </c>
      <c r="J2692" s="82">
        <v>46.760399999999997</v>
      </c>
      <c r="K2692" s="82">
        <v>45.528599999999997</v>
      </c>
      <c r="L2692" s="82">
        <v>79.986999999999995</v>
      </c>
      <c r="M2692" s="87">
        <v>114.745</v>
      </c>
      <c r="N2692" s="80">
        <v>0.08</v>
      </c>
      <c r="O2692" s="86">
        <f t="shared" ref="O2692:O2755" si="126">O2691*(1+N2692/100/252)</f>
        <v>1251.116957916</v>
      </c>
      <c r="P2692" s="24">
        <f t="shared" ref="P2692:P2755" si="127">IF(MONTH(B2692)&lt;&gt;MONTH(B2693),1,0)</f>
        <v>0</v>
      </c>
      <c r="R2692" s="76">
        <v>40787</v>
      </c>
      <c r="S2692" s="88">
        <f t="shared" ref="S2692:S2755" si="128">(C2692/C2691)-1</f>
        <v>-1.1787945136404E-2</v>
      </c>
      <c r="T2692" s="88"/>
    </row>
    <row r="2693" spans="1:20" x14ac:dyDescent="0.3">
      <c r="A2693" s="75">
        <v>2690</v>
      </c>
      <c r="B2693" s="76">
        <v>40788</v>
      </c>
      <c r="C2693" s="80">
        <v>1431.2031999999999</v>
      </c>
      <c r="D2693" s="81">
        <v>55.228400000000001</v>
      </c>
      <c r="E2693" s="82">
        <v>20.5</v>
      </c>
      <c r="F2693" s="82">
        <v>27.528199999999998</v>
      </c>
      <c r="G2693" s="82">
        <v>32.759</v>
      </c>
      <c r="H2693" s="82">
        <v>136.83179999999999</v>
      </c>
      <c r="I2693" s="82">
        <v>90.859200000000001</v>
      </c>
      <c r="J2693" s="82">
        <v>45.365400000000001</v>
      </c>
      <c r="K2693" s="82">
        <v>45.069800000000001</v>
      </c>
      <c r="L2693" s="82">
        <v>78.927000000000007</v>
      </c>
      <c r="M2693" s="87">
        <v>113.496</v>
      </c>
      <c r="N2693" s="80">
        <v>0.08</v>
      </c>
      <c r="O2693" s="86">
        <f t="shared" si="126"/>
        <v>1251.12092971587</v>
      </c>
      <c r="P2693" s="24">
        <f t="shared" si="127"/>
        <v>0</v>
      </c>
      <c r="R2693" s="76">
        <v>40788</v>
      </c>
      <c r="S2693" s="88">
        <f t="shared" si="128"/>
        <v>-2.52371875540395E-2</v>
      </c>
      <c r="T2693" s="88"/>
    </row>
    <row r="2694" spans="1:20" x14ac:dyDescent="0.3">
      <c r="A2694" s="75">
        <v>2691</v>
      </c>
      <c r="B2694" s="76">
        <v>40791</v>
      </c>
      <c r="C2694" s="80">
        <v>1431.2031999999999</v>
      </c>
      <c r="D2694" s="81">
        <v>55.228400000000001</v>
      </c>
      <c r="E2694" s="82">
        <v>20.5</v>
      </c>
      <c r="F2694" s="82">
        <v>27.528199999999998</v>
      </c>
      <c r="G2694" s="82">
        <v>32.759</v>
      </c>
      <c r="H2694" s="82">
        <v>136.83179999999999</v>
      </c>
      <c r="I2694" s="82">
        <v>90.859200000000001</v>
      </c>
      <c r="J2694" s="82">
        <v>45.365400000000001</v>
      </c>
      <c r="K2694" s="82">
        <v>45.069800000000001</v>
      </c>
      <c r="L2694" s="82">
        <v>78.927000000000007</v>
      </c>
      <c r="M2694" s="87">
        <v>113.496</v>
      </c>
      <c r="N2694" s="80">
        <v>0.08</v>
      </c>
      <c r="O2694" s="86">
        <f t="shared" si="126"/>
        <v>1251.1249015283399</v>
      </c>
      <c r="P2694" s="24">
        <f t="shared" si="127"/>
        <v>0</v>
      </c>
      <c r="R2694" s="76">
        <v>40791</v>
      </c>
      <c r="S2694" s="88">
        <f t="shared" si="128"/>
        <v>0</v>
      </c>
      <c r="T2694" s="88"/>
    </row>
    <row r="2695" spans="1:20" x14ac:dyDescent="0.3">
      <c r="A2695" s="75">
        <v>2692</v>
      </c>
      <c r="B2695" s="76">
        <v>40792</v>
      </c>
      <c r="C2695" s="80">
        <v>1420.5925</v>
      </c>
      <c r="D2695" s="81">
        <v>54.972700000000003</v>
      </c>
      <c r="E2695" s="82">
        <v>20.350000000000001</v>
      </c>
      <c r="F2695" s="82">
        <v>27.0382</v>
      </c>
      <c r="G2695" s="82">
        <v>32.390700000000002</v>
      </c>
      <c r="H2695" s="82">
        <v>135.69630000000001</v>
      </c>
      <c r="I2695" s="82">
        <v>89.612300000000005</v>
      </c>
      <c r="J2695" s="82">
        <v>44.219900000000003</v>
      </c>
      <c r="K2695" s="82">
        <v>44.869500000000002</v>
      </c>
      <c r="L2695" s="82">
        <v>77.867000000000004</v>
      </c>
      <c r="M2695" s="87">
        <v>113.152</v>
      </c>
      <c r="N2695" s="80">
        <v>0.09</v>
      </c>
      <c r="O2695" s="86">
        <f t="shared" si="126"/>
        <v>1251.1293698315601</v>
      </c>
      <c r="P2695" s="24">
        <f t="shared" si="127"/>
        <v>0</v>
      </c>
      <c r="R2695" s="76">
        <v>40792</v>
      </c>
      <c r="S2695" s="88">
        <f t="shared" si="128"/>
        <v>-7.4138319422426503E-3</v>
      </c>
      <c r="T2695" s="88"/>
    </row>
    <row r="2696" spans="1:20" x14ac:dyDescent="0.3">
      <c r="A2696" s="75">
        <v>2693</v>
      </c>
      <c r="B2696" s="76">
        <v>40793</v>
      </c>
      <c r="C2696" s="80">
        <v>1461.6337000000001</v>
      </c>
      <c r="D2696" s="81">
        <v>57.462899999999998</v>
      </c>
      <c r="E2696" s="82">
        <v>21.585000000000001</v>
      </c>
      <c r="F2696" s="82">
        <v>28.201799999999999</v>
      </c>
      <c r="G2696" s="82">
        <v>33.012900000000002</v>
      </c>
      <c r="H2696" s="82">
        <v>140.91929999999999</v>
      </c>
      <c r="I2696" s="82">
        <v>92.760999999999996</v>
      </c>
      <c r="J2696" s="82">
        <v>45.569499999999998</v>
      </c>
      <c r="K2696" s="82">
        <v>45.754800000000003</v>
      </c>
      <c r="L2696" s="82">
        <v>76.831999999999994</v>
      </c>
      <c r="M2696" s="87">
        <v>113.751</v>
      </c>
      <c r="N2696" s="80">
        <v>0.09</v>
      </c>
      <c r="O2696" s="86">
        <f t="shared" si="126"/>
        <v>1251.1338381507401</v>
      </c>
      <c r="P2696" s="24">
        <f t="shared" si="127"/>
        <v>0</v>
      </c>
      <c r="R2696" s="76">
        <v>40793</v>
      </c>
      <c r="S2696" s="88">
        <f t="shared" si="128"/>
        <v>2.88901989838748E-2</v>
      </c>
      <c r="T2696" s="88"/>
    </row>
    <row r="2697" spans="1:20" x14ac:dyDescent="0.3">
      <c r="A2697" s="75">
        <v>2694</v>
      </c>
      <c r="B2697" s="76">
        <v>40794</v>
      </c>
      <c r="C2697" s="80">
        <v>1446.1665</v>
      </c>
      <c r="D2697" s="81">
        <v>57.307299999999998</v>
      </c>
      <c r="E2697" s="82">
        <v>21.59</v>
      </c>
      <c r="F2697" s="82">
        <v>27.273</v>
      </c>
      <c r="G2697" s="82">
        <v>33.292200000000001</v>
      </c>
      <c r="H2697" s="82">
        <v>139.6703</v>
      </c>
      <c r="I2697" s="82">
        <v>91.715599999999995</v>
      </c>
      <c r="J2697" s="82">
        <v>44.696300000000001</v>
      </c>
      <c r="K2697" s="82">
        <v>45.993899999999996</v>
      </c>
      <c r="L2697" s="82">
        <v>76.483000000000004</v>
      </c>
      <c r="M2697" s="87">
        <v>112.88500000000001</v>
      </c>
      <c r="N2697" s="80">
        <v>0.09</v>
      </c>
      <c r="O2697" s="86">
        <f t="shared" si="126"/>
        <v>1251.1383064858701</v>
      </c>
      <c r="P2697" s="24">
        <f t="shared" si="127"/>
        <v>0</v>
      </c>
      <c r="R2697" s="76">
        <v>40794</v>
      </c>
      <c r="S2697" s="88">
        <f t="shared" si="128"/>
        <v>-1.0582131487526601E-2</v>
      </c>
      <c r="T2697" s="88"/>
    </row>
    <row r="2698" spans="1:20" x14ac:dyDescent="0.3">
      <c r="A2698" s="75">
        <v>2695</v>
      </c>
      <c r="B2698" s="76">
        <v>40795</v>
      </c>
      <c r="C2698" s="80">
        <v>1407.5685000000001</v>
      </c>
      <c r="D2698" s="81">
        <v>56.034399999999998</v>
      </c>
      <c r="E2698" s="82">
        <v>20.77</v>
      </c>
      <c r="F2698" s="82">
        <v>26.5381</v>
      </c>
      <c r="G2698" s="82">
        <v>32.6828</v>
      </c>
      <c r="H2698" s="82">
        <v>135.1003</v>
      </c>
      <c r="I2698" s="82">
        <v>89.436000000000007</v>
      </c>
      <c r="J2698" s="82">
        <v>43.221899999999998</v>
      </c>
      <c r="K2698" s="82">
        <v>44.8307</v>
      </c>
      <c r="L2698" s="82">
        <v>74.8</v>
      </c>
      <c r="M2698" s="87">
        <v>108.324</v>
      </c>
      <c r="N2698" s="80">
        <v>0.09</v>
      </c>
      <c r="O2698" s="86">
        <f t="shared" si="126"/>
        <v>1251.1427748369699</v>
      </c>
      <c r="P2698" s="24">
        <f t="shared" si="127"/>
        <v>0</v>
      </c>
      <c r="R2698" s="76">
        <v>40795</v>
      </c>
      <c r="S2698" s="88">
        <f t="shared" si="128"/>
        <v>-2.66898728465913E-2</v>
      </c>
      <c r="T2698" s="88"/>
    </row>
    <row r="2699" spans="1:20" x14ac:dyDescent="0.3">
      <c r="A2699" s="75">
        <v>2696</v>
      </c>
      <c r="B2699" s="76">
        <v>40798</v>
      </c>
      <c r="C2699" s="80">
        <v>1417.4703</v>
      </c>
      <c r="D2699" s="81">
        <v>57.129399999999997</v>
      </c>
      <c r="E2699" s="82">
        <v>20.91</v>
      </c>
      <c r="F2699" s="82">
        <v>27.303599999999999</v>
      </c>
      <c r="G2699" s="82">
        <v>32.873199999999997</v>
      </c>
      <c r="H2699" s="82">
        <v>136.12209999999999</v>
      </c>
      <c r="I2699" s="82">
        <v>90.481300000000005</v>
      </c>
      <c r="J2699" s="82">
        <v>42.8249</v>
      </c>
      <c r="K2699" s="82">
        <v>44.8371</v>
      </c>
      <c r="L2699" s="82">
        <v>74.986999999999995</v>
      </c>
      <c r="M2699" s="87">
        <v>109.80200000000001</v>
      </c>
      <c r="N2699" s="80">
        <v>0.09</v>
      </c>
      <c r="O2699" s="86">
        <f t="shared" si="126"/>
        <v>1251.14724320402</v>
      </c>
      <c r="P2699" s="24">
        <f t="shared" si="127"/>
        <v>0</v>
      </c>
      <c r="R2699" s="76">
        <v>40798</v>
      </c>
      <c r="S2699" s="88">
        <f t="shared" si="128"/>
        <v>7.0346842800188504E-3</v>
      </c>
      <c r="T2699" s="88"/>
    </row>
    <row r="2700" spans="1:20" x14ac:dyDescent="0.3">
      <c r="A2700" s="75">
        <v>2697</v>
      </c>
      <c r="B2700" s="76">
        <v>40799</v>
      </c>
      <c r="C2700" s="80">
        <v>1430.8987999999999</v>
      </c>
      <c r="D2700" s="81">
        <v>58.1633</v>
      </c>
      <c r="E2700" s="82">
        <v>21.26</v>
      </c>
      <c r="F2700" s="82">
        <v>28.293700000000001</v>
      </c>
      <c r="G2700" s="82">
        <v>33.063699999999997</v>
      </c>
      <c r="H2700" s="82">
        <v>136.15049999999999</v>
      </c>
      <c r="I2700" s="82">
        <v>90.242000000000004</v>
      </c>
      <c r="J2700" s="82">
        <v>42.9497</v>
      </c>
      <c r="K2700" s="82">
        <v>44.959899999999998</v>
      </c>
      <c r="L2700" s="82">
        <v>75.486000000000004</v>
      </c>
      <c r="M2700" s="87">
        <v>109.71299999999999</v>
      </c>
      <c r="N2700" s="80">
        <v>0.09</v>
      </c>
      <c r="O2700" s="86">
        <f t="shared" si="126"/>
        <v>1251.1517115870299</v>
      </c>
      <c r="P2700" s="24">
        <f t="shared" si="127"/>
        <v>0</v>
      </c>
      <c r="R2700" s="76">
        <v>40799</v>
      </c>
      <c r="S2700" s="88">
        <f t="shared" si="128"/>
        <v>9.4735671004888607E-3</v>
      </c>
      <c r="T2700" s="88"/>
    </row>
    <row r="2701" spans="1:20" x14ac:dyDescent="0.3">
      <c r="A2701" s="75">
        <v>2698</v>
      </c>
      <c r="B2701" s="76">
        <v>40800</v>
      </c>
      <c r="C2701" s="80">
        <v>1450.1922999999999</v>
      </c>
      <c r="D2701" s="81">
        <v>58.997</v>
      </c>
      <c r="E2701" s="82">
        <v>22.37</v>
      </c>
      <c r="F2701" s="82">
        <v>28.732600000000001</v>
      </c>
      <c r="G2701" s="82">
        <v>33.647799999999997</v>
      </c>
      <c r="H2701" s="82">
        <v>138.10910000000001</v>
      </c>
      <c r="I2701" s="82">
        <v>91.488900000000001</v>
      </c>
      <c r="J2701" s="82">
        <v>43.630200000000002</v>
      </c>
      <c r="K2701" s="82">
        <v>45.395899999999997</v>
      </c>
      <c r="L2701" s="82">
        <v>76.783000000000001</v>
      </c>
      <c r="M2701" s="87">
        <v>110.515</v>
      </c>
      <c r="N2701" s="80">
        <v>0.08</v>
      </c>
      <c r="O2701" s="86">
        <f t="shared" si="126"/>
        <v>1251.15568349723</v>
      </c>
      <c r="P2701" s="24">
        <f t="shared" si="127"/>
        <v>0</v>
      </c>
      <c r="R2701" s="76">
        <v>40800</v>
      </c>
      <c r="S2701" s="88">
        <f t="shared" si="128"/>
        <v>1.3483483248431001E-2</v>
      </c>
      <c r="T2701" s="88"/>
    </row>
    <row r="2702" spans="1:20" x14ac:dyDescent="0.3">
      <c r="A2702" s="75">
        <v>2699</v>
      </c>
      <c r="B2702" s="76">
        <v>40801</v>
      </c>
      <c r="C2702" s="80">
        <v>1475.3798999999999</v>
      </c>
      <c r="D2702" s="81">
        <v>59.619599999999998</v>
      </c>
      <c r="E2702" s="82">
        <v>22.67</v>
      </c>
      <c r="F2702" s="82">
        <v>29.549099999999999</v>
      </c>
      <c r="G2702" s="82">
        <v>34.2699</v>
      </c>
      <c r="H2702" s="82">
        <v>140.8767</v>
      </c>
      <c r="I2702" s="82">
        <v>93.214399999999998</v>
      </c>
      <c r="J2702" s="82">
        <v>44.140500000000003</v>
      </c>
      <c r="K2702" s="82">
        <v>46.209200000000003</v>
      </c>
      <c r="L2702" s="82">
        <v>78.826999999999998</v>
      </c>
      <c r="M2702" s="87">
        <v>112.197</v>
      </c>
      <c r="N2702" s="80">
        <v>0.09</v>
      </c>
      <c r="O2702" s="86">
        <f t="shared" si="126"/>
        <v>1251.1601519103799</v>
      </c>
      <c r="P2702" s="24">
        <f t="shared" si="127"/>
        <v>0</v>
      </c>
      <c r="R2702" s="76">
        <v>40801</v>
      </c>
      <c r="S2702" s="88">
        <f t="shared" si="128"/>
        <v>1.73684552041822E-2</v>
      </c>
      <c r="T2702" s="88"/>
    </row>
    <row r="2703" spans="1:20" x14ac:dyDescent="0.3">
      <c r="A2703" s="75">
        <v>2700</v>
      </c>
      <c r="B2703" s="76">
        <v>40802</v>
      </c>
      <c r="C2703" s="80">
        <v>1483.8257000000001</v>
      </c>
      <c r="D2703" s="81">
        <v>59.886400000000002</v>
      </c>
      <c r="E2703" s="82">
        <v>22.72</v>
      </c>
      <c r="F2703" s="82">
        <v>29.834900000000001</v>
      </c>
      <c r="G2703" s="82">
        <v>34.435000000000002</v>
      </c>
      <c r="H2703" s="82">
        <v>141.40180000000001</v>
      </c>
      <c r="I2703" s="82">
        <v>93.894499999999994</v>
      </c>
      <c r="J2703" s="82">
        <v>43.732199999999999</v>
      </c>
      <c r="K2703" s="82">
        <v>46.345799999999997</v>
      </c>
      <c r="L2703" s="82">
        <v>77.369</v>
      </c>
      <c r="M2703" s="87">
        <v>112.477</v>
      </c>
      <c r="N2703" s="80">
        <v>0.09</v>
      </c>
      <c r="O2703" s="86">
        <f t="shared" si="126"/>
        <v>1251.1646203395001</v>
      </c>
      <c r="P2703" s="24">
        <f t="shared" si="127"/>
        <v>0</v>
      </c>
      <c r="R2703" s="76">
        <v>40802</v>
      </c>
      <c r="S2703" s="88">
        <f t="shared" si="128"/>
        <v>5.7244917054923797E-3</v>
      </c>
      <c r="T2703" s="88"/>
    </row>
    <row r="2704" spans="1:20" x14ac:dyDescent="0.3">
      <c r="A2704" s="75">
        <v>2701</v>
      </c>
      <c r="B2704" s="76">
        <v>40805</v>
      </c>
      <c r="C2704" s="80">
        <v>1469.2926</v>
      </c>
      <c r="D2704" s="81">
        <v>59.664000000000001</v>
      </c>
      <c r="E2704" s="82">
        <v>22.24</v>
      </c>
      <c r="F2704" s="82">
        <v>29.6206</v>
      </c>
      <c r="G2704" s="82">
        <v>34.549300000000002</v>
      </c>
      <c r="H2704" s="82">
        <v>140.09610000000001</v>
      </c>
      <c r="I2704" s="82">
        <v>92.823999999999998</v>
      </c>
      <c r="J2704" s="82">
        <v>42.779600000000002</v>
      </c>
      <c r="K2704" s="82">
        <v>45.8643</v>
      </c>
      <c r="L2704" s="82">
        <v>75.510999999999996</v>
      </c>
      <c r="M2704" s="87">
        <v>113.14</v>
      </c>
      <c r="N2704" s="80">
        <v>0.09</v>
      </c>
      <c r="O2704" s="86">
        <f t="shared" si="126"/>
        <v>1251.16908878457</v>
      </c>
      <c r="P2704" s="24">
        <f t="shared" si="127"/>
        <v>0</v>
      </c>
      <c r="R2704" s="76">
        <v>40805</v>
      </c>
      <c r="S2704" s="88">
        <f t="shared" si="128"/>
        <v>-9.7943444435556505E-3</v>
      </c>
      <c r="T2704" s="88"/>
    </row>
    <row r="2705" spans="1:20" x14ac:dyDescent="0.3">
      <c r="A2705" s="75">
        <v>2702</v>
      </c>
      <c r="B2705" s="76">
        <v>40806</v>
      </c>
      <c r="C2705" s="80">
        <v>1466.8987999999999</v>
      </c>
      <c r="D2705" s="81">
        <v>59.041499999999999</v>
      </c>
      <c r="E2705" s="82">
        <v>21.83</v>
      </c>
      <c r="F2705" s="82">
        <v>28.936699999999998</v>
      </c>
      <c r="G2705" s="82">
        <v>34.257199999999997</v>
      </c>
      <c r="H2705" s="82">
        <v>138.79040000000001</v>
      </c>
      <c r="I2705" s="82">
        <v>93.214399999999998</v>
      </c>
      <c r="J2705" s="82">
        <v>42.983699999999999</v>
      </c>
      <c r="K2705" s="82">
        <v>45.968400000000003</v>
      </c>
      <c r="L2705" s="82">
        <v>75.299000000000007</v>
      </c>
      <c r="M2705" s="87">
        <v>113.777</v>
      </c>
      <c r="N2705" s="80">
        <v>0.09</v>
      </c>
      <c r="O2705" s="86">
        <f t="shared" si="126"/>
        <v>1251.1735572456</v>
      </c>
      <c r="P2705" s="24">
        <f t="shared" si="127"/>
        <v>0</v>
      </c>
      <c r="R2705" s="76">
        <v>40806</v>
      </c>
      <c r="S2705" s="88">
        <f t="shared" si="128"/>
        <v>-1.6292193944215101E-3</v>
      </c>
      <c r="T2705" s="88"/>
    </row>
    <row r="2706" spans="1:20" x14ac:dyDescent="0.3">
      <c r="A2706" s="75">
        <v>2703</v>
      </c>
      <c r="B2706" s="76">
        <v>40807</v>
      </c>
      <c r="C2706" s="80">
        <v>1423.8336999999999</v>
      </c>
      <c r="D2706" s="81">
        <v>57.429600000000001</v>
      </c>
      <c r="E2706" s="82">
        <v>21.36</v>
      </c>
      <c r="F2706" s="82">
        <v>30.151399999999999</v>
      </c>
      <c r="G2706" s="82">
        <v>33.0002</v>
      </c>
      <c r="H2706" s="82">
        <v>133.7945</v>
      </c>
      <c r="I2706" s="82">
        <v>90.645099999999999</v>
      </c>
      <c r="J2706" s="82">
        <v>42.0764</v>
      </c>
      <c r="K2706" s="82">
        <v>45.076999999999998</v>
      </c>
      <c r="L2706" s="82">
        <v>75.798000000000002</v>
      </c>
      <c r="M2706" s="87">
        <v>111.496</v>
      </c>
      <c r="N2706" s="80">
        <v>0.08</v>
      </c>
      <c r="O2706" s="86">
        <f t="shared" si="126"/>
        <v>1251.17752922515</v>
      </c>
      <c r="P2706" s="24">
        <f t="shared" si="127"/>
        <v>0</v>
      </c>
      <c r="R2706" s="76">
        <v>40807</v>
      </c>
      <c r="S2706" s="88">
        <f t="shared" si="128"/>
        <v>-2.9357921623495799E-2</v>
      </c>
      <c r="T2706" s="88"/>
    </row>
    <row r="2707" spans="1:20" x14ac:dyDescent="0.3">
      <c r="A2707" s="75">
        <v>2704</v>
      </c>
      <c r="B2707" s="76">
        <v>40808</v>
      </c>
      <c r="C2707" s="80">
        <v>1378.4441999999999</v>
      </c>
      <c r="D2707" s="81">
        <v>55.6175</v>
      </c>
      <c r="E2707" s="82">
        <v>20.190000000000001</v>
      </c>
      <c r="F2707" s="82">
        <v>28.926500000000001</v>
      </c>
      <c r="G2707" s="82">
        <v>31.819400000000002</v>
      </c>
      <c r="H2707" s="82">
        <v>127.9755</v>
      </c>
      <c r="I2707" s="82">
        <v>87.206699999999998</v>
      </c>
      <c r="J2707" s="82">
        <v>40.250399999999999</v>
      </c>
      <c r="K2707" s="82">
        <v>44.127099999999999</v>
      </c>
      <c r="L2707" s="82">
        <v>75.959999999999994</v>
      </c>
      <c r="M2707" s="87">
        <v>109.547</v>
      </c>
      <c r="N2707" s="80">
        <v>0.08</v>
      </c>
      <c r="O2707" s="86">
        <f t="shared" si="126"/>
        <v>1251.1815012172999</v>
      </c>
      <c r="P2707" s="24">
        <f t="shared" si="127"/>
        <v>0</v>
      </c>
      <c r="R2707" s="76">
        <v>40808</v>
      </c>
      <c r="S2707" s="88">
        <f t="shared" si="128"/>
        <v>-3.1878371750858302E-2</v>
      </c>
      <c r="T2707" s="88"/>
    </row>
    <row r="2708" spans="1:20" x14ac:dyDescent="0.3">
      <c r="A2708" s="75">
        <v>2705</v>
      </c>
      <c r="B2708" s="76">
        <v>40809</v>
      </c>
      <c r="C2708" s="80">
        <v>1387.0101999999999</v>
      </c>
      <c r="D2708" s="81">
        <v>55.906500000000001</v>
      </c>
      <c r="E2708" s="82">
        <v>20.8</v>
      </c>
      <c r="F2708" s="82">
        <v>29.498100000000001</v>
      </c>
      <c r="G2708" s="82">
        <v>31.819400000000002</v>
      </c>
      <c r="H2708" s="82">
        <v>127.7484</v>
      </c>
      <c r="I2708" s="82">
        <v>87.294799999999995</v>
      </c>
      <c r="J2708" s="82">
        <v>40.227800000000002</v>
      </c>
      <c r="K2708" s="82">
        <v>43.866799999999998</v>
      </c>
      <c r="L2708" s="82">
        <v>75.236000000000004</v>
      </c>
      <c r="M2708" s="87">
        <v>111.30500000000001</v>
      </c>
      <c r="N2708" s="80">
        <v>0.08</v>
      </c>
      <c r="O2708" s="86">
        <f t="shared" si="126"/>
        <v>1251.18547322207</v>
      </c>
      <c r="P2708" s="24">
        <f t="shared" si="127"/>
        <v>0</v>
      </c>
      <c r="R2708" s="76">
        <v>40809</v>
      </c>
      <c r="S2708" s="88">
        <f t="shared" si="128"/>
        <v>6.2142522707846499E-3</v>
      </c>
      <c r="T2708" s="88"/>
    </row>
    <row r="2709" spans="1:20" x14ac:dyDescent="0.3">
      <c r="A2709" s="75">
        <v>2706</v>
      </c>
      <c r="B2709" s="76">
        <v>40812</v>
      </c>
      <c r="C2709" s="80">
        <v>1419.3778</v>
      </c>
      <c r="D2709" s="81">
        <v>56.228900000000003</v>
      </c>
      <c r="E2709" s="82">
        <v>21.14</v>
      </c>
      <c r="F2709" s="82">
        <v>30.3249</v>
      </c>
      <c r="G2709" s="82">
        <v>32.301900000000003</v>
      </c>
      <c r="H2709" s="82">
        <v>129.84899999999999</v>
      </c>
      <c r="I2709" s="82">
        <v>90.330200000000005</v>
      </c>
      <c r="J2709" s="82">
        <v>41.157800000000002</v>
      </c>
      <c r="K2709" s="82">
        <v>44.738700000000001</v>
      </c>
      <c r="L2709" s="82">
        <v>77.168999999999997</v>
      </c>
      <c r="M2709" s="87">
        <v>113.815</v>
      </c>
      <c r="N2709" s="80">
        <v>0.08</v>
      </c>
      <c r="O2709" s="86">
        <f t="shared" si="126"/>
        <v>1251.1894452394499</v>
      </c>
      <c r="P2709" s="24">
        <f t="shared" si="127"/>
        <v>0</v>
      </c>
      <c r="R2709" s="76">
        <v>40812</v>
      </c>
      <c r="S2709" s="88">
        <f t="shared" si="128"/>
        <v>2.3336237902215999E-2</v>
      </c>
      <c r="T2709" s="88"/>
    </row>
    <row r="2710" spans="1:20" x14ac:dyDescent="0.3">
      <c r="A2710" s="75">
        <v>2707</v>
      </c>
      <c r="B2710" s="76">
        <v>40813</v>
      </c>
      <c r="C2710" s="80">
        <v>1434.5640000000001</v>
      </c>
      <c r="D2710" s="81">
        <v>57.563000000000002</v>
      </c>
      <c r="E2710" s="82">
        <v>22.14</v>
      </c>
      <c r="F2710" s="82">
        <v>30.753599999999999</v>
      </c>
      <c r="G2710" s="82">
        <v>32.593899999999998</v>
      </c>
      <c r="H2710" s="82">
        <v>132.7585</v>
      </c>
      <c r="I2710" s="82">
        <v>91.828999999999994</v>
      </c>
      <c r="J2710" s="82">
        <v>42.643500000000003</v>
      </c>
      <c r="K2710" s="82">
        <v>45.265700000000002</v>
      </c>
      <c r="L2710" s="82">
        <v>77.841999999999999</v>
      </c>
      <c r="M2710" s="87">
        <v>114.324</v>
      </c>
      <c r="N2710" s="80">
        <v>0.08</v>
      </c>
      <c r="O2710" s="86">
        <f t="shared" si="126"/>
        <v>1251.19341726943</v>
      </c>
      <c r="P2710" s="24">
        <f t="shared" si="127"/>
        <v>0</v>
      </c>
      <c r="R2710" s="76">
        <v>40813</v>
      </c>
      <c r="S2710" s="88">
        <f t="shared" si="128"/>
        <v>1.06991950980211E-2</v>
      </c>
      <c r="T2710" s="88"/>
    </row>
    <row r="2711" spans="1:20" x14ac:dyDescent="0.3">
      <c r="A2711" s="75">
        <v>2708</v>
      </c>
      <c r="B2711" s="76">
        <v>40814</v>
      </c>
      <c r="C2711" s="80">
        <v>1405.2293</v>
      </c>
      <c r="D2711" s="81">
        <v>56.762500000000003</v>
      </c>
      <c r="E2711" s="82">
        <v>21.24</v>
      </c>
      <c r="F2711" s="82">
        <v>30.064599999999999</v>
      </c>
      <c r="G2711" s="82">
        <v>32.473300000000002</v>
      </c>
      <c r="H2711" s="82">
        <v>130.2038</v>
      </c>
      <c r="I2711" s="82">
        <v>90.771000000000001</v>
      </c>
      <c r="J2711" s="82">
        <v>40.3979</v>
      </c>
      <c r="K2711" s="82">
        <v>44.283299999999997</v>
      </c>
      <c r="L2711" s="82">
        <v>77.269000000000005</v>
      </c>
      <c r="M2711" s="87">
        <v>112.146</v>
      </c>
      <c r="N2711" s="80">
        <v>0.08</v>
      </c>
      <c r="O2711" s="86">
        <f t="shared" si="126"/>
        <v>1251.1973893120201</v>
      </c>
      <c r="P2711" s="24">
        <f t="shared" si="127"/>
        <v>0</v>
      </c>
      <c r="R2711" s="76">
        <v>40814</v>
      </c>
      <c r="S2711" s="88">
        <f t="shared" si="128"/>
        <v>-2.04485125794319E-2</v>
      </c>
      <c r="T2711" s="88"/>
    </row>
    <row r="2712" spans="1:20" x14ac:dyDescent="0.3">
      <c r="A2712" s="75">
        <v>2709</v>
      </c>
      <c r="B2712" s="76">
        <v>40815</v>
      </c>
      <c r="C2712" s="80">
        <v>1416.7021999999999</v>
      </c>
      <c r="D2712" s="81">
        <v>55.728700000000003</v>
      </c>
      <c r="E2712" s="82">
        <v>20.99</v>
      </c>
      <c r="F2712" s="82">
        <v>30.2636</v>
      </c>
      <c r="G2712" s="82">
        <v>32.314500000000002</v>
      </c>
      <c r="H2712" s="82">
        <v>133.9648</v>
      </c>
      <c r="I2712" s="82">
        <v>93.050700000000006</v>
      </c>
      <c r="J2712" s="82">
        <v>41.3279</v>
      </c>
      <c r="K2712" s="82">
        <v>44.927399999999999</v>
      </c>
      <c r="L2712" s="82">
        <v>78.028999999999996</v>
      </c>
      <c r="M2712" s="87">
        <v>113.101</v>
      </c>
      <c r="N2712" s="80">
        <v>0.08</v>
      </c>
      <c r="O2712" s="86">
        <f t="shared" si="126"/>
        <v>1251.20136136723</v>
      </c>
      <c r="P2712" s="24">
        <f t="shared" si="127"/>
        <v>0</v>
      </c>
      <c r="R2712" s="76">
        <v>40815</v>
      </c>
      <c r="S2712" s="88">
        <f t="shared" si="128"/>
        <v>8.16443266590006E-3</v>
      </c>
      <c r="T2712" s="88"/>
    </row>
    <row r="2713" spans="1:20" x14ac:dyDescent="0.3">
      <c r="A2713" s="75">
        <v>2710</v>
      </c>
      <c r="B2713" s="76">
        <v>40816</v>
      </c>
      <c r="C2713" s="80">
        <v>1381.3277</v>
      </c>
      <c r="D2713" s="81">
        <v>54.061199999999999</v>
      </c>
      <c r="E2713" s="82">
        <v>19.88</v>
      </c>
      <c r="F2713" s="82">
        <v>29.334800000000001</v>
      </c>
      <c r="G2713" s="82">
        <v>31.6035</v>
      </c>
      <c r="H2713" s="82">
        <v>131.4102</v>
      </c>
      <c r="I2713" s="82">
        <v>91.476299999999995</v>
      </c>
      <c r="J2713" s="82">
        <v>40.953600000000002</v>
      </c>
      <c r="K2713" s="82">
        <v>43.957900000000002</v>
      </c>
      <c r="L2713" s="82">
        <v>77.182000000000002</v>
      </c>
      <c r="M2713" s="87">
        <v>111.878</v>
      </c>
      <c r="N2713" s="80">
        <v>0.06</v>
      </c>
      <c r="O2713" s="99">
        <f t="shared" si="126"/>
        <v>1251.2043404180899</v>
      </c>
      <c r="P2713" s="24">
        <f t="shared" si="127"/>
        <v>1</v>
      </c>
      <c r="R2713" s="76">
        <v>40816</v>
      </c>
      <c r="S2713" s="88">
        <f t="shared" si="128"/>
        <v>-2.4969608997571901E-2</v>
      </c>
      <c r="T2713" s="88"/>
    </row>
    <row r="2714" spans="1:20" x14ac:dyDescent="0.3">
      <c r="A2714" s="75">
        <v>2711</v>
      </c>
      <c r="B2714" s="76">
        <v>40819</v>
      </c>
      <c r="C2714" s="80">
        <v>1342.0993000000001</v>
      </c>
      <c r="D2714" s="81">
        <v>52.971699999999998</v>
      </c>
      <c r="E2714" s="82">
        <v>18.649999999999999</v>
      </c>
      <c r="F2714" s="82">
        <v>28.5182</v>
      </c>
      <c r="G2714" s="82">
        <v>31.1464</v>
      </c>
      <c r="H2714" s="82">
        <v>127.5639</v>
      </c>
      <c r="I2714" s="82">
        <v>89.612300000000005</v>
      </c>
      <c r="J2714" s="82">
        <v>37.880099999999999</v>
      </c>
      <c r="K2714" s="82">
        <v>42.5655</v>
      </c>
      <c r="L2714" s="82">
        <v>75.174000000000007</v>
      </c>
      <c r="M2714" s="87">
        <v>109.58499999999999</v>
      </c>
      <c r="N2714" s="80">
        <v>0.08</v>
      </c>
      <c r="O2714" s="86">
        <f t="shared" si="126"/>
        <v>1251.2083124953599</v>
      </c>
      <c r="P2714" s="24">
        <f t="shared" si="127"/>
        <v>0</v>
      </c>
      <c r="R2714" s="76">
        <v>40819</v>
      </c>
      <c r="S2714" s="88">
        <f t="shared" si="128"/>
        <v>-2.8399054040543801E-2</v>
      </c>
      <c r="T2714" s="88"/>
    </row>
    <row r="2715" spans="1:20" x14ac:dyDescent="0.3">
      <c r="A2715" s="75">
        <v>2712</v>
      </c>
      <c r="B2715" s="76">
        <v>40820</v>
      </c>
      <c r="C2715" s="80">
        <v>1372.4618</v>
      </c>
      <c r="D2715" s="81">
        <v>54.950499999999998</v>
      </c>
      <c r="E2715" s="82">
        <v>20.56</v>
      </c>
      <c r="F2715" s="82">
        <v>29.283799999999999</v>
      </c>
      <c r="G2715" s="82">
        <v>32.174900000000001</v>
      </c>
      <c r="H2715" s="82">
        <v>129.8348</v>
      </c>
      <c r="I2715" s="82">
        <v>91.728200000000001</v>
      </c>
      <c r="J2715" s="82">
        <v>38.7988</v>
      </c>
      <c r="K2715" s="82">
        <v>42.441899999999997</v>
      </c>
      <c r="L2715" s="82">
        <v>75.373999999999995</v>
      </c>
      <c r="M2715" s="87">
        <v>110.17100000000001</v>
      </c>
      <c r="N2715" s="80">
        <v>7.0000000000000007E-2</v>
      </c>
      <c r="O2715" s="86">
        <f t="shared" si="126"/>
        <v>1251.21178807401</v>
      </c>
      <c r="P2715" s="24">
        <f t="shared" si="127"/>
        <v>0</v>
      </c>
      <c r="R2715" s="76">
        <v>40820</v>
      </c>
      <c r="S2715" s="88">
        <f t="shared" si="128"/>
        <v>2.2623139733401101E-2</v>
      </c>
      <c r="T2715" s="88"/>
    </row>
    <row r="2716" spans="1:20" x14ac:dyDescent="0.3">
      <c r="A2716" s="75">
        <v>2713</v>
      </c>
      <c r="B2716" s="76">
        <v>40821</v>
      </c>
      <c r="C2716" s="80">
        <v>1397.6899000000001</v>
      </c>
      <c r="D2716" s="81">
        <v>56.440199999999997</v>
      </c>
      <c r="E2716" s="82">
        <v>22.35</v>
      </c>
      <c r="F2716" s="82">
        <v>30.120699999999999</v>
      </c>
      <c r="G2716" s="82">
        <v>32.873199999999997</v>
      </c>
      <c r="H2716" s="82">
        <v>134.34800000000001</v>
      </c>
      <c r="I2716" s="82">
        <v>93.138900000000007</v>
      </c>
      <c r="J2716" s="82">
        <v>40.590699999999998</v>
      </c>
      <c r="K2716" s="82">
        <v>42.637099999999997</v>
      </c>
      <c r="L2716" s="82">
        <v>75.174000000000007</v>
      </c>
      <c r="M2716" s="87">
        <v>109.343</v>
      </c>
      <c r="N2716" s="80">
        <v>7.0000000000000007E-2</v>
      </c>
      <c r="O2716" s="86">
        <f t="shared" si="126"/>
        <v>1251.21526366231</v>
      </c>
      <c r="P2716" s="24">
        <f t="shared" si="127"/>
        <v>0</v>
      </c>
      <c r="R2716" s="76">
        <v>40821</v>
      </c>
      <c r="S2716" s="88">
        <f t="shared" si="128"/>
        <v>1.8381640931645699E-2</v>
      </c>
      <c r="T2716" s="88"/>
    </row>
    <row r="2717" spans="1:20" x14ac:dyDescent="0.3">
      <c r="A2717" s="75">
        <v>2714</v>
      </c>
      <c r="B2717" s="76">
        <v>40822</v>
      </c>
      <c r="C2717" s="80">
        <v>1423.4072000000001</v>
      </c>
      <c r="D2717" s="81">
        <v>56.551299999999998</v>
      </c>
      <c r="E2717" s="82">
        <v>22.88</v>
      </c>
      <c r="F2717" s="82">
        <v>30.692299999999999</v>
      </c>
      <c r="G2717" s="82">
        <v>33.444600000000001</v>
      </c>
      <c r="H2717" s="82">
        <v>134.27709999999999</v>
      </c>
      <c r="I2717" s="82">
        <v>93.063299999999998</v>
      </c>
      <c r="J2717" s="82">
        <v>42.484699999999997</v>
      </c>
      <c r="K2717" s="82">
        <v>42.545999999999999</v>
      </c>
      <c r="L2717" s="82">
        <v>75.522999999999996</v>
      </c>
      <c r="M2717" s="87">
        <v>110.974</v>
      </c>
      <c r="N2717" s="80">
        <v>7.0000000000000007E-2</v>
      </c>
      <c r="O2717" s="86">
        <f t="shared" si="126"/>
        <v>1251.21873926026</v>
      </c>
      <c r="P2717" s="24">
        <f t="shared" si="127"/>
        <v>0</v>
      </c>
      <c r="R2717" s="76">
        <v>40822</v>
      </c>
      <c r="S2717" s="88">
        <f t="shared" si="128"/>
        <v>1.8399861085066201E-2</v>
      </c>
      <c r="T2717" s="88"/>
    </row>
    <row r="2718" spans="1:20" x14ac:dyDescent="0.3">
      <c r="A2718" s="75">
        <v>2715</v>
      </c>
      <c r="B2718" s="76">
        <v>40823</v>
      </c>
      <c r="C2718" s="80">
        <v>1411.8245999999999</v>
      </c>
      <c r="D2718" s="81">
        <v>55.839799999999997</v>
      </c>
      <c r="E2718" s="82">
        <v>23.02</v>
      </c>
      <c r="F2718" s="82">
        <v>30.590199999999999</v>
      </c>
      <c r="G2718" s="82">
        <v>33.330300000000001</v>
      </c>
      <c r="H2718" s="82">
        <v>133.97900000000001</v>
      </c>
      <c r="I2718" s="82">
        <v>92.6477</v>
      </c>
      <c r="J2718" s="82">
        <v>41.611400000000003</v>
      </c>
      <c r="K2718" s="82">
        <v>42.877800000000001</v>
      </c>
      <c r="L2718" s="82">
        <v>76.084000000000003</v>
      </c>
      <c r="M2718" s="87">
        <v>111.089</v>
      </c>
      <c r="N2718" s="80">
        <v>7.0000000000000007E-2</v>
      </c>
      <c r="O2718" s="86">
        <f t="shared" si="126"/>
        <v>1251.22221486787</v>
      </c>
      <c r="P2718" s="24">
        <f t="shared" si="127"/>
        <v>0</v>
      </c>
      <c r="R2718" s="76">
        <v>40823</v>
      </c>
      <c r="S2718" s="88">
        <f t="shared" si="128"/>
        <v>-8.1372357818621007E-3</v>
      </c>
      <c r="T2718" s="88"/>
    </row>
    <row r="2719" spans="1:20" x14ac:dyDescent="0.3">
      <c r="A2719" s="75">
        <v>2716</v>
      </c>
      <c r="B2719" s="76">
        <v>40826</v>
      </c>
      <c r="C2719" s="80">
        <v>1460.0029999999999</v>
      </c>
      <c r="D2719" s="81">
        <v>57.907600000000002</v>
      </c>
      <c r="E2719" s="82">
        <v>23.46</v>
      </c>
      <c r="F2719" s="82">
        <v>31.674399999999999</v>
      </c>
      <c r="G2719" s="82">
        <v>34.206400000000002</v>
      </c>
      <c r="H2719" s="82">
        <v>139.3723</v>
      </c>
      <c r="I2719" s="82">
        <v>96.073400000000007</v>
      </c>
      <c r="J2719" s="82">
        <v>42.915700000000001</v>
      </c>
      <c r="K2719" s="82">
        <v>43.528500000000001</v>
      </c>
      <c r="L2719" s="82">
        <v>77.144000000000005</v>
      </c>
      <c r="M2719" s="87">
        <v>112.75700000000001</v>
      </c>
      <c r="N2719" s="80">
        <v>7.0000000000000007E-2</v>
      </c>
      <c r="O2719" s="86">
        <f t="shared" si="126"/>
        <v>1251.2256904851299</v>
      </c>
      <c r="P2719" s="24">
        <f t="shared" si="127"/>
        <v>0</v>
      </c>
      <c r="R2719" s="76">
        <v>40826</v>
      </c>
      <c r="S2719" s="88">
        <f t="shared" si="128"/>
        <v>3.4124918916981703E-2</v>
      </c>
      <c r="T2719" s="88"/>
    </row>
    <row r="2720" spans="1:20" x14ac:dyDescent="0.3">
      <c r="A2720" s="75">
        <v>2717</v>
      </c>
      <c r="B2720" s="76">
        <v>40827</v>
      </c>
      <c r="C2720" s="80">
        <v>1460.8224</v>
      </c>
      <c r="D2720" s="81">
        <v>57.418399999999998</v>
      </c>
      <c r="E2720" s="82">
        <v>23.35</v>
      </c>
      <c r="F2720" s="82">
        <v>31.633400000000002</v>
      </c>
      <c r="G2720" s="82">
        <v>34.282600000000002</v>
      </c>
      <c r="H2720" s="82">
        <v>138.52070000000001</v>
      </c>
      <c r="I2720" s="82">
        <v>96.060900000000004</v>
      </c>
      <c r="J2720" s="82">
        <v>42.790900000000001</v>
      </c>
      <c r="K2720" s="82">
        <v>43.4634</v>
      </c>
      <c r="L2720" s="82">
        <v>75.997</v>
      </c>
      <c r="M2720" s="87">
        <v>113.815</v>
      </c>
      <c r="N2720" s="80">
        <v>7.0000000000000007E-2</v>
      </c>
      <c r="O2720" s="86">
        <f t="shared" si="126"/>
        <v>1251.2291661120501</v>
      </c>
      <c r="P2720" s="24">
        <f t="shared" si="127"/>
        <v>0</v>
      </c>
      <c r="R2720" s="76">
        <v>40827</v>
      </c>
      <c r="S2720" s="88">
        <f t="shared" si="128"/>
        <v>5.6123172349642502E-4</v>
      </c>
      <c r="T2720" s="88"/>
    </row>
    <row r="2721" spans="1:20" x14ac:dyDescent="0.3">
      <c r="A2721" s="75">
        <v>2718</v>
      </c>
      <c r="B2721" s="76">
        <v>40828</v>
      </c>
      <c r="C2721" s="80">
        <v>1475.3539000000001</v>
      </c>
      <c r="D2721" s="81">
        <v>57.851999999999997</v>
      </c>
      <c r="E2721" s="82">
        <v>23.37</v>
      </c>
      <c r="F2721" s="82">
        <v>31.817499999999999</v>
      </c>
      <c r="G2721" s="82">
        <v>34.2318</v>
      </c>
      <c r="H2721" s="82">
        <v>138.77619999999999</v>
      </c>
      <c r="I2721" s="82">
        <v>97.181799999999996</v>
      </c>
      <c r="J2721" s="82">
        <v>44.276600000000002</v>
      </c>
      <c r="K2721" s="82">
        <v>43.905900000000003</v>
      </c>
      <c r="L2721" s="82">
        <v>78.179000000000002</v>
      </c>
      <c r="M2721" s="87">
        <v>112.566</v>
      </c>
      <c r="N2721" s="80">
        <v>7.0000000000000007E-2</v>
      </c>
      <c r="O2721" s="86">
        <f t="shared" si="126"/>
        <v>1251.2326417486199</v>
      </c>
      <c r="P2721" s="24">
        <f t="shared" si="127"/>
        <v>0</v>
      </c>
      <c r="R2721" s="76">
        <v>40828</v>
      </c>
      <c r="S2721" s="88">
        <f t="shared" si="128"/>
        <v>9.9474788995568292E-3</v>
      </c>
      <c r="T2721" s="88"/>
    </row>
    <row r="2722" spans="1:20" x14ac:dyDescent="0.3">
      <c r="A2722" s="75">
        <v>2719</v>
      </c>
      <c r="B2722" s="76">
        <v>40829</v>
      </c>
      <c r="C2722" s="80">
        <v>1471.0941</v>
      </c>
      <c r="D2722" s="81">
        <v>59.263800000000003</v>
      </c>
      <c r="E2722" s="82">
        <v>24.49</v>
      </c>
      <c r="F2722" s="82">
        <v>31.848199999999999</v>
      </c>
      <c r="G2722" s="82">
        <v>34.511200000000002</v>
      </c>
      <c r="H2722" s="82">
        <v>138.79040000000001</v>
      </c>
      <c r="I2722" s="82">
        <v>96.186800000000005</v>
      </c>
      <c r="J2722" s="82">
        <v>43.766300000000001</v>
      </c>
      <c r="K2722" s="82">
        <v>43.8538</v>
      </c>
      <c r="L2722" s="82">
        <v>77.754999999999995</v>
      </c>
      <c r="M2722" s="87">
        <v>113.777</v>
      </c>
      <c r="N2722" s="80">
        <v>7.0000000000000007E-2</v>
      </c>
      <c r="O2722" s="86">
        <f t="shared" si="126"/>
        <v>1251.23611739485</v>
      </c>
      <c r="P2722" s="24">
        <f t="shared" si="127"/>
        <v>0</v>
      </c>
      <c r="R2722" s="76">
        <v>40829</v>
      </c>
      <c r="S2722" s="88">
        <f t="shared" si="128"/>
        <v>-2.88730724201158E-3</v>
      </c>
      <c r="T2722" s="88"/>
    </row>
    <row r="2723" spans="1:20" x14ac:dyDescent="0.3">
      <c r="A2723" s="75">
        <v>2720</v>
      </c>
      <c r="B2723" s="76">
        <v>40830</v>
      </c>
      <c r="C2723" s="80">
        <v>1496.6621</v>
      </c>
      <c r="D2723" s="81">
        <v>61.1203</v>
      </c>
      <c r="E2723" s="82">
        <v>24.46</v>
      </c>
      <c r="F2723" s="82">
        <v>32.574399999999997</v>
      </c>
      <c r="G2723" s="82">
        <v>34.625500000000002</v>
      </c>
      <c r="H2723" s="82">
        <v>142.59399999999999</v>
      </c>
      <c r="I2723" s="82">
        <v>98.378299999999996</v>
      </c>
      <c r="J2723" s="82">
        <v>45.4221</v>
      </c>
      <c r="K2723" s="82">
        <v>44.146599999999999</v>
      </c>
      <c r="L2723" s="82">
        <v>77.605000000000004</v>
      </c>
      <c r="M2723" s="87">
        <v>114.57899999999999</v>
      </c>
      <c r="N2723" s="80">
        <v>7.0000000000000007E-2</v>
      </c>
      <c r="O2723" s="86">
        <f t="shared" si="126"/>
        <v>1251.23959305073</v>
      </c>
      <c r="P2723" s="24">
        <f t="shared" si="127"/>
        <v>0</v>
      </c>
      <c r="R2723" s="76">
        <v>40830</v>
      </c>
      <c r="S2723" s="88">
        <f t="shared" si="128"/>
        <v>1.7380261398641999E-2</v>
      </c>
      <c r="T2723" s="88"/>
    </row>
    <row r="2724" spans="1:20" x14ac:dyDescent="0.3">
      <c r="A2724" s="75">
        <v>2721</v>
      </c>
      <c r="B2724" s="76">
        <v>40833</v>
      </c>
      <c r="C2724" s="80">
        <v>1467.7212</v>
      </c>
      <c r="D2724" s="81">
        <v>59.630699999999997</v>
      </c>
      <c r="E2724" s="82">
        <v>24.2</v>
      </c>
      <c r="F2724" s="82">
        <v>31.940300000000001</v>
      </c>
      <c r="G2724" s="82">
        <v>34.257199999999997</v>
      </c>
      <c r="H2724" s="82">
        <v>139.95419999999999</v>
      </c>
      <c r="I2724" s="82">
        <v>97.572199999999995</v>
      </c>
      <c r="J2724" s="82">
        <v>44.968400000000003</v>
      </c>
      <c r="K2724" s="82">
        <v>43.593600000000002</v>
      </c>
      <c r="L2724" s="82">
        <v>77.168999999999997</v>
      </c>
      <c r="M2724" s="87">
        <v>112.94799999999999</v>
      </c>
      <c r="N2724" s="80">
        <v>7.0000000000000007E-2</v>
      </c>
      <c r="O2724" s="86">
        <f t="shared" si="126"/>
        <v>1251.24306871627</v>
      </c>
      <c r="P2724" s="24">
        <f t="shared" si="127"/>
        <v>0</v>
      </c>
      <c r="R2724" s="76">
        <v>40833</v>
      </c>
      <c r="S2724" s="88">
        <f t="shared" si="128"/>
        <v>-1.9336963233050501E-2</v>
      </c>
      <c r="T2724" s="88"/>
    </row>
    <row r="2725" spans="1:20" x14ac:dyDescent="0.3">
      <c r="A2725" s="75">
        <v>2722</v>
      </c>
      <c r="B2725" s="76">
        <v>40834</v>
      </c>
      <c r="C2725" s="80">
        <v>1497.6901</v>
      </c>
      <c r="D2725" s="81">
        <v>60.653399999999998</v>
      </c>
      <c r="E2725" s="82">
        <v>23.83</v>
      </c>
      <c r="F2725" s="82">
        <v>32.6051</v>
      </c>
      <c r="G2725" s="82">
        <v>34.676200000000001</v>
      </c>
      <c r="H2725" s="82">
        <v>146.1138</v>
      </c>
      <c r="I2725" s="82">
        <v>99.360699999999994</v>
      </c>
      <c r="J2725" s="82">
        <v>46.238700000000001</v>
      </c>
      <c r="K2725" s="82">
        <v>43.424399999999999</v>
      </c>
      <c r="L2725" s="82">
        <v>77.816999999999993</v>
      </c>
      <c r="M2725" s="87">
        <v>114.197</v>
      </c>
      <c r="N2725" s="80">
        <v>7.0000000000000007E-2</v>
      </c>
      <c r="O2725" s="86">
        <f t="shared" si="126"/>
        <v>1251.24654439146</v>
      </c>
      <c r="P2725" s="24">
        <f t="shared" si="127"/>
        <v>0</v>
      </c>
      <c r="R2725" s="76">
        <v>40834</v>
      </c>
      <c r="S2725" s="88">
        <f t="shared" si="128"/>
        <v>2.0418659892628099E-2</v>
      </c>
      <c r="T2725" s="88"/>
    </row>
    <row r="2726" spans="1:20" x14ac:dyDescent="0.3">
      <c r="A2726" s="75">
        <v>2723</v>
      </c>
      <c r="B2726" s="76">
        <v>40835</v>
      </c>
      <c r="C2726" s="80">
        <v>1478.9729</v>
      </c>
      <c r="D2726" s="81">
        <v>58.474499999999999</v>
      </c>
      <c r="E2726" s="82">
        <v>22.96</v>
      </c>
      <c r="F2726" s="82">
        <v>32.206200000000003</v>
      </c>
      <c r="G2726" s="82">
        <v>34.447699999999998</v>
      </c>
      <c r="H2726" s="82">
        <v>145.1061</v>
      </c>
      <c r="I2726" s="82">
        <v>98.781300000000002</v>
      </c>
      <c r="J2726" s="82">
        <v>45.229300000000002</v>
      </c>
      <c r="K2726" s="82">
        <v>43.613100000000003</v>
      </c>
      <c r="L2726" s="82">
        <v>77.442999999999998</v>
      </c>
      <c r="M2726" s="87">
        <v>114.17100000000001</v>
      </c>
      <c r="N2726" s="80">
        <v>7.0000000000000007E-2</v>
      </c>
      <c r="O2726" s="86">
        <f t="shared" si="126"/>
        <v>1251.25002007631</v>
      </c>
      <c r="P2726" s="24">
        <f t="shared" si="127"/>
        <v>0</v>
      </c>
      <c r="R2726" s="76">
        <v>40835</v>
      </c>
      <c r="S2726" s="88">
        <f t="shared" si="128"/>
        <v>-1.24973784630078E-2</v>
      </c>
      <c r="T2726" s="88"/>
    </row>
    <row r="2727" spans="1:20" x14ac:dyDescent="0.3">
      <c r="A2727" s="75">
        <v>2724</v>
      </c>
      <c r="B2727" s="76">
        <v>40836</v>
      </c>
      <c r="C2727" s="80">
        <v>1485.752</v>
      </c>
      <c r="D2727" s="81">
        <v>57.818600000000004</v>
      </c>
      <c r="E2727" s="82">
        <v>23.48</v>
      </c>
      <c r="F2727" s="82">
        <v>32.247100000000003</v>
      </c>
      <c r="G2727" s="82">
        <v>34.333399999999997</v>
      </c>
      <c r="H2727" s="82">
        <v>146.73830000000001</v>
      </c>
      <c r="I2727" s="82">
        <v>99.134</v>
      </c>
      <c r="J2727" s="82">
        <v>45.535499999999999</v>
      </c>
      <c r="K2727" s="82">
        <v>43.671599999999998</v>
      </c>
      <c r="L2727" s="82">
        <v>77.456000000000003</v>
      </c>
      <c r="M2727" s="87">
        <v>113.39400000000001</v>
      </c>
      <c r="N2727" s="80">
        <v>7.0000000000000007E-2</v>
      </c>
      <c r="O2727" s="86">
        <f t="shared" si="126"/>
        <v>1251.2534957708101</v>
      </c>
      <c r="P2727" s="24">
        <f t="shared" si="127"/>
        <v>0</v>
      </c>
      <c r="R2727" s="76">
        <v>40836</v>
      </c>
      <c r="S2727" s="88">
        <f t="shared" si="128"/>
        <v>4.5836539668846496E-3</v>
      </c>
      <c r="T2727" s="88"/>
    </row>
    <row r="2728" spans="1:20" x14ac:dyDescent="0.3">
      <c r="A2728" s="75">
        <v>2725</v>
      </c>
      <c r="B2728" s="76">
        <v>40837</v>
      </c>
      <c r="C2728" s="80">
        <v>1513.7351000000001</v>
      </c>
      <c r="D2728" s="81">
        <v>57.829799999999999</v>
      </c>
      <c r="E2728" s="82">
        <v>23.85</v>
      </c>
      <c r="F2728" s="82">
        <v>32.850499999999997</v>
      </c>
      <c r="G2728" s="82">
        <v>34.485799999999998</v>
      </c>
      <c r="H2728" s="82">
        <v>149.77549999999999</v>
      </c>
      <c r="I2728" s="82">
        <v>100.9225</v>
      </c>
      <c r="J2728" s="82">
        <v>46.136600000000001</v>
      </c>
      <c r="K2728" s="82">
        <v>44.367800000000003</v>
      </c>
      <c r="L2728" s="82">
        <v>77.655000000000001</v>
      </c>
      <c r="M2728" s="87">
        <v>117.611</v>
      </c>
      <c r="N2728" s="80">
        <v>7.0000000000000007E-2</v>
      </c>
      <c r="O2728" s="86">
        <f t="shared" si="126"/>
        <v>1251.25697147496</v>
      </c>
      <c r="P2728" s="24">
        <f t="shared" si="127"/>
        <v>0</v>
      </c>
      <c r="R2728" s="76">
        <v>40837</v>
      </c>
      <c r="S2728" s="88">
        <f t="shared" si="128"/>
        <v>1.8834300744673401E-2</v>
      </c>
      <c r="T2728" s="88"/>
    </row>
    <row r="2729" spans="1:20" x14ac:dyDescent="0.3">
      <c r="A2729" s="75">
        <v>2726</v>
      </c>
      <c r="B2729" s="76">
        <v>40840</v>
      </c>
      <c r="C2729" s="80">
        <v>1533.2497000000001</v>
      </c>
      <c r="D2729" s="81">
        <v>59.597299999999997</v>
      </c>
      <c r="E2729" s="82">
        <v>24.66</v>
      </c>
      <c r="F2729" s="82">
        <v>33.617600000000003</v>
      </c>
      <c r="G2729" s="82">
        <v>34.523899999999998</v>
      </c>
      <c r="H2729" s="82">
        <v>150.82579999999999</v>
      </c>
      <c r="I2729" s="82">
        <v>100.97280000000001</v>
      </c>
      <c r="J2729" s="82">
        <v>46.794400000000003</v>
      </c>
      <c r="K2729" s="82">
        <v>44.159599999999998</v>
      </c>
      <c r="L2729" s="82">
        <v>77.430999999999997</v>
      </c>
      <c r="M2729" s="87">
        <v>117.21599999999999</v>
      </c>
      <c r="N2729" s="80">
        <v>7.0000000000000007E-2</v>
      </c>
      <c r="O2729" s="86">
        <f t="shared" si="126"/>
        <v>1251.2604471887701</v>
      </c>
      <c r="P2729" s="24">
        <f t="shared" si="127"/>
        <v>0</v>
      </c>
      <c r="R2729" s="76">
        <v>40840</v>
      </c>
      <c r="S2729" s="88">
        <f t="shared" si="128"/>
        <v>1.2891687587874401E-2</v>
      </c>
      <c r="T2729" s="88"/>
    </row>
    <row r="2730" spans="1:20" x14ac:dyDescent="0.3">
      <c r="A2730" s="75">
        <v>2727</v>
      </c>
      <c r="B2730" s="76">
        <v>40841</v>
      </c>
      <c r="C2730" s="80">
        <v>1502.5041000000001</v>
      </c>
      <c r="D2730" s="81">
        <v>58.1633</v>
      </c>
      <c r="E2730" s="82">
        <v>23.3</v>
      </c>
      <c r="F2730" s="82">
        <v>33.106200000000001</v>
      </c>
      <c r="G2730" s="82">
        <v>34.041400000000003</v>
      </c>
      <c r="H2730" s="82">
        <v>148.31370000000001</v>
      </c>
      <c r="I2730" s="82">
        <v>100.0534</v>
      </c>
      <c r="J2730" s="82">
        <v>46.113900000000001</v>
      </c>
      <c r="K2730" s="82">
        <v>43.561</v>
      </c>
      <c r="L2730" s="82">
        <v>77.081999999999994</v>
      </c>
      <c r="M2730" s="87">
        <v>116.91</v>
      </c>
      <c r="N2730" s="80">
        <v>7.0000000000000007E-2</v>
      </c>
      <c r="O2730" s="86">
        <f t="shared" si="126"/>
        <v>1251.2639229122301</v>
      </c>
      <c r="P2730" s="24">
        <f t="shared" si="127"/>
        <v>0</v>
      </c>
      <c r="R2730" s="76">
        <v>40841</v>
      </c>
      <c r="S2730" s="88">
        <f t="shared" si="128"/>
        <v>-2.00525719978943E-2</v>
      </c>
      <c r="T2730" s="88"/>
    </row>
    <row r="2731" spans="1:20" x14ac:dyDescent="0.3">
      <c r="A2731" s="75">
        <v>2728</v>
      </c>
      <c r="B2731" s="76">
        <v>40842</v>
      </c>
      <c r="C2731" s="80">
        <v>1518.3508999999999</v>
      </c>
      <c r="D2731" s="81">
        <v>57.362900000000003</v>
      </c>
      <c r="E2731" s="82">
        <v>23.78</v>
      </c>
      <c r="F2731" s="82">
        <v>33.136899999999997</v>
      </c>
      <c r="G2731" s="82">
        <v>33.762</v>
      </c>
      <c r="H2731" s="82">
        <v>151.53540000000001</v>
      </c>
      <c r="I2731" s="82">
        <v>102.10639999999999</v>
      </c>
      <c r="J2731" s="82">
        <v>47.2254</v>
      </c>
      <c r="K2731" s="82">
        <v>43.8994</v>
      </c>
      <c r="L2731" s="82">
        <v>77.319000000000003</v>
      </c>
      <c r="M2731" s="87">
        <v>116.923</v>
      </c>
      <c r="N2731" s="80">
        <v>0.08</v>
      </c>
      <c r="O2731" s="86">
        <f t="shared" si="126"/>
        <v>1251.26789517866</v>
      </c>
      <c r="P2731" s="24">
        <f t="shared" si="127"/>
        <v>0</v>
      </c>
      <c r="R2731" s="76">
        <v>40842</v>
      </c>
      <c r="S2731" s="88">
        <f t="shared" si="128"/>
        <v>1.0546926294577E-2</v>
      </c>
      <c r="T2731" s="88"/>
    </row>
    <row r="2732" spans="1:20" x14ac:dyDescent="0.3">
      <c r="A2732" s="75">
        <v>2729</v>
      </c>
      <c r="B2732" s="76">
        <v>40843</v>
      </c>
      <c r="C2732" s="80">
        <v>1570.5034000000001</v>
      </c>
      <c r="D2732" s="81">
        <v>59.497300000000003</v>
      </c>
      <c r="E2732" s="82">
        <v>27.45</v>
      </c>
      <c r="F2732" s="82">
        <v>34.4255</v>
      </c>
      <c r="G2732" s="82">
        <v>34.600099999999998</v>
      </c>
      <c r="H2732" s="82">
        <v>154.65780000000001</v>
      </c>
      <c r="I2732" s="82">
        <v>103.1266</v>
      </c>
      <c r="J2732" s="82">
        <v>48.336799999999997</v>
      </c>
      <c r="K2732" s="82">
        <v>44.615099999999998</v>
      </c>
      <c r="L2732" s="82">
        <v>78.403000000000006</v>
      </c>
      <c r="M2732" s="87">
        <v>119.127</v>
      </c>
      <c r="N2732" s="80">
        <v>7.0000000000000007E-2</v>
      </c>
      <c r="O2732" s="86">
        <f t="shared" si="126"/>
        <v>1251.2713709228101</v>
      </c>
      <c r="P2732" s="24">
        <f t="shared" si="127"/>
        <v>0</v>
      </c>
      <c r="R2732" s="76">
        <v>40843</v>
      </c>
      <c r="S2732" s="88">
        <f t="shared" si="128"/>
        <v>3.4348120714388301E-2</v>
      </c>
      <c r="T2732" s="88"/>
    </row>
    <row r="2733" spans="1:20" x14ac:dyDescent="0.3">
      <c r="A2733" s="75">
        <v>2730</v>
      </c>
      <c r="B2733" s="76">
        <v>40844</v>
      </c>
      <c r="C2733" s="80">
        <v>1571.1568</v>
      </c>
      <c r="D2733" s="81">
        <v>59.174900000000001</v>
      </c>
      <c r="E2733" s="82">
        <v>28.29</v>
      </c>
      <c r="F2733" s="82">
        <v>34.456200000000003</v>
      </c>
      <c r="G2733" s="82">
        <v>34.257199999999997</v>
      </c>
      <c r="H2733" s="82">
        <v>155.6087</v>
      </c>
      <c r="I2733" s="82">
        <v>102.6228</v>
      </c>
      <c r="J2733" s="82">
        <v>48.620399999999997</v>
      </c>
      <c r="K2733" s="82">
        <v>44.849299999999999</v>
      </c>
      <c r="L2733" s="82">
        <v>78.802000000000007</v>
      </c>
      <c r="M2733" s="87">
        <v>118.84699999999999</v>
      </c>
      <c r="N2733" s="80">
        <v>7.0000000000000007E-2</v>
      </c>
      <c r="O2733" s="86">
        <f t="shared" si="126"/>
        <v>1251.27484667662</v>
      </c>
      <c r="P2733" s="24">
        <f t="shared" si="127"/>
        <v>0</v>
      </c>
      <c r="R2733" s="76">
        <v>40844</v>
      </c>
      <c r="S2733" s="88">
        <f t="shared" si="128"/>
        <v>4.1604494457003798E-4</v>
      </c>
      <c r="T2733" s="88"/>
    </row>
    <row r="2734" spans="1:20" x14ac:dyDescent="0.3">
      <c r="A2734" s="75">
        <v>2731</v>
      </c>
      <c r="B2734" s="76">
        <v>40847</v>
      </c>
      <c r="C2734" s="80">
        <v>1532.2955999999999</v>
      </c>
      <c r="D2734" s="81">
        <v>57.362900000000003</v>
      </c>
      <c r="E2734" s="82">
        <v>26.94</v>
      </c>
      <c r="F2734" s="82">
        <v>33.515300000000003</v>
      </c>
      <c r="G2734" s="82">
        <v>33.812800000000003</v>
      </c>
      <c r="H2734" s="82">
        <v>149.0943</v>
      </c>
      <c r="I2734" s="82">
        <v>98.353099999999998</v>
      </c>
      <c r="J2734" s="82">
        <v>46.749000000000002</v>
      </c>
      <c r="K2734" s="82">
        <v>44.452399999999997</v>
      </c>
      <c r="L2734" s="82">
        <v>78.491</v>
      </c>
      <c r="M2734" s="87">
        <v>118.286</v>
      </c>
      <c r="N2734" s="80">
        <v>0.09</v>
      </c>
      <c r="O2734" s="99">
        <f t="shared" si="126"/>
        <v>1251.2793155153599</v>
      </c>
      <c r="P2734" s="24">
        <f t="shared" si="127"/>
        <v>1</v>
      </c>
      <c r="R2734" s="76">
        <v>40847</v>
      </c>
      <c r="S2734" s="88">
        <f t="shared" si="128"/>
        <v>-2.47341322011909E-2</v>
      </c>
      <c r="T2734" s="88"/>
    </row>
    <row r="2735" spans="1:20" x14ac:dyDescent="0.3">
      <c r="A2735" s="75">
        <v>2732</v>
      </c>
      <c r="B2735" s="76">
        <v>40848</v>
      </c>
      <c r="C2735" s="80">
        <v>1489.4848</v>
      </c>
      <c r="D2735" s="81">
        <v>55.739800000000002</v>
      </c>
      <c r="E2735" s="82">
        <v>26.64</v>
      </c>
      <c r="F2735" s="82">
        <v>32.410699999999999</v>
      </c>
      <c r="G2735" s="82">
        <v>33.0002</v>
      </c>
      <c r="H2735" s="82">
        <v>144.87899999999999</v>
      </c>
      <c r="I2735" s="82">
        <v>95.645200000000003</v>
      </c>
      <c r="J2735" s="82">
        <v>45.206600000000002</v>
      </c>
      <c r="K2735" s="82">
        <v>43.619599999999998</v>
      </c>
      <c r="L2735" s="82">
        <v>77.593000000000004</v>
      </c>
      <c r="M2735" s="87">
        <v>117.089</v>
      </c>
      <c r="N2735" s="80">
        <v>0.08</v>
      </c>
      <c r="O2735" s="86">
        <f t="shared" si="126"/>
        <v>1251.2832878306399</v>
      </c>
      <c r="P2735" s="24">
        <f t="shared" si="127"/>
        <v>0</v>
      </c>
      <c r="R2735" s="76">
        <v>40848</v>
      </c>
      <c r="S2735" s="88">
        <f t="shared" si="128"/>
        <v>-2.79389955828366E-2</v>
      </c>
      <c r="T2735" s="88"/>
    </row>
    <row r="2736" spans="1:20" x14ac:dyDescent="0.3">
      <c r="A2736" s="75">
        <v>2733</v>
      </c>
      <c r="B2736" s="76">
        <v>40849</v>
      </c>
      <c r="C2736" s="80">
        <v>1513.6072999999999</v>
      </c>
      <c r="D2736" s="81">
        <v>58.007599999999996</v>
      </c>
      <c r="E2736" s="82">
        <v>27.81</v>
      </c>
      <c r="F2736" s="82">
        <v>33.014200000000002</v>
      </c>
      <c r="G2736" s="82">
        <v>33.025599999999997</v>
      </c>
      <c r="H2736" s="82">
        <v>148.37039999999999</v>
      </c>
      <c r="I2736" s="82">
        <v>97.446299999999994</v>
      </c>
      <c r="J2736" s="82">
        <v>46.476799999999997</v>
      </c>
      <c r="K2736" s="82">
        <v>44.0946</v>
      </c>
      <c r="L2736" s="82">
        <v>77.816999999999993</v>
      </c>
      <c r="M2736" s="87">
        <v>117.879</v>
      </c>
      <c r="N2736" s="80">
        <v>0.08</v>
      </c>
      <c r="O2736" s="86">
        <f t="shared" si="126"/>
        <v>1251.28726015854</v>
      </c>
      <c r="P2736" s="24">
        <f t="shared" si="127"/>
        <v>0</v>
      </c>
      <c r="R2736" s="76">
        <v>40849</v>
      </c>
      <c r="S2736" s="88">
        <f t="shared" si="128"/>
        <v>1.61951971581045E-2</v>
      </c>
      <c r="T2736" s="88"/>
    </row>
    <row r="2737" spans="1:20" x14ac:dyDescent="0.3">
      <c r="A2737" s="75">
        <v>2734</v>
      </c>
      <c r="B2737" s="76">
        <v>40850</v>
      </c>
      <c r="C2737" s="80">
        <v>1542.3486</v>
      </c>
      <c r="D2737" s="81">
        <v>62.3765</v>
      </c>
      <c r="E2737" s="82">
        <v>29.2</v>
      </c>
      <c r="F2737" s="82">
        <v>33.863</v>
      </c>
      <c r="G2737" s="82">
        <v>33.685899999999997</v>
      </c>
      <c r="H2737" s="82">
        <v>150.62710000000001</v>
      </c>
      <c r="I2737" s="82">
        <v>99.322900000000004</v>
      </c>
      <c r="J2737" s="82">
        <v>47.645000000000003</v>
      </c>
      <c r="K2737" s="82">
        <v>44.667099999999998</v>
      </c>
      <c r="L2737" s="82">
        <v>78.304000000000002</v>
      </c>
      <c r="M2737" s="87">
        <v>118.477</v>
      </c>
      <c r="N2737" s="80">
        <v>0.09</v>
      </c>
      <c r="O2737" s="86">
        <f t="shared" si="126"/>
        <v>1251.2917290416101</v>
      </c>
      <c r="P2737" s="24">
        <f t="shared" si="127"/>
        <v>0</v>
      </c>
      <c r="R2737" s="76">
        <v>40850</v>
      </c>
      <c r="S2737" s="88">
        <f t="shared" si="128"/>
        <v>1.8988610850383801E-2</v>
      </c>
      <c r="T2737" s="88"/>
    </row>
    <row r="2738" spans="1:20" x14ac:dyDescent="0.3">
      <c r="A2738" s="75">
        <v>2735</v>
      </c>
      <c r="B2738" s="76">
        <v>40851</v>
      </c>
      <c r="C2738" s="80">
        <v>1532.6705999999999</v>
      </c>
      <c r="D2738" s="81">
        <v>62.810099999999998</v>
      </c>
      <c r="E2738" s="82">
        <v>29.82</v>
      </c>
      <c r="F2738" s="82">
        <v>33.290300000000002</v>
      </c>
      <c r="G2738" s="82">
        <v>33.330300000000001</v>
      </c>
      <c r="H2738" s="82">
        <v>151.05279999999999</v>
      </c>
      <c r="I2738" s="82">
        <v>98.8947</v>
      </c>
      <c r="J2738" s="82">
        <v>46.953200000000002</v>
      </c>
      <c r="K2738" s="82">
        <v>44.101100000000002</v>
      </c>
      <c r="L2738" s="82">
        <v>77.293999999999997</v>
      </c>
      <c r="M2738" s="87">
        <v>119.509</v>
      </c>
      <c r="N2738" s="80">
        <v>0.08</v>
      </c>
      <c r="O2738" s="86">
        <f t="shared" si="126"/>
        <v>1251.2957013963101</v>
      </c>
      <c r="P2738" s="24">
        <f t="shared" si="127"/>
        <v>0</v>
      </c>
      <c r="R2738" s="76">
        <v>40851</v>
      </c>
      <c r="S2738" s="88">
        <f t="shared" si="128"/>
        <v>-6.2748460367521002E-3</v>
      </c>
      <c r="T2738" s="88"/>
    </row>
    <row r="2739" spans="1:20" x14ac:dyDescent="0.3">
      <c r="A2739" s="75">
        <v>2736</v>
      </c>
      <c r="B2739" s="76">
        <v>40854</v>
      </c>
      <c r="C2739" s="80">
        <v>1542.4366</v>
      </c>
      <c r="D2739" s="81">
        <v>63.277000000000001</v>
      </c>
      <c r="E2739" s="82">
        <v>29.55</v>
      </c>
      <c r="F2739" s="82">
        <v>33.617600000000003</v>
      </c>
      <c r="G2739" s="82">
        <v>34.028700000000001</v>
      </c>
      <c r="H2739" s="82">
        <v>152.8837</v>
      </c>
      <c r="I2739" s="82">
        <v>99.940100000000001</v>
      </c>
      <c r="J2739" s="82">
        <v>47.542900000000003</v>
      </c>
      <c r="K2739" s="82">
        <v>44.380899999999997</v>
      </c>
      <c r="L2739" s="82">
        <v>77.930000000000007</v>
      </c>
      <c r="M2739" s="87">
        <v>120.541</v>
      </c>
      <c r="N2739" s="80">
        <v>0.08</v>
      </c>
      <c r="O2739" s="86">
        <f t="shared" si="126"/>
        <v>1251.2996737636099</v>
      </c>
      <c r="P2739" s="24">
        <f t="shared" si="127"/>
        <v>0</v>
      </c>
      <c r="R2739" s="76">
        <v>40854</v>
      </c>
      <c r="S2739" s="88">
        <f t="shared" si="128"/>
        <v>6.3718844740676701E-3</v>
      </c>
      <c r="T2739" s="88"/>
    </row>
    <row r="2740" spans="1:20" x14ac:dyDescent="0.3">
      <c r="A2740" s="75">
        <v>2737</v>
      </c>
      <c r="B2740" s="76">
        <v>40855</v>
      </c>
      <c r="C2740" s="80">
        <v>1561.4688000000001</v>
      </c>
      <c r="D2740" s="81">
        <v>63.399299999999997</v>
      </c>
      <c r="E2740" s="82">
        <v>30.43</v>
      </c>
      <c r="F2740" s="82">
        <v>34.374400000000001</v>
      </c>
      <c r="G2740" s="82">
        <v>34.485799999999998</v>
      </c>
      <c r="H2740" s="82">
        <v>154.5017</v>
      </c>
      <c r="I2740" s="82">
        <v>101.0484</v>
      </c>
      <c r="J2740" s="82">
        <v>48.325499999999998</v>
      </c>
      <c r="K2740" s="82">
        <v>44.667099999999998</v>
      </c>
      <c r="L2740" s="82">
        <v>79.376000000000005</v>
      </c>
      <c r="M2740" s="87">
        <v>120.51600000000001</v>
      </c>
      <c r="N2740" s="80">
        <v>0.08</v>
      </c>
      <c r="O2740" s="86">
        <f t="shared" si="126"/>
        <v>1251.3036461435299</v>
      </c>
      <c r="P2740" s="24">
        <f t="shared" si="127"/>
        <v>0</v>
      </c>
      <c r="R2740" s="76">
        <v>40855</v>
      </c>
      <c r="S2740" s="88">
        <f t="shared" si="128"/>
        <v>1.23390484899024E-2</v>
      </c>
      <c r="T2740" s="88"/>
    </row>
    <row r="2741" spans="1:20" x14ac:dyDescent="0.3">
      <c r="A2741" s="75">
        <v>2738</v>
      </c>
      <c r="B2741" s="76">
        <v>40856</v>
      </c>
      <c r="C2741" s="80">
        <v>1504.3286000000001</v>
      </c>
      <c r="D2741" s="81">
        <v>61.598399999999998</v>
      </c>
      <c r="E2741" s="82">
        <v>29.01</v>
      </c>
      <c r="F2741" s="82">
        <v>32.308500000000002</v>
      </c>
      <c r="G2741" s="82">
        <v>33.266800000000003</v>
      </c>
      <c r="H2741" s="82">
        <v>148.00139999999999</v>
      </c>
      <c r="I2741" s="82">
        <v>98.0458</v>
      </c>
      <c r="J2741" s="82">
        <v>46.590299999999999</v>
      </c>
      <c r="K2741" s="82">
        <v>43.613100000000003</v>
      </c>
      <c r="L2741" s="82">
        <v>77.655000000000001</v>
      </c>
      <c r="M2741" s="87">
        <v>118.032</v>
      </c>
      <c r="N2741" s="80">
        <v>0.08</v>
      </c>
      <c r="O2741" s="86">
        <f t="shared" si="126"/>
        <v>1251.3076185360601</v>
      </c>
      <c r="P2741" s="24">
        <f t="shared" si="127"/>
        <v>0</v>
      </c>
      <c r="R2741" s="76">
        <v>40856</v>
      </c>
      <c r="S2741" s="88">
        <f t="shared" si="128"/>
        <v>-3.6593878788996698E-2</v>
      </c>
      <c r="T2741" s="88"/>
    </row>
    <row r="2742" spans="1:20" x14ac:dyDescent="0.3">
      <c r="A2742" s="75">
        <v>2739</v>
      </c>
      <c r="B2742" s="76">
        <v>40857</v>
      </c>
      <c r="C2742" s="80">
        <v>1517.4967999999999</v>
      </c>
      <c r="D2742" s="81">
        <v>61.375999999999998</v>
      </c>
      <c r="E2742" s="82">
        <v>28.94</v>
      </c>
      <c r="F2742" s="82">
        <v>32.451599999999999</v>
      </c>
      <c r="G2742" s="82">
        <v>33.368400000000001</v>
      </c>
      <c r="H2742" s="82">
        <v>149.7329</v>
      </c>
      <c r="I2742" s="82">
        <v>99.705500000000001</v>
      </c>
      <c r="J2742" s="82">
        <v>46.612900000000003</v>
      </c>
      <c r="K2742" s="82">
        <v>43.847299999999997</v>
      </c>
      <c r="L2742" s="82">
        <v>78.503</v>
      </c>
      <c r="M2742" s="87">
        <v>118.809</v>
      </c>
      <c r="N2742" s="80">
        <v>0.08</v>
      </c>
      <c r="O2742" s="86">
        <f t="shared" si="126"/>
        <v>1251.3115909411999</v>
      </c>
      <c r="P2742" s="24">
        <f t="shared" si="127"/>
        <v>0</v>
      </c>
      <c r="R2742" s="76">
        <v>40857</v>
      </c>
      <c r="S2742" s="88">
        <f t="shared" si="128"/>
        <v>8.7535396189368803E-3</v>
      </c>
      <c r="T2742" s="88"/>
    </row>
    <row r="2743" spans="1:20" x14ac:dyDescent="0.3">
      <c r="A2743" s="75">
        <v>2740</v>
      </c>
      <c r="B2743" s="76">
        <v>40858</v>
      </c>
      <c r="C2743" s="80">
        <v>1547.0831000000001</v>
      </c>
      <c r="D2743" s="81">
        <v>62.9435</v>
      </c>
      <c r="E2743" s="82">
        <v>29.93</v>
      </c>
      <c r="F2743" s="82">
        <v>33.106200000000001</v>
      </c>
      <c r="G2743" s="82">
        <v>34.168399999999998</v>
      </c>
      <c r="H2743" s="82">
        <v>151.93279999999999</v>
      </c>
      <c r="I2743" s="82">
        <v>100.99769999999999</v>
      </c>
      <c r="J2743" s="82">
        <v>47.599600000000002</v>
      </c>
      <c r="K2743" s="82">
        <v>44.322299999999998</v>
      </c>
      <c r="L2743" s="82">
        <v>78.902000000000001</v>
      </c>
      <c r="M2743" s="87">
        <v>120.72</v>
      </c>
      <c r="N2743" s="80">
        <v>0.08</v>
      </c>
      <c r="O2743" s="86">
        <f t="shared" si="126"/>
        <v>1251.3155633589499</v>
      </c>
      <c r="P2743" s="24">
        <f t="shared" si="127"/>
        <v>0</v>
      </c>
      <c r="R2743" s="76">
        <v>40858</v>
      </c>
      <c r="S2743" s="88">
        <f t="shared" si="128"/>
        <v>1.9496779169485098E-2</v>
      </c>
      <c r="T2743" s="88"/>
    </row>
    <row r="2744" spans="1:20" x14ac:dyDescent="0.3">
      <c r="A2744" s="75">
        <v>2741</v>
      </c>
      <c r="B2744" s="76">
        <v>40861</v>
      </c>
      <c r="C2744" s="80">
        <v>1532.4862000000001</v>
      </c>
      <c r="D2744" s="81">
        <v>63.4771</v>
      </c>
      <c r="E2744" s="82">
        <v>29.13</v>
      </c>
      <c r="F2744" s="82">
        <v>33.034599999999998</v>
      </c>
      <c r="G2744" s="82">
        <v>33.977899999999998</v>
      </c>
      <c r="H2744" s="82">
        <v>150.68379999999999</v>
      </c>
      <c r="I2744" s="82">
        <v>100.03489999999999</v>
      </c>
      <c r="J2744" s="82">
        <v>47.157299999999999</v>
      </c>
      <c r="K2744" s="82">
        <v>44.107599999999998</v>
      </c>
      <c r="L2744" s="82">
        <v>78.304000000000002</v>
      </c>
      <c r="M2744" s="87">
        <v>119.828</v>
      </c>
      <c r="N2744" s="80">
        <v>0.08</v>
      </c>
      <c r="O2744" s="86">
        <f t="shared" si="126"/>
        <v>1251.3195357893101</v>
      </c>
      <c r="P2744" s="24">
        <f t="shared" si="127"/>
        <v>0</v>
      </c>
      <c r="R2744" s="76">
        <v>40861</v>
      </c>
      <c r="S2744" s="88">
        <f t="shared" si="128"/>
        <v>-9.4351104992356199E-3</v>
      </c>
      <c r="T2744" s="88"/>
    </row>
    <row r="2745" spans="1:20" x14ac:dyDescent="0.3">
      <c r="A2745" s="75">
        <v>2742</v>
      </c>
      <c r="B2745" s="76">
        <v>40862</v>
      </c>
      <c r="C2745" s="80">
        <v>1540.143</v>
      </c>
      <c r="D2745" s="81">
        <v>63.810600000000001</v>
      </c>
      <c r="E2745" s="82">
        <v>29.46</v>
      </c>
      <c r="F2745" s="82">
        <v>33.709600000000002</v>
      </c>
      <c r="G2745" s="82">
        <v>34.206400000000002</v>
      </c>
      <c r="H2745" s="82">
        <v>146.56800000000001</v>
      </c>
      <c r="I2745" s="82">
        <v>100.1996</v>
      </c>
      <c r="J2745" s="82">
        <v>46.680999999999997</v>
      </c>
      <c r="K2745" s="82">
        <v>44.244199999999999</v>
      </c>
      <c r="L2745" s="82">
        <v>80.423000000000002</v>
      </c>
      <c r="M2745" s="87">
        <v>120.35</v>
      </c>
      <c r="N2745" s="80">
        <v>0.09</v>
      </c>
      <c r="O2745" s="86">
        <f t="shared" si="126"/>
        <v>1251.32400478765</v>
      </c>
      <c r="P2745" s="24">
        <f t="shared" si="127"/>
        <v>0</v>
      </c>
      <c r="R2745" s="76">
        <v>40862</v>
      </c>
      <c r="S2745" s="88">
        <f t="shared" si="128"/>
        <v>4.9963255786578103E-3</v>
      </c>
      <c r="T2745" s="88"/>
    </row>
    <row r="2746" spans="1:20" x14ac:dyDescent="0.3">
      <c r="A2746" s="75">
        <v>2743</v>
      </c>
      <c r="B2746" s="76">
        <v>40863</v>
      </c>
      <c r="C2746" s="80">
        <v>1514.9915000000001</v>
      </c>
      <c r="D2746" s="81">
        <v>63.232500000000002</v>
      </c>
      <c r="E2746" s="82">
        <v>28.88</v>
      </c>
      <c r="F2746" s="82">
        <v>32.717599999999997</v>
      </c>
      <c r="G2746" s="82">
        <v>33.349400000000003</v>
      </c>
      <c r="H2746" s="82">
        <v>144.5668</v>
      </c>
      <c r="I2746" s="82">
        <v>99.135400000000004</v>
      </c>
      <c r="J2746" s="82">
        <v>47.043900000000001</v>
      </c>
      <c r="K2746" s="82">
        <v>43.600099999999998</v>
      </c>
      <c r="L2746" s="82">
        <v>81.159000000000006</v>
      </c>
      <c r="M2746" s="87">
        <v>118.669</v>
      </c>
      <c r="N2746" s="80">
        <v>0.08</v>
      </c>
      <c r="O2746" s="86">
        <f t="shared" si="126"/>
        <v>1251.3279772448</v>
      </c>
      <c r="P2746" s="24">
        <f t="shared" si="127"/>
        <v>0</v>
      </c>
      <c r="R2746" s="76">
        <v>40863</v>
      </c>
      <c r="S2746" s="88">
        <f t="shared" si="128"/>
        <v>-1.63306264418304E-2</v>
      </c>
      <c r="T2746" s="88"/>
    </row>
    <row r="2747" spans="1:20" x14ac:dyDescent="0.3">
      <c r="A2747" s="75">
        <v>2744</v>
      </c>
      <c r="B2747" s="76">
        <v>40864</v>
      </c>
      <c r="C2747" s="80">
        <v>1489.5705</v>
      </c>
      <c r="D2747" s="81">
        <v>62.676699999999997</v>
      </c>
      <c r="E2747" s="82">
        <v>28.13</v>
      </c>
      <c r="F2747" s="82">
        <v>31.520900000000001</v>
      </c>
      <c r="G2747" s="82">
        <v>32.671399999999998</v>
      </c>
      <c r="H2747" s="82">
        <v>143.17910000000001</v>
      </c>
      <c r="I2747" s="82">
        <v>98.641300000000001</v>
      </c>
      <c r="J2747" s="82">
        <v>46.420099999999998</v>
      </c>
      <c r="K2747" s="82">
        <v>43.346299999999999</v>
      </c>
      <c r="L2747" s="82">
        <v>79.912000000000006</v>
      </c>
      <c r="M2747" s="87">
        <v>117.57299999999999</v>
      </c>
      <c r="N2747" s="80">
        <v>0.08</v>
      </c>
      <c r="O2747" s="86">
        <f t="shared" si="126"/>
        <v>1251.3319497145701</v>
      </c>
      <c r="P2747" s="24">
        <f t="shared" si="127"/>
        <v>0</v>
      </c>
      <c r="R2747" s="76">
        <v>40864</v>
      </c>
      <c r="S2747" s="88">
        <f t="shared" si="128"/>
        <v>-1.6779632096945801E-2</v>
      </c>
      <c r="T2747" s="88"/>
    </row>
    <row r="2748" spans="1:20" x14ac:dyDescent="0.3">
      <c r="A2748" s="75">
        <v>2745</v>
      </c>
      <c r="B2748" s="76">
        <v>40865</v>
      </c>
      <c r="C2748" s="80">
        <v>1489.08</v>
      </c>
      <c r="D2748" s="81">
        <v>61.8874</v>
      </c>
      <c r="E2748" s="82">
        <v>27.97</v>
      </c>
      <c r="F2748" s="82">
        <v>31.2959</v>
      </c>
      <c r="G2748" s="82">
        <v>32.364400000000003</v>
      </c>
      <c r="H2748" s="82">
        <v>140.0316</v>
      </c>
      <c r="I2748" s="82">
        <v>98.691999999999993</v>
      </c>
      <c r="J2748" s="82">
        <v>47.2027</v>
      </c>
      <c r="K2748" s="82">
        <v>43.847299999999997</v>
      </c>
      <c r="L2748" s="82">
        <v>79.662999999999997</v>
      </c>
      <c r="M2748" s="87">
        <v>118.146</v>
      </c>
      <c r="N2748" s="80">
        <v>0.08</v>
      </c>
      <c r="O2748" s="86">
        <f t="shared" si="126"/>
        <v>1251.3359221969499</v>
      </c>
      <c r="P2748" s="24">
        <f t="shared" si="127"/>
        <v>0</v>
      </c>
      <c r="R2748" s="76">
        <v>40865</v>
      </c>
      <c r="S2748" s="88">
        <f t="shared" si="128"/>
        <v>-3.2928955024291701E-4</v>
      </c>
      <c r="T2748" s="88"/>
    </row>
    <row r="2749" spans="1:20" x14ac:dyDescent="0.3">
      <c r="A2749" s="75">
        <v>2746</v>
      </c>
      <c r="B2749" s="76">
        <v>40868</v>
      </c>
      <c r="C2749" s="80">
        <v>1461.3823</v>
      </c>
      <c r="D2749" s="81">
        <v>60.570099999999996</v>
      </c>
      <c r="E2749" s="82">
        <v>27.33</v>
      </c>
      <c r="F2749" s="82">
        <v>30.590199999999999</v>
      </c>
      <c r="G2749" s="82">
        <v>31.980599999999999</v>
      </c>
      <c r="H2749" s="82">
        <v>136.85560000000001</v>
      </c>
      <c r="I2749" s="82">
        <v>97.437700000000007</v>
      </c>
      <c r="J2749" s="82">
        <v>46.000500000000002</v>
      </c>
      <c r="K2749" s="82">
        <v>42.910400000000003</v>
      </c>
      <c r="L2749" s="82">
        <v>78.739999999999995</v>
      </c>
      <c r="M2749" s="87">
        <v>117.56</v>
      </c>
      <c r="N2749" s="80">
        <v>0.08</v>
      </c>
      <c r="O2749" s="86">
        <f t="shared" si="126"/>
        <v>1251.3398946919499</v>
      </c>
      <c r="P2749" s="24">
        <f t="shared" si="127"/>
        <v>0</v>
      </c>
      <c r="R2749" s="76">
        <v>40868</v>
      </c>
      <c r="S2749" s="88">
        <f t="shared" si="128"/>
        <v>-1.8600545303140099E-2</v>
      </c>
      <c r="T2749" s="88"/>
    </row>
    <row r="2750" spans="1:20" x14ac:dyDescent="0.3">
      <c r="A2750" s="75">
        <v>2747</v>
      </c>
      <c r="B2750" s="76">
        <v>40869</v>
      </c>
      <c r="C2750" s="80">
        <v>1455.4554000000001</v>
      </c>
      <c r="D2750" s="81">
        <v>60.804400000000001</v>
      </c>
      <c r="E2750" s="82">
        <v>27.07</v>
      </c>
      <c r="F2750" s="82">
        <v>30.488</v>
      </c>
      <c r="G2750" s="82">
        <v>31.712</v>
      </c>
      <c r="H2750" s="82">
        <v>137.94290000000001</v>
      </c>
      <c r="I2750" s="82">
        <v>96.322900000000004</v>
      </c>
      <c r="J2750" s="82">
        <v>45.002499999999998</v>
      </c>
      <c r="K2750" s="82">
        <v>42.923400000000001</v>
      </c>
      <c r="L2750" s="82">
        <v>78.778000000000006</v>
      </c>
      <c r="M2750" s="87">
        <v>118.032</v>
      </c>
      <c r="N2750" s="80">
        <v>0.08</v>
      </c>
      <c r="O2750" s="86">
        <f t="shared" si="126"/>
        <v>1251.34386719955</v>
      </c>
      <c r="P2750" s="24">
        <f t="shared" si="127"/>
        <v>0</v>
      </c>
      <c r="R2750" s="76">
        <v>40869</v>
      </c>
      <c r="S2750" s="88">
        <f t="shared" si="128"/>
        <v>-4.0556807072317201E-3</v>
      </c>
      <c r="T2750" s="88"/>
    </row>
    <row r="2751" spans="1:20" x14ac:dyDescent="0.3">
      <c r="A2751" s="75">
        <v>2748</v>
      </c>
      <c r="B2751" s="76">
        <v>40870</v>
      </c>
      <c r="C2751" s="80">
        <v>1423.3471999999999</v>
      </c>
      <c r="D2751" s="81">
        <v>58.07</v>
      </c>
      <c r="E2751" s="82">
        <v>26.28</v>
      </c>
      <c r="F2751" s="82">
        <v>29.659600000000001</v>
      </c>
      <c r="G2751" s="82">
        <v>31.302600000000002</v>
      </c>
      <c r="H2751" s="82">
        <v>134.12309999999999</v>
      </c>
      <c r="I2751" s="82">
        <v>94.485799999999998</v>
      </c>
      <c r="J2751" s="82">
        <v>43.323999999999998</v>
      </c>
      <c r="K2751" s="82">
        <v>42.207700000000003</v>
      </c>
      <c r="L2751" s="82">
        <v>77.805000000000007</v>
      </c>
      <c r="M2751" s="87">
        <v>117.038</v>
      </c>
      <c r="N2751" s="80">
        <v>0.09</v>
      </c>
      <c r="O2751" s="86">
        <f t="shared" si="126"/>
        <v>1251.3483362847901</v>
      </c>
      <c r="P2751" s="24">
        <f t="shared" si="127"/>
        <v>0</v>
      </c>
      <c r="R2751" s="76">
        <v>40870</v>
      </c>
      <c r="S2751" s="88">
        <f t="shared" si="128"/>
        <v>-2.2060586672734899E-2</v>
      </c>
      <c r="T2751" s="88"/>
    </row>
    <row r="2752" spans="1:20" x14ac:dyDescent="0.3">
      <c r="A2752" s="75">
        <v>2749</v>
      </c>
      <c r="B2752" s="76">
        <v>40871</v>
      </c>
      <c r="C2752" s="80">
        <v>1423.3471999999999</v>
      </c>
      <c r="D2752" s="81">
        <v>58.07</v>
      </c>
      <c r="E2752" s="82">
        <v>26.28</v>
      </c>
      <c r="F2752" s="82">
        <v>29.659600000000001</v>
      </c>
      <c r="G2752" s="82">
        <v>31.302600000000002</v>
      </c>
      <c r="H2752" s="82">
        <v>134.12309999999999</v>
      </c>
      <c r="I2752" s="82">
        <v>94.485799999999998</v>
      </c>
      <c r="J2752" s="82">
        <v>43.323999999999998</v>
      </c>
      <c r="K2752" s="82">
        <v>42.207700000000003</v>
      </c>
      <c r="L2752" s="82">
        <v>77.805000000000007</v>
      </c>
      <c r="M2752" s="87">
        <v>117.038</v>
      </c>
      <c r="N2752" s="80">
        <v>0.09</v>
      </c>
      <c r="O2752" s="86">
        <f t="shared" si="126"/>
        <v>1251.35280538599</v>
      </c>
      <c r="P2752" s="24">
        <f t="shared" si="127"/>
        <v>0</v>
      </c>
      <c r="R2752" s="76">
        <v>40871</v>
      </c>
      <c r="S2752" s="88">
        <f t="shared" si="128"/>
        <v>0</v>
      </c>
      <c r="T2752" s="88"/>
    </row>
    <row r="2753" spans="1:20" x14ac:dyDescent="0.3">
      <c r="A2753" s="75">
        <v>2750</v>
      </c>
      <c r="B2753" s="76">
        <v>40872</v>
      </c>
      <c r="C2753" s="80">
        <v>1419.7483999999999</v>
      </c>
      <c r="D2753" s="81">
        <v>57.880299999999998</v>
      </c>
      <c r="E2753" s="82">
        <v>26.31</v>
      </c>
      <c r="F2753" s="82">
        <v>29.393599999999999</v>
      </c>
      <c r="G2753" s="82">
        <v>31.085100000000001</v>
      </c>
      <c r="H2753" s="82">
        <v>132.0343</v>
      </c>
      <c r="I2753" s="82">
        <v>93.624300000000005</v>
      </c>
      <c r="J2753" s="82">
        <v>42.927</v>
      </c>
      <c r="K2753" s="82">
        <v>42.123100000000001</v>
      </c>
      <c r="L2753" s="82">
        <v>77.917000000000002</v>
      </c>
      <c r="M2753" s="87">
        <v>117.331</v>
      </c>
      <c r="N2753" s="80">
        <v>7.0000000000000007E-2</v>
      </c>
      <c r="O2753" s="86">
        <f t="shared" si="126"/>
        <v>1251.3562813660001</v>
      </c>
      <c r="P2753" s="24">
        <f t="shared" si="127"/>
        <v>0</v>
      </c>
      <c r="R2753" s="76">
        <v>40872</v>
      </c>
      <c r="S2753" s="88">
        <f t="shared" si="128"/>
        <v>-2.5284062806319998E-3</v>
      </c>
      <c r="T2753" s="88"/>
    </row>
    <row r="2754" spans="1:20" x14ac:dyDescent="0.3">
      <c r="A2754" s="75">
        <v>2751</v>
      </c>
      <c r="B2754" s="76">
        <v>40875</v>
      </c>
      <c r="C2754" s="80">
        <v>1461.4584</v>
      </c>
      <c r="D2754" s="81">
        <v>60.201799999999999</v>
      </c>
      <c r="E2754" s="82">
        <v>27.66</v>
      </c>
      <c r="F2754" s="82">
        <v>30.549299999999999</v>
      </c>
      <c r="G2754" s="82">
        <v>31.814299999999999</v>
      </c>
      <c r="H2754" s="82">
        <v>137.01300000000001</v>
      </c>
      <c r="I2754" s="82">
        <v>96.082099999999997</v>
      </c>
      <c r="J2754" s="82">
        <v>45.444800000000001</v>
      </c>
      <c r="K2754" s="82">
        <v>42.402900000000002</v>
      </c>
      <c r="L2754" s="82">
        <v>78.540999999999997</v>
      </c>
      <c r="M2754" s="87">
        <v>119.446</v>
      </c>
      <c r="N2754" s="80">
        <v>0.08</v>
      </c>
      <c r="O2754" s="86">
        <f t="shared" si="126"/>
        <v>1251.3602539256301</v>
      </c>
      <c r="P2754" s="24">
        <f t="shared" si="127"/>
        <v>0</v>
      </c>
      <c r="R2754" s="76">
        <v>40875</v>
      </c>
      <c r="S2754" s="88">
        <f t="shared" si="128"/>
        <v>2.93784448005012E-2</v>
      </c>
      <c r="T2754" s="88"/>
    </row>
    <row r="2755" spans="1:20" x14ac:dyDescent="0.3">
      <c r="A2755" s="75">
        <v>2752</v>
      </c>
      <c r="B2755" s="76">
        <v>40876</v>
      </c>
      <c r="C2755" s="80">
        <v>1465.2140999999999</v>
      </c>
      <c r="D2755" s="81">
        <v>59.275399999999998</v>
      </c>
      <c r="E2755" s="82">
        <v>27.74</v>
      </c>
      <c r="F2755" s="82">
        <v>30.416399999999999</v>
      </c>
      <c r="G2755" s="82">
        <v>31.7759</v>
      </c>
      <c r="H2755" s="82">
        <v>139.3306</v>
      </c>
      <c r="I2755" s="82">
        <v>97.463099999999997</v>
      </c>
      <c r="J2755" s="82">
        <v>46.238700000000001</v>
      </c>
      <c r="K2755" s="82">
        <v>43.372300000000003</v>
      </c>
      <c r="L2755" s="82">
        <v>79.376000000000005</v>
      </c>
      <c r="M2755" s="87">
        <v>119.955</v>
      </c>
      <c r="N2755" s="80">
        <v>0.08</v>
      </c>
      <c r="O2755" s="86">
        <f t="shared" si="126"/>
        <v>1251.36422649786</v>
      </c>
      <c r="P2755" s="24">
        <f t="shared" si="127"/>
        <v>0</v>
      </c>
      <c r="R2755" s="76">
        <v>40876</v>
      </c>
      <c r="S2755" s="88">
        <f t="shared" si="128"/>
        <v>2.5698302462799898E-3</v>
      </c>
      <c r="T2755" s="88"/>
    </row>
    <row r="2756" spans="1:20" x14ac:dyDescent="0.3">
      <c r="A2756" s="75">
        <v>2753</v>
      </c>
      <c r="B2756" s="76">
        <v>40877</v>
      </c>
      <c r="C2756" s="80">
        <v>1528.8939</v>
      </c>
      <c r="D2756" s="81">
        <v>61.1616</v>
      </c>
      <c r="E2756" s="82">
        <v>28.91</v>
      </c>
      <c r="F2756" s="82">
        <v>32.063000000000002</v>
      </c>
      <c r="G2756" s="82">
        <v>32.722499999999997</v>
      </c>
      <c r="H2756" s="82">
        <v>147.09899999999999</v>
      </c>
      <c r="I2756" s="82">
        <v>101.90989999999999</v>
      </c>
      <c r="J2756" s="82">
        <v>48.595399999999998</v>
      </c>
      <c r="K2756" s="82">
        <v>44.053800000000003</v>
      </c>
      <c r="L2756" s="82">
        <v>80.441999999999993</v>
      </c>
      <c r="M2756" s="87">
        <v>122.599</v>
      </c>
      <c r="N2756" s="80">
        <v>0.1</v>
      </c>
      <c r="O2756" s="99">
        <f t="shared" ref="O2756:O2819" si="129">O2755*(1+N2756/100/252)</f>
        <v>1251.3691922289199</v>
      </c>
      <c r="P2756" s="24">
        <f t="shared" ref="P2756:P2819" si="130">IF(MONTH(B2756)&lt;&gt;MONTH(B2757),1,0)</f>
        <v>1</v>
      </c>
      <c r="R2756" s="76">
        <v>40877</v>
      </c>
      <c r="S2756" s="88">
        <f t="shared" ref="S2756:S2819" si="131">(C2756/C2755)-1</f>
        <v>4.3461088724166701E-2</v>
      </c>
      <c r="T2756" s="88"/>
    </row>
    <row r="2757" spans="1:20" x14ac:dyDescent="0.3">
      <c r="A2757" s="75">
        <v>2754</v>
      </c>
      <c r="B2757" s="76">
        <v>40878</v>
      </c>
      <c r="C2757" s="80">
        <v>1526.0238999999999</v>
      </c>
      <c r="D2757" s="81">
        <v>61.083500000000001</v>
      </c>
      <c r="E2757" s="82">
        <v>29.16</v>
      </c>
      <c r="F2757" s="82">
        <v>32.390300000000003</v>
      </c>
      <c r="G2757" s="82">
        <v>32.338799999999999</v>
      </c>
      <c r="H2757" s="82">
        <v>145.68270000000001</v>
      </c>
      <c r="I2757" s="82">
        <v>101.0864</v>
      </c>
      <c r="J2757" s="82">
        <v>48.674999999999997</v>
      </c>
      <c r="K2757" s="82">
        <v>43.791699999999999</v>
      </c>
      <c r="L2757" s="82">
        <v>80.555000000000007</v>
      </c>
      <c r="M2757" s="87">
        <v>122.574</v>
      </c>
      <c r="N2757" s="80">
        <v>0.08</v>
      </c>
      <c r="O2757" s="86">
        <f t="shared" si="129"/>
        <v>1251.37316482953</v>
      </c>
      <c r="P2757" s="24">
        <f t="shared" si="130"/>
        <v>0</v>
      </c>
      <c r="R2757" s="76">
        <v>40878</v>
      </c>
      <c r="S2757" s="88">
        <f t="shared" si="131"/>
        <v>-1.87717407990184E-3</v>
      </c>
      <c r="T2757" s="88"/>
    </row>
    <row r="2758" spans="1:20" x14ac:dyDescent="0.3">
      <c r="A2758" s="75">
        <v>2755</v>
      </c>
      <c r="B2758" s="76">
        <v>40879</v>
      </c>
      <c r="C2758" s="80">
        <v>1525.721</v>
      </c>
      <c r="D2758" s="81">
        <v>60.648200000000003</v>
      </c>
      <c r="E2758" s="82">
        <v>29</v>
      </c>
      <c r="F2758" s="82">
        <v>31.909600000000001</v>
      </c>
      <c r="G2758" s="82">
        <v>32.262</v>
      </c>
      <c r="H2758" s="82">
        <v>145.48240000000001</v>
      </c>
      <c r="I2758" s="82">
        <v>101.0864</v>
      </c>
      <c r="J2758" s="82">
        <v>48.379399999999997</v>
      </c>
      <c r="K2758" s="82">
        <v>43.4968</v>
      </c>
      <c r="L2758" s="82">
        <v>80.793999999999997</v>
      </c>
      <c r="M2758" s="87">
        <v>122.83</v>
      </c>
      <c r="N2758" s="80">
        <v>0.08</v>
      </c>
      <c r="O2758" s="86">
        <f t="shared" si="129"/>
        <v>1251.3771374427499</v>
      </c>
      <c r="P2758" s="24">
        <f t="shared" si="130"/>
        <v>0</v>
      </c>
      <c r="R2758" s="76">
        <v>40879</v>
      </c>
      <c r="S2758" s="88">
        <f t="shared" si="131"/>
        <v>-1.98489682894154E-4</v>
      </c>
      <c r="T2758" s="88"/>
    </row>
    <row r="2759" spans="1:20" x14ac:dyDescent="0.3">
      <c r="A2759" s="75">
        <v>2756</v>
      </c>
      <c r="B2759" s="76">
        <v>40882</v>
      </c>
      <c r="C2759" s="80">
        <v>1541.4861000000001</v>
      </c>
      <c r="D2759" s="81">
        <v>60.815600000000003</v>
      </c>
      <c r="E2759" s="82">
        <v>29.18</v>
      </c>
      <c r="F2759" s="82">
        <v>32.625500000000002</v>
      </c>
      <c r="G2759" s="82">
        <v>32.875999999999998</v>
      </c>
      <c r="H2759" s="82">
        <v>147.09899999999999</v>
      </c>
      <c r="I2759" s="82">
        <v>101.9226</v>
      </c>
      <c r="J2759" s="82">
        <v>49.4709</v>
      </c>
      <c r="K2759" s="82">
        <v>43.451000000000001</v>
      </c>
      <c r="L2759" s="82">
        <v>80.944999999999993</v>
      </c>
      <c r="M2759" s="87">
        <v>122.381</v>
      </c>
      <c r="N2759" s="80">
        <v>0.08</v>
      </c>
      <c r="O2759" s="86">
        <f t="shared" si="129"/>
        <v>1251.38111006858</v>
      </c>
      <c r="P2759" s="24">
        <f t="shared" si="130"/>
        <v>0</v>
      </c>
      <c r="R2759" s="76">
        <v>40882</v>
      </c>
      <c r="S2759" s="88">
        <f t="shared" si="131"/>
        <v>1.0332885239175501E-2</v>
      </c>
      <c r="T2759" s="88"/>
    </row>
    <row r="2760" spans="1:20" x14ac:dyDescent="0.3">
      <c r="A2760" s="75">
        <v>2757</v>
      </c>
      <c r="B2760" s="76">
        <v>40883</v>
      </c>
      <c r="C2760" s="80">
        <v>1543.2156</v>
      </c>
      <c r="D2760" s="81">
        <v>61.195099999999996</v>
      </c>
      <c r="E2760" s="82">
        <v>28.23</v>
      </c>
      <c r="F2760" s="82">
        <v>32.451599999999999</v>
      </c>
      <c r="G2760" s="82">
        <v>32.8249</v>
      </c>
      <c r="H2760" s="82">
        <v>149.3022</v>
      </c>
      <c r="I2760" s="82">
        <v>102.3913</v>
      </c>
      <c r="J2760" s="82">
        <v>48.720500000000001</v>
      </c>
      <c r="K2760" s="82">
        <v>43.693399999999997</v>
      </c>
      <c r="L2760" s="82">
        <v>81.259</v>
      </c>
      <c r="M2760" s="87">
        <v>123.22799999999999</v>
      </c>
      <c r="N2760" s="80">
        <v>0.08</v>
      </c>
      <c r="O2760" s="86">
        <f t="shared" si="129"/>
        <v>1251.3850827070301</v>
      </c>
      <c r="P2760" s="24">
        <f t="shared" si="130"/>
        <v>0</v>
      </c>
      <c r="R2760" s="76">
        <v>40883</v>
      </c>
      <c r="S2760" s="88">
        <f t="shared" si="131"/>
        <v>1.1219692477277799E-3</v>
      </c>
      <c r="T2760" s="88"/>
    </row>
    <row r="2761" spans="1:20" x14ac:dyDescent="0.3">
      <c r="A2761" s="75">
        <v>2758</v>
      </c>
      <c r="B2761" s="76">
        <v>40884</v>
      </c>
      <c r="C2761" s="80">
        <v>1546.7773</v>
      </c>
      <c r="D2761" s="81">
        <v>60.771000000000001</v>
      </c>
      <c r="E2761" s="82">
        <v>28.04</v>
      </c>
      <c r="F2761" s="82">
        <v>32.257300000000001</v>
      </c>
      <c r="G2761" s="82">
        <v>32.748100000000001</v>
      </c>
      <c r="H2761" s="82">
        <v>149.53110000000001</v>
      </c>
      <c r="I2761" s="82">
        <v>102.72069999999999</v>
      </c>
      <c r="J2761" s="82">
        <v>49.982500000000002</v>
      </c>
      <c r="K2761" s="82">
        <v>43.759</v>
      </c>
      <c r="L2761" s="82">
        <v>81.585999999999999</v>
      </c>
      <c r="M2761" s="87">
        <v>123.79300000000001</v>
      </c>
      <c r="N2761" s="80">
        <v>0.08</v>
      </c>
      <c r="O2761" s="86">
        <f t="shared" si="129"/>
        <v>1251.38905535808</v>
      </c>
      <c r="P2761" s="24">
        <f t="shared" si="130"/>
        <v>0</v>
      </c>
      <c r="R2761" s="76">
        <v>40884</v>
      </c>
      <c r="S2761" s="88">
        <f t="shared" si="131"/>
        <v>2.30797304018959E-3</v>
      </c>
      <c r="T2761" s="88"/>
    </row>
    <row r="2762" spans="1:20" x14ac:dyDescent="0.3">
      <c r="A2762" s="75">
        <v>2759</v>
      </c>
      <c r="B2762" s="76">
        <v>40885</v>
      </c>
      <c r="C2762" s="80">
        <v>1514.1035999999999</v>
      </c>
      <c r="D2762" s="81">
        <v>60.346800000000002</v>
      </c>
      <c r="E2762" s="82">
        <v>27.3</v>
      </c>
      <c r="F2762" s="82">
        <v>31.4391</v>
      </c>
      <c r="G2762" s="82">
        <v>32.4923</v>
      </c>
      <c r="H2762" s="82">
        <v>146.28360000000001</v>
      </c>
      <c r="I2762" s="82">
        <v>101.1878</v>
      </c>
      <c r="J2762" s="82">
        <v>49.016100000000002</v>
      </c>
      <c r="K2762" s="82">
        <v>43.726199999999999</v>
      </c>
      <c r="L2762" s="82">
        <v>80.856999999999999</v>
      </c>
      <c r="M2762" s="87">
        <v>124.396</v>
      </c>
      <c r="N2762" s="80">
        <v>7.0000000000000007E-2</v>
      </c>
      <c r="O2762" s="86">
        <f t="shared" si="129"/>
        <v>1251.39253143879</v>
      </c>
      <c r="P2762" s="24">
        <f t="shared" si="130"/>
        <v>0</v>
      </c>
      <c r="R2762" s="76">
        <v>40885</v>
      </c>
      <c r="S2762" s="88">
        <f t="shared" si="131"/>
        <v>-2.1123726085196599E-2</v>
      </c>
      <c r="T2762" s="88"/>
    </row>
    <row r="2763" spans="1:20" x14ac:dyDescent="0.3">
      <c r="A2763" s="75">
        <v>2760</v>
      </c>
      <c r="B2763" s="76">
        <v>40886</v>
      </c>
      <c r="C2763" s="80">
        <v>1539.6723</v>
      </c>
      <c r="D2763" s="81">
        <v>61.585700000000003</v>
      </c>
      <c r="E2763" s="82">
        <v>28.21</v>
      </c>
      <c r="F2763" s="82">
        <v>32.410699999999999</v>
      </c>
      <c r="G2763" s="82">
        <v>32.875999999999998</v>
      </c>
      <c r="H2763" s="82">
        <v>149.1448</v>
      </c>
      <c r="I2763" s="82">
        <v>103.0501</v>
      </c>
      <c r="J2763" s="82">
        <v>49.391300000000001</v>
      </c>
      <c r="K2763" s="82">
        <v>44.276600000000002</v>
      </c>
      <c r="L2763" s="82">
        <v>81.938000000000002</v>
      </c>
      <c r="M2763" s="87">
        <v>125.821</v>
      </c>
      <c r="N2763" s="80">
        <v>7.0000000000000007E-2</v>
      </c>
      <c r="O2763" s="86">
        <f t="shared" si="129"/>
        <v>1251.39600752916</v>
      </c>
      <c r="P2763" s="24">
        <f t="shared" si="130"/>
        <v>0</v>
      </c>
      <c r="R2763" s="76">
        <v>40886</v>
      </c>
      <c r="S2763" s="88">
        <f t="shared" si="131"/>
        <v>1.6887021469336599E-2</v>
      </c>
      <c r="T2763" s="88"/>
    </row>
    <row r="2764" spans="1:20" x14ac:dyDescent="0.3">
      <c r="A2764" s="75">
        <v>2761</v>
      </c>
      <c r="B2764" s="76">
        <v>40889</v>
      </c>
      <c r="C2764" s="80">
        <v>1516.7849000000001</v>
      </c>
      <c r="D2764" s="81">
        <v>61.139299999999999</v>
      </c>
      <c r="E2764" s="82">
        <v>27.38</v>
      </c>
      <c r="F2764" s="82">
        <v>32.032299999999999</v>
      </c>
      <c r="G2764" s="82">
        <v>32.633000000000003</v>
      </c>
      <c r="H2764" s="82">
        <v>147.45670000000001</v>
      </c>
      <c r="I2764" s="82">
        <v>101.4158</v>
      </c>
      <c r="J2764" s="82">
        <v>48.015500000000003</v>
      </c>
      <c r="K2764" s="82">
        <v>43.831000000000003</v>
      </c>
      <c r="L2764" s="82">
        <v>81.272000000000006</v>
      </c>
      <c r="M2764" s="87">
        <v>126.398</v>
      </c>
      <c r="N2764" s="80">
        <v>7.0000000000000007E-2</v>
      </c>
      <c r="O2764" s="86">
        <f t="shared" si="129"/>
        <v>1251.3994836291799</v>
      </c>
      <c r="P2764" s="24">
        <f t="shared" si="130"/>
        <v>0</v>
      </c>
      <c r="R2764" s="76">
        <v>40889</v>
      </c>
      <c r="S2764" s="88">
        <f t="shared" si="131"/>
        <v>-1.4865111231786E-2</v>
      </c>
      <c r="T2764" s="88"/>
    </row>
    <row r="2765" spans="1:20" x14ac:dyDescent="0.3">
      <c r="A2765" s="75">
        <v>2762</v>
      </c>
      <c r="B2765" s="76">
        <v>40890</v>
      </c>
      <c r="C2765" s="80">
        <v>1503.9</v>
      </c>
      <c r="D2765" s="81">
        <v>60.480800000000002</v>
      </c>
      <c r="E2765" s="82">
        <v>26.5</v>
      </c>
      <c r="F2765" s="82">
        <v>31.531199999999998</v>
      </c>
      <c r="G2765" s="82">
        <v>32.952800000000003</v>
      </c>
      <c r="H2765" s="82">
        <v>148.24350000000001</v>
      </c>
      <c r="I2765" s="82">
        <v>102.0239</v>
      </c>
      <c r="J2765" s="82">
        <v>48.061</v>
      </c>
      <c r="K2765" s="82">
        <v>43.562399999999997</v>
      </c>
      <c r="L2765" s="82">
        <v>80.793999999999997</v>
      </c>
      <c r="M2765" s="87">
        <v>125.782</v>
      </c>
      <c r="N2765" s="80">
        <v>7.0000000000000007E-2</v>
      </c>
      <c r="O2765" s="86">
        <f t="shared" si="129"/>
        <v>1251.4029597388601</v>
      </c>
      <c r="P2765" s="24">
        <f t="shared" si="130"/>
        <v>0</v>
      </c>
      <c r="R2765" s="76">
        <v>40890</v>
      </c>
      <c r="S2765" s="88">
        <f t="shared" si="131"/>
        <v>-8.4948762345933293E-3</v>
      </c>
      <c r="T2765" s="88"/>
    </row>
    <row r="2766" spans="1:20" x14ac:dyDescent="0.3">
      <c r="A2766" s="75">
        <v>2763</v>
      </c>
      <c r="B2766" s="76">
        <v>40891</v>
      </c>
      <c r="C2766" s="80">
        <v>1486.9945</v>
      </c>
      <c r="D2766" s="81">
        <v>59.264200000000002</v>
      </c>
      <c r="E2766" s="82">
        <v>26.66</v>
      </c>
      <c r="F2766" s="82">
        <v>30.549299999999999</v>
      </c>
      <c r="G2766" s="82">
        <v>32.735300000000002</v>
      </c>
      <c r="H2766" s="82">
        <v>143.8228</v>
      </c>
      <c r="I2766" s="82">
        <v>100.643</v>
      </c>
      <c r="J2766" s="82">
        <v>46.412300000000002</v>
      </c>
      <c r="K2766" s="82">
        <v>43.418199999999999</v>
      </c>
      <c r="L2766" s="82">
        <v>80.417000000000002</v>
      </c>
      <c r="M2766" s="87">
        <v>125.282</v>
      </c>
      <c r="N2766" s="80">
        <v>7.0000000000000007E-2</v>
      </c>
      <c r="O2766" s="86">
        <f t="shared" si="129"/>
        <v>1251.40643585819</v>
      </c>
      <c r="P2766" s="24">
        <f t="shared" si="130"/>
        <v>0</v>
      </c>
      <c r="R2766" s="76">
        <v>40891</v>
      </c>
      <c r="S2766" s="88">
        <f t="shared" si="131"/>
        <v>-1.12411064565464E-2</v>
      </c>
      <c r="T2766" s="88"/>
    </row>
    <row r="2767" spans="1:20" x14ac:dyDescent="0.3">
      <c r="A2767" s="75">
        <v>2764</v>
      </c>
      <c r="B2767" s="76">
        <v>40892</v>
      </c>
      <c r="C2767" s="80">
        <v>1491.9114</v>
      </c>
      <c r="D2767" s="81">
        <v>58.650399999999998</v>
      </c>
      <c r="E2767" s="82">
        <v>27.01</v>
      </c>
      <c r="F2767" s="82">
        <v>29.690200000000001</v>
      </c>
      <c r="G2767" s="82">
        <v>32.697000000000003</v>
      </c>
      <c r="H2767" s="82">
        <v>142.5925</v>
      </c>
      <c r="I2767" s="82">
        <v>101.3905</v>
      </c>
      <c r="J2767" s="82">
        <v>46.8444</v>
      </c>
      <c r="K2767" s="82">
        <v>43.831000000000003</v>
      </c>
      <c r="L2767" s="82">
        <v>81.510000000000005</v>
      </c>
      <c r="M2767" s="87">
        <v>125.962</v>
      </c>
      <c r="N2767" s="80">
        <v>7.0000000000000007E-2</v>
      </c>
      <c r="O2767" s="86">
        <f t="shared" si="129"/>
        <v>1251.4099119871801</v>
      </c>
      <c r="P2767" s="24">
        <f t="shared" si="130"/>
        <v>0</v>
      </c>
      <c r="R2767" s="76">
        <v>40892</v>
      </c>
      <c r="S2767" s="88">
        <f t="shared" si="131"/>
        <v>3.3066026807764301E-3</v>
      </c>
      <c r="T2767" s="88"/>
    </row>
    <row r="2768" spans="1:20" x14ac:dyDescent="0.3">
      <c r="A2768" s="75">
        <v>2765</v>
      </c>
      <c r="B2768" s="76">
        <v>40893</v>
      </c>
      <c r="C2768" s="80">
        <v>1496.7453</v>
      </c>
      <c r="D2768" s="81">
        <v>58.717399999999998</v>
      </c>
      <c r="E2768" s="82">
        <v>26.65</v>
      </c>
      <c r="F2768" s="82">
        <v>29.874300000000002</v>
      </c>
      <c r="G2768" s="82">
        <v>33.259799999999998</v>
      </c>
      <c r="H2768" s="82">
        <v>144.29499999999999</v>
      </c>
      <c r="I2768" s="82">
        <v>101.5552</v>
      </c>
      <c r="J2768" s="82">
        <v>47.003599999999999</v>
      </c>
      <c r="K2768" s="82">
        <v>44.191400000000002</v>
      </c>
      <c r="L2768" s="82">
        <v>81.334999999999994</v>
      </c>
      <c r="M2768" s="87">
        <v>125.128</v>
      </c>
      <c r="N2768" s="80">
        <v>7.0000000000000007E-2</v>
      </c>
      <c r="O2768" s="86">
        <f t="shared" si="129"/>
        <v>1251.4133881258199</v>
      </c>
      <c r="P2768" s="24">
        <f t="shared" si="130"/>
        <v>0</v>
      </c>
      <c r="R2768" s="76">
        <v>40893</v>
      </c>
      <c r="S2768" s="88">
        <f t="shared" si="131"/>
        <v>3.2400717629748098E-3</v>
      </c>
      <c r="T2768" s="88"/>
    </row>
    <row r="2769" spans="1:20" x14ac:dyDescent="0.3">
      <c r="A2769" s="75">
        <v>2766</v>
      </c>
      <c r="B2769" s="76">
        <v>40896</v>
      </c>
      <c r="C2769" s="80">
        <v>1479.2025000000001</v>
      </c>
      <c r="D2769" s="81">
        <v>57.947299999999998</v>
      </c>
      <c r="E2769" s="82">
        <v>26.56</v>
      </c>
      <c r="F2769" s="82">
        <v>29.265799999999999</v>
      </c>
      <c r="G2769" s="82">
        <v>32.6586</v>
      </c>
      <c r="H2769" s="82">
        <v>142.66399999999999</v>
      </c>
      <c r="I2769" s="82">
        <v>100.75700000000001</v>
      </c>
      <c r="J2769" s="82">
        <v>46.423699999999997</v>
      </c>
      <c r="K2769" s="82">
        <v>44.145600000000002</v>
      </c>
      <c r="L2769" s="82">
        <v>80.906999999999996</v>
      </c>
      <c r="M2769" s="87">
        <v>124.807</v>
      </c>
      <c r="N2769" s="80">
        <v>7.0000000000000007E-2</v>
      </c>
      <c r="O2769" s="86">
        <f t="shared" si="129"/>
        <v>1251.4168642741199</v>
      </c>
      <c r="P2769" s="24">
        <f t="shared" si="130"/>
        <v>0</v>
      </c>
      <c r="R2769" s="76">
        <v>40896</v>
      </c>
      <c r="S2769" s="88">
        <f t="shared" si="131"/>
        <v>-1.1720631426068299E-2</v>
      </c>
      <c r="T2769" s="88"/>
    </row>
    <row r="2770" spans="1:20" x14ac:dyDescent="0.3">
      <c r="A2770" s="75">
        <v>2767</v>
      </c>
      <c r="B2770" s="76">
        <v>40897</v>
      </c>
      <c r="C2770" s="80">
        <v>1523.5673999999999</v>
      </c>
      <c r="D2770" s="81">
        <v>60.385899999999999</v>
      </c>
      <c r="E2770" s="82">
        <v>27.67</v>
      </c>
      <c r="F2770" s="82">
        <v>29.833400000000001</v>
      </c>
      <c r="G2770" s="82">
        <v>33.291800000000002</v>
      </c>
      <c r="H2770" s="82">
        <v>148.3151</v>
      </c>
      <c r="I2770" s="82">
        <v>103.88630000000001</v>
      </c>
      <c r="J2770" s="82">
        <v>47.606200000000001</v>
      </c>
      <c r="K2770" s="82">
        <v>44.820500000000003</v>
      </c>
      <c r="L2770" s="82">
        <v>82.364999999999995</v>
      </c>
      <c r="M2770" s="87">
        <v>126.83499999999999</v>
      </c>
      <c r="N2770" s="80">
        <v>7.0000000000000007E-2</v>
      </c>
      <c r="O2770" s="86">
        <f t="shared" si="129"/>
        <v>1251.4203404320799</v>
      </c>
      <c r="P2770" s="24">
        <f t="shared" si="130"/>
        <v>0</v>
      </c>
      <c r="R2770" s="76">
        <v>40897</v>
      </c>
      <c r="S2770" s="88">
        <f t="shared" si="131"/>
        <v>2.9992445253438801E-2</v>
      </c>
      <c r="T2770" s="88"/>
    </row>
    <row r="2771" spans="1:20" x14ac:dyDescent="0.3">
      <c r="A2771" s="75">
        <v>2768</v>
      </c>
      <c r="B2771" s="76">
        <v>40898</v>
      </c>
      <c r="C2771" s="80">
        <v>1526.5601999999999</v>
      </c>
      <c r="D2771" s="81">
        <v>59.6995</v>
      </c>
      <c r="E2771" s="82">
        <v>26.67</v>
      </c>
      <c r="F2771" s="82">
        <v>26.356100000000001</v>
      </c>
      <c r="G2771" s="82">
        <v>32.952800000000003</v>
      </c>
      <c r="H2771" s="82">
        <v>150.833</v>
      </c>
      <c r="I2771" s="82">
        <v>105.3052</v>
      </c>
      <c r="J2771" s="82">
        <v>48.402099999999997</v>
      </c>
      <c r="K2771" s="82">
        <v>45.587200000000003</v>
      </c>
      <c r="L2771" s="82">
        <v>83.006</v>
      </c>
      <c r="M2771" s="87">
        <v>127.322</v>
      </c>
      <c r="N2771" s="80">
        <v>7.0000000000000007E-2</v>
      </c>
      <c r="O2771" s="86">
        <f t="shared" si="129"/>
        <v>1251.4238165996901</v>
      </c>
      <c r="P2771" s="24">
        <f t="shared" si="130"/>
        <v>0</v>
      </c>
      <c r="R2771" s="76">
        <v>40898</v>
      </c>
      <c r="S2771" s="88">
        <f t="shared" si="131"/>
        <v>1.9643371208915E-3</v>
      </c>
      <c r="T2771" s="88"/>
    </row>
    <row r="2772" spans="1:20" x14ac:dyDescent="0.3">
      <c r="A2772" s="75">
        <v>2769</v>
      </c>
      <c r="B2772" s="76">
        <v>40899</v>
      </c>
      <c r="C2772" s="80">
        <v>1539.56</v>
      </c>
      <c r="D2772" s="81">
        <v>60.692799999999998</v>
      </c>
      <c r="E2772" s="82">
        <v>31.63</v>
      </c>
      <c r="F2772" s="82">
        <v>26.2743</v>
      </c>
      <c r="G2772" s="82">
        <v>33.016800000000003</v>
      </c>
      <c r="H2772" s="82">
        <v>152.09200000000001</v>
      </c>
      <c r="I2772" s="82">
        <v>106.78749999999999</v>
      </c>
      <c r="J2772" s="82">
        <v>49.266199999999998</v>
      </c>
      <c r="K2772" s="82">
        <v>45.338200000000001</v>
      </c>
      <c r="L2772" s="82">
        <v>83.006</v>
      </c>
      <c r="M2772" s="87">
        <v>126.55200000000001</v>
      </c>
      <c r="N2772" s="80">
        <v>7.0000000000000007E-2</v>
      </c>
      <c r="O2772" s="86">
        <f t="shared" si="129"/>
        <v>1251.42729277696</v>
      </c>
      <c r="P2772" s="24">
        <f t="shared" si="130"/>
        <v>0</v>
      </c>
      <c r="R2772" s="76">
        <v>40899</v>
      </c>
      <c r="S2772" s="88">
        <f t="shared" si="131"/>
        <v>8.5157467094976198E-3</v>
      </c>
      <c r="T2772" s="88"/>
    </row>
    <row r="2773" spans="1:20" x14ac:dyDescent="0.3">
      <c r="A2773" s="75">
        <v>2770</v>
      </c>
      <c r="B2773" s="76">
        <v>40900</v>
      </c>
      <c r="C2773" s="80">
        <v>1553.4838999999999</v>
      </c>
      <c r="D2773" s="81">
        <v>60.971899999999998</v>
      </c>
      <c r="E2773" s="82">
        <v>31.93</v>
      </c>
      <c r="F2773" s="82">
        <v>26.652699999999999</v>
      </c>
      <c r="G2773" s="82">
        <v>33.298200000000001</v>
      </c>
      <c r="H2773" s="82">
        <v>153.7944</v>
      </c>
      <c r="I2773" s="82">
        <v>107.9657</v>
      </c>
      <c r="J2773" s="82">
        <v>49.6755</v>
      </c>
      <c r="K2773" s="82">
        <v>45.829599999999999</v>
      </c>
      <c r="L2773" s="82">
        <v>83.671999999999997</v>
      </c>
      <c r="M2773" s="87">
        <v>128.542</v>
      </c>
      <c r="N2773" s="80">
        <v>0.08</v>
      </c>
      <c r="O2773" s="86">
        <f t="shared" si="129"/>
        <v>1251.4312655620199</v>
      </c>
      <c r="P2773" s="24">
        <f t="shared" si="130"/>
        <v>0</v>
      </c>
      <c r="R2773" s="76">
        <v>40900</v>
      </c>
      <c r="S2773" s="88">
        <f t="shared" si="131"/>
        <v>9.0440775286444505E-3</v>
      </c>
      <c r="T2773" s="88"/>
    </row>
    <row r="2774" spans="1:20" x14ac:dyDescent="0.3">
      <c r="A2774" s="75">
        <v>2771</v>
      </c>
      <c r="B2774" s="76">
        <v>40903</v>
      </c>
      <c r="C2774" s="80">
        <v>1553.4838999999999</v>
      </c>
      <c r="D2774" s="81">
        <v>60.971899999999998</v>
      </c>
      <c r="E2774" s="82">
        <v>31.93</v>
      </c>
      <c r="F2774" s="82">
        <v>26.652699999999999</v>
      </c>
      <c r="G2774" s="82">
        <v>33.298200000000001</v>
      </c>
      <c r="H2774" s="82">
        <v>153.7944</v>
      </c>
      <c r="I2774" s="82">
        <v>107.9657</v>
      </c>
      <c r="J2774" s="82">
        <v>49.6755</v>
      </c>
      <c r="K2774" s="82">
        <v>45.829599999999999</v>
      </c>
      <c r="L2774" s="82">
        <v>83.671999999999997</v>
      </c>
      <c r="M2774" s="87">
        <v>128.542</v>
      </c>
      <c r="N2774" s="80">
        <v>0.08</v>
      </c>
      <c r="O2774" s="86">
        <f t="shared" si="129"/>
        <v>1251.4352383596799</v>
      </c>
      <c r="P2774" s="24">
        <f t="shared" si="130"/>
        <v>0</v>
      </c>
      <c r="R2774" s="76">
        <v>40903</v>
      </c>
      <c r="S2774" s="88">
        <f t="shared" si="131"/>
        <v>0</v>
      </c>
      <c r="T2774" s="88"/>
    </row>
    <row r="2775" spans="1:20" x14ac:dyDescent="0.3">
      <c r="A2775" s="75">
        <v>2772</v>
      </c>
      <c r="B2775" s="76">
        <v>40904</v>
      </c>
      <c r="C2775" s="80">
        <v>1553.6301000000001</v>
      </c>
      <c r="D2775" s="81">
        <v>61.239699999999999</v>
      </c>
      <c r="E2775" s="82">
        <v>32.21</v>
      </c>
      <c r="F2775" s="82">
        <v>26.207799999999999</v>
      </c>
      <c r="G2775" s="82">
        <v>33.311</v>
      </c>
      <c r="H2775" s="82">
        <v>154.4812</v>
      </c>
      <c r="I2775" s="82">
        <v>108.04170000000001</v>
      </c>
      <c r="J2775" s="82">
        <v>49.414000000000001</v>
      </c>
      <c r="K2775" s="82">
        <v>45.790300000000002</v>
      </c>
      <c r="L2775" s="82">
        <v>83.433999999999997</v>
      </c>
      <c r="M2775" s="87">
        <v>129.05500000000001</v>
      </c>
      <c r="N2775" s="80">
        <v>7.0000000000000007E-2</v>
      </c>
      <c r="O2775" s="86">
        <f t="shared" si="129"/>
        <v>1251.4387145686801</v>
      </c>
      <c r="P2775" s="24">
        <f t="shared" si="130"/>
        <v>0</v>
      </c>
      <c r="R2775" s="76">
        <v>40904</v>
      </c>
      <c r="S2775" s="88">
        <f t="shared" si="131"/>
        <v>9.41110493646313E-5</v>
      </c>
      <c r="T2775" s="88"/>
    </row>
    <row r="2776" spans="1:20" x14ac:dyDescent="0.3">
      <c r="A2776" s="75">
        <v>2773</v>
      </c>
      <c r="B2776" s="76">
        <v>40905</v>
      </c>
      <c r="C2776" s="80">
        <v>1534.5953999999999</v>
      </c>
      <c r="D2776" s="81">
        <v>60.648200000000003</v>
      </c>
      <c r="E2776" s="82">
        <v>31.81</v>
      </c>
      <c r="F2776" s="82">
        <v>26.090199999999999</v>
      </c>
      <c r="G2776" s="82">
        <v>33.029600000000002</v>
      </c>
      <c r="H2776" s="82">
        <v>151.59129999999999</v>
      </c>
      <c r="I2776" s="82">
        <v>106.6481</v>
      </c>
      <c r="J2776" s="82">
        <v>49.106999999999999</v>
      </c>
      <c r="K2776" s="82">
        <v>45.547800000000002</v>
      </c>
      <c r="L2776" s="82">
        <v>82.843000000000004</v>
      </c>
      <c r="M2776" s="87">
        <v>127.81</v>
      </c>
      <c r="N2776" s="80">
        <v>7.0000000000000007E-2</v>
      </c>
      <c r="O2776" s="86">
        <f t="shared" si="129"/>
        <v>1251.44219078733</v>
      </c>
      <c r="P2776" s="24">
        <f t="shared" si="130"/>
        <v>0</v>
      </c>
      <c r="R2776" s="76">
        <v>40905</v>
      </c>
      <c r="S2776" s="88">
        <f t="shared" si="131"/>
        <v>-1.2251757995677501E-2</v>
      </c>
      <c r="T2776" s="88"/>
    </row>
    <row r="2777" spans="1:20" x14ac:dyDescent="0.3">
      <c r="A2777" s="75">
        <v>2774</v>
      </c>
      <c r="B2777" s="76">
        <v>40906</v>
      </c>
      <c r="C2777" s="80">
        <v>1551.0708</v>
      </c>
      <c r="D2777" s="81">
        <v>61.217399999999998</v>
      </c>
      <c r="E2777" s="82">
        <v>32.299999999999997</v>
      </c>
      <c r="F2777" s="82">
        <v>26.386800000000001</v>
      </c>
      <c r="G2777" s="82">
        <v>33.285400000000003</v>
      </c>
      <c r="H2777" s="82">
        <v>153.75149999999999</v>
      </c>
      <c r="I2777" s="82">
        <v>108.0291</v>
      </c>
      <c r="J2777" s="82">
        <v>50.005299999999998</v>
      </c>
      <c r="K2777" s="82">
        <v>45.973799999999997</v>
      </c>
      <c r="L2777" s="82">
        <v>83.635000000000005</v>
      </c>
      <c r="M2777" s="87">
        <v>129.38900000000001</v>
      </c>
      <c r="N2777" s="80">
        <v>7.0000000000000007E-2</v>
      </c>
      <c r="O2777" s="86">
        <f t="shared" si="129"/>
        <v>1251.4456670156401</v>
      </c>
      <c r="P2777" s="24">
        <f t="shared" si="130"/>
        <v>0</v>
      </c>
      <c r="R2777" s="76">
        <v>40906</v>
      </c>
      <c r="S2777" s="88">
        <f t="shared" si="131"/>
        <v>1.0735989434087901E-2</v>
      </c>
      <c r="T2777" s="88"/>
    </row>
    <row r="2778" spans="1:20" x14ac:dyDescent="0.3">
      <c r="A2778" s="75">
        <v>2775</v>
      </c>
      <c r="B2778" s="76">
        <v>40907</v>
      </c>
      <c r="C2778" s="80">
        <v>1544.5046</v>
      </c>
      <c r="D2778" s="81">
        <v>61.05</v>
      </c>
      <c r="E2778" s="82">
        <v>32.28</v>
      </c>
      <c r="F2778" s="82">
        <v>26.2334</v>
      </c>
      <c r="G2778" s="82">
        <v>33.208599999999997</v>
      </c>
      <c r="H2778" s="82">
        <v>152.22069999999999</v>
      </c>
      <c r="I2778" s="82">
        <v>107.38290000000001</v>
      </c>
      <c r="J2778" s="82">
        <v>50.573799999999999</v>
      </c>
      <c r="K2778" s="82">
        <v>45.849299999999999</v>
      </c>
      <c r="L2778" s="82">
        <v>83.396000000000001</v>
      </c>
      <c r="M2778" s="87">
        <v>128.773</v>
      </c>
      <c r="N2778" s="80">
        <v>0.04</v>
      </c>
      <c r="O2778" s="99">
        <f t="shared" si="129"/>
        <v>1251.44765343733</v>
      </c>
      <c r="P2778" s="24">
        <f t="shared" si="130"/>
        <v>1</v>
      </c>
      <c r="R2778" s="76">
        <v>40907</v>
      </c>
      <c r="S2778" s="88">
        <f t="shared" si="131"/>
        <v>-4.2333335138538004E-3</v>
      </c>
      <c r="T2778" s="88"/>
    </row>
    <row r="2779" spans="1:20" x14ac:dyDescent="0.3">
      <c r="A2779" s="75">
        <v>2776</v>
      </c>
      <c r="B2779" s="76">
        <v>40910</v>
      </c>
      <c r="C2779" s="80">
        <v>1544.5046</v>
      </c>
      <c r="D2779" s="81">
        <v>61.05</v>
      </c>
      <c r="E2779" s="82">
        <v>32.28</v>
      </c>
      <c r="F2779" s="82">
        <v>26.2334</v>
      </c>
      <c r="G2779" s="82">
        <v>33.208599999999997</v>
      </c>
      <c r="H2779" s="82">
        <v>152.22069999999999</v>
      </c>
      <c r="I2779" s="82">
        <v>107.38290000000001</v>
      </c>
      <c r="J2779" s="82">
        <v>50.573799999999999</v>
      </c>
      <c r="K2779" s="82">
        <v>45.849299999999999</v>
      </c>
      <c r="L2779" s="82">
        <v>83.396000000000001</v>
      </c>
      <c r="M2779" s="87">
        <v>128.773</v>
      </c>
      <c r="N2779" s="80">
        <v>0.04</v>
      </c>
      <c r="O2779" s="86">
        <f t="shared" si="129"/>
        <v>1251.44963986218</v>
      </c>
      <c r="P2779" s="24">
        <f t="shared" si="130"/>
        <v>0</v>
      </c>
      <c r="R2779" s="76">
        <v>40910</v>
      </c>
      <c r="S2779" s="88">
        <f t="shared" si="131"/>
        <v>0</v>
      </c>
      <c r="T2779" s="88"/>
    </row>
    <row r="2780" spans="1:20" x14ac:dyDescent="0.3">
      <c r="A2780" s="75">
        <v>2777</v>
      </c>
      <c r="B2780" s="76">
        <v>40911</v>
      </c>
      <c r="C2780" s="80">
        <v>1568.4354000000001</v>
      </c>
      <c r="D2780" s="81">
        <v>61.686100000000003</v>
      </c>
      <c r="E2780" s="82">
        <v>32.93</v>
      </c>
      <c r="F2780" s="82">
        <v>26.453299999999999</v>
      </c>
      <c r="G2780" s="82">
        <v>34.238399999999999</v>
      </c>
      <c r="H2780" s="82">
        <v>157.90039999999999</v>
      </c>
      <c r="I2780" s="82">
        <v>108.9539</v>
      </c>
      <c r="J2780" s="82">
        <v>51.7562</v>
      </c>
      <c r="K2780" s="82">
        <v>45.960700000000003</v>
      </c>
      <c r="L2780" s="82">
        <v>83.459000000000003</v>
      </c>
      <c r="M2780" s="87">
        <v>126.86</v>
      </c>
      <c r="N2780" s="80">
        <v>7.0000000000000007E-2</v>
      </c>
      <c r="O2780" s="86">
        <f t="shared" si="129"/>
        <v>1251.45311611118</v>
      </c>
      <c r="P2780" s="24">
        <f t="shared" si="130"/>
        <v>0</v>
      </c>
      <c r="R2780" s="76">
        <v>40911</v>
      </c>
      <c r="S2780" s="88">
        <f t="shared" si="131"/>
        <v>1.54941590980047E-2</v>
      </c>
      <c r="T2780" s="88"/>
    </row>
    <row r="2781" spans="1:20" x14ac:dyDescent="0.3">
      <c r="A2781" s="75">
        <v>2778</v>
      </c>
      <c r="B2781" s="76">
        <v>40912</v>
      </c>
      <c r="C2781" s="80">
        <v>1569.0623000000001</v>
      </c>
      <c r="D2781" s="81">
        <v>62.311199999999999</v>
      </c>
      <c r="E2781" s="82">
        <v>32.44</v>
      </c>
      <c r="F2781" s="82">
        <v>26.601600000000001</v>
      </c>
      <c r="G2781" s="82">
        <v>35.050699999999999</v>
      </c>
      <c r="H2781" s="82">
        <v>157.62860000000001</v>
      </c>
      <c r="I2781" s="82">
        <v>108.97920000000001</v>
      </c>
      <c r="J2781" s="82">
        <v>51.710799999999999</v>
      </c>
      <c r="K2781" s="82">
        <v>45.6723</v>
      </c>
      <c r="L2781" s="82">
        <v>83.885999999999996</v>
      </c>
      <c r="M2781" s="87">
        <v>127.566</v>
      </c>
      <c r="N2781" s="80">
        <v>7.0000000000000007E-2</v>
      </c>
      <c r="O2781" s="86">
        <f t="shared" si="129"/>
        <v>1251.4565923698401</v>
      </c>
      <c r="P2781" s="24">
        <f t="shared" si="130"/>
        <v>0</v>
      </c>
      <c r="R2781" s="76">
        <v>40912</v>
      </c>
      <c r="S2781" s="88">
        <f t="shared" si="131"/>
        <v>3.9969768598702198E-4</v>
      </c>
      <c r="T2781" s="88"/>
    </row>
    <row r="2782" spans="1:20" x14ac:dyDescent="0.3">
      <c r="A2782" s="75">
        <v>2779</v>
      </c>
      <c r="B2782" s="76">
        <v>40913</v>
      </c>
      <c r="C2782" s="80">
        <v>1573.6869999999999</v>
      </c>
      <c r="D2782" s="81">
        <v>62.567900000000002</v>
      </c>
      <c r="E2782" s="82">
        <v>32.43</v>
      </c>
      <c r="F2782" s="82">
        <v>27.194700000000001</v>
      </c>
      <c r="G2782" s="82">
        <v>35.408900000000003</v>
      </c>
      <c r="H2782" s="82">
        <v>156.08349999999999</v>
      </c>
      <c r="I2782" s="82">
        <v>108.6498</v>
      </c>
      <c r="J2782" s="82">
        <v>51.494700000000002</v>
      </c>
      <c r="K2782" s="82">
        <v>45.456099999999999</v>
      </c>
      <c r="L2782" s="82">
        <v>83.231999999999999</v>
      </c>
      <c r="M2782" s="87">
        <v>128.131</v>
      </c>
      <c r="N2782" s="80">
        <v>7.0000000000000007E-2</v>
      </c>
      <c r="O2782" s="86">
        <f t="shared" si="129"/>
        <v>1251.46006863815</v>
      </c>
      <c r="P2782" s="24">
        <f t="shared" si="130"/>
        <v>0</v>
      </c>
      <c r="R2782" s="76">
        <v>40913</v>
      </c>
      <c r="S2782" s="88">
        <f t="shared" si="131"/>
        <v>2.94742917473689E-3</v>
      </c>
      <c r="T2782" s="88"/>
    </row>
    <row r="2783" spans="1:20" x14ac:dyDescent="0.3">
      <c r="A2783" s="75">
        <v>2780</v>
      </c>
      <c r="B2783" s="76">
        <v>40914</v>
      </c>
      <c r="C2783" s="80">
        <v>1570.2881</v>
      </c>
      <c r="D2783" s="81">
        <v>62.679499999999997</v>
      </c>
      <c r="E2783" s="82">
        <v>32.76</v>
      </c>
      <c r="F2783" s="82">
        <v>27.5425</v>
      </c>
      <c r="G2783" s="82">
        <v>35.952599999999997</v>
      </c>
      <c r="H2783" s="82">
        <v>154.95330000000001</v>
      </c>
      <c r="I2783" s="82">
        <v>107.839</v>
      </c>
      <c r="J2783" s="82">
        <v>51.574300000000001</v>
      </c>
      <c r="K2783" s="82">
        <v>45.1678</v>
      </c>
      <c r="L2783" s="82">
        <v>82.188999999999993</v>
      </c>
      <c r="M2783" s="87">
        <v>129.119</v>
      </c>
      <c r="N2783" s="80">
        <v>7.0000000000000007E-2</v>
      </c>
      <c r="O2783" s="86">
        <f t="shared" si="129"/>
        <v>1251.4635449161201</v>
      </c>
      <c r="P2783" s="24">
        <f t="shared" si="130"/>
        <v>0</v>
      </c>
      <c r="R2783" s="76">
        <v>40914</v>
      </c>
      <c r="S2783" s="88">
        <f t="shared" si="131"/>
        <v>-2.1598322919360599E-3</v>
      </c>
      <c r="T2783" s="88"/>
    </row>
    <row r="2784" spans="1:20" x14ac:dyDescent="0.3">
      <c r="A2784" s="75">
        <v>2781</v>
      </c>
      <c r="B2784" s="76">
        <v>40917</v>
      </c>
      <c r="C2784" s="80">
        <v>1573.8731</v>
      </c>
      <c r="D2784" s="81">
        <v>62.400399999999998</v>
      </c>
      <c r="E2784" s="82">
        <v>32.61</v>
      </c>
      <c r="F2784" s="82">
        <v>27.706099999999999</v>
      </c>
      <c r="G2784" s="82">
        <v>35.485700000000001</v>
      </c>
      <c r="H2784" s="82">
        <v>156.6414</v>
      </c>
      <c r="I2784" s="82">
        <v>108.32040000000001</v>
      </c>
      <c r="J2784" s="82">
        <v>51.699399999999997</v>
      </c>
      <c r="K2784" s="82">
        <v>45.1678</v>
      </c>
      <c r="L2784" s="82">
        <v>82.617000000000004</v>
      </c>
      <c r="M2784" s="87">
        <v>127.887</v>
      </c>
      <c r="N2784" s="80">
        <v>0.08</v>
      </c>
      <c r="O2784" s="86">
        <f t="shared" si="129"/>
        <v>1251.4675178162599</v>
      </c>
      <c r="P2784" s="24">
        <f t="shared" si="130"/>
        <v>0</v>
      </c>
      <c r="R2784" s="76">
        <v>40917</v>
      </c>
      <c r="S2784" s="88">
        <f t="shared" si="131"/>
        <v>2.28302054890439E-3</v>
      </c>
      <c r="T2784" s="88"/>
    </row>
    <row r="2785" spans="1:20" x14ac:dyDescent="0.3">
      <c r="A2785" s="75">
        <v>2782</v>
      </c>
      <c r="B2785" s="76">
        <v>40918</v>
      </c>
      <c r="C2785" s="80">
        <v>1587.8796</v>
      </c>
      <c r="D2785" s="81">
        <v>62.221899999999998</v>
      </c>
      <c r="E2785" s="82">
        <v>33.14</v>
      </c>
      <c r="F2785" s="82">
        <v>27.644600000000001</v>
      </c>
      <c r="G2785" s="82">
        <v>35.613599999999998</v>
      </c>
      <c r="H2785" s="82">
        <v>156.02629999999999</v>
      </c>
      <c r="I2785" s="82">
        <v>108.5992</v>
      </c>
      <c r="J2785" s="82">
        <v>52.552100000000003</v>
      </c>
      <c r="K2785" s="82">
        <v>45.436399999999999</v>
      </c>
      <c r="L2785" s="82">
        <v>82.528999999999996</v>
      </c>
      <c r="M2785" s="87">
        <v>127.964</v>
      </c>
      <c r="N2785" s="80">
        <v>0.08</v>
      </c>
      <c r="O2785" s="86">
        <f t="shared" si="129"/>
        <v>1251.4714907290099</v>
      </c>
      <c r="P2785" s="24">
        <f t="shared" si="130"/>
        <v>0</v>
      </c>
      <c r="R2785" s="76">
        <v>40918</v>
      </c>
      <c r="S2785" s="88">
        <f t="shared" si="131"/>
        <v>8.8993833111450406E-3</v>
      </c>
      <c r="T2785" s="88"/>
    </row>
    <row r="2786" spans="1:20" x14ac:dyDescent="0.3">
      <c r="A2786" s="75">
        <v>2783</v>
      </c>
      <c r="B2786" s="76">
        <v>40919</v>
      </c>
      <c r="C2786" s="80">
        <v>1588.5344</v>
      </c>
      <c r="D2786" s="81">
        <v>62.076799999999999</v>
      </c>
      <c r="E2786" s="82">
        <v>34</v>
      </c>
      <c r="F2786" s="82">
        <v>27.5626</v>
      </c>
      <c r="G2786" s="82">
        <v>35.460099999999997</v>
      </c>
      <c r="H2786" s="82">
        <v>154.1807</v>
      </c>
      <c r="I2786" s="82">
        <v>107.78830000000001</v>
      </c>
      <c r="J2786" s="82">
        <v>51.790399999999998</v>
      </c>
      <c r="K2786" s="82">
        <v>44.597700000000003</v>
      </c>
      <c r="L2786" s="82">
        <v>81.712000000000003</v>
      </c>
      <c r="M2786" s="87">
        <v>128.25899999999999</v>
      </c>
      <c r="N2786" s="80">
        <v>0.08</v>
      </c>
      <c r="O2786" s="86">
        <f t="shared" si="129"/>
        <v>1251.4754636543801</v>
      </c>
      <c r="P2786" s="24">
        <f t="shared" si="130"/>
        <v>0</v>
      </c>
      <c r="R2786" s="76">
        <v>40919</v>
      </c>
      <c r="S2786" s="88">
        <f t="shared" si="131"/>
        <v>4.1237383489267599E-4</v>
      </c>
      <c r="T2786" s="88"/>
    </row>
    <row r="2787" spans="1:20" x14ac:dyDescent="0.3">
      <c r="A2787" s="75">
        <v>2784</v>
      </c>
      <c r="B2787" s="76">
        <v>40920</v>
      </c>
      <c r="C2787" s="80">
        <v>1592.2854</v>
      </c>
      <c r="D2787" s="81">
        <v>62.869199999999999</v>
      </c>
      <c r="E2787" s="82">
        <v>33.57</v>
      </c>
      <c r="F2787" s="82">
        <v>27.849599999999999</v>
      </c>
      <c r="G2787" s="82">
        <v>35.818300000000001</v>
      </c>
      <c r="H2787" s="82">
        <v>150.17490000000001</v>
      </c>
      <c r="I2787" s="82">
        <v>107.35760000000001</v>
      </c>
      <c r="J2787" s="82">
        <v>51.278700000000001</v>
      </c>
      <c r="K2787" s="82">
        <v>44.276600000000002</v>
      </c>
      <c r="L2787" s="82">
        <v>81.221000000000004</v>
      </c>
      <c r="M2787" s="87">
        <v>129.08099999999999</v>
      </c>
      <c r="N2787" s="80">
        <v>0.08</v>
      </c>
      <c r="O2787" s="86">
        <f t="shared" si="129"/>
        <v>1251.4794365923599</v>
      </c>
      <c r="P2787" s="24">
        <f t="shared" si="130"/>
        <v>0</v>
      </c>
      <c r="R2787" s="76">
        <v>40920</v>
      </c>
      <c r="S2787" s="88">
        <f t="shared" si="131"/>
        <v>2.3612960474761499E-3</v>
      </c>
      <c r="T2787" s="88"/>
    </row>
    <row r="2788" spans="1:20" x14ac:dyDescent="0.3">
      <c r="A2788" s="75">
        <v>2785</v>
      </c>
      <c r="B2788" s="76">
        <v>40921</v>
      </c>
      <c r="C2788" s="80">
        <v>1584.4069</v>
      </c>
      <c r="D2788" s="81">
        <v>63.1036</v>
      </c>
      <c r="E2788" s="82">
        <v>32.22</v>
      </c>
      <c r="F2788" s="82">
        <v>28.023900000000001</v>
      </c>
      <c r="G2788" s="82">
        <v>36.138100000000001</v>
      </c>
      <c r="H2788" s="82">
        <v>151.77719999999999</v>
      </c>
      <c r="I2788" s="82">
        <v>107.535</v>
      </c>
      <c r="J2788" s="82">
        <v>50.266800000000003</v>
      </c>
      <c r="K2788" s="82">
        <v>43.896599999999999</v>
      </c>
      <c r="L2788" s="82">
        <v>80.944999999999993</v>
      </c>
      <c r="M2788" s="87">
        <v>128.798</v>
      </c>
      <c r="N2788" s="80">
        <v>0.09</v>
      </c>
      <c r="O2788" s="86">
        <f t="shared" si="129"/>
        <v>1251.4839061617799</v>
      </c>
      <c r="P2788" s="24">
        <f t="shared" si="130"/>
        <v>0</v>
      </c>
      <c r="R2788" s="76">
        <v>40921</v>
      </c>
      <c r="S2788" s="88">
        <f t="shared" si="131"/>
        <v>-4.94791951241913E-3</v>
      </c>
      <c r="T2788" s="88"/>
    </row>
    <row r="2789" spans="1:20" x14ac:dyDescent="0.3">
      <c r="A2789" s="75">
        <v>2786</v>
      </c>
      <c r="B2789" s="76">
        <v>40924</v>
      </c>
      <c r="C2789" s="80">
        <v>1584.4069</v>
      </c>
      <c r="D2789" s="81">
        <v>63.1036</v>
      </c>
      <c r="E2789" s="82">
        <v>32.22</v>
      </c>
      <c r="F2789" s="82">
        <v>28.023900000000001</v>
      </c>
      <c r="G2789" s="82">
        <v>36.138100000000001</v>
      </c>
      <c r="H2789" s="82">
        <v>151.77719999999999</v>
      </c>
      <c r="I2789" s="82">
        <v>107.535</v>
      </c>
      <c r="J2789" s="82">
        <v>50.266800000000003</v>
      </c>
      <c r="K2789" s="82">
        <v>43.896599999999999</v>
      </c>
      <c r="L2789" s="82">
        <v>80.944999999999993</v>
      </c>
      <c r="M2789" s="87">
        <v>128.798</v>
      </c>
      <c r="N2789" s="80">
        <v>0.09</v>
      </c>
      <c r="O2789" s="86">
        <f t="shared" si="129"/>
        <v>1251.48837574716</v>
      </c>
      <c r="P2789" s="24">
        <f t="shared" si="130"/>
        <v>0</v>
      </c>
      <c r="R2789" s="76">
        <v>40924</v>
      </c>
      <c r="S2789" s="88">
        <f t="shared" si="131"/>
        <v>0</v>
      </c>
      <c r="T2789" s="88"/>
    </row>
    <row r="2790" spans="1:20" x14ac:dyDescent="0.3">
      <c r="A2790" s="75">
        <v>2787</v>
      </c>
      <c r="B2790" s="76">
        <v>40925</v>
      </c>
      <c r="C2790" s="80">
        <v>1590.0361</v>
      </c>
      <c r="D2790" s="81">
        <v>63.773200000000003</v>
      </c>
      <c r="E2790" s="82">
        <v>32.130000000000003</v>
      </c>
      <c r="F2790" s="82">
        <v>28.351900000000001</v>
      </c>
      <c r="G2790" s="82">
        <v>36.144500000000001</v>
      </c>
      <c r="H2790" s="82">
        <v>152.67850000000001</v>
      </c>
      <c r="I2790" s="82">
        <v>108.5612</v>
      </c>
      <c r="J2790" s="82">
        <v>51.642499999999998</v>
      </c>
      <c r="K2790" s="82">
        <v>44.1325</v>
      </c>
      <c r="L2790" s="82">
        <v>81.259</v>
      </c>
      <c r="M2790" s="87">
        <v>129.05500000000001</v>
      </c>
      <c r="N2790" s="80">
        <v>0.09</v>
      </c>
      <c r="O2790" s="86">
        <f t="shared" si="129"/>
        <v>1251.4928453484999</v>
      </c>
      <c r="P2790" s="24">
        <f t="shared" si="130"/>
        <v>0</v>
      </c>
      <c r="R2790" s="76">
        <v>40925</v>
      </c>
      <c r="S2790" s="88">
        <f t="shared" si="131"/>
        <v>3.5528752115381299E-3</v>
      </c>
      <c r="T2790" s="88"/>
    </row>
    <row r="2791" spans="1:20" x14ac:dyDescent="0.3">
      <c r="A2791" s="75">
        <v>2788</v>
      </c>
      <c r="B2791" s="76">
        <v>40926</v>
      </c>
      <c r="C2791" s="80">
        <v>1607.9585</v>
      </c>
      <c r="D2791" s="81">
        <v>64.275499999999994</v>
      </c>
      <c r="E2791" s="82">
        <v>32.409999999999997</v>
      </c>
      <c r="F2791" s="82">
        <v>29.0489</v>
      </c>
      <c r="G2791" s="82">
        <v>36.112499999999997</v>
      </c>
      <c r="H2791" s="82">
        <v>152.83590000000001</v>
      </c>
      <c r="I2791" s="82">
        <v>109.524</v>
      </c>
      <c r="J2791" s="82">
        <v>52.279299999999999</v>
      </c>
      <c r="K2791" s="82">
        <v>44.289700000000003</v>
      </c>
      <c r="L2791" s="82">
        <v>81.510000000000005</v>
      </c>
      <c r="M2791" s="87">
        <v>130.351</v>
      </c>
      <c r="N2791" s="80">
        <v>0.09</v>
      </c>
      <c r="O2791" s="86">
        <f t="shared" si="129"/>
        <v>1251.4973149657999</v>
      </c>
      <c r="P2791" s="24">
        <f t="shared" si="130"/>
        <v>0</v>
      </c>
      <c r="R2791" s="76">
        <v>40926</v>
      </c>
      <c r="S2791" s="88">
        <f t="shared" si="131"/>
        <v>1.12716937684623E-2</v>
      </c>
      <c r="T2791" s="88"/>
    </row>
    <row r="2792" spans="1:20" x14ac:dyDescent="0.3">
      <c r="A2792" s="75">
        <v>2789</v>
      </c>
      <c r="B2792" s="76">
        <v>40927</v>
      </c>
      <c r="C2792" s="80">
        <v>1615.9413</v>
      </c>
      <c r="D2792" s="81">
        <v>64.733099999999993</v>
      </c>
      <c r="E2792" s="82">
        <v>32.69</v>
      </c>
      <c r="F2792" s="82">
        <v>29.2744</v>
      </c>
      <c r="G2792" s="82">
        <v>35.971800000000002</v>
      </c>
      <c r="H2792" s="82">
        <v>152.97900000000001</v>
      </c>
      <c r="I2792" s="82">
        <v>110.25879999999999</v>
      </c>
      <c r="J2792" s="82">
        <v>51.938200000000002</v>
      </c>
      <c r="K2792" s="82">
        <v>44.198</v>
      </c>
      <c r="L2792" s="82">
        <v>82.843000000000004</v>
      </c>
      <c r="M2792" s="87">
        <v>129.96600000000001</v>
      </c>
      <c r="N2792" s="80">
        <v>0.1</v>
      </c>
      <c r="O2792" s="86">
        <f t="shared" si="129"/>
        <v>1251.5022812249899</v>
      </c>
      <c r="P2792" s="24">
        <f t="shared" si="130"/>
        <v>0</v>
      </c>
      <c r="R2792" s="76">
        <v>40927</v>
      </c>
      <c r="S2792" s="88">
        <f t="shared" si="131"/>
        <v>4.9645559882298702E-3</v>
      </c>
      <c r="T2792" s="88"/>
    </row>
    <row r="2793" spans="1:20" x14ac:dyDescent="0.3">
      <c r="A2793" s="75">
        <v>2790</v>
      </c>
      <c r="B2793" s="76">
        <v>40928</v>
      </c>
      <c r="C2793" s="80">
        <v>1617.0612000000001</v>
      </c>
      <c r="D2793" s="81">
        <v>64.431700000000006</v>
      </c>
      <c r="E2793" s="82">
        <v>32.04</v>
      </c>
      <c r="F2793" s="82">
        <v>29.428100000000001</v>
      </c>
      <c r="G2793" s="82">
        <v>38.005699999999997</v>
      </c>
      <c r="H2793" s="82">
        <v>152.92179999999999</v>
      </c>
      <c r="I2793" s="82">
        <v>110.8416</v>
      </c>
      <c r="J2793" s="82">
        <v>52.915999999999997</v>
      </c>
      <c r="K2793" s="82">
        <v>44.617400000000004</v>
      </c>
      <c r="L2793" s="82">
        <v>83.308000000000007</v>
      </c>
      <c r="M2793" s="87">
        <v>130.583</v>
      </c>
      <c r="N2793" s="80">
        <v>0.09</v>
      </c>
      <c r="O2793" s="86">
        <f t="shared" si="129"/>
        <v>1251.5067508759901</v>
      </c>
      <c r="P2793" s="24">
        <f t="shared" si="130"/>
        <v>0</v>
      </c>
      <c r="R2793" s="76">
        <v>40928</v>
      </c>
      <c r="S2793" s="88">
        <f t="shared" si="131"/>
        <v>6.9303259963726703E-4</v>
      </c>
      <c r="T2793" s="88"/>
    </row>
    <row r="2794" spans="1:20" x14ac:dyDescent="0.3">
      <c r="A2794" s="75">
        <v>2791</v>
      </c>
      <c r="B2794" s="76">
        <v>40931</v>
      </c>
      <c r="C2794" s="80">
        <v>1617.8472999999999</v>
      </c>
      <c r="D2794" s="81">
        <v>64.900499999999994</v>
      </c>
      <c r="E2794" s="82">
        <v>31.72</v>
      </c>
      <c r="F2794" s="82">
        <v>29.100100000000001</v>
      </c>
      <c r="G2794" s="82">
        <v>38.031300000000002</v>
      </c>
      <c r="H2794" s="82">
        <v>153.0934</v>
      </c>
      <c r="I2794" s="82">
        <v>110.8163</v>
      </c>
      <c r="J2794" s="82">
        <v>54.098500000000001</v>
      </c>
      <c r="K2794" s="82">
        <v>44.905700000000003</v>
      </c>
      <c r="L2794" s="82">
        <v>83.081999999999994</v>
      </c>
      <c r="M2794" s="87">
        <v>129.56899999999999</v>
      </c>
      <c r="N2794" s="80">
        <v>0.09</v>
      </c>
      <c r="O2794" s="86">
        <f t="shared" si="129"/>
        <v>1251.51122054296</v>
      </c>
      <c r="P2794" s="24">
        <f t="shared" si="130"/>
        <v>0</v>
      </c>
      <c r="R2794" s="76">
        <v>40931</v>
      </c>
      <c r="S2794" s="88">
        <f t="shared" si="131"/>
        <v>4.8612878720977198E-4</v>
      </c>
      <c r="T2794" s="88"/>
    </row>
    <row r="2795" spans="1:20" x14ac:dyDescent="0.3">
      <c r="A2795" s="75">
        <v>2792</v>
      </c>
      <c r="B2795" s="76">
        <v>40932</v>
      </c>
      <c r="C2795" s="80">
        <v>1616.2449999999999</v>
      </c>
      <c r="D2795" s="81">
        <v>65.492000000000004</v>
      </c>
      <c r="E2795" s="82">
        <v>31.39</v>
      </c>
      <c r="F2795" s="82">
        <v>29.223099999999999</v>
      </c>
      <c r="G2795" s="82">
        <v>37.532400000000003</v>
      </c>
      <c r="H2795" s="82">
        <v>152.67850000000001</v>
      </c>
      <c r="I2795" s="82">
        <v>110.44889999999999</v>
      </c>
      <c r="J2795" s="82">
        <v>53.131999999999998</v>
      </c>
      <c r="K2795" s="82">
        <v>44.492899999999999</v>
      </c>
      <c r="L2795" s="82">
        <v>83.206999999999994</v>
      </c>
      <c r="M2795" s="87">
        <v>126.745</v>
      </c>
      <c r="N2795" s="80">
        <v>0.09</v>
      </c>
      <c r="O2795" s="86">
        <f t="shared" si="129"/>
        <v>1251.51569022589</v>
      </c>
      <c r="P2795" s="24">
        <f t="shared" si="130"/>
        <v>0</v>
      </c>
      <c r="R2795" s="76">
        <v>40932</v>
      </c>
      <c r="S2795" s="88">
        <f t="shared" si="131"/>
        <v>-9.9039013138013708E-4</v>
      </c>
      <c r="T2795" s="88"/>
    </row>
    <row r="2796" spans="1:20" x14ac:dyDescent="0.3">
      <c r="A2796" s="75">
        <v>2793</v>
      </c>
      <c r="B2796" s="76">
        <v>40933</v>
      </c>
      <c r="C2796" s="80">
        <v>1630.2711999999999</v>
      </c>
      <c r="D2796" s="81">
        <v>65.837999999999994</v>
      </c>
      <c r="E2796" s="82">
        <v>31.87</v>
      </c>
      <c r="F2796" s="82">
        <v>29.223099999999999</v>
      </c>
      <c r="G2796" s="82">
        <v>37.813899999999997</v>
      </c>
      <c r="H2796" s="82">
        <v>154.12350000000001</v>
      </c>
      <c r="I2796" s="82">
        <v>110.4995</v>
      </c>
      <c r="J2796" s="82">
        <v>54.018900000000002</v>
      </c>
      <c r="K2796" s="82">
        <v>44.8401</v>
      </c>
      <c r="L2796" s="82">
        <v>83.835999999999999</v>
      </c>
      <c r="M2796" s="87">
        <v>127.361</v>
      </c>
      <c r="N2796" s="80">
        <v>0.08</v>
      </c>
      <c r="O2796" s="86">
        <f t="shared" si="129"/>
        <v>1251.5196632915699</v>
      </c>
      <c r="P2796" s="24">
        <f t="shared" si="130"/>
        <v>0</v>
      </c>
      <c r="R2796" s="76">
        <v>40933</v>
      </c>
      <c r="S2796" s="88">
        <f t="shared" si="131"/>
        <v>8.6782635058422208E-3</v>
      </c>
      <c r="T2796" s="88"/>
    </row>
    <row r="2797" spans="1:20" x14ac:dyDescent="0.3">
      <c r="A2797" s="75">
        <v>2794</v>
      </c>
      <c r="B2797" s="76">
        <v>40934</v>
      </c>
      <c r="C2797" s="80">
        <v>1620.9785999999999</v>
      </c>
      <c r="D2797" s="81">
        <v>64.521000000000001</v>
      </c>
      <c r="E2797" s="82">
        <v>31.43</v>
      </c>
      <c r="F2797" s="82">
        <v>28.997599999999998</v>
      </c>
      <c r="G2797" s="82">
        <v>37.737099999999998</v>
      </c>
      <c r="H2797" s="82">
        <v>152.49260000000001</v>
      </c>
      <c r="I2797" s="82">
        <v>109.9294</v>
      </c>
      <c r="J2797" s="82">
        <v>53.404899999999998</v>
      </c>
      <c r="K2797" s="82">
        <v>44.564900000000002</v>
      </c>
      <c r="L2797" s="82">
        <v>83.61</v>
      </c>
      <c r="M2797" s="87">
        <v>127.297</v>
      </c>
      <c r="N2797" s="80">
        <v>0.08</v>
      </c>
      <c r="O2797" s="86">
        <f t="shared" si="129"/>
        <v>1251.52363636987</v>
      </c>
      <c r="P2797" s="24">
        <f t="shared" si="130"/>
        <v>0</v>
      </c>
      <c r="R2797" s="76">
        <v>40934</v>
      </c>
      <c r="S2797" s="88">
        <f t="shared" si="131"/>
        <v>-5.7000332214665102E-3</v>
      </c>
      <c r="T2797" s="88"/>
    </row>
    <row r="2798" spans="1:20" x14ac:dyDescent="0.3">
      <c r="A2798" s="75">
        <v>2795</v>
      </c>
      <c r="B2798" s="76">
        <v>40935</v>
      </c>
      <c r="C2798" s="80">
        <v>1618.4813999999999</v>
      </c>
      <c r="D2798" s="81">
        <v>64.498699999999999</v>
      </c>
      <c r="E2798" s="82">
        <v>32.01</v>
      </c>
      <c r="F2798" s="82">
        <v>29.1309</v>
      </c>
      <c r="G2798" s="82">
        <v>37.3917</v>
      </c>
      <c r="H2798" s="82">
        <v>148.72999999999999</v>
      </c>
      <c r="I2798" s="82">
        <v>108.7385</v>
      </c>
      <c r="J2798" s="82">
        <v>53.279800000000002</v>
      </c>
      <c r="K2798" s="82">
        <v>44.191400000000002</v>
      </c>
      <c r="L2798" s="82">
        <v>82.716999999999999</v>
      </c>
      <c r="M2798" s="87">
        <v>126.66800000000001</v>
      </c>
      <c r="N2798" s="80">
        <v>0.09</v>
      </c>
      <c r="O2798" s="86">
        <f t="shared" si="129"/>
        <v>1251.5281060971399</v>
      </c>
      <c r="P2798" s="24">
        <f t="shared" si="130"/>
        <v>0</v>
      </c>
      <c r="R2798" s="76">
        <v>40935</v>
      </c>
      <c r="S2798" s="88">
        <f t="shared" si="131"/>
        <v>-1.54055087463834E-3</v>
      </c>
      <c r="T2798" s="88"/>
    </row>
    <row r="2799" spans="1:20" x14ac:dyDescent="0.3">
      <c r="A2799" s="75">
        <v>2796</v>
      </c>
      <c r="B2799" s="76">
        <v>40938</v>
      </c>
      <c r="C2799" s="80">
        <v>1614.4472000000001</v>
      </c>
      <c r="D2799" s="81">
        <v>65.436199999999999</v>
      </c>
      <c r="E2799" s="82">
        <v>32.04</v>
      </c>
      <c r="F2799" s="82">
        <v>29.3154</v>
      </c>
      <c r="G2799" s="82">
        <v>37.877800000000001</v>
      </c>
      <c r="H2799" s="82">
        <v>147.94309999999999</v>
      </c>
      <c r="I2799" s="82">
        <v>108.3078</v>
      </c>
      <c r="J2799" s="82">
        <v>53.0411</v>
      </c>
      <c r="K2799" s="82">
        <v>44.204500000000003</v>
      </c>
      <c r="L2799" s="82">
        <v>82.213999999999999</v>
      </c>
      <c r="M2799" s="87">
        <v>126.66800000000001</v>
      </c>
      <c r="N2799" s="80">
        <v>0.09</v>
      </c>
      <c r="O2799" s="86">
        <f t="shared" si="129"/>
        <v>1251.5325758403801</v>
      </c>
      <c r="P2799" s="24">
        <f t="shared" si="130"/>
        <v>0</v>
      </c>
      <c r="R2799" s="76">
        <v>40938</v>
      </c>
      <c r="S2799" s="88">
        <f t="shared" si="131"/>
        <v>-2.49258347979764E-3</v>
      </c>
      <c r="T2799" s="88"/>
    </row>
    <row r="2800" spans="1:20" x14ac:dyDescent="0.3">
      <c r="A2800" s="75">
        <v>2797</v>
      </c>
      <c r="B2800" s="76">
        <v>40939</v>
      </c>
      <c r="C2800" s="80">
        <v>1613.7173</v>
      </c>
      <c r="D2800" s="81">
        <v>65.648300000000006</v>
      </c>
      <c r="E2800" s="82">
        <v>32.229999999999997</v>
      </c>
      <c r="F2800" s="82">
        <v>28.915600000000001</v>
      </c>
      <c r="G2800" s="82">
        <v>37.775500000000001</v>
      </c>
      <c r="H2800" s="82">
        <v>147.5282</v>
      </c>
      <c r="I2800" s="82">
        <v>106.0907</v>
      </c>
      <c r="J2800" s="82">
        <v>54.166699999999999</v>
      </c>
      <c r="K2800" s="82">
        <v>44.250399999999999</v>
      </c>
      <c r="L2800" s="82">
        <v>82.540999999999997</v>
      </c>
      <c r="M2800" s="87">
        <v>127.13</v>
      </c>
      <c r="N2800" s="80">
        <v>0.11</v>
      </c>
      <c r="O2800" s="99">
        <f t="shared" si="129"/>
        <v>1251.5380388793999</v>
      </c>
      <c r="P2800" s="24">
        <f t="shared" si="130"/>
        <v>1</v>
      </c>
      <c r="R2800" s="76">
        <v>40939</v>
      </c>
      <c r="S2800" s="88">
        <f t="shared" si="131"/>
        <v>-4.5210521595262499E-4</v>
      </c>
      <c r="T2800" s="88"/>
    </row>
    <row r="2801" spans="1:20" x14ac:dyDescent="0.3">
      <c r="A2801" s="75">
        <v>2798</v>
      </c>
      <c r="B2801" s="76">
        <v>40940</v>
      </c>
      <c r="C2801" s="80">
        <v>1628.4217000000001</v>
      </c>
      <c r="D2801" s="81">
        <v>66.474199999999996</v>
      </c>
      <c r="E2801" s="82">
        <v>32.01</v>
      </c>
      <c r="F2801" s="82">
        <v>29.602399999999999</v>
      </c>
      <c r="G2801" s="82">
        <v>38.235999999999997</v>
      </c>
      <c r="H2801" s="82">
        <v>147.05609999999999</v>
      </c>
      <c r="I2801" s="82">
        <v>106.38209999999999</v>
      </c>
      <c r="J2801" s="82">
        <v>54.257599999999996</v>
      </c>
      <c r="K2801" s="82">
        <v>44.460099999999997</v>
      </c>
      <c r="L2801" s="82">
        <v>83.433999999999997</v>
      </c>
      <c r="M2801" s="87">
        <v>126.29600000000001</v>
      </c>
      <c r="N2801" s="80">
        <v>0.11</v>
      </c>
      <c r="O2801" s="86">
        <f t="shared" si="129"/>
        <v>1251.54350194227</v>
      </c>
      <c r="P2801" s="24">
        <f t="shared" si="130"/>
        <v>0</v>
      </c>
      <c r="R2801" s="76">
        <v>40940</v>
      </c>
      <c r="S2801" s="88">
        <f t="shared" si="131"/>
        <v>9.1121288716431402E-3</v>
      </c>
      <c r="T2801" s="88"/>
    </row>
    <row r="2802" spans="1:20" x14ac:dyDescent="0.3">
      <c r="A2802" s="75">
        <v>2799</v>
      </c>
      <c r="B2802" s="76">
        <v>40941</v>
      </c>
      <c r="C2802" s="80">
        <v>1630.3326</v>
      </c>
      <c r="D2802" s="81">
        <v>67.78</v>
      </c>
      <c r="E2802" s="82">
        <v>32.33</v>
      </c>
      <c r="F2802" s="82">
        <v>29.5306</v>
      </c>
      <c r="G2802" s="82">
        <v>38.312800000000003</v>
      </c>
      <c r="H2802" s="82">
        <v>148.34370000000001</v>
      </c>
      <c r="I2802" s="82">
        <v>105.8246</v>
      </c>
      <c r="J2802" s="82">
        <v>53.439</v>
      </c>
      <c r="K2802" s="82">
        <v>44.447000000000003</v>
      </c>
      <c r="L2802" s="82">
        <v>83.459000000000003</v>
      </c>
      <c r="M2802" s="87">
        <v>126.578</v>
      </c>
      <c r="N2802" s="80">
        <v>0.11</v>
      </c>
      <c r="O2802" s="86">
        <f t="shared" si="129"/>
        <v>1251.5489650289801</v>
      </c>
      <c r="P2802" s="24">
        <f t="shared" si="130"/>
        <v>0</v>
      </c>
      <c r="R2802" s="76">
        <v>40941</v>
      </c>
      <c r="S2802" s="88">
        <f t="shared" si="131"/>
        <v>1.1734675360810501E-3</v>
      </c>
      <c r="T2802" s="88"/>
    </row>
    <row r="2803" spans="1:20" x14ac:dyDescent="0.3">
      <c r="A2803" s="75">
        <v>2800</v>
      </c>
      <c r="B2803" s="76">
        <v>40942</v>
      </c>
      <c r="C2803" s="80">
        <v>1654.3478</v>
      </c>
      <c r="D2803" s="81">
        <v>68.148300000000006</v>
      </c>
      <c r="E2803" s="82">
        <v>33.64</v>
      </c>
      <c r="F2803" s="82">
        <v>29.838100000000001</v>
      </c>
      <c r="G2803" s="82">
        <v>38.683700000000002</v>
      </c>
      <c r="H2803" s="82">
        <v>150.9332</v>
      </c>
      <c r="I2803" s="82">
        <v>107.5856</v>
      </c>
      <c r="J2803" s="82">
        <v>54.166699999999999</v>
      </c>
      <c r="K2803" s="82">
        <v>44.610799999999998</v>
      </c>
      <c r="L2803" s="82">
        <v>83.786000000000001</v>
      </c>
      <c r="M2803" s="87">
        <v>128.36199999999999</v>
      </c>
      <c r="N2803" s="80">
        <v>0.11</v>
      </c>
      <c r="O2803" s="86">
        <f t="shared" si="129"/>
        <v>1251.5544281395401</v>
      </c>
      <c r="P2803" s="24">
        <f t="shared" si="130"/>
        <v>0</v>
      </c>
      <c r="R2803" s="76">
        <v>40942</v>
      </c>
      <c r="S2803" s="88">
        <f t="shared" si="131"/>
        <v>1.4730245840633999E-2</v>
      </c>
      <c r="T2803" s="88"/>
    </row>
    <row r="2804" spans="1:20" x14ac:dyDescent="0.3">
      <c r="A2804" s="75">
        <v>2801</v>
      </c>
      <c r="B2804" s="76">
        <v>40945</v>
      </c>
      <c r="C2804" s="80">
        <v>1653.6781000000001</v>
      </c>
      <c r="D2804" s="81">
        <v>68.159499999999994</v>
      </c>
      <c r="E2804" s="82">
        <v>33.369999999999997</v>
      </c>
      <c r="F2804" s="82">
        <v>29.7254</v>
      </c>
      <c r="G2804" s="82">
        <v>38.632599999999996</v>
      </c>
      <c r="H2804" s="82">
        <v>152.607</v>
      </c>
      <c r="I2804" s="82">
        <v>108.63720000000001</v>
      </c>
      <c r="J2804" s="82">
        <v>53.723300000000002</v>
      </c>
      <c r="K2804" s="82">
        <v>44.578000000000003</v>
      </c>
      <c r="L2804" s="82">
        <v>83.61</v>
      </c>
      <c r="M2804" s="87">
        <v>127.69499999999999</v>
      </c>
      <c r="N2804" s="80">
        <v>0.11</v>
      </c>
      <c r="O2804" s="86">
        <f t="shared" si="129"/>
        <v>1251.5598912739499</v>
      </c>
      <c r="P2804" s="24">
        <f t="shared" si="130"/>
        <v>0</v>
      </c>
      <c r="R2804" s="76">
        <v>40945</v>
      </c>
      <c r="S2804" s="88">
        <f t="shared" si="131"/>
        <v>-4.0481209573939298E-4</v>
      </c>
      <c r="T2804" s="88"/>
    </row>
    <row r="2805" spans="1:20" x14ac:dyDescent="0.3">
      <c r="A2805" s="75">
        <v>2802</v>
      </c>
      <c r="B2805" s="76">
        <v>40946</v>
      </c>
      <c r="C2805" s="80">
        <v>1657.0569</v>
      </c>
      <c r="D2805" s="81">
        <v>68.6952</v>
      </c>
      <c r="E2805" s="82">
        <v>33.65</v>
      </c>
      <c r="F2805" s="82">
        <v>29.674099999999999</v>
      </c>
      <c r="G2805" s="82">
        <v>38.824399999999997</v>
      </c>
      <c r="H2805" s="82">
        <v>152.83590000000001</v>
      </c>
      <c r="I2805" s="82">
        <v>109.3847</v>
      </c>
      <c r="J2805" s="82">
        <v>54.075699999999998</v>
      </c>
      <c r="K2805" s="82">
        <v>44.918799999999997</v>
      </c>
      <c r="L2805" s="82">
        <v>83.911000000000001</v>
      </c>
      <c r="M2805" s="87">
        <v>129.517</v>
      </c>
      <c r="N2805" s="80">
        <v>0.11</v>
      </c>
      <c r="O2805" s="86">
        <f t="shared" si="129"/>
        <v>1251.5653544322099</v>
      </c>
      <c r="P2805" s="24">
        <f t="shared" si="130"/>
        <v>0</v>
      </c>
      <c r="R2805" s="76">
        <v>40946</v>
      </c>
      <c r="S2805" s="88">
        <f t="shared" si="131"/>
        <v>2.0432029667685199E-3</v>
      </c>
      <c r="T2805" s="88"/>
    </row>
    <row r="2806" spans="1:20" x14ac:dyDescent="0.3">
      <c r="A2806" s="75">
        <v>2803</v>
      </c>
      <c r="B2806" s="76">
        <v>40947</v>
      </c>
      <c r="C2806" s="80">
        <v>1661.2353000000001</v>
      </c>
      <c r="D2806" s="81">
        <v>68.605900000000005</v>
      </c>
      <c r="E2806" s="82">
        <v>34.44</v>
      </c>
      <c r="F2806" s="82">
        <v>29.448599999999999</v>
      </c>
      <c r="G2806" s="82">
        <v>39.220999999999997</v>
      </c>
      <c r="H2806" s="82">
        <v>152.73580000000001</v>
      </c>
      <c r="I2806" s="82">
        <v>108.6879</v>
      </c>
      <c r="J2806" s="82">
        <v>54.484999999999999</v>
      </c>
      <c r="K2806" s="82">
        <v>44.7746</v>
      </c>
      <c r="L2806" s="82">
        <v>83.885999999999996</v>
      </c>
      <c r="M2806" s="87">
        <v>128.41300000000001</v>
      </c>
      <c r="N2806" s="80">
        <v>0.11</v>
      </c>
      <c r="O2806" s="86">
        <f t="shared" si="129"/>
        <v>1251.57081761431</v>
      </c>
      <c r="P2806" s="24">
        <f t="shared" si="130"/>
        <v>0</v>
      </c>
      <c r="R2806" s="76">
        <v>40947</v>
      </c>
      <c r="S2806" s="88">
        <f t="shared" si="131"/>
        <v>2.5215790719075302E-3</v>
      </c>
      <c r="T2806" s="88"/>
    </row>
    <row r="2807" spans="1:20" x14ac:dyDescent="0.3">
      <c r="A2807" s="75">
        <v>2804</v>
      </c>
      <c r="B2807" s="76">
        <v>40948</v>
      </c>
      <c r="C2807" s="80">
        <v>1663.6973</v>
      </c>
      <c r="D2807" s="81">
        <v>69.130399999999995</v>
      </c>
      <c r="E2807" s="82">
        <v>38.06</v>
      </c>
      <c r="F2807" s="82">
        <v>29.6126</v>
      </c>
      <c r="G2807" s="82">
        <v>39.361699999999999</v>
      </c>
      <c r="H2807" s="82">
        <v>152.17779999999999</v>
      </c>
      <c r="I2807" s="82">
        <v>108.12730000000001</v>
      </c>
      <c r="J2807" s="82">
        <v>54.5533</v>
      </c>
      <c r="K2807" s="82">
        <v>44.538699999999999</v>
      </c>
      <c r="L2807" s="82">
        <v>80.781000000000006</v>
      </c>
      <c r="M2807" s="87">
        <v>128.33600000000001</v>
      </c>
      <c r="N2807" s="80">
        <v>0.11</v>
      </c>
      <c r="O2807" s="86">
        <f t="shared" si="129"/>
        <v>1251.5762808202601</v>
      </c>
      <c r="P2807" s="24">
        <f t="shared" si="130"/>
        <v>0</v>
      </c>
      <c r="R2807" s="76">
        <v>40948</v>
      </c>
      <c r="S2807" s="88">
        <f t="shared" si="131"/>
        <v>1.48202966792232E-3</v>
      </c>
      <c r="T2807" s="88"/>
    </row>
    <row r="2808" spans="1:20" x14ac:dyDescent="0.3">
      <c r="A2808" s="75">
        <v>2805</v>
      </c>
      <c r="B2808" s="76">
        <v>40949</v>
      </c>
      <c r="C2808" s="80">
        <v>1652.2734</v>
      </c>
      <c r="D2808" s="81">
        <v>68.896100000000004</v>
      </c>
      <c r="E2808" s="82">
        <v>38.43</v>
      </c>
      <c r="F2808" s="82">
        <v>29.207799999999999</v>
      </c>
      <c r="G2808" s="82">
        <v>39.009900000000002</v>
      </c>
      <c r="H2808" s="82">
        <v>150.61840000000001</v>
      </c>
      <c r="I2808" s="82">
        <v>106.75149999999999</v>
      </c>
      <c r="J2808" s="82">
        <v>53.586799999999997</v>
      </c>
      <c r="K2808" s="82">
        <v>44.519100000000002</v>
      </c>
      <c r="L2808" s="82">
        <v>80.379000000000005</v>
      </c>
      <c r="M2808" s="87">
        <v>127.669</v>
      </c>
      <c r="N2808" s="80">
        <v>0.12</v>
      </c>
      <c r="O2808" s="86">
        <f t="shared" si="129"/>
        <v>1251.5822407073099</v>
      </c>
      <c r="P2808" s="24">
        <f t="shared" si="130"/>
        <v>0</v>
      </c>
      <c r="R2808" s="76">
        <v>40949</v>
      </c>
      <c r="S2808" s="88">
        <f t="shared" si="131"/>
        <v>-6.86657362490162E-3</v>
      </c>
      <c r="T2808" s="88"/>
    </row>
    <row r="2809" spans="1:20" x14ac:dyDescent="0.3">
      <c r="A2809" s="75">
        <v>2806</v>
      </c>
      <c r="B2809" s="76">
        <v>40952</v>
      </c>
      <c r="C2809" s="80">
        <v>1663.8755000000001</v>
      </c>
      <c r="D2809" s="81">
        <v>68.907200000000003</v>
      </c>
      <c r="E2809" s="82">
        <v>38.57</v>
      </c>
      <c r="F2809" s="82">
        <v>29.141100000000002</v>
      </c>
      <c r="G2809" s="82">
        <v>39.118699999999997</v>
      </c>
      <c r="H2809" s="82">
        <v>152.19210000000001</v>
      </c>
      <c r="I2809" s="82">
        <v>107.5414</v>
      </c>
      <c r="J2809" s="82">
        <v>54.018900000000002</v>
      </c>
      <c r="K2809" s="82">
        <v>44.846699999999998</v>
      </c>
      <c r="L2809" s="82">
        <v>80.052000000000007</v>
      </c>
      <c r="M2809" s="87">
        <v>127.9</v>
      </c>
      <c r="N2809" s="80">
        <v>0.12</v>
      </c>
      <c r="O2809" s="86">
        <f t="shared" si="129"/>
        <v>1251.58820062274</v>
      </c>
      <c r="P2809" s="24">
        <f t="shared" si="130"/>
        <v>0</v>
      </c>
      <c r="R2809" s="76">
        <v>40952</v>
      </c>
      <c r="S2809" s="88">
        <f t="shared" si="131"/>
        <v>7.0219008549070603E-3</v>
      </c>
      <c r="T2809" s="88"/>
    </row>
    <row r="2810" spans="1:20" x14ac:dyDescent="0.3">
      <c r="A2810" s="75">
        <v>2807</v>
      </c>
      <c r="B2810" s="76">
        <v>40953</v>
      </c>
      <c r="C2810" s="80">
        <v>1662.5804000000001</v>
      </c>
      <c r="D2810" s="81">
        <v>68.873699999999999</v>
      </c>
      <c r="E2810" s="82">
        <v>38.479999999999997</v>
      </c>
      <c r="F2810" s="82">
        <v>28.946400000000001</v>
      </c>
      <c r="G2810" s="82">
        <v>38.952399999999997</v>
      </c>
      <c r="H2810" s="82">
        <v>152.34950000000001</v>
      </c>
      <c r="I2810" s="82">
        <v>107.85980000000001</v>
      </c>
      <c r="J2810" s="82">
        <v>54.212200000000003</v>
      </c>
      <c r="K2810" s="82">
        <v>45.148099999999999</v>
      </c>
      <c r="L2810" s="82">
        <v>79.838999999999999</v>
      </c>
      <c r="M2810" s="87">
        <v>127.77200000000001</v>
      </c>
      <c r="N2810" s="80">
        <v>0.12</v>
      </c>
      <c r="O2810" s="86">
        <f t="shared" si="129"/>
        <v>1251.59416056656</v>
      </c>
      <c r="P2810" s="24">
        <f t="shared" si="130"/>
        <v>0</v>
      </c>
      <c r="R2810" s="76">
        <v>40953</v>
      </c>
      <c r="S2810" s="88">
        <f t="shared" si="131"/>
        <v>-7.7836352539606402E-4</v>
      </c>
      <c r="T2810" s="88"/>
    </row>
    <row r="2811" spans="1:20" x14ac:dyDescent="0.3">
      <c r="A2811" s="75">
        <v>2808</v>
      </c>
      <c r="B2811" s="76">
        <v>40954</v>
      </c>
      <c r="C2811" s="80">
        <v>1654.1987999999999</v>
      </c>
      <c r="D2811" s="81">
        <v>68.728700000000003</v>
      </c>
      <c r="E2811" s="82">
        <v>38.06</v>
      </c>
      <c r="F2811" s="82">
        <v>28.6799</v>
      </c>
      <c r="G2811" s="82">
        <v>38.694800000000001</v>
      </c>
      <c r="H2811" s="82">
        <v>151.3767</v>
      </c>
      <c r="I2811" s="82">
        <v>107.1592</v>
      </c>
      <c r="J2811" s="82">
        <v>54.121200000000002</v>
      </c>
      <c r="K2811" s="82">
        <v>44.820500000000003</v>
      </c>
      <c r="L2811" s="82">
        <v>79.272999999999996</v>
      </c>
      <c r="M2811" s="87">
        <v>126.565</v>
      </c>
      <c r="N2811" s="80">
        <v>0.12</v>
      </c>
      <c r="O2811" s="86">
        <f t="shared" si="129"/>
        <v>1251.6001205387499</v>
      </c>
      <c r="P2811" s="24">
        <f t="shared" si="130"/>
        <v>0</v>
      </c>
      <c r="R2811" s="76">
        <v>40954</v>
      </c>
      <c r="S2811" s="88">
        <f t="shared" si="131"/>
        <v>-5.0413201069855499E-3</v>
      </c>
      <c r="T2811" s="88"/>
    </row>
    <row r="2812" spans="1:20" x14ac:dyDescent="0.3">
      <c r="A2812" s="75">
        <v>2809</v>
      </c>
      <c r="B2812" s="76">
        <v>40955</v>
      </c>
      <c r="C2812" s="80">
        <v>1672.6768</v>
      </c>
      <c r="D2812" s="81">
        <v>69.498800000000003</v>
      </c>
      <c r="E2812" s="82">
        <v>38.42</v>
      </c>
      <c r="F2812" s="82">
        <v>29.674099999999999</v>
      </c>
      <c r="G2812" s="82">
        <v>40.2851</v>
      </c>
      <c r="H2812" s="82">
        <v>153.56800000000001</v>
      </c>
      <c r="I2812" s="82">
        <v>108.80249999999999</v>
      </c>
      <c r="J2812" s="82">
        <v>54.780700000000003</v>
      </c>
      <c r="K2812" s="82">
        <v>45.121899999999997</v>
      </c>
      <c r="L2812" s="82">
        <v>78.846000000000004</v>
      </c>
      <c r="M2812" s="87">
        <v>127.399</v>
      </c>
      <c r="N2812" s="80">
        <v>0.11</v>
      </c>
      <c r="O2812" s="86">
        <f t="shared" si="129"/>
        <v>1251.6055838726099</v>
      </c>
      <c r="P2812" s="24">
        <f t="shared" si="130"/>
        <v>0</v>
      </c>
      <c r="R2812" s="76">
        <v>40955</v>
      </c>
      <c r="S2812" s="88">
        <f t="shared" si="131"/>
        <v>1.1170362353061901E-2</v>
      </c>
      <c r="T2812" s="88"/>
    </row>
    <row r="2813" spans="1:20" x14ac:dyDescent="0.3">
      <c r="A2813" s="75">
        <v>2810</v>
      </c>
      <c r="B2813" s="76">
        <v>40956</v>
      </c>
      <c r="C2813" s="80">
        <v>1676.6563000000001</v>
      </c>
      <c r="D2813" s="81">
        <v>69.777799999999999</v>
      </c>
      <c r="E2813" s="82">
        <v>37.799999999999997</v>
      </c>
      <c r="F2813" s="82">
        <v>29.510100000000001</v>
      </c>
      <c r="G2813" s="82">
        <v>40.24</v>
      </c>
      <c r="H2813" s="82">
        <v>153.76990000000001</v>
      </c>
      <c r="I2813" s="82">
        <v>109.07</v>
      </c>
      <c r="J2813" s="82">
        <v>54.860300000000002</v>
      </c>
      <c r="K2813" s="82">
        <v>45.246400000000001</v>
      </c>
      <c r="L2813" s="82">
        <v>78.783000000000001</v>
      </c>
      <c r="M2813" s="87">
        <v>128.33600000000001</v>
      </c>
      <c r="N2813" s="80">
        <v>0.09</v>
      </c>
      <c r="O2813" s="86">
        <f t="shared" si="129"/>
        <v>1251.61005389255</v>
      </c>
      <c r="P2813" s="24">
        <f t="shared" si="130"/>
        <v>0</v>
      </c>
      <c r="R2813" s="76">
        <v>40956</v>
      </c>
      <c r="S2813" s="88">
        <f t="shared" si="131"/>
        <v>2.3791207004246798E-3</v>
      </c>
      <c r="T2813" s="88"/>
    </row>
    <row r="2814" spans="1:20" x14ac:dyDescent="0.3">
      <c r="A2814" s="75">
        <v>2811</v>
      </c>
      <c r="B2814" s="76">
        <v>40959</v>
      </c>
      <c r="C2814" s="80">
        <v>1676.6563000000001</v>
      </c>
      <c r="D2814" s="81">
        <v>69.777799999999999</v>
      </c>
      <c r="E2814" s="82">
        <v>37.799999999999997</v>
      </c>
      <c r="F2814" s="82">
        <v>29.510100000000001</v>
      </c>
      <c r="G2814" s="82">
        <v>40.24</v>
      </c>
      <c r="H2814" s="82">
        <v>153.76990000000001</v>
      </c>
      <c r="I2814" s="82">
        <v>109.07</v>
      </c>
      <c r="J2814" s="82">
        <v>54.860300000000002</v>
      </c>
      <c r="K2814" s="82">
        <v>45.246400000000001</v>
      </c>
      <c r="L2814" s="82">
        <v>78.783000000000001</v>
      </c>
      <c r="M2814" s="87">
        <v>128.33600000000001</v>
      </c>
      <c r="N2814" s="80">
        <v>0.09</v>
      </c>
      <c r="O2814" s="86">
        <f t="shared" si="129"/>
        <v>1251.6145239284599</v>
      </c>
      <c r="P2814" s="24">
        <f t="shared" si="130"/>
        <v>0</v>
      </c>
      <c r="R2814" s="76">
        <v>40959</v>
      </c>
      <c r="S2814" s="88">
        <f t="shared" si="131"/>
        <v>0</v>
      </c>
      <c r="T2814" s="88"/>
    </row>
    <row r="2815" spans="1:20" x14ac:dyDescent="0.3">
      <c r="A2815" s="75">
        <v>2812</v>
      </c>
      <c r="B2815" s="76">
        <v>40960</v>
      </c>
      <c r="C2815" s="80">
        <v>1677.9027000000001</v>
      </c>
      <c r="D2815" s="81">
        <v>70.067999999999998</v>
      </c>
      <c r="E2815" s="82">
        <v>37.43</v>
      </c>
      <c r="F2815" s="82">
        <v>29.4589</v>
      </c>
      <c r="G2815" s="82">
        <v>40.484699999999997</v>
      </c>
      <c r="H2815" s="82">
        <v>156.2928</v>
      </c>
      <c r="I2815" s="82">
        <v>110.28019999999999</v>
      </c>
      <c r="J2815" s="82">
        <v>55.1218</v>
      </c>
      <c r="K2815" s="82">
        <v>45.095700000000001</v>
      </c>
      <c r="L2815" s="82">
        <v>79.361000000000004</v>
      </c>
      <c r="M2815" s="87">
        <v>128.97800000000001</v>
      </c>
      <c r="N2815" s="80">
        <v>0.1</v>
      </c>
      <c r="O2815" s="86">
        <f t="shared" si="129"/>
        <v>1251.6194906527601</v>
      </c>
      <c r="P2815" s="24">
        <f t="shared" si="130"/>
        <v>0</v>
      </c>
      <c r="R2815" s="76">
        <v>40960</v>
      </c>
      <c r="S2815" s="88">
        <f t="shared" si="131"/>
        <v>7.4338431794274097E-4</v>
      </c>
      <c r="T2815" s="88"/>
    </row>
    <row r="2816" spans="1:20" x14ac:dyDescent="0.3">
      <c r="A2816" s="75">
        <v>2813</v>
      </c>
      <c r="B2816" s="76">
        <v>40961</v>
      </c>
      <c r="C2816" s="80">
        <v>1672.366</v>
      </c>
      <c r="D2816" s="81">
        <v>69.811300000000003</v>
      </c>
      <c r="E2816" s="82">
        <v>36.61</v>
      </c>
      <c r="F2816" s="82">
        <v>29.264099999999999</v>
      </c>
      <c r="G2816" s="82">
        <v>40.265799999999999</v>
      </c>
      <c r="H2816" s="82">
        <v>154.98089999999999</v>
      </c>
      <c r="I2816" s="82">
        <v>110.7261</v>
      </c>
      <c r="J2816" s="82">
        <v>55.474200000000003</v>
      </c>
      <c r="K2816" s="82">
        <v>45.377499999999998</v>
      </c>
      <c r="L2816" s="82">
        <v>79.311000000000007</v>
      </c>
      <c r="M2816" s="87">
        <v>129.196</v>
      </c>
      <c r="N2816" s="80">
        <v>0.08</v>
      </c>
      <c r="O2816" s="86">
        <f t="shared" si="129"/>
        <v>1251.6234640479699</v>
      </c>
      <c r="P2816" s="24">
        <f t="shared" si="130"/>
        <v>0</v>
      </c>
      <c r="R2816" s="76">
        <v>40961</v>
      </c>
      <c r="S2816" s="88">
        <f t="shared" si="131"/>
        <v>-3.2997741764168001E-3</v>
      </c>
      <c r="T2816" s="88"/>
    </row>
    <row r="2817" spans="1:20" x14ac:dyDescent="0.3">
      <c r="A2817" s="75">
        <v>2814</v>
      </c>
      <c r="B2817" s="76">
        <v>40962</v>
      </c>
      <c r="C2817" s="80">
        <v>1679.8316</v>
      </c>
      <c r="D2817" s="81">
        <v>70.8827</v>
      </c>
      <c r="E2817" s="82">
        <v>36.520000000000003</v>
      </c>
      <c r="F2817" s="82">
        <v>29.5306</v>
      </c>
      <c r="G2817" s="82">
        <v>40.394599999999997</v>
      </c>
      <c r="H2817" s="82">
        <v>156.2063</v>
      </c>
      <c r="I2817" s="82">
        <v>110.8535</v>
      </c>
      <c r="J2817" s="82">
        <v>55.610700000000001</v>
      </c>
      <c r="K2817" s="82">
        <v>45.331600000000002</v>
      </c>
      <c r="L2817" s="82">
        <v>79.349000000000004</v>
      </c>
      <c r="M2817" s="87">
        <v>129.38900000000001</v>
      </c>
      <c r="N2817" s="80">
        <v>0.08</v>
      </c>
      <c r="O2817" s="86">
        <f t="shared" si="129"/>
        <v>1251.62743745579</v>
      </c>
      <c r="P2817" s="24">
        <f t="shared" si="130"/>
        <v>0</v>
      </c>
      <c r="R2817" s="76">
        <v>40962</v>
      </c>
      <c r="S2817" s="88">
        <f t="shared" si="131"/>
        <v>4.4640945821667897E-3</v>
      </c>
      <c r="T2817" s="88"/>
    </row>
    <row r="2818" spans="1:20" x14ac:dyDescent="0.3">
      <c r="A2818" s="75">
        <v>2815</v>
      </c>
      <c r="B2818" s="76">
        <v>40963</v>
      </c>
      <c r="C2818" s="80">
        <v>1682.8598</v>
      </c>
      <c r="D2818" s="81">
        <v>70.804599999999994</v>
      </c>
      <c r="E2818" s="82">
        <v>37.21</v>
      </c>
      <c r="F2818" s="82">
        <v>29.9816</v>
      </c>
      <c r="G2818" s="82">
        <v>40.536200000000001</v>
      </c>
      <c r="H2818" s="82">
        <v>157.2587</v>
      </c>
      <c r="I2818" s="82">
        <v>111.2611</v>
      </c>
      <c r="J2818" s="82">
        <v>55.5197</v>
      </c>
      <c r="K2818" s="82">
        <v>45.213700000000003</v>
      </c>
      <c r="L2818" s="82">
        <v>79.575000000000003</v>
      </c>
      <c r="M2818" s="87">
        <v>128.76</v>
      </c>
      <c r="N2818" s="80">
        <v>0.09</v>
      </c>
      <c r="O2818" s="86">
        <f t="shared" si="129"/>
        <v>1251.6319075537799</v>
      </c>
      <c r="P2818" s="24">
        <f t="shared" si="130"/>
        <v>0</v>
      </c>
      <c r="R2818" s="76">
        <v>40963</v>
      </c>
      <c r="S2818" s="88">
        <f t="shared" si="131"/>
        <v>1.8026806972792899E-3</v>
      </c>
      <c r="T2818" s="88"/>
    </row>
    <row r="2819" spans="1:20" x14ac:dyDescent="0.3">
      <c r="A2819" s="75">
        <v>2816</v>
      </c>
      <c r="B2819" s="76">
        <v>40966</v>
      </c>
      <c r="C2819" s="80">
        <v>1685.299</v>
      </c>
      <c r="D2819" s="81">
        <v>70.659499999999994</v>
      </c>
      <c r="E2819" s="82">
        <v>37.07</v>
      </c>
      <c r="F2819" s="82">
        <v>29.991900000000001</v>
      </c>
      <c r="G2819" s="82">
        <v>40.3688</v>
      </c>
      <c r="H2819" s="82">
        <v>158.05160000000001</v>
      </c>
      <c r="I2819" s="82">
        <v>111.121</v>
      </c>
      <c r="J2819" s="82">
        <v>54.860300000000002</v>
      </c>
      <c r="K2819" s="82">
        <v>45.1023</v>
      </c>
      <c r="L2819" s="82">
        <v>79.587000000000003</v>
      </c>
      <c r="M2819" s="87">
        <v>128.81100000000001</v>
      </c>
      <c r="N2819" s="80">
        <v>0.1</v>
      </c>
      <c r="O2819" s="86">
        <f t="shared" si="129"/>
        <v>1251.63687434707</v>
      </c>
      <c r="P2819" s="24">
        <f t="shared" si="130"/>
        <v>0</v>
      </c>
      <c r="R2819" s="76">
        <v>40966</v>
      </c>
      <c r="S2819" s="88">
        <f t="shared" si="131"/>
        <v>1.44943743976778E-3</v>
      </c>
      <c r="T2819" s="88"/>
    </row>
    <row r="2820" spans="1:20" x14ac:dyDescent="0.3">
      <c r="A2820" s="75">
        <v>2817</v>
      </c>
      <c r="B2820" s="76">
        <v>40967</v>
      </c>
      <c r="C2820" s="80">
        <v>1691.2299</v>
      </c>
      <c r="D2820" s="81">
        <v>69.956400000000002</v>
      </c>
      <c r="E2820" s="82">
        <v>36.69</v>
      </c>
      <c r="F2820" s="82">
        <v>30.1251</v>
      </c>
      <c r="G2820" s="82">
        <v>41.038400000000003</v>
      </c>
      <c r="H2820" s="82">
        <v>158.02279999999999</v>
      </c>
      <c r="I2820" s="82">
        <v>111.0063</v>
      </c>
      <c r="J2820" s="82">
        <v>54.621499999999997</v>
      </c>
      <c r="K2820" s="82">
        <v>45.115400000000001</v>
      </c>
      <c r="L2820" s="82">
        <v>79.587000000000003</v>
      </c>
      <c r="M2820" s="87">
        <v>128.965</v>
      </c>
      <c r="N2820" s="80">
        <v>0.1</v>
      </c>
      <c r="O2820" s="86">
        <f t="shared" ref="O2820:O2883" si="132">O2819*(1+N2820/100/252)</f>
        <v>1251.64184116006</v>
      </c>
      <c r="P2820" s="24">
        <f t="shared" ref="P2820:P2883" si="133">IF(MONTH(B2820)&lt;&gt;MONTH(B2821),1,0)</f>
        <v>0</v>
      </c>
      <c r="R2820" s="76">
        <v>40967</v>
      </c>
      <c r="S2820" s="88">
        <f t="shared" ref="S2820:S2883" si="134">(C2820/C2819)-1</f>
        <v>3.5191974836512601E-3</v>
      </c>
      <c r="T2820" s="88"/>
    </row>
    <row r="2821" spans="1:20" x14ac:dyDescent="0.3">
      <c r="A2821" s="75">
        <v>2818</v>
      </c>
      <c r="B2821" s="76">
        <v>40968</v>
      </c>
      <c r="C2821" s="80">
        <v>1683.4983999999999</v>
      </c>
      <c r="D2821" s="81">
        <v>69.638300000000001</v>
      </c>
      <c r="E2821" s="82">
        <v>36</v>
      </c>
      <c r="F2821" s="82">
        <v>29.986799999999999</v>
      </c>
      <c r="G2821" s="82">
        <v>40.871000000000002</v>
      </c>
      <c r="H2821" s="82">
        <v>157.31639999999999</v>
      </c>
      <c r="I2821" s="82">
        <v>110.191</v>
      </c>
      <c r="J2821" s="82">
        <v>54.291800000000002</v>
      </c>
      <c r="K2821" s="82">
        <v>45.777200000000001</v>
      </c>
      <c r="L2821" s="82">
        <v>79.757000000000005</v>
      </c>
      <c r="M2821" s="87">
        <v>128.31899999999999</v>
      </c>
      <c r="N2821" s="80">
        <v>0.1</v>
      </c>
      <c r="O2821" s="99">
        <f t="shared" si="132"/>
        <v>1251.6468079927599</v>
      </c>
      <c r="P2821" s="24">
        <f t="shared" si="133"/>
        <v>1</v>
      </c>
      <c r="R2821" s="76">
        <v>40968</v>
      </c>
      <c r="S2821" s="88">
        <f t="shared" si="134"/>
        <v>-4.57152513682502E-3</v>
      </c>
      <c r="T2821" s="88"/>
    </row>
    <row r="2822" spans="1:20" x14ac:dyDescent="0.3">
      <c r="A2822" s="75">
        <v>2819</v>
      </c>
      <c r="B2822" s="76">
        <v>40969</v>
      </c>
      <c r="C2822" s="80">
        <v>1693.9757</v>
      </c>
      <c r="D2822" s="81">
        <v>70.119799999999998</v>
      </c>
      <c r="E2822" s="82">
        <v>35.9</v>
      </c>
      <c r="F2822" s="82">
        <v>30.5762</v>
      </c>
      <c r="G2822" s="82">
        <v>41.5792</v>
      </c>
      <c r="H2822" s="82">
        <v>158.23910000000001</v>
      </c>
      <c r="I2822" s="82">
        <v>110.6114</v>
      </c>
      <c r="J2822" s="82">
        <v>54.748600000000003</v>
      </c>
      <c r="K2822" s="82">
        <v>45.6068</v>
      </c>
      <c r="L2822" s="82">
        <v>79.263000000000005</v>
      </c>
      <c r="M2822" s="87">
        <v>128.28</v>
      </c>
      <c r="N2822" s="80">
        <v>0.11</v>
      </c>
      <c r="O2822" s="86">
        <f t="shared" si="132"/>
        <v>1251.65227153042</v>
      </c>
      <c r="P2822" s="24">
        <f t="shared" si="133"/>
        <v>0</v>
      </c>
      <c r="R2822" s="76">
        <v>40969</v>
      </c>
      <c r="S2822" s="88">
        <f t="shared" si="134"/>
        <v>6.22352833836959E-3</v>
      </c>
      <c r="T2822" s="88"/>
    </row>
    <row r="2823" spans="1:20" x14ac:dyDescent="0.3">
      <c r="A2823" s="75">
        <v>2820</v>
      </c>
      <c r="B2823" s="76">
        <v>40970</v>
      </c>
      <c r="C2823" s="80">
        <v>1688.5464999999999</v>
      </c>
      <c r="D2823" s="81">
        <v>69.918300000000002</v>
      </c>
      <c r="E2823" s="82">
        <v>36.299999999999997</v>
      </c>
      <c r="F2823" s="82">
        <v>30.709399999999999</v>
      </c>
      <c r="G2823" s="82">
        <v>41.302399999999999</v>
      </c>
      <c r="H2823" s="82">
        <v>158.02279999999999</v>
      </c>
      <c r="I2823" s="82">
        <v>109.97450000000001</v>
      </c>
      <c r="J2823" s="82">
        <v>54.041899999999998</v>
      </c>
      <c r="K2823" s="82">
        <v>45.331600000000002</v>
      </c>
      <c r="L2823" s="82">
        <v>79.224999999999994</v>
      </c>
      <c r="M2823" s="87">
        <v>128.60300000000001</v>
      </c>
      <c r="N2823" s="80">
        <v>0.11</v>
      </c>
      <c r="O2823" s="86">
        <f t="shared" si="132"/>
        <v>1251.6577350919199</v>
      </c>
      <c r="P2823" s="24">
        <f t="shared" si="133"/>
        <v>0</v>
      </c>
      <c r="R2823" s="76">
        <v>40970</v>
      </c>
      <c r="S2823" s="88">
        <f t="shared" si="134"/>
        <v>-3.2050046526641601E-3</v>
      </c>
      <c r="T2823" s="88"/>
    </row>
    <row r="2824" spans="1:20" x14ac:dyDescent="0.3">
      <c r="A2824" s="75">
        <v>2821</v>
      </c>
      <c r="B2824" s="76">
        <v>40973</v>
      </c>
      <c r="C2824" s="80">
        <v>1682.1085</v>
      </c>
      <c r="D2824" s="81">
        <v>69.559899999999999</v>
      </c>
      <c r="E2824" s="82">
        <v>35.770000000000003</v>
      </c>
      <c r="F2824" s="82">
        <v>30.996400000000001</v>
      </c>
      <c r="G2824" s="82">
        <v>40.948300000000003</v>
      </c>
      <c r="H2824" s="82">
        <v>157.60470000000001</v>
      </c>
      <c r="I2824" s="82">
        <v>110.8407</v>
      </c>
      <c r="J2824" s="82">
        <v>52.890599999999999</v>
      </c>
      <c r="K2824" s="82">
        <v>45.364400000000003</v>
      </c>
      <c r="L2824" s="82">
        <v>79.566999999999993</v>
      </c>
      <c r="M2824" s="87">
        <v>129.172</v>
      </c>
      <c r="N2824" s="80">
        <v>0.11</v>
      </c>
      <c r="O2824" s="86">
        <f t="shared" si="132"/>
        <v>1251.66319867727</v>
      </c>
      <c r="P2824" s="24">
        <f t="shared" si="133"/>
        <v>0</v>
      </c>
      <c r="R2824" s="76">
        <v>40973</v>
      </c>
      <c r="S2824" s="88">
        <f t="shared" si="134"/>
        <v>-3.8127466433408599E-3</v>
      </c>
      <c r="T2824" s="88"/>
    </row>
    <row r="2825" spans="1:20" x14ac:dyDescent="0.3">
      <c r="A2825" s="75">
        <v>2822</v>
      </c>
      <c r="B2825" s="76">
        <v>40974</v>
      </c>
      <c r="C2825" s="80">
        <v>1656.3028999999999</v>
      </c>
      <c r="D2825" s="81">
        <v>68.943899999999999</v>
      </c>
      <c r="E2825" s="82">
        <v>34.869999999999997</v>
      </c>
      <c r="F2825" s="82">
        <v>30.693999999999999</v>
      </c>
      <c r="G2825" s="82">
        <v>40.632800000000003</v>
      </c>
      <c r="H2825" s="82">
        <v>156.9271</v>
      </c>
      <c r="I2825" s="82">
        <v>109.3758</v>
      </c>
      <c r="J2825" s="82">
        <v>51.807699999999997</v>
      </c>
      <c r="K2825" s="82">
        <v>45.056399999999996</v>
      </c>
      <c r="L2825" s="82">
        <v>78.921000000000006</v>
      </c>
      <c r="M2825" s="87">
        <v>129.108</v>
      </c>
      <c r="N2825" s="80">
        <v>0.11</v>
      </c>
      <c r="O2825" s="86">
        <f t="shared" si="132"/>
        <v>1251.66866228647</v>
      </c>
      <c r="P2825" s="24">
        <f t="shared" si="133"/>
        <v>0</v>
      </c>
      <c r="R2825" s="76">
        <v>40974</v>
      </c>
      <c r="S2825" s="88">
        <f t="shared" si="134"/>
        <v>-1.53412220436435E-2</v>
      </c>
      <c r="T2825" s="88"/>
    </row>
    <row r="2826" spans="1:20" x14ac:dyDescent="0.3">
      <c r="A2826" s="75">
        <v>2823</v>
      </c>
      <c r="B2826" s="76">
        <v>40975</v>
      </c>
      <c r="C2826" s="80">
        <v>1668.2108000000001</v>
      </c>
      <c r="D2826" s="81">
        <v>70.242999999999995</v>
      </c>
      <c r="E2826" s="82">
        <v>35.549999999999997</v>
      </c>
      <c r="F2826" s="82">
        <v>30.975899999999999</v>
      </c>
      <c r="G2826" s="82">
        <v>40.9998</v>
      </c>
      <c r="H2826" s="82">
        <v>157.8066</v>
      </c>
      <c r="I2826" s="82">
        <v>109.33750000000001</v>
      </c>
      <c r="J2826" s="82">
        <v>52.024299999999997</v>
      </c>
      <c r="K2826" s="82">
        <v>45.076000000000001</v>
      </c>
      <c r="L2826" s="82">
        <v>79.352000000000004</v>
      </c>
      <c r="M2826" s="87">
        <v>129.482</v>
      </c>
      <c r="N2826" s="80">
        <v>0.11</v>
      </c>
      <c r="O2826" s="86">
        <f t="shared" si="132"/>
        <v>1251.6741259195201</v>
      </c>
      <c r="P2826" s="24">
        <f t="shared" si="133"/>
        <v>0</v>
      </c>
      <c r="R2826" s="76">
        <v>40975</v>
      </c>
      <c r="S2826" s="88">
        <f t="shared" si="134"/>
        <v>7.1894458435108896E-3</v>
      </c>
      <c r="T2826" s="88"/>
    </row>
    <row r="2827" spans="1:20" x14ac:dyDescent="0.3">
      <c r="A2827" s="75">
        <v>2824</v>
      </c>
      <c r="B2827" s="76">
        <v>40976</v>
      </c>
      <c r="C2827" s="80">
        <v>1684.7496000000001</v>
      </c>
      <c r="D2827" s="81">
        <v>70.915000000000006</v>
      </c>
      <c r="E2827" s="82">
        <v>36.119999999999997</v>
      </c>
      <c r="F2827" s="82">
        <v>30.822199999999999</v>
      </c>
      <c r="G2827" s="82">
        <v>41.218699999999998</v>
      </c>
      <c r="H2827" s="82">
        <v>158.6283</v>
      </c>
      <c r="I2827" s="82">
        <v>108.06359999999999</v>
      </c>
      <c r="J2827" s="82">
        <v>52.731000000000002</v>
      </c>
      <c r="K2827" s="82">
        <v>45.390599999999999</v>
      </c>
      <c r="L2827" s="82">
        <v>79.77</v>
      </c>
      <c r="M2827" s="87">
        <v>125.32</v>
      </c>
      <c r="N2827" s="80">
        <v>0.11</v>
      </c>
      <c r="O2827" s="86">
        <f t="shared" si="132"/>
        <v>1251.6795895764201</v>
      </c>
      <c r="P2827" s="24">
        <f t="shared" si="133"/>
        <v>0</v>
      </c>
      <c r="R2827" s="76">
        <v>40976</v>
      </c>
      <c r="S2827" s="88">
        <f t="shared" si="134"/>
        <v>9.9140947894595897E-3</v>
      </c>
      <c r="T2827" s="88"/>
    </row>
    <row r="2828" spans="1:20" x14ac:dyDescent="0.3">
      <c r="A2828" s="75">
        <v>2825</v>
      </c>
      <c r="B2828" s="76">
        <v>40977</v>
      </c>
      <c r="C2828" s="80">
        <v>1690.8674000000001</v>
      </c>
      <c r="D2828" s="81">
        <v>71.598200000000006</v>
      </c>
      <c r="E2828" s="82">
        <v>36.840000000000003</v>
      </c>
      <c r="F2828" s="82">
        <v>30.883700000000001</v>
      </c>
      <c r="G2828" s="82">
        <v>41.192900000000002</v>
      </c>
      <c r="H2828" s="82">
        <v>157.96510000000001</v>
      </c>
      <c r="I2828" s="82">
        <v>107.38849999999999</v>
      </c>
      <c r="J2828" s="82">
        <v>52.799399999999999</v>
      </c>
      <c r="K2828" s="82">
        <v>45.547800000000002</v>
      </c>
      <c r="L2828" s="82">
        <v>80.022999999999996</v>
      </c>
      <c r="M2828" s="87">
        <v>125.16500000000001</v>
      </c>
      <c r="N2828" s="80">
        <v>0.12</v>
      </c>
      <c r="O2828" s="86">
        <f t="shared" si="132"/>
        <v>1251.6855499554199</v>
      </c>
      <c r="P2828" s="24">
        <f t="shared" si="133"/>
        <v>0</v>
      </c>
      <c r="R2828" s="76">
        <v>40977</v>
      </c>
      <c r="S2828" s="88">
        <f t="shared" si="134"/>
        <v>3.63128146758429E-3</v>
      </c>
      <c r="T2828" s="88"/>
    </row>
    <row r="2829" spans="1:20" x14ac:dyDescent="0.3">
      <c r="A2829" s="75">
        <v>2826</v>
      </c>
      <c r="B2829" s="76">
        <v>40980</v>
      </c>
      <c r="C2829" s="80">
        <v>1691.2420999999999</v>
      </c>
      <c r="D2829" s="81">
        <v>71.508600000000001</v>
      </c>
      <c r="E2829" s="82">
        <v>36.630000000000003</v>
      </c>
      <c r="F2829" s="82">
        <v>30.453099999999999</v>
      </c>
      <c r="G2829" s="82">
        <v>41.257300000000001</v>
      </c>
      <c r="H2829" s="82">
        <v>158.58510000000001</v>
      </c>
      <c r="I2829" s="82">
        <v>108.9808</v>
      </c>
      <c r="J2829" s="82">
        <v>51.7393</v>
      </c>
      <c r="K2829" s="82">
        <v>45.967199999999998</v>
      </c>
      <c r="L2829" s="82">
        <v>81.024000000000001</v>
      </c>
      <c r="M2829" s="87">
        <v>124.93300000000001</v>
      </c>
      <c r="N2829" s="80">
        <v>0.12</v>
      </c>
      <c r="O2829" s="86">
        <f t="shared" si="132"/>
        <v>1251.6915103628</v>
      </c>
      <c r="P2829" s="24">
        <f t="shared" si="133"/>
        <v>0</v>
      </c>
      <c r="R2829" s="76">
        <v>40980</v>
      </c>
      <c r="S2829" s="88">
        <f t="shared" si="134"/>
        <v>2.2160223799927401E-4</v>
      </c>
      <c r="T2829" s="88"/>
    </row>
    <row r="2830" spans="1:20" x14ac:dyDescent="0.3">
      <c r="A2830" s="75">
        <v>2827</v>
      </c>
      <c r="B2830" s="76">
        <v>40981</v>
      </c>
      <c r="C2830" s="80">
        <v>1722.5071</v>
      </c>
      <c r="D2830" s="81">
        <v>72.628500000000003</v>
      </c>
      <c r="E2830" s="82">
        <v>37.47</v>
      </c>
      <c r="F2830" s="82">
        <v>30.883700000000001</v>
      </c>
      <c r="G2830" s="82">
        <v>42.068600000000004</v>
      </c>
      <c r="H2830" s="82">
        <v>160.30070000000001</v>
      </c>
      <c r="I2830" s="82">
        <v>110.64960000000001</v>
      </c>
      <c r="J2830" s="82">
        <v>52.822200000000002</v>
      </c>
      <c r="K2830" s="82">
        <v>46.366900000000001</v>
      </c>
      <c r="L2830" s="82">
        <v>81.531000000000006</v>
      </c>
      <c r="M2830" s="87">
        <v>125.08799999999999</v>
      </c>
      <c r="N2830" s="80">
        <v>0.12</v>
      </c>
      <c r="O2830" s="86">
        <f t="shared" si="132"/>
        <v>1251.6974707985601</v>
      </c>
      <c r="P2830" s="24">
        <f t="shared" si="133"/>
        <v>0</v>
      </c>
      <c r="R2830" s="76">
        <v>40981</v>
      </c>
      <c r="S2830" s="88">
        <f t="shared" si="134"/>
        <v>1.84864130333557E-2</v>
      </c>
      <c r="T2830" s="88"/>
    </row>
    <row r="2831" spans="1:20" x14ac:dyDescent="0.3">
      <c r="A2831" s="75">
        <v>2828</v>
      </c>
      <c r="B2831" s="76">
        <v>40982</v>
      </c>
      <c r="C2831" s="80">
        <v>1720.4984999999999</v>
      </c>
      <c r="D2831" s="81">
        <v>72.919700000000006</v>
      </c>
      <c r="E2831" s="82">
        <v>36.659999999999997</v>
      </c>
      <c r="F2831" s="82">
        <v>30.586400000000001</v>
      </c>
      <c r="G2831" s="82">
        <v>42.197299999999998</v>
      </c>
      <c r="H2831" s="82">
        <v>159.57980000000001</v>
      </c>
      <c r="I2831" s="82">
        <v>109.5796</v>
      </c>
      <c r="J2831" s="82">
        <v>51.990099999999998</v>
      </c>
      <c r="K2831" s="82">
        <v>46.347099999999998</v>
      </c>
      <c r="L2831" s="82">
        <v>81.176000000000002</v>
      </c>
      <c r="M2831" s="87">
        <v>125.747</v>
      </c>
      <c r="N2831" s="80">
        <v>0.13</v>
      </c>
      <c r="O2831" s="86">
        <f t="shared" si="132"/>
        <v>1251.70392796805</v>
      </c>
      <c r="P2831" s="24">
        <f t="shared" si="133"/>
        <v>0</v>
      </c>
      <c r="R2831" s="76">
        <v>40982</v>
      </c>
      <c r="S2831" s="88">
        <f t="shared" si="134"/>
        <v>-1.16609098447262E-3</v>
      </c>
      <c r="T2831" s="88"/>
    </row>
    <row r="2832" spans="1:20" x14ac:dyDescent="0.3">
      <c r="A2832" s="75">
        <v>2829</v>
      </c>
      <c r="B2832" s="76">
        <v>40983</v>
      </c>
      <c r="C2832" s="80">
        <v>1730.7934</v>
      </c>
      <c r="D2832" s="81">
        <v>73.031700000000001</v>
      </c>
      <c r="E2832" s="82">
        <v>37.35</v>
      </c>
      <c r="F2832" s="82">
        <v>30.811900000000001</v>
      </c>
      <c r="G2832" s="82">
        <v>42.3003</v>
      </c>
      <c r="H2832" s="82">
        <v>158.6283</v>
      </c>
      <c r="I2832" s="82">
        <v>109.6687</v>
      </c>
      <c r="J2832" s="82">
        <v>52.4803</v>
      </c>
      <c r="K2832" s="82">
        <v>46.419699999999999</v>
      </c>
      <c r="L2832" s="82">
        <v>81.316000000000003</v>
      </c>
      <c r="M2832" s="87">
        <v>126.71599999999999</v>
      </c>
      <c r="N2832" s="80">
        <v>0.14000000000000001</v>
      </c>
      <c r="O2832" s="86">
        <f t="shared" si="132"/>
        <v>1251.7108818787599</v>
      </c>
      <c r="P2832" s="24">
        <f t="shared" si="133"/>
        <v>0</v>
      </c>
      <c r="R2832" s="76">
        <v>40983</v>
      </c>
      <c r="S2832" s="88">
        <f t="shared" si="134"/>
        <v>5.9836727553090902E-3</v>
      </c>
      <c r="T2832" s="88"/>
    </row>
    <row r="2833" spans="1:20" x14ac:dyDescent="0.3">
      <c r="A2833" s="75">
        <v>2830</v>
      </c>
      <c r="B2833" s="76">
        <v>40984</v>
      </c>
      <c r="C2833" s="80">
        <v>1732.7357999999999</v>
      </c>
      <c r="D2833" s="81">
        <v>73.255700000000004</v>
      </c>
      <c r="E2833" s="82">
        <v>37.36</v>
      </c>
      <c r="F2833" s="82">
        <v>30.483899999999998</v>
      </c>
      <c r="G2833" s="82">
        <v>41.978400000000001</v>
      </c>
      <c r="H2833" s="82">
        <v>158.98869999999999</v>
      </c>
      <c r="I2833" s="82">
        <v>110.1146</v>
      </c>
      <c r="J2833" s="82">
        <v>52.856400000000001</v>
      </c>
      <c r="K2833" s="82">
        <v>46.307499999999997</v>
      </c>
      <c r="L2833" s="82">
        <v>81.695999999999998</v>
      </c>
      <c r="M2833" s="87">
        <v>126.22499999999999</v>
      </c>
      <c r="N2833" s="80">
        <v>0.15</v>
      </c>
      <c r="O2833" s="86">
        <f t="shared" si="132"/>
        <v>1251.71833253878</v>
      </c>
      <c r="P2833" s="24">
        <f t="shared" si="133"/>
        <v>0</v>
      </c>
      <c r="R2833" s="76">
        <v>40984</v>
      </c>
      <c r="S2833" s="88">
        <f t="shared" si="134"/>
        <v>1.1222598838196401E-3</v>
      </c>
      <c r="T2833" s="88"/>
    </row>
    <row r="2834" spans="1:20" x14ac:dyDescent="0.3">
      <c r="A2834" s="75">
        <v>2831</v>
      </c>
      <c r="B2834" s="76">
        <v>40987</v>
      </c>
      <c r="C2834" s="80">
        <v>1739.6338000000001</v>
      </c>
      <c r="D2834" s="81">
        <v>74.756399999999999</v>
      </c>
      <c r="E2834" s="82">
        <v>37.04</v>
      </c>
      <c r="F2834" s="82">
        <v>30.5044</v>
      </c>
      <c r="G2834" s="82">
        <v>41.463299999999997</v>
      </c>
      <c r="H2834" s="82">
        <v>159.5942</v>
      </c>
      <c r="I2834" s="82">
        <v>110.8152</v>
      </c>
      <c r="J2834" s="82">
        <v>53.6999</v>
      </c>
      <c r="K2834" s="82">
        <v>46.465899999999998</v>
      </c>
      <c r="L2834" s="82">
        <v>82.025000000000006</v>
      </c>
      <c r="M2834" s="87">
        <v>126.316</v>
      </c>
      <c r="N2834" s="80">
        <v>0.15</v>
      </c>
      <c r="O2834" s="86">
        <f t="shared" si="132"/>
        <v>1251.7257832431401</v>
      </c>
      <c r="P2834" s="24">
        <f t="shared" si="133"/>
        <v>0</v>
      </c>
      <c r="R2834" s="76">
        <v>40987</v>
      </c>
      <c r="S2834" s="88">
        <f t="shared" si="134"/>
        <v>3.9809877535861302E-3</v>
      </c>
      <c r="T2834" s="88"/>
    </row>
    <row r="2835" spans="1:20" x14ac:dyDescent="0.3">
      <c r="A2835" s="75">
        <v>2832</v>
      </c>
      <c r="B2835" s="76">
        <v>40988</v>
      </c>
      <c r="C2835" s="80">
        <v>1734.4358999999999</v>
      </c>
      <c r="D2835" s="81">
        <v>74.756399999999999</v>
      </c>
      <c r="E2835" s="82">
        <v>36.75</v>
      </c>
      <c r="F2835" s="82">
        <v>30.852900000000002</v>
      </c>
      <c r="G2835" s="82">
        <v>41.192900000000002</v>
      </c>
      <c r="H2835" s="82">
        <v>157.2587</v>
      </c>
      <c r="I2835" s="82">
        <v>110.3184</v>
      </c>
      <c r="J2835" s="82">
        <v>52.4803</v>
      </c>
      <c r="K2835" s="82">
        <v>46.591299999999997</v>
      </c>
      <c r="L2835" s="82">
        <v>82.721999999999994</v>
      </c>
      <c r="M2835" s="87">
        <v>126.212</v>
      </c>
      <c r="N2835" s="80">
        <v>0.15</v>
      </c>
      <c r="O2835" s="86">
        <f t="shared" si="132"/>
        <v>1251.7332339918501</v>
      </c>
      <c r="P2835" s="24">
        <f t="shared" si="133"/>
        <v>0</v>
      </c>
      <c r="R2835" s="76">
        <v>40988</v>
      </c>
      <c r="S2835" s="88">
        <f t="shared" si="134"/>
        <v>-2.98792768914935E-3</v>
      </c>
      <c r="T2835" s="88"/>
    </row>
    <row r="2836" spans="1:20" x14ac:dyDescent="0.3">
      <c r="A2836" s="75">
        <v>2833</v>
      </c>
      <c r="B2836" s="76">
        <v>40989</v>
      </c>
      <c r="C2836" s="80">
        <v>1731.2605000000001</v>
      </c>
      <c r="D2836" s="81">
        <v>74.397999999999996</v>
      </c>
      <c r="E2836" s="82">
        <v>36.94</v>
      </c>
      <c r="F2836" s="82">
        <v>30.145600000000002</v>
      </c>
      <c r="G2836" s="82">
        <v>41.0899</v>
      </c>
      <c r="H2836" s="82">
        <v>155.572</v>
      </c>
      <c r="I2836" s="82">
        <v>109.5668</v>
      </c>
      <c r="J2836" s="82">
        <v>52.115499999999997</v>
      </c>
      <c r="K2836" s="82">
        <v>46.941200000000002</v>
      </c>
      <c r="L2836" s="82">
        <v>82.823999999999998</v>
      </c>
      <c r="M2836" s="87">
        <v>125.01</v>
      </c>
      <c r="N2836" s="80">
        <v>0.15</v>
      </c>
      <c r="O2836" s="86">
        <f t="shared" si="132"/>
        <v>1251.7406847848999</v>
      </c>
      <c r="P2836" s="24">
        <f t="shared" si="133"/>
        <v>0</v>
      </c>
      <c r="R2836" s="76">
        <v>40989</v>
      </c>
      <c r="S2836" s="88">
        <f t="shared" si="134"/>
        <v>-1.83079697554689E-3</v>
      </c>
      <c r="T2836" s="88"/>
    </row>
    <row r="2837" spans="1:20" x14ac:dyDescent="0.3">
      <c r="A2837" s="75">
        <v>2834</v>
      </c>
      <c r="B2837" s="76">
        <v>40990</v>
      </c>
      <c r="C2837" s="80">
        <v>1718.8039000000001</v>
      </c>
      <c r="D2837" s="81">
        <v>74.241200000000006</v>
      </c>
      <c r="E2837" s="82">
        <v>36.46</v>
      </c>
      <c r="F2837" s="82">
        <v>29.3461</v>
      </c>
      <c r="G2837" s="82">
        <v>41.199399999999997</v>
      </c>
      <c r="H2837" s="82">
        <v>151.88120000000001</v>
      </c>
      <c r="I2837" s="82">
        <v>108.70059999999999</v>
      </c>
      <c r="J2837" s="82">
        <v>50.462699999999998</v>
      </c>
      <c r="K2837" s="82">
        <v>47.139200000000002</v>
      </c>
      <c r="L2837" s="82">
        <v>82.861999999999995</v>
      </c>
      <c r="M2837" s="87">
        <v>123.821</v>
      </c>
      <c r="N2837" s="80">
        <v>0.14000000000000001</v>
      </c>
      <c r="O2837" s="86">
        <f t="shared" si="132"/>
        <v>1251.74763889982</v>
      </c>
      <c r="P2837" s="24">
        <f t="shared" si="133"/>
        <v>0</v>
      </c>
      <c r="R2837" s="76">
        <v>40990</v>
      </c>
      <c r="S2837" s="88">
        <f t="shared" si="134"/>
        <v>-7.1951043762622504E-3</v>
      </c>
      <c r="T2837" s="88"/>
    </row>
    <row r="2838" spans="1:20" x14ac:dyDescent="0.3">
      <c r="A2838" s="75">
        <v>2835</v>
      </c>
      <c r="B2838" s="76">
        <v>40991</v>
      </c>
      <c r="C2838" s="80">
        <v>1724.1351</v>
      </c>
      <c r="D2838" s="81">
        <v>74.683599999999998</v>
      </c>
      <c r="E2838" s="82">
        <v>36.619999999999997</v>
      </c>
      <c r="F2838" s="82">
        <v>29.264099999999999</v>
      </c>
      <c r="G2838" s="82">
        <v>41.218699999999998</v>
      </c>
      <c r="H2838" s="82">
        <v>153.3373</v>
      </c>
      <c r="I2838" s="82">
        <v>108.9808</v>
      </c>
      <c r="J2838" s="82">
        <v>51.819099999999999</v>
      </c>
      <c r="K2838" s="82">
        <v>47.185400000000001</v>
      </c>
      <c r="L2838" s="82">
        <v>82.748000000000005</v>
      </c>
      <c r="M2838" s="87">
        <v>123.498</v>
      </c>
      <c r="N2838" s="80">
        <v>0.14000000000000001</v>
      </c>
      <c r="O2838" s="86">
        <f t="shared" si="132"/>
        <v>1251.7545930533699</v>
      </c>
      <c r="P2838" s="24">
        <f t="shared" si="133"/>
        <v>0</v>
      </c>
      <c r="R2838" s="76">
        <v>40991</v>
      </c>
      <c r="S2838" s="88">
        <f t="shared" si="134"/>
        <v>3.1016918218533798E-3</v>
      </c>
      <c r="T2838" s="88"/>
    </row>
    <row r="2839" spans="1:20" x14ac:dyDescent="0.3">
      <c r="A2839" s="75">
        <v>2836</v>
      </c>
      <c r="B2839" s="76">
        <v>40994</v>
      </c>
      <c r="C2839" s="80">
        <v>1748.0761</v>
      </c>
      <c r="D2839" s="81">
        <v>76.817099999999996</v>
      </c>
      <c r="E2839" s="82">
        <v>37.770000000000003</v>
      </c>
      <c r="F2839" s="82">
        <v>29.889399999999998</v>
      </c>
      <c r="G2839" s="82">
        <v>41.965499999999999</v>
      </c>
      <c r="H2839" s="82">
        <v>155.471</v>
      </c>
      <c r="I2839" s="82">
        <v>110.86620000000001</v>
      </c>
      <c r="J2839" s="82">
        <v>53.152799999999999</v>
      </c>
      <c r="K2839" s="82">
        <v>47.456000000000003</v>
      </c>
      <c r="L2839" s="82">
        <v>83.355999999999995</v>
      </c>
      <c r="M2839" s="87">
        <v>125.333</v>
      </c>
      <c r="N2839" s="80">
        <v>0.14000000000000001</v>
      </c>
      <c r="O2839" s="86">
        <f t="shared" si="132"/>
        <v>1251.76154724555</v>
      </c>
      <c r="P2839" s="24">
        <f t="shared" si="133"/>
        <v>0</v>
      </c>
      <c r="R2839" s="76">
        <v>40994</v>
      </c>
      <c r="S2839" s="88">
        <f t="shared" si="134"/>
        <v>1.3885802800488199E-2</v>
      </c>
      <c r="T2839" s="88"/>
    </row>
    <row r="2840" spans="1:20" x14ac:dyDescent="0.3">
      <c r="A2840" s="75">
        <v>2837</v>
      </c>
      <c r="B2840" s="76">
        <v>40995</v>
      </c>
      <c r="C2840" s="80">
        <v>1743.3385000000001</v>
      </c>
      <c r="D2840" s="81">
        <v>76.705100000000002</v>
      </c>
      <c r="E2840" s="82">
        <v>37.68</v>
      </c>
      <c r="F2840" s="82">
        <v>30.084099999999999</v>
      </c>
      <c r="G2840" s="82">
        <v>41.875399999999999</v>
      </c>
      <c r="H2840" s="82">
        <v>154.3177</v>
      </c>
      <c r="I2840" s="82">
        <v>110.3439</v>
      </c>
      <c r="J2840" s="82">
        <v>52.628500000000003</v>
      </c>
      <c r="K2840" s="82">
        <v>47.436199999999999</v>
      </c>
      <c r="L2840" s="82">
        <v>83.647000000000006</v>
      </c>
      <c r="M2840" s="87">
        <v>125.812</v>
      </c>
      <c r="N2840" s="80">
        <v>0.14000000000000001</v>
      </c>
      <c r="O2840" s="86">
        <f t="shared" si="132"/>
        <v>1251.7685014763699</v>
      </c>
      <c r="P2840" s="24">
        <f t="shared" si="133"/>
        <v>0</v>
      </c>
      <c r="R2840" s="76">
        <v>40995</v>
      </c>
      <c r="S2840" s="88">
        <f t="shared" si="134"/>
        <v>-2.7101794939018401E-3</v>
      </c>
      <c r="T2840" s="88"/>
    </row>
    <row r="2841" spans="1:20" x14ac:dyDescent="0.3">
      <c r="A2841" s="75">
        <v>2838</v>
      </c>
      <c r="B2841" s="76">
        <v>40996</v>
      </c>
      <c r="C2841" s="80">
        <v>1735.1374000000001</v>
      </c>
      <c r="D2841" s="81">
        <v>76.290800000000004</v>
      </c>
      <c r="E2841" s="82">
        <v>36.880000000000003</v>
      </c>
      <c r="F2841" s="82">
        <v>30.0944</v>
      </c>
      <c r="G2841" s="82">
        <v>41.450499999999998</v>
      </c>
      <c r="H2841" s="82">
        <v>152.65979999999999</v>
      </c>
      <c r="I2841" s="82">
        <v>109.3758</v>
      </c>
      <c r="J2841" s="82">
        <v>50.93</v>
      </c>
      <c r="K2841" s="82">
        <v>47.957599999999999</v>
      </c>
      <c r="L2841" s="82">
        <v>83.546000000000006</v>
      </c>
      <c r="M2841" s="87">
        <v>125.476</v>
      </c>
      <c r="N2841" s="80">
        <v>0.13</v>
      </c>
      <c r="O2841" s="86">
        <f t="shared" si="132"/>
        <v>1251.7749590122901</v>
      </c>
      <c r="P2841" s="24">
        <f t="shared" si="133"/>
        <v>0</v>
      </c>
      <c r="R2841" s="76">
        <v>40996</v>
      </c>
      <c r="S2841" s="88">
        <f t="shared" si="134"/>
        <v>-4.7042499204830203E-3</v>
      </c>
      <c r="T2841" s="88"/>
    </row>
    <row r="2842" spans="1:20" x14ac:dyDescent="0.3">
      <c r="A2842" s="75">
        <v>2839</v>
      </c>
      <c r="B2842" s="76">
        <v>40997</v>
      </c>
      <c r="C2842" s="80">
        <v>1732.3913</v>
      </c>
      <c r="D2842" s="81">
        <v>76.078000000000003</v>
      </c>
      <c r="E2842" s="82">
        <v>36.92</v>
      </c>
      <c r="F2842" s="82">
        <v>30.032900000000001</v>
      </c>
      <c r="G2842" s="82">
        <v>41.360300000000002</v>
      </c>
      <c r="H2842" s="82">
        <v>154.0438</v>
      </c>
      <c r="I2842" s="82">
        <v>109.65600000000001</v>
      </c>
      <c r="J2842" s="82">
        <v>51.4544</v>
      </c>
      <c r="K2842" s="82">
        <v>48.7166</v>
      </c>
      <c r="L2842" s="82">
        <v>83.66</v>
      </c>
      <c r="M2842" s="87">
        <v>126.199</v>
      </c>
      <c r="N2842" s="80">
        <v>0.13</v>
      </c>
      <c r="O2842" s="86">
        <f t="shared" si="132"/>
        <v>1251.78141658153</v>
      </c>
      <c r="P2842" s="24">
        <f t="shared" si="133"/>
        <v>0</v>
      </c>
      <c r="R2842" s="76">
        <v>40997</v>
      </c>
      <c r="S2842" s="88">
        <f t="shared" si="134"/>
        <v>-1.5826412363655301E-3</v>
      </c>
      <c r="T2842" s="88"/>
    </row>
    <row r="2843" spans="1:20" x14ac:dyDescent="0.3">
      <c r="A2843" s="75">
        <v>2840</v>
      </c>
      <c r="B2843" s="76">
        <v>40998</v>
      </c>
      <c r="C2843" s="80">
        <v>1738.8069</v>
      </c>
      <c r="D2843" s="81">
        <v>76.223600000000005</v>
      </c>
      <c r="E2843" s="82">
        <v>36.700000000000003</v>
      </c>
      <c r="F2843" s="82">
        <v>29.889399999999998</v>
      </c>
      <c r="G2843" s="82">
        <v>41.534199999999998</v>
      </c>
      <c r="H2843" s="82">
        <v>154.56280000000001</v>
      </c>
      <c r="I2843" s="82">
        <v>110.48399999999999</v>
      </c>
      <c r="J2843" s="82">
        <v>51.7393</v>
      </c>
      <c r="K2843" s="82">
        <v>48.848599999999998</v>
      </c>
      <c r="L2843" s="82">
        <v>84.078000000000003</v>
      </c>
      <c r="M2843" s="87">
        <v>126.794</v>
      </c>
      <c r="N2843" s="80">
        <v>0.09</v>
      </c>
      <c r="O2843" s="99">
        <f t="shared" si="132"/>
        <v>1251.78588722944</v>
      </c>
      <c r="P2843" s="24">
        <f t="shared" si="133"/>
        <v>1</v>
      </c>
      <c r="R2843" s="76">
        <v>40998</v>
      </c>
      <c r="S2843" s="88">
        <f t="shared" si="134"/>
        <v>3.7033203757141902E-3</v>
      </c>
      <c r="T2843" s="88"/>
    </row>
    <row r="2844" spans="1:20" x14ac:dyDescent="0.3">
      <c r="A2844" s="75">
        <v>2841</v>
      </c>
      <c r="B2844" s="76">
        <v>41001</v>
      </c>
      <c r="C2844" s="80">
        <v>1751.9644000000001</v>
      </c>
      <c r="D2844" s="81">
        <v>76.514700000000005</v>
      </c>
      <c r="E2844" s="82">
        <v>36.729999999999997</v>
      </c>
      <c r="F2844" s="82">
        <v>30.268599999999999</v>
      </c>
      <c r="G2844" s="82">
        <v>41.5792</v>
      </c>
      <c r="H2844" s="82">
        <v>156.13419999999999</v>
      </c>
      <c r="I2844" s="82">
        <v>110.91719999999999</v>
      </c>
      <c r="J2844" s="82">
        <v>53.152799999999999</v>
      </c>
      <c r="K2844" s="82">
        <v>48.934399999999997</v>
      </c>
      <c r="L2844" s="82">
        <v>84.572000000000003</v>
      </c>
      <c r="M2844" s="87">
        <v>127.13</v>
      </c>
      <c r="N2844" s="80">
        <v>0.15</v>
      </c>
      <c r="O2844" s="86">
        <f t="shared" si="132"/>
        <v>1251.79333833591</v>
      </c>
      <c r="P2844" s="24">
        <f t="shared" si="133"/>
        <v>0</v>
      </c>
      <c r="R2844" s="76">
        <v>41001</v>
      </c>
      <c r="S2844" s="88">
        <f t="shared" si="134"/>
        <v>7.5669702023841703E-3</v>
      </c>
      <c r="T2844" s="88"/>
    </row>
    <row r="2845" spans="1:20" x14ac:dyDescent="0.3">
      <c r="A2845" s="75">
        <v>2842</v>
      </c>
      <c r="B2845" s="76">
        <v>41002</v>
      </c>
      <c r="C2845" s="80">
        <v>1745.3943999999999</v>
      </c>
      <c r="D2845" s="81">
        <v>76.302000000000007</v>
      </c>
      <c r="E2845" s="82">
        <v>36.380000000000003</v>
      </c>
      <c r="F2845" s="82">
        <v>30.1251</v>
      </c>
      <c r="G2845" s="82">
        <v>41.128500000000003</v>
      </c>
      <c r="H2845" s="82">
        <v>154.46190000000001</v>
      </c>
      <c r="I2845" s="82">
        <v>109.33750000000001</v>
      </c>
      <c r="J2845" s="82">
        <v>52.104100000000003</v>
      </c>
      <c r="K2845" s="82">
        <v>48.683599999999998</v>
      </c>
      <c r="L2845" s="82">
        <v>84.343999999999994</v>
      </c>
      <c r="M2845" s="87">
        <v>128.47399999999999</v>
      </c>
      <c r="N2845" s="80">
        <v>0.15</v>
      </c>
      <c r="O2845" s="86">
        <f t="shared" si="132"/>
        <v>1251.8007894867401</v>
      </c>
      <c r="P2845" s="24">
        <f t="shared" si="133"/>
        <v>0</v>
      </c>
      <c r="R2845" s="76">
        <v>41002</v>
      </c>
      <c r="S2845" s="88">
        <f t="shared" si="134"/>
        <v>-3.7500762001786399E-3</v>
      </c>
      <c r="T2845" s="88"/>
    </row>
    <row r="2846" spans="1:20" x14ac:dyDescent="0.3">
      <c r="A2846" s="75">
        <v>2843</v>
      </c>
      <c r="B2846" s="76">
        <v>41003</v>
      </c>
      <c r="C2846" s="80">
        <v>1727.6301000000001</v>
      </c>
      <c r="D2846" s="81">
        <v>75.473200000000006</v>
      </c>
      <c r="E2846" s="82">
        <v>36.479999999999997</v>
      </c>
      <c r="F2846" s="82">
        <v>29.889399999999998</v>
      </c>
      <c r="G2846" s="82">
        <v>40.188499999999998</v>
      </c>
      <c r="H2846" s="82">
        <v>152.24170000000001</v>
      </c>
      <c r="I2846" s="82">
        <v>108.2547</v>
      </c>
      <c r="J2846" s="82">
        <v>50.816000000000003</v>
      </c>
      <c r="K2846" s="82">
        <v>48.485599999999998</v>
      </c>
      <c r="L2846" s="82">
        <v>84.066000000000003</v>
      </c>
      <c r="M2846" s="87">
        <v>125.99299999999999</v>
      </c>
      <c r="N2846" s="80">
        <v>0.15</v>
      </c>
      <c r="O2846" s="86">
        <f t="shared" si="132"/>
        <v>1251.8082406819101</v>
      </c>
      <c r="P2846" s="24">
        <f t="shared" si="133"/>
        <v>0</v>
      </c>
      <c r="R2846" s="76">
        <v>41003</v>
      </c>
      <c r="S2846" s="88">
        <f t="shared" si="134"/>
        <v>-1.01778142521827E-2</v>
      </c>
      <c r="T2846" s="88"/>
    </row>
    <row r="2847" spans="1:20" x14ac:dyDescent="0.3">
      <c r="A2847" s="75">
        <v>2844</v>
      </c>
      <c r="B2847" s="76">
        <v>41004</v>
      </c>
      <c r="C2847" s="80">
        <v>1727.155</v>
      </c>
      <c r="D2847" s="81">
        <v>75.249200000000002</v>
      </c>
      <c r="E2847" s="82">
        <v>36.33</v>
      </c>
      <c r="F2847" s="82">
        <v>30.299399999999999</v>
      </c>
      <c r="G2847" s="82">
        <v>40.587699999999998</v>
      </c>
      <c r="H2847" s="82">
        <v>151.0162</v>
      </c>
      <c r="I2847" s="82">
        <v>108.0509</v>
      </c>
      <c r="J2847" s="82">
        <v>50.268900000000002</v>
      </c>
      <c r="K2847" s="82">
        <v>48.492199999999997</v>
      </c>
      <c r="L2847" s="82">
        <v>83.825000000000003</v>
      </c>
      <c r="M2847" s="87">
        <v>127.46599999999999</v>
      </c>
      <c r="N2847" s="80">
        <v>0.15</v>
      </c>
      <c r="O2847" s="86">
        <f t="shared" si="132"/>
        <v>1251.81569192144</v>
      </c>
      <c r="P2847" s="24">
        <f t="shared" si="133"/>
        <v>0</v>
      </c>
      <c r="R2847" s="76">
        <v>41004</v>
      </c>
      <c r="S2847" s="88">
        <f t="shared" si="134"/>
        <v>-2.7500099703059401E-4</v>
      </c>
      <c r="T2847" s="88"/>
    </row>
    <row r="2848" spans="1:20" x14ac:dyDescent="0.3">
      <c r="A2848" s="75">
        <v>2845</v>
      </c>
      <c r="B2848" s="76">
        <v>41005</v>
      </c>
      <c r="C2848" s="80">
        <v>1727.155</v>
      </c>
      <c r="D2848" s="81">
        <v>75.249200000000002</v>
      </c>
      <c r="E2848" s="82">
        <v>36.33</v>
      </c>
      <c r="F2848" s="82">
        <v>30.299399999999999</v>
      </c>
      <c r="G2848" s="82">
        <v>40.587699999999998</v>
      </c>
      <c r="H2848" s="82">
        <v>151.0162</v>
      </c>
      <c r="I2848" s="82">
        <v>108.0509</v>
      </c>
      <c r="J2848" s="82">
        <v>50.268900000000002</v>
      </c>
      <c r="K2848" s="82">
        <v>48.492199999999997</v>
      </c>
      <c r="L2848" s="82">
        <v>83.825000000000003</v>
      </c>
      <c r="M2848" s="87">
        <v>127.46599999999999</v>
      </c>
      <c r="N2848" s="80">
        <v>0.12</v>
      </c>
      <c r="O2848" s="86">
        <f t="shared" si="132"/>
        <v>1251.8216529485401</v>
      </c>
      <c r="P2848" s="24">
        <f t="shared" si="133"/>
        <v>0</v>
      </c>
      <c r="R2848" s="76">
        <v>41005</v>
      </c>
      <c r="S2848" s="88">
        <f t="shared" si="134"/>
        <v>0</v>
      </c>
      <c r="T2848" s="88"/>
    </row>
    <row r="2849" spans="1:20" x14ac:dyDescent="0.3">
      <c r="A2849" s="75">
        <v>2846</v>
      </c>
      <c r="B2849" s="76">
        <v>41008</v>
      </c>
      <c r="C2849" s="80">
        <v>1707.5824</v>
      </c>
      <c r="D2849" s="81">
        <v>74.476399999999998</v>
      </c>
      <c r="E2849" s="82">
        <v>35.69</v>
      </c>
      <c r="F2849" s="82">
        <v>29.7971</v>
      </c>
      <c r="G2849" s="82">
        <v>40.046900000000001</v>
      </c>
      <c r="H2849" s="82">
        <v>149.19970000000001</v>
      </c>
      <c r="I2849" s="82">
        <v>106.8535</v>
      </c>
      <c r="J2849" s="82">
        <v>49.915500000000002</v>
      </c>
      <c r="K2849" s="82">
        <v>48.096200000000003</v>
      </c>
      <c r="L2849" s="82">
        <v>82.811000000000007</v>
      </c>
      <c r="M2849" s="87">
        <v>127.80200000000001</v>
      </c>
      <c r="N2849" s="80">
        <v>0.16</v>
      </c>
      <c r="O2849" s="86">
        <f t="shared" si="132"/>
        <v>1251.8296010225299</v>
      </c>
      <c r="P2849" s="24">
        <f t="shared" si="133"/>
        <v>0</v>
      </c>
      <c r="R2849" s="76">
        <v>41008</v>
      </c>
      <c r="S2849" s="88">
        <f t="shared" si="134"/>
        <v>-1.13322776473449E-2</v>
      </c>
      <c r="T2849" s="88"/>
    </row>
    <row r="2850" spans="1:20" x14ac:dyDescent="0.3">
      <c r="A2850" s="75">
        <v>2847</v>
      </c>
      <c r="B2850" s="76">
        <v>41009</v>
      </c>
      <c r="C2850" s="80">
        <v>1678.4227000000001</v>
      </c>
      <c r="D2850" s="81">
        <v>74.162899999999993</v>
      </c>
      <c r="E2850" s="82">
        <v>35.119999999999997</v>
      </c>
      <c r="F2850" s="82">
        <v>29.119199999999999</v>
      </c>
      <c r="G2850" s="82">
        <v>39.235700000000001</v>
      </c>
      <c r="H2850" s="82">
        <v>146.2587</v>
      </c>
      <c r="I2850" s="82">
        <v>104.6751</v>
      </c>
      <c r="J2850" s="82">
        <v>48.399500000000003</v>
      </c>
      <c r="K2850" s="82">
        <v>47.535200000000003</v>
      </c>
      <c r="L2850" s="82">
        <v>82.177000000000007</v>
      </c>
      <c r="M2850" s="87">
        <v>126.238</v>
      </c>
      <c r="N2850" s="80">
        <v>0.15</v>
      </c>
      <c r="O2850" s="86">
        <f t="shared" si="132"/>
        <v>1251.8370523891999</v>
      </c>
      <c r="P2850" s="24">
        <f t="shared" si="133"/>
        <v>0</v>
      </c>
      <c r="R2850" s="76">
        <v>41009</v>
      </c>
      <c r="S2850" s="88">
        <f t="shared" si="134"/>
        <v>-1.7076599056069001E-2</v>
      </c>
      <c r="T2850" s="88"/>
    </row>
    <row r="2851" spans="1:20" x14ac:dyDescent="0.3">
      <c r="A2851" s="75">
        <v>2848</v>
      </c>
      <c r="B2851" s="76">
        <v>41010</v>
      </c>
      <c r="C2851" s="80">
        <v>1691.1797999999999</v>
      </c>
      <c r="D2851" s="81">
        <v>74.168499999999995</v>
      </c>
      <c r="E2851" s="82">
        <v>35.979999999999997</v>
      </c>
      <c r="F2851" s="82">
        <v>28.903500000000001</v>
      </c>
      <c r="G2851" s="82">
        <v>39.0747</v>
      </c>
      <c r="H2851" s="82">
        <v>145.5378</v>
      </c>
      <c r="I2851" s="82">
        <v>105.3503</v>
      </c>
      <c r="J2851" s="82">
        <v>49.083399999999997</v>
      </c>
      <c r="K2851" s="82">
        <v>47.601199999999999</v>
      </c>
      <c r="L2851" s="82">
        <v>82.558000000000007</v>
      </c>
      <c r="M2851" s="87">
        <v>127.38800000000001</v>
      </c>
      <c r="N2851" s="80">
        <v>0.16</v>
      </c>
      <c r="O2851" s="86">
        <f t="shared" si="132"/>
        <v>1251.84500056096</v>
      </c>
      <c r="P2851" s="24">
        <f t="shared" si="133"/>
        <v>0</v>
      </c>
      <c r="R2851" s="76">
        <v>41010</v>
      </c>
      <c r="S2851" s="88">
        <f t="shared" si="134"/>
        <v>7.6006479178336601E-3</v>
      </c>
      <c r="T2851" s="88"/>
    </row>
    <row r="2852" spans="1:20" x14ac:dyDescent="0.3">
      <c r="A2852" s="75">
        <v>2849</v>
      </c>
      <c r="B2852" s="76">
        <v>41011</v>
      </c>
      <c r="C2852" s="80">
        <v>1714.502</v>
      </c>
      <c r="D2852" s="81">
        <v>76.525899999999993</v>
      </c>
      <c r="E2852" s="82">
        <v>36.54</v>
      </c>
      <c r="F2852" s="82">
        <v>29.4787</v>
      </c>
      <c r="G2852" s="82">
        <v>39.885899999999999</v>
      </c>
      <c r="H2852" s="82">
        <v>147.90219999999999</v>
      </c>
      <c r="I2852" s="82">
        <v>106.49679999999999</v>
      </c>
      <c r="J2852" s="82">
        <v>50.086500000000001</v>
      </c>
      <c r="K2852" s="82">
        <v>47.667200000000001</v>
      </c>
      <c r="L2852" s="82">
        <v>82.849000000000004</v>
      </c>
      <c r="M2852" s="87">
        <v>126.206</v>
      </c>
      <c r="N2852" s="80">
        <v>0.15</v>
      </c>
      <c r="O2852" s="86">
        <f t="shared" si="132"/>
        <v>1251.8524520193</v>
      </c>
      <c r="P2852" s="24">
        <f t="shared" si="133"/>
        <v>0</v>
      </c>
      <c r="R2852" s="76">
        <v>41011</v>
      </c>
      <c r="S2852" s="88">
        <f t="shared" si="134"/>
        <v>1.37904911115898E-2</v>
      </c>
      <c r="T2852" s="88"/>
    </row>
    <row r="2853" spans="1:20" x14ac:dyDescent="0.3">
      <c r="A2853" s="75">
        <v>2850</v>
      </c>
      <c r="B2853" s="76">
        <v>41012</v>
      </c>
      <c r="C2853" s="80">
        <v>1693.1423</v>
      </c>
      <c r="D2853" s="81">
        <v>74.666799999999995</v>
      </c>
      <c r="E2853" s="82">
        <v>36.76</v>
      </c>
      <c r="F2853" s="82">
        <v>29.273299999999999</v>
      </c>
      <c r="G2853" s="82">
        <v>39.673499999999997</v>
      </c>
      <c r="H2853" s="82">
        <v>145.2928</v>
      </c>
      <c r="I2853" s="82">
        <v>105.6687</v>
      </c>
      <c r="J2853" s="82">
        <v>49.858499999999999</v>
      </c>
      <c r="K2853" s="82">
        <v>47.482399999999998</v>
      </c>
      <c r="L2853" s="82">
        <v>82.444000000000003</v>
      </c>
      <c r="M2853" s="87">
        <v>125.333</v>
      </c>
      <c r="N2853" s="80">
        <v>0.15</v>
      </c>
      <c r="O2853" s="86">
        <f t="shared" si="132"/>
        <v>1251.85990352199</v>
      </c>
      <c r="P2853" s="24">
        <f t="shared" si="133"/>
        <v>0</v>
      </c>
      <c r="R2853" s="76">
        <v>41012</v>
      </c>
      <c r="S2853" s="88">
        <f t="shared" si="134"/>
        <v>-1.2458253183723299E-2</v>
      </c>
      <c r="T2853" s="88"/>
    </row>
    <row r="2854" spans="1:20" x14ac:dyDescent="0.3">
      <c r="A2854" s="75">
        <v>2851</v>
      </c>
      <c r="B2854" s="76">
        <v>41015</v>
      </c>
      <c r="C2854" s="80">
        <v>1692.2898</v>
      </c>
      <c r="D2854" s="81">
        <v>74.1965</v>
      </c>
      <c r="E2854" s="82">
        <v>36.729999999999997</v>
      </c>
      <c r="F2854" s="82">
        <v>29.411999999999999</v>
      </c>
      <c r="G2854" s="82">
        <v>40.014699999999998</v>
      </c>
      <c r="H2854" s="82">
        <v>146.34520000000001</v>
      </c>
      <c r="I2854" s="82">
        <v>107.01909999999999</v>
      </c>
      <c r="J2854" s="82">
        <v>50.542499999999997</v>
      </c>
      <c r="K2854" s="82">
        <v>47.812399999999997</v>
      </c>
      <c r="L2854" s="82">
        <v>83.622</v>
      </c>
      <c r="M2854" s="87">
        <v>124.82899999999999</v>
      </c>
      <c r="N2854" s="80">
        <v>0.15</v>
      </c>
      <c r="O2854" s="86">
        <f t="shared" si="132"/>
        <v>1251.8673550690401</v>
      </c>
      <c r="P2854" s="24">
        <f t="shared" si="133"/>
        <v>0</v>
      </c>
      <c r="R2854" s="76">
        <v>41015</v>
      </c>
      <c r="S2854" s="88">
        <f t="shared" si="134"/>
        <v>-5.03501684412488E-4</v>
      </c>
      <c r="T2854" s="88"/>
    </row>
    <row r="2855" spans="1:20" x14ac:dyDescent="0.3">
      <c r="A2855" s="75">
        <v>2852</v>
      </c>
      <c r="B2855" s="76">
        <v>41016</v>
      </c>
      <c r="C2855" s="80">
        <v>1718.5038</v>
      </c>
      <c r="D2855" s="81">
        <v>75.293999999999997</v>
      </c>
      <c r="E2855" s="82">
        <v>37.630000000000003</v>
      </c>
      <c r="F2855" s="82">
        <v>30.0745</v>
      </c>
      <c r="G2855" s="82">
        <v>40.484699999999997</v>
      </c>
      <c r="H2855" s="82">
        <v>149.3871</v>
      </c>
      <c r="I2855" s="82">
        <v>108.8535</v>
      </c>
      <c r="J2855" s="82">
        <v>51.990099999999998</v>
      </c>
      <c r="K2855" s="82">
        <v>48.808999999999997</v>
      </c>
      <c r="L2855" s="82">
        <v>84.141999999999996</v>
      </c>
      <c r="M2855" s="87">
        <v>125.514</v>
      </c>
      <c r="N2855" s="80">
        <v>0.16</v>
      </c>
      <c r="O2855" s="86">
        <f t="shared" si="132"/>
        <v>1251.8753034332001</v>
      </c>
      <c r="P2855" s="24">
        <f t="shared" si="133"/>
        <v>0</v>
      </c>
      <c r="R2855" s="76">
        <v>41016</v>
      </c>
      <c r="S2855" s="88">
        <f t="shared" si="134"/>
        <v>1.54902546833291E-2</v>
      </c>
      <c r="T2855" s="88"/>
    </row>
    <row r="2856" spans="1:20" x14ac:dyDescent="0.3">
      <c r="A2856" s="75">
        <v>2853</v>
      </c>
      <c r="B2856" s="76">
        <v>41017</v>
      </c>
      <c r="C2856" s="80">
        <v>1711.5422000000001</v>
      </c>
      <c r="D2856" s="81">
        <v>75.019599999999997</v>
      </c>
      <c r="E2856" s="82">
        <v>38.409999999999997</v>
      </c>
      <c r="F2856" s="82">
        <v>29.915299999999998</v>
      </c>
      <c r="G2856" s="82">
        <v>40.098399999999998</v>
      </c>
      <c r="H2856" s="82">
        <v>149.05549999999999</v>
      </c>
      <c r="I2856" s="82">
        <v>109.23560000000001</v>
      </c>
      <c r="J2856" s="82">
        <v>51.340400000000002</v>
      </c>
      <c r="K2856" s="82">
        <v>48.9542</v>
      </c>
      <c r="L2856" s="82">
        <v>83.900999999999996</v>
      </c>
      <c r="M2856" s="87">
        <v>125.812</v>
      </c>
      <c r="N2856" s="80">
        <v>0.15</v>
      </c>
      <c r="O2856" s="86">
        <f t="shared" si="132"/>
        <v>1251.88275507191</v>
      </c>
      <c r="P2856" s="24">
        <f t="shared" si="133"/>
        <v>0</v>
      </c>
      <c r="R2856" s="76">
        <v>41017</v>
      </c>
      <c r="S2856" s="88">
        <f t="shared" si="134"/>
        <v>-4.0509657296072801E-3</v>
      </c>
      <c r="T2856" s="88"/>
    </row>
    <row r="2857" spans="1:20" x14ac:dyDescent="0.3">
      <c r="A2857" s="75">
        <v>2854</v>
      </c>
      <c r="B2857" s="76">
        <v>41018</v>
      </c>
      <c r="C2857" s="80">
        <v>1701.4683</v>
      </c>
      <c r="D2857" s="81">
        <v>70.069400000000002</v>
      </c>
      <c r="E2857" s="82">
        <v>37.86</v>
      </c>
      <c r="F2857" s="82">
        <v>29.7971</v>
      </c>
      <c r="G2857" s="82">
        <v>39.930999999999997</v>
      </c>
      <c r="H2857" s="82">
        <v>147.7869</v>
      </c>
      <c r="I2857" s="82">
        <v>108.6369</v>
      </c>
      <c r="J2857" s="82">
        <v>51.135199999999998</v>
      </c>
      <c r="K2857" s="82">
        <v>48.723199999999999</v>
      </c>
      <c r="L2857" s="82">
        <v>83.825000000000003</v>
      </c>
      <c r="M2857" s="87">
        <v>123.149</v>
      </c>
      <c r="N2857" s="80">
        <v>0.13</v>
      </c>
      <c r="O2857" s="86">
        <f t="shared" si="132"/>
        <v>1251.88921319723</v>
      </c>
      <c r="P2857" s="24">
        <f t="shared" si="133"/>
        <v>0</v>
      </c>
      <c r="R2857" s="76">
        <v>41018</v>
      </c>
      <c r="S2857" s="88">
        <f t="shared" si="134"/>
        <v>-5.88586130099511E-3</v>
      </c>
      <c r="T2857" s="88"/>
    </row>
    <row r="2858" spans="1:20" x14ac:dyDescent="0.3">
      <c r="A2858" s="75">
        <v>2855</v>
      </c>
      <c r="B2858" s="76">
        <v>41019</v>
      </c>
      <c r="C2858" s="80">
        <v>1703.4984999999999</v>
      </c>
      <c r="D2858" s="81">
        <v>69.716700000000003</v>
      </c>
      <c r="E2858" s="82">
        <v>37.4</v>
      </c>
      <c r="F2858" s="82">
        <v>29.663599999999999</v>
      </c>
      <c r="G2858" s="82">
        <v>41.746600000000001</v>
      </c>
      <c r="H2858" s="82">
        <v>147.8013</v>
      </c>
      <c r="I2858" s="82">
        <v>108.66240000000001</v>
      </c>
      <c r="J2858" s="82">
        <v>51.511400000000002</v>
      </c>
      <c r="K2858" s="82">
        <v>48.927799999999998</v>
      </c>
      <c r="L2858" s="82">
        <v>84.433000000000007</v>
      </c>
      <c r="M2858" s="87">
        <v>124.002</v>
      </c>
      <c r="N2858" s="80">
        <v>0.12</v>
      </c>
      <c r="O2858" s="86">
        <f t="shared" si="132"/>
        <v>1251.89517457444</v>
      </c>
      <c r="P2858" s="24">
        <f t="shared" si="133"/>
        <v>0</v>
      </c>
      <c r="R2858" s="76">
        <v>41019</v>
      </c>
      <c r="S2858" s="88">
        <f t="shared" si="134"/>
        <v>1.19320471618534E-3</v>
      </c>
      <c r="T2858" s="88"/>
    </row>
    <row r="2859" spans="1:20" x14ac:dyDescent="0.3">
      <c r="A2859" s="75">
        <v>2856</v>
      </c>
      <c r="B2859" s="76">
        <v>41022</v>
      </c>
      <c r="C2859" s="80">
        <v>1689.2116000000001</v>
      </c>
      <c r="D2859" s="81">
        <v>68.941699999999997</v>
      </c>
      <c r="E2859" s="82">
        <v>38.1</v>
      </c>
      <c r="F2859" s="82">
        <v>29.252800000000001</v>
      </c>
      <c r="G2859" s="82">
        <v>41.360300000000002</v>
      </c>
      <c r="H2859" s="82">
        <v>147.68600000000001</v>
      </c>
      <c r="I2859" s="82">
        <v>109.1592</v>
      </c>
      <c r="J2859" s="82">
        <v>51.340400000000002</v>
      </c>
      <c r="K2859" s="82">
        <v>48.6374</v>
      </c>
      <c r="L2859" s="82">
        <v>83.863</v>
      </c>
      <c r="M2859" s="87">
        <v>123.033</v>
      </c>
      <c r="N2859" s="80">
        <v>0.13</v>
      </c>
      <c r="O2859" s="86">
        <f t="shared" si="132"/>
        <v>1251.9016327638301</v>
      </c>
      <c r="P2859" s="24">
        <f t="shared" si="133"/>
        <v>0</v>
      </c>
      <c r="R2859" s="76">
        <v>41022</v>
      </c>
      <c r="S2859" s="88">
        <f t="shared" si="134"/>
        <v>-8.3867992839441498E-3</v>
      </c>
      <c r="T2859" s="88"/>
    </row>
    <row r="2860" spans="1:20" x14ac:dyDescent="0.3">
      <c r="A2860" s="75">
        <v>2857</v>
      </c>
      <c r="B2860" s="76">
        <v>41023</v>
      </c>
      <c r="C2860" s="80">
        <v>1695.4275</v>
      </c>
      <c r="D2860" s="81">
        <v>69.279899999999998</v>
      </c>
      <c r="E2860" s="82">
        <v>37.74</v>
      </c>
      <c r="F2860" s="82">
        <v>29.468499999999999</v>
      </c>
      <c r="G2860" s="82">
        <v>41.102800000000002</v>
      </c>
      <c r="H2860" s="82">
        <v>148.53649999999999</v>
      </c>
      <c r="I2860" s="82">
        <v>109.949</v>
      </c>
      <c r="J2860" s="82">
        <v>51.796300000000002</v>
      </c>
      <c r="K2860" s="82">
        <v>48.921199999999999</v>
      </c>
      <c r="L2860" s="82">
        <v>84.281000000000006</v>
      </c>
      <c r="M2860" s="87">
        <v>122.25700000000001</v>
      </c>
      <c r="N2860" s="80">
        <v>0.14000000000000001</v>
      </c>
      <c r="O2860" s="86">
        <f t="shared" si="132"/>
        <v>1251.9085877729001</v>
      </c>
      <c r="P2860" s="24">
        <f t="shared" si="133"/>
        <v>0</v>
      </c>
      <c r="R2860" s="76">
        <v>41023</v>
      </c>
      <c r="S2860" s="88">
        <f t="shared" si="134"/>
        <v>3.6797639798353799E-3</v>
      </c>
      <c r="T2860" s="88"/>
    </row>
    <row r="2861" spans="1:20" x14ac:dyDescent="0.3">
      <c r="A2861" s="75">
        <v>2858</v>
      </c>
      <c r="B2861" s="76">
        <v>41024</v>
      </c>
      <c r="C2861" s="80">
        <v>1718.8007</v>
      </c>
      <c r="D2861" s="81">
        <v>70.847800000000007</v>
      </c>
      <c r="E2861" s="82">
        <v>38.75</v>
      </c>
      <c r="F2861" s="82">
        <v>29.653300000000002</v>
      </c>
      <c r="G2861" s="82">
        <v>41.463299999999997</v>
      </c>
      <c r="H2861" s="82">
        <v>149.71870000000001</v>
      </c>
      <c r="I2861" s="82">
        <v>110.6369</v>
      </c>
      <c r="J2861" s="82">
        <v>52.446100000000001</v>
      </c>
      <c r="K2861" s="82">
        <v>49.4559</v>
      </c>
      <c r="L2861" s="82">
        <v>84.483999999999995</v>
      </c>
      <c r="M2861" s="87">
        <v>123.072</v>
      </c>
      <c r="N2861" s="80">
        <v>0.15</v>
      </c>
      <c r="O2861" s="86">
        <f t="shared" si="132"/>
        <v>1251.91603960973</v>
      </c>
      <c r="P2861" s="24">
        <f t="shared" si="133"/>
        <v>0</v>
      </c>
      <c r="R2861" s="76">
        <v>41024</v>
      </c>
      <c r="S2861" s="88">
        <f t="shared" si="134"/>
        <v>1.3786021519646099E-2</v>
      </c>
      <c r="T2861" s="88"/>
    </row>
    <row r="2862" spans="1:20" x14ac:dyDescent="0.3">
      <c r="A2862" s="75">
        <v>2859</v>
      </c>
      <c r="B2862" s="76">
        <v>41025</v>
      </c>
      <c r="C2862" s="80">
        <v>1730.3785</v>
      </c>
      <c r="D2862" s="81">
        <v>71.575800000000001</v>
      </c>
      <c r="E2862" s="82">
        <v>33.15</v>
      </c>
      <c r="F2862" s="82">
        <v>29.807400000000001</v>
      </c>
      <c r="G2862" s="82">
        <v>41.3474</v>
      </c>
      <c r="H2862" s="82">
        <v>153.13550000000001</v>
      </c>
      <c r="I2862" s="82">
        <v>109.6433</v>
      </c>
      <c r="J2862" s="82">
        <v>52.446100000000001</v>
      </c>
      <c r="K2862" s="82">
        <v>49.970700000000001</v>
      </c>
      <c r="L2862" s="82">
        <v>84.103999999999999</v>
      </c>
      <c r="M2862" s="87">
        <v>123.86</v>
      </c>
      <c r="N2862" s="80">
        <v>0.14000000000000001</v>
      </c>
      <c r="O2862" s="86">
        <f t="shared" si="132"/>
        <v>1251.9229946988401</v>
      </c>
      <c r="P2862" s="24">
        <f t="shared" si="133"/>
        <v>0</v>
      </c>
      <c r="R2862" s="76">
        <v>41025</v>
      </c>
      <c r="S2862" s="88">
        <f t="shared" si="134"/>
        <v>6.7359758464142798E-3</v>
      </c>
      <c r="T2862" s="88"/>
    </row>
    <row r="2863" spans="1:20" x14ac:dyDescent="0.3">
      <c r="A2863" s="75">
        <v>2860</v>
      </c>
      <c r="B2863" s="76">
        <v>41026</v>
      </c>
      <c r="C2863" s="80">
        <v>1734.5858000000001</v>
      </c>
      <c r="D2863" s="81">
        <v>71.878200000000007</v>
      </c>
      <c r="E2863" s="82">
        <v>33.18</v>
      </c>
      <c r="F2863" s="82">
        <v>30.0334</v>
      </c>
      <c r="G2863" s="82">
        <v>41.180100000000003</v>
      </c>
      <c r="H2863" s="82">
        <v>153.10669999999999</v>
      </c>
      <c r="I2863" s="82">
        <v>109.65600000000001</v>
      </c>
      <c r="J2863" s="82">
        <v>52.822200000000002</v>
      </c>
      <c r="K2863" s="82">
        <v>50.5779</v>
      </c>
      <c r="L2863" s="82">
        <v>83.760999999999996</v>
      </c>
      <c r="M2863" s="87">
        <v>125.863</v>
      </c>
      <c r="N2863" s="80">
        <v>0.13</v>
      </c>
      <c r="O2863" s="86">
        <f t="shared" si="132"/>
        <v>1251.92945303175</v>
      </c>
      <c r="P2863" s="24">
        <f t="shared" si="133"/>
        <v>0</v>
      </c>
      <c r="R2863" s="76">
        <v>41026</v>
      </c>
      <c r="S2863" s="88">
        <f t="shared" si="134"/>
        <v>2.4314333540320599E-3</v>
      </c>
      <c r="T2863" s="88"/>
    </row>
    <row r="2864" spans="1:20" x14ac:dyDescent="0.3">
      <c r="A2864" s="75">
        <v>2861</v>
      </c>
      <c r="B2864" s="76">
        <v>41029</v>
      </c>
      <c r="C2864" s="80">
        <v>1727.8823</v>
      </c>
      <c r="D2864" s="81">
        <v>71.486199999999997</v>
      </c>
      <c r="E2864" s="82">
        <v>32.590000000000003</v>
      </c>
      <c r="F2864" s="82">
        <v>30.197700000000001</v>
      </c>
      <c r="G2864" s="82">
        <v>41.225099999999998</v>
      </c>
      <c r="H2864" s="82">
        <v>153.62569999999999</v>
      </c>
      <c r="I2864" s="82">
        <v>109.9872</v>
      </c>
      <c r="J2864" s="82">
        <v>53.107199999999999</v>
      </c>
      <c r="K2864" s="82">
        <v>50.3733</v>
      </c>
      <c r="L2864" s="82">
        <v>83.635000000000005</v>
      </c>
      <c r="M2864" s="87">
        <v>125.95399999999999</v>
      </c>
      <c r="N2864" s="80">
        <v>0.16</v>
      </c>
      <c r="O2864" s="99">
        <f t="shared" si="132"/>
        <v>1251.93740179018</v>
      </c>
      <c r="P2864" s="24">
        <f t="shared" si="133"/>
        <v>1</v>
      </c>
      <c r="R2864" s="76">
        <v>41029</v>
      </c>
      <c r="S2864" s="88">
        <f t="shared" si="134"/>
        <v>-3.8646113671633201E-3</v>
      </c>
      <c r="T2864" s="88"/>
    </row>
    <row r="2865" spans="1:20" x14ac:dyDescent="0.3">
      <c r="A2865" s="75">
        <v>2862</v>
      </c>
      <c r="B2865" s="76">
        <v>41030</v>
      </c>
      <c r="C2865" s="80">
        <v>1737.6646000000001</v>
      </c>
      <c r="D2865" s="81">
        <v>71.273399999999995</v>
      </c>
      <c r="E2865" s="82">
        <v>33.61</v>
      </c>
      <c r="F2865" s="82">
        <v>30.372299999999999</v>
      </c>
      <c r="G2865" s="82">
        <v>41.218699999999998</v>
      </c>
      <c r="H2865" s="82">
        <v>156.09100000000001</v>
      </c>
      <c r="I2865" s="82">
        <v>110.8789</v>
      </c>
      <c r="J2865" s="82">
        <v>53.164200000000001</v>
      </c>
      <c r="K2865" s="82">
        <v>50.7759</v>
      </c>
      <c r="L2865" s="82">
        <v>84.256</v>
      </c>
      <c r="M2865" s="87">
        <v>125.631</v>
      </c>
      <c r="N2865" s="80">
        <v>0.16</v>
      </c>
      <c r="O2865" s="86">
        <f t="shared" si="132"/>
        <v>1251.94535059908</v>
      </c>
      <c r="P2865" s="24">
        <f t="shared" si="133"/>
        <v>0</v>
      </c>
      <c r="R2865" s="76">
        <v>41030</v>
      </c>
      <c r="S2865" s="88">
        <f t="shared" si="134"/>
        <v>5.6614388607372198E-3</v>
      </c>
      <c r="T2865" s="88"/>
    </row>
    <row r="2866" spans="1:20" x14ac:dyDescent="0.3">
      <c r="A2866" s="75">
        <v>2863</v>
      </c>
      <c r="B2866" s="76">
        <v>41031</v>
      </c>
      <c r="C2866" s="80">
        <v>1733.5252</v>
      </c>
      <c r="D2866" s="81">
        <v>71.945400000000006</v>
      </c>
      <c r="E2866" s="82">
        <v>34.090000000000003</v>
      </c>
      <c r="F2866" s="82">
        <v>30.516100000000002</v>
      </c>
      <c r="G2866" s="82">
        <v>40.948300000000003</v>
      </c>
      <c r="H2866" s="82">
        <v>154.30330000000001</v>
      </c>
      <c r="I2866" s="82">
        <v>109.80889999999999</v>
      </c>
      <c r="J2866" s="82">
        <v>53.095799999999997</v>
      </c>
      <c r="K2866" s="82">
        <v>50.927700000000002</v>
      </c>
      <c r="L2866" s="82">
        <v>84.686000000000007</v>
      </c>
      <c r="M2866" s="87">
        <v>126.03100000000001</v>
      </c>
      <c r="N2866" s="80">
        <v>0.15</v>
      </c>
      <c r="O2866" s="86">
        <f t="shared" si="132"/>
        <v>1251.95280265474</v>
      </c>
      <c r="P2866" s="24">
        <f t="shared" si="133"/>
        <v>0</v>
      </c>
      <c r="R2866" s="76">
        <v>41031</v>
      </c>
      <c r="S2866" s="88">
        <f t="shared" si="134"/>
        <v>-2.3821628178418699E-3</v>
      </c>
      <c r="T2866" s="88"/>
    </row>
    <row r="2867" spans="1:20" x14ac:dyDescent="0.3">
      <c r="A2867" s="75">
        <v>2864</v>
      </c>
      <c r="B2867" s="76">
        <v>41032</v>
      </c>
      <c r="C2867" s="80">
        <v>1720.5454999999999</v>
      </c>
      <c r="D2867" s="81">
        <v>71.172600000000003</v>
      </c>
      <c r="E2867" s="82">
        <v>33.28</v>
      </c>
      <c r="F2867" s="82">
        <v>30.177199999999999</v>
      </c>
      <c r="G2867" s="82">
        <v>40.896799999999999</v>
      </c>
      <c r="H2867" s="82">
        <v>152.8039</v>
      </c>
      <c r="I2867" s="82">
        <v>109.1082</v>
      </c>
      <c r="J2867" s="82">
        <v>52.092700000000001</v>
      </c>
      <c r="K2867" s="82">
        <v>51.112499999999997</v>
      </c>
      <c r="L2867" s="82">
        <v>84.787999999999997</v>
      </c>
      <c r="M2867" s="87">
        <v>125.42400000000001</v>
      </c>
      <c r="N2867" s="80">
        <v>0.15</v>
      </c>
      <c r="O2867" s="86">
        <f t="shared" si="132"/>
        <v>1251.9602547547599</v>
      </c>
      <c r="P2867" s="24">
        <f t="shared" si="133"/>
        <v>0</v>
      </c>
      <c r="R2867" s="76">
        <v>41032</v>
      </c>
      <c r="S2867" s="88">
        <f t="shared" si="134"/>
        <v>-7.4874596573503097E-3</v>
      </c>
      <c r="T2867" s="88"/>
    </row>
    <row r="2868" spans="1:20" x14ac:dyDescent="0.3">
      <c r="A2868" s="75">
        <v>2865</v>
      </c>
      <c r="B2868" s="76">
        <v>41033</v>
      </c>
      <c r="C2868" s="80">
        <v>1692.8067000000001</v>
      </c>
      <c r="D2868" s="81">
        <v>69.335899999999995</v>
      </c>
      <c r="E2868" s="82">
        <v>32.56</v>
      </c>
      <c r="F2868" s="82">
        <v>29.180900000000001</v>
      </c>
      <c r="G2868" s="82">
        <v>39.892400000000002</v>
      </c>
      <c r="H2868" s="82">
        <v>149.53129999999999</v>
      </c>
      <c r="I2868" s="82">
        <v>107.7324</v>
      </c>
      <c r="J2868" s="82">
        <v>50.952800000000003</v>
      </c>
      <c r="K2868" s="82">
        <v>50.822099999999999</v>
      </c>
      <c r="L2868" s="82">
        <v>83.507999999999996</v>
      </c>
      <c r="M2868" s="87">
        <v>123.91200000000001</v>
      </c>
      <c r="N2868" s="80">
        <v>0.16</v>
      </c>
      <c r="O2868" s="86">
        <f t="shared" si="132"/>
        <v>1251.96820370875</v>
      </c>
      <c r="P2868" s="24">
        <f t="shared" si="133"/>
        <v>0</v>
      </c>
      <c r="R2868" s="76">
        <v>41033</v>
      </c>
      <c r="S2868" s="88">
        <f t="shared" si="134"/>
        <v>-1.6122096160781502E-2</v>
      </c>
      <c r="T2868" s="88"/>
    </row>
    <row r="2869" spans="1:20" x14ac:dyDescent="0.3">
      <c r="A2869" s="75">
        <v>2866</v>
      </c>
      <c r="B2869" s="76">
        <v>41036</v>
      </c>
      <c r="C2869" s="80">
        <v>1693.4290000000001</v>
      </c>
      <c r="D2869" s="81">
        <v>69.347099999999998</v>
      </c>
      <c r="E2869" s="82">
        <v>32.28</v>
      </c>
      <c r="F2869" s="82">
        <v>28.677600000000002</v>
      </c>
      <c r="G2869" s="82">
        <v>39.467399999999998</v>
      </c>
      <c r="H2869" s="82">
        <v>148.9402</v>
      </c>
      <c r="I2869" s="82">
        <v>107.6178</v>
      </c>
      <c r="J2869" s="82">
        <v>50.964199999999998</v>
      </c>
      <c r="K2869" s="82">
        <v>51.006900000000002</v>
      </c>
      <c r="L2869" s="82">
        <v>84.42</v>
      </c>
      <c r="M2869" s="87">
        <v>123.446</v>
      </c>
      <c r="N2869" s="80">
        <v>0.16</v>
      </c>
      <c r="O2869" s="86">
        <f t="shared" si="132"/>
        <v>1251.97615271322</v>
      </c>
      <c r="P2869" s="24">
        <f t="shared" si="133"/>
        <v>0</v>
      </c>
      <c r="R2869" s="76">
        <v>41036</v>
      </c>
      <c r="S2869" s="88">
        <f t="shared" si="134"/>
        <v>3.6761432950371798E-4</v>
      </c>
      <c r="T2869" s="88"/>
    </row>
    <row r="2870" spans="1:20" x14ac:dyDescent="0.3">
      <c r="A2870" s="75">
        <v>2867</v>
      </c>
      <c r="B2870" s="76">
        <v>41037</v>
      </c>
      <c r="C2870" s="80">
        <v>1686.412</v>
      </c>
      <c r="D2870" s="81">
        <v>70.186999999999998</v>
      </c>
      <c r="E2870" s="82">
        <v>32.28</v>
      </c>
      <c r="F2870" s="82">
        <v>28.687799999999999</v>
      </c>
      <c r="G2870" s="82">
        <v>39.274299999999997</v>
      </c>
      <c r="H2870" s="82">
        <v>148.26259999999999</v>
      </c>
      <c r="I2870" s="82">
        <v>107.0318</v>
      </c>
      <c r="J2870" s="82">
        <v>50.1663</v>
      </c>
      <c r="K2870" s="82">
        <v>50.914499999999997</v>
      </c>
      <c r="L2870" s="82">
        <v>84.293999999999997</v>
      </c>
      <c r="M2870" s="87">
        <v>120.913</v>
      </c>
      <c r="N2870" s="80">
        <v>0.16</v>
      </c>
      <c r="O2870" s="86">
        <f t="shared" si="132"/>
        <v>1251.9841017681599</v>
      </c>
      <c r="P2870" s="24">
        <f t="shared" si="133"/>
        <v>0</v>
      </c>
      <c r="R2870" s="76">
        <v>41037</v>
      </c>
      <c r="S2870" s="88">
        <f t="shared" si="134"/>
        <v>-4.1436635371191501E-3</v>
      </c>
      <c r="T2870" s="88"/>
    </row>
    <row r="2871" spans="1:20" x14ac:dyDescent="0.3">
      <c r="A2871" s="75">
        <v>2868</v>
      </c>
      <c r="B2871" s="76">
        <v>41038</v>
      </c>
      <c r="C2871" s="80">
        <v>1675.5873999999999</v>
      </c>
      <c r="D2871" s="81">
        <v>69.447900000000004</v>
      </c>
      <c r="E2871" s="82">
        <v>31.93</v>
      </c>
      <c r="F2871" s="82">
        <v>28.533799999999999</v>
      </c>
      <c r="G2871" s="82">
        <v>39.609099999999998</v>
      </c>
      <c r="H2871" s="82">
        <v>146.73439999999999</v>
      </c>
      <c r="I2871" s="82">
        <v>106.12730000000001</v>
      </c>
      <c r="J2871" s="82">
        <v>49.470999999999997</v>
      </c>
      <c r="K2871" s="82">
        <v>50.676900000000003</v>
      </c>
      <c r="L2871" s="82">
        <v>83.558999999999997</v>
      </c>
      <c r="M2871" s="87">
        <v>118.819</v>
      </c>
      <c r="N2871" s="80">
        <v>0.15</v>
      </c>
      <c r="O2871" s="86">
        <f t="shared" si="132"/>
        <v>1251.99155405448</v>
      </c>
      <c r="P2871" s="24">
        <f t="shared" si="133"/>
        <v>0</v>
      </c>
      <c r="R2871" s="76">
        <v>41038</v>
      </c>
      <c r="S2871" s="88">
        <f t="shared" si="134"/>
        <v>-6.4187161856059704E-3</v>
      </c>
      <c r="T2871" s="88"/>
    </row>
    <row r="2872" spans="1:20" x14ac:dyDescent="0.3">
      <c r="A2872" s="75">
        <v>2869</v>
      </c>
      <c r="B2872" s="76">
        <v>41039</v>
      </c>
      <c r="C2872" s="80">
        <v>1680.3152</v>
      </c>
      <c r="D2872" s="81">
        <v>69.974299999999999</v>
      </c>
      <c r="E2872" s="82">
        <v>31.37</v>
      </c>
      <c r="F2872" s="82">
        <v>27.7531</v>
      </c>
      <c r="G2872" s="82">
        <v>39.583300000000001</v>
      </c>
      <c r="H2872" s="82">
        <v>149.01230000000001</v>
      </c>
      <c r="I2872" s="82">
        <v>106.2547</v>
      </c>
      <c r="J2872" s="82">
        <v>49.505200000000002</v>
      </c>
      <c r="K2872" s="82">
        <v>51.092700000000001</v>
      </c>
      <c r="L2872" s="82">
        <v>84.635999999999996</v>
      </c>
      <c r="M2872" s="87">
        <v>118.742</v>
      </c>
      <c r="N2872" s="80">
        <v>0.15</v>
      </c>
      <c r="O2872" s="86">
        <f t="shared" si="132"/>
        <v>1251.9990063851601</v>
      </c>
      <c r="P2872" s="24">
        <f t="shared" si="133"/>
        <v>0</v>
      </c>
      <c r="R2872" s="76">
        <v>41039</v>
      </c>
      <c r="S2872" s="88">
        <f t="shared" si="134"/>
        <v>2.8215776747904102E-3</v>
      </c>
      <c r="T2872" s="88"/>
    </row>
    <row r="2873" spans="1:20" x14ac:dyDescent="0.3">
      <c r="A2873" s="75">
        <v>2870</v>
      </c>
      <c r="B2873" s="76">
        <v>41040</v>
      </c>
      <c r="C2873" s="80">
        <v>1674.8105</v>
      </c>
      <c r="D2873" s="81">
        <v>69.279899999999998</v>
      </c>
      <c r="E2873" s="82">
        <v>31.17</v>
      </c>
      <c r="F2873" s="82">
        <v>27.732600000000001</v>
      </c>
      <c r="G2873" s="82">
        <v>40.124200000000002</v>
      </c>
      <c r="H2873" s="82">
        <v>148.04640000000001</v>
      </c>
      <c r="I2873" s="82">
        <v>106.5882</v>
      </c>
      <c r="J2873" s="82">
        <v>49.197400000000002</v>
      </c>
      <c r="K2873" s="82">
        <v>51.132300000000001</v>
      </c>
      <c r="L2873" s="82">
        <v>84.647999999999996</v>
      </c>
      <c r="M2873" s="87">
        <v>118.78</v>
      </c>
      <c r="N2873" s="80">
        <v>0.15</v>
      </c>
      <c r="O2873" s="86">
        <f t="shared" si="132"/>
        <v>1252.0064587602001</v>
      </c>
      <c r="P2873" s="24">
        <f t="shared" si="133"/>
        <v>0</v>
      </c>
      <c r="R2873" s="76">
        <v>41040</v>
      </c>
      <c r="S2873" s="88">
        <f t="shared" si="134"/>
        <v>-3.2759925042634701E-3</v>
      </c>
      <c r="T2873" s="88"/>
    </row>
    <row r="2874" spans="1:20" x14ac:dyDescent="0.3">
      <c r="A2874" s="75">
        <v>2871</v>
      </c>
      <c r="B2874" s="76">
        <v>41043</v>
      </c>
      <c r="C2874" s="80">
        <v>1656.3693000000001</v>
      </c>
      <c r="D2874" s="81">
        <v>68.831900000000005</v>
      </c>
      <c r="E2874" s="82">
        <v>29.66</v>
      </c>
      <c r="F2874" s="82">
        <v>27.691500000000001</v>
      </c>
      <c r="G2874" s="82">
        <v>39.506100000000004</v>
      </c>
      <c r="H2874" s="82">
        <v>146.96510000000001</v>
      </c>
      <c r="I2874" s="82">
        <v>105.3312</v>
      </c>
      <c r="J2874" s="82">
        <v>47.920699999999997</v>
      </c>
      <c r="K2874" s="82">
        <v>50.7363</v>
      </c>
      <c r="L2874" s="82">
        <v>85.091999999999999</v>
      </c>
      <c r="M2874" s="87">
        <v>117.462</v>
      </c>
      <c r="N2874" s="80">
        <v>0.16</v>
      </c>
      <c r="O2874" s="86">
        <f t="shared" si="132"/>
        <v>1252.0144080075499</v>
      </c>
      <c r="P2874" s="24">
        <f t="shared" si="133"/>
        <v>0</v>
      </c>
      <c r="R2874" s="76">
        <v>41043</v>
      </c>
      <c r="S2874" s="88">
        <f t="shared" si="134"/>
        <v>-1.1010917354530501E-2</v>
      </c>
      <c r="T2874" s="88"/>
    </row>
    <row r="2875" spans="1:20" x14ac:dyDescent="0.3">
      <c r="A2875" s="75">
        <v>2872</v>
      </c>
      <c r="B2875" s="76">
        <v>41044</v>
      </c>
      <c r="C2875" s="80">
        <v>1647.1512</v>
      </c>
      <c r="D2875" s="81">
        <v>68.8095</v>
      </c>
      <c r="E2875" s="82">
        <v>30.19</v>
      </c>
      <c r="F2875" s="82">
        <v>27.7942</v>
      </c>
      <c r="G2875" s="82">
        <v>39.1584</v>
      </c>
      <c r="H2875" s="82">
        <v>145.4658</v>
      </c>
      <c r="I2875" s="82">
        <v>104.908</v>
      </c>
      <c r="J2875" s="82">
        <v>47.544600000000003</v>
      </c>
      <c r="K2875" s="82">
        <v>50.5383</v>
      </c>
      <c r="L2875" s="82">
        <v>85.978999999999999</v>
      </c>
      <c r="M2875" s="87">
        <v>117.63</v>
      </c>
      <c r="N2875" s="80">
        <v>0.16</v>
      </c>
      <c r="O2875" s="86">
        <f t="shared" si="132"/>
        <v>1252.02235730538</v>
      </c>
      <c r="P2875" s="24">
        <f t="shared" si="133"/>
        <v>0</v>
      </c>
      <c r="R2875" s="76">
        <v>41044</v>
      </c>
      <c r="S2875" s="88">
        <f t="shared" si="134"/>
        <v>-5.5652444174134601E-3</v>
      </c>
      <c r="T2875" s="88"/>
    </row>
    <row r="2876" spans="1:20" x14ac:dyDescent="0.3">
      <c r="A2876" s="75">
        <v>2873</v>
      </c>
      <c r="B2876" s="76">
        <v>41045</v>
      </c>
      <c r="C2876" s="80">
        <v>1640.4592</v>
      </c>
      <c r="D2876" s="81">
        <v>66.2</v>
      </c>
      <c r="E2876" s="82">
        <v>29.17</v>
      </c>
      <c r="F2876" s="82">
        <v>27.445</v>
      </c>
      <c r="G2876" s="82">
        <v>38.756599999999999</v>
      </c>
      <c r="H2876" s="82">
        <v>145.60990000000001</v>
      </c>
      <c r="I2876" s="82">
        <v>105.3954</v>
      </c>
      <c r="J2876" s="82">
        <v>47.271000000000001</v>
      </c>
      <c r="K2876" s="82">
        <v>50.379899999999999</v>
      </c>
      <c r="L2876" s="82">
        <v>87.12</v>
      </c>
      <c r="M2876" s="87">
        <v>118.173</v>
      </c>
      <c r="N2876" s="80">
        <v>0.16</v>
      </c>
      <c r="O2876" s="86">
        <f t="shared" si="132"/>
        <v>1252.0303066536801</v>
      </c>
      <c r="P2876" s="24">
        <f t="shared" si="133"/>
        <v>0</v>
      </c>
      <c r="R2876" s="76">
        <v>41045</v>
      </c>
      <c r="S2876" s="88">
        <f t="shared" si="134"/>
        <v>-4.0627721365227298E-3</v>
      </c>
      <c r="T2876" s="88"/>
    </row>
    <row r="2877" spans="1:20" x14ac:dyDescent="0.3">
      <c r="A2877" s="75">
        <v>2874</v>
      </c>
      <c r="B2877" s="76">
        <v>41046</v>
      </c>
      <c r="C2877" s="80">
        <v>1615.934</v>
      </c>
      <c r="D2877" s="81">
        <v>64.016099999999994</v>
      </c>
      <c r="E2877" s="82">
        <v>29.29</v>
      </c>
      <c r="F2877" s="82">
        <v>26.962299999999999</v>
      </c>
      <c r="G2877" s="82">
        <v>38.523299999999999</v>
      </c>
      <c r="H2877" s="82">
        <v>145.66810000000001</v>
      </c>
      <c r="I2877" s="82">
        <v>105.06189999999999</v>
      </c>
      <c r="J2877" s="82">
        <v>45.823300000000003</v>
      </c>
      <c r="K2877" s="82">
        <v>49.581299999999999</v>
      </c>
      <c r="L2877" s="82">
        <v>87.144999999999996</v>
      </c>
      <c r="M2877" s="87">
        <v>115.834</v>
      </c>
      <c r="N2877" s="80">
        <v>0.16</v>
      </c>
      <c r="O2877" s="86">
        <f t="shared" si="132"/>
        <v>1252.0382560524599</v>
      </c>
      <c r="P2877" s="24">
        <f t="shared" si="133"/>
        <v>0</v>
      </c>
      <c r="R2877" s="76">
        <v>41046</v>
      </c>
      <c r="S2877" s="88">
        <f t="shared" si="134"/>
        <v>-1.4950204186730201E-2</v>
      </c>
      <c r="T2877" s="88"/>
    </row>
    <row r="2878" spans="1:20" x14ac:dyDescent="0.3">
      <c r="A2878" s="75">
        <v>2875</v>
      </c>
      <c r="B2878" s="76">
        <v>41047</v>
      </c>
      <c r="C2878" s="80">
        <v>1604.0083</v>
      </c>
      <c r="D2878" s="81">
        <v>62.694600000000001</v>
      </c>
      <c r="E2878" s="82">
        <v>28.45</v>
      </c>
      <c r="F2878" s="82">
        <v>26.3049</v>
      </c>
      <c r="G2878" s="82">
        <v>37.94</v>
      </c>
      <c r="H2878" s="82">
        <v>143.2243</v>
      </c>
      <c r="I2878" s="82">
        <v>104.4975</v>
      </c>
      <c r="J2878" s="82">
        <v>45.811900000000001</v>
      </c>
      <c r="K2878" s="82">
        <v>48.875</v>
      </c>
      <c r="L2878" s="82">
        <v>86.320999999999998</v>
      </c>
      <c r="M2878" s="87">
        <v>116.131</v>
      </c>
      <c r="N2878" s="80">
        <v>0.16</v>
      </c>
      <c r="O2878" s="86">
        <f t="shared" si="132"/>
        <v>1252.0462055016999</v>
      </c>
      <c r="P2878" s="24">
        <f t="shared" si="133"/>
        <v>0</v>
      </c>
      <c r="R2878" s="76">
        <v>41047</v>
      </c>
      <c r="S2878" s="88">
        <f t="shared" si="134"/>
        <v>-7.3800662650825898E-3</v>
      </c>
      <c r="T2878" s="88"/>
    </row>
    <row r="2879" spans="1:20" x14ac:dyDescent="0.3">
      <c r="A2879" s="75">
        <v>2876</v>
      </c>
      <c r="B2879" s="76">
        <v>41050</v>
      </c>
      <c r="C2879" s="80">
        <v>1629.7557999999999</v>
      </c>
      <c r="D2879" s="81">
        <v>64.083299999999994</v>
      </c>
      <c r="E2879" s="82">
        <v>29.3</v>
      </c>
      <c r="F2879" s="82">
        <v>26.9725</v>
      </c>
      <c r="G2879" s="82">
        <v>38.562100000000001</v>
      </c>
      <c r="H2879" s="82">
        <v>145.01349999999999</v>
      </c>
      <c r="I2879" s="82">
        <v>105.2286</v>
      </c>
      <c r="J2879" s="82">
        <v>46.552900000000001</v>
      </c>
      <c r="K2879" s="82">
        <v>49.178600000000003</v>
      </c>
      <c r="L2879" s="82">
        <v>86.144000000000005</v>
      </c>
      <c r="M2879" s="87">
        <v>117.96599999999999</v>
      </c>
      <c r="N2879" s="80">
        <v>0.16</v>
      </c>
      <c r="O2879" s="86">
        <f t="shared" si="132"/>
        <v>1252.05415500142</v>
      </c>
      <c r="P2879" s="24">
        <f t="shared" si="133"/>
        <v>0</v>
      </c>
      <c r="R2879" s="76">
        <v>41050</v>
      </c>
      <c r="S2879" s="88">
        <f t="shared" si="134"/>
        <v>1.60519742946468E-2</v>
      </c>
      <c r="T2879" s="88"/>
    </row>
    <row r="2880" spans="1:20" x14ac:dyDescent="0.3">
      <c r="A2880" s="75">
        <v>2877</v>
      </c>
      <c r="B2880" s="76">
        <v>41051</v>
      </c>
      <c r="C2880" s="80">
        <v>1630.587</v>
      </c>
      <c r="D2880" s="81">
        <v>64.878500000000003</v>
      </c>
      <c r="E2880" s="82">
        <v>29.18</v>
      </c>
      <c r="F2880" s="82">
        <v>27.075199999999999</v>
      </c>
      <c r="G2880" s="82">
        <v>38.575099999999999</v>
      </c>
      <c r="H2880" s="82">
        <v>144.4753</v>
      </c>
      <c r="I2880" s="82">
        <v>105.11320000000001</v>
      </c>
      <c r="J2880" s="82">
        <v>46.210900000000002</v>
      </c>
      <c r="K2880" s="82">
        <v>48.967399999999998</v>
      </c>
      <c r="L2880" s="82">
        <v>86.27</v>
      </c>
      <c r="M2880" s="87">
        <v>118.057</v>
      </c>
      <c r="N2880" s="80">
        <v>0.16</v>
      </c>
      <c r="O2880" s="86">
        <f t="shared" si="132"/>
        <v>1252.06210455161</v>
      </c>
      <c r="P2880" s="24">
        <f t="shared" si="133"/>
        <v>0</v>
      </c>
      <c r="R2880" s="76">
        <v>41051</v>
      </c>
      <c r="S2880" s="88">
        <f t="shared" si="134"/>
        <v>5.1001505869785501E-4</v>
      </c>
      <c r="T2880" s="88"/>
    </row>
    <row r="2881" spans="1:20" x14ac:dyDescent="0.3">
      <c r="A2881" s="75">
        <v>2878</v>
      </c>
      <c r="B2881" s="76">
        <v>41052</v>
      </c>
      <c r="C2881" s="80">
        <v>1633.4136000000001</v>
      </c>
      <c r="D2881" s="81">
        <v>65.113699999999994</v>
      </c>
      <c r="E2881" s="82">
        <v>29.68</v>
      </c>
      <c r="F2881" s="82">
        <v>27.4039</v>
      </c>
      <c r="G2881" s="82">
        <v>37.732599999999998</v>
      </c>
      <c r="H2881" s="82">
        <v>144.00980000000001</v>
      </c>
      <c r="I2881" s="82">
        <v>105.2286</v>
      </c>
      <c r="J2881" s="82">
        <v>46.404699999999998</v>
      </c>
      <c r="K2881" s="82">
        <v>49.204999999999998</v>
      </c>
      <c r="L2881" s="82">
        <v>86.168999999999997</v>
      </c>
      <c r="M2881" s="87">
        <v>118.238</v>
      </c>
      <c r="N2881" s="80">
        <v>0.15</v>
      </c>
      <c r="O2881" s="86">
        <f t="shared" si="132"/>
        <v>1252.0695573022299</v>
      </c>
      <c r="P2881" s="24">
        <f t="shared" si="133"/>
        <v>0</v>
      </c>
      <c r="R2881" s="76">
        <v>41052</v>
      </c>
      <c r="S2881" s="88">
        <f t="shared" si="134"/>
        <v>1.7334861617319701E-3</v>
      </c>
      <c r="T2881" s="88"/>
    </row>
    <row r="2882" spans="1:20" x14ac:dyDescent="0.3">
      <c r="A2882" s="75">
        <v>2879</v>
      </c>
      <c r="B2882" s="76">
        <v>41053</v>
      </c>
      <c r="C2882" s="80">
        <v>1635.924</v>
      </c>
      <c r="D2882" s="81">
        <v>64.004900000000006</v>
      </c>
      <c r="E2882" s="82">
        <v>29.4</v>
      </c>
      <c r="F2882" s="82">
        <v>26.828700000000001</v>
      </c>
      <c r="G2882" s="82">
        <v>37.680700000000002</v>
      </c>
      <c r="H2882" s="82">
        <v>145.55170000000001</v>
      </c>
      <c r="I2882" s="82">
        <v>105.9597</v>
      </c>
      <c r="J2882" s="82">
        <v>46.176699999999997</v>
      </c>
      <c r="K2882" s="82">
        <v>49.871699999999997</v>
      </c>
      <c r="L2882" s="82">
        <v>87.195999999999998</v>
      </c>
      <c r="M2882" s="87">
        <v>118.30200000000001</v>
      </c>
      <c r="N2882" s="80">
        <v>0.15</v>
      </c>
      <c r="O2882" s="86">
        <f t="shared" si="132"/>
        <v>1252.0770100972099</v>
      </c>
      <c r="P2882" s="24">
        <f t="shared" si="133"/>
        <v>0</v>
      </c>
      <c r="R2882" s="76">
        <v>41053</v>
      </c>
      <c r="S2882" s="88">
        <f t="shared" si="134"/>
        <v>1.5369040639798799E-3</v>
      </c>
      <c r="T2882" s="88"/>
    </row>
    <row r="2883" spans="1:20" x14ac:dyDescent="0.3">
      <c r="A2883" s="75">
        <v>2880</v>
      </c>
      <c r="B2883" s="76">
        <v>41054</v>
      </c>
      <c r="C2883" s="80">
        <v>1632.3851999999999</v>
      </c>
      <c r="D2883" s="81">
        <v>64.195300000000003</v>
      </c>
      <c r="E2883" s="82">
        <v>29.31</v>
      </c>
      <c r="F2883" s="82">
        <v>26.849299999999999</v>
      </c>
      <c r="G2883" s="82">
        <v>37.6678</v>
      </c>
      <c r="H2883" s="82">
        <v>143.80619999999999</v>
      </c>
      <c r="I2883" s="82">
        <v>105.2799</v>
      </c>
      <c r="J2883" s="82">
        <v>46.096899999999998</v>
      </c>
      <c r="K2883" s="82">
        <v>49.6539</v>
      </c>
      <c r="L2883" s="82">
        <v>86.98</v>
      </c>
      <c r="M2883" s="87">
        <v>117.682</v>
      </c>
      <c r="N2883" s="80">
        <v>0.15</v>
      </c>
      <c r="O2883" s="86">
        <f t="shared" si="132"/>
        <v>1252.0844629365599</v>
      </c>
      <c r="P2883" s="24">
        <f t="shared" si="133"/>
        <v>0</v>
      </c>
      <c r="R2883" s="76">
        <v>41054</v>
      </c>
      <c r="S2883" s="88">
        <f t="shared" si="134"/>
        <v>-2.16318117467562E-3</v>
      </c>
      <c r="T2883" s="88"/>
    </row>
    <row r="2884" spans="1:20" x14ac:dyDescent="0.3">
      <c r="A2884" s="75">
        <v>2881</v>
      </c>
      <c r="B2884" s="76">
        <v>41057</v>
      </c>
      <c r="C2884" s="80">
        <v>1632.3851999999999</v>
      </c>
      <c r="D2884" s="81">
        <v>64.195300000000003</v>
      </c>
      <c r="E2884" s="82">
        <v>29.31</v>
      </c>
      <c r="F2884" s="82">
        <v>26.849299999999999</v>
      </c>
      <c r="G2884" s="82">
        <v>37.6678</v>
      </c>
      <c r="H2884" s="82">
        <v>143.80619999999999</v>
      </c>
      <c r="I2884" s="82">
        <v>105.2799</v>
      </c>
      <c r="J2884" s="82">
        <v>46.096899999999998</v>
      </c>
      <c r="K2884" s="82">
        <v>49.6539</v>
      </c>
      <c r="L2884" s="82">
        <v>86.98</v>
      </c>
      <c r="M2884" s="87">
        <v>117.682</v>
      </c>
      <c r="N2884" s="80">
        <v>0.15</v>
      </c>
      <c r="O2884" s="86">
        <f t="shared" ref="O2884:O2947" si="135">O2883*(1+N2884/100/252)</f>
        <v>1252.0919158202701</v>
      </c>
      <c r="P2884" s="24">
        <f t="shared" ref="P2884:P2947" si="136">IF(MONTH(B2884)&lt;&gt;MONTH(B2885),1,0)</f>
        <v>0</v>
      </c>
      <c r="R2884" s="76">
        <v>41057</v>
      </c>
      <c r="S2884" s="88">
        <f t="shared" ref="S2884:S2947" si="137">(C2884/C2883)-1</f>
        <v>0</v>
      </c>
      <c r="T2884" s="88"/>
    </row>
    <row r="2885" spans="1:20" x14ac:dyDescent="0.3">
      <c r="A2885" s="75">
        <v>2882</v>
      </c>
      <c r="B2885" s="76">
        <v>41058</v>
      </c>
      <c r="C2885" s="80">
        <v>1650.7349999999999</v>
      </c>
      <c r="D2885" s="81">
        <v>65.393699999999995</v>
      </c>
      <c r="E2885" s="82">
        <v>29.98</v>
      </c>
      <c r="F2885" s="82">
        <v>27.178000000000001</v>
      </c>
      <c r="G2885" s="82">
        <v>38.315899999999999</v>
      </c>
      <c r="H2885" s="82">
        <v>145.81360000000001</v>
      </c>
      <c r="I2885" s="82">
        <v>105.08750000000001</v>
      </c>
      <c r="J2885" s="82">
        <v>47.122799999999998</v>
      </c>
      <c r="K2885" s="82">
        <v>49.805700000000002</v>
      </c>
      <c r="L2885" s="82">
        <v>87.853999999999999</v>
      </c>
      <c r="M2885" s="87">
        <v>117.488</v>
      </c>
      <c r="N2885" s="80">
        <v>0.16</v>
      </c>
      <c r="O2885" s="86">
        <f t="shared" si="135"/>
        <v>1252.0998656102099</v>
      </c>
      <c r="P2885" s="24">
        <f t="shared" si="136"/>
        <v>0</v>
      </c>
      <c r="R2885" s="76">
        <v>41058</v>
      </c>
      <c r="S2885" s="88">
        <f t="shared" si="137"/>
        <v>1.12410967705416E-2</v>
      </c>
      <c r="T2885" s="88"/>
    </row>
    <row r="2886" spans="1:20" x14ac:dyDescent="0.3">
      <c r="A2886" s="75">
        <v>2883</v>
      </c>
      <c r="B2886" s="76">
        <v>41059</v>
      </c>
      <c r="C2886" s="80">
        <v>1627.5672999999999</v>
      </c>
      <c r="D2886" s="81">
        <v>64.620900000000006</v>
      </c>
      <c r="E2886" s="82">
        <v>29.21</v>
      </c>
      <c r="F2886" s="82">
        <v>26.880099999999999</v>
      </c>
      <c r="G2886" s="82">
        <v>38.030700000000003</v>
      </c>
      <c r="H2886" s="82">
        <v>142.017</v>
      </c>
      <c r="I2886" s="82">
        <v>102.3426</v>
      </c>
      <c r="J2886" s="82">
        <v>46.1616</v>
      </c>
      <c r="K2886" s="82">
        <v>49.541699999999999</v>
      </c>
      <c r="L2886" s="82">
        <v>87.129000000000005</v>
      </c>
      <c r="M2886" s="87">
        <v>116.467</v>
      </c>
      <c r="N2886" s="80">
        <v>0.16</v>
      </c>
      <c r="O2886" s="86">
        <f t="shared" si="135"/>
        <v>1252.1078154506299</v>
      </c>
      <c r="P2886" s="24">
        <f t="shared" si="136"/>
        <v>0</v>
      </c>
      <c r="R2886" s="76">
        <v>41059</v>
      </c>
      <c r="S2886" s="88">
        <f t="shared" si="137"/>
        <v>-1.40347784471765E-2</v>
      </c>
      <c r="T2886" s="88"/>
    </row>
    <row r="2887" spans="1:20" x14ac:dyDescent="0.3">
      <c r="A2887" s="75">
        <v>2884</v>
      </c>
      <c r="B2887" s="76">
        <v>41060</v>
      </c>
      <c r="C2887" s="80">
        <v>1624.0374999999999</v>
      </c>
      <c r="D2887" s="81">
        <v>64.463399999999993</v>
      </c>
      <c r="E2887" s="82">
        <v>29.34</v>
      </c>
      <c r="F2887" s="82">
        <v>27.188199999999998</v>
      </c>
      <c r="G2887" s="82">
        <v>37.836300000000001</v>
      </c>
      <c r="H2887" s="82">
        <v>143.0061</v>
      </c>
      <c r="I2887" s="82">
        <v>100.8548</v>
      </c>
      <c r="J2887" s="82">
        <v>45.898699999999998</v>
      </c>
      <c r="K2887" s="82">
        <v>49.323900000000002</v>
      </c>
      <c r="L2887" s="82">
        <v>86.656000000000006</v>
      </c>
      <c r="M2887" s="87">
        <v>116.376</v>
      </c>
      <c r="N2887" s="80">
        <v>0.16</v>
      </c>
      <c r="O2887" s="99">
        <f t="shared" si="135"/>
        <v>1252.11576534152</v>
      </c>
      <c r="P2887" s="24">
        <f t="shared" si="136"/>
        <v>1</v>
      </c>
      <c r="R2887" s="76">
        <v>41060</v>
      </c>
      <c r="S2887" s="88">
        <f t="shared" si="137"/>
        <v>-2.1687582442827501E-3</v>
      </c>
      <c r="T2887" s="88"/>
    </row>
    <row r="2888" spans="1:20" x14ac:dyDescent="0.3">
      <c r="A2888" s="75">
        <v>2885</v>
      </c>
      <c r="B2888" s="76">
        <v>41061</v>
      </c>
      <c r="C2888" s="80">
        <v>1584.0953999999999</v>
      </c>
      <c r="D2888" s="81">
        <v>62.000100000000003</v>
      </c>
      <c r="E2888" s="82">
        <v>28.2</v>
      </c>
      <c r="F2888" s="82">
        <v>26.705500000000001</v>
      </c>
      <c r="G2888" s="82">
        <v>36.877099999999999</v>
      </c>
      <c r="H2888" s="82">
        <v>140.2423</v>
      </c>
      <c r="I2888" s="82">
        <v>99.944100000000006</v>
      </c>
      <c r="J2888" s="82">
        <v>44.446800000000003</v>
      </c>
      <c r="K2888" s="82">
        <v>48.241399999999999</v>
      </c>
      <c r="L2888" s="82">
        <v>86.221999999999994</v>
      </c>
      <c r="M2888" s="87">
        <v>112.95099999999999</v>
      </c>
      <c r="N2888" s="80">
        <v>0.16</v>
      </c>
      <c r="O2888" s="86">
        <f t="shared" si="135"/>
        <v>1252.1237152828901</v>
      </c>
      <c r="P2888" s="24">
        <f t="shared" si="136"/>
        <v>0</v>
      </c>
      <c r="R2888" s="76">
        <v>41061</v>
      </c>
      <c r="S2888" s="88">
        <f t="shared" si="137"/>
        <v>-2.4594321251818398E-2</v>
      </c>
      <c r="T2888" s="88"/>
    </row>
    <row r="2889" spans="1:20" x14ac:dyDescent="0.3">
      <c r="A2889" s="75">
        <v>2886</v>
      </c>
      <c r="B2889" s="76">
        <v>41064</v>
      </c>
      <c r="C2889" s="80">
        <v>1584.3034</v>
      </c>
      <c r="D2889" s="81">
        <v>62.821199999999997</v>
      </c>
      <c r="E2889" s="82">
        <v>28.36</v>
      </c>
      <c r="F2889" s="82">
        <v>26.910900000000002</v>
      </c>
      <c r="G2889" s="82">
        <v>37.006700000000002</v>
      </c>
      <c r="H2889" s="82">
        <v>140.4896</v>
      </c>
      <c r="I2889" s="82">
        <v>99.828699999999998</v>
      </c>
      <c r="J2889" s="82">
        <v>43.955199999999998</v>
      </c>
      <c r="K2889" s="82">
        <v>48.604399999999998</v>
      </c>
      <c r="L2889" s="82">
        <v>86.183999999999997</v>
      </c>
      <c r="M2889" s="87">
        <v>112.44199999999999</v>
      </c>
      <c r="N2889" s="80">
        <v>0.17</v>
      </c>
      <c r="O2889" s="86">
        <f t="shared" si="135"/>
        <v>1252.13216214922</v>
      </c>
      <c r="P2889" s="24">
        <f t="shared" si="136"/>
        <v>0</v>
      </c>
      <c r="R2889" s="76">
        <v>41064</v>
      </c>
      <c r="S2889" s="88">
        <f t="shared" si="137"/>
        <v>1.31305223157741E-4</v>
      </c>
      <c r="T2889" s="88"/>
    </row>
    <row r="2890" spans="1:20" x14ac:dyDescent="0.3">
      <c r="A2890" s="75">
        <v>2887</v>
      </c>
      <c r="B2890" s="76">
        <v>41065</v>
      </c>
      <c r="C2890" s="80">
        <v>1593.4253000000001</v>
      </c>
      <c r="D2890" s="81">
        <v>64.3172</v>
      </c>
      <c r="E2890" s="82">
        <v>27.44</v>
      </c>
      <c r="F2890" s="82">
        <v>27.429600000000001</v>
      </c>
      <c r="G2890" s="82">
        <v>36.948399999999999</v>
      </c>
      <c r="H2890" s="82">
        <v>140.3587</v>
      </c>
      <c r="I2890" s="82">
        <v>99.533600000000007</v>
      </c>
      <c r="J2890" s="82">
        <v>45.5214</v>
      </c>
      <c r="K2890" s="82">
        <v>48.340400000000002</v>
      </c>
      <c r="L2890" s="82">
        <v>85.570999999999998</v>
      </c>
      <c r="M2890" s="87">
        <v>113.432</v>
      </c>
      <c r="N2890" s="80">
        <v>0.17</v>
      </c>
      <c r="O2890" s="86">
        <f t="shared" si="135"/>
        <v>1252.14060907253</v>
      </c>
      <c r="P2890" s="24">
        <f t="shared" si="136"/>
        <v>0</v>
      </c>
      <c r="R2890" s="76">
        <v>41065</v>
      </c>
      <c r="S2890" s="88">
        <f t="shared" si="137"/>
        <v>5.7576724256225304E-3</v>
      </c>
      <c r="T2890" s="88"/>
    </row>
    <row r="2891" spans="1:20" x14ac:dyDescent="0.3">
      <c r="A2891" s="75">
        <v>2888</v>
      </c>
      <c r="B2891" s="76">
        <v>41066</v>
      </c>
      <c r="C2891" s="80">
        <v>1630.5948000000001</v>
      </c>
      <c r="D2891" s="81">
        <v>65.695099999999996</v>
      </c>
      <c r="E2891" s="82">
        <v>28.99</v>
      </c>
      <c r="F2891" s="82">
        <v>28.277000000000001</v>
      </c>
      <c r="G2891" s="82">
        <v>38.043700000000001</v>
      </c>
      <c r="H2891" s="82">
        <v>145.17349999999999</v>
      </c>
      <c r="I2891" s="82">
        <v>102.8429</v>
      </c>
      <c r="J2891" s="82">
        <v>47.6706</v>
      </c>
      <c r="K2891" s="82">
        <v>49.244599999999998</v>
      </c>
      <c r="L2891" s="82">
        <v>86.197000000000003</v>
      </c>
      <c r="M2891" s="87">
        <v>115.491</v>
      </c>
      <c r="N2891" s="80">
        <v>0.16</v>
      </c>
      <c r="O2891" s="86">
        <f t="shared" si="135"/>
        <v>1252.14855917164</v>
      </c>
      <c r="P2891" s="24">
        <f t="shared" si="136"/>
        <v>0</v>
      </c>
      <c r="R2891" s="76">
        <v>41066</v>
      </c>
      <c r="S2891" s="88">
        <f t="shared" si="137"/>
        <v>2.33267916607072E-2</v>
      </c>
      <c r="T2891" s="88"/>
    </row>
    <row r="2892" spans="1:20" x14ac:dyDescent="0.3">
      <c r="A2892" s="75">
        <v>2889</v>
      </c>
      <c r="B2892" s="76">
        <v>41067</v>
      </c>
      <c r="C2892" s="80">
        <v>1630.5001999999999</v>
      </c>
      <c r="D2892" s="81">
        <v>65.239599999999996</v>
      </c>
      <c r="E2892" s="82">
        <v>29.07</v>
      </c>
      <c r="F2892" s="82">
        <v>27.9175</v>
      </c>
      <c r="G2892" s="82">
        <v>37.888100000000001</v>
      </c>
      <c r="H2892" s="82">
        <v>146.0318</v>
      </c>
      <c r="I2892" s="82">
        <v>103.497</v>
      </c>
      <c r="J2892" s="82">
        <v>47.864899999999999</v>
      </c>
      <c r="K2892" s="82">
        <v>49.026800000000001</v>
      </c>
      <c r="L2892" s="82">
        <v>86.438999999999993</v>
      </c>
      <c r="M2892" s="87">
        <v>115.126</v>
      </c>
      <c r="N2892" s="80">
        <v>0.16</v>
      </c>
      <c r="O2892" s="86">
        <f t="shared" si="135"/>
        <v>1252.15650932122</v>
      </c>
      <c r="P2892" s="24">
        <f t="shared" si="136"/>
        <v>0</v>
      </c>
      <c r="R2892" s="76">
        <v>41067</v>
      </c>
      <c r="S2892" s="88">
        <f t="shared" si="137"/>
        <v>-5.8015639446518101E-5</v>
      </c>
      <c r="T2892" s="88"/>
    </row>
    <row r="2893" spans="1:20" x14ac:dyDescent="0.3">
      <c r="A2893" s="75">
        <v>2890</v>
      </c>
      <c r="B2893" s="76">
        <v>41068</v>
      </c>
      <c r="C2893" s="80">
        <v>1643.7621999999999</v>
      </c>
      <c r="D2893" s="81">
        <v>66.094399999999993</v>
      </c>
      <c r="E2893" s="82">
        <v>30.12</v>
      </c>
      <c r="F2893" s="82">
        <v>27.896899999999999</v>
      </c>
      <c r="G2893" s="82">
        <v>38.432499999999997</v>
      </c>
      <c r="H2893" s="82">
        <v>146.68639999999999</v>
      </c>
      <c r="I2893" s="82">
        <v>103.68940000000001</v>
      </c>
      <c r="J2893" s="82">
        <v>47.7849</v>
      </c>
      <c r="K2893" s="82">
        <v>49.660499999999999</v>
      </c>
      <c r="L2893" s="82">
        <v>87.244</v>
      </c>
      <c r="M2893" s="87">
        <v>114.30500000000001</v>
      </c>
      <c r="N2893" s="80">
        <v>0.17</v>
      </c>
      <c r="O2893" s="86">
        <f t="shared" si="135"/>
        <v>1252.16495640878</v>
      </c>
      <c r="P2893" s="24">
        <f t="shared" si="136"/>
        <v>0</v>
      </c>
      <c r="R2893" s="76">
        <v>41068</v>
      </c>
      <c r="S2893" s="88">
        <f t="shared" si="137"/>
        <v>8.1337003209198695E-3</v>
      </c>
      <c r="T2893" s="88"/>
    </row>
    <row r="2894" spans="1:20" x14ac:dyDescent="0.3">
      <c r="A2894" s="75">
        <v>2891</v>
      </c>
      <c r="B2894" s="76">
        <v>41071</v>
      </c>
      <c r="C2894" s="80">
        <v>1623.0968</v>
      </c>
      <c r="D2894" s="81">
        <v>65.003299999999996</v>
      </c>
      <c r="E2894" s="82">
        <v>29.75</v>
      </c>
      <c r="F2894" s="82">
        <v>27.537400000000002</v>
      </c>
      <c r="G2894" s="82">
        <v>37.453899999999997</v>
      </c>
      <c r="H2894" s="82">
        <v>145.33349999999999</v>
      </c>
      <c r="I2894" s="82">
        <v>102.95829999999999</v>
      </c>
      <c r="J2894" s="82">
        <v>46.813200000000002</v>
      </c>
      <c r="K2894" s="82">
        <v>49.2776</v>
      </c>
      <c r="L2894" s="82">
        <v>86.912000000000006</v>
      </c>
      <c r="M2894" s="87">
        <v>112.794</v>
      </c>
      <c r="N2894" s="80">
        <v>0.17</v>
      </c>
      <c r="O2894" s="86">
        <f t="shared" si="135"/>
        <v>1252.17340355333</v>
      </c>
      <c r="P2894" s="24">
        <f t="shared" si="136"/>
        <v>0</v>
      </c>
      <c r="R2894" s="76">
        <v>41071</v>
      </c>
      <c r="S2894" s="88">
        <f t="shared" si="137"/>
        <v>-1.2572013153727401E-2</v>
      </c>
      <c r="T2894" s="88"/>
    </row>
    <row r="2895" spans="1:20" x14ac:dyDescent="0.3">
      <c r="A2895" s="75">
        <v>2892</v>
      </c>
      <c r="B2895" s="76">
        <v>41072</v>
      </c>
      <c r="C2895" s="80">
        <v>1642.0344</v>
      </c>
      <c r="D2895" s="81">
        <v>66.814300000000003</v>
      </c>
      <c r="E2895" s="82">
        <v>30.26</v>
      </c>
      <c r="F2895" s="82">
        <v>27.763400000000001</v>
      </c>
      <c r="G2895" s="82">
        <v>37.965899999999998</v>
      </c>
      <c r="H2895" s="82">
        <v>146.54089999999999</v>
      </c>
      <c r="I2895" s="82">
        <v>104.2281</v>
      </c>
      <c r="J2895" s="82">
        <v>47.0304</v>
      </c>
      <c r="K2895" s="82">
        <v>49.634099999999997</v>
      </c>
      <c r="L2895" s="82">
        <v>87.358999999999995</v>
      </c>
      <c r="M2895" s="87">
        <v>113.99299999999999</v>
      </c>
      <c r="N2895" s="80">
        <v>0.16</v>
      </c>
      <c r="O2895" s="86">
        <f t="shared" si="135"/>
        <v>1252.18135386066</v>
      </c>
      <c r="P2895" s="24">
        <f t="shared" si="136"/>
        <v>0</v>
      </c>
      <c r="R2895" s="76">
        <v>41072</v>
      </c>
      <c r="S2895" s="88">
        <f t="shared" si="137"/>
        <v>1.16675727535165E-2</v>
      </c>
      <c r="T2895" s="88"/>
    </row>
    <row r="2896" spans="1:20" x14ac:dyDescent="0.3">
      <c r="A2896" s="75">
        <v>2893</v>
      </c>
      <c r="B2896" s="76">
        <v>41073</v>
      </c>
      <c r="C2896" s="80">
        <v>1631.1048000000001</v>
      </c>
      <c r="D2896" s="81">
        <v>66.296899999999994</v>
      </c>
      <c r="E2896" s="82">
        <v>29.56</v>
      </c>
      <c r="F2896" s="82">
        <v>27.7531</v>
      </c>
      <c r="G2896" s="82">
        <v>37.758499999999998</v>
      </c>
      <c r="H2896" s="82">
        <v>145.65360000000001</v>
      </c>
      <c r="I2896" s="82">
        <v>103.42010000000001</v>
      </c>
      <c r="J2896" s="82">
        <v>47.156100000000002</v>
      </c>
      <c r="K2896" s="82">
        <v>49.634099999999997</v>
      </c>
      <c r="L2896" s="82">
        <v>87.55</v>
      </c>
      <c r="M2896" s="87">
        <v>114.592</v>
      </c>
      <c r="N2896" s="80">
        <v>0.17</v>
      </c>
      <c r="O2896" s="86">
        <f t="shared" si="135"/>
        <v>1252.18980111582</v>
      </c>
      <c r="P2896" s="24">
        <f t="shared" si="136"/>
        <v>0</v>
      </c>
      <c r="R2896" s="76">
        <v>41073</v>
      </c>
      <c r="S2896" s="88">
        <f t="shared" si="137"/>
        <v>-6.65613339160243E-3</v>
      </c>
      <c r="T2896" s="88"/>
    </row>
    <row r="2897" spans="1:20" x14ac:dyDescent="0.3">
      <c r="A2897" s="75">
        <v>2894</v>
      </c>
      <c r="B2897" s="76">
        <v>41074</v>
      </c>
      <c r="C2897" s="80">
        <v>1648.7761</v>
      </c>
      <c r="D2897" s="81">
        <v>63.878500000000003</v>
      </c>
      <c r="E2897" s="82">
        <v>29.95</v>
      </c>
      <c r="F2897" s="82">
        <v>27.6402</v>
      </c>
      <c r="G2897" s="82">
        <v>38.030700000000003</v>
      </c>
      <c r="H2897" s="82">
        <v>148.25739999999999</v>
      </c>
      <c r="I2897" s="82">
        <v>105.3441</v>
      </c>
      <c r="J2897" s="82">
        <v>48.207900000000002</v>
      </c>
      <c r="K2897" s="82">
        <v>50.331800000000001</v>
      </c>
      <c r="L2897" s="82">
        <v>88.47</v>
      </c>
      <c r="M2897" s="87">
        <v>116.871</v>
      </c>
      <c r="N2897" s="80">
        <v>0.17</v>
      </c>
      <c r="O2897" s="86">
        <f t="shared" si="135"/>
        <v>1252.1982484279699</v>
      </c>
      <c r="P2897" s="24">
        <f t="shared" si="136"/>
        <v>0</v>
      </c>
      <c r="R2897" s="76">
        <v>41074</v>
      </c>
      <c r="S2897" s="88">
        <f t="shared" si="137"/>
        <v>1.08339451885617E-2</v>
      </c>
      <c r="T2897" s="88"/>
    </row>
    <row r="2898" spans="1:20" x14ac:dyDescent="0.3">
      <c r="A2898" s="75">
        <v>2895</v>
      </c>
      <c r="B2898" s="76">
        <v>41075</v>
      </c>
      <c r="C2898" s="80">
        <v>1665.8289</v>
      </c>
      <c r="D2898" s="81">
        <v>63.552300000000002</v>
      </c>
      <c r="E2898" s="82">
        <v>31.14</v>
      </c>
      <c r="F2898" s="82">
        <v>28.451599999999999</v>
      </c>
      <c r="G2898" s="82">
        <v>38.912100000000002</v>
      </c>
      <c r="H2898" s="82">
        <v>151.76310000000001</v>
      </c>
      <c r="I2898" s="82">
        <v>106.74209999999999</v>
      </c>
      <c r="J2898" s="82">
        <v>49.156700000000001</v>
      </c>
      <c r="K2898" s="82">
        <v>50.564399999999999</v>
      </c>
      <c r="L2898" s="82">
        <v>88.738</v>
      </c>
      <c r="M2898" s="87">
        <v>117.887</v>
      </c>
      <c r="N2898" s="80">
        <v>0.18</v>
      </c>
      <c r="O2898" s="86">
        <f t="shared" si="135"/>
        <v>1252.20719270117</v>
      </c>
      <c r="P2898" s="24">
        <f t="shared" si="136"/>
        <v>0</v>
      </c>
      <c r="R2898" s="76">
        <v>41075</v>
      </c>
      <c r="S2898" s="88">
        <f t="shared" si="137"/>
        <v>1.03427020806524E-2</v>
      </c>
      <c r="T2898" s="88"/>
    </row>
    <row r="2899" spans="1:20" x14ac:dyDescent="0.3">
      <c r="A2899" s="75">
        <v>2896</v>
      </c>
      <c r="B2899" s="76">
        <v>41078</v>
      </c>
      <c r="C2899" s="80">
        <v>1668.2637</v>
      </c>
      <c r="D2899" s="81">
        <v>63.856000000000002</v>
      </c>
      <c r="E2899" s="82">
        <v>31.33</v>
      </c>
      <c r="F2899" s="82">
        <v>27.855899999999998</v>
      </c>
      <c r="G2899" s="82">
        <v>38.678800000000003</v>
      </c>
      <c r="H2899" s="82">
        <v>150.4975</v>
      </c>
      <c r="I2899" s="82">
        <v>106.601</v>
      </c>
      <c r="J2899" s="82">
        <v>48.836599999999997</v>
      </c>
      <c r="K2899" s="82">
        <v>50.491300000000003</v>
      </c>
      <c r="L2899" s="82">
        <v>88.891999999999996</v>
      </c>
      <c r="M2899" s="87">
        <v>117.54900000000001</v>
      </c>
      <c r="N2899" s="80">
        <v>0.17</v>
      </c>
      <c r="O2899" s="86">
        <f t="shared" si="135"/>
        <v>1252.2156401306499</v>
      </c>
      <c r="P2899" s="24">
        <f t="shared" si="136"/>
        <v>0</v>
      </c>
      <c r="R2899" s="76">
        <v>41078</v>
      </c>
      <c r="S2899" s="88">
        <f t="shared" si="137"/>
        <v>1.4616146952426399E-3</v>
      </c>
      <c r="T2899" s="88"/>
    </row>
    <row r="2900" spans="1:20" x14ac:dyDescent="0.3">
      <c r="A2900" s="75">
        <v>2897</v>
      </c>
      <c r="B2900" s="76">
        <v>41079</v>
      </c>
      <c r="C2900" s="80">
        <v>1684.6711</v>
      </c>
      <c r="D2900" s="81">
        <v>64.137200000000007</v>
      </c>
      <c r="E2900" s="82">
        <v>31.87</v>
      </c>
      <c r="F2900" s="82">
        <v>28.718699999999998</v>
      </c>
      <c r="G2900" s="82">
        <v>39.793500000000002</v>
      </c>
      <c r="H2900" s="82">
        <v>151.37029999999999</v>
      </c>
      <c r="I2900" s="82">
        <v>108.3583</v>
      </c>
      <c r="J2900" s="82">
        <v>49.305300000000003</v>
      </c>
      <c r="K2900" s="82">
        <v>50.331800000000001</v>
      </c>
      <c r="L2900" s="82">
        <v>88.521000000000001</v>
      </c>
      <c r="M2900" s="87">
        <v>116.715</v>
      </c>
      <c r="N2900" s="80">
        <v>0.17</v>
      </c>
      <c r="O2900" s="86">
        <f t="shared" si="135"/>
        <v>1252.2240876171099</v>
      </c>
      <c r="P2900" s="24">
        <f t="shared" si="136"/>
        <v>0</v>
      </c>
      <c r="R2900" s="76">
        <v>41079</v>
      </c>
      <c r="S2900" s="88">
        <f t="shared" si="137"/>
        <v>9.8350158910729402E-3</v>
      </c>
      <c r="T2900" s="88"/>
    </row>
    <row r="2901" spans="1:20" x14ac:dyDescent="0.3">
      <c r="A2901" s="75">
        <v>2898</v>
      </c>
      <c r="B2901" s="76">
        <v>41080</v>
      </c>
      <c r="C2901" s="80">
        <v>1681.8987</v>
      </c>
      <c r="D2901" s="81">
        <v>64.114699999999999</v>
      </c>
      <c r="E2901" s="82">
        <v>31.69</v>
      </c>
      <c r="F2901" s="82">
        <v>29.263000000000002</v>
      </c>
      <c r="G2901" s="82">
        <v>40.091700000000003</v>
      </c>
      <c r="H2901" s="82">
        <v>150.7448</v>
      </c>
      <c r="I2901" s="82">
        <v>108.9868</v>
      </c>
      <c r="J2901" s="82">
        <v>49.053800000000003</v>
      </c>
      <c r="K2901" s="82">
        <v>50.212200000000003</v>
      </c>
      <c r="L2901" s="82">
        <v>88.01</v>
      </c>
      <c r="M2901" s="87">
        <v>115.47799999999999</v>
      </c>
      <c r="N2901" s="80">
        <v>0.16</v>
      </c>
      <c r="O2901" s="86">
        <f t="shared" si="135"/>
        <v>1252.2320382462401</v>
      </c>
      <c r="P2901" s="24">
        <f t="shared" si="136"/>
        <v>0</v>
      </c>
      <c r="R2901" s="76">
        <v>41080</v>
      </c>
      <c r="S2901" s="88">
        <f t="shared" si="137"/>
        <v>-1.64566246788467E-3</v>
      </c>
      <c r="T2901" s="88"/>
    </row>
    <row r="2902" spans="1:20" x14ac:dyDescent="0.3">
      <c r="A2902" s="75">
        <v>2899</v>
      </c>
      <c r="B2902" s="76">
        <v>41081</v>
      </c>
      <c r="C2902" s="80">
        <v>1644.7126000000001</v>
      </c>
      <c r="D2902" s="81">
        <v>62.011299999999999</v>
      </c>
      <c r="E2902" s="82">
        <v>30.27</v>
      </c>
      <c r="F2902" s="82">
        <v>28.564599999999999</v>
      </c>
      <c r="G2902" s="82">
        <v>39.061199999999999</v>
      </c>
      <c r="H2902" s="82">
        <v>145.49359999999999</v>
      </c>
      <c r="I2902" s="82">
        <v>105.3184</v>
      </c>
      <c r="J2902" s="82">
        <v>45.59</v>
      </c>
      <c r="K2902" s="82">
        <v>49.620800000000003</v>
      </c>
      <c r="L2902" s="82">
        <v>87.486999999999995</v>
      </c>
      <c r="M2902" s="87">
        <v>114.16200000000001</v>
      </c>
      <c r="N2902" s="80">
        <v>0.17</v>
      </c>
      <c r="O2902" s="86">
        <f t="shared" si="135"/>
        <v>1252.2404858433199</v>
      </c>
      <c r="P2902" s="24">
        <f t="shared" si="136"/>
        <v>0</v>
      </c>
      <c r="R2902" s="76">
        <v>41081</v>
      </c>
      <c r="S2902" s="88">
        <f t="shared" si="137"/>
        <v>-2.2109595542228501E-2</v>
      </c>
      <c r="T2902" s="88"/>
    </row>
    <row r="2903" spans="1:20" x14ac:dyDescent="0.3">
      <c r="A2903" s="75">
        <v>2900</v>
      </c>
      <c r="B2903" s="76">
        <v>41082</v>
      </c>
      <c r="C2903" s="80">
        <v>1656.5162</v>
      </c>
      <c r="D2903" s="81">
        <v>62.585000000000001</v>
      </c>
      <c r="E2903" s="82">
        <v>30.81</v>
      </c>
      <c r="F2903" s="82">
        <v>28.759699999999999</v>
      </c>
      <c r="G2903" s="82">
        <v>39.793500000000002</v>
      </c>
      <c r="H2903" s="82">
        <v>146.1045</v>
      </c>
      <c r="I2903" s="82">
        <v>105.3184</v>
      </c>
      <c r="J2903" s="82">
        <v>45.578600000000002</v>
      </c>
      <c r="K2903" s="82">
        <v>49.800199999999997</v>
      </c>
      <c r="L2903" s="82">
        <v>87.742000000000004</v>
      </c>
      <c r="M2903" s="87">
        <v>115.087</v>
      </c>
      <c r="N2903" s="80">
        <v>0.17</v>
      </c>
      <c r="O2903" s="86">
        <f t="shared" si="135"/>
        <v>1252.24893349739</v>
      </c>
      <c r="P2903" s="24">
        <f t="shared" si="136"/>
        <v>0</v>
      </c>
      <c r="R2903" s="76">
        <v>41082</v>
      </c>
      <c r="S2903" s="88">
        <f t="shared" si="137"/>
        <v>7.1766945787368197E-3</v>
      </c>
      <c r="T2903" s="88"/>
    </row>
    <row r="2904" spans="1:20" x14ac:dyDescent="0.3">
      <c r="A2904" s="75">
        <v>2901</v>
      </c>
      <c r="B2904" s="76">
        <v>41085</v>
      </c>
      <c r="C2904" s="80">
        <v>1630.2869000000001</v>
      </c>
      <c r="D2904" s="81">
        <v>60.239699999999999</v>
      </c>
      <c r="E2904" s="82">
        <v>30.08</v>
      </c>
      <c r="F2904" s="82">
        <v>28.369399999999999</v>
      </c>
      <c r="G2904" s="82">
        <v>38.711199999999998</v>
      </c>
      <c r="H2904" s="82">
        <v>144.12620000000001</v>
      </c>
      <c r="I2904" s="82">
        <v>104.2025</v>
      </c>
      <c r="J2904" s="82">
        <v>44.686900000000001</v>
      </c>
      <c r="K2904" s="82">
        <v>49.687199999999997</v>
      </c>
      <c r="L2904" s="82">
        <v>87.626999999999995</v>
      </c>
      <c r="M2904" s="87">
        <v>114.78700000000001</v>
      </c>
      <c r="N2904" s="80">
        <v>0.17</v>
      </c>
      <c r="O2904" s="86">
        <f t="shared" si="135"/>
        <v>1252.2573812084499</v>
      </c>
      <c r="P2904" s="24">
        <f t="shared" si="136"/>
        <v>0</v>
      </c>
      <c r="R2904" s="76">
        <v>41085</v>
      </c>
      <c r="S2904" s="88">
        <f t="shared" si="137"/>
        <v>-1.5834013576202802E-2</v>
      </c>
      <c r="T2904" s="88"/>
    </row>
    <row r="2905" spans="1:20" x14ac:dyDescent="0.3">
      <c r="A2905" s="75">
        <v>2902</v>
      </c>
      <c r="B2905" s="76">
        <v>41086</v>
      </c>
      <c r="C2905" s="80">
        <v>1638.0722000000001</v>
      </c>
      <c r="D2905" s="81">
        <v>60.650300000000001</v>
      </c>
      <c r="E2905" s="82">
        <v>30.39</v>
      </c>
      <c r="F2905" s="82">
        <v>28.585100000000001</v>
      </c>
      <c r="G2905" s="82">
        <v>38.912100000000002</v>
      </c>
      <c r="H2905" s="82">
        <v>146.84639999999999</v>
      </c>
      <c r="I2905" s="82">
        <v>105.6904</v>
      </c>
      <c r="J2905" s="82">
        <v>45.006999999999998</v>
      </c>
      <c r="K2905" s="82">
        <v>49.8932</v>
      </c>
      <c r="L2905" s="82">
        <v>88.049000000000007</v>
      </c>
      <c r="M2905" s="87">
        <v>116.06399999999999</v>
      </c>
      <c r="N2905" s="80">
        <v>0.16</v>
      </c>
      <c r="O2905" s="86">
        <f t="shared" si="135"/>
        <v>1252.2653320489701</v>
      </c>
      <c r="P2905" s="24">
        <f t="shared" si="136"/>
        <v>0</v>
      </c>
      <c r="R2905" s="76">
        <v>41086</v>
      </c>
      <c r="S2905" s="88">
        <f t="shared" si="137"/>
        <v>4.7754171367016002E-3</v>
      </c>
      <c r="T2905" s="88"/>
    </row>
    <row r="2906" spans="1:20" x14ac:dyDescent="0.3">
      <c r="A2906" s="75">
        <v>2903</v>
      </c>
      <c r="B2906" s="76">
        <v>41087</v>
      </c>
      <c r="C2906" s="80">
        <v>1653.1723999999999</v>
      </c>
      <c r="D2906" s="81">
        <v>61.7639</v>
      </c>
      <c r="E2906" s="82">
        <v>30.65</v>
      </c>
      <c r="F2906" s="82">
        <v>28.9343</v>
      </c>
      <c r="G2906" s="82">
        <v>39.106499999999997</v>
      </c>
      <c r="H2906" s="82">
        <v>149.2029</v>
      </c>
      <c r="I2906" s="82">
        <v>106.7165</v>
      </c>
      <c r="J2906" s="82">
        <v>45.647199999999998</v>
      </c>
      <c r="K2906" s="82">
        <v>50.730499999999999</v>
      </c>
      <c r="L2906" s="82">
        <v>89.082999999999998</v>
      </c>
      <c r="M2906" s="87">
        <v>115.06100000000001</v>
      </c>
      <c r="N2906" s="80">
        <v>0.15</v>
      </c>
      <c r="O2906" s="86">
        <f t="shared" si="135"/>
        <v>1252.27278600928</v>
      </c>
      <c r="P2906" s="24">
        <f t="shared" si="136"/>
        <v>0</v>
      </c>
      <c r="R2906" s="76">
        <v>41087</v>
      </c>
      <c r="S2906" s="88">
        <f t="shared" si="137"/>
        <v>9.2182749942277802E-3</v>
      </c>
      <c r="T2906" s="88"/>
    </row>
    <row r="2907" spans="1:20" x14ac:dyDescent="0.3">
      <c r="A2907" s="75">
        <v>2904</v>
      </c>
      <c r="B2907" s="76">
        <v>41088</v>
      </c>
      <c r="C2907" s="80">
        <v>1649.7674999999999</v>
      </c>
      <c r="D2907" s="81">
        <v>61.0777</v>
      </c>
      <c r="E2907" s="82">
        <v>30.43</v>
      </c>
      <c r="F2907" s="82">
        <v>28.9343</v>
      </c>
      <c r="G2907" s="82">
        <v>38.769500000000001</v>
      </c>
      <c r="H2907" s="82">
        <v>150.4975</v>
      </c>
      <c r="I2907" s="82">
        <v>106.5882</v>
      </c>
      <c r="J2907" s="82">
        <v>46.2988</v>
      </c>
      <c r="K2907" s="82">
        <v>50.883400000000002</v>
      </c>
      <c r="L2907" s="82">
        <v>88.891999999999996</v>
      </c>
      <c r="M2907" s="87">
        <v>114.86499999999999</v>
      </c>
      <c r="N2907" s="80">
        <v>0.15</v>
      </c>
      <c r="O2907" s="86">
        <f t="shared" si="135"/>
        <v>1252.2802400139601</v>
      </c>
      <c r="P2907" s="24">
        <f t="shared" si="136"/>
        <v>0</v>
      </c>
      <c r="R2907" s="76">
        <v>41088</v>
      </c>
      <c r="S2907" s="88">
        <f t="shared" si="137"/>
        <v>-2.0596158029253498E-3</v>
      </c>
      <c r="T2907" s="88"/>
    </row>
    <row r="2908" spans="1:20" x14ac:dyDescent="0.3">
      <c r="A2908" s="75">
        <v>2905</v>
      </c>
      <c r="B2908" s="76">
        <v>41089</v>
      </c>
      <c r="C2908" s="80">
        <v>1690.9549999999999</v>
      </c>
      <c r="D2908" s="81">
        <v>62.63</v>
      </c>
      <c r="E2908" s="82">
        <v>31.75</v>
      </c>
      <c r="F2908" s="82">
        <v>30.5059</v>
      </c>
      <c r="G2908" s="82">
        <v>39.6509</v>
      </c>
      <c r="H2908" s="82">
        <v>153.465</v>
      </c>
      <c r="I2908" s="82">
        <v>109.7564</v>
      </c>
      <c r="J2908" s="82">
        <v>47.693399999999997</v>
      </c>
      <c r="K2908" s="82">
        <v>51.959899999999998</v>
      </c>
      <c r="L2908" s="82">
        <v>90.245000000000005</v>
      </c>
      <c r="M2908" s="87">
        <v>115.321</v>
      </c>
      <c r="N2908" s="80">
        <v>0.09</v>
      </c>
      <c r="O2908" s="99">
        <f t="shared" si="135"/>
        <v>1252.2847124433799</v>
      </c>
      <c r="P2908" s="24">
        <f t="shared" si="136"/>
        <v>1</v>
      </c>
      <c r="R2908" s="76">
        <v>41089</v>
      </c>
      <c r="S2908" s="88">
        <f t="shared" si="137"/>
        <v>2.4965639097630499E-2</v>
      </c>
      <c r="T2908" s="88"/>
    </row>
    <row r="2909" spans="1:20" x14ac:dyDescent="0.3">
      <c r="A2909" s="75">
        <v>2906</v>
      </c>
      <c r="B2909" s="76">
        <v>41092</v>
      </c>
      <c r="C2909" s="80">
        <v>1695.2138</v>
      </c>
      <c r="D2909" s="81">
        <v>62.613100000000003</v>
      </c>
      <c r="E2909" s="82">
        <v>31.54</v>
      </c>
      <c r="F2909" s="82">
        <v>30.603400000000001</v>
      </c>
      <c r="G2909" s="82">
        <v>39.612099999999998</v>
      </c>
      <c r="H2909" s="82">
        <v>153.98869999999999</v>
      </c>
      <c r="I2909" s="82">
        <v>109.4614</v>
      </c>
      <c r="J2909" s="82">
        <v>48.676600000000001</v>
      </c>
      <c r="K2909" s="82">
        <v>52.445</v>
      </c>
      <c r="L2909" s="82">
        <v>90.373000000000005</v>
      </c>
      <c r="M2909" s="87">
        <v>114.735</v>
      </c>
      <c r="N2909" s="80">
        <v>0.18</v>
      </c>
      <c r="O2909" s="86">
        <f t="shared" si="135"/>
        <v>1252.2936573341899</v>
      </c>
      <c r="P2909" s="24">
        <f t="shared" si="136"/>
        <v>0</v>
      </c>
      <c r="R2909" s="76">
        <v>41092</v>
      </c>
      <c r="S2909" s="88">
        <f t="shared" si="137"/>
        <v>2.51857678057665E-3</v>
      </c>
      <c r="T2909" s="88"/>
    </row>
    <row r="2910" spans="1:20" x14ac:dyDescent="0.3">
      <c r="A2910" s="75">
        <v>2907</v>
      </c>
      <c r="B2910" s="76">
        <v>41093</v>
      </c>
      <c r="C2910" s="80">
        <v>1706.175</v>
      </c>
      <c r="D2910" s="81">
        <v>63.282400000000003</v>
      </c>
      <c r="E2910" s="82">
        <v>32.159999999999997</v>
      </c>
      <c r="F2910" s="82">
        <v>30.783200000000001</v>
      </c>
      <c r="G2910" s="82">
        <v>39.871299999999998</v>
      </c>
      <c r="H2910" s="82">
        <v>156.18520000000001</v>
      </c>
      <c r="I2910" s="82">
        <v>110.667</v>
      </c>
      <c r="J2910" s="82">
        <v>49.579700000000003</v>
      </c>
      <c r="K2910" s="82">
        <v>52.604500000000002</v>
      </c>
      <c r="L2910" s="82">
        <v>90.373000000000005</v>
      </c>
      <c r="M2910" s="87">
        <v>115.386</v>
      </c>
      <c r="N2910" s="80">
        <v>0.17</v>
      </c>
      <c r="O2910" s="86">
        <f t="shared" si="135"/>
        <v>1252.3021053469599</v>
      </c>
      <c r="P2910" s="24">
        <f t="shared" si="136"/>
        <v>0</v>
      </c>
      <c r="R2910" s="76">
        <v>41093</v>
      </c>
      <c r="S2910" s="88">
        <f t="shared" si="137"/>
        <v>6.4659690712758301E-3</v>
      </c>
      <c r="T2910" s="88"/>
    </row>
    <row r="2911" spans="1:20" x14ac:dyDescent="0.3">
      <c r="A2911" s="75">
        <v>2908</v>
      </c>
      <c r="B2911" s="76">
        <v>41094</v>
      </c>
      <c r="C2911" s="80">
        <v>1706.175</v>
      </c>
      <c r="D2911" s="81">
        <v>63.282400000000003</v>
      </c>
      <c r="E2911" s="82">
        <v>32.159999999999997</v>
      </c>
      <c r="F2911" s="82">
        <v>30.783200000000001</v>
      </c>
      <c r="G2911" s="82">
        <v>39.871299999999998</v>
      </c>
      <c r="H2911" s="82">
        <v>156.18520000000001</v>
      </c>
      <c r="I2911" s="82">
        <v>110.667</v>
      </c>
      <c r="J2911" s="82">
        <v>49.579700000000003</v>
      </c>
      <c r="K2911" s="82">
        <v>52.604500000000002</v>
      </c>
      <c r="L2911" s="82">
        <v>90.373000000000005</v>
      </c>
      <c r="M2911" s="87">
        <v>115.386</v>
      </c>
      <c r="N2911" s="80">
        <v>0.17</v>
      </c>
      <c r="O2911" s="86">
        <f t="shared" si="135"/>
        <v>1252.31055341671</v>
      </c>
      <c r="P2911" s="24">
        <f t="shared" si="136"/>
        <v>0</v>
      </c>
      <c r="R2911" s="76">
        <v>41094</v>
      </c>
      <c r="S2911" s="88">
        <f t="shared" si="137"/>
        <v>0</v>
      </c>
      <c r="T2911" s="88"/>
    </row>
    <row r="2912" spans="1:20" x14ac:dyDescent="0.3">
      <c r="A2912" s="75">
        <v>2909</v>
      </c>
      <c r="B2912" s="76">
        <v>41095</v>
      </c>
      <c r="C2912" s="80">
        <v>1698.1953000000001</v>
      </c>
      <c r="D2912" s="81">
        <v>63.271099999999997</v>
      </c>
      <c r="E2912" s="82">
        <v>32.22</v>
      </c>
      <c r="F2912" s="82">
        <v>30.526399999999999</v>
      </c>
      <c r="G2912" s="82">
        <v>39.793500000000002</v>
      </c>
      <c r="H2912" s="82">
        <v>154.23599999999999</v>
      </c>
      <c r="I2912" s="82">
        <v>109.7564</v>
      </c>
      <c r="J2912" s="82">
        <v>48.299300000000002</v>
      </c>
      <c r="K2912" s="82">
        <v>52.1327</v>
      </c>
      <c r="L2912" s="82">
        <v>89.62</v>
      </c>
      <c r="M2912" s="87">
        <v>116.324</v>
      </c>
      <c r="N2912" s="80">
        <v>0.17</v>
      </c>
      <c r="O2912" s="86">
        <f t="shared" si="135"/>
        <v>1252.31900154346</v>
      </c>
      <c r="P2912" s="24">
        <f t="shared" si="136"/>
        <v>0</v>
      </c>
      <c r="R2912" s="76">
        <v>41095</v>
      </c>
      <c r="S2912" s="88">
        <f t="shared" si="137"/>
        <v>-4.6769528330914403E-3</v>
      </c>
      <c r="T2912" s="88"/>
    </row>
    <row r="2913" spans="1:20" x14ac:dyDescent="0.3">
      <c r="A2913" s="75">
        <v>2910</v>
      </c>
      <c r="B2913" s="76">
        <v>41096</v>
      </c>
      <c r="C2913" s="80">
        <v>1682.777</v>
      </c>
      <c r="D2913" s="81">
        <v>62.213799999999999</v>
      </c>
      <c r="E2913" s="82">
        <v>31.28</v>
      </c>
      <c r="F2913" s="82">
        <v>29.971800000000002</v>
      </c>
      <c r="G2913" s="82">
        <v>39.125999999999998</v>
      </c>
      <c r="H2913" s="82">
        <v>152.83949999999999</v>
      </c>
      <c r="I2913" s="82">
        <v>108.7687</v>
      </c>
      <c r="J2913" s="82">
        <v>47.990699999999997</v>
      </c>
      <c r="K2913" s="82">
        <v>51.933399999999999</v>
      </c>
      <c r="L2913" s="82">
        <v>89.683000000000007</v>
      </c>
      <c r="M2913" s="87">
        <v>116.79300000000001</v>
      </c>
      <c r="N2913" s="80">
        <v>0.17</v>
      </c>
      <c r="O2913" s="86">
        <f t="shared" si="135"/>
        <v>1252.3274497272</v>
      </c>
      <c r="P2913" s="24">
        <f t="shared" si="136"/>
        <v>0</v>
      </c>
      <c r="R2913" s="76">
        <v>41096</v>
      </c>
      <c r="S2913" s="88">
        <f t="shared" si="137"/>
        <v>-9.0792266354758899E-3</v>
      </c>
      <c r="T2913" s="88"/>
    </row>
    <row r="2914" spans="1:20" x14ac:dyDescent="0.3">
      <c r="A2914" s="75">
        <v>2911</v>
      </c>
      <c r="B2914" s="76">
        <v>41099</v>
      </c>
      <c r="C2914" s="80">
        <v>1680.0392999999999</v>
      </c>
      <c r="D2914" s="81">
        <v>62.225000000000001</v>
      </c>
      <c r="E2914" s="82">
        <v>29.99</v>
      </c>
      <c r="F2914" s="82">
        <v>29.889600000000002</v>
      </c>
      <c r="G2914" s="82">
        <v>38.886200000000002</v>
      </c>
      <c r="H2914" s="82">
        <v>151.9522</v>
      </c>
      <c r="I2914" s="82">
        <v>107.2937</v>
      </c>
      <c r="J2914" s="82">
        <v>47.8992</v>
      </c>
      <c r="K2914" s="82">
        <v>51.820399999999999</v>
      </c>
      <c r="L2914" s="82">
        <v>89.39</v>
      </c>
      <c r="M2914" s="87">
        <v>116.976</v>
      </c>
      <c r="N2914" s="80">
        <v>0.17</v>
      </c>
      <c r="O2914" s="86">
        <f t="shared" si="135"/>
        <v>1252.3358979679399</v>
      </c>
      <c r="P2914" s="24">
        <f t="shared" si="136"/>
        <v>0</v>
      </c>
      <c r="R2914" s="76">
        <v>41099</v>
      </c>
      <c r="S2914" s="88">
        <f t="shared" si="137"/>
        <v>-1.62689411609507E-3</v>
      </c>
      <c r="T2914" s="88"/>
    </row>
    <row r="2915" spans="1:20" x14ac:dyDescent="0.3">
      <c r="A2915" s="75">
        <v>2912</v>
      </c>
      <c r="B2915" s="76">
        <v>41100</v>
      </c>
      <c r="C2915" s="80">
        <v>1666.3958</v>
      </c>
      <c r="D2915" s="81">
        <v>62.0563</v>
      </c>
      <c r="E2915" s="82">
        <v>29.71</v>
      </c>
      <c r="F2915" s="82">
        <v>29.838200000000001</v>
      </c>
      <c r="G2915" s="82">
        <v>38.549199999999999</v>
      </c>
      <c r="H2915" s="82">
        <v>151.10849999999999</v>
      </c>
      <c r="I2915" s="82">
        <v>106.601</v>
      </c>
      <c r="J2915" s="82">
        <v>47.087600000000002</v>
      </c>
      <c r="K2915" s="82">
        <v>51.820399999999999</v>
      </c>
      <c r="L2915" s="82">
        <v>89.236000000000004</v>
      </c>
      <c r="M2915" s="87">
        <v>117.562</v>
      </c>
      <c r="N2915" s="80">
        <v>0.17</v>
      </c>
      <c r="O2915" s="86">
        <f t="shared" si="135"/>
        <v>1252.3443462656601</v>
      </c>
      <c r="P2915" s="24">
        <f t="shared" si="136"/>
        <v>0</v>
      </c>
      <c r="R2915" s="76">
        <v>41100</v>
      </c>
      <c r="S2915" s="88">
        <f t="shared" si="137"/>
        <v>-8.1209409803686405E-3</v>
      </c>
      <c r="T2915" s="88"/>
    </row>
    <row r="2916" spans="1:20" x14ac:dyDescent="0.3">
      <c r="A2916" s="75">
        <v>2913</v>
      </c>
      <c r="B2916" s="76">
        <v>41101</v>
      </c>
      <c r="C2916" s="80">
        <v>1666.5873999999999</v>
      </c>
      <c r="D2916" s="81">
        <v>61.156500000000001</v>
      </c>
      <c r="E2916" s="82">
        <v>29.37</v>
      </c>
      <c r="F2916" s="82">
        <v>30.084700000000002</v>
      </c>
      <c r="G2916" s="82">
        <v>37.9788</v>
      </c>
      <c r="H2916" s="82">
        <v>152.51949999999999</v>
      </c>
      <c r="I2916" s="82">
        <v>108.23</v>
      </c>
      <c r="J2916" s="82">
        <v>47.201900000000002</v>
      </c>
      <c r="K2916" s="82">
        <v>51.474800000000002</v>
      </c>
      <c r="L2916" s="82">
        <v>89.567999999999998</v>
      </c>
      <c r="M2916" s="87">
        <v>116.624</v>
      </c>
      <c r="N2916" s="80">
        <v>0.17</v>
      </c>
      <c r="O2916" s="86">
        <f t="shared" si="135"/>
        <v>1252.3527946203801</v>
      </c>
      <c r="P2916" s="24">
        <f t="shared" si="136"/>
        <v>0</v>
      </c>
      <c r="R2916" s="76">
        <v>41101</v>
      </c>
      <c r="S2916" s="88">
        <f t="shared" si="137"/>
        <v>1.14978686336142E-4</v>
      </c>
      <c r="T2916" s="88"/>
    </row>
    <row r="2917" spans="1:20" x14ac:dyDescent="0.3">
      <c r="A2917" s="75">
        <v>2914</v>
      </c>
      <c r="B2917" s="76">
        <v>41102</v>
      </c>
      <c r="C2917" s="80">
        <v>1658.2761</v>
      </c>
      <c r="D2917" s="81">
        <v>60.436599999999999</v>
      </c>
      <c r="E2917" s="82">
        <v>29.41</v>
      </c>
      <c r="F2917" s="82">
        <v>29.662700000000001</v>
      </c>
      <c r="G2917" s="82">
        <v>37.110399999999998</v>
      </c>
      <c r="H2917" s="82">
        <v>152.78129999999999</v>
      </c>
      <c r="I2917" s="82">
        <v>107.8965</v>
      </c>
      <c r="J2917" s="82">
        <v>47.213299999999997</v>
      </c>
      <c r="K2917" s="82">
        <v>50.929900000000004</v>
      </c>
      <c r="L2917" s="82">
        <v>89.210999999999999</v>
      </c>
      <c r="M2917" s="87">
        <v>119.75</v>
      </c>
      <c r="N2917" s="80">
        <v>0.18</v>
      </c>
      <c r="O2917" s="86">
        <f t="shared" si="135"/>
        <v>1252.3617399974801</v>
      </c>
      <c r="P2917" s="24">
        <f t="shared" si="136"/>
        <v>0</v>
      </c>
      <c r="R2917" s="76">
        <v>41102</v>
      </c>
      <c r="S2917" s="88">
        <f t="shared" si="137"/>
        <v>-4.9870171825371302E-3</v>
      </c>
      <c r="T2917" s="88"/>
    </row>
    <row r="2918" spans="1:20" x14ac:dyDescent="0.3">
      <c r="A2918" s="75">
        <v>2915</v>
      </c>
      <c r="B2918" s="76">
        <v>41103</v>
      </c>
      <c r="C2918" s="80">
        <v>1685.6688999999999</v>
      </c>
      <c r="D2918" s="81">
        <v>61.842599999999997</v>
      </c>
      <c r="E2918" s="82">
        <v>30.08</v>
      </c>
      <c r="F2918" s="82">
        <v>30.445</v>
      </c>
      <c r="G2918" s="82">
        <v>38.095500000000001</v>
      </c>
      <c r="H2918" s="82">
        <v>154.20689999999999</v>
      </c>
      <c r="I2918" s="82">
        <v>109.6281</v>
      </c>
      <c r="J2918" s="82">
        <v>47.739199999999997</v>
      </c>
      <c r="K2918" s="82">
        <v>51.355200000000004</v>
      </c>
      <c r="L2918" s="82">
        <v>89.926000000000002</v>
      </c>
      <c r="M2918" s="87">
        <v>120.21899999999999</v>
      </c>
      <c r="N2918" s="80">
        <v>0.19</v>
      </c>
      <c r="O2918" s="86">
        <f t="shared" si="135"/>
        <v>1252.3711824074301</v>
      </c>
      <c r="P2918" s="24">
        <f t="shared" si="136"/>
        <v>0</v>
      </c>
      <c r="R2918" s="76">
        <v>41103</v>
      </c>
      <c r="S2918" s="88">
        <f t="shared" si="137"/>
        <v>1.6518841464337599E-2</v>
      </c>
      <c r="T2918" s="88"/>
    </row>
    <row r="2919" spans="1:20" x14ac:dyDescent="0.3">
      <c r="A2919" s="75">
        <v>2916</v>
      </c>
      <c r="B2919" s="76">
        <v>41106</v>
      </c>
      <c r="C2919" s="80">
        <v>1681.7677000000001</v>
      </c>
      <c r="D2919" s="81">
        <v>61.145200000000003</v>
      </c>
      <c r="E2919" s="82">
        <v>30.01</v>
      </c>
      <c r="F2919" s="82">
        <v>30.383199999999999</v>
      </c>
      <c r="G2919" s="82">
        <v>38.160299999999999</v>
      </c>
      <c r="H2919" s="82">
        <v>155.327</v>
      </c>
      <c r="I2919" s="82">
        <v>109.0894</v>
      </c>
      <c r="J2919" s="82">
        <v>47.933500000000002</v>
      </c>
      <c r="K2919" s="82">
        <v>50.823599999999999</v>
      </c>
      <c r="L2919" s="82">
        <v>89.849000000000004</v>
      </c>
      <c r="M2919" s="87">
        <v>119.38500000000001</v>
      </c>
      <c r="N2919" s="80">
        <v>0.18</v>
      </c>
      <c r="O2919" s="86">
        <f t="shared" si="135"/>
        <v>1252.3801279158699</v>
      </c>
      <c r="P2919" s="24">
        <f t="shared" si="136"/>
        <v>0</v>
      </c>
      <c r="R2919" s="76">
        <v>41106</v>
      </c>
      <c r="S2919" s="88">
        <f t="shared" si="137"/>
        <v>-2.3143334969280001E-3</v>
      </c>
      <c r="T2919" s="88"/>
    </row>
    <row r="2920" spans="1:20" x14ac:dyDescent="0.3">
      <c r="A2920" s="75">
        <v>2917</v>
      </c>
      <c r="B2920" s="76">
        <v>41107</v>
      </c>
      <c r="C2920" s="80">
        <v>1694.229</v>
      </c>
      <c r="D2920" s="81">
        <v>61.2577</v>
      </c>
      <c r="E2920" s="82">
        <v>30.23</v>
      </c>
      <c r="F2920" s="82">
        <v>30.794899999999998</v>
      </c>
      <c r="G2920" s="82">
        <v>38.445500000000003</v>
      </c>
      <c r="H2920" s="82">
        <v>156.27250000000001</v>
      </c>
      <c r="I2920" s="82">
        <v>109.9616</v>
      </c>
      <c r="J2920" s="82">
        <v>48.653700000000001</v>
      </c>
      <c r="K2920" s="82">
        <v>51.627699999999997</v>
      </c>
      <c r="L2920" s="82">
        <v>89.823999999999998</v>
      </c>
      <c r="M2920" s="87">
        <v>119.69799999999999</v>
      </c>
      <c r="N2920" s="80">
        <v>0.17</v>
      </c>
      <c r="O2920" s="86">
        <f t="shared" si="135"/>
        <v>1252.3885765119701</v>
      </c>
      <c r="P2920" s="24">
        <f t="shared" si="136"/>
        <v>0</v>
      </c>
      <c r="R2920" s="76">
        <v>41107</v>
      </c>
      <c r="S2920" s="88">
        <f t="shared" si="137"/>
        <v>7.4096440310988899E-3</v>
      </c>
      <c r="T2920" s="88"/>
    </row>
    <row r="2921" spans="1:20" x14ac:dyDescent="0.3">
      <c r="A2921" s="75">
        <v>2918</v>
      </c>
      <c r="B2921" s="76">
        <v>41108</v>
      </c>
      <c r="C2921" s="80">
        <v>1705.8067000000001</v>
      </c>
      <c r="D2921" s="81">
        <v>63.046199999999999</v>
      </c>
      <c r="E2921" s="82">
        <v>29.92</v>
      </c>
      <c r="F2921" s="82">
        <v>31.3919</v>
      </c>
      <c r="G2921" s="82">
        <v>39.469499999999996</v>
      </c>
      <c r="H2921" s="82">
        <v>156.9271</v>
      </c>
      <c r="I2921" s="82">
        <v>110.57729999999999</v>
      </c>
      <c r="J2921" s="82">
        <v>48.699399999999997</v>
      </c>
      <c r="K2921" s="82">
        <v>51.461500000000001</v>
      </c>
      <c r="L2921" s="82">
        <v>89.888000000000005</v>
      </c>
      <c r="M2921" s="87">
        <v>120.128</v>
      </c>
      <c r="N2921" s="80">
        <v>0.16</v>
      </c>
      <c r="O2921" s="86">
        <f t="shared" si="135"/>
        <v>1252.3965281854801</v>
      </c>
      <c r="P2921" s="24">
        <f t="shared" si="136"/>
        <v>0</v>
      </c>
      <c r="R2921" s="76">
        <v>41108</v>
      </c>
      <c r="S2921" s="88">
        <f t="shared" si="137"/>
        <v>6.8336098602963498E-3</v>
      </c>
      <c r="T2921" s="88"/>
    </row>
    <row r="2922" spans="1:20" x14ac:dyDescent="0.3">
      <c r="A2922" s="75">
        <v>2919</v>
      </c>
      <c r="B2922" s="76">
        <v>41109</v>
      </c>
      <c r="C2922" s="80">
        <v>1710.6179999999999</v>
      </c>
      <c r="D2922" s="81">
        <v>65.728899999999996</v>
      </c>
      <c r="E2922" s="82">
        <v>30.49</v>
      </c>
      <c r="F2922" s="82">
        <v>31.767499999999998</v>
      </c>
      <c r="G2922" s="82">
        <v>39.748199999999997</v>
      </c>
      <c r="H2922" s="82">
        <v>158.3235</v>
      </c>
      <c r="I2922" s="82">
        <v>110.57729999999999</v>
      </c>
      <c r="J2922" s="82">
        <v>49.648299999999999</v>
      </c>
      <c r="K2922" s="82">
        <v>51.534599999999998</v>
      </c>
      <c r="L2922" s="82">
        <v>89.938999999999993</v>
      </c>
      <c r="M2922" s="87">
        <v>120.831</v>
      </c>
      <c r="N2922" s="80">
        <v>0.13</v>
      </c>
      <c r="O2922" s="86">
        <f t="shared" si="135"/>
        <v>1252.40298896122</v>
      </c>
      <c r="P2922" s="24">
        <f t="shared" si="136"/>
        <v>0</v>
      </c>
      <c r="R2922" s="76">
        <v>41109</v>
      </c>
      <c r="S2922" s="88">
        <f t="shared" si="137"/>
        <v>2.8205423275684499E-3</v>
      </c>
      <c r="T2922" s="88"/>
    </row>
    <row r="2923" spans="1:20" x14ac:dyDescent="0.3">
      <c r="A2923" s="75">
        <v>2920</v>
      </c>
      <c r="B2923" s="76">
        <v>41110</v>
      </c>
      <c r="C2923" s="80">
        <v>1693.4469999999999</v>
      </c>
      <c r="D2923" s="81">
        <v>64.879599999999996</v>
      </c>
      <c r="E2923" s="82">
        <v>29.91</v>
      </c>
      <c r="F2923" s="82">
        <v>30.9956</v>
      </c>
      <c r="G2923" s="82">
        <v>39.035299999999999</v>
      </c>
      <c r="H2923" s="82">
        <v>158.83260000000001</v>
      </c>
      <c r="I2923" s="82">
        <v>110.24379999999999</v>
      </c>
      <c r="J2923" s="82">
        <v>49.316800000000001</v>
      </c>
      <c r="K2923" s="82">
        <v>51.189100000000003</v>
      </c>
      <c r="L2923" s="82">
        <v>89.344999999999999</v>
      </c>
      <c r="M2923" s="87">
        <v>119.294</v>
      </c>
      <c r="N2923" s="80">
        <v>0.13</v>
      </c>
      <c r="O2923" s="86">
        <f t="shared" si="135"/>
        <v>1252.4094497702899</v>
      </c>
      <c r="P2923" s="24">
        <f t="shared" si="136"/>
        <v>0</v>
      </c>
      <c r="R2923" s="76">
        <v>41110</v>
      </c>
      <c r="S2923" s="88">
        <f t="shared" si="137"/>
        <v>-1.0037892738179999E-2</v>
      </c>
      <c r="T2923" s="88"/>
    </row>
    <row r="2924" spans="1:20" x14ac:dyDescent="0.3">
      <c r="A2924" s="75">
        <v>2921</v>
      </c>
      <c r="B2924" s="76">
        <v>41113</v>
      </c>
      <c r="C2924" s="80">
        <v>1678.3974000000001</v>
      </c>
      <c r="D2924" s="81">
        <v>64.474699999999999</v>
      </c>
      <c r="E2924" s="82">
        <v>28.66</v>
      </c>
      <c r="F2924" s="82">
        <v>30.516999999999999</v>
      </c>
      <c r="G2924" s="82">
        <v>37.9529</v>
      </c>
      <c r="H2924" s="82">
        <v>157.02889999999999</v>
      </c>
      <c r="I2924" s="82">
        <v>109.2946</v>
      </c>
      <c r="J2924" s="82">
        <v>48.345100000000002</v>
      </c>
      <c r="K2924" s="82">
        <v>51.089399999999998</v>
      </c>
      <c r="L2924" s="82">
        <v>88.558999999999997</v>
      </c>
      <c r="M2924" s="87">
        <v>115.855</v>
      </c>
      <c r="N2924" s="80">
        <v>0.14000000000000001</v>
      </c>
      <c r="O2924" s="86">
        <f t="shared" si="135"/>
        <v>1252.41640760056</v>
      </c>
      <c r="P2924" s="24">
        <f t="shared" si="136"/>
        <v>0</v>
      </c>
      <c r="R2924" s="76">
        <v>41113</v>
      </c>
      <c r="S2924" s="88">
        <f t="shared" si="137"/>
        <v>-8.8869625090125508E-3</v>
      </c>
      <c r="T2924" s="88"/>
    </row>
    <row r="2925" spans="1:20" x14ac:dyDescent="0.3">
      <c r="A2925" s="75">
        <v>2922</v>
      </c>
      <c r="B2925" s="76">
        <v>41114</v>
      </c>
      <c r="C2925" s="80">
        <v>1663.223</v>
      </c>
      <c r="D2925" s="81">
        <v>63.872900000000001</v>
      </c>
      <c r="E2925" s="82">
        <v>28.385000000000002</v>
      </c>
      <c r="F2925" s="82">
        <v>30.1722</v>
      </c>
      <c r="G2925" s="82">
        <v>37.784399999999998</v>
      </c>
      <c r="H2925" s="82">
        <v>154.62870000000001</v>
      </c>
      <c r="I2925" s="82">
        <v>108.48650000000001</v>
      </c>
      <c r="J2925" s="82">
        <v>47.830599999999997</v>
      </c>
      <c r="K2925" s="82">
        <v>50.943199999999997</v>
      </c>
      <c r="L2925" s="82">
        <v>87.856999999999999</v>
      </c>
      <c r="M2925" s="87">
        <v>114.709</v>
      </c>
      <c r="N2925" s="80">
        <v>0.15</v>
      </c>
      <c r="O2925" s="86">
        <f t="shared" si="135"/>
        <v>1252.4238624601301</v>
      </c>
      <c r="P2925" s="24">
        <f t="shared" si="136"/>
        <v>0</v>
      </c>
      <c r="R2925" s="76">
        <v>41114</v>
      </c>
      <c r="S2925" s="88">
        <f t="shared" si="137"/>
        <v>-9.0410054257711297E-3</v>
      </c>
      <c r="T2925" s="88"/>
    </row>
    <row r="2926" spans="1:20" x14ac:dyDescent="0.3">
      <c r="A2926" s="75">
        <v>2923</v>
      </c>
      <c r="B2926" s="76">
        <v>41115</v>
      </c>
      <c r="C2926" s="80">
        <v>1662.7384</v>
      </c>
      <c r="D2926" s="81">
        <v>64.429699999999997</v>
      </c>
      <c r="E2926" s="82">
        <v>28.25</v>
      </c>
      <c r="F2926" s="82">
        <v>30.115600000000001</v>
      </c>
      <c r="G2926" s="82">
        <v>37.369599999999998</v>
      </c>
      <c r="H2926" s="82">
        <v>154.27959999999999</v>
      </c>
      <c r="I2926" s="82">
        <v>109.3331</v>
      </c>
      <c r="J2926" s="82">
        <v>47.762</v>
      </c>
      <c r="K2926" s="82">
        <v>51.182400000000001</v>
      </c>
      <c r="L2926" s="82">
        <v>89.786000000000001</v>
      </c>
      <c r="M2926" s="87">
        <v>114.68300000000001</v>
      </c>
      <c r="N2926" s="80">
        <v>0.15</v>
      </c>
      <c r="O2926" s="86">
        <f t="shared" si="135"/>
        <v>1252.4313173640701</v>
      </c>
      <c r="P2926" s="24">
        <f t="shared" si="136"/>
        <v>0</v>
      </c>
      <c r="R2926" s="76">
        <v>41115</v>
      </c>
      <c r="S2926" s="88">
        <f t="shared" si="137"/>
        <v>-2.913620121896E-4</v>
      </c>
      <c r="T2926" s="88"/>
    </row>
    <row r="2927" spans="1:20" x14ac:dyDescent="0.3">
      <c r="A2927" s="75">
        <v>2924</v>
      </c>
      <c r="B2927" s="76">
        <v>41116</v>
      </c>
      <c r="C2927" s="80">
        <v>1690.2831000000001</v>
      </c>
      <c r="D2927" s="81">
        <v>65.475800000000007</v>
      </c>
      <c r="E2927" s="82">
        <v>35.04</v>
      </c>
      <c r="F2927" s="82">
        <v>30.877300000000002</v>
      </c>
      <c r="G2927" s="82">
        <v>37.797400000000003</v>
      </c>
      <c r="H2927" s="82">
        <v>157.49440000000001</v>
      </c>
      <c r="I2927" s="82">
        <v>110.97490000000001</v>
      </c>
      <c r="J2927" s="82">
        <v>48.402200000000001</v>
      </c>
      <c r="K2927" s="82">
        <v>52.398499999999999</v>
      </c>
      <c r="L2927" s="82">
        <v>90.960999999999999</v>
      </c>
      <c r="M2927" s="87">
        <v>115.934</v>
      </c>
      <c r="N2927" s="80">
        <v>0.14000000000000001</v>
      </c>
      <c r="O2927" s="86">
        <f t="shared" si="135"/>
        <v>1252.43827531584</v>
      </c>
      <c r="P2927" s="24">
        <f t="shared" si="136"/>
        <v>0</v>
      </c>
      <c r="R2927" s="76">
        <v>41116</v>
      </c>
      <c r="S2927" s="88">
        <f t="shared" si="137"/>
        <v>1.6565865081362301E-2</v>
      </c>
      <c r="T2927" s="88"/>
    </row>
    <row r="2928" spans="1:20" x14ac:dyDescent="0.3">
      <c r="A2928" s="75">
        <v>2925</v>
      </c>
      <c r="B2928" s="76">
        <v>41117</v>
      </c>
      <c r="C2928" s="80">
        <v>1722.6369999999999</v>
      </c>
      <c r="D2928" s="81">
        <v>66.746799999999993</v>
      </c>
      <c r="E2928" s="82">
        <v>35.86</v>
      </c>
      <c r="F2928" s="82">
        <v>31.669799999999999</v>
      </c>
      <c r="G2928" s="82">
        <v>38.568600000000004</v>
      </c>
      <c r="H2928" s="82">
        <v>158.93450000000001</v>
      </c>
      <c r="I2928" s="82">
        <v>112.1677</v>
      </c>
      <c r="J2928" s="82">
        <v>49.739699999999999</v>
      </c>
      <c r="K2928" s="82">
        <v>53.169400000000003</v>
      </c>
      <c r="L2928" s="82">
        <v>92.289000000000001</v>
      </c>
      <c r="M2928" s="87">
        <v>116.181</v>
      </c>
      <c r="N2928" s="80">
        <v>0.14000000000000001</v>
      </c>
      <c r="O2928" s="86">
        <f t="shared" si="135"/>
        <v>1252.44523330626</v>
      </c>
      <c r="P2928" s="24">
        <f t="shared" si="136"/>
        <v>0</v>
      </c>
      <c r="R2928" s="76">
        <v>41117</v>
      </c>
      <c r="S2928" s="88">
        <f t="shared" si="137"/>
        <v>1.9141113107029199E-2</v>
      </c>
      <c r="T2928" s="88"/>
    </row>
    <row r="2929" spans="1:20" x14ac:dyDescent="0.3">
      <c r="A2929" s="75">
        <v>2926</v>
      </c>
      <c r="B2929" s="76">
        <v>41120</v>
      </c>
      <c r="C2929" s="80">
        <v>1721.8572999999999</v>
      </c>
      <c r="D2929" s="81">
        <v>66.533100000000005</v>
      </c>
      <c r="E2929" s="82">
        <v>35.82</v>
      </c>
      <c r="F2929" s="82">
        <v>31.4742</v>
      </c>
      <c r="G2929" s="82">
        <v>38.419600000000003</v>
      </c>
      <c r="H2929" s="82">
        <v>159.7491</v>
      </c>
      <c r="I2929" s="82">
        <v>112.30880000000001</v>
      </c>
      <c r="J2929" s="82">
        <v>49.888300000000001</v>
      </c>
      <c r="K2929" s="82">
        <v>53.906999999999996</v>
      </c>
      <c r="L2929" s="82">
        <v>92.915000000000006</v>
      </c>
      <c r="M2929" s="87">
        <v>116.363</v>
      </c>
      <c r="N2929" s="80">
        <v>0.14000000000000001</v>
      </c>
      <c r="O2929" s="86">
        <f t="shared" si="135"/>
        <v>1252.4521913353301</v>
      </c>
      <c r="P2929" s="24">
        <f t="shared" si="136"/>
        <v>0</v>
      </c>
      <c r="R2929" s="76">
        <v>41120</v>
      </c>
      <c r="S2929" s="88">
        <f t="shared" si="137"/>
        <v>-4.52620023835615E-4</v>
      </c>
      <c r="T2929" s="88"/>
    </row>
    <row r="2930" spans="1:20" x14ac:dyDescent="0.3">
      <c r="A2930" s="75">
        <v>2927</v>
      </c>
      <c r="B2930" s="76">
        <v>41121</v>
      </c>
      <c r="C2930" s="80">
        <v>1714.4353000000001</v>
      </c>
      <c r="D2930" s="81">
        <v>67.129300000000001</v>
      </c>
      <c r="E2930" s="82">
        <v>35.18</v>
      </c>
      <c r="F2930" s="82">
        <v>31.083100000000002</v>
      </c>
      <c r="G2930" s="82">
        <v>38.199199999999998</v>
      </c>
      <c r="H2930" s="82">
        <v>159.4</v>
      </c>
      <c r="I2930" s="82">
        <v>111.3982</v>
      </c>
      <c r="J2930" s="82">
        <v>49.008099999999999</v>
      </c>
      <c r="K2930" s="82">
        <v>53.694400000000002</v>
      </c>
      <c r="L2930" s="82">
        <v>92.888999999999996</v>
      </c>
      <c r="M2930" s="87">
        <v>116.402</v>
      </c>
      <c r="N2930" s="80">
        <v>0.13</v>
      </c>
      <c r="O2930" s="99">
        <f t="shared" si="135"/>
        <v>1252.45865239822</v>
      </c>
      <c r="P2930" s="24">
        <f t="shared" si="136"/>
        <v>1</v>
      </c>
      <c r="R2930" s="76">
        <v>41121</v>
      </c>
      <c r="S2930" s="88">
        <f t="shared" si="137"/>
        <v>-4.3104617322236001E-3</v>
      </c>
      <c r="T2930" s="88"/>
    </row>
    <row r="2931" spans="1:20" x14ac:dyDescent="0.3">
      <c r="A2931" s="75">
        <v>2928</v>
      </c>
      <c r="B2931" s="76">
        <v>41122</v>
      </c>
      <c r="C2931" s="80">
        <v>1709.5210999999999</v>
      </c>
      <c r="D2931" s="81">
        <v>66.949299999999994</v>
      </c>
      <c r="E2931" s="82">
        <v>35.130000000000003</v>
      </c>
      <c r="F2931" s="82">
        <v>31.206600000000002</v>
      </c>
      <c r="G2931" s="82">
        <v>38.121400000000001</v>
      </c>
      <c r="H2931" s="82">
        <v>160.73820000000001</v>
      </c>
      <c r="I2931" s="82">
        <v>111.4751</v>
      </c>
      <c r="J2931" s="82">
        <v>49.339599999999997</v>
      </c>
      <c r="K2931" s="82">
        <v>53.8339</v>
      </c>
      <c r="L2931" s="82">
        <v>92.468000000000004</v>
      </c>
      <c r="M2931" s="87">
        <v>116.494</v>
      </c>
      <c r="N2931" s="80">
        <v>0.14000000000000001</v>
      </c>
      <c r="O2931" s="86">
        <f t="shared" si="135"/>
        <v>1252.4656105018501</v>
      </c>
      <c r="P2931" s="24">
        <f t="shared" si="136"/>
        <v>0</v>
      </c>
      <c r="R2931" s="76">
        <v>41122</v>
      </c>
      <c r="S2931" s="88">
        <f t="shared" si="137"/>
        <v>-2.8663665522986599E-3</v>
      </c>
      <c r="T2931" s="88"/>
    </row>
    <row r="2932" spans="1:20" x14ac:dyDescent="0.3">
      <c r="A2932" s="75">
        <v>2929</v>
      </c>
      <c r="B2932" s="76">
        <v>41123</v>
      </c>
      <c r="C2932" s="80">
        <v>1697.0536</v>
      </c>
      <c r="D2932" s="81">
        <v>66.229399999999998</v>
      </c>
      <c r="E2932" s="82">
        <v>34.69</v>
      </c>
      <c r="F2932" s="82">
        <v>30.794899999999998</v>
      </c>
      <c r="G2932" s="82">
        <v>37.836300000000001</v>
      </c>
      <c r="H2932" s="82">
        <v>158.91990000000001</v>
      </c>
      <c r="I2932" s="82">
        <v>110.154</v>
      </c>
      <c r="J2932" s="82">
        <v>48.539400000000001</v>
      </c>
      <c r="K2932" s="82">
        <v>52.996600000000001</v>
      </c>
      <c r="L2932" s="82">
        <v>91.700999999999993</v>
      </c>
      <c r="M2932" s="87">
        <v>116.702</v>
      </c>
      <c r="N2932" s="80">
        <v>0.14000000000000001</v>
      </c>
      <c r="O2932" s="86">
        <f t="shared" si="135"/>
        <v>1252.47256864413</v>
      </c>
      <c r="P2932" s="24">
        <f t="shared" si="136"/>
        <v>0</v>
      </c>
      <c r="R2932" s="76">
        <v>41123</v>
      </c>
      <c r="S2932" s="88">
        <f t="shared" si="137"/>
        <v>-7.2929781328817701E-3</v>
      </c>
      <c r="T2932" s="88"/>
    </row>
    <row r="2933" spans="1:20" x14ac:dyDescent="0.3">
      <c r="A2933" s="75">
        <v>2930</v>
      </c>
      <c r="B2933" s="76">
        <v>41124</v>
      </c>
      <c r="C2933" s="80">
        <v>1729.5763999999999</v>
      </c>
      <c r="D2933" s="81">
        <v>67.759200000000007</v>
      </c>
      <c r="E2933" s="82">
        <v>35.479999999999997</v>
      </c>
      <c r="F2933" s="82">
        <v>31.618300000000001</v>
      </c>
      <c r="G2933" s="82">
        <v>38.562100000000001</v>
      </c>
      <c r="H2933" s="82">
        <v>161.64009999999999</v>
      </c>
      <c r="I2933" s="82">
        <v>112.29600000000001</v>
      </c>
      <c r="J2933" s="82">
        <v>49.774000000000001</v>
      </c>
      <c r="K2933" s="82">
        <v>53.714300000000001</v>
      </c>
      <c r="L2933" s="82">
        <v>93.067999999999998</v>
      </c>
      <c r="M2933" s="87">
        <v>116.702</v>
      </c>
      <c r="N2933" s="80">
        <v>0.14000000000000001</v>
      </c>
      <c r="O2933" s="86">
        <f t="shared" si="135"/>
        <v>1252.47952682506</v>
      </c>
      <c r="P2933" s="24">
        <f t="shared" si="136"/>
        <v>0</v>
      </c>
      <c r="R2933" s="76">
        <v>41124</v>
      </c>
      <c r="S2933" s="88">
        <f t="shared" si="137"/>
        <v>1.91642738921152E-2</v>
      </c>
      <c r="T2933" s="88"/>
    </row>
    <row r="2934" spans="1:20" x14ac:dyDescent="0.3">
      <c r="A2934" s="75">
        <v>2931</v>
      </c>
      <c r="B2934" s="76">
        <v>41127</v>
      </c>
      <c r="C2934" s="80">
        <v>1733.6472000000001</v>
      </c>
      <c r="D2934" s="81">
        <v>67.635400000000004</v>
      </c>
      <c r="E2934" s="82">
        <v>35.82</v>
      </c>
      <c r="F2934" s="82">
        <v>31.906500000000001</v>
      </c>
      <c r="G2934" s="82">
        <v>38.821399999999997</v>
      </c>
      <c r="H2934" s="82">
        <v>161.91650000000001</v>
      </c>
      <c r="I2934" s="82">
        <v>112.1677</v>
      </c>
      <c r="J2934" s="82">
        <v>49.751199999999997</v>
      </c>
      <c r="K2934" s="82">
        <v>53.588000000000001</v>
      </c>
      <c r="L2934" s="82">
        <v>92.57</v>
      </c>
      <c r="M2934" s="87">
        <v>116.83199999999999</v>
      </c>
      <c r="N2934" s="80">
        <v>0.14000000000000001</v>
      </c>
      <c r="O2934" s="86">
        <f t="shared" si="135"/>
        <v>1252.48648504466</v>
      </c>
      <c r="P2934" s="24">
        <f t="shared" si="136"/>
        <v>0</v>
      </c>
      <c r="R2934" s="76">
        <v>41127</v>
      </c>
      <c r="S2934" s="88">
        <f t="shared" si="137"/>
        <v>2.35363988546577E-3</v>
      </c>
      <c r="T2934" s="88"/>
    </row>
    <row r="2935" spans="1:20" x14ac:dyDescent="0.3">
      <c r="A2935" s="75">
        <v>2932</v>
      </c>
      <c r="B2935" s="76">
        <v>41128</v>
      </c>
      <c r="C2935" s="80">
        <v>1742.5325</v>
      </c>
      <c r="D2935" s="81">
        <v>68.996499999999997</v>
      </c>
      <c r="E2935" s="82">
        <v>36.340000000000003</v>
      </c>
      <c r="F2935" s="82">
        <v>32.421100000000003</v>
      </c>
      <c r="G2935" s="82">
        <v>39.223199999999999</v>
      </c>
      <c r="H2935" s="82">
        <v>162.8475</v>
      </c>
      <c r="I2935" s="82">
        <v>112.7706</v>
      </c>
      <c r="J2935" s="82">
        <v>50.494199999999999</v>
      </c>
      <c r="K2935" s="82">
        <v>53.009900000000002</v>
      </c>
      <c r="L2935" s="82">
        <v>92.326999999999998</v>
      </c>
      <c r="M2935" s="87">
        <v>115.947</v>
      </c>
      <c r="N2935" s="80">
        <v>0.13</v>
      </c>
      <c r="O2935" s="86">
        <f t="shared" si="135"/>
        <v>1252.49294628446</v>
      </c>
      <c r="P2935" s="24">
        <f t="shared" si="136"/>
        <v>0</v>
      </c>
      <c r="R2935" s="76">
        <v>41128</v>
      </c>
      <c r="S2935" s="88">
        <f t="shared" si="137"/>
        <v>5.1252065587508201E-3</v>
      </c>
      <c r="T2935" s="88"/>
    </row>
    <row r="2936" spans="1:20" x14ac:dyDescent="0.3">
      <c r="A2936" s="75">
        <v>2933</v>
      </c>
      <c r="B2936" s="76">
        <v>41129</v>
      </c>
      <c r="C2936" s="80">
        <v>1744.1587999999999</v>
      </c>
      <c r="D2936" s="81">
        <v>69.120199999999997</v>
      </c>
      <c r="E2936" s="82">
        <v>36.18</v>
      </c>
      <c r="F2936" s="82">
        <v>32.071199999999997</v>
      </c>
      <c r="G2936" s="82">
        <v>39.313899999999997</v>
      </c>
      <c r="H2936" s="82">
        <v>163.12379999999999</v>
      </c>
      <c r="I2936" s="82">
        <v>113.2323</v>
      </c>
      <c r="J2936" s="82">
        <v>51.077300000000001</v>
      </c>
      <c r="K2936" s="82">
        <v>52.8703</v>
      </c>
      <c r="L2936" s="82">
        <v>92.685000000000002</v>
      </c>
      <c r="M2936" s="87">
        <v>114.01900000000001</v>
      </c>
      <c r="N2936" s="80">
        <v>0.13</v>
      </c>
      <c r="O2936" s="86">
        <f t="shared" si="135"/>
        <v>1252.4994075576001</v>
      </c>
      <c r="P2936" s="24">
        <f t="shared" si="136"/>
        <v>0</v>
      </c>
      <c r="R2936" s="76">
        <v>41129</v>
      </c>
      <c r="S2936" s="88">
        <f t="shared" si="137"/>
        <v>9.3329679647280396E-4</v>
      </c>
      <c r="T2936" s="88"/>
    </row>
    <row r="2937" spans="1:20" x14ac:dyDescent="0.3">
      <c r="A2937" s="75">
        <v>2934</v>
      </c>
      <c r="B2937" s="76">
        <v>41130</v>
      </c>
      <c r="C2937" s="80">
        <v>1745.6474000000001</v>
      </c>
      <c r="D2937" s="81">
        <v>69.738799999999998</v>
      </c>
      <c r="E2937" s="82">
        <v>36.21</v>
      </c>
      <c r="F2937" s="82">
        <v>32.287300000000002</v>
      </c>
      <c r="G2937" s="82">
        <v>39.534300000000002</v>
      </c>
      <c r="H2937" s="82">
        <v>163.8366</v>
      </c>
      <c r="I2937" s="82">
        <v>113.8608</v>
      </c>
      <c r="J2937" s="82">
        <v>51.454500000000003</v>
      </c>
      <c r="K2937" s="82">
        <v>52.657699999999998</v>
      </c>
      <c r="L2937" s="82">
        <v>92.135999999999996</v>
      </c>
      <c r="M2937" s="87">
        <v>113.524</v>
      </c>
      <c r="N2937" s="80">
        <v>0.13</v>
      </c>
      <c r="O2937" s="86">
        <f t="shared" si="135"/>
        <v>1252.50586886407</v>
      </c>
      <c r="P2937" s="24">
        <f t="shared" si="136"/>
        <v>0</v>
      </c>
      <c r="R2937" s="76">
        <v>41130</v>
      </c>
      <c r="S2937" s="88">
        <f t="shared" si="137"/>
        <v>8.5347733245400004E-4</v>
      </c>
      <c r="T2937" s="88"/>
    </row>
    <row r="2938" spans="1:20" x14ac:dyDescent="0.3">
      <c r="A2938" s="75">
        <v>2935</v>
      </c>
      <c r="B2938" s="76">
        <v>41131</v>
      </c>
      <c r="C2938" s="80">
        <v>1749.521</v>
      </c>
      <c r="D2938" s="81">
        <v>69.718599999999995</v>
      </c>
      <c r="E2938" s="82">
        <v>35.97</v>
      </c>
      <c r="F2938" s="82">
        <v>32.534300000000002</v>
      </c>
      <c r="G2938" s="82">
        <v>39.430599999999998</v>
      </c>
      <c r="H2938" s="82">
        <v>165.17490000000001</v>
      </c>
      <c r="I2938" s="82">
        <v>114.1707</v>
      </c>
      <c r="J2938" s="82">
        <v>51.6145</v>
      </c>
      <c r="K2938" s="82">
        <v>52.358699999999999</v>
      </c>
      <c r="L2938" s="82">
        <v>92.123000000000005</v>
      </c>
      <c r="M2938" s="87">
        <v>114.89100000000001</v>
      </c>
      <c r="N2938" s="80">
        <v>0.13</v>
      </c>
      <c r="O2938" s="86">
        <f t="shared" si="135"/>
        <v>1252.5123302038701</v>
      </c>
      <c r="P2938" s="24">
        <f t="shared" si="136"/>
        <v>0</v>
      </c>
      <c r="R2938" s="76">
        <v>41131</v>
      </c>
      <c r="S2938" s="88">
        <f t="shared" si="137"/>
        <v>2.2190048230816802E-3</v>
      </c>
      <c r="T2938" s="88"/>
    </row>
    <row r="2939" spans="1:20" x14ac:dyDescent="0.3">
      <c r="A2939" s="75">
        <v>2936</v>
      </c>
      <c r="B2939" s="76">
        <v>41134</v>
      </c>
      <c r="C2939" s="80">
        <v>1747.664</v>
      </c>
      <c r="D2939" s="81">
        <v>69.851299999999995</v>
      </c>
      <c r="E2939" s="82">
        <v>35.74</v>
      </c>
      <c r="F2939" s="82">
        <v>32.277000000000001</v>
      </c>
      <c r="G2939" s="82">
        <v>39.3917</v>
      </c>
      <c r="H2939" s="82">
        <v>164.78210000000001</v>
      </c>
      <c r="I2939" s="82">
        <v>113.7834</v>
      </c>
      <c r="J2939" s="82">
        <v>52.106099999999998</v>
      </c>
      <c r="K2939" s="82">
        <v>52.232399999999998</v>
      </c>
      <c r="L2939" s="82">
        <v>91.944000000000003</v>
      </c>
      <c r="M2939" s="87">
        <v>114.501</v>
      </c>
      <c r="N2939" s="80">
        <v>0.13</v>
      </c>
      <c r="O2939" s="86">
        <f t="shared" si="135"/>
        <v>1252.518791577</v>
      </c>
      <c r="P2939" s="24">
        <f t="shared" si="136"/>
        <v>0</v>
      </c>
      <c r="R2939" s="76">
        <v>41134</v>
      </c>
      <c r="S2939" s="88">
        <f t="shared" si="137"/>
        <v>-1.06143338662412E-3</v>
      </c>
      <c r="T2939" s="88"/>
    </row>
    <row r="2940" spans="1:20" x14ac:dyDescent="0.3">
      <c r="A2940" s="75">
        <v>2937</v>
      </c>
      <c r="B2940" s="76">
        <v>41135</v>
      </c>
      <c r="C2940" s="80">
        <v>1747.7479000000001</v>
      </c>
      <c r="D2940" s="81">
        <v>70.177499999999995</v>
      </c>
      <c r="E2940" s="82">
        <v>35.44</v>
      </c>
      <c r="F2940" s="82">
        <v>32.2667</v>
      </c>
      <c r="G2940" s="82">
        <v>39.313899999999997</v>
      </c>
      <c r="H2940" s="82">
        <v>164.84030000000001</v>
      </c>
      <c r="I2940" s="82">
        <v>113.8608</v>
      </c>
      <c r="J2940" s="82">
        <v>52.540500000000002</v>
      </c>
      <c r="K2940" s="82">
        <v>52.338700000000003</v>
      </c>
      <c r="L2940" s="82">
        <v>92.263000000000005</v>
      </c>
      <c r="M2940" s="87">
        <v>114.78700000000001</v>
      </c>
      <c r="N2940" s="80">
        <v>0.13</v>
      </c>
      <c r="O2940" s="86">
        <f t="shared" si="135"/>
        <v>1252.5252529834599</v>
      </c>
      <c r="P2940" s="24">
        <f t="shared" si="136"/>
        <v>0</v>
      </c>
      <c r="R2940" s="76">
        <v>41135</v>
      </c>
      <c r="S2940" s="88">
        <f t="shared" si="137"/>
        <v>4.8006939548983503E-5</v>
      </c>
      <c r="T2940" s="88"/>
    </row>
    <row r="2941" spans="1:20" x14ac:dyDescent="0.3">
      <c r="A2941" s="75">
        <v>2938</v>
      </c>
      <c r="B2941" s="76">
        <v>41136</v>
      </c>
      <c r="C2941" s="80">
        <v>1750.3686</v>
      </c>
      <c r="D2941" s="81">
        <v>70.323700000000002</v>
      </c>
      <c r="E2941" s="82">
        <v>36.799999999999997</v>
      </c>
      <c r="F2941" s="82">
        <v>32.4726</v>
      </c>
      <c r="G2941" s="82">
        <v>39.405299999999997</v>
      </c>
      <c r="H2941" s="82">
        <v>165.05850000000001</v>
      </c>
      <c r="I2941" s="82">
        <v>113.6027</v>
      </c>
      <c r="J2941" s="82">
        <v>52.654800000000002</v>
      </c>
      <c r="K2941" s="82">
        <v>52.2988</v>
      </c>
      <c r="L2941" s="82">
        <v>92.748999999999995</v>
      </c>
      <c r="M2941" s="87">
        <v>114.383</v>
      </c>
      <c r="N2941" s="80">
        <v>0.13</v>
      </c>
      <c r="O2941" s="86">
        <f t="shared" si="135"/>
        <v>1252.5317144232599</v>
      </c>
      <c r="P2941" s="24">
        <f t="shared" si="136"/>
        <v>0</v>
      </c>
      <c r="R2941" s="76">
        <v>41136</v>
      </c>
      <c r="S2941" s="88">
        <f t="shared" si="137"/>
        <v>1.49947254978811E-3</v>
      </c>
      <c r="T2941" s="88"/>
    </row>
    <row r="2942" spans="1:20" x14ac:dyDescent="0.3">
      <c r="A2942" s="75">
        <v>2939</v>
      </c>
      <c r="B2942" s="76">
        <v>41137</v>
      </c>
      <c r="C2942" s="80">
        <v>1762.9254000000001</v>
      </c>
      <c r="D2942" s="81">
        <v>70.38</v>
      </c>
      <c r="E2942" s="82">
        <v>37.81</v>
      </c>
      <c r="F2942" s="82">
        <v>32.9666</v>
      </c>
      <c r="G2942" s="82">
        <v>40.162100000000002</v>
      </c>
      <c r="H2942" s="82">
        <v>166.15819999999999</v>
      </c>
      <c r="I2942" s="82">
        <v>114.4676</v>
      </c>
      <c r="J2942" s="82">
        <v>53.180700000000002</v>
      </c>
      <c r="K2942" s="82">
        <v>52.564700000000002</v>
      </c>
      <c r="L2942" s="82">
        <v>93.974999999999994</v>
      </c>
      <c r="M2942" s="87">
        <v>113.92700000000001</v>
      </c>
      <c r="N2942" s="80">
        <v>0.13</v>
      </c>
      <c r="O2942" s="86">
        <f t="shared" si="135"/>
        <v>1252.5381758963899</v>
      </c>
      <c r="P2942" s="24">
        <f t="shared" si="136"/>
        <v>0</v>
      </c>
      <c r="R2942" s="76">
        <v>41137</v>
      </c>
      <c r="S2942" s="88">
        <f t="shared" si="137"/>
        <v>7.1738032777781697E-3</v>
      </c>
      <c r="T2942" s="88"/>
    </row>
    <row r="2943" spans="1:20" x14ac:dyDescent="0.3">
      <c r="A2943" s="75">
        <v>2940</v>
      </c>
      <c r="B2943" s="76">
        <v>41138</v>
      </c>
      <c r="C2943" s="80">
        <v>1766.2302999999999</v>
      </c>
      <c r="D2943" s="81">
        <v>71.189899999999994</v>
      </c>
      <c r="E2943" s="82">
        <v>37.549999999999997</v>
      </c>
      <c r="F2943" s="82">
        <v>33.141599999999997</v>
      </c>
      <c r="G2943" s="82">
        <v>40.318600000000004</v>
      </c>
      <c r="H2943" s="82">
        <v>165.19049999999999</v>
      </c>
      <c r="I2943" s="82">
        <v>114.119</v>
      </c>
      <c r="J2943" s="82">
        <v>53.4208</v>
      </c>
      <c r="K2943" s="82">
        <v>52.5381</v>
      </c>
      <c r="L2943" s="82">
        <v>93.731999999999999</v>
      </c>
      <c r="M2943" s="87">
        <v>113.797</v>
      </c>
      <c r="N2943" s="80">
        <v>0.13</v>
      </c>
      <c r="O2943" s="86">
        <f t="shared" si="135"/>
        <v>1252.54463740285</v>
      </c>
      <c r="P2943" s="24">
        <f t="shared" si="136"/>
        <v>0</v>
      </c>
      <c r="R2943" s="76">
        <v>41138</v>
      </c>
      <c r="S2943" s="88">
        <f t="shared" si="137"/>
        <v>1.8746680942936E-3</v>
      </c>
      <c r="T2943" s="88"/>
    </row>
    <row r="2944" spans="1:20" x14ac:dyDescent="0.3">
      <c r="A2944" s="75">
        <v>2941</v>
      </c>
      <c r="B2944" s="76">
        <v>41141</v>
      </c>
      <c r="C2944" s="80">
        <v>1766.2264</v>
      </c>
      <c r="D2944" s="81">
        <v>70.6387</v>
      </c>
      <c r="E2944" s="82">
        <v>37.049999999999997</v>
      </c>
      <c r="F2944" s="82">
        <v>32.976900000000001</v>
      </c>
      <c r="G2944" s="82">
        <v>40.109900000000003</v>
      </c>
      <c r="H2944" s="82">
        <v>164.98519999999999</v>
      </c>
      <c r="I2944" s="82">
        <v>113.5381</v>
      </c>
      <c r="J2944" s="82">
        <v>53.718000000000004</v>
      </c>
      <c r="K2944" s="82">
        <v>52.458300000000001</v>
      </c>
      <c r="L2944" s="82">
        <v>93.655000000000001</v>
      </c>
      <c r="M2944" s="87">
        <v>114.852</v>
      </c>
      <c r="N2944" s="80">
        <v>0.13</v>
      </c>
      <c r="O2944" s="86">
        <f t="shared" si="135"/>
        <v>1252.55109894265</v>
      </c>
      <c r="P2944" s="24">
        <f t="shared" si="136"/>
        <v>0</v>
      </c>
      <c r="R2944" s="76">
        <v>41141</v>
      </c>
      <c r="S2944" s="88">
        <f t="shared" si="137"/>
        <v>-2.2080925686784901E-6</v>
      </c>
      <c r="T2944" s="88"/>
    </row>
    <row r="2945" spans="1:20" x14ac:dyDescent="0.3">
      <c r="A2945" s="75">
        <v>2942</v>
      </c>
      <c r="B2945" s="76">
        <v>41142</v>
      </c>
      <c r="C2945" s="80">
        <v>1760.0849000000001</v>
      </c>
      <c r="D2945" s="81">
        <v>69.828800000000001</v>
      </c>
      <c r="E2945" s="82">
        <v>37.43</v>
      </c>
      <c r="F2945" s="82">
        <v>32.678400000000003</v>
      </c>
      <c r="G2945" s="82">
        <v>40.188200000000002</v>
      </c>
      <c r="H2945" s="82">
        <v>164.1934</v>
      </c>
      <c r="I2945" s="82">
        <v>112.90560000000001</v>
      </c>
      <c r="J2945" s="82">
        <v>53.683700000000002</v>
      </c>
      <c r="K2945" s="82">
        <v>52.179200000000002</v>
      </c>
      <c r="L2945" s="82">
        <v>93.247</v>
      </c>
      <c r="M2945" s="87">
        <v>115.30800000000001</v>
      </c>
      <c r="N2945" s="80">
        <v>0.13</v>
      </c>
      <c r="O2945" s="86">
        <f t="shared" si="135"/>
        <v>1252.5575605157801</v>
      </c>
      <c r="P2945" s="24">
        <f t="shared" si="136"/>
        <v>0</v>
      </c>
      <c r="R2945" s="76">
        <v>41142</v>
      </c>
      <c r="S2945" s="88">
        <f t="shared" si="137"/>
        <v>-3.4771872960340801E-3</v>
      </c>
      <c r="T2945" s="88"/>
    </row>
    <row r="2946" spans="1:20" x14ac:dyDescent="0.3">
      <c r="A2946" s="75">
        <v>2943</v>
      </c>
      <c r="B2946" s="76">
        <v>41143</v>
      </c>
      <c r="C2946" s="80">
        <v>1760.5933</v>
      </c>
      <c r="D2946" s="81">
        <v>69.930099999999996</v>
      </c>
      <c r="E2946" s="82">
        <v>37.96</v>
      </c>
      <c r="F2946" s="82">
        <v>32.627000000000002</v>
      </c>
      <c r="G2946" s="82">
        <v>39.8489</v>
      </c>
      <c r="H2946" s="82">
        <v>164.4427</v>
      </c>
      <c r="I2946" s="82">
        <v>113.25409999999999</v>
      </c>
      <c r="J2946" s="82">
        <v>53.3065</v>
      </c>
      <c r="K2946" s="82">
        <v>51.527999999999999</v>
      </c>
      <c r="L2946" s="82">
        <v>93.093000000000004</v>
      </c>
      <c r="M2946" s="87">
        <v>115.34699999999999</v>
      </c>
      <c r="N2946" s="80">
        <v>0.13</v>
      </c>
      <c r="O2946" s="86">
        <f t="shared" si="135"/>
        <v>1252.56402212224</v>
      </c>
      <c r="P2946" s="24">
        <f t="shared" si="136"/>
        <v>0</v>
      </c>
      <c r="R2946" s="76">
        <v>41143</v>
      </c>
      <c r="S2946" s="88">
        <f t="shared" si="137"/>
        <v>2.8884970264786398E-4</v>
      </c>
      <c r="T2946" s="88"/>
    </row>
    <row r="2947" spans="1:20" x14ac:dyDescent="0.3">
      <c r="A2947" s="75">
        <v>2944</v>
      </c>
      <c r="B2947" s="76">
        <v>41144</v>
      </c>
      <c r="C2947" s="80">
        <v>1746.4077</v>
      </c>
      <c r="D2947" s="81">
        <v>69.789500000000004</v>
      </c>
      <c r="E2947" s="82">
        <v>37.130000000000003</v>
      </c>
      <c r="F2947" s="82">
        <v>32.508600000000001</v>
      </c>
      <c r="G2947" s="82">
        <v>39.476999999999997</v>
      </c>
      <c r="H2947" s="82">
        <v>163.18170000000001</v>
      </c>
      <c r="I2947" s="82">
        <v>112.7119</v>
      </c>
      <c r="J2947" s="82">
        <v>53.0092</v>
      </c>
      <c r="K2947" s="82">
        <v>50.650799999999997</v>
      </c>
      <c r="L2947" s="82">
        <v>92.8</v>
      </c>
      <c r="M2947" s="87">
        <v>114.95699999999999</v>
      </c>
      <c r="N2947" s="80">
        <v>0.13</v>
      </c>
      <c r="O2947" s="86">
        <f t="shared" si="135"/>
        <v>1252.5704837620401</v>
      </c>
      <c r="P2947" s="24">
        <f t="shared" si="136"/>
        <v>0</v>
      </c>
      <c r="R2947" s="76">
        <v>41144</v>
      </c>
      <c r="S2947" s="88">
        <f t="shared" si="137"/>
        <v>-8.0572838712950103E-3</v>
      </c>
      <c r="T2947" s="88"/>
    </row>
    <row r="2948" spans="1:20" x14ac:dyDescent="0.3">
      <c r="A2948" s="75">
        <v>2945</v>
      </c>
      <c r="B2948" s="76">
        <v>41145</v>
      </c>
      <c r="C2948" s="80">
        <v>1757.9438</v>
      </c>
      <c r="D2948" s="81">
        <v>70.222499999999997</v>
      </c>
      <c r="E2948" s="82">
        <v>37.1</v>
      </c>
      <c r="F2948" s="82">
        <v>32.884300000000003</v>
      </c>
      <c r="G2948" s="82">
        <v>39.875</v>
      </c>
      <c r="H2948" s="82">
        <v>164.23740000000001</v>
      </c>
      <c r="I2948" s="82">
        <v>113.66719999999999</v>
      </c>
      <c r="J2948" s="82">
        <v>53.569400000000002</v>
      </c>
      <c r="K2948" s="82">
        <v>51.129300000000001</v>
      </c>
      <c r="L2948" s="82">
        <v>93.311000000000007</v>
      </c>
      <c r="M2948" s="87">
        <v>115.82899999999999</v>
      </c>
      <c r="N2948" s="80">
        <v>0.13</v>
      </c>
      <c r="O2948" s="86">
        <f t="shared" ref="O2948:O3011" si="138">O2947*(1+N2948/100/252)</f>
        <v>1252.57694543517</v>
      </c>
      <c r="P2948" s="24">
        <f t="shared" ref="P2948:P3011" si="139">IF(MONTH(B2948)&lt;&gt;MONTH(B2949),1,0)</f>
        <v>0</v>
      </c>
      <c r="R2948" s="76">
        <v>41145</v>
      </c>
      <c r="S2948" s="88">
        <f t="shared" ref="S2948:S3011" si="140">(C2948/C2947)-1</f>
        <v>6.6056167755101898E-3</v>
      </c>
      <c r="T2948" s="88"/>
    </row>
    <row r="2949" spans="1:20" x14ac:dyDescent="0.3">
      <c r="A2949" s="75">
        <v>2946</v>
      </c>
      <c r="B2949" s="76">
        <v>41148</v>
      </c>
      <c r="C2949" s="80">
        <v>1757.0988</v>
      </c>
      <c r="D2949" s="81">
        <v>70.155000000000001</v>
      </c>
      <c r="E2949" s="82">
        <v>37.24</v>
      </c>
      <c r="F2949" s="82">
        <v>32.760800000000003</v>
      </c>
      <c r="G2949" s="82">
        <v>40.044600000000003</v>
      </c>
      <c r="H2949" s="82">
        <v>163.82689999999999</v>
      </c>
      <c r="I2949" s="82">
        <v>113.267</v>
      </c>
      <c r="J2949" s="82">
        <v>53.409300000000002</v>
      </c>
      <c r="K2949" s="82">
        <v>50.730499999999999</v>
      </c>
      <c r="L2949" s="82">
        <v>93.450999999999993</v>
      </c>
      <c r="M2949" s="87">
        <v>116.637</v>
      </c>
      <c r="N2949" s="80">
        <v>0.13</v>
      </c>
      <c r="O2949" s="86">
        <f t="shared" si="138"/>
        <v>1252.58340714163</v>
      </c>
      <c r="P2949" s="24">
        <f t="shared" si="139"/>
        <v>0</v>
      </c>
      <c r="R2949" s="76">
        <v>41148</v>
      </c>
      <c r="S2949" s="88">
        <f t="shared" si="140"/>
        <v>-4.8067520702310701E-4</v>
      </c>
      <c r="T2949" s="88"/>
    </row>
    <row r="2950" spans="1:20" x14ac:dyDescent="0.3">
      <c r="A2950" s="75">
        <v>2947</v>
      </c>
      <c r="B2950" s="76">
        <v>41149</v>
      </c>
      <c r="C2950" s="80">
        <v>1755.7856999999999</v>
      </c>
      <c r="D2950" s="81">
        <v>69.750100000000003</v>
      </c>
      <c r="E2950" s="82">
        <v>37.31</v>
      </c>
      <c r="F2950" s="82">
        <v>32.503500000000003</v>
      </c>
      <c r="G2950" s="82">
        <v>39.966299999999997</v>
      </c>
      <c r="H2950" s="82">
        <v>164.73589999999999</v>
      </c>
      <c r="I2950" s="82">
        <v>113.73180000000001</v>
      </c>
      <c r="J2950" s="82">
        <v>53.249299999999998</v>
      </c>
      <c r="K2950" s="82">
        <v>50.504600000000003</v>
      </c>
      <c r="L2950" s="82">
        <v>93.387</v>
      </c>
      <c r="M2950" s="87">
        <v>116.116</v>
      </c>
      <c r="N2950" s="80">
        <v>0.13</v>
      </c>
      <c r="O2950" s="86">
        <f t="shared" si="138"/>
        <v>1252.58986888143</v>
      </c>
      <c r="P2950" s="24">
        <f t="shared" si="139"/>
        <v>0</v>
      </c>
      <c r="R2950" s="76">
        <v>41149</v>
      </c>
      <c r="S2950" s="88">
        <f t="shared" si="140"/>
        <v>-7.4731142039374799E-4</v>
      </c>
      <c r="T2950" s="88"/>
    </row>
    <row r="2951" spans="1:20" x14ac:dyDescent="0.3">
      <c r="A2951" s="75">
        <v>2948</v>
      </c>
      <c r="B2951" s="76">
        <v>41150</v>
      </c>
      <c r="C2951" s="80">
        <v>1757.6886</v>
      </c>
      <c r="D2951" s="81">
        <v>69.8626</v>
      </c>
      <c r="E2951" s="82">
        <v>37.68</v>
      </c>
      <c r="F2951" s="82">
        <v>32.410800000000002</v>
      </c>
      <c r="G2951" s="82">
        <v>39.992400000000004</v>
      </c>
      <c r="H2951" s="82">
        <v>163.92949999999999</v>
      </c>
      <c r="I2951" s="82">
        <v>113.4736</v>
      </c>
      <c r="J2951" s="82">
        <v>52.712000000000003</v>
      </c>
      <c r="K2951" s="82">
        <v>49.786900000000003</v>
      </c>
      <c r="L2951" s="82">
        <v>92.953000000000003</v>
      </c>
      <c r="M2951" s="87">
        <v>116.78</v>
      </c>
      <c r="N2951" s="80">
        <v>0.13</v>
      </c>
      <c r="O2951" s="86">
        <f t="shared" si="138"/>
        <v>1252.59633065457</v>
      </c>
      <c r="P2951" s="24">
        <f t="shared" si="139"/>
        <v>0</v>
      </c>
      <c r="R2951" s="76">
        <v>41150</v>
      </c>
      <c r="S2951" s="88">
        <f t="shared" si="140"/>
        <v>1.0837883005880801E-3</v>
      </c>
      <c r="T2951" s="88"/>
    </row>
    <row r="2952" spans="1:20" x14ac:dyDescent="0.3">
      <c r="A2952" s="75">
        <v>2949</v>
      </c>
      <c r="B2952" s="76">
        <v>41151</v>
      </c>
      <c r="C2952" s="80">
        <v>1744.2034000000001</v>
      </c>
      <c r="D2952" s="81">
        <v>68.838999999999999</v>
      </c>
      <c r="E2952" s="82">
        <v>37.31</v>
      </c>
      <c r="F2952" s="82">
        <v>32.083500000000001</v>
      </c>
      <c r="G2952" s="82">
        <v>39.561900000000001</v>
      </c>
      <c r="H2952" s="82">
        <v>162.65379999999999</v>
      </c>
      <c r="I2952" s="82">
        <v>112.5699</v>
      </c>
      <c r="J2952" s="82">
        <v>52.335799999999999</v>
      </c>
      <c r="K2952" s="82">
        <v>49.361600000000003</v>
      </c>
      <c r="L2952" s="82">
        <v>92.186999999999998</v>
      </c>
      <c r="M2952" s="87">
        <v>116.455</v>
      </c>
      <c r="N2952" s="80">
        <v>0.14000000000000001</v>
      </c>
      <c r="O2952" s="86">
        <f t="shared" si="138"/>
        <v>1252.6032895230701</v>
      </c>
      <c r="P2952" s="24">
        <f t="shared" si="139"/>
        <v>0</v>
      </c>
      <c r="R2952" s="76">
        <v>41151</v>
      </c>
      <c r="S2952" s="88">
        <f t="shared" si="140"/>
        <v>-7.6721212164656497E-3</v>
      </c>
      <c r="T2952" s="88"/>
    </row>
    <row r="2953" spans="1:20" x14ac:dyDescent="0.3">
      <c r="A2953" s="75">
        <v>2950</v>
      </c>
      <c r="B2953" s="76">
        <v>41152</v>
      </c>
      <c r="C2953" s="80">
        <v>1753.0826</v>
      </c>
      <c r="D2953" s="81">
        <v>69.131399999999999</v>
      </c>
      <c r="E2953" s="82">
        <v>37.51</v>
      </c>
      <c r="F2953" s="82">
        <v>32.575499999999998</v>
      </c>
      <c r="G2953" s="82">
        <v>40.214300000000001</v>
      </c>
      <c r="H2953" s="82">
        <v>164.45740000000001</v>
      </c>
      <c r="I2953" s="82">
        <v>112.699</v>
      </c>
      <c r="J2953" s="82">
        <v>52.358699999999999</v>
      </c>
      <c r="K2953" s="82">
        <v>49.7072</v>
      </c>
      <c r="L2953" s="82">
        <v>92.506</v>
      </c>
      <c r="M2953" s="87">
        <v>117.492</v>
      </c>
      <c r="N2953" s="80">
        <v>0.13</v>
      </c>
      <c r="O2953" s="99">
        <f t="shared" si="138"/>
        <v>1252.6097513654399</v>
      </c>
      <c r="P2953" s="24">
        <f t="shared" si="139"/>
        <v>1</v>
      </c>
      <c r="R2953" s="76">
        <v>41152</v>
      </c>
      <c r="S2953" s="88">
        <f t="shared" si="140"/>
        <v>5.0906906843546399E-3</v>
      </c>
      <c r="T2953" s="88"/>
    </row>
    <row r="2954" spans="1:20" x14ac:dyDescent="0.3">
      <c r="A2954" s="75">
        <v>2951</v>
      </c>
      <c r="B2954" s="76">
        <v>41155</v>
      </c>
      <c r="C2954" s="80">
        <v>1753.0826</v>
      </c>
      <c r="D2954" s="81">
        <v>69.131399999999999</v>
      </c>
      <c r="E2954" s="82">
        <v>37.51</v>
      </c>
      <c r="F2954" s="82">
        <v>32.575499999999998</v>
      </c>
      <c r="G2954" s="82">
        <v>40.214300000000001</v>
      </c>
      <c r="H2954" s="82">
        <v>164.45740000000001</v>
      </c>
      <c r="I2954" s="82">
        <v>112.699</v>
      </c>
      <c r="J2954" s="82">
        <v>52.358699999999999</v>
      </c>
      <c r="K2954" s="82">
        <v>49.7072</v>
      </c>
      <c r="L2954" s="82">
        <v>92.506</v>
      </c>
      <c r="M2954" s="87">
        <v>117.492</v>
      </c>
      <c r="N2954" s="80">
        <v>0.13</v>
      </c>
      <c r="O2954" s="86">
        <f t="shared" si="138"/>
        <v>1252.61621324114</v>
      </c>
      <c r="P2954" s="24">
        <f t="shared" si="139"/>
        <v>0</v>
      </c>
      <c r="R2954" s="76">
        <v>41155</v>
      </c>
      <c r="S2954" s="88">
        <f t="shared" si="140"/>
        <v>0</v>
      </c>
      <c r="T2954" s="88"/>
    </row>
    <row r="2955" spans="1:20" x14ac:dyDescent="0.3">
      <c r="A2955" s="75">
        <v>2952</v>
      </c>
      <c r="B2955" s="76">
        <v>41156</v>
      </c>
      <c r="C2955" s="80">
        <v>1751.0751</v>
      </c>
      <c r="D2955" s="81">
        <v>68.400300000000001</v>
      </c>
      <c r="E2955" s="82">
        <v>37.67</v>
      </c>
      <c r="F2955" s="82">
        <v>32.493200000000002</v>
      </c>
      <c r="G2955" s="82">
        <v>39.646700000000003</v>
      </c>
      <c r="H2955" s="82">
        <v>163.07910000000001</v>
      </c>
      <c r="I2955" s="82">
        <v>112.4666</v>
      </c>
      <c r="J2955" s="82">
        <v>52.427500000000002</v>
      </c>
      <c r="K2955" s="82">
        <v>49.547699999999999</v>
      </c>
      <c r="L2955" s="82">
        <v>92.57</v>
      </c>
      <c r="M2955" s="87">
        <v>116.914</v>
      </c>
      <c r="N2955" s="80">
        <v>0.14000000000000001</v>
      </c>
      <c r="O2955" s="86">
        <f t="shared" si="138"/>
        <v>1252.6231722201001</v>
      </c>
      <c r="P2955" s="24">
        <f t="shared" si="139"/>
        <v>0</v>
      </c>
      <c r="R2955" s="76">
        <v>41156</v>
      </c>
      <c r="S2955" s="88">
        <f t="shared" si="140"/>
        <v>-1.1451257345204101E-3</v>
      </c>
      <c r="T2955" s="88"/>
    </row>
    <row r="2956" spans="1:20" x14ac:dyDescent="0.3">
      <c r="A2956" s="75">
        <v>2953</v>
      </c>
      <c r="B2956" s="76">
        <v>41157</v>
      </c>
      <c r="C2956" s="80">
        <v>1749.6449</v>
      </c>
      <c r="D2956" s="81">
        <v>68.535300000000007</v>
      </c>
      <c r="E2956" s="82">
        <v>37.71</v>
      </c>
      <c r="F2956" s="82">
        <v>33.007800000000003</v>
      </c>
      <c r="G2956" s="82">
        <v>39.653199999999998</v>
      </c>
      <c r="H2956" s="82">
        <v>162.41919999999999</v>
      </c>
      <c r="I2956" s="82">
        <v>112.7377</v>
      </c>
      <c r="J2956" s="82">
        <v>53.550800000000002</v>
      </c>
      <c r="K2956" s="82">
        <v>49.853400000000001</v>
      </c>
      <c r="L2956" s="82">
        <v>92.055999999999997</v>
      </c>
      <c r="M2956" s="87">
        <v>116.92700000000001</v>
      </c>
      <c r="N2956" s="80">
        <v>0.16</v>
      </c>
      <c r="O2956" s="86">
        <f t="shared" si="138"/>
        <v>1252.6311253831</v>
      </c>
      <c r="P2956" s="24">
        <f t="shared" si="139"/>
        <v>0</v>
      </c>
      <c r="R2956" s="76">
        <v>41157</v>
      </c>
      <c r="S2956" s="88">
        <f t="shared" si="140"/>
        <v>-8.16755375026457E-4</v>
      </c>
      <c r="T2956" s="88"/>
    </row>
    <row r="2957" spans="1:20" x14ac:dyDescent="0.3">
      <c r="A2957" s="75">
        <v>2954</v>
      </c>
      <c r="B2957" s="76">
        <v>41158</v>
      </c>
      <c r="C2957" s="80">
        <v>1785.6548</v>
      </c>
      <c r="D2957" s="81">
        <v>70.726399999999998</v>
      </c>
      <c r="E2957" s="82">
        <v>39.207999999999998</v>
      </c>
      <c r="F2957" s="82">
        <v>33.584200000000003</v>
      </c>
      <c r="G2957" s="82">
        <v>40.899299999999997</v>
      </c>
      <c r="H2957" s="82">
        <v>165.733</v>
      </c>
      <c r="I2957" s="82">
        <v>114.8807</v>
      </c>
      <c r="J2957" s="82">
        <v>54.100900000000003</v>
      </c>
      <c r="K2957" s="82">
        <v>50.704000000000001</v>
      </c>
      <c r="L2957" s="82">
        <v>92.840999999999994</v>
      </c>
      <c r="M2957" s="87">
        <v>119.041</v>
      </c>
      <c r="N2957" s="80">
        <v>0.16</v>
      </c>
      <c r="O2957" s="86">
        <f t="shared" si="138"/>
        <v>1252.63907859659</v>
      </c>
      <c r="P2957" s="24">
        <f t="shared" si="139"/>
        <v>0</v>
      </c>
      <c r="R2957" s="76">
        <v>41158</v>
      </c>
      <c r="S2957" s="88">
        <f t="shared" si="140"/>
        <v>2.05812619463526E-2</v>
      </c>
      <c r="T2957" s="88"/>
    </row>
    <row r="2958" spans="1:20" x14ac:dyDescent="0.3">
      <c r="A2958" s="75">
        <v>2955</v>
      </c>
      <c r="B2958" s="76">
        <v>41159</v>
      </c>
      <c r="C2958" s="80">
        <v>1792.9803999999999</v>
      </c>
      <c r="D2958" s="81">
        <v>69.947100000000006</v>
      </c>
      <c r="E2958" s="82">
        <v>38.729999999999997</v>
      </c>
      <c r="F2958" s="82">
        <v>33.5533</v>
      </c>
      <c r="G2958" s="82">
        <v>40.383899999999997</v>
      </c>
      <c r="H2958" s="82">
        <v>167.15530000000001</v>
      </c>
      <c r="I2958" s="82">
        <v>116.0813</v>
      </c>
      <c r="J2958" s="82">
        <v>54.960599999999999</v>
      </c>
      <c r="K2958" s="82">
        <v>50.371699999999997</v>
      </c>
      <c r="L2958" s="82">
        <v>92.775999999999996</v>
      </c>
      <c r="M2958" s="87">
        <v>119.501</v>
      </c>
      <c r="N2958" s="80">
        <v>0.15</v>
      </c>
      <c r="O2958" s="86">
        <f t="shared" si="138"/>
        <v>1252.6465347815799</v>
      </c>
      <c r="P2958" s="24">
        <f t="shared" si="139"/>
        <v>0</v>
      </c>
      <c r="R2958" s="76">
        <v>41159</v>
      </c>
      <c r="S2958" s="88">
        <f t="shared" si="140"/>
        <v>4.1024726615692701E-3</v>
      </c>
      <c r="T2958" s="88"/>
    </row>
    <row r="2959" spans="1:20" x14ac:dyDescent="0.3">
      <c r="A2959" s="75">
        <v>2956</v>
      </c>
      <c r="B2959" s="76">
        <v>41162</v>
      </c>
      <c r="C2959" s="80">
        <v>1782.0624</v>
      </c>
      <c r="D2959" s="81">
        <v>69.224299999999999</v>
      </c>
      <c r="E2959" s="82">
        <v>38.484999999999999</v>
      </c>
      <c r="F2959" s="82">
        <v>33.254800000000003</v>
      </c>
      <c r="G2959" s="82">
        <v>40.083799999999997</v>
      </c>
      <c r="H2959" s="82">
        <v>167.0966</v>
      </c>
      <c r="I2959" s="82">
        <v>115.5132</v>
      </c>
      <c r="J2959" s="82">
        <v>55.166899999999998</v>
      </c>
      <c r="K2959" s="82">
        <v>50.052700000000002</v>
      </c>
      <c r="L2959" s="82">
        <v>92.441999999999993</v>
      </c>
      <c r="M2959" s="87">
        <v>119.86799999999999</v>
      </c>
      <c r="N2959" s="80">
        <v>0.15</v>
      </c>
      <c r="O2959" s="86">
        <f t="shared" si="138"/>
        <v>1252.65399101096</v>
      </c>
      <c r="P2959" s="24">
        <f t="shared" si="139"/>
        <v>0</v>
      </c>
      <c r="R2959" s="76">
        <v>41162</v>
      </c>
      <c r="S2959" s="88">
        <f t="shared" si="140"/>
        <v>-6.0893024820571897E-3</v>
      </c>
      <c r="T2959" s="88"/>
    </row>
    <row r="2960" spans="1:20" x14ac:dyDescent="0.3">
      <c r="A2960" s="75">
        <v>2957</v>
      </c>
      <c r="B2960" s="76">
        <v>41163</v>
      </c>
      <c r="C2960" s="80">
        <v>1787.6801</v>
      </c>
      <c r="D2960" s="81">
        <v>69.852199999999996</v>
      </c>
      <c r="E2960" s="82">
        <v>38.119999999999997</v>
      </c>
      <c r="F2960" s="82">
        <v>33.265099999999997</v>
      </c>
      <c r="G2960" s="82">
        <v>40.1751</v>
      </c>
      <c r="H2960" s="82">
        <v>167.41919999999999</v>
      </c>
      <c r="I2960" s="82">
        <v>115.694</v>
      </c>
      <c r="J2960" s="82">
        <v>55.327399999999997</v>
      </c>
      <c r="K2960" s="82">
        <v>50.198900000000002</v>
      </c>
      <c r="L2960" s="82">
        <v>92.106999999999999</v>
      </c>
      <c r="M2960" s="87">
        <v>119.73699999999999</v>
      </c>
      <c r="N2960" s="80">
        <v>0.15</v>
      </c>
      <c r="O2960" s="86">
        <f t="shared" si="138"/>
        <v>1252.66144728471</v>
      </c>
      <c r="P2960" s="24">
        <f t="shared" si="139"/>
        <v>0</v>
      </c>
      <c r="R2960" s="76">
        <v>41163</v>
      </c>
      <c r="S2960" s="88">
        <f t="shared" si="140"/>
        <v>3.1523587501762801E-3</v>
      </c>
      <c r="T2960" s="88"/>
    </row>
    <row r="2961" spans="1:20" x14ac:dyDescent="0.3">
      <c r="A2961" s="75">
        <v>2958</v>
      </c>
      <c r="B2961" s="76">
        <v>41164</v>
      </c>
      <c r="C2961" s="80">
        <v>1791.8819000000001</v>
      </c>
      <c r="D2961" s="81">
        <v>70.523099999999999</v>
      </c>
      <c r="E2961" s="82">
        <v>37.89</v>
      </c>
      <c r="F2961" s="82">
        <v>33.203299999999999</v>
      </c>
      <c r="G2961" s="82">
        <v>40.162100000000002</v>
      </c>
      <c r="H2961" s="82">
        <v>167.85910000000001</v>
      </c>
      <c r="I2961" s="82">
        <v>115.6036</v>
      </c>
      <c r="J2961" s="82">
        <v>55.1325</v>
      </c>
      <c r="K2961" s="82">
        <v>50.245399999999997</v>
      </c>
      <c r="L2961" s="82">
        <v>90.150999999999996</v>
      </c>
      <c r="M2961" s="87">
        <v>119.238</v>
      </c>
      <c r="N2961" s="80">
        <v>0.15</v>
      </c>
      <c r="O2961" s="86">
        <f t="shared" si="138"/>
        <v>1252.6689036028499</v>
      </c>
      <c r="P2961" s="24">
        <f t="shared" si="139"/>
        <v>0</v>
      </c>
      <c r="R2961" s="76">
        <v>41164</v>
      </c>
      <c r="S2961" s="88">
        <f t="shared" si="140"/>
        <v>2.3504205254620799E-3</v>
      </c>
      <c r="T2961" s="88"/>
    </row>
    <row r="2962" spans="1:20" x14ac:dyDescent="0.3">
      <c r="A2962" s="75">
        <v>2959</v>
      </c>
      <c r="B2962" s="76">
        <v>41165</v>
      </c>
      <c r="C2962" s="80">
        <v>1821.355</v>
      </c>
      <c r="D2962" s="81">
        <v>72.11</v>
      </c>
      <c r="E2962" s="82">
        <v>38.174999999999997</v>
      </c>
      <c r="F2962" s="82">
        <v>33.573900000000002</v>
      </c>
      <c r="G2962" s="82">
        <v>40.3643</v>
      </c>
      <c r="H2962" s="82">
        <v>170.90899999999999</v>
      </c>
      <c r="I2962" s="82">
        <v>117.7724</v>
      </c>
      <c r="J2962" s="82">
        <v>55.969200000000001</v>
      </c>
      <c r="K2962" s="82">
        <v>51.315899999999999</v>
      </c>
      <c r="L2962" s="82">
        <v>91.206000000000003</v>
      </c>
      <c r="M2962" s="87">
        <v>120.223</v>
      </c>
      <c r="N2962" s="80">
        <v>0.15</v>
      </c>
      <c r="O2962" s="86">
        <f t="shared" si="138"/>
        <v>1252.67635996537</v>
      </c>
      <c r="P2962" s="24">
        <f t="shared" si="139"/>
        <v>0</v>
      </c>
      <c r="R2962" s="76">
        <v>41165</v>
      </c>
      <c r="S2962" s="88">
        <f t="shared" si="140"/>
        <v>1.64481264083307E-2</v>
      </c>
      <c r="T2962" s="88"/>
    </row>
    <row r="2963" spans="1:20" x14ac:dyDescent="0.3">
      <c r="A2963" s="75">
        <v>2960</v>
      </c>
      <c r="B2963" s="76">
        <v>41166</v>
      </c>
      <c r="C2963" s="80">
        <v>1828.5736999999999</v>
      </c>
      <c r="D2963" s="81">
        <v>73.278999999999996</v>
      </c>
      <c r="E2963" s="82">
        <v>39.03</v>
      </c>
      <c r="F2963" s="82">
        <v>33.913499999999999</v>
      </c>
      <c r="G2963" s="82">
        <v>40.723100000000002</v>
      </c>
      <c r="H2963" s="82">
        <v>171.92070000000001</v>
      </c>
      <c r="I2963" s="82">
        <v>119.1537</v>
      </c>
      <c r="J2963" s="82">
        <v>55.934899999999999</v>
      </c>
      <c r="K2963" s="82">
        <v>51.008099999999999</v>
      </c>
      <c r="L2963" s="82">
        <v>90.665999999999997</v>
      </c>
      <c r="M2963" s="87">
        <v>120.393</v>
      </c>
      <c r="N2963" s="80">
        <v>0.16</v>
      </c>
      <c r="O2963" s="86">
        <f t="shared" si="138"/>
        <v>1252.6843134660701</v>
      </c>
      <c r="P2963" s="24">
        <f t="shared" si="139"/>
        <v>0</v>
      </c>
      <c r="R2963" s="76">
        <v>41166</v>
      </c>
      <c r="S2963" s="88">
        <f t="shared" si="140"/>
        <v>3.9633679321164897E-3</v>
      </c>
      <c r="T2963" s="88"/>
    </row>
    <row r="2964" spans="1:20" x14ac:dyDescent="0.3">
      <c r="A2964" s="75">
        <v>2961</v>
      </c>
      <c r="B2964" s="76">
        <v>41169</v>
      </c>
      <c r="C2964" s="80">
        <v>1822.9465</v>
      </c>
      <c r="D2964" s="81">
        <v>73.1999</v>
      </c>
      <c r="E2964" s="82">
        <v>38.840000000000003</v>
      </c>
      <c r="F2964" s="82">
        <v>34.067900000000002</v>
      </c>
      <c r="G2964" s="82">
        <v>40.723100000000002</v>
      </c>
      <c r="H2964" s="82">
        <v>171.7594</v>
      </c>
      <c r="I2964" s="82">
        <v>118.6502</v>
      </c>
      <c r="J2964" s="82">
        <v>55.247100000000003</v>
      </c>
      <c r="K2964" s="82">
        <v>51.315899999999999</v>
      </c>
      <c r="L2964" s="82">
        <v>90.575999999999993</v>
      </c>
      <c r="M2964" s="87">
        <v>120.971</v>
      </c>
      <c r="N2964" s="80">
        <v>0.16</v>
      </c>
      <c r="O2964" s="86">
        <f t="shared" si="138"/>
        <v>1252.6922670172701</v>
      </c>
      <c r="P2964" s="24">
        <f t="shared" si="139"/>
        <v>0</v>
      </c>
      <c r="R2964" s="76">
        <v>41169</v>
      </c>
      <c r="S2964" s="88">
        <f t="shared" si="140"/>
        <v>-3.0773711773279802E-3</v>
      </c>
      <c r="T2964" s="88"/>
    </row>
    <row r="2965" spans="1:20" x14ac:dyDescent="0.3">
      <c r="A2965" s="75">
        <v>2962</v>
      </c>
      <c r="B2965" s="76">
        <v>41170</v>
      </c>
      <c r="C2965" s="80">
        <v>1820.6474000000001</v>
      </c>
      <c r="D2965" s="81">
        <v>73.504900000000006</v>
      </c>
      <c r="E2965" s="82">
        <v>38.65</v>
      </c>
      <c r="F2965" s="82">
        <v>33.980400000000003</v>
      </c>
      <c r="G2965" s="82">
        <v>40.677500000000002</v>
      </c>
      <c r="H2965" s="82">
        <v>171.51009999999999</v>
      </c>
      <c r="I2965" s="82">
        <v>118.3146</v>
      </c>
      <c r="J2965" s="82">
        <v>55.006399999999999</v>
      </c>
      <c r="K2965" s="82">
        <v>51.677199999999999</v>
      </c>
      <c r="L2965" s="82">
        <v>91.013000000000005</v>
      </c>
      <c r="M2965" s="87">
        <v>122.205</v>
      </c>
      <c r="N2965" s="80">
        <v>0.16</v>
      </c>
      <c r="O2965" s="86">
        <f t="shared" si="138"/>
        <v>1252.70022061896</v>
      </c>
      <c r="P2965" s="24">
        <f t="shared" si="139"/>
        <v>0</v>
      </c>
      <c r="R2965" s="76">
        <v>41170</v>
      </c>
      <c r="S2965" s="88">
        <f t="shared" si="140"/>
        <v>-1.26119993099083E-3</v>
      </c>
      <c r="T2965" s="88"/>
    </row>
    <row r="2966" spans="1:20" x14ac:dyDescent="0.3">
      <c r="A2966" s="75">
        <v>2963</v>
      </c>
      <c r="B2966" s="76">
        <v>41171</v>
      </c>
      <c r="C2966" s="80">
        <v>1822.8372999999999</v>
      </c>
      <c r="D2966" s="81">
        <v>73.504900000000006</v>
      </c>
      <c r="E2966" s="82">
        <v>38.96</v>
      </c>
      <c r="F2966" s="82">
        <v>33.738500000000002</v>
      </c>
      <c r="G2966" s="82">
        <v>40.517000000000003</v>
      </c>
      <c r="H2966" s="82">
        <v>170.9676</v>
      </c>
      <c r="I2966" s="82">
        <v>116.9204</v>
      </c>
      <c r="J2966" s="82">
        <v>54.2958</v>
      </c>
      <c r="K2966" s="82">
        <v>51.543399999999998</v>
      </c>
      <c r="L2966" s="82">
        <v>91.168000000000006</v>
      </c>
      <c r="M2966" s="87">
        <v>121.877</v>
      </c>
      <c r="N2966" s="80">
        <v>0.15</v>
      </c>
      <c r="O2966" s="86">
        <f t="shared" si="138"/>
        <v>1252.7076771679001</v>
      </c>
      <c r="P2966" s="24">
        <f t="shared" si="139"/>
        <v>0</v>
      </c>
      <c r="R2966" s="76">
        <v>41171</v>
      </c>
      <c r="S2966" s="88">
        <f t="shared" si="140"/>
        <v>1.2028139001543101E-3</v>
      </c>
      <c r="T2966" s="88"/>
    </row>
    <row r="2967" spans="1:20" x14ac:dyDescent="0.3">
      <c r="A2967" s="75">
        <v>2964</v>
      </c>
      <c r="B2967" s="76">
        <v>41172</v>
      </c>
      <c r="C2967" s="80">
        <v>1822.1195</v>
      </c>
      <c r="D2967" s="81">
        <v>72.680400000000006</v>
      </c>
      <c r="E2967" s="82">
        <v>38.68</v>
      </c>
      <c r="F2967" s="82">
        <v>33.203299999999999</v>
      </c>
      <c r="G2967" s="82">
        <v>41.036299999999997</v>
      </c>
      <c r="H2967" s="82">
        <v>172.8005</v>
      </c>
      <c r="I2967" s="82">
        <v>118.1468</v>
      </c>
      <c r="J2967" s="82">
        <v>54.2958</v>
      </c>
      <c r="K2967" s="82">
        <v>51.704000000000001</v>
      </c>
      <c r="L2967" s="82">
        <v>91.67</v>
      </c>
      <c r="M2967" s="87">
        <v>122.297</v>
      </c>
      <c r="N2967" s="80">
        <v>0.16</v>
      </c>
      <c r="O2967" s="86">
        <f t="shared" si="138"/>
        <v>1252.71563086743</v>
      </c>
      <c r="P2967" s="24">
        <f t="shared" si="139"/>
        <v>0</v>
      </c>
      <c r="R2967" s="76">
        <v>41172</v>
      </c>
      <c r="S2967" s="88">
        <f t="shared" si="140"/>
        <v>-3.9378171600934502E-4</v>
      </c>
      <c r="T2967" s="88"/>
    </row>
    <row r="2968" spans="1:20" x14ac:dyDescent="0.3">
      <c r="A2968" s="75">
        <v>2965</v>
      </c>
      <c r="B2968" s="76">
        <v>41173</v>
      </c>
      <c r="C2968" s="80">
        <v>1821.9885999999999</v>
      </c>
      <c r="D2968" s="81">
        <v>72.584400000000002</v>
      </c>
      <c r="E2968" s="82">
        <v>38.81</v>
      </c>
      <c r="F2968" s="82">
        <v>33.419499999999999</v>
      </c>
      <c r="G2968" s="82">
        <v>40.697000000000003</v>
      </c>
      <c r="H2968" s="82">
        <v>172.72710000000001</v>
      </c>
      <c r="I2968" s="82">
        <v>118.6631</v>
      </c>
      <c r="J2968" s="82">
        <v>54.020699999999998</v>
      </c>
      <c r="K2968" s="82">
        <v>50.887700000000002</v>
      </c>
      <c r="L2968" s="82">
        <v>90.781999999999996</v>
      </c>
      <c r="M2968" s="87">
        <v>123.032</v>
      </c>
      <c r="N2968" s="80">
        <v>0.15</v>
      </c>
      <c r="O2968" s="86">
        <f t="shared" si="138"/>
        <v>1252.72308750809</v>
      </c>
      <c r="P2968" s="24">
        <f t="shared" si="139"/>
        <v>0</v>
      </c>
      <c r="R2968" s="76">
        <v>41173</v>
      </c>
      <c r="S2968" s="88">
        <f t="shared" si="140"/>
        <v>-7.1839415581753703E-5</v>
      </c>
      <c r="T2968" s="88"/>
    </row>
    <row r="2969" spans="1:20" x14ac:dyDescent="0.3">
      <c r="A2969" s="75">
        <v>2966</v>
      </c>
      <c r="B2969" s="76">
        <v>41176</v>
      </c>
      <c r="C2969" s="80">
        <v>1817.9206999999999</v>
      </c>
      <c r="D2969" s="81">
        <v>71.906700000000001</v>
      </c>
      <c r="E2969" s="82">
        <v>38.36</v>
      </c>
      <c r="F2969" s="82">
        <v>33.167299999999997</v>
      </c>
      <c r="G2969" s="82">
        <v>40.162100000000002</v>
      </c>
      <c r="H2969" s="82">
        <v>172.69049999999999</v>
      </c>
      <c r="I2969" s="82">
        <v>118.61150000000001</v>
      </c>
      <c r="J2969" s="82">
        <v>54.043599999999998</v>
      </c>
      <c r="K2969" s="82">
        <v>51.008099999999999</v>
      </c>
      <c r="L2969" s="82">
        <v>90.974999999999994</v>
      </c>
      <c r="M2969" s="87">
        <v>123.032</v>
      </c>
      <c r="N2969" s="80">
        <v>0.16</v>
      </c>
      <c r="O2969" s="86">
        <f t="shared" si="138"/>
        <v>1252.7310413054699</v>
      </c>
      <c r="P2969" s="24">
        <f t="shared" si="139"/>
        <v>0</v>
      </c>
      <c r="R2969" s="76">
        <v>41176</v>
      </c>
      <c r="S2969" s="88">
        <f t="shared" si="140"/>
        <v>-2.2326703910222601E-3</v>
      </c>
      <c r="T2969" s="88"/>
    </row>
    <row r="2970" spans="1:20" x14ac:dyDescent="0.3">
      <c r="A2970" s="75">
        <v>2967</v>
      </c>
      <c r="B2970" s="76">
        <v>41177</v>
      </c>
      <c r="C2970" s="80">
        <v>1799.0336</v>
      </c>
      <c r="D2970" s="81">
        <v>70.850700000000003</v>
      </c>
      <c r="E2970" s="82">
        <v>38.454999999999998</v>
      </c>
      <c r="F2970" s="82">
        <v>32.215299999999999</v>
      </c>
      <c r="G2970" s="82">
        <v>39.653199999999998</v>
      </c>
      <c r="H2970" s="82">
        <v>171.44470000000001</v>
      </c>
      <c r="I2970" s="82">
        <v>118.4308</v>
      </c>
      <c r="J2970" s="82">
        <v>53.734099999999998</v>
      </c>
      <c r="K2970" s="82">
        <v>50.419400000000003</v>
      </c>
      <c r="L2970" s="82">
        <v>90.524000000000001</v>
      </c>
      <c r="M2970" s="87">
        <v>121.916</v>
      </c>
      <c r="N2970" s="80">
        <v>0.15</v>
      </c>
      <c r="O2970" s="86">
        <f t="shared" si="138"/>
        <v>1252.7384980378599</v>
      </c>
      <c r="P2970" s="24">
        <f t="shared" si="139"/>
        <v>0</v>
      </c>
      <c r="R2970" s="76">
        <v>41177</v>
      </c>
      <c r="S2970" s="88">
        <f t="shared" si="140"/>
        <v>-1.0389397073260601E-2</v>
      </c>
      <c r="T2970" s="88"/>
    </row>
    <row r="2971" spans="1:20" x14ac:dyDescent="0.3">
      <c r="A2971" s="75">
        <v>2968</v>
      </c>
      <c r="B2971" s="76">
        <v>41178</v>
      </c>
      <c r="C2971" s="80">
        <v>1789.0851</v>
      </c>
      <c r="D2971" s="81">
        <v>70.387600000000006</v>
      </c>
      <c r="E2971" s="82">
        <v>37.924999999999997</v>
      </c>
      <c r="F2971" s="82">
        <v>31.6235</v>
      </c>
      <c r="G2971" s="82">
        <v>39.3596</v>
      </c>
      <c r="H2971" s="82">
        <v>170.52770000000001</v>
      </c>
      <c r="I2971" s="82">
        <v>117.7724</v>
      </c>
      <c r="J2971" s="82">
        <v>52.656700000000001</v>
      </c>
      <c r="K2971" s="82">
        <v>50.526400000000002</v>
      </c>
      <c r="L2971" s="82">
        <v>90.614999999999995</v>
      </c>
      <c r="M2971" s="87">
        <v>122.363</v>
      </c>
      <c r="N2971" s="80">
        <v>0.15</v>
      </c>
      <c r="O2971" s="86">
        <f t="shared" si="138"/>
        <v>1252.7459548146401</v>
      </c>
      <c r="P2971" s="24">
        <f t="shared" si="139"/>
        <v>0</v>
      </c>
      <c r="R2971" s="76">
        <v>41178</v>
      </c>
      <c r="S2971" s="88">
        <f t="shared" si="140"/>
        <v>-5.5299133935019498E-3</v>
      </c>
      <c r="T2971" s="88"/>
    </row>
    <row r="2972" spans="1:20" x14ac:dyDescent="0.3">
      <c r="A2972" s="75">
        <v>2969</v>
      </c>
      <c r="B2972" s="76">
        <v>41179</v>
      </c>
      <c r="C2972" s="80">
        <v>1806.4637</v>
      </c>
      <c r="D2972" s="81">
        <v>71.709000000000003</v>
      </c>
      <c r="E2972" s="82">
        <v>38.49</v>
      </c>
      <c r="F2972" s="82">
        <v>32.127800000000001</v>
      </c>
      <c r="G2972" s="82">
        <v>39.353099999999998</v>
      </c>
      <c r="H2972" s="82">
        <v>171.84739999999999</v>
      </c>
      <c r="I2972" s="82">
        <v>118.5082</v>
      </c>
      <c r="J2972" s="82">
        <v>53.183999999999997</v>
      </c>
      <c r="K2972" s="82">
        <v>51.2624</v>
      </c>
      <c r="L2972" s="82">
        <v>90.897999999999996</v>
      </c>
      <c r="M2972" s="87">
        <v>122.455</v>
      </c>
      <c r="N2972" s="80">
        <v>0.14000000000000001</v>
      </c>
      <c r="O2972" s="86">
        <f t="shared" si="138"/>
        <v>1252.7529145143901</v>
      </c>
      <c r="P2972" s="24">
        <f t="shared" si="139"/>
        <v>0</v>
      </c>
      <c r="R2972" s="76">
        <v>41179</v>
      </c>
      <c r="S2972" s="88">
        <f t="shared" si="140"/>
        <v>9.7136799138286493E-3</v>
      </c>
      <c r="T2972" s="88"/>
    </row>
    <row r="2973" spans="1:20" x14ac:dyDescent="0.3">
      <c r="A2973" s="75">
        <v>2970</v>
      </c>
      <c r="B2973" s="76">
        <v>41180</v>
      </c>
      <c r="C2973" s="80">
        <v>1798.3797</v>
      </c>
      <c r="D2973" s="81">
        <v>70.557000000000002</v>
      </c>
      <c r="E2973" s="82">
        <v>38.26</v>
      </c>
      <c r="F2973" s="82">
        <v>32.379899999999999</v>
      </c>
      <c r="G2973" s="82">
        <v>38.831200000000003</v>
      </c>
      <c r="H2973" s="82">
        <v>170.90899999999999</v>
      </c>
      <c r="I2973" s="82">
        <v>118.0564</v>
      </c>
      <c r="J2973" s="82">
        <v>52.759900000000002</v>
      </c>
      <c r="K2973" s="82">
        <v>50.753900000000002</v>
      </c>
      <c r="L2973" s="82">
        <v>91.064999999999998</v>
      </c>
      <c r="M2973" s="87">
        <v>120.459</v>
      </c>
      <c r="N2973" s="80">
        <v>0.09</v>
      </c>
      <c r="O2973" s="99">
        <f t="shared" si="138"/>
        <v>1252.7573886319401</v>
      </c>
      <c r="P2973" s="24">
        <f t="shared" si="139"/>
        <v>1</v>
      </c>
      <c r="R2973" s="76">
        <v>41180</v>
      </c>
      <c r="S2973" s="88">
        <f t="shared" si="140"/>
        <v>-4.4750414857492897E-3</v>
      </c>
      <c r="T2973" s="88"/>
    </row>
    <row r="2974" spans="1:20" x14ac:dyDescent="0.3">
      <c r="A2974" s="75">
        <v>2971</v>
      </c>
      <c r="B2974" s="76">
        <v>41183</v>
      </c>
      <c r="C2974" s="80">
        <v>1803.2428</v>
      </c>
      <c r="D2974" s="81">
        <v>69.924499999999995</v>
      </c>
      <c r="E2974" s="82">
        <v>38.204999999999998</v>
      </c>
      <c r="F2974" s="82">
        <v>32.5961</v>
      </c>
      <c r="G2974" s="82">
        <v>38.478900000000003</v>
      </c>
      <c r="H2974" s="82">
        <v>171.92070000000001</v>
      </c>
      <c r="I2974" s="82">
        <v>118.5082</v>
      </c>
      <c r="J2974" s="82">
        <v>53.161000000000001</v>
      </c>
      <c r="K2974" s="82">
        <v>51.356099999999998</v>
      </c>
      <c r="L2974" s="82">
        <v>90.91</v>
      </c>
      <c r="M2974" s="87">
        <v>120.774</v>
      </c>
      <c r="N2974" s="80">
        <v>0.15</v>
      </c>
      <c r="O2974" s="86">
        <f t="shared" si="138"/>
        <v>1252.7648455211499</v>
      </c>
      <c r="P2974" s="24">
        <f t="shared" si="139"/>
        <v>0</v>
      </c>
      <c r="R2974" s="76">
        <v>41183</v>
      </c>
      <c r="S2974" s="88">
        <f t="shared" si="140"/>
        <v>2.70415641368738E-3</v>
      </c>
      <c r="T2974" s="88"/>
    </row>
    <row r="2975" spans="1:20" x14ac:dyDescent="0.3">
      <c r="A2975" s="75">
        <v>2972</v>
      </c>
      <c r="B2975" s="76">
        <v>41184</v>
      </c>
      <c r="C2975" s="80">
        <v>1804.9282000000001</v>
      </c>
      <c r="D2975" s="81">
        <v>69.789000000000001</v>
      </c>
      <c r="E2975" s="82">
        <v>38.43</v>
      </c>
      <c r="F2975" s="82">
        <v>32.575499999999998</v>
      </c>
      <c r="G2975" s="82">
        <v>38.700699999999998</v>
      </c>
      <c r="H2975" s="82">
        <v>172.96170000000001</v>
      </c>
      <c r="I2975" s="82">
        <v>118.405</v>
      </c>
      <c r="J2975" s="82">
        <v>53.229799999999997</v>
      </c>
      <c r="K2975" s="82">
        <v>51.302500000000002</v>
      </c>
      <c r="L2975" s="82">
        <v>90.872</v>
      </c>
      <c r="M2975" s="87">
        <v>119.38200000000001</v>
      </c>
      <c r="N2975" s="80">
        <v>0.16</v>
      </c>
      <c r="O2975" s="86">
        <f t="shared" si="138"/>
        <v>1252.7727995836699</v>
      </c>
      <c r="P2975" s="24">
        <f t="shared" si="139"/>
        <v>0</v>
      </c>
      <c r="R2975" s="76">
        <v>41184</v>
      </c>
      <c r="S2975" s="88">
        <f t="shared" si="140"/>
        <v>9.3464951031552201E-4</v>
      </c>
      <c r="T2975" s="88"/>
    </row>
    <row r="2976" spans="1:20" x14ac:dyDescent="0.3">
      <c r="A2976" s="75">
        <v>2973</v>
      </c>
      <c r="B2976" s="76">
        <v>41185</v>
      </c>
      <c r="C2976" s="80">
        <v>1811.8742999999999</v>
      </c>
      <c r="D2976" s="81">
        <v>70.105199999999996</v>
      </c>
      <c r="E2976" s="82">
        <v>39.04</v>
      </c>
      <c r="F2976" s="82">
        <v>32.750500000000002</v>
      </c>
      <c r="G2976" s="82">
        <v>38.961599999999997</v>
      </c>
      <c r="H2976" s="82">
        <v>170.29310000000001</v>
      </c>
      <c r="I2976" s="82">
        <v>118.37909999999999</v>
      </c>
      <c r="J2976" s="82">
        <v>52.610900000000001</v>
      </c>
      <c r="K2976" s="82">
        <v>51.168700000000001</v>
      </c>
      <c r="L2976" s="82">
        <v>90.974999999999994</v>
      </c>
      <c r="M2976" s="87">
        <v>118.621</v>
      </c>
      <c r="N2976" s="80">
        <v>0.16</v>
      </c>
      <c r="O2976" s="86">
        <f t="shared" si="138"/>
        <v>1252.78075369668</v>
      </c>
      <c r="P2976" s="24">
        <f t="shared" si="139"/>
        <v>0</v>
      </c>
      <c r="R2976" s="76">
        <v>41185</v>
      </c>
      <c r="S2976" s="88">
        <f t="shared" si="140"/>
        <v>3.8484079311298402E-3</v>
      </c>
      <c r="T2976" s="88"/>
    </row>
    <row r="2977" spans="1:20" x14ac:dyDescent="0.3">
      <c r="A2977" s="75">
        <v>2974</v>
      </c>
      <c r="B2977" s="76">
        <v>41186</v>
      </c>
      <c r="C2977" s="80">
        <v>1824.8987</v>
      </c>
      <c r="D2977" s="81">
        <v>70.760300000000001</v>
      </c>
      <c r="E2977" s="82">
        <v>39.424999999999997</v>
      </c>
      <c r="F2977" s="82">
        <v>32.8277</v>
      </c>
      <c r="G2977" s="82">
        <v>39.183500000000002</v>
      </c>
      <c r="H2977" s="82">
        <v>171.7741</v>
      </c>
      <c r="I2977" s="82">
        <v>119.0504</v>
      </c>
      <c r="J2977" s="82">
        <v>52.4848</v>
      </c>
      <c r="K2977" s="82">
        <v>51.289099999999998</v>
      </c>
      <c r="L2977" s="82">
        <v>91.194000000000003</v>
      </c>
      <c r="M2977" s="87">
        <v>119.514</v>
      </c>
      <c r="N2977" s="80">
        <v>0.15</v>
      </c>
      <c r="O2977" s="86">
        <f t="shared" si="138"/>
        <v>1252.78821072497</v>
      </c>
      <c r="P2977" s="24">
        <f t="shared" si="139"/>
        <v>0</v>
      </c>
      <c r="R2977" s="76">
        <v>41186</v>
      </c>
      <c r="S2977" s="88">
        <f t="shared" si="140"/>
        <v>7.1883573821871502E-3</v>
      </c>
      <c r="T2977" s="88"/>
    </row>
    <row r="2978" spans="1:20" x14ac:dyDescent="0.3">
      <c r="A2978" s="75">
        <v>2975</v>
      </c>
      <c r="B2978" s="76">
        <v>41187</v>
      </c>
      <c r="C2978" s="80">
        <v>1824.9293</v>
      </c>
      <c r="D2978" s="81">
        <v>70.748999999999995</v>
      </c>
      <c r="E2978" s="82">
        <v>39.409999999999997</v>
      </c>
      <c r="F2978" s="82">
        <v>32.307899999999997</v>
      </c>
      <c r="G2978" s="82">
        <v>38.948599999999999</v>
      </c>
      <c r="H2978" s="82">
        <v>172.28729999999999</v>
      </c>
      <c r="I2978" s="82">
        <v>119.4764</v>
      </c>
      <c r="J2978" s="82">
        <v>52.8172</v>
      </c>
      <c r="K2978" s="82">
        <v>51.623699999999999</v>
      </c>
      <c r="L2978" s="82">
        <v>91.49</v>
      </c>
      <c r="M2978" s="87">
        <v>119.474</v>
      </c>
      <c r="N2978" s="80">
        <v>0.15</v>
      </c>
      <c r="O2978" s="86">
        <f t="shared" si="138"/>
        <v>1252.7956677976599</v>
      </c>
      <c r="P2978" s="24">
        <f t="shared" si="139"/>
        <v>0</v>
      </c>
      <c r="R2978" s="76">
        <v>41187</v>
      </c>
      <c r="S2978" s="88">
        <f t="shared" si="140"/>
        <v>1.6768054029503401E-5</v>
      </c>
      <c r="T2978" s="88"/>
    </row>
    <row r="2979" spans="1:20" x14ac:dyDescent="0.3">
      <c r="A2979" s="75">
        <v>2976</v>
      </c>
      <c r="B2979" s="76">
        <v>41190</v>
      </c>
      <c r="C2979" s="80">
        <v>1818.6211000000001</v>
      </c>
      <c r="D2979" s="81">
        <v>69.348500000000001</v>
      </c>
      <c r="E2979" s="82">
        <v>39.6</v>
      </c>
      <c r="F2979" s="82">
        <v>32.091799999999999</v>
      </c>
      <c r="G2979" s="82">
        <v>38.857300000000002</v>
      </c>
      <c r="H2979" s="82">
        <v>172.4632</v>
      </c>
      <c r="I2979" s="82">
        <v>119.6443</v>
      </c>
      <c r="J2979" s="82">
        <v>53.057899999999997</v>
      </c>
      <c r="K2979" s="82">
        <v>51.623699999999999</v>
      </c>
      <c r="L2979" s="82">
        <v>91.605000000000004</v>
      </c>
      <c r="M2979" s="87">
        <v>120.18300000000001</v>
      </c>
      <c r="N2979" s="80">
        <v>0.15</v>
      </c>
      <c r="O2979" s="86">
        <f t="shared" si="138"/>
        <v>1252.80312491473</v>
      </c>
      <c r="P2979" s="24">
        <f t="shared" si="139"/>
        <v>0</v>
      </c>
      <c r="R2979" s="76">
        <v>41190</v>
      </c>
      <c r="S2979" s="88">
        <f t="shared" si="140"/>
        <v>-3.4566818561134701E-3</v>
      </c>
      <c r="T2979" s="88"/>
    </row>
    <row r="2980" spans="1:20" x14ac:dyDescent="0.3">
      <c r="A2980" s="75">
        <v>2977</v>
      </c>
      <c r="B2980" s="76">
        <v>41191</v>
      </c>
      <c r="C2980" s="80">
        <v>1800.6780000000001</v>
      </c>
      <c r="D2980" s="81">
        <v>68.207700000000003</v>
      </c>
      <c r="E2980" s="82">
        <v>38.36</v>
      </c>
      <c r="F2980" s="82">
        <v>31.546299999999999</v>
      </c>
      <c r="G2980" s="82">
        <v>38.204799999999999</v>
      </c>
      <c r="H2980" s="82">
        <v>172.08199999999999</v>
      </c>
      <c r="I2980" s="82">
        <v>118.9342</v>
      </c>
      <c r="J2980" s="82">
        <v>52.691099999999999</v>
      </c>
      <c r="K2980" s="82">
        <v>51.596899999999998</v>
      </c>
      <c r="L2980" s="82">
        <v>91.501999999999995</v>
      </c>
      <c r="M2980" s="87">
        <v>120.932</v>
      </c>
      <c r="N2980" s="80">
        <v>0.16</v>
      </c>
      <c r="O2980" s="86">
        <f t="shared" si="138"/>
        <v>1252.8110792202799</v>
      </c>
      <c r="P2980" s="24">
        <f t="shared" si="139"/>
        <v>0</v>
      </c>
      <c r="R2980" s="76">
        <v>41191</v>
      </c>
      <c r="S2980" s="88">
        <f t="shared" si="140"/>
        <v>-9.8663212474550104E-3</v>
      </c>
      <c r="T2980" s="88"/>
    </row>
    <row r="2981" spans="1:20" x14ac:dyDescent="0.3">
      <c r="A2981" s="75">
        <v>2978</v>
      </c>
      <c r="B2981" s="76">
        <v>41192</v>
      </c>
      <c r="C2981" s="80">
        <v>1789.67</v>
      </c>
      <c r="D2981" s="81">
        <v>67.518799999999999</v>
      </c>
      <c r="E2981" s="82">
        <v>37.83</v>
      </c>
      <c r="F2981" s="82">
        <v>31.536000000000001</v>
      </c>
      <c r="G2981" s="82">
        <v>37.813400000000001</v>
      </c>
      <c r="H2981" s="82">
        <v>164.8826</v>
      </c>
      <c r="I2981" s="82">
        <v>117.5142</v>
      </c>
      <c r="J2981" s="82">
        <v>52.415999999999997</v>
      </c>
      <c r="K2981" s="82">
        <v>50.968000000000004</v>
      </c>
      <c r="L2981" s="82">
        <v>90.447000000000003</v>
      </c>
      <c r="M2981" s="87">
        <v>121.312</v>
      </c>
      <c r="N2981" s="80">
        <v>0.16</v>
      </c>
      <c r="O2981" s="86">
        <f t="shared" si="138"/>
        <v>1252.81903357634</v>
      </c>
      <c r="P2981" s="24">
        <f t="shared" si="139"/>
        <v>0</v>
      </c>
      <c r="R2981" s="76">
        <v>41192</v>
      </c>
      <c r="S2981" s="88">
        <f t="shared" si="140"/>
        <v>-6.1132528969644103E-3</v>
      </c>
      <c r="T2981" s="88"/>
    </row>
    <row r="2982" spans="1:20" x14ac:dyDescent="0.3">
      <c r="A2982" s="75">
        <v>2979</v>
      </c>
      <c r="B2982" s="76">
        <v>41193</v>
      </c>
      <c r="C2982" s="80">
        <v>1790.3189</v>
      </c>
      <c r="D2982" s="81">
        <v>66.875</v>
      </c>
      <c r="E2982" s="82">
        <v>37.89</v>
      </c>
      <c r="F2982" s="82">
        <v>31.680299999999999</v>
      </c>
      <c r="G2982" s="82">
        <v>37.774299999999997</v>
      </c>
      <c r="H2982" s="82">
        <v>165.77699999999999</v>
      </c>
      <c r="I2982" s="82">
        <v>117.6949</v>
      </c>
      <c r="J2982" s="82">
        <v>52.5077</v>
      </c>
      <c r="K2982" s="82">
        <v>50.994799999999998</v>
      </c>
      <c r="L2982" s="82">
        <v>89.841999999999999</v>
      </c>
      <c r="M2982" s="87">
        <v>121.26</v>
      </c>
      <c r="N2982" s="80">
        <v>0.16</v>
      </c>
      <c r="O2982" s="86">
        <f t="shared" si="138"/>
        <v>1252.8269879828999</v>
      </c>
      <c r="P2982" s="24">
        <f t="shared" si="139"/>
        <v>0</v>
      </c>
      <c r="R2982" s="76">
        <v>41193</v>
      </c>
      <c r="S2982" s="88">
        <f t="shared" si="140"/>
        <v>3.6258081098750099E-4</v>
      </c>
      <c r="T2982" s="88"/>
    </row>
    <row r="2983" spans="1:20" x14ac:dyDescent="0.3">
      <c r="A2983" s="75">
        <v>2980</v>
      </c>
      <c r="B2983" s="76">
        <v>41194</v>
      </c>
      <c r="C2983" s="80">
        <v>1785.0478000000001</v>
      </c>
      <c r="D2983" s="81">
        <v>66.513599999999997</v>
      </c>
      <c r="E2983" s="82">
        <v>37.58</v>
      </c>
      <c r="F2983" s="82">
        <v>31.969100000000001</v>
      </c>
      <c r="G2983" s="82">
        <v>38.100499999999997</v>
      </c>
      <c r="H2983" s="82">
        <v>164.3254</v>
      </c>
      <c r="I2983" s="82">
        <v>117.5142</v>
      </c>
      <c r="J2983" s="82">
        <v>52.209699999999998</v>
      </c>
      <c r="K2983" s="82">
        <v>51.155299999999997</v>
      </c>
      <c r="L2983" s="82">
        <v>90.138000000000005</v>
      </c>
      <c r="M2983" s="87">
        <v>121.45699999999999</v>
      </c>
      <c r="N2983" s="80">
        <v>0.16</v>
      </c>
      <c r="O2983" s="86">
        <f t="shared" si="138"/>
        <v>1252.8349424399701</v>
      </c>
      <c r="P2983" s="24">
        <f t="shared" si="139"/>
        <v>0</v>
      </c>
      <c r="R2983" s="76">
        <v>41194</v>
      </c>
      <c r="S2983" s="88">
        <f t="shared" si="140"/>
        <v>-2.9442240709183199E-3</v>
      </c>
      <c r="T2983" s="88"/>
    </row>
    <row r="2984" spans="1:20" x14ac:dyDescent="0.3">
      <c r="A2984" s="75">
        <v>2981</v>
      </c>
      <c r="B2984" s="76">
        <v>41197</v>
      </c>
      <c r="C2984" s="80">
        <v>1799.4736</v>
      </c>
      <c r="D2984" s="81">
        <v>66.965299999999999</v>
      </c>
      <c r="E2984" s="82">
        <v>37.9</v>
      </c>
      <c r="F2984" s="82">
        <v>32.278500000000001</v>
      </c>
      <c r="G2984" s="82">
        <v>38.505000000000003</v>
      </c>
      <c r="H2984" s="82">
        <v>165.42509999999999</v>
      </c>
      <c r="I2984" s="82">
        <v>118.1339</v>
      </c>
      <c r="J2984" s="82">
        <v>52.347200000000001</v>
      </c>
      <c r="K2984" s="82">
        <v>51.021500000000003</v>
      </c>
      <c r="L2984" s="82">
        <v>90.512</v>
      </c>
      <c r="M2984" s="87">
        <v>122.75700000000001</v>
      </c>
      <c r="N2984" s="80">
        <v>0.16</v>
      </c>
      <c r="O2984" s="86">
        <f t="shared" si="138"/>
        <v>1252.8428969475401</v>
      </c>
      <c r="P2984" s="24">
        <f t="shared" si="139"/>
        <v>0</v>
      </c>
      <c r="R2984" s="76">
        <v>41197</v>
      </c>
      <c r="S2984" s="88">
        <f t="shared" si="140"/>
        <v>8.0814642610691507E-3</v>
      </c>
      <c r="T2984" s="88"/>
    </row>
    <row r="2985" spans="1:20" x14ac:dyDescent="0.3">
      <c r="A2985" s="75">
        <v>2982</v>
      </c>
      <c r="B2985" s="76">
        <v>41198</v>
      </c>
      <c r="C2985" s="80">
        <v>1817.9540999999999</v>
      </c>
      <c r="D2985" s="81">
        <v>68.174599999999998</v>
      </c>
      <c r="E2985" s="82">
        <v>38.729999999999997</v>
      </c>
      <c r="F2985" s="82">
        <v>32.866300000000003</v>
      </c>
      <c r="G2985" s="82">
        <v>38.478900000000003</v>
      </c>
      <c r="H2985" s="82">
        <v>167.28729999999999</v>
      </c>
      <c r="I2985" s="82">
        <v>119.25700000000001</v>
      </c>
      <c r="J2985" s="82">
        <v>52.931800000000003</v>
      </c>
      <c r="K2985" s="82">
        <v>50.713799999999999</v>
      </c>
      <c r="L2985" s="82">
        <v>90.46</v>
      </c>
      <c r="M2985" s="87">
        <v>123.53100000000001</v>
      </c>
      <c r="N2985" s="80">
        <v>0.16</v>
      </c>
      <c r="O2985" s="86">
        <f t="shared" si="138"/>
        <v>1252.8508515056201</v>
      </c>
      <c r="P2985" s="24">
        <f t="shared" si="139"/>
        <v>0</v>
      </c>
      <c r="R2985" s="76">
        <v>41198</v>
      </c>
      <c r="S2985" s="88">
        <f t="shared" si="140"/>
        <v>1.0269947833632999E-2</v>
      </c>
      <c r="T2985" s="88"/>
    </row>
    <row r="2986" spans="1:20" x14ac:dyDescent="0.3">
      <c r="A2986" s="75">
        <v>2983</v>
      </c>
      <c r="B2986" s="76">
        <v>41199</v>
      </c>
      <c r="C2986" s="80">
        <v>1825.6560999999999</v>
      </c>
      <c r="D2986" s="81">
        <v>68.874099999999999</v>
      </c>
      <c r="E2986" s="82">
        <v>37.980400000000003</v>
      </c>
      <c r="F2986" s="82">
        <v>32.206299999999999</v>
      </c>
      <c r="G2986" s="82">
        <v>38.609299999999998</v>
      </c>
      <c r="H2986" s="82">
        <v>168.88550000000001</v>
      </c>
      <c r="I2986" s="82">
        <v>120.5608</v>
      </c>
      <c r="J2986" s="82">
        <v>53.757100000000001</v>
      </c>
      <c r="K2986" s="82">
        <v>50.499699999999997</v>
      </c>
      <c r="L2986" s="82">
        <v>90.203000000000003</v>
      </c>
      <c r="M2986" s="87">
        <v>122.99299999999999</v>
      </c>
      <c r="N2986" s="80">
        <v>0.15</v>
      </c>
      <c r="O2986" s="86">
        <f t="shared" si="138"/>
        <v>1252.8583089511601</v>
      </c>
      <c r="P2986" s="24">
        <f t="shared" si="139"/>
        <v>0</v>
      </c>
      <c r="R2986" s="76">
        <v>41199</v>
      </c>
      <c r="S2986" s="88">
        <f t="shared" si="140"/>
        <v>4.2366306168015698E-3</v>
      </c>
      <c r="T2986" s="88"/>
    </row>
    <row r="2987" spans="1:20" x14ac:dyDescent="0.3">
      <c r="A2987" s="75">
        <v>2984</v>
      </c>
      <c r="B2987" s="76">
        <v>41200</v>
      </c>
      <c r="C2987" s="80">
        <v>1821.2896000000001</v>
      </c>
      <c r="D2987" s="81">
        <v>67.722099999999998</v>
      </c>
      <c r="E2987" s="82">
        <v>37.28</v>
      </c>
      <c r="F2987" s="82">
        <v>32.087699999999998</v>
      </c>
      <c r="G2987" s="82">
        <v>38.485399999999998</v>
      </c>
      <c r="H2987" s="82">
        <v>168.1157</v>
      </c>
      <c r="I2987" s="82">
        <v>120.67700000000001</v>
      </c>
      <c r="J2987" s="82">
        <v>53.092300000000002</v>
      </c>
      <c r="K2987" s="82">
        <v>50.633499999999998</v>
      </c>
      <c r="L2987" s="82">
        <v>91.052000000000007</v>
      </c>
      <c r="M2987" s="87">
        <v>121.916</v>
      </c>
      <c r="N2987" s="80">
        <v>0.15</v>
      </c>
      <c r="O2987" s="86">
        <f t="shared" si="138"/>
        <v>1252.8657664411</v>
      </c>
      <c r="P2987" s="24">
        <f t="shared" si="139"/>
        <v>0</v>
      </c>
      <c r="R2987" s="76">
        <v>41200</v>
      </c>
      <c r="S2987" s="88">
        <f t="shared" si="140"/>
        <v>-2.3917428917745701E-3</v>
      </c>
      <c r="T2987" s="88"/>
    </row>
    <row r="2988" spans="1:20" x14ac:dyDescent="0.3">
      <c r="A2988" s="75">
        <v>2985</v>
      </c>
      <c r="B2988" s="76">
        <v>41201</v>
      </c>
      <c r="C2988" s="80">
        <v>1791.1469999999999</v>
      </c>
      <c r="D2988" s="81">
        <v>66.355400000000003</v>
      </c>
      <c r="E2988" s="82">
        <v>36.369999999999997</v>
      </c>
      <c r="F2988" s="82">
        <v>31.427700000000002</v>
      </c>
      <c r="G2988" s="82">
        <v>37.369799999999998</v>
      </c>
      <c r="H2988" s="82">
        <v>166.24619999999999</v>
      </c>
      <c r="I2988" s="82">
        <v>118.9601</v>
      </c>
      <c r="J2988" s="82">
        <v>52.209699999999998</v>
      </c>
      <c r="K2988" s="82">
        <v>50.044699999999999</v>
      </c>
      <c r="L2988" s="82">
        <v>89.92</v>
      </c>
      <c r="M2988" s="87">
        <v>116.48099999999999</v>
      </c>
      <c r="N2988" s="80">
        <v>0.16</v>
      </c>
      <c r="O2988" s="86">
        <f t="shared" si="138"/>
        <v>1252.8737211443699</v>
      </c>
      <c r="P2988" s="24">
        <f t="shared" si="139"/>
        <v>0</v>
      </c>
      <c r="R2988" s="76">
        <v>41201</v>
      </c>
      <c r="S2988" s="88">
        <f t="shared" si="140"/>
        <v>-1.6550141174693001E-2</v>
      </c>
      <c r="T2988" s="88"/>
    </row>
    <row r="2989" spans="1:20" x14ac:dyDescent="0.3">
      <c r="A2989" s="75">
        <v>2986</v>
      </c>
      <c r="B2989" s="76">
        <v>41204</v>
      </c>
      <c r="C2989" s="80">
        <v>1791.9715000000001</v>
      </c>
      <c r="D2989" s="81">
        <v>66.276399999999995</v>
      </c>
      <c r="E2989" s="82">
        <v>36.57</v>
      </c>
      <c r="F2989" s="82">
        <v>31.762799999999999</v>
      </c>
      <c r="G2989" s="82">
        <v>36.534700000000001</v>
      </c>
      <c r="H2989" s="82">
        <v>165.30779999999999</v>
      </c>
      <c r="I2989" s="82">
        <v>119.0117</v>
      </c>
      <c r="J2989" s="82">
        <v>52.163800000000002</v>
      </c>
      <c r="K2989" s="82">
        <v>49.8172</v>
      </c>
      <c r="L2989" s="82">
        <v>89.558999999999997</v>
      </c>
      <c r="M2989" s="87">
        <v>116.126</v>
      </c>
      <c r="N2989" s="80">
        <v>0.15</v>
      </c>
      <c r="O2989" s="86">
        <f t="shared" si="138"/>
        <v>1252.8811787260499</v>
      </c>
      <c r="P2989" s="24">
        <f t="shared" si="139"/>
        <v>0</v>
      </c>
      <c r="R2989" s="76">
        <v>41204</v>
      </c>
      <c r="S2989" s="88">
        <f t="shared" si="140"/>
        <v>4.6031956059455802E-4</v>
      </c>
      <c r="T2989" s="88"/>
    </row>
    <row r="2990" spans="1:20" x14ac:dyDescent="0.3">
      <c r="A2990" s="75">
        <v>2987</v>
      </c>
      <c r="B2990" s="76">
        <v>41205</v>
      </c>
      <c r="C2990" s="80">
        <v>1766.0884000000001</v>
      </c>
      <c r="D2990" s="81">
        <v>65.858500000000006</v>
      </c>
      <c r="E2990" s="82">
        <v>36.49</v>
      </c>
      <c r="F2990" s="82">
        <v>31.546299999999999</v>
      </c>
      <c r="G2990" s="82">
        <v>36.595999999999997</v>
      </c>
      <c r="H2990" s="82">
        <v>160.3811</v>
      </c>
      <c r="I2990" s="82">
        <v>116.4169</v>
      </c>
      <c r="J2990" s="82">
        <v>51.189599999999999</v>
      </c>
      <c r="K2990" s="82">
        <v>48.9876</v>
      </c>
      <c r="L2990" s="82">
        <v>88.17</v>
      </c>
      <c r="M2990" s="87">
        <v>115.483</v>
      </c>
      <c r="N2990" s="80">
        <v>0.15</v>
      </c>
      <c r="O2990" s="86">
        <f t="shared" si="138"/>
        <v>1252.8886363521101</v>
      </c>
      <c r="P2990" s="24">
        <f t="shared" si="139"/>
        <v>0</v>
      </c>
      <c r="R2990" s="76">
        <v>41205</v>
      </c>
      <c r="S2990" s="88">
        <f t="shared" si="140"/>
        <v>-1.44439239128524E-2</v>
      </c>
      <c r="T2990" s="88"/>
    </row>
    <row r="2991" spans="1:20" x14ac:dyDescent="0.3">
      <c r="A2991" s="75">
        <v>2988</v>
      </c>
      <c r="B2991" s="76">
        <v>41206</v>
      </c>
      <c r="C2991" s="80">
        <v>1760.6482000000001</v>
      </c>
      <c r="D2991" s="81">
        <v>65.090400000000002</v>
      </c>
      <c r="E2991" s="82">
        <v>36.11</v>
      </c>
      <c r="F2991" s="82">
        <v>31.5566</v>
      </c>
      <c r="G2991" s="82">
        <v>36.406700000000001</v>
      </c>
      <c r="H2991" s="82">
        <v>160.86500000000001</v>
      </c>
      <c r="I2991" s="82">
        <v>116.0296</v>
      </c>
      <c r="J2991" s="82">
        <v>50.4101</v>
      </c>
      <c r="K2991" s="82">
        <v>49.3489</v>
      </c>
      <c r="L2991" s="82">
        <v>88.015000000000001</v>
      </c>
      <c r="M2991" s="87">
        <v>114.59</v>
      </c>
      <c r="N2991" s="80">
        <v>0.17</v>
      </c>
      <c r="O2991" s="86">
        <f t="shared" si="138"/>
        <v>1252.8970883786301</v>
      </c>
      <c r="P2991" s="24">
        <f t="shared" si="139"/>
        <v>0</v>
      </c>
      <c r="R2991" s="76">
        <v>41206</v>
      </c>
      <c r="S2991" s="88">
        <f t="shared" si="140"/>
        <v>-3.0803667585382901E-3</v>
      </c>
      <c r="T2991" s="88"/>
    </row>
    <row r="2992" spans="1:20" x14ac:dyDescent="0.3">
      <c r="A2992" s="75">
        <v>2989</v>
      </c>
      <c r="B2992" s="76">
        <v>41207</v>
      </c>
      <c r="C2992" s="80">
        <v>1765.9567999999999</v>
      </c>
      <c r="D2992" s="81">
        <v>64.864599999999996</v>
      </c>
      <c r="E2992" s="82">
        <v>38.54</v>
      </c>
      <c r="F2992" s="82">
        <v>31.8247</v>
      </c>
      <c r="G2992" s="82">
        <v>36.378100000000003</v>
      </c>
      <c r="H2992" s="82">
        <v>162.6978</v>
      </c>
      <c r="I2992" s="82">
        <v>116.7396</v>
      </c>
      <c r="J2992" s="82">
        <v>50.6509</v>
      </c>
      <c r="K2992" s="82">
        <v>49.629899999999999</v>
      </c>
      <c r="L2992" s="82">
        <v>88.646000000000001</v>
      </c>
      <c r="M2992" s="87">
        <v>114.65600000000001</v>
      </c>
      <c r="N2992" s="80">
        <v>0.16</v>
      </c>
      <c r="O2992" s="86">
        <f t="shared" si="138"/>
        <v>1252.9050432807801</v>
      </c>
      <c r="P2992" s="24">
        <f t="shared" si="139"/>
        <v>0</v>
      </c>
      <c r="R2992" s="76">
        <v>41207</v>
      </c>
      <c r="S2992" s="88">
        <f t="shared" si="140"/>
        <v>3.01513953781329E-3</v>
      </c>
      <c r="T2992" s="88"/>
    </row>
    <row r="2993" spans="1:20" x14ac:dyDescent="0.3">
      <c r="A2993" s="75">
        <v>2990</v>
      </c>
      <c r="B2993" s="76">
        <v>41208</v>
      </c>
      <c r="C2993" s="80">
        <v>1764.673</v>
      </c>
      <c r="D2993" s="81">
        <v>66.683000000000007</v>
      </c>
      <c r="E2993" s="82">
        <v>38.39</v>
      </c>
      <c r="F2993" s="82">
        <v>31.9588</v>
      </c>
      <c r="G2993" s="82">
        <v>36.808700000000002</v>
      </c>
      <c r="H2993" s="82">
        <v>163.0204</v>
      </c>
      <c r="I2993" s="82">
        <v>116.9849</v>
      </c>
      <c r="J2993" s="82">
        <v>50.639400000000002</v>
      </c>
      <c r="K2993" s="82">
        <v>49.563000000000002</v>
      </c>
      <c r="L2993" s="82">
        <v>88.762</v>
      </c>
      <c r="M2993" s="87">
        <v>113.842</v>
      </c>
      <c r="N2993" s="80">
        <v>0.16</v>
      </c>
      <c r="O2993" s="86">
        <f t="shared" si="138"/>
        <v>1252.91299823343</v>
      </c>
      <c r="P2993" s="24">
        <f t="shared" si="139"/>
        <v>0</v>
      </c>
      <c r="R2993" s="76">
        <v>41208</v>
      </c>
      <c r="S2993" s="88">
        <f t="shared" si="140"/>
        <v>-7.2697135060151297E-4</v>
      </c>
      <c r="T2993" s="88"/>
    </row>
    <row r="2994" spans="1:20" x14ac:dyDescent="0.3">
      <c r="A2994" s="75">
        <v>2991</v>
      </c>
      <c r="B2994" s="76">
        <v>41211</v>
      </c>
      <c r="C2994" s="80">
        <v>1764.673</v>
      </c>
      <c r="D2994" s="81">
        <v>66.683000000000007</v>
      </c>
      <c r="E2994" s="82">
        <v>38.39</v>
      </c>
      <c r="F2994" s="82">
        <v>31.9588</v>
      </c>
      <c r="G2994" s="82">
        <v>36.808700000000002</v>
      </c>
      <c r="H2994" s="82">
        <v>163.0204</v>
      </c>
      <c r="I2994" s="82">
        <v>116.9849</v>
      </c>
      <c r="J2994" s="82">
        <v>50.639400000000002</v>
      </c>
      <c r="K2994" s="82">
        <v>49.563000000000002</v>
      </c>
      <c r="L2994" s="82">
        <v>88.762</v>
      </c>
      <c r="M2994" s="87">
        <v>113.842</v>
      </c>
      <c r="N2994" s="80">
        <v>0.17</v>
      </c>
      <c r="O2994" s="86">
        <f t="shared" si="138"/>
        <v>1252.92145042429</v>
      </c>
      <c r="P2994" s="24">
        <f t="shared" si="139"/>
        <v>0</v>
      </c>
      <c r="R2994" s="76">
        <v>41211</v>
      </c>
      <c r="S2994" s="88">
        <f t="shared" si="140"/>
        <v>0</v>
      </c>
      <c r="T2994" s="88"/>
    </row>
    <row r="2995" spans="1:20" x14ac:dyDescent="0.3">
      <c r="A2995" s="75">
        <v>2992</v>
      </c>
      <c r="B2995" s="76">
        <v>41212</v>
      </c>
      <c r="C2995" s="80">
        <v>1764.673</v>
      </c>
      <c r="D2995" s="81">
        <v>66.683000000000007</v>
      </c>
      <c r="E2995" s="82">
        <v>38.39</v>
      </c>
      <c r="F2995" s="82">
        <v>31.9588</v>
      </c>
      <c r="G2995" s="82">
        <v>36.808700000000002</v>
      </c>
      <c r="H2995" s="82">
        <v>163.0204</v>
      </c>
      <c r="I2995" s="82">
        <v>116.9849</v>
      </c>
      <c r="J2995" s="82">
        <v>50.639400000000002</v>
      </c>
      <c r="K2995" s="82">
        <v>49.563000000000002</v>
      </c>
      <c r="L2995" s="82">
        <v>88.762</v>
      </c>
      <c r="M2995" s="87">
        <v>113.842</v>
      </c>
      <c r="N2995" s="80">
        <v>0.17</v>
      </c>
      <c r="O2995" s="86">
        <f t="shared" si="138"/>
        <v>1252.9299026721701</v>
      </c>
      <c r="P2995" s="24">
        <f t="shared" si="139"/>
        <v>0</v>
      </c>
      <c r="R2995" s="76">
        <v>41212</v>
      </c>
      <c r="S2995" s="88">
        <f t="shared" si="140"/>
        <v>0</v>
      </c>
      <c r="T2995" s="88"/>
    </row>
    <row r="2996" spans="1:20" x14ac:dyDescent="0.3">
      <c r="A2996" s="75">
        <v>2993</v>
      </c>
      <c r="B2996" s="76">
        <v>41213</v>
      </c>
      <c r="C2996" s="80">
        <v>1765.1745000000001</v>
      </c>
      <c r="D2996" s="81">
        <v>66.197299999999998</v>
      </c>
      <c r="E2996" s="82">
        <v>37.99</v>
      </c>
      <c r="F2996" s="82">
        <v>32.051600000000001</v>
      </c>
      <c r="G2996" s="82">
        <v>37.2393</v>
      </c>
      <c r="H2996" s="82">
        <v>161.6431</v>
      </c>
      <c r="I2996" s="82">
        <v>117.6949</v>
      </c>
      <c r="J2996" s="82">
        <v>50.3185</v>
      </c>
      <c r="K2996" s="82">
        <v>49.750300000000003</v>
      </c>
      <c r="L2996" s="82">
        <v>89.096000000000004</v>
      </c>
      <c r="M2996" s="87">
        <v>113.96</v>
      </c>
      <c r="N2996" s="80">
        <v>0.18</v>
      </c>
      <c r="O2996" s="99">
        <f t="shared" si="138"/>
        <v>1252.93885217148</v>
      </c>
      <c r="P2996" s="24">
        <f t="shared" si="139"/>
        <v>1</v>
      </c>
      <c r="R2996" s="76">
        <v>41213</v>
      </c>
      <c r="S2996" s="88">
        <f t="shared" si="140"/>
        <v>2.8418862871482098E-4</v>
      </c>
      <c r="T2996" s="88"/>
    </row>
    <row r="2997" spans="1:20" x14ac:dyDescent="0.3">
      <c r="A2997" s="75">
        <v>2994</v>
      </c>
      <c r="B2997" s="76">
        <v>41214</v>
      </c>
      <c r="C2997" s="80">
        <v>1784.6</v>
      </c>
      <c r="D2997" s="81">
        <v>67.462299999999999</v>
      </c>
      <c r="E2997" s="82">
        <v>38.57</v>
      </c>
      <c r="F2997" s="82">
        <v>32.464100000000002</v>
      </c>
      <c r="G2997" s="82">
        <v>38.511499999999998</v>
      </c>
      <c r="H2997" s="82">
        <v>163.43100000000001</v>
      </c>
      <c r="I2997" s="82">
        <v>118.25</v>
      </c>
      <c r="J2997" s="82">
        <v>52.404499999999999</v>
      </c>
      <c r="K2997" s="82">
        <v>49.951099999999997</v>
      </c>
      <c r="L2997" s="82">
        <v>89.352999999999994</v>
      </c>
      <c r="M2997" s="87">
        <v>113.96</v>
      </c>
      <c r="N2997" s="80">
        <v>0.17</v>
      </c>
      <c r="O2997" s="86">
        <f t="shared" si="138"/>
        <v>1252.9473045367499</v>
      </c>
      <c r="P2997" s="24">
        <f t="shared" si="139"/>
        <v>0</v>
      </c>
      <c r="R2997" s="76">
        <v>41214</v>
      </c>
      <c r="S2997" s="88">
        <f t="shared" si="140"/>
        <v>1.1004860992496601E-2</v>
      </c>
      <c r="T2997" s="88"/>
    </row>
    <row r="2998" spans="1:20" x14ac:dyDescent="0.3">
      <c r="A2998" s="75">
        <v>2995</v>
      </c>
      <c r="B2998" s="76">
        <v>41215</v>
      </c>
      <c r="C2998" s="80">
        <v>1767.8878</v>
      </c>
      <c r="D2998" s="81">
        <v>66.976600000000005</v>
      </c>
      <c r="E2998" s="82">
        <v>38.28</v>
      </c>
      <c r="F2998" s="82">
        <v>32.185699999999997</v>
      </c>
      <c r="G2998" s="82">
        <v>38.491700000000002</v>
      </c>
      <c r="H2998" s="82">
        <v>158.90020000000001</v>
      </c>
      <c r="I2998" s="82">
        <v>116.5331</v>
      </c>
      <c r="J2998" s="82">
        <v>52.1753</v>
      </c>
      <c r="K2998" s="82">
        <v>49.616500000000002</v>
      </c>
      <c r="L2998" s="82">
        <v>88.852000000000004</v>
      </c>
      <c r="M2998" s="87">
        <v>114.039</v>
      </c>
      <c r="N2998" s="80">
        <v>0.16</v>
      </c>
      <c r="O2998" s="86">
        <f t="shared" si="138"/>
        <v>1252.9552597577299</v>
      </c>
      <c r="P2998" s="24">
        <f t="shared" si="139"/>
        <v>0</v>
      </c>
      <c r="R2998" s="76">
        <v>41215</v>
      </c>
      <c r="S2998" s="88">
        <f t="shared" si="140"/>
        <v>-9.3646755575478302E-3</v>
      </c>
      <c r="T2998" s="88"/>
    </row>
    <row r="2999" spans="1:20" x14ac:dyDescent="0.3">
      <c r="A2999" s="75">
        <v>2996</v>
      </c>
      <c r="B2999" s="76">
        <v>41218</v>
      </c>
      <c r="C2999" s="80">
        <v>1771.9253000000001</v>
      </c>
      <c r="D2999" s="81">
        <v>68.252899999999997</v>
      </c>
      <c r="E2999" s="82">
        <v>38.96</v>
      </c>
      <c r="F2999" s="82">
        <v>32.226900000000001</v>
      </c>
      <c r="G2999" s="82">
        <v>38.661499999999997</v>
      </c>
      <c r="H2999" s="82">
        <v>160.10249999999999</v>
      </c>
      <c r="I2999" s="82">
        <v>116.9978</v>
      </c>
      <c r="J2999" s="82">
        <v>52.186799999999998</v>
      </c>
      <c r="K2999" s="82">
        <v>49.201700000000002</v>
      </c>
      <c r="L2999" s="82">
        <v>88.787000000000006</v>
      </c>
      <c r="M2999" s="87">
        <v>114.827</v>
      </c>
      <c r="N2999" s="80">
        <v>0.17</v>
      </c>
      <c r="O2999" s="86">
        <f t="shared" si="138"/>
        <v>1252.9637122336901</v>
      </c>
      <c r="P2999" s="24">
        <f t="shared" si="139"/>
        <v>0</v>
      </c>
      <c r="R2999" s="76">
        <v>41218</v>
      </c>
      <c r="S2999" s="88">
        <f t="shared" si="140"/>
        <v>2.2837987795380999E-3</v>
      </c>
      <c r="T2999" s="88"/>
    </row>
    <row r="3000" spans="1:20" x14ac:dyDescent="0.3">
      <c r="A3000" s="75">
        <v>2997</v>
      </c>
      <c r="B3000" s="76">
        <v>41219</v>
      </c>
      <c r="C3000" s="80">
        <v>1785.8832</v>
      </c>
      <c r="D3000" s="81">
        <v>68.185199999999995</v>
      </c>
      <c r="E3000" s="82">
        <v>38.871099999999998</v>
      </c>
      <c r="F3000" s="82">
        <v>32.6188</v>
      </c>
      <c r="G3000" s="82">
        <v>38.961599999999997</v>
      </c>
      <c r="H3000" s="82">
        <v>161.81809999999999</v>
      </c>
      <c r="I3000" s="82">
        <v>118.26300000000001</v>
      </c>
      <c r="J3000" s="82">
        <v>53.034999999999997</v>
      </c>
      <c r="K3000" s="82">
        <v>50.0715</v>
      </c>
      <c r="L3000" s="82">
        <v>89.238</v>
      </c>
      <c r="M3000" s="87">
        <v>115.496</v>
      </c>
      <c r="N3000" s="80">
        <v>0.16</v>
      </c>
      <c r="O3000" s="86">
        <f t="shared" si="138"/>
        <v>1252.97166755885</v>
      </c>
      <c r="P3000" s="24">
        <f t="shared" si="139"/>
        <v>0</v>
      </c>
      <c r="R3000" s="76">
        <v>41219</v>
      </c>
      <c r="S3000" s="88">
        <f t="shared" si="140"/>
        <v>7.8772508073561304E-3</v>
      </c>
      <c r="T3000" s="88"/>
    </row>
    <row r="3001" spans="1:20" x14ac:dyDescent="0.3">
      <c r="A3001" s="75">
        <v>2998</v>
      </c>
      <c r="B3001" s="76">
        <v>41220</v>
      </c>
      <c r="C3001" s="80">
        <v>1745.1176</v>
      </c>
      <c r="D3001" s="81">
        <v>65.645399999999995</v>
      </c>
      <c r="E3001" s="82">
        <v>37.57</v>
      </c>
      <c r="F3001" s="82">
        <v>31.752500000000001</v>
      </c>
      <c r="G3001" s="82">
        <v>37.943899999999999</v>
      </c>
      <c r="H3001" s="82">
        <v>157.63919999999999</v>
      </c>
      <c r="I3001" s="82">
        <v>114.57089999999999</v>
      </c>
      <c r="J3001" s="82">
        <v>52.393099999999997</v>
      </c>
      <c r="K3001" s="82">
        <v>49.134799999999998</v>
      </c>
      <c r="L3001" s="82">
        <v>88.774000000000001</v>
      </c>
      <c r="M3001" s="87">
        <v>114.039</v>
      </c>
      <c r="N3001" s="80">
        <v>0.16</v>
      </c>
      <c r="O3001" s="86">
        <f t="shared" si="138"/>
        <v>1252.97962293451</v>
      </c>
      <c r="P3001" s="24">
        <f t="shared" si="139"/>
        <v>0</v>
      </c>
      <c r="R3001" s="76">
        <v>41220</v>
      </c>
      <c r="S3001" s="88">
        <f t="shared" si="140"/>
        <v>-2.2826576788448301E-2</v>
      </c>
      <c r="T3001" s="88"/>
    </row>
    <row r="3002" spans="1:20" x14ac:dyDescent="0.3">
      <c r="A3002" s="75">
        <v>2999</v>
      </c>
      <c r="B3002" s="76">
        <v>41221</v>
      </c>
      <c r="C3002" s="80">
        <v>1723.8387</v>
      </c>
      <c r="D3002" s="81">
        <v>68.524000000000001</v>
      </c>
      <c r="E3002" s="82">
        <v>37.07</v>
      </c>
      <c r="F3002" s="82">
        <v>31.371099999999998</v>
      </c>
      <c r="G3002" s="82">
        <v>37.5916</v>
      </c>
      <c r="H3002" s="82">
        <v>155.2345</v>
      </c>
      <c r="I3002" s="82">
        <v>113.128</v>
      </c>
      <c r="J3002" s="82">
        <v>51.911700000000003</v>
      </c>
      <c r="K3002" s="82">
        <v>48.653100000000002</v>
      </c>
      <c r="L3002" s="82">
        <v>88.516999999999996</v>
      </c>
      <c r="M3002" s="87">
        <v>111.767</v>
      </c>
      <c r="N3002" s="80">
        <v>0.16</v>
      </c>
      <c r="O3002" s="86">
        <f t="shared" si="138"/>
        <v>1252.9875783606899</v>
      </c>
      <c r="P3002" s="24">
        <f t="shared" si="139"/>
        <v>0</v>
      </c>
      <c r="R3002" s="76">
        <v>41221</v>
      </c>
      <c r="S3002" s="88">
        <f t="shared" si="140"/>
        <v>-1.21933902907174E-2</v>
      </c>
      <c r="T3002" s="88"/>
    </row>
    <row r="3003" spans="1:20" x14ac:dyDescent="0.3">
      <c r="A3003" s="75">
        <v>3000</v>
      </c>
      <c r="B3003" s="76">
        <v>41222</v>
      </c>
      <c r="C3003" s="80">
        <v>1726.8413</v>
      </c>
      <c r="D3003" s="81">
        <v>69.596999999999994</v>
      </c>
      <c r="E3003" s="82">
        <v>36.4</v>
      </c>
      <c r="F3003" s="82">
        <v>31.2988</v>
      </c>
      <c r="G3003" s="82">
        <v>37.617699999999999</v>
      </c>
      <c r="H3003" s="82">
        <v>155.19049999999999</v>
      </c>
      <c r="I3003" s="82">
        <v>113.31059999999999</v>
      </c>
      <c r="J3003" s="82">
        <v>51.521999999999998</v>
      </c>
      <c r="K3003" s="82">
        <v>48.559399999999997</v>
      </c>
      <c r="L3003" s="82">
        <v>88.593999999999994</v>
      </c>
      <c r="M3003" s="87">
        <v>111.255</v>
      </c>
      <c r="N3003" s="80">
        <v>0.16</v>
      </c>
      <c r="O3003" s="86">
        <f t="shared" si="138"/>
        <v>1252.99553383738</v>
      </c>
      <c r="P3003" s="24">
        <f t="shared" si="139"/>
        <v>0</v>
      </c>
      <c r="R3003" s="76">
        <v>41222</v>
      </c>
      <c r="S3003" s="88">
        <f t="shared" si="140"/>
        <v>1.7418102981445699E-3</v>
      </c>
      <c r="T3003" s="88"/>
    </row>
    <row r="3004" spans="1:20" x14ac:dyDescent="0.3">
      <c r="A3004" s="75">
        <v>3001</v>
      </c>
      <c r="B3004" s="76">
        <v>41225</v>
      </c>
      <c r="C3004" s="80">
        <v>1727.0664999999999</v>
      </c>
      <c r="D3004" s="81">
        <v>69.596999999999994</v>
      </c>
      <c r="E3004" s="82">
        <v>36.57</v>
      </c>
      <c r="F3004" s="82">
        <v>31.247199999999999</v>
      </c>
      <c r="G3004" s="82">
        <v>36.8217</v>
      </c>
      <c r="H3004" s="82">
        <v>155.32249999999999</v>
      </c>
      <c r="I3004" s="82">
        <v>113.45350000000001</v>
      </c>
      <c r="J3004" s="82">
        <v>51.8429</v>
      </c>
      <c r="K3004" s="82">
        <v>48.278399999999998</v>
      </c>
      <c r="L3004" s="82">
        <v>88.284999999999997</v>
      </c>
      <c r="M3004" s="87">
        <v>111.43899999999999</v>
      </c>
      <c r="N3004" s="80">
        <v>0.16</v>
      </c>
      <c r="O3004" s="86">
        <f t="shared" si="138"/>
        <v>1253.00348936458</v>
      </c>
      <c r="P3004" s="24">
        <f t="shared" si="139"/>
        <v>0</v>
      </c>
      <c r="R3004" s="76">
        <v>41225</v>
      </c>
      <c r="S3004" s="88">
        <f t="shared" si="140"/>
        <v>1.3041152073434099E-4</v>
      </c>
      <c r="T3004" s="88"/>
    </row>
    <row r="3005" spans="1:20" x14ac:dyDescent="0.3">
      <c r="A3005" s="75">
        <v>3002</v>
      </c>
      <c r="B3005" s="76">
        <v>41226</v>
      </c>
      <c r="C3005" s="80">
        <v>1720.7324000000001</v>
      </c>
      <c r="D3005" s="81">
        <v>70.173000000000002</v>
      </c>
      <c r="E3005" s="82">
        <v>36.31</v>
      </c>
      <c r="F3005" s="82">
        <v>30.958500000000001</v>
      </c>
      <c r="G3005" s="82">
        <v>35.646799999999999</v>
      </c>
      <c r="H3005" s="82">
        <v>154.36940000000001</v>
      </c>
      <c r="I3005" s="82">
        <v>112.34910000000001</v>
      </c>
      <c r="J3005" s="82">
        <v>51.361499999999999</v>
      </c>
      <c r="K3005" s="82">
        <v>48.3855</v>
      </c>
      <c r="L3005" s="82">
        <v>88.247</v>
      </c>
      <c r="M3005" s="87">
        <v>111.124</v>
      </c>
      <c r="N3005" s="80">
        <v>0.16</v>
      </c>
      <c r="O3005" s="86">
        <f t="shared" si="138"/>
        <v>1253.0114449422899</v>
      </c>
      <c r="P3005" s="24">
        <f t="shared" si="139"/>
        <v>0</v>
      </c>
      <c r="R3005" s="76">
        <v>41226</v>
      </c>
      <c r="S3005" s="88">
        <f t="shared" si="140"/>
        <v>-3.66754841229322E-3</v>
      </c>
      <c r="T3005" s="88"/>
    </row>
    <row r="3006" spans="1:20" x14ac:dyDescent="0.3">
      <c r="A3006" s="75">
        <v>3003</v>
      </c>
      <c r="B3006" s="76">
        <v>41227</v>
      </c>
      <c r="C3006" s="80">
        <v>1697.5233000000001</v>
      </c>
      <c r="D3006" s="81">
        <v>69.717600000000004</v>
      </c>
      <c r="E3006" s="82">
        <v>35.380000000000003</v>
      </c>
      <c r="F3006" s="82">
        <v>30.5047</v>
      </c>
      <c r="G3006" s="82">
        <v>35.3185</v>
      </c>
      <c r="H3006" s="82">
        <v>151.61279999999999</v>
      </c>
      <c r="I3006" s="82">
        <v>111.82940000000001</v>
      </c>
      <c r="J3006" s="82">
        <v>49.607799999999997</v>
      </c>
      <c r="K3006" s="82">
        <v>48.184800000000003</v>
      </c>
      <c r="L3006" s="82">
        <v>87.718999999999994</v>
      </c>
      <c r="M3006" s="87">
        <v>111.098</v>
      </c>
      <c r="N3006" s="80">
        <v>0.16</v>
      </c>
      <c r="O3006" s="86">
        <f t="shared" si="138"/>
        <v>1253.01940057051</v>
      </c>
      <c r="P3006" s="24">
        <f t="shared" si="139"/>
        <v>0</v>
      </c>
      <c r="R3006" s="76">
        <v>41227</v>
      </c>
      <c r="S3006" s="88">
        <f t="shared" si="140"/>
        <v>-1.34879194463939E-2</v>
      </c>
      <c r="T3006" s="88"/>
    </row>
    <row r="3007" spans="1:20" x14ac:dyDescent="0.3">
      <c r="A3007" s="75">
        <v>3004</v>
      </c>
      <c r="B3007" s="76">
        <v>41228</v>
      </c>
      <c r="C3007" s="80">
        <v>1694.9362000000001</v>
      </c>
      <c r="D3007" s="81">
        <v>69.213899999999995</v>
      </c>
      <c r="E3007" s="82">
        <v>36.229999999999997</v>
      </c>
      <c r="F3007" s="82">
        <v>30.886399999999998</v>
      </c>
      <c r="G3007" s="82">
        <v>35.082500000000003</v>
      </c>
      <c r="H3007" s="82">
        <v>150.3116</v>
      </c>
      <c r="I3007" s="82">
        <v>111.9203</v>
      </c>
      <c r="J3007" s="82">
        <v>49.791200000000003</v>
      </c>
      <c r="K3007" s="82">
        <v>48.7468</v>
      </c>
      <c r="L3007" s="82">
        <v>87.745000000000005</v>
      </c>
      <c r="M3007" s="87">
        <v>110.35</v>
      </c>
      <c r="N3007" s="80">
        <v>0.16</v>
      </c>
      <c r="O3007" s="86">
        <f t="shared" si="138"/>
        <v>1253.02735624924</v>
      </c>
      <c r="P3007" s="24">
        <f t="shared" si="139"/>
        <v>0</v>
      </c>
      <c r="R3007" s="76">
        <v>41228</v>
      </c>
      <c r="S3007" s="88">
        <f t="shared" si="140"/>
        <v>-1.52404388204863E-3</v>
      </c>
      <c r="T3007" s="88"/>
    </row>
    <row r="3008" spans="1:20" x14ac:dyDescent="0.3">
      <c r="A3008" s="75">
        <v>3005</v>
      </c>
      <c r="B3008" s="76">
        <v>41229</v>
      </c>
      <c r="C3008" s="80">
        <v>1703.3051</v>
      </c>
      <c r="D3008" s="81">
        <v>69.947100000000006</v>
      </c>
      <c r="E3008" s="82">
        <v>36.1</v>
      </c>
      <c r="F3008" s="82">
        <v>30.937799999999999</v>
      </c>
      <c r="G3008" s="82">
        <v>34.898499999999999</v>
      </c>
      <c r="H3008" s="82">
        <v>151.4649</v>
      </c>
      <c r="I3008" s="82">
        <v>112.3231</v>
      </c>
      <c r="J3008" s="82">
        <v>49.756799999999998</v>
      </c>
      <c r="K3008" s="82">
        <v>48.920699999999997</v>
      </c>
      <c r="L3008" s="82">
        <v>87.899000000000001</v>
      </c>
      <c r="M3008" s="87">
        <v>110.441</v>
      </c>
      <c r="N3008" s="80">
        <v>0.16</v>
      </c>
      <c r="O3008" s="86">
        <f t="shared" si="138"/>
        <v>1253.03531197849</v>
      </c>
      <c r="P3008" s="24">
        <f t="shared" si="139"/>
        <v>0</v>
      </c>
      <c r="R3008" s="76">
        <v>41229</v>
      </c>
      <c r="S3008" s="88">
        <f t="shared" si="140"/>
        <v>4.9375899812629199E-3</v>
      </c>
      <c r="T3008" s="88"/>
    </row>
    <row r="3009" spans="1:20" x14ac:dyDescent="0.3">
      <c r="A3009" s="75">
        <v>3006</v>
      </c>
      <c r="B3009" s="76">
        <v>41232</v>
      </c>
      <c r="C3009" s="80">
        <v>1737.2537</v>
      </c>
      <c r="D3009" s="81">
        <v>70.127799999999993</v>
      </c>
      <c r="E3009" s="82">
        <v>35.869999999999997</v>
      </c>
      <c r="F3009" s="82">
        <v>31.0822</v>
      </c>
      <c r="G3009" s="82">
        <v>35.170699999999997</v>
      </c>
      <c r="H3009" s="82">
        <v>154.3492</v>
      </c>
      <c r="I3009" s="82">
        <v>113.90819999999999</v>
      </c>
      <c r="J3009" s="82">
        <v>50.3643</v>
      </c>
      <c r="K3009" s="82">
        <v>49.830599999999997</v>
      </c>
      <c r="L3009" s="82">
        <v>88.504000000000005</v>
      </c>
      <c r="M3009" s="87">
        <v>111.649</v>
      </c>
      <c r="N3009" s="80">
        <v>0.16</v>
      </c>
      <c r="O3009" s="86">
        <f t="shared" si="138"/>
        <v>1253.0432677582501</v>
      </c>
      <c r="P3009" s="24">
        <f t="shared" si="139"/>
        <v>0</v>
      </c>
      <c r="R3009" s="76">
        <v>41232</v>
      </c>
      <c r="S3009" s="88">
        <f t="shared" si="140"/>
        <v>1.9931015294911002E-2</v>
      </c>
      <c r="T3009" s="88"/>
    </row>
    <row r="3010" spans="1:20" x14ac:dyDescent="0.3">
      <c r="A3010" s="75">
        <v>3007</v>
      </c>
      <c r="B3010" s="76">
        <v>41233</v>
      </c>
      <c r="C3010" s="80">
        <v>1738.5479</v>
      </c>
      <c r="D3010" s="81">
        <v>70.184299999999993</v>
      </c>
      <c r="E3010" s="82">
        <v>35.630000000000003</v>
      </c>
      <c r="F3010" s="82">
        <v>31.144100000000002</v>
      </c>
      <c r="G3010" s="82">
        <v>35.147399999999998</v>
      </c>
      <c r="H3010" s="82">
        <v>153.1807</v>
      </c>
      <c r="I3010" s="82">
        <v>113.6874</v>
      </c>
      <c r="J3010" s="82">
        <v>50.020400000000002</v>
      </c>
      <c r="K3010" s="82">
        <v>49.844000000000001</v>
      </c>
      <c r="L3010" s="82">
        <v>88.671999999999997</v>
      </c>
      <c r="M3010" s="87">
        <v>112.49</v>
      </c>
      <c r="N3010" s="80">
        <v>0.16</v>
      </c>
      <c r="O3010" s="86">
        <f t="shared" si="138"/>
        <v>1253.0512235885201</v>
      </c>
      <c r="P3010" s="24">
        <f t="shared" si="139"/>
        <v>0</v>
      </c>
      <c r="R3010" s="76">
        <v>41233</v>
      </c>
      <c r="S3010" s="88">
        <f t="shared" si="140"/>
        <v>7.4496891271547095E-4</v>
      </c>
      <c r="T3010" s="88"/>
    </row>
    <row r="3011" spans="1:20" x14ac:dyDescent="0.3">
      <c r="A3011" s="75">
        <v>3008</v>
      </c>
      <c r="B3011" s="76">
        <v>41234</v>
      </c>
      <c r="C3011" s="80">
        <v>1742.6166000000001</v>
      </c>
      <c r="D3011" s="81">
        <v>70.184299999999993</v>
      </c>
      <c r="E3011" s="82">
        <v>35.83</v>
      </c>
      <c r="F3011" s="82">
        <v>31.345199999999998</v>
      </c>
      <c r="G3011" s="82">
        <v>35.463200000000001</v>
      </c>
      <c r="H3011" s="82">
        <v>153.9794</v>
      </c>
      <c r="I3011" s="82">
        <v>114.35</v>
      </c>
      <c r="J3011" s="82">
        <v>49.676600000000001</v>
      </c>
      <c r="K3011" s="82">
        <v>50.031300000000002</v>
      </c>
      <c r="L3011" s="82">
        <v>89.186000000000007</v>
      </c>
      <c r="M3011" s="87">
        <v>112.923</v>
      </c>
      <c r="N3011" s="80">
        <v>0.16</v>
      </c>
      <c r="O3011" s="86">
        <f t="shared" si="138"/>
        <v>1253.0591794693</v>
      </c>
      <c r="P3011" s="24">
        <f t="shared" si="139"/>
        <v>0</v>
      </c>
      <c r="R3011" s="76">
        <v>41234</v>
      </c>
      <c r="S3011" s="88">
        <f t="shared" si="140"/>
        <v>2.3402863964807601E-3</v>
      </c>
      <c r="T3011" s="88"/>
    </row>
    <row r="3012" spans="1:20" x14ac:dyDescent="0.3">
      <c r="A3012" s="75">
        <v>3009</v>
      </c>
      <c r="B3012" s="76">
        <v>41235</v>
      </c>
      <c r="C3012" s="80">
        <v>1742.6166000000001</v>
      </c>
      <c r="D3012" s="81">
        <v>70.184299999999993</v>
      </c>
      <c r="E3012" s="82">
        <v>35.83</v>
      </c>
      <c r="F3012" s="82">
        <v>31.345199999999998</v>
      </c>
      <c r="G3012" s="82">
        <v>35.463200000000001</v>
      </c>
      <c r="H3012" s="82">
        <v>153.9794</v>
      </c>
      <c r="I3012" s="82">
        <v>114.35</v>
      </c>
      <c r="J3012" s="82">
        <v>49.676600000000001</v>
      </c>
      <c r="K3012" s="82">
        <v>50.031300000000002</v>
      </c>
      <c r="L3012" s="82">
        <v>89.186000000000007</v>
      </c>
      <c r="M3012" s="87">
        <v>112.923</v>
      </c>
      <c r="N3012" s="80">
        <v>0.16</v>
      </c>
      <c r="O3012" s="86">
        <f t="shared" ref="O3012:O3075" si="141">O3011*(1+N3012/100/252)</f>
        <v>1253.0671354005999</v>
      </c>
      <c r="P3012" s="24">
        <f t="shared" ref="P3012:P3075" si="142">IF(MONTH(B3012)&lt;&gt;MONTH(B3013),1,0)</f>
        <v>0</v>
      </c>
      <c r="R3012" s="76">
        <v>41235</v>
      </c>
      <c r="S3012" s="88">
        <f t="shared" ref="S3012:S3075" si="143">(C3012/C3011)-1</f>
        <v>0</v>
      </c>
      <c r="T3012" s="88"/>
    </row>
    <row r="3013" spans="1:20" x14ac:dyDescent="0.3">
      <c r="A3013" s="75">
        <v>3010</v>
      </c>
      <c r="B3013" s="76">
        <v>41236</v>
      </c>
      <c r="C3013" s="80">
        <v>1765.5587</v>
      </c>
      <c r="D3013" s="81">
        <v>71.302400000000006</v>
      </c>
      <c r="E3013" s="82">
        <v>35.97</v>
      </c>
      <c r="F3013" s="82">
        <v>31.886600000000001</v>
      </c>
      <c r="G3013" s="82">
        <v>36.450099999999999</v>
      </c>
      <c r="H3013" s="82">
        <v>156.0059</v>
      </c>
      <c r="I3013" s="82">
        <v>115.75320000000001</v>
      </c>
      <c r="J3013" s="82">
        <v>50.215299999999999</v>
      </c>
      <c r="K3013" s="82">
        <v>50.753900000000002</v>
      </c>
      <c r="L3013" s="82">
        <v>90.319000000000003</v>
      </c>
      <c r="M3013" s="87">
        <v>114.288</v>
      </c>
      <c r="N3013" s="80">
        <v>0.16</v>
      </c>
      <c r="O3013" s="86">
        <f t="shared" si="141"/>
        <v>1253.0750913824099</v>
      </c>
      <c r="P3013" s="24">
        <f t="shared" si="142"/>
        <v>0</v>
      </c>
      <c r="R3013" s="76">
        <v>41236</v>
      </c>
      <c r="S3013" s="88">
        <f t="shared" si="143"/>
        <v>1.3165317029574901E-2</v>
      </c>
      <c r="T3013" s="88"/>
    </row>
    <row r="3014" spans="1:20" x14ac:dyDescent="0.3">
      <c r="A3014" s="75">
        <v>3011</v>
      </c>
      <c r="B3014" s="76">
        <v>41239</v>
      </c>
      <c r="C3014" s="80">
        <v>1762.0284999999999</v>
      </c>
      <c r="D3014" s="81">
        <v>70.579599999999999</v>
      </c>
      <c r="E3014" s="82">
        <v>35.729999999999997</v>
      </c>
      <c r="F3014" s="82">
        <v>31.927800000000001</v>
      </c>
      <c r="G3014" s="82">
        <v>36.035600000000002</v>
      </c>
      <c r="H3014" s="82">
        <v>155.29589999999999</v>
      </c>
      <c r="I3014" s="82">
        <v>115.1425</v>
      </c>
      <c r="J3014" s="82">
        <v>49.733899999999998</v>
      </c>
      <c r="K3014" s="82">
        <v>49.991199999999999</v>
      </c>
      <c r="L3014" s="82">
        <v>90.073999999999998</v>
      </c>
      <c r="M3014" s="87">
        <v>113.22499999999999</v>
      </c>
      <c r="N3014" s="80">
        <v>0.16</v>
      </c>
      <c r="O3014" s="86">
        <f t="shared" si="141"/>
        <v>1253.0830474147399</v>
      </c>
      <c r="P3014" s="24">
        <f t="shared" si="142"/>
        <v>0</v>
      </c>
      <c r="R3014" s="76">
        <v>41239</v>
      </c>
      <c r="S3014" s="88">
        <f t="shared" si="143"/>
        <v>-1.9994803911079799E-3</v>
      </c>
      <c r="T3014" s="88"/>
    </row>
    <row r="3015" spans="1:20" x14ac:dyDescent="0.3">
      <c r="A3015" s="75">
        <v>3012</v>
      </c>
      <c r="B3015" s="76">
        <v>41240</v>
      </c>
      <c r="C3015" s="80">
        <v>1752.9854</v>
      </c>
      <c r="D3015" s="81">
        <v>70.319800000000001</v>
      </c>
      <c r="E3015" s="82">
        <v>34.57</v>
      </c>
      <c r="F3015" s="82">
        <v>32.197299999999998</v>
      </c>
      <c r="G3015" s="82">
        <v>35.634300000000003</v>
      </c>
      <c r="H3015" s="82">
        <v>152.9144</v>
      </c>
      <c r="I3015" s="82">
        <v>113.49250000000001</v>
      </c>
      <c r="J3015" s="82">
        <v>48.965899999999998</v>
      </c>
      <c r="K3015" s="82">
        <v>50.0715</v>
      </c>
      <c r="L3015" s="82">
        <v>90.215999999999994</v>
      </c>
      <c r="M3015" s="87">
        <v>112.80500000000001</v>
      </c>
      <c r="N3015" s="80">
        <v>0.16</v>
      </c>
      <c r="O3015" s="86">
        <f t="shared" si="141"/>
        <v>1253.09100349758</v>
      </c>
      <c r="P3015" s="24">
        <f t="shared" si="142"/>
        <v>0</v>
      </c>
      <c r="R3015" s="76">
        <v>41240</v>
      </c>
      <c r="S3015" s="88">
        <f t="shared" si="143"/>
        <v>-5.1322098365604897E-3</v>
      </c>
      <c r="T3015" s="88"/>
    </row>
    <row r="3016" spans="1:20" x14ac:dyDescent="0.3">
      <c r="A3016" s="75">
        <v>3013</v>
      </c>
      <c r="B3016" s="76">
        <v>41241</v>
      </c>
      <c r="C3016" s="80">
        <v>1767.2838999999999</v>
      </c>
      <c r="D3016" s="81">
        <v>70.760300000000001</v>
      </c>
      <c r="E3016" s="82">
        <v>35.880000000000003</v>
      </c>
      <c r="F3016" s="82">
        <v>32.7941</v>
      </c>
      <c r="G3016" s="82">
        <v>36.002699999999997</v>
      </c>
      <c r="H3016" s="82">
        <v>156.1686</v>
      </c>
      <c r="I3016" s="82">
        <v>114.4669</v>
      </c>
      <c r="J3016" s="82">
        <v>49.642200000000003</v>
      </c>
      <c r="K3016" s="82">
        <v>50.6</v>
      </c>
      <c r="L3016" s="82">
        <v>90.524000000000001</v>
      </c>
      <c r="M3016" s="87">
        <v>113.592</v>
      </c>
      <c r="N3016" s="80">
        <v>0.16</v>
      </c>
      <c r="O3016" s="86">
        <f t="shared" si="141"/>
        <v>1253.09895963093</v>
      </c>
      <c r="P3016" s="24">
        <f t="shared" si="142"/>
        <v>0</v>
      </c>
      <c r="R3016" s="76">
        <v>41241</v>
      </c>
      <c r="S3016" s="88">
        <f t="shared" si="143"/>
        <v>8.1566566384407794E-3</v>
      </c>
      <c r="T3016" s="88"/>
    </row>
    <row r="3017" spans="1:20" x14ac:dyDescent="0.3">
      <c r="A3017" s="75">
        <v>3014</v>
      </c>
      <c r="B3017" s="76">
        <v>41242</v>
      </c>
      <c r="C3017" s="80">
        <v>1775.1190999999999</v>
      </c>
      <c r="D3017" s="81">
        <v>71.550899999999999</v>
      </c>
      <c r="E3017" s="82">
        <v>36.24</v>
      </c>
      <c r="F3017" s="82">
        <v>32.8354</v>
      </c>
      <c r="G3017" s="82">
        <v>35.463200000000001</v>
      </c>
      <c r="H3017" s="82">
        <v>156.47919999999999</v>
      </c>
      <c r="I3017" s="82">
        <v>114.49290000000001</v>
      </c>
      <c r="J3017" s="82">
        <v>50.044400000000003</v>
      </c>
      <c r="K3017" s="82">
        <v>51.1524</v>
      </c>
      <c r="L3017" s="82">
        <v>90.472999999999999</v>
      </c>
      <c r="M3017" s="87">
        <v>114.56399999999999</v>
      </c>
      <c r="N3017" s="80">
        <v>0.16</v>
      </c>
      <c r="O3017" s="86">
        <f t="shared" si="141"/>
        <v>1253.10691581481</v>
      </c>
      <c r="P3017" s="24">
        <f t="shared" si="142"/>
        <v>0</v>
      </c>
      <c r="R3017" s="76">
        <v>41242</v>
      </c>
      <c r="S3017" s="88">
        <f t="shared" si="143"/>
        <v>4.43346991391702E-3</v>
      </c>
      <c r="T3017" s="88"/>
    </row>
    <row r="3018" spans="1:20" x14ac:dyDescent="0.3">
      <c r="A3018" s="75">
        <v>3015</v>
      </c>
      <c r="B3018" s="76">
        <v>41243</v>
      </c>
      <c r="C3018" s="80">
        <v>1775.41</v>
      </c>
      <c r="D3018" s="81">
        <v>71.855900000000005</v>
      </c>
      <c r="E3018" s="82">
        <v>36.619999999999997</v>
      </c>
      <c r="F3018" s="82">
        <v>33.180799999999998</v>
      </c>
      <c r="G3018" s="82">
        <v>35.022399999999998</v>
      </c>
      <c r="H3018" s="82">
        <v>156.3313</v>
      </c>
      <c r="I3018" s="82">
        <v>114.5189</v>
      </c>
      <c r="J3018" s="82">
        <v>49.055900000000001</v>
      </c>
      <c r="K3018" s="82">
        <v>51.085000000000001</v>
      </c>
      <c r="L3018" s="82">
        <v>90.343999999999994</v>
      </c>
      <c r="M3018" s="87">
        <v>115.29300000000001</v>
      </c>
      <c r="N3018" s="80">
        <v>0.16</v>
      </c>
      <c r="O3018" s="99">
        <f t="shared" si="141"/>
        <v>1253.1148720491899</v>
      </c>
      <c r="P3018" s="24">
        <f t="shared" si="142"/>
        <v>1</v>
      </c>
      <c r="R3018" s="76">
        <v>41243</v>
      </c>
      <c r="S3018" s="88">
        <f t="shared" si="143"/>
        <v>1.6387632807290901E-4</v>
      </c>
      <c r="T3018" s="88"/>
    </row>
    <row r="3019" spans="1:20" x14ac:dyDescent="0.3">
      <c r="A3019" s="75">
        <v>3016</v>
      </c>
      <c r="B3019" s="76">
        <v>41246</v>
      </c>
      <c r="C3019" s="80">
        <v>1767.0087000000001</v>
      </c>
      <c r="D3019" s="81">
        <v>71.573499999999996</v>
      </c>
      <c r="E3019" s="82">
        <v>36.1</v>
      </c>
      <c r="F3019" s="82">
        <v>33.320099999999996</v>
      </c>
      <c r="G3019" s="82">
        <v>34.778100000000002</v>
      </c>
      <c r="H3019" s="82">
        <v>154.80779999999999</v>
      </c>
      <c r="I3019" s="82">
        <v>113.83029999999999</v>
      </c>
      <c r="J3019" s="82">
        <v>49.4467</v>
      </c>
      <c r="K3019" s="82">
        <v>50.357500000000002</v>
      </c>
      <c r="L3019" s="82">
        <v>89.906999999999996</v>
      </c>
      <c r="M3019" s="87">
        <v>115.319</v>
      </c>
      <c r="N3019" s="80">
        <v>0.16</v>
      </c>
      <c r="O3019" s="86">
        <f t="shared" si="141"/>
        <v>1253.1228283340899</v>
      </c>
      <c r="P3019" s="24">
        <f t="shared" si="142"/>
        <v>0</v>
      </c>
      <c r="R3019" s="76">
        <v>41246</v>
      </c>
      <c r="S3019" s="88">
        <f t="shared" si="143"/>
        <v>-4.7320337274207001E-3</v>
      </c>
      <c r="T3019" s="88"/>
    </row>
    <row r="3020" spans="1:20" x14ac:dyDescent="0.3">
      <c r="A3020" s="75">
        <v>3017</v>
      </c>
      <c r="B3020" s="76">
        <v>41247</v>
      </c>
      <c r="C3020" s="80">
        <v>1764.0244</v>
      </c>
      <c r="D3020" s="81">
        <v>71.680800000000005</v>
      </c>
      <c r="E3020" s="82">
        <v>36</v>
      </c>
      <c r="F3020" s="82">
        <v>33.392200000000003</v>
      </c>
      <c r="G3020" s="82">
        <v>34.700000000000003</v>
      </c>
      <c r="H3020" s="82">
        <v>153.7723</v>
      </c>
      <c r="I3020" s="82">
        <v>113.2846</v>
      </c>
      <c r="J3020" s="82">
        <v>48.941000000000003</v>
      </c>
      <c r="K3020" s="82">
        <v>50.047699999999999</v>
      </c>
      <c r="L3020" s="82">
        <v>89.894000000000005</v>
      </c>
      <c r="M3020" s="87">
        <v>115.504</v>
      </c>
      <c r="N3020" s="80">
        <v>0.17</v>
      </c>
      <c r="O3020" s="86">
        <f t="shared" si="141"/>
        <v>1253.13128194047</v>
      </c>
      <c r="P3020" s="24">
        <f t="shared" si="142"/>
        <v>0</v>
      </c>
      <c r="R3020" s="76">
        <v>41247</v>
      </c>
      <c r="S3020" s="88">
        <f t="shared" si="143"/>
        <v>-1.6888994377900501E-3</v>
      </c>
      <c r="T3020" s="88"/>
    </row>
    <row r="3021" spans="1:20" x14ac:dyDescent="0.3">
      <c r="A3021" s="75">
        <v>3018</v>
      </c>
      <c r="B3021" s="76">
        <v>41248</v>
      </c>
      <c r="C3021" s="80">
        <v>1767.3821</v>
      </c>
      <c r="D3021" s="81">
        <v>72.149500000000003</v>
      </c>
      <c r="E3021" s="82">
        <v>35.5</v>
      </c>
      <c r="F3021" s="82">
        <v>33.000399999999999</v>
      </c>
      <c r="G3021" s="82">
        <v>35.094799999999999</v>
      </c>
      <c r="H3021" s="82">
        <v>155.56209999999999</v>
      </c>
      <c r="I3021" s="82">
        <v>113.9862</v>
      </c>
      <c r="J3021" s="82">
        <v>49.711100000000002</v>
      </c>
      <c r="K3021" s="82">
        <v>50.263199999999998</v>
      </c>
      <c r="L3021" s="82">
        <v>90.393000000000001</v>
      </c>
      <c r="M3021" s="87">
        <v>115.2</v>
      </c>
      <c r="N3021" s="80">
        <v>0.16</v>
      </c>
      <c r="O3021" s="86">
        <f t="shared" si="141"/>
        <v>1253.1392383295699</v>
      </c>
      <c r="P3021" s="24">
        <f t="shared" si="142"/>
        <v>0</v>
      </c>
      <c r="R3021" s="76">
        <v>41248</v>
      </c>
      <c r="S3021" s="88">
        <f t="shared" si="143"/>
        <v>1.90343172123919E-3</v>
      </c>
      <c r="T3021" s="88"/>
    </row>
    <row r="3022" spans="1:20" x14ac:dyDescent="0.3">
      <c r="A3022" s="75">
        <v>3019</v>
      </c>
      <c r="B3022" s="76">
        <v>41249</v>
      </c>
      <c r="C3022" s="80">
        <v>1773.6980000000001</v>
      </c>
      <c r="D3022" s="81">
        <v>72.793800000000005</v>
      </c>
      <c r="E3022" s="82">
        <v>39.06</v>
      </c>
      <c r="F3022" s="82">
        <v>33.031300000000002</v>
      </c>
      <c r="G3022" s="82">
        <v>35.167099999999998</v>
      </c>
      <c r="H3022" s="82">
        <v>157.4554</v>
      </c>
      <c r="I3022" s="82">
        <v>114.337</v>
      </c>
      <c r="J3022" s="82">
        <v>50.4696</v>
      </c>
      <c r="K3022" s="82">
        <v>50.357500000000002</v>
      </c>
      <c r="L3022" s="82">
        <v>90.795000000000002</v>
      </c>
      <c r="M3022" s="87">
        <v>116.68300000000001</v>
      </c>
      <c r="N3022" s="80">
        <v>0.16</v>
      </c>
      <c r="O3022" s="86">
        <f t="shared" si="141"/>
        <v>1253.14719476917</v>
      </c>
      <c r="P3022" s="24">
        <f t="shared" si="142"/>
        <v>0</v>
      </c>
      <c r="R3022" s="76">
        <v>41249</v>
      </c>
      <c r="S3022" s="88">
        <f t="shared" si="143"/>
        <v>3.57359056652218E-3</v>
      </c>
      <c r="T3022" s="88"/>
    </row>
    <row r="3023" spans="1:20" x14ac:dyDescent="0.3">
      <c r="A3023" s="75">
        <v>3020</v>
      </c>
      <c r="B3023" s="76">
        <v>41250</v>
      </c>
      <c r="C3023" s="80">
        <v>1779.0123000000001</v>
      </c>
      <c r="D3023" s="81">
        <v>72.410300000000007</v>
      </c>
      <c r="E3023" s="82">
        <v>38.82</v>
      </c>
      <c r="F3023" s="82">
        <v>32.917900000000003</v>
      </c>
      <c r="G3023" s="82">
        <v>34.811799999999998</v>
      </c>
      <c r="H3023" s="82">
        <v>158.2542</v>
      </c>
      <c r="I3023" s="82">
        <v>115.11660000000001</v>
      </c>
      <c r="J3023" s="82">
        <v>49.642099999999999</v>
      </c>
      <c r="K3023" s="82">
        <v>50.802100000000003</v>
      </c>
      <c r="L3023" s="82">
        <v>91.105999999999995</v>
      </c>
      <c r="M3023" s="87">
        <v>117.2</v>
      </c>
      <c r="N3023" s="80">
        <v>0.16</v>
      </c>
      <c r="O3023" s="86">
        <f t="shared" si="141"/>
        <v>1253.1551512593001</v>
      </c>
      <c r="P3023" s="24">
        <f t="shared" si="142"/>
        <v>0</v>
      </c>
      <c r="R3023" s="76">
        <v>41250</v>
      </c>
      <c r="S3023" s="88">
        <f t="shared" si="143"/>
        <v>2.9961695846756299E-3</v>
      </c>
      <c r="T3023" s="88"/>
    </row>
    <row r="3024" spans="1:20" x14ac:dyDescent="0.3">
      <c r="A3024" s="75">
        <v>3021</v>
      </c>
      <c r="B3024" s="76">
        <v>41253</v>
      </c>
      <c r="C3024" s="80">
        <v>1779.6973</v>
      </c>
      <c r="D3024" s="81">
        <v>72.489699999999999</v>
      </c>
      <c r="E3024" s="82">
        <v>39.200000000000003</v>
      </c>
      <c r="F3024" s="82">
        <v>33.072499999999998</v>
      </c>
      <c r="G3024" s="82">
        <v>35.450000000000003</v>
      </c>
      <c r="H3024" s="82">
        <v>158.2098</v>
      </c>
      <c r="I3024" s="82">
        <v>114.86969999999999</v>
      </c>
      <c r="J3024" s="82">
        <v>49.354700000000001</v>
      </c>
      <c r="K3024" s="82">
        <v>50.707799999999999</v>
      </c>
      <c r="L3024" s="82">
        <v>91.040999999999997</v>
      </c>
      <c r="M3024" s="87">
        <v>118.432</v>
      </c>
      <c r="N3024" s="80">
        <v>0.16</v>
      </c>
      <c r="O3024" s="86">
        <f t="shared" si="141"/>
        <v>1253.16310779994</v>
      </c>
      <c r="P3024" s="24">
        <f t="shared" si="142"/>
        <v>0</v>
      </c>
      <c r="R3024" s="76">
        <v>41253</v>
      </c>
      <c r="S3024" s="88">
        <f t="shared" si="143"/>
        <v>3.8504511745074399E-4</v>
      </c>
      <c r="T3024" s="88"/>
    </row>
    <row r="3025" spans="1:20" x14ac:dyDescent="0.3">
      <c r="A3025" s="75">
        <v>3022</v>
      </c>
      <c r="B3025" s="76">
        <v>41254</v>
      </c>
      <c r="C3025" s="80">
        <v>1791.3524</v>
      </c>
      <c r="D3025" s="81">
        <v>72.965900000000005</v>
      </c>
      <c r="E3025" s="82">
        <v>39.6</v>
      </c>
      <c r="F3025" s="82">
        <v>33.350999999999999</v>
      </c>
      <c r="G3025" s="82">
        <v>35.950099999999999</v>
      </c>
      <c r="H3025" s="82">
        <v>159.36349999999999</v>
      </c>
      <c r="I3025" s="82">
        <v>115.6233</v>
      </c>
      <c r="J3025" s="82">
        <v>49.435200000000002</v>
      </c>
      <c r="K3025" s="82">
        <v>51.004199999999997</v>
      </c>
      <c r="L3025" s="82">
        <v>91.313000000000002</v>
      </c>
      <c r="M3025" s="87">
        <v>118.71</v>
      </c>
      <c r="N3025" s="80">
        <v>0.17</v>
      </c>
      <c r="O3025" s="86">
        <f t="shared" si="141"/>
        <v>1253.17156167805</v>
      </c>
      <c r="P3025" s="24">
        <f t="shared" si="142"/>
        <v>0</v>
      </c>
      <c r="R3025" s="76">
        <v>41254</v>
      </c>
      <c r="S3025" s="88">
        <f t="shared" si="143"/>
        <v>6.5489226735355698E-3</v>
      </c>
      <c r="T3025" s="88"/>
    </row>
    <row r="3026" spans="1:20" x14ac:dyDescent="0.3">
      <c r="A3026" s="75">
        <v>3023</v>
      </c>
      <c r="B3026" s="76">
        <v>41255</v>
      </c>
      <c r="C3026" s="80">
        <v>1792.5182</v>
      </c>
      <c r="D3026" s="81">
        <v>71.989099999999993</v>
      </c>
      <c r="E3026" s="82">
        <v>39.97</v>
      </c>
      <c r="F3026" s="82">
        <v>33.124099999999999</v>
      </c>
      <c r="G3026" s="82">
        <v>35.844799999999999</v>
      </c>
      <c r="H3026" s="82">
        <v>159.8664</v>
      </c>
      <c r="I3026" s="82">
        <v>116.221</v>
      </c>
      <c r="J3026" s="82">
        <v>49.400700000000001</v>
      </c>
      <c r="K3026" s="82">
        <v>50.707799999999999</v>
      </c>
      <c r="L3026" s="82">
        <v>91.08</v>
      </c>
      <c r="M3026" s="87">
        <v>118.29600000000001</v>
      </c>
      <c r="N3026" s="80">
        <v>0.17</v>
      </c>
      <c r="O3026" s="86">
        <f t="shared" si="141"/>
        <v>1253.1800156131901</v>
      </c>
      <c r="P3026" s="24">
        <f t="shared" si="142"/>
        <v>0</v>
      </c>
      <c r="R3026" s="76">
        <v>41255</v>
      </c>
      <c r="S3026" s="88">
        <f t="shared" si="143"/>
        <v>6.5079322192551604E-4</v>
      </c>
      <c r="T3026" s="88"/>
    </row>
    <row r="3027" spans="1:20" x14ac:dyDescent="0.3">
      <c r="A3027" s="75">
        <v>3024</v>
      </c>
      <c r="B3027" s="76">
        <v>41256</v>
      </c>
      <c r="C3027" s="80">
        <v>1781.5925</v>
      </c>
      <c r="D3027" s="81">
        <v>71.1631</v>
      </c>
      <c r="E3027" s="82">
        <v>39.090000000000003</v>
      </c>
      <c r="F3027" s="82">
        <v>32.7819</v>
      </c>
      <c r="G3027" s="82">
        <v>35.673699999999997</v>
      </c>
      <c r="H3027" s="82">
        <v>159.61500000000001</v>
      </c>
      <c r="I3027" s="82">
        <v>115.09059999999999</v>
      </c>
      <c r="J3027" s="82">
        <v>48.676600000000001</v>
      </c>
      <c r="K3027" s="82">
        <v>50.6539</v>
      </c>
      <c r="L3027" s="82">
        <v>91.040999999999997</v>
      </c>
      <c r="M3027" s="87">
        <v>118.114</v>
      </c>
      <c r="N3027" s="80">
        <v>0.16</v>
      </c>
      <c r="O3027" s="86">
        <f t="shared" si="141"/>
        <v>1253.1879723116999</v>
      </c>
      <c r="P3027" s="24">
        <f t="shared" si="142"/>
        <v>0</v>
      </c>
      <c r="R3027" s="76">
        <v>41256</v>
      </c>
      <c r="S3027" s="88">
        <f t="shared" si="143"/>
        <v>-6.0951682387381202E-3</v>
      </c>
      <c r="T3027" s="88"/>
    </row>
    <row r="3028" spans="1:20" x14ac:dyDescent="0.3">
      <c r="A3028" s="75">
        <v>3025</v>
      </c>
      <c r="B3028" s="76">
        <v>41257</v>
      </c>
      <c r="C3028" s="80">
        <v>1774.2898</v>
      </c>
      <c r="D3028" s="81">
        <v>67.840999999999994</v>
      </c>
      <c r="E3028" s="82">
        <v>38.96</v>
      </c>
      <c r="F3028" s="82">
        <v>33.1449</v>
      </c>
      <c r="G3028" s="82">
        <v>35.279000000000003</v>
      </c>
      <c r="H3028" s="82">
        <v>159.4819</v>
      </c>
      <c r="I3028" s="82">
        <v>114.4409</v>
      </c>
      <c r="J3028" s="82">
        <v>49.469700000000003</v>
      </c>
      <c r="K3028" s="82">
        <v>50.734699999999997</v>
      </c>
      <c r="L3028" s="82">
        <v>90.975999999999999</v>
      </c>
      <c r="M3028" s="87">
        <v>117.73</v>
      </c>
      <c r="N3028" s="80">
        <v>0.17</v>
      </c>
      <c r="O3028" s="86">
        <f t="shared" si="141"/>
        <v>1253.1964263575501</v>
      </c>
      <c r="P3028" s="24">
        <f t="shared" si="142"/>
        <v>0</v>
      </c>
      <c r="R3028" s="76">
        <v>41257</v>
      </c>
      <c r="S3028" s="88">
        <f t="shared" si="143"/>
        <v>-4.0989732500556998E-3</v>
      </c>
      <c r="T3028" s="88"/>
    </row>
    <row r="3029" spans="1:20" x14ac:dyDescent="0.3">
      <c r="A3029" s="75">
        <v>3026</v>
      </c>
      <c r="B3029" s="76">
        <v>41260</v>
      </c>
      <c r="C3029" s="80">
        <v>1795.38</v>
      </c>
      <c r="D3029" s="81">
        <v>70.346599999999995</v>
      </c>
      <c r="E3029" s="82">
        <v>39.46</v>
      </c>
      <c r="F3029" s="82">
        <v>33.5182</v>
      </c>
      <c r="G3029" s="82">
        <v>35.654000000000003</v>
      </c>
      <c r="H3029" s="82">
        <v>160.75389999999999</v>
      </c>
      <c r="I3029" s="82">
        <v>115.4674</v>
      </c>
      <c r="J3029" s="82">
        <v>49.400700000000001</v>
      </c>
      <c r="K3029" s="82">
        <v>50.519199999999998</v>
      </c>
      <c r="L3029" s="82">
        <v>91.248000000000005</v>
      </c>
      <c r="M3029" s="87">
        <v>119.09399999999999</v>
      </c>
      <c r="N3029" s="80">
        <v>0.16</v>
      </c>
      <c r="O3029" s="86">
        <f t="shared" si="141"/>
        <v>1253.20438316025</v>
      </c>
      <c r="P3029" s="24">
        <f t="shared" si="142"/>
        <v>0</v>
      </c>
      <c r="R3029" s="76">
        <v>41260</v>
      </c>
      <c r="S3029" s="88">
        <f t="shared" si="143"/>
        <v>1.18865587797439E-2</v>
      </c>
      <c r="T3029" s="88"/>
    </row>
    <row r="3030" spans="1:20" x14ac:dyDescent="0.3">
      <c r="A3030" s="75">
        <v>3027</v>
      </c>
      <c r="B3030" s="76">
        <v>41261</v>
      </c>
      <c r="C3030" s="80">
        <v>1816.038</v>
      </c>
      <c r="D3030" s="81">
        <v>71.843400000000003</v>
      </c>
      <c r="E3030" s="82">
        <v>40.94</v>
      </c>
      <c r="F3030" s="82">
        <v>34.098999999999997</v>
      </c>
      <c r="G3030" s="82">
        <v>36.265900000000002</v>
      </c>
      <c r="H3030" s="82">
        <v>162.85429999999999</v>
      </c>
      <c r="I3030" s="82">
        <v>116.3639</v>
      </c>
      <c r="J3030" s="82">
        <v>49.5501</v>
      </c>
      <c r="K3030" s="82">
        <v>50.222799999999999</v>
      </c>
      <c r="L3030" s="82">
        <v>91.456000000000003</v>
      </c>
      <c r="M3030" s="87">
        <v>119.902</v>
      </c>
      <c r="N3030" s="80">
        <v>0.17</v>
      </c>
      <c r="O3030" s="86">
        <f t="shared" si="141"/>
        <v>1253.21283731681</v>
      </c>
      <c r="P3030" s="24">
        <f t="shared" si="142"/>
        <v>0</v>
      </c>
      <c r="R3030" s="76">
        <v>41261</v>
      </c>
      <c r="S3030" s="88">
        <f t="shared" si="143"/>
        <v>1.1506199244728101E-2</v>
      </c>
      <c r="T3030" s="88"/>
    </row>
    <row r="3031" spans="1:20" x14ac:dyDescent="0.3">
      <c r="A3031" s="75">
        <v>3028</v>
      </c>
      <c r="B3031" s="76">
        <v>41262</v>
      </c>
      <c r="C3031" s="80">
        <v>1802.3179</v>
      </c>
      <c r="D3031" s="81">
        <v>70.924899999999994</v>
      </c>
      <c r="E3031" s="82">
        <v>41.41</v>
      </c>
      <c r="F3031" s="82">
        <v>35.3538</v>
      </c>
      <c r="G3031" s="82">
        <v>35.936900000000001</v>
      </c>
      <c r="H3031" s="82">
        <v>162.57329999999999</v>
      </c>
      <c r="I3031" s="82">
        <v>114.904</v>
      </c>
      <c r="J3031" s="82">
        <v>49.848999999999997</v>
      </c>
      <c r="K3031" s="82">
        <v>49.549199999999999</v>
      </c>
      <c r="L3031" s="82">
        <v>90.613</v>
      </c>
      <c r="M3031" s="87">
        <v>118.82899999999999</v>
      </c>
      <c r="N3031" s="80">
        <v>0.17</v>
      </c>
      <c r="O3031" s="86">
        <f t="shared" si="141"/>
        <v>1253.2212915303901</v>
      </c>
      <c r="P3031" s="24">
        <f t="shared" si="142"/>
        <v>0</v>
      </c>
      <c r="R3031" s="76">
        <v>41262</v>
      </c>
      <c r="S3031" s="88">
        <f t="shared" si="143"/>
        <v>-7.5549630569404797E-3</v>
      </c>
      <c r="T3031" s="88"/>
    </row>
    <row r="3032" spans="1:20" x14ac:dyDescent="0.3">
      <c r="A3032" s="75">
        <v>3029</v>
      </c>
      <c r="B3032" s="76">
        <v>41263</v>
      </c>
      <c r="C3032" s="80">
        <v>1812.5917999999999</v>
      </c>
      <c r="D3032" s="81">
        <v>71.276600000000002</v>
      </c>
      <c r="E3032" s="82">
        <v>41.86</v>
      </c>
      <c r="F3032" s="82">
        <v>35.198099999999997</v>
      </c>
      <c r="G3032" s="82">
        <v>36.4238</v>
      </c>
      <c r="H3032" s="82">
        <v>163.26849999999999</v>
      </c>
      <c r="I3032" s="82">
        <v>115.49339999999999</v>
      </c>
      <c r="J3032" s="82">
        <v>50.1248</v>
      </c>
      <c r="K3032" s="82">
        <v>49.912999999999997</v>
      </c>
      <c r="L3032" s="82">
        <v>90.911000000000001</v>
      </c>
      <c r="M3032" s="87">
        <v>119.26600000000001</v>
      </c>
      <c r="N3032" s="80">
        <v>0.17</v>
      </c>
      <c r="O3032" s="86">
        <f t="shared" si="141"/>
        <v>1253.22974580101</v>
      </c>
      <c r="P3032" s="24">
        <f t="shared" si="142"/>
        <v>0</v>
      </c>
      <c r="R3032" s="76">
        <v>41263</v>
      </c>
      <c r="S3032" s="88">
        <f t="shared" si="143"/>
        <v>5.7003817140139903E-3</v>
      </c>
      <c r="T3032" s="88"/>
    </row>
    <row r="3033" spans="1:20" x14ac:dyDescent="0.3">
      <c r="A3033" s="75">
        <v>3030</v>
      </c>
      <c r="B3033" s="76">
        <v>41264</v>
      </c>
      <c r="C3033" s="80">
        <v>1795.7236</v>
      </c>
      <c r="D3033" s="81">
        <v>69.859099999999998</v>
      </c>
      <c r="E3033" s="82">
        <v>41.76</v>
      </c>
      <c r="F3033" s="82">
        <v>35.011600000000001</v>
      </c>
      <c r="G3033" s="82">
        <v>36.121099999999998</v>
      </c>
      <c r="H3033" s="82">
        <v>162.2775</v>
      </c>
      <c r="I3033" s="82">
        <v>113.3365</v>
      </c>
      <c r="J3033" s="82">
        <v>49.768500000000003</v>
      </c>
      <c r="K3033" s="82">
        <v>49.697400000000002</v>
      </c>
      <c r="L3033" s="82">
        <v>90.289000000000001</v>
      </c>
      <c r="M3033" s="87">
        <v>119.452</v>
      </c>
      <c r="N3033" s="80">
        <v>0.17</v>
      </c>
      <c r="O3033" s="86">
        <f t="shared" si="141"/>
        <v>1253.2382001286601</v>
      </c>
      <c r="P3033" s="24">
        <f t="shared" si="142"/>
        <v>0</v>
      </c>
      <c r="R3033" s="76">
        <v>41264</v>
      </c>
      <c r="S3033" s="88">
        <f t="shared" si="143"/>
        <v>-9.3061217644259103E-3</v>
      </c>
      <c r="T3033" s="88"/>
    </row>
    <row r="3034" spans="1:20" x14ac:dyDescent="0.3">
      <c r="A3034" s="75">
        <v>3031</v>
      </c>
      <c r="B3034" s="76">
        <v>41267</v>
      </c>
      <c r="C3034" s="80">
        <v>1791.5640000000001</v>
      </c>
      <c r="D3034" s="81">
        <v>70.187899999999999</v>
      </c>
      <c r="E3034" s="82">
        <v>41.39</v>
      </c>
      <c r="F3034" s="82">
        <v>34.856000000000002</v>
      </c>
      <c r="G3034" s="82">
        <v>35.607900000000001</v>
      </c>
      <c r="H3034" s="82">
        <v>160.68</v>
      </c>
      <c r="I3034" s="82">
        <v>112.93380000000001</v>
      </c>
      <c r="J3034" s="82">
        <v>49.469700000000003</v>
      </c>
      <c r="K3034" s="82">
        <v>49.481900000000003</v>
      </c>
      <c r="L3034" s="82">
        <v>90.028999999999996</v>
      </c>
      <c r="M3034" s="87">
        <v>118.273</v>
      </c>
      <c r="N3034" s="80">
        <v>0.18</v>
      </c>
      <c r="O3034" s="86">
        <f t="shared" si="141"/>
        <v>1253.2471518300899</v>
      </c>
      <c r="P3034" s="24">
        <f t="shared" si="142"/>
        <v>0</v>
      </c>
      <c r="R3034" s="76">
        <v>41267</v>
      </c>
      <c r="S3034" s="88">
        <f t="shared" si="143"/>
        <v>-2.3163921218164502E-3</v>
      </c>
      <c r="T3034" s="88"/>
    </row>
    <row r="3035" spans="1:20" x14ac:dyDescent="0.3">
      <c r="A3035" s="75">
        <v>3032</v>
      </c>
      <c r="B3035" s="76">
        <v>41268</v>
      </c>
      <c r="C3035" s="80">
        <v>1791.5640000000001</v>
      </c>
      <c r="D3035" s="81">
        <v>70.187899999999999</v>
      </c>
      <c r="E3035" s="82">
        <v>41.39</v>
      </c>
      <c r="F3035" s="82">
        <v>34.856000000000002</v>
      </c>
      <c r="G3035" s="82">
        <v>35.607900000000001</v>
      </c>
      <c r="H3035" s="82">
        <v>160.68</v>
      </c>
      <c r="I3035" s="82">
        <v>112.93380000000001</v>
      </c>
      <c r="J3035" s="82">
        <v>49.469700000000003</v>
      </c>
      <c r="K3035" s="82">
        <v>49.481900000000003</v>
      </c>
      <c r="L3035" s="82">
        <v>90.028999999999996</v>
      </c>
      <c r="M3035" s="87">
        <v>118.273</v>
      </c>
      <c r="N3035" s="80">
        <v>0.18</v>
      </c>
      <c r="O3035" s="86">
        <f t="shared" si="141"/>
        <v>1253.25610359546</v>
      </c>
      <c r="P3035" s="24">
        <f t="shared" si="142"/>
        <v>0</v>
      </c>
      <c r="R3035" s="76">
        <v>41268</v>
      </c>
      <c r="S3035" s="88">
        <f t="shared" si="143"/>
        <v>0</v>
      </c>
      <c r="T3035" s="88"/>
    </row>
    <row r="3036" spans="1:20" x14ac:dyDescent="0.3">
      <c r="A3036" s="75">
        <v>3033</v>
      </c>
      <c r="B3036" s="76">
        <v>41269</v>
      </c>
      <c r="C3036" s="80">
        <v>1783.0114000000001</v>
      </c>
      <c r="D3036" s="81">
        <v>69.836399999999998</v>
      </c>
      <c r="E3036" s="82">
        <v>41.25</v>
      </c>
      <c r="F3036" s="82">
        <v>34.856000000000002</v>
      </c>
      <c r="G3036" s="82">
        <v>35.344799999999999</v>
      </c>
      <c r="H3036" s="82">
        <v>160.42850000000001</v>
      </c>
      <c r="I3036" s="82">
        <v>113.12869999999999</v>
      </c>
      <c r="J3036" s="82">
        <v>49.032899999999998</v>
      </c>
      <c r="K3036" s="82">
        <v>49.0642</v>
      </c>
      <c r="L3036" s="82">
        <v>89.263999999999996</v>
      </c>
      <c r="M3036" s="87">
        <v>117.544</v>
      </c>
      <c r="N3036" s="80">
        <v>0.17</v>
      </c>
      <c r="O3036" s="86">
        <f t="shared" si="141"/>
        <v>1253.2645581009201</v>
      </c>
      <c r="P3036" s="24">
        <f t="shared" si="142"/>
        <v>0</v>
      </c>
      <c r="R3036" s="76">
        <v>41269</v>
      </c>
      <c r="S3036" s="88">
        <f t="shared" si="143"/>
        <v>-4.7738177369047704E-3</v>
      </c>
      <c r="T3036" s="88"/>
    </row>
    <row r="3037" spans="1:20" x14ac:dyDescent="0.3">
      <c r="A3037" s="75">
        <v>3034</v>
      </c>
      <c r="B3037" s="76">
        <v>41270</v>
      </c>
      <c r="C3037" s="80">
        <v>1781.1714999999999</v>
      </c>
      <c r="D3037" s="81">
        <v>69.745699999999999</v>
      </c>
      <c r="E3037" s="82">
        <v>41.03</v>
      </c>
      <c r="F3037" s="82">
        <v>34.503399999999999</v>
      </c>
      <c r="G3037" s="82">
        <v>35.476399999999998</v>
      </c>
      <c r="H3037" s="82">
        <v>160.51730000000001</v>
      </c>
      <c r="I3037" s="82">
        <v>112.8558</v>
      </c>
      <c r="J3037" s="82">
        <v>49.251300000000001</v>
      </c>
      <c r="K3037" s="82">
        <v>49.0642</v>
      </c>
      <c r="L3037" s="82">
        <v>89.043999999999997</v>
      </c>
      <c r="M3037" s="87">
        <v>117.518</v>
      </c>
      <c r="N3037" s="80">
        <v>0.17</v>
      </c>
      <c r="O3037" s="86">
        <f t="shared" si="141"/>
        <v>1253.2730126634201</v>
      </c>
      <c r="P3037" s="24">
        <f t="shared" si="142"/>
        <v>0</v>
      </c>
      <c r="R3037" s="76">
        <v>41270</v>
      </c>
      <c r="S3037" s="88">
        <f t="shared" si="143"/>
        <v>-1.03190590929492E-3</v>
      </c>
      <c r="T3037" s="88"/>
    </row>
    <row r="3038" spans="1:20" x14ac:dyDescent="0.3">
      <c r="A3038" s="75">
        <v>3035</v>
      </c>
      <c r="B3038" s="76">
        <v>41271</v>
      </c>
      <c r="C3038" s="80">
        <v>1761.665</v>
      </c>
      <c r="D3038" s="81">
        <v>68.757099999999994</v>
      </c>
      <c r="E3038" s="82">
        <v>40.4</v>
      </c>
      <c r="F3038" s="82">
        <v>34.244199999999999</v>
      </c>
      <c r="G3038" s="82">
        <v>34.936799999999998</v>
      </c>
      <c r="H3038" s="82">
        <v>157.4554</v>
      </c>
      <c r="I3038" s="82">
        <v>110.56910000000001</v>
      </c>
      <c r="J3038" s="82">
        <v>48.872</v>
      </c>
      <c r="K3038" s="82">
        <v>48.457999999999998</v>
      </c>
      <c r="L3038" s="82">
        <v>88.200999999999993</v>
      </c>
      <c r="M3038" s="87">
        <v>116.008</v>
      </c>
      <c r="N3038" s="80">
        <v>0.17</v>
      </c>
      <c r="O3038" s="86">
        <f t="shared" si="141"/>
        <v>1253.28146728294</v>
      </c>
      <c r="P3038" s="24">
        <f t="shared" si="142"/>
        <v>0</v>
      </c>
      <c r="R3038" s="76">
        <v>41271</v>
      </c>
      <c r="S3038" s="88">
        <f t="shared" si="143"/>
        <v>-1.09515001783939E-2</v>
      </c>
      <c r="T3038" s="88"/>
    </row>
    <row r="3039" spans="1:20" x14ac:dyDescent="0.3">
      <c r="A3039" s="75">
        <v>3036</v>
      </c>
      <c r="B3039" s="76">
        <v>41274</v>
      </c>
      <c r="C3039" s="80">
        <v>1791.5210999999999</v>
      </c>
      <c r="D3039" s="81">
        <v>70.142099999999999</v>
      </c>
      <c r="E3039" s="82">
        <v>40.909999999999997</v>
      </c>
      <c r="F3039" s="82">
        <v>34.555300000000003</v>
      </c>
      <c r="G3039" s="82">
        <v>35.146999999999998</v>
      </c>
      <c r="H3039" s="82">
        <v>159.95519999999999</v>
      </c>
      <c r="I3039" s="82">
        <v>112.453</v>
      </c>
      <c r="J3039" s="82">
        <v>49.423699999999997</v>
      </c>
      <c r="K3039" s="82">
        <v>48.8352</v>
      </c>
      <c r="L3039" s="82">
        <v>88.733000000000004</v>
      </c>
      <c r="M3039" s="87">
        <v>116.842</v>
      </c>
      <c r="N3039" s="80">
        <v>0.09</v>
      </c>
      <c r="O3039" s="99">
        <f t="shared" si="141"/>
        <v>1253.2859432881901</v>
      </c>
      <c r="P3039" s="24">
        <f t="shared" si="142"/>
        <v>1</v>
      </c>
      <c r="R3039" s="76">
        <v>41274</v>
      </c>
      <c r="S3039" s="88">
        <f t="shared" si="143"/>
        <v>1.69476603099907E-2</v>
      </c>
      <c r="T3039" s="88"/>
    </row>
    <row r="3040" spans="1:20" x14ac:dyDescent="0.3">
      <c r="A3040" s="75">
        <v>3037</v>
      </c>
      <c r="B3040" s="76">
        <v>41275</v>
      </c>
      <c r="C3040" s="80">
        <v>1791.5210999999999</v>
      </c>
      <c r="D3040" s="81">
        <v>70.142099999999999</v>
      </c>
      <c r="E3040" s="82">
        <v>40.909999999999997</v>
      </c>
      <c r="F3040" s="82">
        <v>34.555300000000003</v>
      </c>
      <c r="G3040" s="82">
        <v>35.146999999999998</v>
      </c>
      <c r="H3040" s="82">
        <v>159.95519999999999</v>
      </c>
      <c r="I3040" s="82">
        <v>112.453</v>
      </c>
      <c r="J3040" s="82">
        <v>49.423699999999997</v>
      </c>
      <c r="K3040" s="82">
        <v>48.8352</v>
      </c>
      <c r="L3040" s="82">
        <v>88.733000000000004</v>
      </c>
      <c r="M3040" s="87">
        <v>116.842</v>
      </c>
      <c r="N3040" s="80">
        <v>0.09</v>
      </c>
      <c r="O3040" s="86">
        <f t="shared" si="141"/>
        <v>1253.29041930941</v>
      </c>
      <c r="P3040" s="24">
        <f t="shared" si="142"/>
        <v>0</v>
      </c>
      <c r="R3040" s="76">
        <v>41275</v>
      </c>
      <c r="S3040" s="88">
        <f t="shared" si="143"/>
        <v>0</v>
      </c>
      <c r="T3040" s="88"/>
    </row>
    <row r="3041" spans="1:20" x14ac:dyDescent="0.3">
      <c r="A3041" s="75">
        <v>3038</v>
      </c>
      <c r="B3041" s="76">
        <v>41276</v>
      </c>
      <c r="C3041" s="80">
        <v>1837.3775000000001</v>
      </c>
      <c r="D3041" s="81">
        <v>73.419499999999999</v>
      </c>
      <c r="E3041" s="82">
        <v>42.16</v>
      </c>
      <c r="F3041" s="82">
        <v>35.976100000000002</v>
      </c>
      <c r="G3041" s="82">
        <v>36.344799999999999</v>
      </c>
      <c r="H3041" s="82">
        <v>163.2833</v>
      </c>
      <c r="I3041" s="82">
        <v>115.2595</v>
      </c>
      <c r="J3041" s="82">
        <v>49.561599999999999</v>
      </c>
      <c r="K3041" s="82">
        <v>50.6539</v>
      </c>
      <c r="L3041" s="82">
        <v>89.9</v>
      </c>
      <c r="M3041" s="87">
        <v>119.372</v>
      </c>
      <c r="N3041" s="80">
        <v>0.17</v>
      </c>
      <c r="O3041" s="86">
        <f t="shared" si="141"/>
        <v>1253.29887404637</v>
      </c>
      <c r="P3041" s="24">
        <f t="shared" si="142"/>
        <v>0</v>
      </c>
      <c r="R3041" s="76">
        <v>41276</v>
      </c>
      <c r="S3041" s="88">
        <f t="shared" si="143"/>
        <v>2.55963493815397E-2</v>
      </c>
      <c r="T3041" s="88"/>
    </row>
    <row r="3042" spans="1:20" x14ac:dyDescent="0.3">
      <c r="A3042" s="75">
        <v>3039</v>
      </c>
      <c r="B3042" s="76">
        <v>41277</v>
      </c>
      <c r="C3042" s="80">
        <v>1833.5454</v>
      </c>
      <c r="D3042" s="81">
        <v>73.077399999999997</v>
      </c>
      <c r="E3042" s="82">
        <v>40.950000000000003</v>
      </c>
      <c r="F3042" s="82">
        <v>35.582000000000001</v>
      </c>
      <c r="G3042" s="82">
        <v>35.857999999999997</v>
      </c>
      <c r="H3042" s="82">
        <v>162.5881</v>
      </c>
      <c r="I3042" s="82">
        <v>115.05159999999999</v>
      </c>
      <c r="J3042" s="82">
        <v>49.366199999999999</v>
      </c>
      <c r="K3042" s="82">
        <v>50.6539</v>
      </c>
      <c r="L3042" s="82">
        <v>89.938999999999993</v>
      </c>
      <c r="M3042" s="87">
        <v>120.048</v>
      </c>
      <c r="N3042" s="80">
        <v>0.17</v>
      </c>
      <c r="O3042" s="86">
        <f t="shared" si="141"/>
        <v>1253.30732884036</v>
      </c>
      <c r="P3042" s="24">
        <f t="shared" si="142"/>
        <v>0</v>
      </c>
      <c r="R3042" s="76">
        <v>41277</v>
      </c>
      <c r="S3042" s="88">
        <f t="shared" si="143"/>
        <v>-2.0856356410156002E-3</v>
      </c>
      <c r="T3042" s="88"/>
    </row>
    <row r="3043" spans="1:20" x14ac:dyDescent="0.3">
      <c r="A3043" s="75">
        <v>3040</v>
      </c>
      <c r="B3043" s="76">
        <v>41278</v>
      </c>
      <c r="C3043" s="80">
        <v>1842.4658999999999</v>
      </c>
      <c r="D3043" s="81">
        <v>72.002099999999999</v>
      </c>
      <c r="E3043" s="82">
        <v>40.43</v>
      </c>
      <c r="F3043" s="82">
        <v>35.893099999999997</v>
      </c>
      <c r="G3043" s="82">
        <v>35.186900000000001</v>
      </c>
      <c r="H3043" s="82">
        <v>163.446</v>
      </c>
      <c r="I3043" s="82">
        <v>115.5843</v>
      </c>
      <c r="J3043" s="82">
        <v>50.113300000000002</v>
      </c>
      <c r="K3043" s="82">
        <v>50.734699999999997</v>
      </c>
      <c r="L3043" s="82">
        <v>90.067999999999998</v>
      </c>
      <c r="M3043" s="87">
        <v>119.01300000000001</v>
      </c>
      <c r="N3043" s="80">
        <v>0.16</v>
      </c>
      <c r="O3043" s="86">
        <f t="shared" si="141"/>
        <v>1253.3152863472101</v>
      </c>
      <c r="P3043" s="24">
        <f t="shared" si="142"/>
        <v>0</v>
      </c>
      <c r="R3043" s="76">
        <v>41278</v>
      </c>
      <c r="S3043" s="88">
        <f t="shared" si="143"/>
        <v>4.8651645058801502E-3</v>
      </c>
      <c r="T3043" s="88"/>
    </row>
    <row r="3044" spans="1:20" x14ac:dyDescent="0.3">
      <c r="A3044" s="75">
        <v>3041</v>
      </c>
      <c r="B3044" s="76">
        <v>41281</v>
      </c>
      <c r="C3044" s="80">
        <v>1836.7161000000001</v>
      </c>
      <c r="D3044" s="81">
        <v>72.580399999999997</v>
      </c>
      <c r="E3044" s="82">
        <v>40.770000000000003</v>
      </c>
      <c r="F3044" s="82">
        <v>35.706400000000002</v>
      </c>
      <c r="G3044" s="82">
        <v>35.121099999999998</v>
      </c>
      <c r="H3044" s="82">
        <v>162.3366</v>
      </c>
      <c r="I3044" s="82">
        <v>114.246</v>
      </c>
      <c r="J3044" s="82">
        <v>50.343200000000003</v>
      </c>
      <c r="K3044" s="82">
        <v>50.2498</v>
      </c>
      <c r="L3044" s="82">
        <v>90.055000000000007</v>
      </c>
      <c r="M3044" s="87">
        <v>120.419</v>
      </c>
      <c r="N3044" s="80">
        <v>0.16</v>
      </c>
      <c r="O3044" s="86">
        <f t="shared" si="141"/>
        <v>1253.3232439045801</v>
      </c>
      <c r="P3044" s="24">
        <f t="shared" si="142"/>
        <v>0</v>
      </c>
      <c r="R3044" s="76">
        <v>41281</v>
      </c>
      <c r="S3044" s="88">
        <f t="shared" si="143"/>
        <v>-3.1207090454156202E-3</v>
      </c>
      <c r="T3044" s="88"/>
    </row>
    <row r="3045" spans="1:20" x14ac:dyDescent="0.3">
      <c r="A3045" s="75">
        <v>3042</v>
      </c>
      <c r="B3045" s="76">
        <v>41282</v>
      </c>
      <c r="C3045" s="80">
        <v>1831.3866</v>
      </c>
      <c r="D3045" s="81">
        <v>72.466999999999999</v>
      </c>
      <c r="E3045" s="82">
        <v>40.14</v>
      </c>
      <c r="F3045" s="82">
        <v>35.716799999999999</v>
      </c>
      <c r="G3045" s="82">
        <v>34.936799999999998</v>
      </c>
      <c r="H3045" s="82">
        <v>161.61179999999999</v>
      </c>
      <c r="I3045" s="82">
        <v>114.9606</v>
      </c>
      <c r="J3045" s="82">
        <v>50.492600000000003</v>
      </c>
      <c r="K3045" s="82">
        <v>49.899500000000003</v>
      </c>
      <c r="L3045" s="82">
        <v>90.328000000000003</v>
      </c>
      <c r="M3045" s="87">
        <v>120.458</v>
      </c>
      <c r="N3045" s="80">
        <v>0.15</v>
      </c>
      <c r="O3045" s="86">
        <f t="shared" si="141"/>
        <v>1253.3307041619901</v>
      </c>
      <c r="P3045" s="24">
        <f t="shared" si="142"/>
        <v>0</v>
      </c>
      <c r="R3045" s="76">
        <v>41282</v>
      </c>
      <c r="S3045" s="88">
        <f t="shared" si="143"/>
        <v>-2.9016460409967402E-3</v>
      </c>
      <c r="T3045" s="88"/>
    </row>
    <row r="3046" spans="1:20" x14ac:dyDescent="0.3">
      <c r="A3046" s="75">
        <v>3043</v>
      </c>
      <c r="B3046" s="76">
        <v>41283</v>
      </c>
      <c r="C3046" s="80">
        <v>1836.2786000000001</v>
      </c>
      <c r="D3046" s="81">
        <v>73.566900000000004</v>
      </c>
      <c r="E3046" s="82">
        <v>39.700000000000003</v>
      </c>
      <c r="F3046" s="82">
        <v>35.737499999999997</v>
      </c>
      <c r="G3046" s="82">
        <v>35.1342</v>
      </c>
      <c r="H3046" s="82">
        <v>162.02600000000001</v>
      </c>
      <c r="I3046" s="82">
        <v>114.5189</v>
      </c>
      <c r="J3046" s="82">
        <v>50.3202</v>
      </c>
      <c r="K3046" s="82">
        <v>49.886000000000003</v>
      </c>
      <c r="L3046" s="82">
        <v>90.781999999999996</v>
      </c>
      <c r="M3046" s="87">
        <v>120.286</v>
      </c>
      <c r="N3046" s="80">
        <v>0.14000000000000001</v>
      </c>
      <c r="O3046" s="86">
        <f t="shared" si="141"/>
        <v>1253.3376671103399</v>
      </c>
      <c r="P3046" s="24">
        <f t="shared" si="142"/>
        <v>0</v>
      </c>
      <c r="R3046" s="76">
        <v>41283</v>
      </c>
      <c r="S3046" s="88">
        <f t="shared" si="143"/>
        <v>2.6712000622917099E-3</v>
      </c>
      <c r="T3046" s="88"/>
    </row>
    <row r="3047" spans="1:20" x14ac:dyDescent="0.3">
      <c r="A3047" s="75">
        <v>3044</v>
      </c>
      <c r="B3047" s="76">
        <v>41284</v>
      </c>
      <c r="C3047" s="80">
        <v>1850.2295999999999</v>
      </c>
      <c r="D3047" s="81">
        <v>73.453500000000005</v>
      </c>
      <c r="E3047" s="82">
        <v>39.5</v>
      </c>
      <c r="F3047" s="82">
        <v>36.2042</v>
      </c>
      <c r="G3047" s="82">
        <v>34.818399999999997</v>
      </c>
      <c r="H3047" s="82">
        <v>163.4016</v>
      </c>
      <c r="I3047" s="82">
        <v>115.7662</v>
      </c>
      <c r="J3047" s="82">
        <v>50.756999999999998</v>
      </c>
      <c r="K3047" s="82">
        <v>49.791699999999999</v>
      </c>
      <c r="L3047" s="82">
        <v>91.819000000000003</v>
      </c>
      <c r="M3047" s="87">
        <v>121.068</v>
      </c>
      <c r="N3047" s="80">
        <v>0.14000000000000001</v>
      </c>
      <c r="O3047" s="86">
        <f t="shared" si="141"/>
        <v>1253.3446300973801</v>
      </c>
      <c r="P3047" s="24">
        <f t="shared" si="142"/>
        <v>0</v>
      </c>
      <c r="R3047" s="76">
        <v>41284</v>
      </c>
      <c r="S3047" s="88">
        <f t="shared" si="143"/>
        <v>7.5974310216324597E-3</v>
      </c>
      <c r="T3047" s="88"/>
    </row>
    <row r="3048" spans="1:20" x14ac:dyDescent="0.3">
      <c r="A3048" s="75">
        <v>3045</v>
      </c>
      <c r="B3048" s="76">
        <v>41285</v>
      </c>
      <c r="C3048" s="80">
        <v>1850.3443</v>
      </c>
      <c r="D3048" s="81">
        <v>73.589600000000004</v>
      </c>
      <c r="E3048" s="82">
        <v>39.590000000000003</v>
      </c>
      <c r="F3048" s="82">
        <v>36.1524</v>
      </c>
      <c r="G3048" s="82">
        <v>35.305300000000003</v>
      </c>
      <c r="H3048" s="82">
        <v>165.2653</v>
      </c>
      <c r="I3048" s="82">
        <v>116.4288</v>
      </c>
      <c r="J3048" s="82">
        <v>51.147799999999997</v>
      </c>
      <c r="K3048" s="82">
        <v>49.724400000000003</v>
      </c>
      <c r="L3048" s="82">
        <v>91.91</v>
      </c>
      <c r="M3048" s="87">
        <v>121.505</v>
      </c>
      <c r="N3048" s="80">
        <v>0.14000000000000001</v>
      </c>
      <c r="O3048" s="86">
        <f t="shared" si="141"/>
        <v>1253.3515931231</v>
      </c>
      <c r="P3048" s="24">
        <f t="shared" si="142"/>
        <v>0</v>
      </c>
      <c r="R3048" s="76">
        <v>41285</v>
      </c>
      <c r="S3048" s="88">
        <f t="shared" si="143"/>
        <v>6.1992306252145495E-5</v>
      </c>
      <c r="T3048" s="88"/>
    </row>
    <row r="3049" spans="1:20" x14ac:dyDescent="0.3">
      <c r="A3049" s="75">
        <v>3046</v>
      </c>
      <c r="B3049" s="76">
        <v>41288</v>
      </c>
      <c r="C3049" s="80">
        <v>1848.6223</v>
      </c>
      <c r="D3049" s="81">
        <v>72.841200000000001</v>
      </c>
      <c r="E3049" s="82">
        <v>39.994999999999997</v>
      </c>
      <c r="F3049" s="82">
        <v>36.256100000000004</v>
      </c>
      <c r="G3049" s="82">
        <v>35.3842</v>
      </c>
      <c r="H3049" s="82">
        <v>166.922</v>
      </c>
      <c r="I3049" s="82">
        <v>116.3899</v>
      </c>
      <c r="J3049" s="82">
        <v>51.193800000000003</v>
      </c>
      <c r="K3049" s="82">
        <v>49.832099999999997</v>
      </c>
      <c r="L3049" s="82">
        <v>92.441000000000003</v>
      </c>
      <c r="M3049" s="87">
        <v>121.24</v>
      </c>
      <c r="N3049" s="80">
        <v>0.14000000000000001</v>
      </c>
      <c r="O3049" s="86">
        <f t="shared" si="141"/>
        <v>1253.35855618751</v>
      </c>
      <c r="P3049" s="24">
        <f t="shared" si="142"/>
        <v>0</v>
      </c>
      <c r="R3049" s="76">
        <v>41288</v>
      </c>
      <c r="S3049" s="88">
        <f t="shared" si="143"/>
        <v>-9.3063761160561099E-4</v>
      </c>
      <c r="T3049" s="88"/>
    </row>
    <row r="3050" spans="1:20" x14ac:dyDescent="0.3">
      <c r="A3050" s="75">
        <v>3047</v>
      </c>
      <c r="B3050" s="76">
        <v>41289</v>
      </c>
      <c r="C3050" s="80">
        <v>1850.7154</v>
      </c>
      <c r="D3050" s="81">
        <v>73.067999999999998</v>
      </c>
      <c r="E3050" s="82">
        <v>39.659999999999997</v>
      </c>
      <c r="F3050" s="82">
        <v>35.986400000000003</v>
      </c>
      <c r="G3050" s="82">
        <v>35.805300000000003</v>
      </c>
      <c r="H3050" s="82">
        <v>167.79470000000001</v>
      </c>
      <c r="I3050" s="82">
        <v>116.3249</v>
      </c>
      <c r="J3050" s="82">
        <v>51.308700000000002</v>
      </c>
      <c r="K3050" s="82">
        <v>50.276699999999998</v>
      </c>
      <c r="L3050" s="82">
        <v>92.843000000000004</v>
      </c>
      <c r="M3050" s="87">
        <v>121.21299999999999</v>
      </c>
      <c r="N3050" s="80">
        <v>0.15</v>
      </c>
      <c r="O3050" s="86">
        <f t="shared" si="141"/>
        <v>1253.3660166551099</v>
      </c>
      <c r="P3050" s="24">
        <f t="shared" si="142"/>
        <v>0</v>
      </c>
      <c r="R3050" s="76">
        <v>41289</v>
      </c>
      <c r="S3050" s="88">
        <f t="shared" si="143"/>
        <v>1.1322485939935199E-3</v>
      </c>
      <c r="T3050" s="88"/>
    </row>
    <row r="3051" spans="1:20" x14ac:dyDescent="0.3">
      <c r="A3051" s="75">
        <v>3048</v>
      </c>
      <c r="B3051" s="76">
        <v>41290</v>
      </c>
      <c r="C3051" s="80">
        <v>1851.3021000000001</v>
      </c>
      <c r="D3051" s="81">
        <v>73.4649</v>
      </c>
      <c r="E3051" s="82">
        <v>39.369999999999997</v>
      </c>
      <c r="F3051" s="82">
        <v>35.924199999999999</v>
      </c>
      <c r="G3051" s="82">
        <v>35.581600000000002</v>
      </c>
      <c r="H3051" s="82">
        <v>168.57859999999999</v>
      </c>
      <c r="I3051" s="82">
        <v>116.2469</v>
      </c>
      <c r="J3051" s="82">
        <v>51.055799999999998</v>
      </c>
      <c r="K3051" s="82">
        <v>50.276699999999998</v>
      </c>
      <c r="L3051" s="82">
        <v>92.688000000000002</v>
      </c>
      <c r="M3051" s="87">
        <v>120.67</v>
      </c>
      <c r="N3051" s="80">
        <v>0.14000000000000001</v>
      </c>
      <c r="O3051" s="86">
        <f t="shared" si="141"/>
        <v>1253.37297979964</v>
      </c>
      <c r="P3051" s="24">
        <f t="shared" si="142"/>
        <v>0</v>
      </c>
      <c r="R3051" s="76">
        <v>41290</v>
      </c>
      <c r="S3051" s="88">
        <f t="shared" si="143"/>
        <v>3.1701254552696202E-4</v>
      </c>
      <c r="T3051" s="88"/>
    </row>
    <row r="3052" spans="1:20" x14ac:dyDescent="0.3">
      <c r="A3052" s="75">
        <v>3049</v>
      </c>
      <c r="B3052" s="76">
        <v>41291</v>
      </c>
      <c r="C3052" s="80">
        <v>1861.7636</v>
      </c>
      <c r="D3052" s="81">
        <v>73.855999999999995</v>
      </c>
      <c r="E3052" s="82">
        <v>39.75</v>
      </c>
      <c r="F3052" s="82">
        <v>35.903500000000001</v>
      </c>
      <c r="G3052" s="82">
        <v>35.857999999999997</v>
      </c>
      <c r="H3052" s="82">
        <v>169.7176</v>
      </c>
      <c r="I3052" s="82">
        <v>117.19540000000001</v>
      </c>
      <c r="J3052" s="82">
        <v>50.619100000000003</v>
      </c>
      <c r="K3052" s="82">
        <v>50.532699999999998</v>
      </c>
      <c r="L3052" s="82">
        <v>93.92</v>
      </c>
      <c r="M3052" s="87">
        <v>121.545</v>
      </c>
      <c r="N3052" s="80">
        <v>0.14000000000000001</v>
      </c>
      <c r="O3052" s="86">
        <f t="shared" si="141"/>
        <v>1253.37994298287</v>
      </c>
      <c r="P3052" s="24">
        <f t="shared" si="142"/>
        <v>0</v>
      </c>
      <c r="R3052" s="76">
        <v>41291</v>
      </c>
      <c r="S3052" s="88">
        <f t="shared" si="143"/>
        <v>5.6508875563852099E-3</v>
      </c>
      <c r="T3052" s="88"/>
    </row>
    <row r="3053" spans="1:20" x14ac:dyDescent="0.3">
      <c r="A3053" s="75">
        <v>3050</v>
      </c>
      <c r="B3053" s="76">
        <v>41292</v>
      </c>
      <c r="C3053" s="80">
        <v>1868.1367</v>
      </c>
      <c r="D3053" s="81">
        <v>73.340100000000007</v>
      </c>
      <c r="E3053" s="82">
        <v>39.96</v>
      </c>
      <c r="F3053" s="82">
        <v>36.4116</v>
      </c>
      <c r="G3053" s="82">
        <v>35.857999999999997</v>
      </c>
      <c r="H3053" s="82">
        <v>170.4571</v>
      </c>
      <c r="I3053" s="82">
        <v>117.97499999999999</v>
      </c>
      <c r="J3053" s="82">
        <v>50.584600000000002</v>
      </c>
      <c r="K3053" s="82">
        <v>50.788600000000002</v>
      </c>
      <c r="L3053" s="82">
        <v>93.983999999999995</v>
      </c>
      <c r="M3053" s="87">
        <v>122.20699999999999</v>
      </c>
      <c r="N3053" s="80">
        <v>0.14000000000000001</v>
      </c>
      <c r="O3053" s="86">
        <f t="shared" si="141"/>
        <v>1253.38690620477</v>
      </c>
      <c r="P3053" s="24">
        <f t="shared" si="142"/>
        <v>0</v>
      </c>
      <c r="R3053" s="76">
        <v>41292</v>
      </c>
      <c r="S3053" s="88">
        <f t="shared" si="143"/>
        <v>3.4231521123304601E-3</v>
      </c>
      <c r="T3053" s="88"/>
    </row>
    <row r="3054" spans="1:20" x14ac:dyDescent="0.3">
      <c r="A3054" s="75">
        <v>3051</v>
      </c>
      <c r="B3054" s="76">
        <v>41295</v>
      </c>
      <c r="C3054" s="80">
        <v>1868.1367</v>
      </c>
      <c r="D3054" s="81">
        <v>73.340100000000007</v>
      </c>
      <c r="E3054" s="82">
        <v>39.96</v>
      </c>
      <c r="F3054" s="82">
        <v>36.4116</v>
      </c>
      <c r="G3054" s="82">
        <v>35.857999999999997</v>
      </c>
      <c r="H3054" s="82">
        <v>170.4571</v>
      </c>
      <c r="I3054" s="82">
        <v>117.97499999999999</v>
      </c>
      <c r="J3054" s="82">
        <v>50.584600000000002</v>
      </c>
      <c r="K3054" s="82">
        <v>50.788600000000002</v>
      </c>
      <c r="L3054" s="82">
        <v>93.983999999999995</v>
      </c>
      <c r="M3054" s="87">
        <v>122.20699999999999</v>
      </c>
      <c r="N3054" s="80">
        <v>0.14000000000000001</v>
      </c>
      <c r="O3054" s="86">
        <f t="shared" si="141"/>
        <v>1253.39386946536</v>
      </c>
      <c r="P3054" s="24">
        <f t="shared" si="142"/>
        <v>0</v>
      </c>
      <c r="R3054" s="76">
        <v>41295</v>
      </c>
      <c r="S3054" s="88">
        <f t="shared" si="143"/>
        <v>0</v>
      </c>
      <c r="T3054" s="88"/>
    </row>
    <row r="3055" spans="1:20" x14ac:dyDescent="0.3">
      <c r="A3055" s="75">
        <v>3052</v>
      </c>
      <c r="B3055" s="76">
        <v>41296</v>
      </c>
      <c r="C3055" s="80">
        <v>1876.4872</v>
      </c>
      <c r="D3055" s="81">
        <v>73.340100000000007</v>
      </c>
      <c r="E3055" s="82">
        <v>39.93</v>
      </c>
      <c r="F3055" s="82">
        <v>36.225000000000001</v>
      </c>
      <c r="G3055" s="82">
        <v>35.726399999999998</v>
      </c>
      <c r="H3055" s="82">
        <v>171.44820000000001</v>
      </c>
      <c r="I3055" s="82">
        <v>118.1309</v>
      </c>
      <c r="J3055" s="82">
        <v>50.917900000000003</v>
      </c>
      <c r="K3055" s="82">
        <v>50.020699999999998</v>
      </c>
      <c r="L3055" s="82">
        <v>93.620999999999995</v>
      </c>
      <c r="M3055" s="87">
        <v>123.121</v>
      </c>
      <c r="N3055" s="80">
        <v>0.14000000000000001</v>
      </c>
      <c r="O3055" s="86">
        <f t="shared" si="141"/>
        <v>1253.40083276464</v>
      </c>
      <c r="P3055" s="24">
        <f t="shared" si="142"/>
        <v>0</v>
      </c>
      <c r="R3055" s="76">
        <v>41296</v>
      </c>
      <c r="S3055" s="88">
        <f t="shared" si="143"/>
        <v>4.4699619679866602E-3</v>
      </c>
      <c r="T3055" s="88"/>
    </row>
    <row r="3056" spans="1:20" x14ac:dyDescent="0.3">
      <c r="A3056" s="75">
        <v>3053</v>
      </c>
      <c r="B3056" s="76">
        <v>41297</v>
      </c>
      <c r="C3056" s="80">
        <v>1879.3549</v>
      </c>
      <c r="D3056" s="81">
        <v>73.578199999999995</v>
      </c>
      <c r="E3056" s="82">
        <v>40.06</v>
      </c>
      <c r="F3056" s="82">
        <v>35.976100000000002</v>
      </c>
      <c r="G3056" s="82">
        <v>36.331699999999998</v>
      </c>
      <c r="H3056" s="82">
        <v>170.11689999999999</v>
      </c>
      <c r="I3056" s="82">
        <v>117.8451</v>
      </c>
      <c r="J3056" s="82">
        <v>50.883400000000002</v>
      </c>
      <c r="K3056" s="82">
        <v>50.020699999999998</v>
      </c>
      <c r="L3056" s="82">
        <v>93.116</v>
      </c>
      <c r="M3056" s="87">
        <v>123.82299999999999</v>
      </c>
      <c r="N3056" s="80">
        <v>0.13</v>
      </c>
      <c r="O3056" s="86">
        <f t="shared" si="141"/>
        <v>1253.4072987213101</v>
      </c>
      <c r="P3056" s="24">
        <f t="shared" si="142"/>
        <v>0</v>
      </c>
      <c r="R3056" s="76">
        <v>41297</v>
      </c>
      <c r="S3056" s="88">
        <f t="shared" si="143"/>
        <v>1.52822785042184E-3</v>
      </c>
      <c r="T3056" s="88"/>
    </row>
    <row r="3057" spans="1:20" x14ac:dyDescent="0.3">
      <c r="A3057" s="75">
        <v>3054</v>
      </c>
      <c r="B3057" s="76">
        <v>41298</v>
      </c>
      <c r="C3057" s="80">
        <v>1879.4289000000001</v>
      </c>
      <c r="D3057" s="81">
        <v>73.022599999999997</v>
      </c>
      <c r="E3057" s="82">
        <v>40.549999999999997</v>
      </c>
      <c r="F3057" s="82">
        <v>36.235300000000002</v>
      </c>
      <c r="G3057" s="82">
        <v>36.357999999999997</v>
      </c>
      <c r="H3057" s="82">
        <v>170.8417</v>
      </c>
      <c r="I3057" s="82">
        <v>118.6896</v>
      </c>
      <c r="J3057" s="82">
        <v>51.205300000000001</v>
      </c>
      <c r="K3057" s="82">
        <v>49.9938</v>
      </c>
      <c r="L3057" s="82">
        <v>93.66</v>
      </c>
      <c r="M3057" s="87">
        <v>123.598</v>
      </c>
      <c r="N3057" s="80">
        <v>0.15</v>
      </c>
      <c r="O3057" s="86">
        <f t="shared" si="141"/>
        <v>1253.41475947904</v>
      </c>
      <c r="P3057" s="24">
        <f t="shared" si="142"/>
        <v>0</v>
      </c>
      <c r="R3057" s="76">
        <v>41298</v>
      </c>
      <c r="S3057" s="88">
        <f t="shared" si="143"/>
        <v>3.9375213271464198E-5</v>
      </c>
      <c r="T3057" s="88"/>
    </row>
    <row r="3058" spans="1:20" x14ac:dyDescent="0.3">
      <c r="A3058" s="75">
        <v>3055</v>
      </c>
      <c r="B3058" s="76">
        <v>41299</v>
      </c>
      <c r="C3058" s="80">
        <v>1889.6632999999999</v>
      </c>
      <c r="D3058" s="81">
        <v>72.183599999999998</v>
      </c>
      <c r="E3058" s="82">
        <v>41.15</v>
      </c>
      <c r="F3058" s="82">
        <v>36.691600000000001</v>
      </c>
      <c r="G3058" s="82">
        <v>36.686999999999998</v>
      </c>
      <c r="H3058" s="82">
        <v>171.87710000000001</v>
      </c>
      <c r="I3058" s="82">
        <v>119.1833</v>
      </c>
      <c r="J3058" s="82">
        <v>51.527099999999997</v>
      </c>
      <c r="K3058" s="82">
        <v>49.912999999999997</v>
      </c>
      <c r="L3058" s="82">
        <v>93.997</v>
      </c>
      <c r="M3058" s="87">
        <v>124.14100000000001</v>
      </c>
      <c r="N3058" s="80">
        <v>0.14000000000000001</v>
      </c>
      <c r="O3058" s="86">
        <f t="shared" si="141"/>
        <v>1253.4217228943701</v>
      </c>
      <c r="P3058" s="24">
        <f t="shared" si="142"/>
        <v>0</v>
      </c>
      <c r="R3058" s="76">
        <v>41299</v>
      </c>
      <c r="S3058" s="88">
        <f t="shared" si="143"/>
        <v>5.4454839978250701E-3</v>
      </c>
      <c r="T3058" s="88"/>
    </row>
    <row r="3059" spans="1:20" x14ac:dyDescent="0.3">
      <c r="A3059" s="75">
        <v>3056</v>
      </c>
      <c r="B3059" s="76">
        <v>41302</v>
      </c>
      <c r="C3059" s="80">
        <v>1886.2221999999999</v>
      </c>
      <c r="D3059" s="81">
        <v>72.194900000000004</v>
      </c>
      <c r="E3059" s="82">
        <v>40.69</v>
      </c>
      <c r="F3059" s="82">
        <v>36.857599999999998</v>
      </c>
      <c r="G3059" s="82">
        <v>36.727800000000002</v>
      </c>
      <c r="H3059" s="82">
        <v>171.6405</v>
      </c>
      <c r="I3059" s="82">
        <v>118.37779999999999</v>
      </c>
      <c r="J3059" s="82">
        <v>51.251199999999997</v>
      </c>
      <c r="K3059" s="82">
        <v>49.859099999999998</v>
      </c>
      <c r="L3059" s="82">
        <v>94.153000000000006</v>
      </c>
      <c r="M3059" s="87">
        <v>124.989</v>
      </c>
      <c r="N3059" s="80">
        <v>0.14000000000000001</v>
      </c>
      <c r="O3059" s="86">
        <f t="shared" si="141"/>
        <v>1253.4286863483901</v>
      </c>
      <c r="P3059" s="24">
        <f t="shared" si="142"/>
        <v>0</v>
      </c>
      <c r="R3059" s="76">
        <v>41302</v>
      </c>
      <c r="S3059" s="88">
        <f t="shared" si="143"/>
        <v>-1.82101224064624E-3</v>
      </c>
      <c r="T3059" s="88"/>
    </row>
    <row r="3060" spans="1:20" x14ac:dyDescent="0.3">
      <c r="A3060" s="75">
        <v>3057</v>
      </c>
      <c r="B3060" s="76">
        <v>41303</v>
      </c>
      <c r="C3060" s="80">
        <v>1895.9441999999999</v>
      </c>
      <c r="D3060" s="81">
        <v>71.945400000000006</v>
      </c>
      <c r="E3060" s="82">
        <v>40.18</v>
      </c>
      <c r="F3060" s="82">
        <v>37.106499999999997</v>
      </c>
      <c r="G3060" s="82">
        <v>36.857999999999997</v>
      </c>
      <c r="H3060" s="82">
        <v>173.37110000000001</v>
      </c>
      <c r="I3060" s="82">
        <v>119.2223</v>
      </c>
      <c r="J3060" s="82">
        <v>50.504100000000001</v>
      </c>
      <c r="K3060" s="82">
        <v>50.4114</v>
      </c>
      <c r="L3060" s="82">
        <v>94.581000000000003</v>
      </c>
      <c r="M3060" s="87">
        <v>125.73</v>
      </c>
      <c r="N3060" s="80">
        <v>0.12</v>
      </c>
      <c r="O3060" s="86">
        <f t="shared" si="141"/>
        <v>1253.4346550564201</v>
      </c>
      <c r="P3060" s="24">
        <f t="shared" si="142"/>
        <v>0</v>
      </c>
      <c r="R3060" s="76">
        <v>41303</v>
      </c>
      <c r="S3060" s="88">
        <f t="shared" si="143"/>
        <v>5.1542177798564702E-3</v>
      </c>
      <c r="T3060" s="88"/>
    </row>
    <row r="3061" spans="1:20" x14ac:dyDescent="0.3">
      <c r="A3061" s="75">
        <v>3058</v>
      </c>
      <c r="B3061" s="76">
        <v>41304</v>
      </c>
      <c r="C3061" s="80">
        <v>1889.0296000000001</v>
      </c>
      <c r="D3061" s="81">
        <v>72.036100000000005</v>
      </c>
      <c r="E3061" s="82">
        <v>40.4</v>
      </c>
      <c r="F3061" s="82">
        <v>36.691600000000001</v>
      </c>
      <c r="G3061" s="82">
        <v>36.647500000000001</v>
      </c>
      <c r="H3061" s="82">
        <v>172.24690000000001</v>
      </c>
      <c r="I3061" s="82">
        <v>117.8061</v>
      </c>
      <c r="J3061" s="82">
        <v>50.400700000000001</v>
      </c>
      <c r="K3061" s="82">
        <v>50.519199999999998</v>
      </c>
      <c r="L3061" s="82">
        <v>94.930999999999997</v>
      </c>
      <c r="M3061" s="87">
        <v>125.399</v>
      </c>
      <c r="N3061" s="80">
        <v>0.12</v>
      </c>
      <c r="O3061" s="86">
        <f t="shared" si="141"/>
        <v>1253.4406237928699</v>
      </c>
      <c r="P3061" s="24">
        <f t="shared" si="142"/>
        <v>0</v>
      </c>
      <c r="R3061" s="76">
        <v>41304</v>
      </c>
      <c r="S3061" s="88">
        <f t="shared" si="143"/>
        <v>-3.6470482622852399E-3</v>
      </c>
      <c r="T3061" s="88"/>
    </row>
    <row r="3062" spans="1:20" x14ac:dyDescent="0.3">
      <c r="A3062" s="75">
        <v>3059</v>
      </c>
      <c r="B3062" s="76">
        <v>41305</v>
      </c>
      <c r="C3062" s="80">
        <v>1884.3050000000001</v>
      </c>
      <c r="D3062" s="81">
        <v>74.859499999999997</v>
      </c>
      <c r="E3062" s="82">
        <v>40.71</v>
      </c>
      <c r="F3062" s="82">
        <v>36.826500000000003</v>
      </c>
      <c r="G3062" s="82">
        <v>36.121099999999998</v>
      </c>
      <c r="H3062" s="82">
        <v>170.32400000000001</v>
      </c>
      <c r="I3062" s="82">
        <v>116.89660000000001</v>
      </c>
      <c r="J3062" s="82">
        <v>50.515599999999999</v>
      </c>
      <c r="K3062" s="82">
        <v>50.168900000000001</v>
      </c>
      <c r="L3062" s="82">
        <v>94.463999999999999</v>
      </c>
      <c r="M3062" s="87">
        <v>126.22</v>
      </c>
      <c r="N3062" s="80">
        <v>0.15</v>
      </c>
      <c r="O3062" s="99">
        <f t="shared" si="141"/>
        <v>1253.4480847489699</v>
      </c>
      <c r="P3062" s="24">
        <f t="shared" si="142"/>
        <v>1</v>
      </c>
      <c r="R3062" s="76">
        <v>41305</v>
      </c>
      <c r="S3062" s="88">
        <f t="shared" si="143"/>
        <v>-2.5010725083397501E-3</v>
      </c>
      <c r="T3062" s="88"/>
    </row>
    <row r="3063" spans="1:20" x14ac:dyDescent="0.3">
      <c r="A3063" s="75">
        <v>3060</v>
      </c>
      <c r="B3063" s="76">
        <v>41306</v>
      </c>
      <c r="C3063" s="80">
        <v>1903.2850000000001</v>
      </c>
      <c r="D3063" s="81">
        <v>75.664599999999993</v>
      </c>
      <c r="E3063" s="82">
        <v>41.81</v>
      </c>
      <c r="F3063" s="82">
        <v>37.547199999999997</v>
      </c>
      <c r="G3063" s="82">
        <v>36.752800000000001</v>
      </c>
      <c r="H3063" s="82">
        <v>172.32089999999999</v>
      </c>
      <c r="I3063" s="82">
        <v>116.9875</v>
      </c>
      <c r="J3063" s="82">
        <v>50.653500000000001</v>
      </c>
      <c r="K3063" s="82">
        <v>50.573099999999997</v>
      </c>
      <c r="L3063" s="82">
        <v>94.230999999999995</v>
      </c>
      <c r="M3063" s="87">
        <v>127.095</v>
      </c>
      <c r="N3063" s="80">
        <v>0.14000000000000001</v>
      </c>
      <c r="O3063" s="86">
        <f t="shared" si="141"/>
        <v>1253.4550483494399</v>
      </c>
      <c r="P3063" s="24">
        <f t="shared" si="142"/>
        <v>0</v>
      </c>
      <c r="R3063" s="76">
        <v>41306</v>
      </c>
      <c r="S3063" s="88">
        <f t="shared" si="143"/>
        <v>1.00726793167774E-2</v>
      </c>
      <c r="T3063" s="88"/>
    </row>
    <row r="3064" spans="1:20" x14ac:dyDescent="0.3">
      <c r="A3064" s="75">
        <v>3061</v>
      </c>
      <c r="B3064" s="76">
        <v>41309</v>
      </c>
      <c r="C3064" s="80">
        <v>1881.3651</v>
      </c>
      <c r="D3064" s="81">
        <v>74.428700000000006</v>
      </c>
      <c r="E3064" s="82">
        <v>41.36</v>
      </c>
      <c r="F3064" s="82">
        <v>36.432400000000001</v>
      </c>
      <c r="G3064" s="82">
        <v>36.107999999999997</v>
      </c>
      <c r="H3064" s="82">
        <v>170.398</v>
      </c>
      <c r="I3064" s="82">
        <v>115.8312</v>
      </c>
      <c r="J3064" s="82">
        <v>50.216799999999999</v>
      </c>
      <c r="K3064" s="82">
        <v>50.317100000000003</v>
      </c>
      <c r="L3064" s="82">
        <v>93.945999999999998</v>
      </c>
      <c r="M3064" s="87">
        <v>125.306</v>
      </c>
      <c r="N3064" s="80">
        <v>0.13</v>
      </c>
      <c r="O3064" s="86">
        <f t="shared" si="141"/>
        <v>1253.4615145857999</v>
      </c>
      <c r="P3064" s="24">
        <f t="shared" si="142"/>
        <v>0</v>
      </c>
      <c r="R3064" s="76">
        <v>41309</v>
      </c>
      <c r="S3064" s="88">
        <f t="shared" si="143"/>
        <v>-1.1516877398813101E-2</v>
      </c>
      <c r="T3064" s="88"/>
    </row>
    <row r="3065" spans="1:20" x14ac:dyDescent="0.3">
      <c r="A3065" s="75">
        <v>3062</v>
      </c>
      <c r="B3065" s="76">
        <v>41310</v>
      </c>
      <c r="C3065" s="80">
        <v>1901.1934000000001</v>
      </c>
      <c r="D3065" s="81">
        <v>75.914100000000005</v>
      </c>
      <c r="E3065" s="82">
        <v>41.05</v>
      </c>
      <c r="F3065" s="82">
        <v>36.795400000000001</v>
      </c>
      <c r="G3065" s="82">
        <v>36.180399999999999</v>
      </c>
      <c r="H3065" s="82">
        <v>171.30029999999999</v>
      </c>
      <c r="I3065" s="82">
        <v>116.5977</v>
      </c>
      <c r="J3065" s="82">
        <v>50.642099999999999</v>
      </c>
      <c r="K3065" s="82">
        <v>51.381399999999999</v>
      </c>
      <c r="L3065" s="82">
        <v>94.852999999999994</v>
      </c>
      <c r="M3065" s="87">
        <v>125.717</v>
      </c>
      <c r="N3065" s="80">
        <v>0.13</v>
      </c>
      <c r="O3065" s="86">
        <f t="shared" si="141"/>
        <v>1253.46798085552</v>
      </c>
      <c r="P3065" s="24">
        <f t="shared" si="142"/>
        <v>0</v>
      </c>
      <c r="R3065" s="76">
        <v>41310</v>
      </c>
      <c r="S3065" s="88">
        <f t="shared" si="143"/>
        <v>1.0539315308867999E-2</v>
      </c>
      <c r="T3065" s="88"/>
    </row>
    <row r="3066" spans="1:20" x14ac:dyDescent="0.3">
      <c r="A3066" s="75">
        <v>3063</v>
      </c>
      <c r="B3066" s="76">
        <v>41311</v>
      </c>
      <c r="C3066" s="80">
        <v>1902.4724000000001</v>
      </c>
      <c r="D3066" s="81">
        <v>76.174899999999994</v>
      </c>
      <c r="E3066" s="82">
        <v>41.58</v>
      </c>
      <c r="F3066" s="82">
        <v>36.401299999999999</v>
      </c>
      <c r="G3066" s="82">
        <v>35.976399999999998</v>
      </c>
      <c r="H3066" s="82">
        <v>171.44820000000001</v>
      </c>
      <c r="I3066" s="82">
        <v>116.6627</v>
      </c>
      <c r="J3066" s="82">
        <v>50.710999999999999</v>
      </c>
      <c r="K3066" s="82">
        <v>51.610399999999998</v>
      </c>
      <c r="L3066" s="82">
        <v>94.36</v>
      </c>
      <c r="M3066" s="87">
        <v>125.929</v>
      </c>
      <c r="N3066" s="80">
        <v>0.13</v>
      </c>
      <c r="O3066" s="86">
        <f t="shared" si="141"/>
        <v>1253.47444715859</v>
      </c>
      <c r="P3066" s="24">
        <f t="shared" si="142"/>
        <v>0</v>
      </c>
      <c r="R3066" s="76">
        <v>41311</v>
      </c>
      <c r="S3066" s="88">
        <f t="shared" si="143"/>
        <v>6.7273534612533005E-4</v>
      </c>
      <c r="T3066" s="88"/>
    </row>
    <row r="3067" spans="1:20" x14ac:dyDescent="0.3">
      <c r="A3067" s="75">
        <v>3064</v>
      </c>
      <c r="B3067" s="76">
        <v>41312</v>
      </c>
      <c r="C3067" s="80">
        <v>1899.8069</v>
      </c>
      <c r="D3067" s="81">
        <v>75.449200000000005</v>
      </c>
      <c r="E3067" s="82">
        <v>35.26</v>
      </c>
      <c r="F3067" s="82">
        <v>35.841200000000001</v>
      </c>
      <c r="G3067" s="82">
        <v>35.901400000000002</v>
      </c>
      <c r="H3067" s="82">
        <v>170.1317</v>
      </c>
      <c r="I3067" s="82">
        <v>115.4024</v>
      </c>
      <c r="J3067" s="82">
        <v>49.826000000000001</v>
      </c>
      <c r="K3067" s="82">
        <v>52.418700000000001</v>
      </c>
      <c r="L3067" s="82">
        <v>94.412000000000006</v>
      </c>
      <c r="M3067" s="87">
        <v>125.346</v>
      </c>
      <c r="N3067" s="80">
        <v>0.13</v>
      </c>
      <c r="O3067" s="86">
        <f t="shared" si="141"/>
        <v>1253.4809134950301</v>
      </c>
      <c r="P3067" s="24">
        <f t="shared" si="142"/>
        <v>0</v>
      </c>
      <c r="R3067" s="76">
        <v>41312</v>
      </c>
      <c r="S3067" s="88">
        <f t="shared" si="143"/>
        <v>-1.4010715740212501E-3</v>
      </c>
      <c r="T3067" s="88"/>
    </row>
    <row r="3068" spans="1:20" x14ac:dyDescent="0.3">
      <c r="A3068" s="75">
        <v>3065</v>
      </c>
      <c r="B3068" s="76">
        <v>41313</v>
      </c>
      <c r="C3068" s="80">
        <v>1910.5569</v>
      </c>
      <c r="D3068" s="81">
        <v>75.914100000000005</v>
      </c>
      <c r="E3068" s="82">
        <v>35.42</v>
      </c>
      <c r="F3068" s="82">
        <v>36.193800000000003</v>
      </c>
      <c r="G3068" s="82">
        <v>36.252699999999997</v>
      </c>
      <c r="H3068" s="82">
        <v>171.0488</v>
      </c>
      <c r="I3068" s="82">
        <v>115.8732</v>
      </c>
      <c r="J3068" s="82">
        <v>49.377699999999997</v>
      </c>
      <c r="K3068" s="82">
        <v>52.2301</v>
      </c>
      <c r="L3068" s="82">
        <v>94.14</v>
      </c>
      <c r="M3068" s="87">
        <v>125.664</v>
      </c>
      <c r="N3068" s="80">
        <v>0.14000000000000001</v>
      </c>
      <c r="O3068" s="86">
        <f t="shared" si="141"/>
        <v>1253.48787727788</v>
      </c>
      <c r="P3068" s="24">
        <f t="shared" si="142"/>
        <v>0</v>
      </c>
      <c r="R3068" s="76">
        <v>41313</v>
      </c>
      <c r="S3068" s="88">
        <f t="shared" si="143"/>
        <v>5.65846981606399E-3</v>
      </c>
      <c r="T3068" s="88"/>
    </row>
    <row r="3069" spans="1:20" x14ac:dyDescent="0.3">
      <c r="A3069" s="75">
        <v>3066</v>
      </c>
      <c r="B3069" s="76">
        <v>41316</v>
      </c>
      <c r="C3069" s="80">
        <v>1909.4907000000001</v>
      </c>
      <c r="D3069" s="81">
        <v>76.174899999999994</v>
      </c>
      <c r="E3069" s="82">
        <v>35.31</v>
      </c>
      <c r="F3069" s="82">
        <v>36.256100000000004</v>
      </c>
      <c r="G3069" s="82">
        <v>36.660699999999999</v>
      </c>
      <c r="H3069" s="82">
        <v>171.0488</v>
      </c>
      <c r="I3069" s="82">
        <v>115.44159999999999</v>
      </c>
      <c r="J3069" s="82">
        <v>48.7226</v>
      </c>
      <c r="K3069" s="82">
        <v>52.014600000000002</v>
      </c>
      <c r="L3069" s="82">
        <v>93.828999999999994</v>
      </c>
      <c r="M3069" s="87">
        <v>126.06100000000001</v>
      </c>
      <c r="N3069" s="80">
        <v>0.14000000000000001</v>
      </c>
      <c r="O3069" s="86">
        <f t="shared" si="141"/>
        <v>1253.49484109942</v>
      </c>
      <c r="P3069" s="24">
        <f t="shared" si="142"/>
        <v>0</v>
      </c>
      <c r="R3069" s="76">
        <v>41316</v>
      </c>
      <c r="S3069" s="88">
        <f t="shared" si="143"/>
        <v>-5.5805718217549804E-4</v>
      </c>
      <c r="T3069" s="88"/>
    </row>
    <row r="3070" spans="1:20" x14ac:dyDescent="0.3">
      <c r="A3070" s="75">
        <v>3067</v>
      </c>
      <c r="B3070" s="76">
        <v>41317</v>
      </c>
      <c r="C3070" s="80">
        <v>1912.6418000000001</v>
      </c>
      <c r="D3070" s="81">
        <v>74.706500000000005</v>
      </c>
      <c r="E3070" s="82">
        <v>36.74</v>
      </c>
      <c r="F3070" s="82">
        <v>36.4116</v>
      </c>
      <c r="G3070" s="82">
        <v>36.686999999999998</v>
      </c>
      <c r="H3070" s="82">
        <v>172.32089999999999</v>
      </c>
      <c r="I3070" s="82">
        <v>115.67700000000001</v>
      </c>
      <c r="J3070" s="82">
        <v>48.917999999999999</v>
      </c>
      <c r="K3070" s="82">
        <v>50.6</v>
      </c>
      <c r="L3070" s="82">
        <v>93.581999999999994</v>
      </c>
      <c r="M3070" s="87">
        <v>125.96899999999999</v>
      </c>
      <c r="N3070" s="80">
        <v>0.13</v>
      </c>
      <c r="O3070" s="86">
        <f t="shared" si="141"/>
        <v>1253.50130754106</v>
      </c>
      <c r="P3070" s="24">
        <f t="shared" si="142"/>
        <v>0</v>
      </c>
      <c r="R3070" s="76">
        <v>41317</v>
      </c>
      <c r="S3070" s="88">
        <f t="shared" si="143"/>
        <v>1.65023060861214E-3</v>
      </c>
      <c r="T3070" s="88"/>
    </row>
    <row r="3071" spans="1:20" x14ac:dyDescent="0.3">
      <c r="A3071" s="75">
        <v>3068</v>
      </c>
      <c r="B3071" s="76">
        <v>41318</v>
      </c>
      <c r="C3071" s="80">
        <v>1914.6551999999999</v>
      </c>
      <c r="D3071" s="81">
        <v>74.213200000000001</v>
      </c>
      <c r="E3071" s="82">
        <v>37.31</v>
      </c>
      <c r="F3071" s="82">
        <v>36.287199999999999</v>
      </c>
      <c r="G3071" s="82">
        <v>36.884399999999999</v>
      </c>
      <c r="H3071" s="82">
        <v>172.21729999999999</v>
      </c>
      <c r="I3071" s="82">
        <v>115.9516</v>
      </c>
      <c r="J3071" s="82">
        <v>48.986899999999999</v>
      </c>
      <c r="K3071" s="82">
        <v>50.128500000000003</v>
      </c>
      <c r="L3071" s="82">
        <v>92.713999999999999</v>
      </c>
      <c r="M3071" s="87">
        <v>124.512</v>
      </c>
      <c r="N3071" s="80">
        <v>0.14000000000000001</v>
      </c>
      <c r="O3071" s="86">
        <f t="shared" si="141"/>
        <v>1253.5082714372099</v>
      </c>
      <c r="P3071" s="24">
        <f t="shared" si="142"/>
        <v>0</v>
      </c>
      <c r="R3071" s="76">
        <v>41318</v>
      </c>
      <c r="S3071" s="88">
        <f t="shared" si="143"/>
        <v>1.05268012023996E-3</v>
      </c>
      <c r="T3071" s="88"/>
    </row>
    <row r="3072" spans="1:20" x14ac:dyDescent="0.3">
      <c r="A3072" s="75">
        <v>3069</v>
      </c>
      <c r="B3072" s="76">
        <v>41319</v>
      </c>
      <c r="C3072" s="80">
        <v>1916.1996999999999</v>
      </c>
      <c r="D3072" s="81">
        <v>74.303899999999999</v>
      </c>
      <c r="E3072" s="82">
        <v>37.869999999999997</v>
      </c>
      <c r="F3072" s="82">
        <v>36.193800000000003</v>
      </c>
      <c r="G3072" s="82">
        <v>36.897500000000001</v>
      </c>
      <c r="H3072" s="82">
        <v>172.48570000000001</v>
      </c>
      <c r="I3072" s="82">
        <v>115.7555</v>
      </c>
      <c r="J3072" s="82">
        <v>48.377800000000001</v>
      </c>
      <c r="K3072" s="82">
        <v>49.630099999999999</v>
      </c>
      <c r="L3072" s="82">
        <v>93.724999999999994</v>
      </c>
      <c r="M3072" s="87">
        <v>123.929</v>
      </c>
      <c r="N3072" s="80">
        <v>0.14000000000000001</v>
      </c>
      <c r="O3072" s="86">
        <f t="shared" si="141"/>
        <v>1253.51523537206</v>
      </c>
      <c r="P3072" s="24">
        <f t="shared" si="142"/>
        <v>0</v>
      </c>
      <c r="R3072" s="76">
        <v>41319</v>
      </c>
      <c r="S3072" s="88">
        <f t="shared" si="143"/>
        <v>8.06672658345997E-4</v>
      </c>
      <c r="T3072" s="88"/>
    </row>
    <row r="3073" spans="1:20" x14ac:dyDescent="0.3">
      <c r="A3073" s="75">
        <v>3070</v>
      </c>
      <c r="B3073" s="76">
        <v>41320</v>
      </c>
      <c r="C3073" s="80">
        <v>1914.3635999999999</v>
      </c>
      <c r="D3073" s="81">
        <v>74.1905</v>
      </c>
      <c r="E3073" s="82">
        <v>38.49</v>
      </c>
      <c r="F3073" s="82">
        <v>36.100499999999997</v>
      </c>
      <c r="G3073" s="82">
        <v>36.857999999999997</v>
      </c>
      <c r="H3073" s="82">
        <v>171.36770000000001</v>
      </c>
      <c r="I3073" s="82">
        <v>115.5463</v>
      </c>
      <c r="J3073" s="82">
        <v>48.412199999999999</v>
      </c>
      <c r="K3073" s="82">
        <v>50.4114</v>
      </c>
      <c r="L3073" s="82">
        <v>95.54</v>
      </c>
      <c r="M3073" s="87">
        <v>124.379</v>
      </c>
      <c r="N3073" s="80">
        <v>0.16</v>
      </c>
      <c r="O3073" s="86">
        <f t="shared" si="141"/>
        <v>1253.52319419895</v>
      </c>
      <c r="P3073" s="24">
        <f t="shared" si="142"/>
        <v>0</v>
      </c>
      <c r="R3073" s="76">
        <v>41320</v>
      </c>
      <c r="S3073" s="88">
        <f t="shared" si="143"/>
        <v>-9.5819866791546605E-4</v>
      </c>
      <c r="T3073" s="88"/>
    </row>
    <row r="3074" spans="1:20" x14ac:dyDescent="0.3">
      <c r="A3074" s="75">
        <v>3071</v>
      </c>
      <c r="B3074" s="76">
        <v>41323</v>
      </c>
      <c r="C3074" s="80">
        <v>1914.3635999999999</v>
      </c>
      <c r="D3074" s="81">
        <v>74.1905</v>
      </c>
      <c r="E3074" s="82">
        <v>38.49</v>
      </c>
      <c r="F3074" s="82">
        <v>36.100499999999997</v>
      </c>
      <c r="G3074" s="82">
        <v>36.857999999999997</v>
      </c>
      <c r="H3074" s="82">
        <v>171.36770000000001</v>
      </c>
      <c r="I3074" s="82">
        <v>115.5463</v>
      </c>
      <c r="J3074" s="82">
        <v>48.412199999999999</v>
      </c>
      <c r="K3074" s="82">
        <v>50.4114</v>
      </c>
      <c r="L3074" s="82">
        <v>95.54</v>
      </c>
      <c r="M3074" s="87">
        <v>124.379</v>
      </c>
      <c r="N3074" s="80">
        <v>0.16</v>
      </c>
      <c r="O3074" s="86">
        <f t="shared" si="141"/>
        <v>1253.5311530763699</v>
      </c>
      <c r="P3074" s="24">
        <f t="shared" si="142"/>
        <v>0</v>
      </c>
      <c r="R3074" s="76">
        <v>41323</v>
      </c>
      <c r="S3074" s="88">
        <f t="shared" si="143"/>
        <v>0</v>
      </c>
      <c r="T3074" s="88"/>
    </row>
    <row r="3075" spans="1:20" x14ac:dyDescent="0.3">
      <c r="A3075" s="75">
        <v>3072</v>
      </c>
      <c r="B3075" s="76">
        <v>41324</v>
      </c>
      <c r="C3075" s="80">
        <v>1928.7138</v>
      </c>
      <c r="D3075" s="81">
        <v>74.462699999999998</v>
      </c>
      <c r="E3075" s="82">
        <v>38.58</v>
      </c>
      <c r="F3075" s="82">
        <v>36.712400000000002</v>
      </c>
      <c r="G3075" s="82">
        <v>37.206800000000001</v>
      </c>
      <c r="H3075" s="82">
        <v>172.7987</v>
      </c>
      <c r="I3075" s="82">
        <v>116.80159999999999</v>
      </c>
      <c r="J3075" s="82">
        <v>48.5732</v>
      </c>
      <c r="K3075" s="82">
        <v>50.748199999999997</v>
      </c>
      <c r="L3075" s="82">
        <v>97.9</v>
      </c>
      <c r="M3075" s="87">
        <v>124.313</v>
      </c>
      <c r="N3075" s="80">
        <v>0.15</v>
      </c>
      <c r="O3075" s="86">
        <f t="shared" si="141"/>
        <v>1253.5386145713301</v>
      </c>
      <c r="P3075" s="24">
        <f t="shared" si="142"/>
        <v>0</v>
      </c>
      <c r="R3075" s="76">
        <v>41324</v>
      </c>
      <c r="S3075" s="88">
        <f t="shared" si="143"/>
        <v>7.4960681450484401E-3</v>
      </c>
      <c r="T3075" s="88"/>
    </row>
    <row r="3076" spans="1:20" x14ac:dyDescent="0.3">
      <c r="A3076" s="75">
        <v>3073</v>
      </c>
      <c r="B3076" s="76">
        <v>41325</v>
      </c>
      <c r="C3076" s="80">
        <v>1904.8696</v>
      </c>
      <c r="D3076" s="81">
        <v>74.009100000000004</v>
      </c>
      <c r="E3076" s="82">
        <v>37.4</v>
      </c>
      <c r="F3076" s="82">
        <v>36.302700000000002</v>
      </c>
      <c r="G3076" s="82">
        <v>36.974600000000002</v>
      </c>
      <c r="H3076" s="82">
        <v>171.41239999999999</v>
      </c>
      <c r="I3076" s="82">
        <v>116.3439</v>
      </c>
      <c r="J3076" s="82">
        <v>48.354799999999997</v>
      </c>
      <c r="K3076" s="82">
        <v>50.829099999999997</v>
      </c>
      <c r="L3076" s="82">
        <v>97.796999999999997</v>
      </c>
      <c r="M3076" s="87">
        <v>124.392</v>
      </c>
      <c r="N3076" s="80">
        <v>0.15</v>
      </c>
      <c r="O3076" s="86">
        <f t="shared" ref="O3076:O3139" si="144">O3075*(1+N3076/100/252)</f>
        <v>1253.5460761106999</v>
      </c>
      <c r="P3076" s="24">
        <f t="shared" ref="P3076:P3139" si="145">IF(MONTH(B3076)&lt;&gt;MONTH(B3077),1,0)</f>
        <v>0</v>
      </c>
      <c r="R3076" s="76">
        <v>41325</v>
      </c>
      <c r="S3076" s="88">
        <f t="shared" ref="S3076:S3139" si="146">(C3076/C3075)-1</f>
        <v>-1.23627466138314E-2</v>
      </c>
      <c r="T3076" s="88"/>
    </row>
    <row r="3077" spans="1:20" x14ac:dyDescent="0.3">
      <c r="A3077" s="75">
        <v>3074</v>
      </c>
      <c r="B3077" s="76">
        <v>41326</v>
      </c>
      <c r="C3077" s="80">
        <v>1893.2941000000001</v>
      </c>
      <c r="D3077" s="81">
        <v>73.498900000000006</v>
      </c>
      <c r="E3077" s="82">
        <v>37.07</v>
      </c>
      <c r="F3077" s="82">
        <v>35.550899999999999</v>
      </c>
      <c r="G3077" s="82">
        <v>36.470399999999998</v>
      </c>
      <c r="H3077" s="82">
        <v>171.41239999999999</v>
      </c>
      <c r="I3077" s="82">
        <v>115.84699999999999</v>
      </c>
      <c r="J3077" s="82">
        <v>47.975499999999997</v>
      </c>
      <c r="K3077" s="82">
        <v>50.802100000000003</v>
      </c>
      <c r="L3077" s="82">
        <v>97.718999999999994</v>
      </c>
      <c r="M3077" s="87">
        <v>124.697</v>
      </c>
      <c r="N3077" s="80">
        <v>0.16</v>
      </c>
      <c r="O3077" s="86">
        <f t="shared" si="144"/>
        <v>1253.55403513341</v>
      </c>
      <c r="P3077" s="24">
        <f t="shared" si="145"/>
        <v>0</v>
      </c>
      <c r="R3077" s="76">
        <v>41326</v>
      </c>
      <c r="S3077" s="88">
        <f t="shared" si="146"/>
        <v>-6.07679391807181E-3</v>
      </c>
      <c r="T3077" s="88"/>
    </row>
    <row r="3078" spans="1:20" x14ac:dyDescent="0.3">
      <c r="A3078" s="75">
        <v>3075</v>
      </c>
      <c r="B3078" s="76">
        <v>41327</v>
      </c>
      <c r="C3078" s="80">
        <v>1910.1822</v>
      </c>
      <c r="D3078" s="81">
        <v>73.634900000000002</v>
      </c>
      <c r="E3078" s="82">
        <v>36.270000000000003</v>
      </c>
      <c r="F3078" s="82">
        <v>36.0383</v>
      </c>
      <c r="G3078" s="82">
        <v>36.828600000000002</v>
      </c>
      <c r="H3078" s="82">
        <v>172.85830000000001</v>
      </c>
      <c r="I3078" s="82">
        <v>116.6447</v>
      </c>
      <c r="J3078" s="82">
        <v>48.320300000000003</v>
      </c>
      <c r="K3078" s="82">
        <v>51.893300000000004</v>
      </c>
      <c r="L3078" s="82">
        <v>97.991</v>
      </c>
      <c r="M3078" s="87">
        <v>126.167</v>
      </c>
      <c r="N3078" s="80">
        <v>0.16</v>
      </c>
      <c r="O3078" s="86">
        <f t="shared" si="144"/>
        <v>1253.5619942066501</v>
      </c>
      <c r="P3078" s="24">
        <f t="shared" si="145"/>
        <v>0</v>
      </c>
      <c r="R3078" s="76">
        <v>41327</v>
      </c>
      <c r="S3078" s="88">
        <f t="shared" si="146"/>
        <v>8.9199559645805095E-3</v>
      </c>
      <c r="T3078" s="88"/>
    </row>
    <row r="3079" spans="1:20" x14ac:dyDescent="0.3">
      <c r="A3079" s="75">
        <v>3076</v>
      </c>
      <c r="B3079" s="76">
        <v>41330</v>
      </c>
      <c r="C3079" s="80">
        <v>1875.2101</v>
      </c>
      <c r="D3079" s="81">
        <v>73.476200000000006</v>
      </c>
      <c r="E3079" s="82">
        <v>36.31</v>
      </c>
      <c r="F3079" s="82">
        <v>35.550899999999999</v>
      </c>
      <c r="G3079" s="82">
        <v>36.311199999999999</v>
      </c>
      <c r="H3079" s="82">
        <v>169.2509</v>
      </c>
      <c r="I3079" s="82">
        <v>114.6832</v>
      </c>
      <c r="J3079" s="82">
        <v>47.4238</v>
      </c>
      <c r="K3079" s="82">
        <v>50.815600000000003</v>
      </c>
      <c r="L3079" s="82">
        <v>97.498000000000005</v>
      </c>
      <c r="M3079" s="87">
        <v>127.346</v>
      </c>
      <c r="N3079" s="80">
        <v>0.15</v>
      </c>
      <c r="O3079" s="86">
        <f t="shared" si="144"/>
        <v>1253.5694558851801</v>
      </c>
      <c r="P3079" s="24">
        <f t="shared" si="145"/>
        <v>0</v>
      </c>
      <c r="R3079" s="76">
        <v>41330</v>
      </c>
      <c r="S3079" s="88">
        <f t="shared" si="146"/>
        <v>-1.8308253526810099E-2</v>
      </c>
      <c r="T3079" s="88"/>
    </row>
    <row r="3080" spans="1:20" x14ac:dyDescent="0.3">
      <c r="A3080" s="75">
        <v>3077</v>
      </c>
      <c r="B3080" s="76">
        <v>41331</v>
      </c>
      <c r="C3080" s="80">
        <v>1886.9575</v>
      </c>
      <c r="D3080" s="81">
        <v>74.009100000000004</v>
      </c>
      <c r="E3080" s="82">
        <v>36.36</v>
      </c>
      <c r="F3080" s="82">
        <v>35.592300000000002</v>
      </c>
      <c r="G3080" s="82">
        <v>36.311199999999999</v>
      </c>
      <c r="H3080" s="82">
        <v>171.36770000000001</v>
      </c>
      <c r="I3080" s="82">
        <v>115.7424</v>
      </c>
      <c r="J3080" s="82">
        <v>47.527200000000001</v>
      </c>
      <c r="K3080" s="82">
        <v>51.341000000000001</v>
      </c>
      <c r="L3080" s="82">
        <v>98.055999999999997</v>
      </c>
      <c r="M3080" s="87">
        <v>127.452</v>
      </c>
      <c r="N3080" s="80">
        <v>0.14000000000000001</v>
      </c>
      <c r="O3080" s="86">
        <f t="shared" si="144"/>
        <v>1253.57642015994</v>
      </c>
      <c r="P3080" s="24">
        <f t="shared" si="145"/>
        <v>0</v>
      </c>
      <c r="R3080" s="76">
        <v>41331</v>
      </c>
      <c r="S3080" s="88">
        <f t="shared" si="146"/>
        <v>6.2645780331493902E-3</v>
      </c>
      <c r="T3080" s="88"/>
    </row>
    <row r="3081" spans="1:20" x14ac:dyDescent="0.3">
      <c r="A3081" s="75">
        <v>3078</v>
      </c>
      <c r="B3081" s="76">
        <v>41332</v>
      </c>
      <c r="C3081" s="80">
        <v>1911.4403</v>
      </c>
      <c r="D3081" s="81">
        <v>74.428700000000006</v>
      </c>
      <c r="E3081" s="82">
        <v>36.58</v>
      </c>
      <c r="F3081" s="82">
        <v>35.965699999999998</v>
      </c>
      <c r="G3081" s="82">
        <v>36.895000000000003</v>
      </c>
      <c r="H3081" s="82">
        <v>173.8869</v>
      </c>
      <c r="I3081" s="82">
        <v>117.0762</v>
      </c>
      <c r="J3081" s="82">
        <v>47.929499999999997</v>
      </c>
      <c r="K3081" s="82">
        <v>51.798999999999999</v>
      </c>
      <c r="L3081" s="82">
        <v>98.570999999999998</v>
      </c>
      <c r="M3081" s="87">
        <v>127.82299999999999</v>
      </c>
      <c r="N3081" s="80">
        <v>0.14000000000000001</v>
      </c>
      <c r="O3081" s="86">
        <f t="shared" si="144"/>
        <v>1253.58338447338</v>
      </c>
      <c r="P3081" s="24">
        <f t="shared" si="145"/>
        <v>0</v>
      </c>
      <c r="R3081" s="76">
        <v>41332</v>
      </c>
      <c r="S3081" s="88">
        <f t="shared" si="146"/>
        <v>1.29747490338283E-2</v>
      </c>
      <c r="T3081" s="88"/>
    </row>
    <row r="3082" spans="1:20" x14ac:dyDescent="0.3">
      <c r="A3082" s="75">
        <v>3079</v>
      </c>
      <c r="B3082" s="76">
        <v>41333</v>
      </c>
      <c r="C3082" s="80">
        <v>1909.8723</v>
      </c>
      <c r="D3082" s="81">
        <v>74.428700000000006</v>
      </c>
      <c r="E3082" s="82">
        <v>36.96</v>
      </c>
      <c r="F3082" s="82">
        <v>35.509399999999999</v>
      </c>
      <c r="G3082" s="82">
        <v>36.881700000000002</v>
      </c>
      <c r="H3082" s="82">
        <v>174.63220000000001</v>
      </c>
      <c r="I3082" s="82">
        <v>117.1024</v>
      </c>
      <c r="J3082" s="82">
        <v>47.879600000000003</v>
      </c>
      <c r="K3082" s="82">
        <v>52.162799999999997</v>
      </c>
      <c r="L3082" s="82">
        <v>98.95</v>
      </c>
      <c r="M3082" s="87">
        <v>128.05000000000001</v>
      </c>
      <c r="N3082" s="80">
        <v>0.14000000000000001</v>
      </c>
      <c r="O3082" s="99">
        <f t="shared" si="144"/>
        <v>1253.5903488255201</v>
      </c>
      <c r="P3082" s="24">
        <f t="shared" si="145"/>
        <v>1</v>
      </c>
      <c r="R3082" s="76">
        <v>41333</v>
      </c>
      <c r="S3082" s="88">
        <f t="shared" si="146"/>
        <v>-8.2032381550178901E-4</v>
      </c>
      <c r="T3082" s="88"/>
    </row>
    <row r="3083" spans="1:20" x14ac:dyDescent="0.3">
      <c r="A3083" s="75">
        <v>3080</v>
      </c>
      <c r="B3083" s="76">
        <v>41334</v>
      </c>
      <c r="C3083" s="80">
        <v>1914.3453999999999</v>
      </c>
      <c r="D3083" s="81">
        <v>75.177000000000007</v>
      </c>
      <c r="E3083" s="82">
        <v>36.65</v>
      </c>
      <c r="F3083" s="82">
        <v>35.913800000000002</v>
      </c>
      <c r="G3083" s="82">
        <v>37.0807</v>
      </c>
      <c r="H3083" s="82">
        <v>174.25960000000001</v>
      </c>
      <c r="I3083" s="82">
        <v>116.9455</v>
      </c>
      <c r="J3083" s="82">
        <v>48.306100000000001</v>
      </c>
      <c r="K3083" s="82">
        <v>52.135800000000003</v>
      </c>
      <c r="L3083" s="82">
        <v>99.159000000000006</v>
      </c>
      <c r="M3083" s="87">
        <v>127.756</v>
      </c>
      <c r="N3083" s="80">
        <v>0.14000000000000001</v>
      </c>
      <c r="O3083" s="86">
        <f t="shared" si="144"/>
        <v>1253.5973132163499</v>
      </c>
      <c r="P3083" s="24">
        <f t="shared" si="145"/>
        <v>0</v>
      </c>
      <c r="R3083" s="76">
        <v>41334</v>
      </c>
      <c r="S3083" s="88">
        <f t="shared" si="146"/>
        <v>2.3420937619755798E-3</v>
      </c>
      <c r="T3083" s="88"/>
    </row>
    <row r="3084" spans="1:20" x14ac:dyDescent="0.3">
      <c r="A3084" s="75">
        <v>3081</v>
      </c>
      <c r="B3084" s="76">
        <v>41337</v>
      </c>
      <c r="C3084" s="80">
        <v>1923.1921</v>
      </c>
      <c r="D3084" s="81">
        <v>75.551199999999994</v>
      </c>
      <c r="E3084" s="82">
        <v>37.4</v>
      </c>
      <c r="F3084" s="82">
        <v>36.349400000000003</v>
      </c>
      <c r="G3084" s="82">
        <v>37.3461</v>
      </c>
      <c r="H3084" s="82">
        <v>175.13910000000001</v>
      </c>
      <c r="I3084" s="82">
        <v>116.31780000000001</v>
      </c>
      <c r="J3084" s="82">
        <v>48.340600000000002</v>
      </c>
      <c r="K3084" s="82">
        <v>52.297499999999999</v>
      </c>
      <c r="L3084" s="82">
        <v>100.03400000000001</v>
      </c>
      <c r="M3084" s="87">
        <v>126.94199999999999</v>
      </c>
      <c r="N3084" s="80">
        <v>0.16</v>
      </c>
      <c r="O3084" s="86">
        <f t="shared" si="144"/>
        <v>1253.6052725643699</v>
      </c>
      <c r="P3084" s="24">
        <f t="shared" si="145"/>
        <v>0</v>
      </c>
      <c r="R3084" s="76">
        <v>41337</v>
      </c>
      <c r="S3084" s="88">
        <f t="shared" si="146"/>
        <v>4.6212663608145004E-3</v>
      </c>
      <c r="T3084" s="88"/>
    </row>
    <row r="3085" spans="1:20" x14ac:dyDescent="0.3">
      <c r="A3085" s="75">
        <v>3082</v>
      </c>
      <c r="B3085" s="76">
        <v>41338</v>
      </c>
      <c r="C3085" s="80">
        <v>1941.6511</v>
      </c>
      <c r="D3085" s="81">
        <v>77.070599999999999</v>
      </c>
      <c r="E3085" s="82">
        <v>37.49</v>
      </c>
      <c r="F3085" s="82">
        <v>36.7746</v>
      </c>
      <c r="G3085" s="82">
        <v>37.611400000000003</v>
      </c>
      <c r="H3085" s="82">
        <v>175.79490000000001</v>
      </c>
      <c r="I3085" s="82">
        <v>117.1808</v>
      </c>
      <c r="J3085" s="82">
        <v>48.709499999999998</v>
      </c>
      <c r="K3085" s="82">
        <v>52.108899999999998</v>
      </c>
      <c r="L3085" s="82">
        <v>100.426</v>
      </c>
      <c r="M3085" s="87">
        <v>127.93</v>
      </c>
      <c r="N3085" s="80">
        <v>0.15</v>
      </c>
      <c r="O3085" s="86">
        <f t="shared" si="144"/>
        <v>1253.61273450051</v>
      </c>
      <c r="P3085" s="24">
        <f t="shared" si="145"/>
        <v>0</v>
      </c>
      <c r="R3085" s="76">
        <v>41338</v>
      </c>
      <c r="S3085" s="88">
        <f t="shared" si="146"/>
        <v>9.5981051502864699E-3</v>
      </c>
      <c r="T3085" s="88"/>
    </row>
    <row r="3086" spans="1:20" x14ac:dyDescent="0.3">
      <c r="A3086" s="75">
        <v>3083</v>
      </c>
      <c r="B3086" s="76">
        <v>41339</v>
      </c>
      <c r="C3086" s="80">
        <v>1944.3157000000001</v>
      </c>
      <c r="D3086" s="81">
        <v>75.88</v>
      </c>
      <c r="E3086" s="82">
        <v>37.53</v>
      </c>
      <c r="F3086" s="82">
        <v>37.189399999999999</v>
      </c>
      <c r="G3086" s="82">
        <v>37.266500000000001</v>
      </c>
      <c r="H3086" s="82">
        <v>176.59989999999999</v>
      </c>
      <c r="I3086" s="82">
        <v>117.1155</v>
      </c>
      <c r="J3086" s="82">
        <v>48.502000000000002</v>
      </c>
      <c r="K3086" s="82">
        <v>52.566899999999997</v>
      </c>
      <c r="L3086" s="82">
        <v>100.295</v>
      </c>
      <c r="M3086" s="87">
        <v>129.26499999999999</v>
      </c>
      <c r="N3086" s="80">
        <v>0.15</v>
      </c>
      <c r="O3086" s="86">
        <f t="shared" si="144"/>
        <v>1253.62019648107</v>
      </c>
      <c r="P3086" s="24">
        <f t="shared" si="145"/>
        <v>0</v>
      </c>
      <c r="R3086" s="76">
        <v>41339</v>
      </c>
      <c r="S3086" s="88">
        <f t="shared" si="146"/>
        <v>1.3723371825145E-3</v>
      </c>
      <c r="T3086" s="88"/>
    </row>
    <row r="3087" spans="1:20" x14ac:dyDescent="0.3">
      <c r="A3087" s="75">
        <v>3084</v>
      </c>
      <c r="B3087" s="76">
        <v>41340</v>
      </c>
      <c r="C3087" s="80">
        <v>1948.0358000000001</v>
      </c>
      <c r="D3087" s="81">
        <v>76.016599999999997</v>
      </c>
      <c r="E3087" s="82">
        <v>37.28</v>
      </c>
      <c r="F3087" s="82">
        <v>37.272399999999998</v>
      </c>
      <c r="G3087" s="82">
        <v>37.332799999999999</v>
      </c>
      <c r="H3087" s="82">
        <v>176.73410000000001</v>
      </c>
      <c r="I3087" s="82">
        <v>116.0039</v>
      </c>
      <c r="J3087" s="82">
        <v>48.859299999999998</v>
      </c>
      <c r="K3087" s="82">
        <v>52.701599999999999</v>
      </c>
      <c r="L3087" s="82">
        <v>100.739</v>
      </c>
      <c r="M3087" s="87">
        <v>129.63900000000001</v>
      </c>
      <c r="N3087" s="80">
        <v>0.16</v>
      </c>
      <c r="O3087" s="86">
        <f t="shared" si="144"/>
        <v>1253.62815597439</v>
      </c>
      <c r="P3087" s="24">
        <f t="shared" si="145"/>
        <v>0</v>
      </c>
      <c r="R3087" s="76">
        <v>41340</v>
      </c>
      <c r="S3087" s="88">
        <f t="shared" si="146"/>
        <v>1.91332096942909E-3</v>
      </c>
      <c r="T3087" s="88"/>
    </row>
    <row r="3088" spans="1:20" x14ac:dyDescent="0.3">
      <c r="A3088" s="75">
        <v>3085</v>
      </c>
      <c r="B3088" s="76">
        <v>41341</v>
      </c>
      <c r="C3088" s="80">
        <v>1956.9041999999999</v>
      </c>
      <c r="D3088" s="81">
        <v>75.857299999999995</v>
      </c>
      <c r="E3088" s="82">
        <v>37.24</v>
      </c>
      <c r="F3088" s="82">
        <v>37.033900000000003</v>
      </c>
      <c r="G3088" s="82">
        <v>37.147100000000002</v>
      </c>
      <c r="H3088" s="82">
        <v>176.749</v>
      </c>
      <c r="I3088" s="82">
        <v>116.3439</v>
      </c>
      <c r="J3088" s="82">
        <v>48.94</v>
      </c>
      <c r="K3088" s="82">
        <v>52.836300000000001</v>
      </c>
      <c r="L3088" s="82">
        <v>100.818</v>
      </c>
      <c r="M3088" s="87">
        <v>131.80199999999999</v>
      </c>
      <c r="N3088" s="80">
        <v>0.15</v>
      </c>
      <c r="O3088" s="86">
        <f t="shared" si="144"/>
        <v>1253.6356180467401</v>
      </c>
      <c r="P3088" s="24">
        <f t="shared" si="145"/>
        <v>0</v>
      </c>
      <c r="R3088" s="76">
        <v>41341</v>
      </c>
      <c r="S3088" s="88">
        <f t="shared" si="146"/>
        <v>4.5524830703829204E-3</v>
      </c>
      <c r="T3088" s="88"/>
    </row>
    <row r="3089" spans="1:20" x14ac:dyDescent="0.3">
      <c r="A3089" s="75">
        <v>3086</v>
      </c>
      <c r="B3089" s="76">
        <v>41344</v>
      </c>
      <c r="C3089" s="80">
        <v>1963.4375</v>
      </c>
      <c r="D3089" s="81">
        <v>75.914199999999994</v>
      </c>
      <c r="E3089" s="82">
        <v>35.6</v>
      </c>
      <c r="F3089" s="82">
        <v>37.2102</v>
      </c>
      <c r="G3089" s="82">
        <v>36.974600000000002</v>
      </c>
      <c r="H3089" s="82">
        <v>176.98750000000001</v>
      </c>
      <c r="I3089" s="82">
        <v>116.5924</v>
      </c>
      <c r="J3089" s="82">
        <v>48.9054</v>
      </c>
      <c r="K3089" s="82">
        <v>52.957599999999999</v>
      </c>
      <c r="L3089" s="82">
        <v>100.361</v>
      </c>
      <c r="M3089" s="87">
        <v>132.04300000000001</v>
      </c>
      <c r="N3089" s="80">
        <v>0.16</v>
      </c>
      <c r="O3089" s="86">
        <f t="shared" si="144"/>
        <v>1253.6435776379701</v>
      </c>
      <c r="P3089" s="24">
        <f t="shared" si="145"/>
        <v>0</v>
      </c>
      <c r="R3089" s="76">
        <v>41344</v>
      </c>
      <c r="S3089" s="88">
        <f t="shared" si="146"/>
        <v>3.3385895947282101E-3</v>
      </c>
      <c r="T3089" s="88"/>
    </row>
    <row r="3090" spans="1:20" x14ac:dyDescent="0.3">
      <c r="A3090" s="75">
        <v>3087</v>
      </c>
      <c r="B3090" s="76">
        <v>41345</v>
      </c>
      <c r="C3090" s="80">
        <v>1958.8252</v>
      </c>
      <c r="D3090" s="81">
        <v>76.301199999999994</v>
      </c>
      <c r="E3090" s="82">
        <v>34.770000000000003</v>
      </c>
      <c r="F3090" s="82">
        <v>36.743499999999997</v>
      </c>
      <c r="G3090" s="82">
        <v>37.027700000000003</v>
      </c>
      <c r="H3090" s="82">
        <v>176.27199999999999</v>
      </c>
      <c r="I3090" s="82">
        <v>116.5924</v>
      </c>
      <c r="J3090" s="82">
        <v>48.813200000000002</v>
      </c>
      <c r="K3090" s="82">
        <v>52.4861</v>
      </c>
      <c r="L3090" s="82">
        <v>100.413</v>
      </c>
      <c r="M3090" s="87">
        <v>131.869</v>
      </c>
      <c r="N3090" s="80">
        <v>0.15</v>
      </c>
      <c r="O3090" s="86">
        <f t="shared" si="144"/>
        <v>1253.6510398021201</v>
      </c>
      <c r="P3090" s="24">
        <f t="shared" si="145"/>
        <v>0</v>
      </c>
      <c r="R3090" s="76">
        <v>41345</v>
      </c>
      <c r="S3090" s="88">
        <f t="shared" si="146"/>
        <v>-2.3490943816648598E-3</v>
      </c>
      <c r="T3090" s="88"/>
    </row>
    <row r="3091" spans="1:20" x14ac:dyDescent="0.3">
      <c r="A3091" s="75">
        <v>3088</v>
      </c>
      <c r="B3091" s="76">
        <v>41346</v>
      </c>
      <c r="C3091" s="80">
        <v>1962.0583999999999</v>
      </c>
      <c r="D3091" s="81">
        <v>75.976799999999997</v>
      </c>
      <c r="E3091" s="82">
        <v>34.659999999999997</v>
      </c>
      <c r="F3091" s="82">
        <v>36.893900000000002</v>
      </c>
      <c r="G3091" s="82">
        <v>37.034300000000002</v>
      </c>
      <c r="H3091" s="82">
        <v>176.4359</v>
      </c>
      <c r="I3091" s="82">
        <v>116.72320000000001</v>
      </c>
      <c r="J3091" s="82">
        <v>47.406999999999996</v>
      </c>
      <c r="K3091" s="82">
        <v>52.364800000000002</v>
      </c>
      <c r="L3091" s="82">
        <v>100.491</v>
      </c>
      <c r="M3091" s="87">
        <v>132.697</v>
      </c>
      <c r="N3091" s="80">
        <v>0.14000000000000001</v>
      </c>
      <c r="O3091" s="86">
        <f t="shared" si="144"/>
        <v>1253.65800453012</v>
      </c>
      <c r="P3091" s="24">
        <f t="shared" si="145"/>
        <v>0</v>
      </c>
      <c r="R3091" s="76">
        <v>41346</v>
      </c>
      <c r="S3091" s="88">
        <f t="shared" si="146"/>
        <v>1.65058117487971E-3</v>
      </c>
      <c r="T3091" s="88"/>
    </row>
    <row r="3092" spans="1:20" x14ac:dyDescent="0.3">
      <c r="A3092" s="75">
        <v>3089</v>
      </c>
      <c r="B3092" s="76">
        <v>41347</v>
      </c>
      <c r="C3092" s="80">
        <v>1973.0862999999999</v>
      </c>
      <c r="D3092" s="81">
        <v>75.766199999999998</v>
      </c>
      <c r="E3092" s="82">
        <v>34.659999999999997</v>
      </c>
      <c r="F3092" s="82">
        <v>37.645800000000001</v>
      </c>
      <c r="G3092" s="82">
        <v>37.3262</v>
      </c>
      <c r="H3092" s="82">
        <v>178.88059999999999</v>
      </c>
      <c r="I3092" s="82">
        <v>117.46850000000001</v>
      </c>
      <c r="J3092" s="82">
        <v>47.960299999999997</v>
      </c>
      <c r="K3092" s="82">
        <v>52.948300000000003</v>
      </c>
      <c r="L3092" s="82">
        <v>100.80500000000001</v>
      </c>
      <c r="M3092" s="87">
        <v>132.60300000000001</v>
      </c>
      <c r="N3092" s="80">
        <v>0.15</v>
      </c>
      <c r="O3092" s="86">
        <f t="shared" si="144"/>
        <v>1253.6654667801499</v>
      </c>
      <c r="P3092" s="24">
        <f t="shared" si="145"/>
        <v>0</v>
      </c>
      <c r="R3092" s="76">
        <v>41347</v>
      </c>
      <c r="S3092" s="88">
        <f t="shared" si="146"/>
        <v>5.62057683909911E-3</v>
      </c>
      <c r="T3092" s="88"/>
    </row>
    <row r="3093" spans="1:20" x14ac:dyDescent="0.3">
      <c r="A3093" s="75">
        <v>3090</v>
      </c>
      <c r="B3093" s="76">
        <v>41348</v>
      </c>
      <c r="C3093" s="80">
        <v>1969.893</v>
      </c>
      <c r="D3093" s="81">
        <v>73.950900000000004</v>
      </c>
      <c r="E3093" s="82">
        <v>34.69</v>
      </c>
      <c r="F3093" s="82">
        <v>37.687199999999997</v>
      </c>
      <c r="G3093" s="82">
        <v>37.1935</v>
      </c>
      <c r="H3093" s="82">
        <v>178.40360000000001</v>
      </c>
      <c r="I3093" s="82">
        <v>116.867</v>
      </c>
      <c r="J3093" s="82">
        <v>49.2166</v>
      </c>
      <c r="K3093" s="82">
        <v>52.6905</v>
      </c>
      <c r="L3093" s="82">
        <v>100.60899999999999</v>
      </c>
      <c r="M3093" s="87">
        <v>133.084</v>
      </c>
      <c r="N3093" s="80">
        <v>0.16</v>
      </c>
      <c r="O3093" s="86">
        <f t="shared" si="144"/>
        <v>1253.67342656089</v>
      </c>
      <c r="P3093" s="24">
        <f t="shared" si="145"/>
        <v>0</v>
      </c>
      <c r="R3093" s="76">
        <v>41348</v>
      </c>
      <c r="S3093" s="88">
        <f t="shared" si="146"/>
        <v>-1.6184289556923099E-3</v>
      </c>
      <c r="T3093" s="88"/>
    </row>
    <row r="3094" spans="1:20" x14ac:dyDescent="0.3">
      <c r="A3094" s="75">
        <v>3091</v>
      </c>
      <c r="B3094" s="76">
        <v>41351</v>
      </c>
      <c r="C3094" s="80">
        <v>1959.0521000000001</v>
      </c>
      <c r="D3094" s="81">
        <v>73.4786</v>
      </c>
      <c r="E3094" s="82">
        <v>34.549999999999997</v>
      </c>
      <c r="F3094" s="82">
        <v>37.376100000000001</v>
      </c>
      <c r="G3094" s="82">
        <v>37.279699999999998</v>
      </c>
      <c r="H3094" s="82">
        <v>177.5838</v>
      </c>
      <c r="I3094" s="82">
        <v>116.08240000000001</v>
      </c>
      <c r="J3094" s="82">
        <v>48.893900000000002</v>
      </c>
      <c r="K3094" s="82">
        <v>52.595500000000001</v>
      </c>
      <c r="L3094" s="82">
        <v>100.139</v>
      </c>
      <c r="M3094" s="87">
        <v>131.61500000000001</v>
      </c>
      <c r="N3094" s="80">
        <v>0.16</v>
      </c>
      <c r="O3094" s="86">
        <f t="shared" si="144"/>
        <v>1253.68138639217</v>
      </c>
      <c r="P3094" s="24">
        <f t="shared" si="145"/>
        <v>0</v>
      </c>
      <c r="R3094" s="76">
        <v>41351</v>
      </c>
      <c r="S3094" s="88">
        <f t="shared" si="146"/>
        <v>-5.5032938337259401E-3</v>
      </c>
      <c r="T3094" s="88"/>
    </row>
    <row r="3095" spans="1:20" x14ac:dyDescent="0.3">
      <c r="A3095" s="75">
        <v>3092</v>
      </c>
      <c r="B3095" s="76">
        <v>41352</v>
      </c>
      <c r="C3095" s="80">
        <v>1954.3405</v>
      </c>
      <c r="D3095" s="81">
        <v>73.660700000000006</v>
      </c>
      <c r="E3095" s="82">
        <v>34.67</v>
      </c>
      <c r="F3095" s="82">
        <v>37.013100000000001</v>
      </c>
      <c r="G3095" s="82">
        <v>37.385899999999999</v>
      </c>
      <c r="H3095" s="82">
        <v>178.07570000000001</v>
      </c>
      <c r="I3095" s="82">
        <v>115.8339</v>
      </c>
      <c r="J3095" s="82">
        <v>48.548099999999998</v>
      </c>
      <c r="K3095" s="82">
        <v>53.369</v>
      </c>
      <c r="L3095" s="82">
        <v>100.126</v>
      </c>
      <c r="M3095" s="87">
        <v>131.38800000000001</v>
      </c>
      <c r="N3095" s="80">
        <v>0.15</v>
      </c>
      <c r="O3095" s="86">
        <f t="shared" si="144"/>
        <v>1253.6888487813701</v>
      </c>
      <c r="P3095" s="24">
        <f t="shared" si="145"/>
        <v>0</v>
      </c>
      <c r="R3095" s="76">
        <v>41352</v>
      </c>
      <c r="S3095" s="88">
        <f t="shared" si="146"/>
        <v>-2.4050406826853199E-3</v>
      </c>
      <c r="T3095" s="88"/>
    </row>
    <row r="3096" spans="1:20" x14ac:dyDescent="0.3">
      <c r="A3096" s="75">
        <v>3093</v>
      </c>
      <c r="B3096" s="76">
        <v>41353</v>
      </c>
      <c r="C3096" s="80">
        <v>1967.4503</v>
      </c>
      <c r="D3096" s="81">
        <v>74.821600000000004</v>
      </c>
      <c r="E3096" s="82">
        <v>35.450000000000003</v>
      </c>
      <c r="F3096" s="82">
        <v>37.090899999999998</v>
      </c>
      <c r="G3096" s="82">
        <v>37.564999999999998</v>
      </c>
      <c r="H3096" s="82">
        <v>179.4024</v>
      </c>
      <c r="I3096" s="82">
        <v>115.8993</v>
      </c>
      <c r="J3096" s="82">
        <v>48.628799999999998</v>
      </c>
      <c r="K3096" s="82">
        <v>54.101700000000001</v>
      </c>
      <c r="L3096" s="82">
        <v>99.668000000000006</v>
      </c>
      <c r="M3096" s="87">
        <v>131.88200000000001</v>
      </c>
      <c r="N3096" s="80">
        <v>0.15</v>
      </c>
      <c r="O3096" s="86">
        <f t="shared" si="144"/>
        <v>1253.6963112149999</v>
      </c>
      <c r="P3096" s="24">
        <f t="shared" si="145"/>
        <v>0</v>
      </c>
      <c r="R3096" s="76">
        <v>41353</v>
      </c>
      <c r="S3096" s="88">
        <f t="shared" si="146"/>
        <v>6.7080429433867802E-3</v>
      </c>
      <c r="T3096" s="88"/>
    </row>
    <row r="3097" spans="1:20" x14ac:dyDescent="0.3">
      <c r="A3097" s="75">
        <v>3094</v>
      </c>
      <c r="B3097" s="76">
        <v>41354</v>
      </c>
      <c r="C3097" s="80">
        <v>1951.191</v>
      </c>
      <c r="D3097" s="81">
        <v>74.377700000000004</v>
      </c>
      <c r="E3097" s="82">
        <v>35.01</v>
      </c>
      <c r="F3097" s="82">
        <v>33.497500000000002</v>
      </c>
      <c r="G3097" s="82">
        <v>37.292999999999999</v>
      </c>
      <c r="H3097" s="82">
        <v>179.38749999999999</v>
      </c>
      <c r="I3097" s="82">
        <v>115.2978</v>
      </c>
      <c r="J3097" s="82">
        <v>47.937199999999997</v>
      </c>
      <c r="K3097" s="82">
        <v>54.373100000000001</v>
      </c>
      <c r="L3097" s="82">
        <v>99.445999999999998</v>
      </c>
      <c r="M3097" s="87">
        <v>131.56200000000001</v>
      </c>
      <c r="N3097" s="80">
        <v>0.16</v>
      </c>
      <c r="O3097" s="86">
        <f t="shared" si="144"/>
        <v>1253.7042711915699</v>
      </c>
      <c r="P3097" s="24">
        <f t="shared" si="145"/>
        <v>0</v>
      </c>
      <c r="R3097" s="76">
        <v>41354</v>
      </c>
      <c r="S3097" s="88">
        <f t="shared" si="146"/>
        <v>-8.2641477652574107E-3</v>
      </c>
      <c r="T3097" s="88"/>
    </row>
    <row r="3098" spans="1:20" x14ac:dyDescent="0.3">
      <c r="A3098" s="75">
        <v>3095</v>
      </c>
      <c r="B3098" s="76">
        <v>41355</v>
      </c>
      <c r="C3098" s="80">
        <v>1965.1894</v>
      </c>
      <c r="D3098" s="81">
        <v>75.026399999999995</v>
      </c>
      <c r="E3098" s="82">
        <v>34.78</v>
      </c>
      <c r="F3098" s="82">
        <v>33.165599999999998</v>
      </c>
      <c r="G3098" s="82">
        <v>37.478700000000003</v>
      </c>
      <c r="H3098" s="82">
        <v>180.6396</v>
      </c>
      <c r="I3098" s="82">
        <v>116.7624</v>
      </c>
      <c r="J3098" s="82">
        <v>47.9833</v>
      </c>
      <c r="K3098" s="82">
        <v>54.3324</v>
      </c>
      <c r="L3098" s="82">
        <v>102.69799999999999</v>
      </c>
      <c r="M3098" s="87">
        <v>132.55000000000001</v>
      </c>
      <c r="N3098" s="80">
        <v>0.15</v>
      </c>
      <c r="O3098" s="86">
        <f t="shared" si="144"/>
        <v>1253.711733717</v>
      </c>
      <c r="P3098" s="24">
        <f t="shared" si="145"/>
        <v>0</v>
      </c>
      <c r="R3098" s="76">
        <v>41355</v>
      </c>
      <c r="S3098" s="88">
        <f t="shared" si="146"/>
        <v>7.1742848342370999E-3</v>
      </c>
      <c r="T3098" s="88"/>
    </row>
    <row r="3099" spans="1:20" x14ac:dyDescent="0.3">
      <c r="A3099" s="75">
        <v>3096</v>
      </c>
      <c r="B3099" s="76">
        <v>41358</v>
      </c>
      <c r="C3099" s="80">
        <v>1958.6257000000001</v>
      </c>
      <c r="D3099" s="81">
        <v>74.741900000000001</v>
      </c>
      <c r="E3099" s="82">
        <v>34.4</v>
      </c>
      <c r="F3099" s="82">
        <v>32.408499999999997</v>
      </c>
      <c r="G3099" s="82">
        <v>37.359299999999998</v>
      </c>
      <c r="H3099" s="82">
        <v>179.149</v>
      </c>
      <c r="I3099" s="82">
        <v>116.4093</v>
      </c>
      <c r="J3099" s="82">
        <v>47.660600000000002</v>
      </c>
      <c r="K3099" s="82">
        <v>54.441000000000003</v>
      </c>
      <c r="L3099" s="82">
        <v>101.64</v>
      </c>
      <c r="M3099" s="87">
        <v>131.17500000000001</v>
      </c>
      <c r="N3099" s="80">
        <v>0.15</v>
      </c>
      <c r="O3099" s="86">
        <f t="shared" si="144"/>
        <v>1253.7191962868401</v>
      </c>
      <c r="P3099" s="24">
        <f t="shared" si="145"/>
        <v>0</v>
      </c>
      <c r="R3099" s="76">
        <v>41358</v>
      </c>
      <c r="S3099" s="88">
        <f t="shared" si="146"/>
        <v>-3.3399834133035502E-3</v>
      </c>
      <c r="T3099" s="88"/>
    </row>
    <row r="3100" spans="1:20" x14ac:dyDescent="0.3">
      <c r="A3100" s="75">
        <v>3097</v>
      </c>
      <c r="B3100" s="76">
        <v>41359</v>
      </c>
      <c r="C3100" s="80">
        <v>1974.5346</v>
      </c>
      <c r="D3100" s="81">
        <v>75.823099999999997</v>
      </c>
      <c r="E3100" s="82">
        <v>35.08</v>
      </c>
      <c r="F3100" s="82">
        <v>32.704099999999997</v>
      </c>
      <c r="G3100" s="82">
        <v>37.352699999999999</v>
      </c>
      <c r="H3100" s="82">
        <v>180.3415</v>
      </c>
      <c r="I3100" s="82">
        <v>117.8608</v>
      </c>
      <c r="J3100" s="82">
        <v>47.441600000000001</v>
      </c>
      <c r="K3100" s="82">
        <v>55.214399999999998</v>
      </c>
      <c r="L3100" s="82">
        <v>103.06399999999999</v>
      </c>
      <c r="M3100" s="87">
        <v>131.52199999999999</v>
      </c>
      <c r="N3100" s="80">
        <v>0.14000000000000001</v>
      </c>
      <c r="O3100" s="86">
        <f t="shared" si="144"/>
        <v>1253.72616139349</v>
      </c>
      <c r="P3100" s="24">
        <f t="shared" si="145"/>
        <v>0</v>
      </c>
      <c r="R3100" s="76">
        <v>41359</v>
      </c>
      <c r="S3100" s="88">
        <f t="shared" si="146"/>
        <v>8.1224809824562705E-3</v>
      </c>
      <c r="T3100" s="88"/>
    </row>
    <row r="3101" spans="1:20" x14ac:dyDescent="0.3">
      <c r="A3101" s="75">
        <v>3098</v>
      </c>
      <c r="B3101" s="76">
        <v>41360</v>
      </c>
      <c r="C3101" s="80">
        <v>1973.4831999999999</v>
      </c>
      <c r="D3101" s="81">
        <v>75.891400000000004</v>
      </c>
      <c r="E3101" s="82">
        <v>35.159999999999997</v>
      </c>
      <c r="F3101" s="82">
        <v>33.134500000000003</v>
      </c>
      <c r="G3101" s="82">
        <v>37.637900000000002</v>
      </c>
      <c r="H3101" s="82">
        <v>179.16390000000001</v>
      </c>
      <c r="I3101" s="82">
        <v>118.44929999999999</v>
      </c>
      <c r="J3101" s="82">
        <v>47.245600000000003</v>
      </c>
      <c r="K3101" s="82">
        <v>54.576700000000002</v>
      </c>
      <c r="L3101" s="82">
        <v>102.241</v>
      </c>
      <c r="M3101" s="87">
        <v>132.05600000000001</v>
      </c>
      <c r="N3101" s="80">
        <v>0.12</v>
      </c>
      <c r="O3101" s="86">
        <f t="shared" si="144"/>
        <v>1253.73213151807</v>
      </c>
      <c r="P3101" s="24">
        <f t="shared" si="145"/>
        <v>0</v>
      </c>
      <c r="R3101" s="76">
        <v>41360</v>
      </c>
      <c r="S3101" s="88">
        <f t="shared" si="146"/>
        <v>-5.3247990691074299E-4</v>
      </c>
      <c r="T3101" s="88"/>
    </row>
    <row r="3102" spans="1:20" x14ac:dyDescent="0.3">
      <c r="A3102" s="75">
        <v>3099</v>
      </c>
      <c r="B3102" s="76">
        <v>41361</v>
      </c>
      <c r="C3102" s="80">
        <v>1981.5017</v>
      </c>
      <c r="D3102" s="81">
        <v>76.187299999999993</v>
      </c>
      <c r="E3102" s="82">
        <v>35.32</v>
      </c>
      <c r="F3102" s="82">
        <v>33.528599999999997</v>
      </c>
      <c r="G3102" s="82">
        <v>37.9497</v>
      </c>
      <c r="H3102" s="82">
        <v>177.1216</v>
      </c>
      <c r="I3102" s="82">
        <v>117.8347</v>
      </c>
      <c r="J3102" s="82">
        <v>47.095799999999997</v>
      </c>
      <c r="K3102" s="82">
        <v>54.8752</v>
      </c>
      <c r="L3102" s="82">
        <v>103.312</v>
      </c>
      <c r="M3102" s="87">
        <v>133.11099999999999</v>
      </c>
      <c r="N3102" s="80">
        <v>0.13</v>
      </c>
      <c r="O3102" s="86">
        <f t="shared" si="144"/>
        <v>1253.73859918382</v>
      </c>
      <c r="P3102" s="24">
        <f t="shared" si="145"/>
        <v>0</v>
      </c>
      <c r="R3102" s="76">
        <v>41361</v>
      </c>
      <c r="S3102" s="88">
        <f t="shared" si="146"/>
        <v>4.06312047652602E-3</v>
      </c>
      <c r="T3102" s="88"/>
    </row>
    <row r="3103" spans="1:20" x14ac:dyDescent="0.3">
      <c r="A3103" s="75">
        <v>3100</v>
      </c>
      <c r="B3103" s="76">
        <v>41362</v>
      </c>
      <c r="C3103" s="80">
        <v>1981.5017</v>
      </c>
      <c r="D3103" s="81">
        <v>76.187299999999993</v>
      </c>
      <c r="E3103" s="82">
        <v>35.32</v>
      </c>
      <c r="F3103" s="82">
        <v>33.528599999999997</v>
      </c>
      <c r="G3103" s="82">
        <v>37.9497</v>
      </c>
      <c r="H3103" s="82">
        <v>177.1216</v>
      </c>
      <c r="I3103" s="82">
        <v>117.8347</v>
      </c>
      <c r="J3103" s="82">
        <v>47.095799999999997</v>
      </c>
      <c r="K3103" s="82">
        <v>54.8752</v>
      </c>
      <c r="L3103" s="82">
        <v>103.312</v>
      </c>
      <c r="M3103" s="87">
        <v>133.11099999999999</v>
      </c>
      <c r="N3103" s="80">
        <v>0.09</v>
      </c>
      <c r="O3103" s="99">
        <f t="shared" si="144"/>
        <v>1253.74307682168</v>
      </c>
      <c r="P3103" s="24">
        <f t="shared" si="145"/>
        <v>1</v>
      </c>
      <c r="R3103" s="76">
        <v>41362</v>
      </c>
      <c r="S3103" s="88">
        <f t="shared" si="146"/>
        <v>0</v>
      </c>
      <c r="T3103" s="88"/>
    </row>
    <row r="3104" spans="1:20" x14ac:dyDescent="0.3">
      <c r="A3104" s="75">
        <v>3101</v>
      </c>
      <c r="B3104" s="76">
        <v>41365</v>
      </c>
      <c r="C3104" s="80">
        <v>1972.7475999999999</v>
      </c>
      <c r="D3104" s="81">
        <v>75.117500000000007</v>
      </c>
      <c r="E3104" s="82">
        <v>34.9</v>
      </c>
      <c r="F3104" s="82">
        <v>33.611499999999999</v>
      </c>
      <c r="G3104" s="82">
        <v>37.956299999999999</v>
      </c>
      <c r="H3104" s="82">
        <v>178.29929999999999</v>
      </c>
      <c r="I3104" s="82">
        <v>118.6977</v>
      </c>
      <c r="J3104" s="82">
        <v>46.969000000000001</v>
      </c>
      <c r="K3104" s="82">
        <v>54.888800000000003</v>
      </c>
      <c r="L3104" s="82">
        <v>103.29900000000001</v>
      </c>
      <c r="M3104" s="87">
        <v>132.256</v>
      </c>
      <c r="N3104" s="80">
        <v>0.16</v>
      </c>
      <c r="O3104" s="86">
        <f t="shared" si="144"/>
        <v>1253.75103709518</v>
      </c>
      <c r="P3104" s="24">
        <f t="shared" si="145"/>
        <v>0</v>
      </c>
      <c r="R3104" s="76">
        <v>41365</v>
      </c>
      <c r="S3104" s="88">
        <f t="shared" si="146"/>
        <v>-4.41791193012864E-3</v>
      </c>
      <c r="T3104" s="88"/>
    </row>
    <row r="3105" spans="1:20" x14ac:dyDescent="0.3">
      <c r="A3105" s="75">
        <v>3102</v>
      </c>
      <c r="B3105" s="76">
        <v>41366</v>
      </c>
      <c r="C3105" s="80">
        <v>1982.9685999999999</v>
      </c>
      <c r="D3105" s="81">
        <v>75.407700000000006</v>
      </c>
      <c r="E3105" s="82">
        <v>34.840000000000003</v>
      </c>
      <c r="F3105" s="82">
        <v>33.959000000000003</v>
      </c>
      <c r="G3105" s="82">
        <v>38.208399999999997</v>
      </c>
      <c r="H3105" s="82">
        <v>177.39</v>
      </c>
      <c r="I3105" s="82">
        <v>118.44929999999999</v>
      </c>
      <c r="J3105" s="82">
        <v>46.992100000000001</v>
      </c>
      <c r="K3105" s="82">
        <v>55.255099999999999</v>
      </c>
      <c r="L3105" s="82">
        <v>104.13500000000001</v>
      </c>
      <c r="M3105" s="87">
        <v>133.87200000000001</v>
      </c>
      <c r="N3105" s="80">
        <v>0.15</v>
      </c>
      <c r="O3105" s="86">
        <f t="shared" si="144"/>
        <v>1253.7584998989701</v>
      </c>
      <c r="P3105" s="24">
        <f t="shared" si="145"/>
        <v>0</v>
      </c>
      <c r="R3105" s="76">
        <v>41366</v>
      </c>
      <c r="S3105" s="88">
        <f t="shared" si="146"/>
        <v>5.1810986869278404E-3</v>
      </c>
      <c r="T3105" s="88"/>
    </row>
    <row r="3106" spans="1:20" x14ac:dyDescent="0.3">
      <c r="A3106" s="75">
        <v>3103</v>
      </c>
      <c r="B3106" s="76">
        <v>41367</v>
      </c>
      <c r="C3106" s="80">
        <v>1962.4223</v>
      </c>
      <c r="D3106" s="81">
        <v>75.083299999999994</v>
      </c>
      <c r="E3106" s="82">
        <v>34.78</v>
      </c>
      <c r="F3106" s="82">
        <v>33.601199999999999</v>
      </c>
      <c r="G3106" s="82">
        <v>37.89</v>
      </c>
      <c r="H3106" s="82">
        <v>175.57130000000001</v>
      </c>
      <c r="I3106" s="82">
        <v>117.5993</v>
      </c>
      <c r="J3106" s="82">
        <v>46.196800000000003</v>
      </c>
      <c r="K3106" s="82">
        <v>54.508800000000001</v>
      </c>
      <c r="L3106" s="82">
        <v>103.116</v>
      </c>
      <c r="M3106" s="87">
        <v>132.523</v>
      </c>
      <c r="N3106" s="80">
        <v>0.14000000000000001</v>
      </c>
      <c r="O3106" s="86">
        <f t="shared" si="144"/>
        <v>1253.7654652239701</v>
      </c>
      <c r="P3106" s="24">
        <f t="shared" si="145"/>
        <v>0</v>
      </c>
      <c r="R3106" s="76">
        <v>41367</v>
      </c>
      <c r="S3106" s="88">
        <f t="shared" si="146"/>
        <v>-1.0361384441488399E-2</v>
      </c>
      <c r="T3106" s="88"/>
    </row>
    <row r="3107" spans="1:20" x14ac:dyDescent="0.3">
      <c r="A3107" s="75">
        <v>3104</v>
      </c>
      <c r="B3107" s="76">
        <v>41368</v>
      </c>
      <c r="C3107" s="80">
        <v>1970.4955</v>
      </c>
      <c r="D3107" s="81">
        <v>74.901200000000003</v>
      </c>
      <c r="E3107" s="82">
        <v>34.06</v>
      </c>
      <c r="F3107" s="82">
        <v>33.564900000000002</v>
      </c>
      <c r="G3107" s="82">
        <v>37.936399999999999</v>
      </c>
      <c r="H3107" s="82">
        <v>176.00360000000001</v>
      </c>
      <c r="I3107" s="82">
        <v>117.3901</v>
      </c>
      <c r="J3107" s="82">
        <v>45.850999999999999</v>
      </c>
      <c r="K3107" s="82">
        <v>55.010899999999999</v>
      </c>
      <c r="L3107" s="82">
        <v>103.86</v>
      </c>
      <c r="M3107" s="87">
        <v>134.36600000000001</v>
      </c>
      <c r="N3107" s="80">
        <v>0.14000000000000001</v>
      </c>
      <c r="O3107" s="86">
        <f t="shared" si="144"/>
        <v>1253.77243058767</v>
      </c>
      <c r="P3107" s="24">
        <f t="shared" si="145"/>
        <v>0</v>
      </c>
      <c r="R3107" s="76">
        <v>41368</v>
      </c>
      <c r="S3107" s="88">
        <f t="shared" si="146"/>
        <v>4.1138953628889804E-3</v>
      </c>
      <c r="T3107" s="88"/>
    </row>
    <row r="3108" spans="1:20" x14ac:dyDescent="0.3">
      <c r="A3108" s="75">
        <v>3105</v>
      </c>
      <c r="B3108" s="76">
        <v>41369</v>
      </c>
      <c r="C3108" s="80">
        <v>1962.046</v>
      </c>
      <c r="D3108" s="81">
        <v>74.1614</v>
      </c>
      <c r="E3108" s="82">
        <v>34.18</v>
      </c>
      <c r="F3108" s="82">
        <v>33.217399999999998</v>
      </c>
      <c r="G3108" s="82">
        <v>38.075699999999998</v>
      </c>
      <c r="H3108" s="82">
        <v>175.18379999999999</v>
      </c>
      <c r="I3108" s="82">
        <v>116.39619999999999</v>
      </c>
      <c r="J3108" s="82">
        <v>45.528300000000002</v>
      </c>
      <c r="K3108" s="82">
        <v>54.386699999999998</v>
      </c>
      <c r="L3108" s="82">
        <v>102.633</v>
      </c>
      <c r="M3108" s="87">
        <v>135.42099999999999</v>
      </c>
      <c r="N3108" s="80">
        <v>0.15</v>
      </c>
      <c r="O3108" s="86">
        <f t="shared" si="144"/>
        <v>1253.7798935188</v>
      </c>
      <c r="P3108" s="24">
        <f t="shared" si="145"/>
        <v>0</v>
      </c>
      <c r="R3108" s="76">
        <v>41369</v>
      </c>
      <c r="S3108" s="88">
        <f t="shared" si="146"/>
        <v>-4.2880077625144803E-3</v>
      </c>
      <c r="T3108" s="88"/>
    </row>
    <row r="3109" spans="1:20" x14ac:dyDescent="0.3">
      <c r="A3109" s="75">
        <v>3106</v>
      </c>
      <c r="B3109" s="76">
        <v>41372</v>
      </c>
      <c r="C3109" s="80">
        <v>1975.0563</v>
      </c>
      <c r="D3109" s="81">
        <v>74.958100000000002</v>
      </c>
      <c r="E3109" s="82">
        <v>34.49</v>
      </c>
      <c r="F3109" s="82">
        <v>33.559699999999999</v>
      </c>
      <c r="G3109" s="82">
        <v>37.9298</v>
      </c>
      <c r="H3109" s="82">
        <v>175.61609999999999</v>
      </c>
      <c r="I3109" s="82">
        <v>115.8601</v>
      </c>
      <c r="J3109" s="82">
        <v>45.551299999999998</v>
      </c>
      <c r="K3109" s="82">
        <v>55.445099999999996</v>
      </c>
      <c r="L3109" s="82">
        <v>103.821</v>
      </c>
      <c r="M3109" s="87">
        <v>135.52799999999999</v>
      </c>
      <c r="N3109" s="80">
        <v>0.15</v>
      </c>
      <c r="O3109" s="86">
        <f t="shared" si="144"/>
        <v>1253.78735649436</v>
      </c>
      <c r="P3109" s="24">
        <f t="shared" si="145"/>
        <v>0</v>
      </c>
      <c r="R3109" s="76">
        <v>41372</v>
      </c>
      <c r="S3109" s="88">
        <f t="shared" si="146"/>
        <v>6.6309862256033201E-3</v>
      </c>
      <c r="T3109" s="88"/>
    </row>
    <row r="3110" spans="1:20" x14ac:dyDescent="0.3">
      <c r="A3110" s="75">
        <v>3107</v>
      </c>
      <c r="B3110" s="76">
        <v>41373</v>
      </c>
      <c r="C3110" s="80">
        <v>1982.0658000000001</v>
      </c>
      <c r="D3110" s="81">
        <v>75.072000000000003</v>
      </c>
      <c r="E3110" s="82">
        <v>34.67</v>
      </c>
      <c r="F3110" s="82">
        <v>34.264899999999997</v>
      </c>
      <c r="G3110" s="82">
        <v>39.283000000000001</v>
      </c>
      <c r="H3110" s="82">
        <v>176.85329999999999</v>
      </c>
      <c r="I3110" s="82">
        <v>116.08240000000001</v>
      </c>
      <c r="J3110" s="82">
        <v>45.874000000000002</v>
      </c>
      <c r="K3110" s="82">
        <v>55.241599999999998</v>
      </c>
      <c r="L3110" s="82">
        <v>103.443</v>
      </c>
      <c r="M3110" s="87">
        <v>134.94</v>
      </c>
      <c r="N3110" s="80">
        <v>0.15</v>
      </c>
      <c r="O3110" s="86">
        <f t="shared" si="144"/>
        <v>1253.7948195143399</v>
      </c>
      <c r="P3110" s="24">
        <f t="shared" si="145"/>
        <v>0</v>
      </c>
      <c r="R3110" s="76">
        <v>41373</v>
      </c>
      <c r="S3110" s="88">
        <f t="shared" si="146"/>
        <v>3.54901275472508E-3</v>
      </c>
      <c r="T3110" s="88"/>
    </row>
    <row r="3111" spans="1:20" x14ac:dyDescent="0.3">
      <c r="A3111" s="75">
        <v>3108</v>
      </c>
      <c r="B3111" s="76">
        <v>41374</v>
      </c>
      <c r="C3111" s="80">
        <v>2006.3563999999999</v>
      </c>
      <c r="D3111" s="81">
        <v>76.58</v>
      </c>
      <c r="E3111" s="82">
        <v>36.04</v>
      </c>
      <c r="F3111" s="82">
        <v>34.980499999999999</v>
      </c>
      <c r="G3111" s="82">
        <v>40.171900000000001</v>
      </c>
      <c r="H3111" s="82">
        <v>178.34399999999999</v>
      </c>
      <c r="I3111" s="82">
        <v>115.96469999999999</v>
      </c>
      <c r="J3111" s="82">
        <v>46.150700000000001</v>
      </c>
      <c r="K3111" s="82">
        <v>55.7301</v>
      </c>
      <c r="L3111" s="82">
        <v>104.553</v>
      </c>
      <c r="M3111" s="87">
        <v>135.51400000000001</v>
      </c>
      <c r="N3111" s="80">
        <v>0.15</v>
      </c>
      <c r="O3111" s="86">
        <f t="shared" si="144"/>
        <v>1253.80228257874</v>
      </c>
      <c r="P3111" s="24">
        <f t="shared" si="145"/>
        <v>0</v>
      </c>
      <c r="R3111" s="76">
        <v>41374</v>
      </c>
      <c r="S3111" s="88">
        <f t="shared" si="146"/>
        <v>1.22551935460466E-2</v>
      </c>
      <c r="T3111" s="88"/>
    </row>
    <row r="3112" spans="1:20" x14ac:dyDescent="0.3">
      <c r="A3112" s="75">
        <v>3109</v>
      </c>
      <c r="B3112" s="76">
        <v>41375</v>
      </c>
      <c r="C3112" s="80">
        <v>2013.6641</v>
      </c>
      <c r="D3112" s="81">
        <v>76.2898</v>
      </c>
      <c r="E3112" s="82">
        <v>35.79</v>
      </c>
      <c r="F3112" s="82">
        <v>34.861199999999997</v>
      </c>
      <c r="G3112" s="82">
        <v>38.387500000000003</v>
      </c>
      <c r="H3112" s="82">
        <v>180.29679999999999</v>
      </c>
      <c r="I3112" s="82">
        <v>116.6709</v>
      </c>
      <c r="J3112" s="82">
        <v>45.977800000000002</v>
      </c>
      <c r="K3112" s="82">
        <v>55.879300000000001</v>
      </c>
      <c r="L3112" s="82">
        <v>104.422</v>
      </c>
      <c r="M3112" s="87">
        <v>136.18199999999999</v>
      </c>
      <c r="N3112" s="80">
        <v>0.15</v>
      </c>
      <c r="O3112" s="86">
        <f t="shared" si="144"/>
        <v>1253.8097456875701</v>
      </c>
      <c r="P3112" s="24">
        <f t="shared" si="145"/>
        <v>0</v>
      </c>
      <c r="R3112" s="76">
        <v>41375</v>
      </c>
      <c r="S3112" s="88">
        <f t="shared" si="146"/>
        <v>3.6422741243780101E-3</v>
      </c>
      <c r="T3112" s="88"/>
    </row>
    <row r="3113" spans="1:20" x14ac:dyDescent="0.3">
      <c r="A3113" s="75">
        <v>3110</v>
      </c>
      <c r="B3113" s="76">
        <v>41376</v>
      </c>
      <c r="C3113" s="80">
        <v>2007.992</v>
      </c>
      <c r="D3113" s="81">
        <v>75.891400000000004</v>
      </c>
      <c r="E3113" s="82">
        <v>35.409999999999997</v>
      </c>
      <c r="F3113" s="82">
        <v>34.700499999999998</v>
      </c>
      <c r="G3113" s="82">
        <v>38.195099999999996</v>
      </c>
      <c r="H3113" s="82">
        <v>178.7912</v>
      </c>
      <c r="I3113" s="82">
        <v>116.37009999999999</v>
      </c>
      <c r="J3113" s="82">
        <v>45.562800000000003</v>
      </c>
      <c r="K3113" s="82">
        <v>55.743600000000001</v>
      </c>
      <c r="L3113" s="82">
        <v>104.461</v>
      </c>
      <c r="M3113" s="87">
        <v>138.31800000000001</v>
      </c>
      <c r="N3113" s="80">
        <v>0.15</v>
      </c>
      <c r="O3113" s="86">
        <f t="shared" si="144"/>
        <v>1253.8172088408101</v>
      </c>
      <c r="P3113" s="24">
        <f t="shared" si="145"/>
        <v>0</v>
      </c>
      <c r="R3113" s="76">
        <v>41376</v>
      </c>
      <c r="S3113" s="88">
        <f t="shared" si="146"/>
        <v>-2.8168054443638E-3</v>
      </c>
      <c r="T3113" s="88"/>
    </row>
    <row r="3114" spans="1:20" x14ac:dyDescent="0.3">
      <c r="A3114" s="75">
        <v>3111</v>
      </c>
      <c r="B3114" s="76">
        <v>41379</v>
      </c>
      <c r="C3114" s="80">
        <v>1961.8759</v>
      </c>
      <c r="D3114" s="81">
        <v>74.537000000000006</v>
      </c>
      <c r="E3114" s="82">
        <v>34.44</v>
      </c>
      <c r="F3114" s="82">
        <v>34.015999999999998</v>
      </c>
      <c r="G3114" s="82">
        <v>38.0625</v>
      </c>
      <c r="H3114" s="82">
        <v>173.76759999999999</v>
      </c>
      <c r="I3114" s="82">
        <v>113.1009</v>
      </c>
      <c r="J3114" s="82">
        <v>44.110500000000002</v>
      </c>
      <c r="K3114" s="82">
        <v>54.400300000000001</v>
      </c>
      <c r="L3114" s="82">
        <v>103.06399999999999</v>
      </c>
      <c r="M3114" s="87">
        <v>136.39500000000001</v>
      </c>
      <c r="N3114" s="80">
        <v>0.15</v>
      </c>
      <c r="O3114" s="86">
        <f t="shared" si="144"/>
        <v>1253.82467203849</v>
      </c>
      <c r="P3114" s="24">
        <f t="shared" si="145"/>
        <v>0</v>
      </c>
      <c r="R3114" s="76">
        <v>41379</v>
      </c>
      <c r="S3114" s="88">
        <f t="shared" si="146"/>
        <v>-2.2966276758074701E-2</v>
      </c>
      <c r="T3114" s="88"/>
    </row>
    <row r="3115" spans="1:20" x14ac:dyDescent="0.3">
      <c r="A3115" s="75">
        <v>3112</v>
      </c>
      <c r="B3115" s="76">
        <v>41380</v>
      </c>
      <c r="C3115" s="80">
        <v>1989.9449</v>
      </c>
      <c r="D3115" s="81">
        <v>74.901200000000003</v>
      </c>
      <c r="E3115" s="82">
        <v>34.79</v>
      </c>
      <c r="F3115" s="82">
        <v>34.653799999999997</v>
      </c>
      <c r="G3115" s="82">
        <v>38.433900000000001</v>
      </c>
      <c r="H3115" s="82">
        <v>174.42349999999999</v>
      </c>
      <c r="I3115" s="82">
        <v>113.2578</v>
      </c>
      <c r="J3115" s="82">
        <v>44.721400000000003</v>
      </c>
      <c r="K3115" s="82">
        <v>57.494100000000003</v>
      </c>
      <c r="L3115" s="82">
        <v>104.474</v>
      </c>
      <c r="M3115" s="87">
        <v>137.584</v>
      </c>
      <c r="N3115" s="80">
        <v>0.15</v>
      </c>
      <c r="O3115" s="86">
        <f t="shared" si="144"/>
        <v>1253.8321352805799</v>
      </c>
      <c r="P3115" s="24">
        <f t="shared" si="145"/>
        <v>0</v>
      </c>
      <c r="R3115" s="76">
        <v>41380</v>
      </c>
      <c r="S3115" s="88">
        <f t="shared" si="146"/>
        <v>1.4307225039055699E-2</v>
      </c>
      <c r="T3115" s="88"/>
    </row>
    <row r="3116" spans="1:20" x14ac:dyDescent="0.3">
      <c r="A3116" s="75">
        <v>3113</v>
      </c>
      <c r="B3116" s="76">
        <v>41381</v>
      </c>
      <c r="C3116" s="80">
        <v>1961.4347</v>
      </c>
      <c r="D3116" s="81">
        <v>73.102999999999994</v>
      </c>
      <c r="E3116" s="82">
        <v>34.18</v>
      </c>
      <c r="F3116" s="82">
        <v>33.689300000000003</v>
      </c>
      <c r="G3116" s="82">
        <v>38.241599999999998</v>
      </c>
      <c r="H3116" s="82">
        <v>171.14410000000001</v>
      </c>
      <c r="I3116" s="82">
        <v>112.5647</v>
      </c>
      <c r="J3116" s="82">
        <v>43.568800000000003</v>
      </c>
      <c r="K3116" s="82">
        <v>57.738399999999999</v>
      </c>
      <c r="L3116" s="82">
        <v>102.97199999999999</v>
      </c>
      <c r="M3116" s="87">
        <v>136.916</v>
      </c>
      <c r="N3116" s="80">
        <v>0.15</v>
      </c>
      <c r="O3116" s="86">
        <f t="shared" si="144"/>
        <v>1253.8395985671</v>
      </c>
      <c r="P3116" s="24">
        <f t="shared" si="145"/>
        <v>0</v>
      </c>
      <c r="R3116" s="76">
        <v>41381</v>
      </c>
      <c r="S3116" s="88">
        <f t="shared" si="146"/>
        <v>-1.4327130364262799E-2</v>
      </c>
      <c r="T3116" s="88"/>
    </row>
    <row r="3117" spans="1:20" x14ac:dyDescent="0.3">
      <c r="A3117" s="75">
        <v>3114</v>
      </c>
      <c r="B3117" s="76">
        <v>41382</v>
      </c>
      <c r="C3117" s="80">
        <v>1948.3538000000001</v>
      </c>
      <c r="D3117" s="81">
        <v>72.4315</v>
      </c>
      <c r="E3117" s="82">
        <v>33.74</v>
      </c>
      <c r="F3117" s="82">
        <v>33.3108</v>
      </c>
      <c r="G3117" s="82">
        <v>38.195099999999996</v>
      </c>
      <c r="H3117" s="82">
        <v>172.30680000000001</v>
      </c>
      <c r="I3117" s="82">
        <v>113.2709</v>
      </c>
      <c r="J3117" s="82">
        <v>44.260399999999997</v>
      </c>
      <c r="K3117" s="82">
        <v>57.127699999999997</v>
      </c>
      <c r="L3117" s="82">
        <v>106.107</v>
      </c>
      <c r="M3117" s="87">
        <v>136.07499999999999</v>
      </c>
      <c r="N3117" s="80">
        <v>0.15</v>
      </c>
      <c r="O3117" s="86">
        <f t="shared" si="144"/>
        <v>1253.84706189804</v>
      </c>
      <c r="P3117" s="24">
        <f t="shared" si="145"/>
        <v>0</v>
      </c>
      <c r="R3117" s="76">
        <v>41382</v>
      </c>
      <c r="S3117" s="88">
        <f t="shared" si="146"/>
        <v>-6.6690468971513104E-3</v>
      </c>
      <c r="T3117" s="88"/>
    </row>
    <row r="3118" spans="1:20" x14ac:dyDescent="0.3">
      <c r="A3118" s="75">
        <v>3115</v>
      </c>
      <c r="B3118" s="76">
        <v>41383</v>
      </c>
      <c r="C3118" s="80">
        <v>1965.6742999999999</v>
      </c>
      <c r="D3118" s="81">
        <v>72.761499999999998</v>
      </c>
      <c r="E3118" s="82">
        <v>33.549999999999997</v>
      </c>
      <c r="F3118" s="82">
        <v>33.570099999999996</v>
      </c>
      <c r="G3118" s="82">
        <v>39.488599999999998</v>
      </c>
      <c r="H3118" s="82">
        <v>172.7689</v>
      </c>
      <c r="I3118" s="82">
        <v>114.3563</v>
      </c>
      <c r="J3118" s="82">
        <v>43.637999999999998</v>
      </c>
      <c r="K3118" s="82">
        <v>57.887599999999999</v>
      </c>
      <c r="L3118" s="82">
        <v>108.092</v>
      </c>
      <c r="M3118" s="87">
        <v>133.41800000000001</v>
      </c>
      <c r="N3118" s="80">
        <v>0.15</v>
      </c>
      <c r="O3118" s="86">
        <f t="shared" si="144"/>
        <v>1253.85452527341</v>
      </c>
      <c r="P3118" s="24">
        <f t="shared" si="145"/>
        <v>0</v>
      </c>
      <c r="R3118" s="76">
        <v>41383</v>
      </c>
      <c r="S3118" s="88">
        <f t="shared" si="146"/>
        <v>8.8898125176237706E-3</v>
      </c>
      <c r="T3118" s="88"/>
    </row>
    <row r="3119" spans="1:20" x14ac:dyDescent="0.3">
      <c r="A3119" s="75">
        <v>3116</v>
      </c>
      <c r="B3119" s="76">
        <v>41386</v>
      </c>
      <c r="C3119" s="80">
        <v>1974.8756000000001</v>
      </c>
      <c r="D3119" s="81">
        <v>73.501300000000001</v>
      </c>
      <c r="E3119" s="82">
        <v>34.28</v>
      </c>
      <c r="F3119" s="82">
        <v>33.720399999999998</v>
      </c>
      <c r="G3119" s="82">
        <v>40.901600000000002</v>
      </c>
      <c r="H3119" s="82">
        <v>173.76759999999999</v>
      </c>
      <c r="I3119" s="82">
        <v>115.1932</v>
      </c>
      <c r="J3119" s="82">
        <v>43.684100000000001</v>
      </c>
      <c r="K3119" s="82">
        <v>57.969099999999997</v>
      </c>
      <c r="L3119" s="82">
        <v>108.88800000000001</v>
      </c>
      <c r="M3119" s="87">
        <v>132.61699999999999</v>
      </c>
      <c r="N3119" s="80">
        <v>0.15</v>
      </c>
      <c r="O3119" s="86">
        <f t="shared" si="144"/>
        <v>1253.8619886932099</v>
      </c>
      <c r="P3119" s="24">
        <f t="shared" si="145"/>
        <v>0</v>
      </c>
      <c r="R3119" s="76">
        <v>41386</v>
      </c>
      <c r="S3119" s="88">
        <f t="shared" si="146"/>
        <v>4.6809891140155999E-3</v>
      </c>
      <c r="T3119" s="88"/>
    </row>
    <row r="3120" spans="1:20" x14ac:dyDescent="0.3">
      <c r="A3120" s="75">
        <v>3117</v>
      </c>
      <c r="B3120" s="76">
        <v>41387</v>
      </c>
      <c r="C3120" s="80">
        <v>1995.4521999999999</v>
      </c>
      <c r="D3120" s="81">
        <v>74.377700000000004</v>
      </c>
      <c r="E3120" s="82">
        <v>35.47</v>
      </c>
      <c r="F3120" s="82">
        <v>33.663400000000003</v>
      </c>
      <c r="G3120" s="82">
        <v>40.596400000000003</v>
      </c>
      <c r="H3120" s="82">
        <v>175.1241</v>
      </c>
      <c r="I3120" s="82">
        <v>116.77549999999999</v>
      </c>
      <c r="J3120" s="82">
        <v>43.983699999999999</v>
      </c>
      <c r="K3120" s="82">
        <v>57.941899999999997</v>
      </c>
      <c r="L3120" s="82">
        <v>109.82899999999999</v>
      </c>
      <c r="M3120" s="87">
        <v>133.20400000000001</v>
      </c>
      <c r="N3120" s="80">
        <v>0.14000000000000001</v>
      </c>
      <c r="O3120" s="86">
        <f t="shared" si="144"/>
        <v>1253.86895459314</v>
      </c>
      <c r="P3120" s="24">
        <f t="shared" si="145"/>
        <v>0</v>
      </c>
      <c r="R3120" s="76">
        <v>41387</v>
      </c>
      <c r="S3120" s="88">
        <f t="shared" si="146"/>
        <v>1.0419187922520201E-2</v>
      </c>
      <c r="T3120" s="88"/>
    </row>
    <row r="3121" spans="1:20" x14ac:dyDescent="0.3">
      <c r="A3121" s="75">
        <v>3118</v>
      </c>
      <c r="B3121" s="76">
        <v>41388</v>
      </c>
      <c r="C3121" s="80">
        <v>1995.7152000000001</v>
      </c>
      <c r="D3121" s="81">
        <v>75.117500000000007</v>
      </c>
      <c r="E3121" s="82">
        <v>36.091000000000001</v>
      </c>
      <c r="F3121" s="82">
        <v>33.715200000000003</v>
      </c>
      <c r="G3121" s="82">
        <v>42.135399999999997</v>
      </c>
      <c r="H3121" s="82">
        <v>176.3167</v>
      </c>
      <c r="I3121" s="82">
        <v>116.9455</v>
      </c>
      <c r="J3121" s="82">
        <v>45.090299999999999</v>
      </c>
      <c r="K3121" s="82">
        <v>57.195599999999999</v>
      </c>
      <c r="L3121" s="82">
        <v>107.53</v>
      </c>
      <c r="M3121" s="87">
        <v>134.887</v>
      </c>
      <c r="N3121" s="80">
        <v>0.13</v>
      </c>
      <c r="O3121" s="86">
        <f t="shared" si="144"/>
        <v>1253.87542296473</v>
      </c>
      <c r="P3121" s="24">
        <f t="shared" si="145"/>
        <v>0</v>
      </c>
      <c r="R3121" s="76">
        <v>41388</v>
      </c>
      <c r="S3121" s="88">
        <f t="shared" si="146"/>
        <v>1.3179969933641001E-4</v>
      </c>
      <c r="T3121" s="88"/>
    </row>
    <row r="3122" spans="1:20" x14ac:dyDescent="0.3">
      <c r="A3122" s="75">
        <v>3119</v>
      </c>
      <c r="B3122" s="76">
        <v>41389</v>
      </c>
      <c r="C3122" s="80">
        <v>2003.8334</v>
      </c>
      <c r="D3122" s="81">
        <v>71.065700000000007</v>
      </c>
      <c r="E3122" s="82">
        <v>42.481999999999999</v>
      </c>
      <c r="F3122" s="82">
        <v>33.466299999999997</v>
      </c>
      <c r="G3122" s="82">
        <v>42.374200000000002</v>
      </c>
      <c r="H3122" s="82">
        <v>176.65950000000001</v>
      </c>
      <c r="I3122" s="82">
        <v>115.167</v>
      </c>
      <c r="J3122" s="82">
        <v>45.724200000000003</v>
      </c>
      <c r="K3122" s="82">
        <v>57.466999999999999</v>
      </c>
      <c r="L3122" s="82">
        <v>108.157</v>
      </c>
      <c r="M3122" s="87">
        <v>134.78</v>
      </c>
      <c r="N3122" s="80">
        <v>0.13</v>
      </c>
      <c r="O3122" s="86">
        <f t="shared" si="144"/>
        <v>1253.88189136969</v>
      </c>
      <c r="P3122" s="24">
        <f t="shared" si="145"/>
        <v>0</v>
      </c>
      <c r="R3122" s="76">
        <v>41389</v>
      </c>
      <c r="S3122" s="88">
        <f t="shared" si="146"/>
        <v>4.0678148866131201E-3</v>
      </c>
      <c r="T3122" s="88"/>
    </row>
    <row r="3123" spans="1:20" x14ac:dyDescent="0.3">
      <c r="A3123" s="75">
        <v>3120</v>
      </c>
      <c r="B3123" s="76">
        <v>41390</v>
      </c>
      <c r="C3123" s="80">
        <v>2000.2315000000001</v>
      </c>
      <c r="D3123" s="81">
        <v>70.018600000000006</v>
      </c>
      <c r="E3123" s="82">
        <v>42.61</v>
      </c>
      <c r="F3123" s="82">
        <v>33.558599999999998</v>
      </c>
      <c r="G3123" s="82">
        <v>42.175199999999997</v>
      </c>
      <c r="H3123" s="82">
        <v>178.94030000000001</v>
      </c>
      <c r="I3123" s="82">
        <v>115.07550000000001</v>
      </c>
      <c r="J3123" s="82">
        <v>45.320799999999998</v>
      </c>
      <c r="K3123" s="82">
        <v>57.127699999999997</v>
      </c>
      <c r="L3123" s="82">
        <v>107.752</v>
      </c>
      <c r="M3123" s="87">
        <v>134.71299999999999</v>
      </c>
      <c r="N3123" s="80">
        <v>0.13</v>
      </c>
      <c r="O3123" s="86">
        <f t="shared" si="144"/>
        <v>1253.8883598080199</v>
      </c>
      <c r="P3123" s="24">
        <f t="shared" si="145"/>
        <v>0</v>
      </c>
      <c r="R3123" s="76">
        <v>41390</v>
      </c>
      <c r="S3123" s="88">
        <f t="shared" si="146"/>
        <v>-1.7975047226979101E-3</v>
      </c>
      <c r="T3123" s="88"/>
    </row>
    <row r="3124" spans="1:20" x14ac:dyDescent="0.3">
      <c r="A3124" s="75">
        <v>3121</v>
      </c>
      <c r="B3124" s="76">
        <v>41393</v>
      </c>
      <c r="C3124" s="80">
        <v>2014.6448</v>
      </c>
      <c r="D3124" s="81">
        <v>70.120999999999995</v>
      </c>
      <c r="E3124" s="82">
        <v>43.03</v>
      </c>
      <c r="F3124" s="82">
        <v>33.435200000000002</v>
      </c>
      <c r="G3124" s="82">
        <v>43.262999999999998</v>
      </c>
      <c r="H3124" s="82">
        <v>180.84829999999999</v>
      </c>
      <c r="I3124" s="82">
        <v>115.3501</v>
      </c>
      <c r="J3124" s="82">
        <v>45.631999999999998</v>
      </c>
      <c r="K3124" s="82">
        <v>57.317700000000002</v>
      </c>
      <c r="L3124" s="82">
        <v>107.935</v>
      </c>
      <c r="M3124" s="87">
        <v>136.435</v>
      </c>
      <c r="N3124" s="80">
        <v>0.13</v>
      </c>
      <c r="O3124" s="86">
        <f t="shared" si="144"/>
        <v>1253.8948282797201</v>
      </c>
      <c r="P3124" s="24">
        <f t="shared" si="145"/>
        <v>0</v>
      </c>
      <c r="R3124" s="76">
        <v>41393</v>
      </c>
      <c r="S3124" s="88">
        <f t="shared" si="146"/>
        <v>7.2058159268064701E-3</v>
      </c>
      <c r="T3124" s="88"/>
    </row>
    <row r="3125" spans="1:20" x14ac:dyDescent="0.3">
      <c r="A3125" s="75">
        <v>3122</v>
      </c>
      <c r="B3125" s="76">
        <v>41394</v>
      </c>
      <c r="C3125" s="80">
        <v>2019.6747</v>
      </c>
      <c r="D3125" s="81">
        <v>70.109700000000004</v>
      </c>
      <c r="E3125" s="82">
        <v>43.91</v>
      </c>
      <c r="F3125" s="82">
        <v>33.9953</v>
      </c>
      <c r="G3125" s="82">
        <v>43.9131</v>
      </c>
      <c r="H3125" s="82">
        <v>181.87690000000001</v>
      </c>
      <c r="I3125" s="82">
        <v>116.37009999999999</v>
      </c>
      <c r="J3125" s="82">
        <v>45.954700000000003</v>
      </c>
      <c r="K3125" s="82">
        <v>57.439799999999998</v>
      </c>
      <c r="L3125" s="82">
        <v>107.7</v>
      </c>
      <c r="M3125" s="87">
        <v>136.38200000000001</v>
      </c>
      <c r="N3125" s="80">
        <v>0.14000000000000001</v>
      </c>
      <c r="O3125" s="99">
        <f t="shared" si="144"/>
        <v>1253.9017943621</v>
      </c>
      <c r="P3125" s="24">
        <f t="shared" si="145"/>
        <v>1</v>
      </c>
      <c r="R3125" s="76">
        <v>41394</v>
      </c>
      <c r="S3125" s="88">
        <f t="shared" si="146"/>
        <v>2.49666839534202E-3</v>
      </c>
      <c r="T3125" s="88"/>
    </row>
    <row r="3126" spans="1:20" x14ac:dyDescent="0.3">
      <c r="A3126" s="75">
        <v>3123</v>
      </c>
      <c r="B3126" s="76">
        <v>41395</v>
      </c>
      <c r="C3126" s="80">
        <v>2000.9657999999999</v>
      </c>
      <c r="D3126" s="81">
        <v>70.4739</v>
      </c>
      <c r="E3126" s="82">
        <v>43.64</v>
      </c>
      <c r="F3126" s="82">
        <v>34.389299999999999</v>
      </c>
      <c r="G3126" s="82">
        <v>43.408999999999999</v>
      </c>
      <c r="H3126" s="82">
        <v>179.28309999999999</v>
      </c>
      <c r="I3126" s="82">
        <v>114.43470000000001</v>
      </c>
      <c r="J3126" s="82">
        <v>45.251600000000003</v>
      </c>
      <c r="K3126" s="82">
        <v>57.277000000000001</v>
      </c>
      <c r="L3126" s="82">
        <v>107.36</v>
      </c>
      <c r="M3126" s="87">
        <v>135.36699999999999</v>
      </c>
      <c r="N3126" s="80">
        <v>0.14000000000000001</v>
      </c>
      <c r="O3126" s="86">
        <f t="shared" si="144"/>
        <v>1253.90876048318</v>
      </c>
      <c r="P3126" s="24">
        <f t="shared" si="145"/>
        <v>0</v>
      </c>
      <c r="R3126" s="76">
        <v>41395</v>
      </c>
      <c r="S3126" s="88">
        <f t="shared" si="146"/>
        <v>-9.2633234451072691E-3</v>
      </c>
      <c r="T3126" s="88"/>
    </row>
    <row r="3127" spans="1:20" x14ac:dyDescent="0.3">
      <c r="A3127" s="75">
        <v>3124</v>
      </c>
      <c r="B3127" s="76">
        <v>41396</v>
      </c>
      <c r="C3127" s="80">
        <v>2019.9556</v>
      </c>
      <c r="D3127" s="81">
        <v>71.5779</v>
      </c>
      <c r="E3127" s="82">
        <v>44.32</v>
      </c>
      <c r="F3127" s="82">
        <v>34.939</v>
      </c>
      <c r="G3127" s="82">
        <v>43.992699999999999</v>
      </c>
      <c r="H3127" s="82">
        <v>181.92160000000001</v>
      </c>
      <c r="I3127" s="82">
        <v>115.8993</v>
      </c>
      <c r="J3127" s="82">
        <v>45.459099999999999</v>
      </c>
      <c r="K3127" s="82">
        <v>56.937800000000003</v>
      </c>
      <c r="L3127" s="82">
        <v>107.81699999999999</v>
      </c>
      <c r="M3127" s="87">
        <v>136.27500000000001</v>
      </c>
      <c r="N3127" s="80">
        <v>0.15</v>
      </c>
      <c r="O3127" s="86">
        <f t="shared" si="144"/>
        <v>1253.9162242258001</v>
      </c>
      <c r="P3127" s="24">
        <f t="shared" si="145"/>
        <v>0</v>
      </c>
      <c r="R3127" s="76">
        <v>41396</v>
      </c>
      <c r="S3127" s="88">
        <f t="shared" si="146"/>
        <v>9.4903171258600098E-3</v>
      </c>
      <c r="T3127" s="88"/>
    </row>
    <row r="3128" spans="1:20" x14ac:dyDescent="0.3">
      <c r="A3128" s="75">
        <v>3125</v>
      </c>
      <c r="B3128" s="76">
        <v>41397</v>
      </c>
      <c r="C3128" s="80">
        <v>2041.4590000000001</v>
      </c>
      <c r="D3128" s="81">
        <v>72.579400000000007</v>
      </c>
      <c r="E3128" s="82">
        <v>45.27</v>
      </c>
      <c r="F3128" s="82">
        <v>34.6175</v>
      </c>
      <c r="G3128" s="82">
        <v>44.430500000000002</v>
      </c>
      <c r="H3128" s="82">
        <v>184.0831</v>
      </c>
      <c r="I3128" s="82">
        <v>117.717</v>
      </c>
      <c r="J3128" s="82">
        <v>45.747199999999999</v>
      </c>
      <c r="K3128" s="82">
        <v>57.317700000000002</v>
      </c>
      <c r="L3128" s="82">
        <v>108.17</v>
      </c>
      <c r="M3128" s="87">
        <v>137.42400000000001</v>
      </c>
      <c r="N3128" s="80">
        <v>0.14000000000000001</v>
      </c>
      <c r="O3128" s="86">
        <f t="shared" si="144"/>
        <v>1253.92319042705</v>
      </c>
      <c r="P3128" s="24">
        <f t="shared" si="145"/>
        <v>0</v>
      </c>
      <c r="R3128" s="76">
        <v>41397</v>
      </c>
      <c r="S3128" s="88">
        <f t="shared" si="146"/>
        <v>1.06454815145443E-2</v>
      </c>
      <c r="T3128" s="88"/>
    </row>
    <row r="3129" spans="1:20" x14ac:dyDescent="0.3">
      <c r="A3129" s="75">
        <v>3126</v>
      </c>
      <c r="B3129" s="76">
        <v>41400</v>
      </c>
      <c r="C3129" s="80">
        <v>2045.3588</v>
      </c>
      <c r="D3129" s="81">
        <v>72.681899999999999</v>
      </c>
      <c r="E3129" s="82">
        <v>45.06</v>
      </c>
      <c r="F3129" s="82">
        <v>34.752299999999998</v>
      </c>
      <c r="G3129" s="82">
        <v>44.775500000000001</v>
      </c>
      <c r="H3129" s="82">
        <v>183.7253</v>
      </c>
      <c r="I3129" s="82">
        <v>118.44929999999999</v>
      </c>
      <c r="J3129" s="82">
        <v>45.712699999999998</v>
      </c>
      <c r="K3129" s="82">
        <v>57.1006</v>
      </c>
      <c r="L3129" s="82">
        <v>107.739</v>
      </c>
      <c r="M3129" s="87">
        <v>136.28899999999999</v>
      </c>
      <c r="N3129" s="80">
        <v>0.14000000000000001</v>
      </c>
      <c r="O3129" s="86">
        <f t="shared" si="144"/>
        <v>1253.9301566669899</v>
      </c>
      <c r="P3129" s="24">
        <f t="shared" si="145"/>
        <v>0</v>
      </c>
      <c r="R3129" s="76">
        <v>41400</v>
      </c>
      <c r="S3129" s="88">
        <f t="shared" si="146"/>
        <v>1.9103004272924601E-3</v>
      </c>
      <c r="T3129" s="88"/>
    </row>
    <row r="3130" spans="1:20" x14ac:dyDescent="0.3">
      <c r="A3130" s="75">
        <v>3127</v>
      </c>
      <c r="B3130" s="76">
        <v>41401</v>
      </c>
      <c r="C3130" s="80">
        <v>2056.1678999999999</v>
      </c>
      <c r="D3130" s="81">
        <v>72.807100000000005</v>
      </c>
      <c r="E3130" s="82">
        <v>45.15</v>
      </c>
      <c r="F3130" s="82">
        <v>34.493000000000002</v>
      </c>
      <c r="G3130" s="82">
        <v>44.191699999999997</v>
      </c>
      <c r="H3130" s="82">
        <v>183.41229999999999</v>
      </c>
      <c r="I3130" s="82">
        <v>119.1947</v>
      </c>
      <c r="J3130" s="82">
        <v>45.447600000000001</v>
      </c>
      <c r="K3130" s="82">
        <v>57.941899999999997</v>
      </c>
      <c r="L3130" s="82">
        <v>108.836</v>
      </c>
      <c r="M3130" s="87">
        <v>136.58199999999999</v>
      </c>
      <c r="N3130" s="80">
        <v>0.12</v>
      </c>
      <c r="O3130" s="86">
        <f t="shared" si="144"/>
        <v>1253.93612776298</v>
      </c>
      <c r="P3130" s="24">
        <f t="shared" si="145"/>
        <v>0</v>
      </c>
      <c r="R3130" s="76">
        <v>41401</v>
      </c>
      <c r="S3130" s="88">
        <f t="shared" si="146"/>
        <v>5.2846962596488902E-3</v>
      </c>
      <c r="T3130" s="88"/>
    </row>
    <row r="3131" spans="1:20" x14ac:dyDescent="0.3">
      <c r="A3131" s="75">
        <v>3128</v>
      </c>
      <c r="B3131" s="76">
        <v>41402</v>
      </c>
      <c r="C3131" s="80">
        <v>2065.5772999999999</v>
      </c>
      <c r="D3131" s="81">
        <v>72.977800000000002</v>
      </c>
      <c r="E3131" s="82">
        <v>45.29</v>
      </c>
      <c r="F3131" s="82">
        <v>34.700499999999998</v>
      </c>
      <c r="G3131" s="82">
        <v>43.767200000000003</v>
      </c>
      <c r="H3131" s="82">
        <v>183.88929999999999</v>
      </c>
      <c r="I3131" s="82">
        <v>119.9139</v>
      </c>
      <c r="J3131" s="82">
        <v>45.770299999999999</v>
      </c>
      <c r="K3131" s="82">
        <v>57.616199999999999</v>
      </c>
      <c r="L3131" s="82">
        <v>108.71899999999999</v>
      </c>
      <c r="M3131" s="87">
        <v>134.79300000000001</v>
      </c>
      <c r="N3131" s="80">
        <v>0.12</v>
      </c>
      <c r="O3131" s="86">
        <f t="shared" si="144"/>
        <v>1253.9420988874001</v>
      </c>
      <c r="P3131" s="24">
        <f t="shared" si="145"/>
        <v>0</v>
      </c>
      <c r="R3131" s="76">
        <v>41402</v>
      </c>
      <c r="S3131" s="88">
        <f t="shared" si="146"/>
        <v>4.5761827134835897E-3</v>
      </c>
      <c r="T3131" s="88"/>
    </row>
    <row r="3132" spans="1:20" x14ac:dyDescent="0.3">
      <c r="A3132" s="75">
        <v>3129</v>
      </c>
      <c r="B3132" s="76">
        <v>41403</v>
      </c>
      <c r="C3132" s="80">
        <v>2058.9187000000002</v>
      </c>
      <c r="D3132" s="81">
        <v>72.966399999999993</v>
      </c>
      <c r="E3132" s="82">
        <v>45.61</v>
      </c>
      <c r="F3132" s="82">
        <v>34.949399999999997</v>
      </c>
      <c r="G3132" s="82">
        <v>43.3294</v>
      </c>
      <c r="H3132" s="82">
        <v>184.30670000000001</v>
      </c>
      <c r="I3132" s="82">
        <v>119.8616</v>
      </c>
      <c r="J3132" s="82">
        <v>45.2286</v>
      </c>
      <c r="K3132" s="82">
        <v>57.154899999999998</v>
      </c>
      <c r="L3132" s="82">
        <v>108.196</v>
      </c>
      <c r="M3132" s="87">
        <v>133.11099999999999</v>
      </c>
      <c r="N3132" s="80">
        <v>0.12</v>
      </c>
      <c r="O3132" s="86">
        <f t="shared" si="144"/>
        <v>1253.9480700402501</v>
      </c>
      <c r="P3132" s="24">
        <f t="shared" si="145"/>
        <v>0</v>
      </c>
      <c r="R3132" s="76">
        <v>41403</v>
      </c>
      <c r="S3132" s="88">
        <f t="shared" si="146"/>
        <v>-3.2236024282411599E-3</v>
      </c>
      <c r="T3132" s="88"/>
    </row>
    <row r="3133" spans="1:20" x14ac:dyDescent="0.3">
      <c r="A3133" s="75">
        <v>3130</v>
      </c>
      <c r="B3133" s="76">
        <v>41404</v>
      </c>
      <c r="C3133" s="80">
        <v>2067.8384000000001</v>
      </c>
      <c r="D3133" s="81">
        <v>73.569599999999994</v>
      </c>
      <c r="E3133" s="82">
        <v>46.7</v>
      </c>
      <c r="F3133" s="82">
        <v>35.281199999999998</v>
      </c>
      <c r="G3133" s="82">
        <v>43.369199999999999</v>
      </c>
      <c r="H3133" s="82">
        <v>183.69550000000001</v>
      </c>
      <c r="I3133" s="82">
        <v>118.6897</v>
      </c>
      <c r="J3133" s="82">
        <v>44.940399999999997</v>
      </c>
      <c r="K3133" s="82">
        <v>57.195599999999999</v>
      </c>
      <c r="L3133" s="82">
        <v>108.392</v>
      </c>
      <c r="M3133" s="87">
        <v>133.792</v>
      </c>
      <c r="N3133" s="80">
        <v>0.12</v>
      </c>
      <c r="O3133" s="86">
        <f t="shared" si="144"/>
        <v>1253.9540412215299</v>
      </c>
      <c r="P3133" s="24">
        <f t="shared" si="145"/>
        <v>0</v>
      </c>
      <c r="R3133" s="76">
        <v>41404</v>
      </c>
      <c r="S3133" s="88">
        <f t="shared" si="146"/>
        <v>4.3322254540696398E-3</v>
      </c>
      <c r="T3133" s="88"/>
    </row>
    <row r="3134" spans="1:20" x14ac:dyDescent="0.3">
      <c r="A3134" s="75">
        <v>3131</v>
      </c>
      <c r="B3134" s="76">
        <v>41407</v>
      </c>
      <c r="C3134" s="80">
        <v>2068.1320000000001</v>
      </c>
      <c r="D3134" s="81">
        <v>73.768799999999999</v>
      </c>
      <c r="E3134" s="82">
        <v>46.71</v>
      </c>
      <c r="F3134" s="82">
        <v>35.032299999999999</v>
      </c>
      <c r="G3134" s="82">
        <v>43.820300000000003</v>
      </c>
      <c r="H3134" s="82">
        <v>183.12909999999999</v>
      </c>
      <c r="I3134" s="82">
        <v>118.637</v>
      </c>
      <c r="J3134" s="82">
        <v>44.709899999999998</v>
      </c>
      <c r="K3134" s="82">
        <v>57.249899999999997</v>
      </c>
      <c r="L3134" s="82">
        <v>108.431</v>
      </c>
      <c r="M3134" s="87">
        <v>134.03200000000001</v>
      </c>
      <c r="N3134" s="80">
        <v>0.12</v>
      </c>
      <c r="O3134" s="86">
        <f t="shared" si="144"/>
        <v>1253.9600124312501</v>
      </c>
      <c r="P3134" s="24">
        <f t="shared" si="145"/>
        <v>0</v>
      </c>
      <c r="R3134" s="76">
        <v>41407</v>
      </c>
      <c r="S3134" s="88">
        <f t="shared" si="146"/>
        <v>1.4198401577214501E-4</v>
      </c>
      <c r="T3134" s="88"/>
    </row>
    <row r="3135" spans="1:20" x14ac:dyDescent="0.3">
      <c r="A3135" s="75">
        <v>3132</v>
      </c>
      <c r="B3135" s="76">
        <v>41408</v>
      </c>
      <c r="C3135" s="80">
        <v>2089.5522000000001</v>
      </c>
      <c r="D3135" s="81">
        <v>74.343500000000006</v>
      </c>
      <c r="E3135" s="82">
        <v>46.9</v>
      </c>
      <c r="F3135" s="82">
        <v>34.918199999999999</v>
      </c>
      <c r="G3135" s="82">
        <v>44.788699999999999</v>
      </c>
      <c r="H3135" s="82">
        <v>186.334</v>
      </c>
      <c r="I3135" s="82">
        <v>119.9669</v>
      </c>
      <c r="J3135" s="82">
        <v>44.894300000000001</v>
      </c>
      <c r="K3135" s="82">
        <v>57.697699999999998</v>
      </c>
      <c r="L3135" s="82">
        <v>109.045</v>
      </c>
      <c r="M3135" s="87">
        <v>135.12700000000001</v>
      </c>
      <c r="N3135" s="80">
        <v>0.11</v>
      </c>
      <c r="O3135" s="86">
        <f t="shared" si="144"/>
        <v>1253.9654860662299</v>
      </c>
      <c r="P3135" s="24">
        <f t="shared" si="145"/>
        <v>0</v>
      </c>
      <c r="R3135" s="76">
        <v>41408</v>
      </c>
      <c r="S3135" s="88">
        <f t="shared" si="146"/>
        <v>1.03572692652114E-2</v>
      </c>
      <c r="T3135" s="88"/>
    </row>
    <row r="3136" spans="1:20" x14ac:dyDescent="0.3">
      <c r="A3136" s="75">
        <v>3133</v>
      </c>
      <c r="B3136" s="76">
        <v>41409</v>
      </c>
      <c r="C3136" s="80">
        <v>2100.8901999999998</v>
      </c>
      <c r="D3136" s="81">
        <v>74.593900000000005</v>
      </c>
      <c r="E3136" s="82">
        <v>48.03</v>
      </c>
      <c r="F3136" s="82">
        <v>35.244900000000001</v>
      </c>
      <c r="G3136" s="82">
        <v>45.209499999999998</v>
      </c>
      <c r="H3136" s="82">
        <v>184.85820000000001</v>
      </c>
      <c r="I3136" s="82">
        <v>120.13809999999999</v>
      </c>
      <c r="J3136" s="82">
        <v>44.825200000000002</v>
      </c>
      <c r="K3136" s="82">
        <v>58.240400000000001</v>
      </c>
      <c r="L3136" s="82">
        <v>110.024</v>
      </c>
      <c r="M3136" s="87">
        <v>136.12799999999999</v>
      </c>
      <c r="N3136" s="80">
        <v>0.12</v>
      </c>
      <c r="O3136" s="86">
        <f t="shared" si="144"/>
        <v>1253.97145733045</v>
      </c>
      <c r="P3136" s="24">
        <f t="shared" si="145"/>
        <v>0</v>
      </c>
      <c r="R3136" s="76">
        <v>41409</v>
      </c>
      <c r="S3136" s="88">
        <f t="shared" si="146"/>
        <v>5.4260429579120499E-3</v>
      </c>
      <c r="T3136" s="88"/>
    </row>
    <row r="3137" spans="1:20" x14ac:dyDescent="0.3">
      <c r="A3137" s="75">
        <v>3134</v>
      </c>
      <c r="B3137" s="76">
        <v>41410</v>
      </c>
      <c r="C3137" s="80">
        <v>2090.4582</v>
      </c>
      <c r="D3137" s="81">
        <v>74.707800000000006</v>
      </c>
      <c r="E3137" s="82">
        <v>46.93</v>
      </c>
      <c r="F3137" s="82">
        <v>35.644199999999998</v>
      </c>
      <c r="G3137" s="82">
        <v>45.523400000000002</v>
      </c>
      <c r="H3137" s="82">
        <v>184.48249999999999</v>
      </c>
      <c r="I3137" s="82">
        <v>119.4271</v>
      </c>
      <c r="J3137" s="82">
        <v>44.871299999999998</v>
      </c>
      <c r="K3137" s="82">
        <v>58.4711</v>
      </c>
      <c r="L3137" s="82">
        <v>109.358</v>
      </c>
      <c r="M3137" s="87">
        <v>135.02000000000001</v>
      </c>
      <c r="N3137" s="80">
        <v>0.11</v>
      </c>
      <c r="O3137" s="86">
        <f t="shared" si="144"/>
        <v>1253.9769310153799</v>
      </c>
      <c r="P3137" s="24">
        <f t="shared" si="145"/>
        <v>0</v>
      </c>
      <c r="R3137" s="76">
        <v>41410</v>
      </c>
      <c r="S3137" s="88">
        <f t="shared" si="146"/>
        <v>-4.9655141425286597E-3</v>
      </c>
      <c r="T3137" s="88"/>
    </row>
    <row r="3138" spans="1:20" x14ac:dyDescent="0.3">
      <c r="A3138" s="75">
        <v>3135</v>
      </c>
      <c r="B3138" s="76">
        <v>41411</v>
      </c>
      <c r="C3138" s="80">
        <v>2112.0373</v>
      </c>
      <c r="D3138" s="81">
        <v>75.811800000000005</v>
      </c>
      <c r="E3138" s="82">
        <v>47.49</v>
      </c>
      <c r="F3138" s="82">
        <v>36.328699999999998</v>
      </c>
      <c r="G3138" s="82">
        <v>46.578699999999998</v>
      </c>
      <c r="H3138" s="82">
        <v>185.4744</v>
      </c>
      <c r="I3138" s="82">
        <v>120.8228</v>
      </c>
      <c r="J3138" s="82">
        <v>44.859699999999997</v>
      </c>
      <c r="K3138" s="82">
        <v>58.308300000000003</v>
      </c>
      <c r="L3138" s="82">
        <v>109.437</v>
      </c>
      <c r="M3138" s="87">
        <v>135.58099999999999</v>
      </c>
      <c r="N3138" s="80">
        <v>0.1</v>
      </c>
      <c r="O3138" s="86">
        <f t="shared" si="144"/>
        <v>1253.9819071143099</v>
      </c>
      <c r="P3138" s="24">
        <f t="shared" si="145"/>
        <v>0</v>
      </c>
      <c r="R3138" s="76">
        <v>41411</v>
      </c>
      <c r="S3138" s="88">
        <f t="shared" si="146"/>
        <v>1.03226651458517E-2</v>
      </c>
      <c r="T3138" s="88"/>
    </row>
    <row r="3139" spans="1:20" x14ac:dyDescent="0.3">
      <c r="A3139" s="75">
        <v>3136</v>
      </c>
      <c r="B3139" s="76">
        <v>41414</v>
      </c>
      <c r="C3139" s="80">
        <v>2110.5879</v>
      </c>
      <c r="D3139" s="81">
        <v>75.231300000000005</v>
      </c>
      <c r="E3139" s="82">
        <v>47.89</v>
      </c>
      <c r="F3139" s="82">
        <v>36.193800000000003</v>
      </c>
      <c r="G3139" s="82">
        <v>46.859200000000001</v>
      </c>
      <c r="H3139" s="82">
        <v>187.51820000000001</v>
      </c>
      <c r="I3139" s="82">
        <v>121.8235</v>
      </c>
      <c r="J3139" s="82">
        <v>45.528300000000002</v>
      </c>
      <c r="K3139" s="82">
        <v>57.5077</v>
      </c>
      <c r="L3139" s="82">
        <v>107.857</v>
      </c>
      <c r="M3139" s="87">
        <v>135.58099999999999</v>
      </c>
      <c r="N3139" s="80">
        <v>0.1</v>
      </c>
      <c r="O3139" s="86">
        <f t="shared" si="144"/>
        <v>1253.9868832329901</v>
      </c>
      <c r="P3139" s="24">
        <f t="shared" si="145"/>
        <v>0</v>
      </c>
      <c r="R3139" s="76">
        <v>41414</v>
      </c>
      <c r="S3139" s="88">
        <f t="shared" si="146"/>
        <v>-6.8625681942258198E-4</v>
      </c>
      <c r="T3139" s="88"/>
    </row>
    <row r="3140" spans="1:20" x14ac:dyDescent="0.3">
      <c r="A3140" s="75">
        <v>3137</v>
      </c>
      <c r="B3140" s="76">
        <v>41415</v>
      </c>
      <c r="C3140" s="80">
        <v>2114.2795000000001</v>
      </c>
      <c r="D3140" s="81">
        <v>74.844300000000004</v>
      </c>
      <c r="E3140" s="82">
        <v>47.28</v>
      </c>
      <c r="F3140" s="82">
        <v>36.401299999999999</v>
      </c>
      <c r="G3140" s="82">
        <v>46.552</v>
      </c>
      <c r="H3140" s="82">
        <v>189.26140000000001</v>
      </c>
      <c r="I3140" s="82">
        <v>122.1922</v>
      </c>
      <c r="J3140" s="82">
        <v>45.804900000000004</v>
      </c>
      <c r="K3140" s="82">
        <v>57.453400000000002</v>
      </c>
      <c r="L3140" s="82">
        <v>107.90900000000001</v>
      </c>
      <c r="M3140" s="87">
        <v>136.38200000000001</v>
      </c>
      <c r="N3140" s="80">
        <v>0.09</v>
      </c>
      <c r="O3140" s="86">
        <f t="shared" ref="O3140:O3203" si="147">O3139*(1+N3140/100/252)</f>
        <v>1253.9913617575801</v>
      </c>
      <c r="P3140" s="24">
        <f t="shared" ref="P3140:P3203" si="148">IF(MONTH(B3140)&lt;&gt;MONTH(B3141),1,0)</f>
        <v>0</v>
      </c>
      <c r="R3140" s="76">
        <v>41415</v>
      </c>
      <c r="S3140" s="88">
        <f t="shared" ref="S3140:S3203" si="149">(C3140/C3139)-1</f>
        <v>1.7490861195594799E-3</v>
      </c>
      <c r="T3140" s="88"/>
    </row>
    <row r="3141" spans="1:20" x14ac:dyDescent="0.3">
      <c r="A3141" s="75">
        <v>3138</v>
      </c>
      <c r="B3141" s="76">
        <v>41416</v>
      </c>
      <c r="C3141" s="80">
        <v>2097.0318000000002</v>
      </c>
      <c r="D3141" s="81">
        <v>74.241100000000003</v>
      </c>
      <c r="E3141" s="82">
        <v>46.12</v>
      </c>
      <c r="F3141" s="82">
        <v>35.384900000000002</v>
      </c>
      <c r="G3141" s="82">
        <v>46.231400000000001</v>
      </c>
      <c r="H3141" s="82">
        <v>187.74359999999999</v>
      </c>
      <c r="I3141" s="82">
        <v>121.389</v>
      </c>
      <c r="J3141" s="82">
        <v>45.055700000000002</v>
      </c>
      <c r="K3141" s="82">
        <v>57.331299999999999</v>
      </c>
      <c r="L3141" s="82">
        <v>108.35299999999999</v>
      </c>
      <c r="M3141" s="87">
        <v>135.84800000000001</v>
      </c>
      <c r="N3141" s="80">
        <v>0.08</v>
      </c>
      <c r="O3141" s="86">
        <f t="shared" si="147"/>
        <v>1253.99534268253</v>
      </c>
      <c r="P3141" s="24">
        <f t="shared" si="148"/>
        <v>0</v>
      </c>
      <c r="R3141" s="76">
        <v>41416</v>
      </c>
      <c r="S3141" s="88">
        <f t="shared" si="149"/>
        <v>-8.1577199230280506E-3</v>
      </c>
      <c r="T3141" s="88"/>
    </row>
    <row r="3142" spans="1:20" x14ac:dyDescent="0.3">
      <c r="A3142" s="75">
        <v>3139</v>
      </c>
      <c r="B3142" s="76">
        <v>41417</v>
      </c>
      <c r="C3142" s="80">
        <v>2091.1986999999999</v>
      </c>
      <c r="D3142" s="81">
        <v>72.738799999999998</v>
      </c>
      <c r="E3142" s="82">
        <v>46.35</v>
      </c>
      <c r="F3142" s="82">
        <v>35.499000000000002</v>
      </c>
      <c r="G3142" s="82">
        <v>45.616900000000001</v>
      </c>
      <c r="H3142" s="82">
        <v>188.44990000000001</v>
      </c>
      <c r="I3142" s="82">
        <v>120.8623</v>
      </c>
      <c r="J3142" s="82">
        <v>44.940399999999997</v>
      </c>
      <c r="K3142" s="82">
        <v>56.897100000000002</v>
      </c>
      <c r="L3142" s="82">
        <v>107.24299999999999</v>
      </c>
      <c r="M3142" s="87">
        <v>134.9</v>
      </c>
      <c r="N3142" s="80">
        <v>0.08</v>
      </c>
      <c r="O3142" s="86">
        <f t="shared" si="147"/>
        <v>1253.9993236201301</v>
      </c>
      <c r="P3142" s="24">
        <f t="shared" si="148"/>
        <v>0</v>
      </c>
      <c r="R3142" s="76">
        <v>41417</v>
      </c>
      <c r="S3142" s="88">
        <f t="shared" si="149"/>
        <v>-2.7815982571176602E-3</v>
      </c>
      <c r="T3142" s="88"/>
    </row>
    <row r="3143" spans="1:20" x14ac:dyDescent="0.3">
      <c r="A3143" s="75">
        <v>3140</v>
      </c>
      <c r="B3143" s="76">
        <v>41418</v>
      </c>
      <c r="C3143" s="80">
        <v>2090.0855999999999</v>
      </c>
      <c r="D3143" s="81">
        <v>73.137100000000004</v>
      </c>
      <c r="E3143" s="82">
        <v>46.04</v>
      </c>
      <c r="F3143" s="82">
        <v>35.3123</v>
      </c>
      <c r="G3143" s="82">
        <v>45.7759</v>
      </c>
      <c r="H3143" s="82">
        <v>188.52500000000001</v>
      </c>
      <c r="I3143" s="82">
        <v>120.51990000000001</v>
      </c>
      <c r="J3143" s="82">
        <v>44.732900000000001</v>
      </c>
      <c r="K3143" s="82">
        <v>57.317700000000002</v>
      </c>
      <c r="L3143" s="82">
        <v>107.84399999999999</v>
      </c>
      <c r="M3143" s="87">
        <v>133.91200000000001</v>
      </c>
      <c r="N3143" s="80">
        <v>0.09</v>
      </c>
      <c r="O3143" s="86">
        <f t="shared" si="147"/>
        <v>1254.0038021891401</v>
      </c>
      <c r="P3143" s="24">
        <f t="shared" si="148"/>
        <v>0</v>
      </c>
      <c r="R3143" s="76">
        <v>41418</v>
      </c>
      <c r="S3143" s="88">
        <f t="shared" si="149"/>
        <v>-5.3227844871939201E-4</v>
      </c>
      <c r="T3143" s="88"/>
    </row>
    <row r="3144" spans="1:20" x14ac:dyDescent="0.3">
      <c r="A3144" s="75">
        <v>3141</v>
      </c>
      <c r="B3144" s="76">
        <v>41421</v>
      </c>
      <c r="C3144" s="80">
        <v>2090.0855999999999</v>
      </c>
      <c r="D3144" s="81">
        <v>73.137100000000004</v>
      </c>
      <c r="E3144" s="82">
        <v>46.04</v>
      </c>
      <c r="F3144" s="82">
        <v>35.3123</v>
      </c>
      <c r="G3144" s="82">
        <v>45.7759</v>
      </c>
      <c r="H3144" s="82">
        <v>188.52500000000001</v>
      </c>
      <c r="I3144" s="82">
        <v>120.51990000000001</v>
      </c>
      <c r="J3144" s="82">
        <v>44.732900000000001</v>
      </c>
      <c r="K3144" s="82">
        <v>57.317700000000002</v>
      </c>
      <c r="L3144" s="82">
        <v>107.84399999999999</v>
      </c>
      <c r="M3144" s="87">
        <v>133.91200000000001</v>
      </c>
      <c r="N3144" s="80">
        <v>0.09</v>
      </c>
      <c r="O3144" s="86">
        <f t="shared" si="147"/>
        <v>1254.0082807741501</v>
      </c>
      <c r="P3144" s="24">
        <f t="shared" si="148"/>
        <v>0</v>
      </c>
      <c r="R3144" s="76">
        <v>41421</v>
      </c>
      <c r="S3144" s="88">
        <f t="shared" si="149"/>
        <v>0</v>
      </c>
      <c r="T3144" s="88"/>
    </row>
    <row r="3145" spans="1:20" x14ac:dyDescent="0.3">
      <c r="A3145" s="75">
        <v>3142</v>
      </c>
      <c r="B3145" s="76">
        <v>41422</v>
      </c>
      <c r="C3145" s="80">
        <v>2103.3782000000001</v>
      </c>
      <c r="D3145" s="81">
        <v>72.920900000000003</v>
      </c>
      <c r="E3145" s="82">
        <v>46.56</v>
      </c>
      <c r="F3145" s="82">
        <v>35.810099999999998</v>
      </c>
      <c r="G3145" s="82">
        <v>46.779000000000003</v>
      </c>
      <c r="H3145" s="82">
        <v>189.99780000000001</v>
      </c>
      <c r="I3145" s="82">
        <v>121.6392</v>
      </c>
      <c r="J3145" s="82">
        <v>45.240099999999998</v>
      </c>
      <c r="K3145" s="82">
        <v>57.738399999999999</v>
      </c>
      <c r="L3145" s="82">
        <v>107.648</v>
      </c>
      <c r="M3145" s="87">
        <v>135.18</v>
      </c>
      <c r="N3145" s="80">
        <v>0.09</v>
      </c>
      <c r="O3145" s="86">
        <f t="shared" si="147"/>
        <v>1254.0127593751499</v>
      </c>
      <c r="P3145" s="24">
        <f t="shared" si="148"/>
        <v>0</v>
      </c>
      <c r="R3145" s="76">
        <v>41422</v>
      </c>
      <c r="S3145" s="88">
        <f t="shared" si="149"/>
        <v>6.3598352144047503E-3</v>
      </c>
      <c r="T3145" s="88"/>
    </row>
    <row r="3146" spans="1:20" x14ac:dyDescent="0.3">
      <c r="A3146" s="75">
        <v>3143</v>
      </c>
      <c r="B3146" s="76">
        <v>41423</v>
      </c>
      <c r="C3146" s="80">
        <v>2088.8683000000001</v>
      </c>
      <c r="D3146" s="81">
        <v>72.966399999999993</v>
      </c>
      <c r="E3146" s="82">
        <v>46.36</v>
      </c>
      <c r="F3146" s="82">
        <v>35.6753</v>
      </c>
      <c r="G3146" s="82">
        <v>46.591999999999999</v>
      </c>
      <c r="H3146" s="82">
        <v>188.58519999999999</v>
      </c>
      <c r="I3146" s="82">
        <v>121.2441</v>
      </c>
      <c r="J3146" s="82">
        <v>45.574399999999997</v>
      </c>
      <c r="K3146" s="82">
        <v>56.177900000000001</v>
      </c>
      <c r="L3146" s="82">
        <v>105.937</v>
      </c>
      <c r="M3146" s="87">
        <v>132.256</v>
      </c>
      <c r="N3146" s="80">
        <v>0.08</v>
      </c>
      <c r="O3146" s="86">
        <f t="shared" si="147"/>
        <v>1254.01674036804</v>
      </c>
      <c r="P3146" s="24">
        <f t="shared" si="148"/>
        <v>0</v>
      </c>
      <c r="R3146" s="76">
        <v>41423</v>
      </c>
      <c r="S3146" s="88">
        <f t="shared" si="149"/>
        <v>-6.8983789981278401E-3</v>
      </c>
      <c r="T3146" s="88"/>
    </row>
    <row r="3147" spans="1:20" x14ac:dyDescent="0.3">
      <c r="A3147" s="75">
        <v>3144</v>
      </c>
      <c r="B3147" s="76">
        <v>41424</v>
      </c>
      <c r="C3147" s="80">
        <v>2096.8883999999998</v>
      </c>
      <c r="D3147" s="81">
        <v>73.046099999999996</v>
      </c>
      <c r="E3147" s="82">
        <v>47.09</v>
      </c>
      <c r="F3147" s="82">
        <v>35.613100000000003</v>
      </c>
      <c r="G3147" s="82">
        <v>46.792400000000001</v>
      </c>
      <c r="H3147" s="82">
        <v>188.01410000000001</v>
      </c>
      <c r="I3147" s="82">
        <v>121.2573</v>
      </c>
      <c r="J3147" s="82">
        <v>45.7316</v>
      </c>
      <c r="K3147" s="82">
        <v>55.323</v>
      </c>
      <c r="L3147" s="82">
        <v>106.06699999999999</v>
      </c>
      <c r="M3147" s="87">
        <v>130.64099999999999</v>
      </c>
      <c r="N3147" s="80">
        <v>0.08</v>
      </c>
      <c r="O3147" s="86">
        <f t="shared" si="147"/>
        <v>1254.02072137356</v>
      </c>
      <c r="P3147" s="24">
        <f t="shared" si="148"/>
        <v>0</v>
      </c>
      <c r="R3147" s="76">
        <v>41424</v>
      </c>
      <c r="S3147" s="88">
        <f t="shared" si="149"/>
        <v>3.8394474175320599E-3</v>
      </c>
      <c r="T3147" s="88"/>
    </row>
    <row r="3148" spans="1:20" x14ac:dyDescent="0.3">
      <c r="A3148" s="75">
        <v>3145</v>
      </c>
      <c r="B3148" s="76">
        <v>41425</v>
      </c>
      <c r="C3148" s="80">
        <v>2066.8951000000002</v>
      </c>
      <c r="D3148" s="81">
        <v>72.249399999999994</v>
      </c>
      <c r="E3148" s="82">
        <v>46.12</v>
      </c>
      <c r="F3148" s="82">
        <v>35.032299999999999</v>
      </c>
      <c r="G3148" s="82">
        <v>46.6188</v>
      </c>
      <c r="H3148" s="82">
        <v>184.4675</v>
      </c>
      <c r="I3148" s="82">
        <v>119.1242</v>
      </c>
      <c r="J3148" s="82">
        <v>45.014899999999997</v>
      </c>
      <c r="K3148" s="82">
        <v>54.264600000000002</v>
      </c>
      <c r="L3148" s="82">
        <v>105.48</v>
      </c>
      <c r="M3148" s="87">
        <v>129.96799999999999</v>
      </c>
      <c r="N3148" s="80">
        <v>0.09</v>
      </c>
      <c r="O3148" s="99">
        <f t="shared" si="147"/>
        <v>1254.0252000190001</v>
      </c>
      <c r="P3148" s="24">
        <f t="shared" si="148"/>
        <v>1</v>
      </c>
      <c r="R3148" s="76">
        <v>41425</v>
      </c>
      <c r="S3148" s="88">
        <f t="shared" si="149"/>
        <v>-1.4303717832575001E-2</v>
      </c>
      <c r="T3148" s="88"/>
    </row>
    <row r="3149" spans="1:20" x14ac:dyDescent="0.3">
      <c r="A3149" s="75">
        <v>3146</v>
      </c>
      <c r="B3149" s="76">
        <v>41428</v>
      </c>
      <c r="C3149" s="80">
        <v>2079.3775000000001</v>
      </c>
      <c r="D3149" s="81">
        <v>72.363200000000006</v>
      </c>
      <c r="E3149" s="82">
        <v>45.91</v>
      </c>
      <c r="F3149" s="82">
        <v>35.664900000000003</v>
      </c>
      <c r="G3149" s="82">
        <v>47.540399999999998</v>
      </c>
      <c r="H3149" s="82">
        <v>186.4812</v>
      </c>
      <c r="I3149" s="82">
        <v>120.4278</v>
      </c>
      <c r="J3149" s="82">
        <v>45.430999999999997</v>
      </c>
      <c r="K3149" s="82">
        <v>55.377299999999998</v>
      </c>
      <c r="L3149" s="82">
        <v>106.303</v>
      </c>
      <c r="M3149" s="87">
        <v>131.83799999999999</v>
      </c>
      <c r="N3149" s="80">
        <v>0.1</v>
      </c>
      <c r="O3149" s="86">
        <f t="shared" si="147"/>
        <v>1254.0301763094701</v>
      </c>
      <c r="P3149" s="24">
        <f t="shared" si="148"/>
        <v>0</v>
      </c>
      <c r="R3149" s="76">
        <v>41428</v>
      </c>
      <c r="S3149" s="88">
        <f t="shared" si="149"/>
        <v>6.0392034409486603E-3</v>
      </c>
      <c r="T3149" s="88"/>
    </row>
    <row r="3150" spans="1:20" x14ac:dyDescent="0.3">
      <c r="A3150" s="75">
        <v>3147</v>
      </c>
      <c r="B3150" s="76">
        <v>41429</v>
      </c>
      <c r="C3150" s="80">
        <v>2068.0012999999999</v>
      </c>
      <c r="D3150" s="81">
        <v>72.912499999999994</v>
      </c>
      <c r="E3150" s="82">
        <v>44.65</v>
      </c>
      <c r="F3150" s="82">
        <v>35.426400000000001</v>
      </c>
      <c r="G3150" s="82">
        <v>46.738999999999997</v>
      </c>
      <c r="H3150" s="82">
        <v>184.78309999999999</v>
      </c>
      <c r="I3150" s="82">
        <v>119.54559999999999</v>
      </c>
      <c r="J3150" s="82">
        <v>45.072699999999998</v>
      </c>
      <c r="K3150" s="82">
        <v>56.204999999999998</v>
      </c>
      <c r="L3150" s="82">
        <v>106.60299999999999</v>
      </c>
      <c r="M3150" s="87">
        <v>132.38999999999999</v>
      </c>
      <c r="N3150" s="80">
        <v>0.11</v>
      </c>
      <c r="O3150" s="86">
        <f t="shared" si="147"/>
        <v>1254.03565025072</v>
      </c>
      <c r="P3150" s="24">
        <f t="shared" si="148"/>
        <v>0</v>
      </c>
      <c r="R3150" s="76">
        <v>41429</v>
      </c>
      <c r="S3150" s="88">
        <f t="shared" si="149"/>
        <v>-5.4709642669501504E-3</v>
      </c>
      <c r="T3150" s="88"/>
    </row>
    <row r="3151" spans="1:20" x14ac:dyDescent="0.3">
      <c r="A3151" s="75">
        <v>3148</v>
      </c>
      <c r="B3151" s="76">
        <v>41430</v>
      </c>
      <c r="C3151" s="80">
        <v>2040.0207</v>
      </c>
      <c r="D3151" s="81">
        <v>72.271600000000007</v>
      </c>
      <c r="E3151" s="82">
        <v>44.3</v>
      </c>
      <c r="F3151" s="82">
        <v>35.384900000000002</v>
      </c>
      <c r="G3151" s="82">
        <v>46.458500000000001</v>
      </c>
      <c r="H3151" s="82">
        <v>182.6942</v>
      </c>
      <c r="I3151" s="82">
        <v>118.0445</v>
      </c>
      <c r="J3151" s="82">
        <v>44.170999999999999</v>
      </c>
      <c r="K3151" s="82">
        <v>55.160200000000003</v>
      </c>
      <c r="L3151" s="82">
        <v>106.782</v>
      </c>
      <c r="M3151" s="87">
        <v>129.76599999999999</v>
      </c>
      <c r="N3151" s="80">
        <v>0.09</v>
      </c>
      <c r="O3151" s="86">
        <f t="shared" si="147"/>
        <v>1254.04012894947</v>
      </c>
      <c r="P3151" s="24">
        <f t="shared" si="148"/>
        <v>0</v>
      </c>
      <c r="R3151" s="76">
        <v>41430</v>
      </c>
      <c r="S3151" s="88">
        <f t="shared" si="149"/>
        <v>-1.3530262287552599E-2</v>
      </c>
      <c r="T3151" s="88"/>
    </row>
    <row r="3152" spans="1:20" x14ac:dyDescent="0.3">
      <c r="A3152" s="75">
        <v>3149</v>
      </c>
      <c r="B3152" s="76">
        <v>41431</v>
      </c>
      <c r="C3152" s="80">
        <v>2057.6262999999999</v>
      </c>
      <c r="D3152" s="81">
        <v>72.065600000000003</v>
      </c>
      <c r="E3152" s="82">
        <v>44.56</v>
      </c>
      <c r="F3152" s="82">
        <v>34.586399999999998</v>
      </c>
      <c r="G3152" s="82">
        <v>46.698900000000002</v>
      </c>
      <c r="H3152" s="82">
        <v>181.22149999999999</v>
      </c>
      <c r="I3152" s="82">
        <v>118.8082</v>
      </c>
      <c r="J3152" s="82">
        <v>44.3675</v>
      </c>
      <c r="K3152" s="82">
        <v>55.350099999999998</v>
      </c>
      <c r="L3152" s="82">
        <v>107.387</v>
      </c>
      <c r="M3152" s="87">
        <v>130.11600000000001</v>
      </c>
      <c r="N3152" s="80">
        <v>0.1</v>
      </c>
      <c r="O3152" s="86">
        <f t="shared" si="147"/>
        <v>1254.04510529919</v>
      </c>
      <c r="P3152" s="24">
        <f t="shared" si="148"/>
        <v>0</v>
      </c>
      <c r="R3152" s="76">
        <v>41431</v>
      </c>
      <c r="S3152" s="88">
        <f t="shared" si="149"/>
        <v>8.6301085082125494E-3</v>
      </c>
      <c r="T3152" s="88"/>
    </row>
    <row r="3153" spans="1:20" x14ac:dyDescent="0.3">
      <c r="A3153" s="75">
        <v>3150</v>
      </c>
      <c r="B3153" s="76">
        <v>41432</v>
      </c>
      <c r="C3153" s="80">
        <v>2084.0623999999998</v>
      </c>
      <c r="D3153" s="81">
        <v>71.069999999999993</v>
      </c>
      <c r="E3153" s="82">
        <v>45.26</v>
      </c>
      <c r="F3153" s="82">
        <v>35.068600000000004</v>
      </c>
      <c r="G3153" s="82">
        <v>47.647300000000001</v>
      </c>
      <c r="H3153" s="82">
        <v>182.8896</v>
      </c>
      <c r="I3153" s="82">
        <v>120.41459999999999</v>
      </c>
      <c r="J3153" s="82">
        <v>45.061100000000003</v>
      </c>
      <c r="K3153" s="82">
        <v>56.191400000000002</v>
      </c>
      <c r="L3153" s="82">
        <v>108.505</v>
      </c>
      <c r="M3153" s="87">
        <v>132.26900000000001</v>
      </c>
      <c r="N3153" s="80">
        <v>0.09</v>
      </c>
      <c r="O3153" s="86">
        <f t="shared" si="147"/>
        <v>1254.0495840317101</v>
      </c>
      <c r="P3153" s="24">
        <f t="shared" si="148"/>
        <v>0</v>
      </c>
      <c r="R3153" s="76">
        <v>41432</v>
      </c>
      <c r="S3153" s="88">
        <f t="shared" si="149"/>
        <v>1.2847862607510399E-2</v>
      </c>
      <c r="T3153" s="88"/>
    </row>
    <row r="3154" spans="1:20" x14ac:dyDescent="0.3">
      <c r="A3154" s="75">
        <v>3151</v>
      </c>
      <c r="B3154" s="76">
        <v>41435</v>
      </c>
      <c r="C3154" s="80">
        <v>2083.4632000000001</v>
      </c>
      <c r="D3154" s="81">
        <v>70.989800000000002</v>
      </c>
      <c r="E3154" s="82">
        <v>44.75</v>
      </c>
      <c r="F3154" s="82">
        <v>35.3123</v>
      </c>
      <c r="G3154" s="82">
        <v>47.380099999999999</v>
      </c>
      <c r="H3154" s="82">
        <v>184.37729999999999</v>
      </c>
      <c r="I3154" s="82">
        <v>119.98009999999999</v>
      </c>
      <c r="J3154" s="82">
        <v>45.546599999999998</v>
      </c>
      <c r="K3154" s="82">
        <v>55.879300000000001</v>
      </c>
      <c r="L3154" s="82">
        <v>108.952</v>
      </c>
      <c r="M3154" s="87">
        <v>133.95099999999999</v>
      </c>
      <c r="N3154" s="80">
        <v>0.09</v>
      </c>
      <c r="O3154" s="86">
        <f t="shared" si="147"/>
        <v>1254.05406278022</v>
      </c>
      <c r="P3154" s="24">
        <f t="shared" si="148"/>
        <v>0</v>
      </c>
      <c r="R3154" s="76">
        <v>41435</v>
      </c>
      <c r="S3154" s="88">
        <f t="shared" si="149"/>
        <v>-2.8751538341642601E-4</v>
      </c>
      <c r="T3154" s="88"/>
    </row>
    <row r="3155" spans="1:20" x14ac:dyDescent="0.3">
      <c r="A3155" s="75">
        <v>3152</v>
      </c>
      <c r="B3155" s="76">
        <v>41436</v>
      </c>
      <c r="C3155" s="80">
        <v>2062.3231000000001</v>
      </c>
      <c r="D3155" s="81">
        <v>70.566400000000002</v>
      </c>
      <c r="E3155" s="82">
        <v>43.84</v>
      </c>
      <c r="F3155" s="82">
        <v>34.814500000000002</v>
      </c>
      <c r="G3155" s="82">
        <v>46.538600000000002</v>
      </c>
      <c r="H3155" s="82">
        <v>182.51390000000001</v>
      </c>
      <c r="I3155" s="82">
        <v>119.111</v>
      </c>
      <c r="J3155" s="82">
        <v>44.7027</v>
      </c>
      <c r="K3155" s="82">
        <v>55.350099999999998</v>
      </c>
      <c r="L3155" s="82">
        <v>108.532</v>
      </c>
      <c r="M3155" s="87">
        <v>132.202</v>
      </c>
      <c r="N3155" s="80">
        <v>0.09</v>
      </c>
      <c r="O3155" s="86">
        <f t="shared" si="147"/>
        <v>1254.0585415447299</v>
      </c>
      <c r="P3155" s="24">
        <f t="shared" si="148"/>
        <v>0</v>
      </c>
      <c r="R3155" s="76">
        <v>41436</v>
      </c>
      <c r="S3155" s="88">
        <f t="shared" si="149"/>
        <v>-1.01466155005762E-2</v>
      </c>
      <c r="T3155" s="88"/>
    </row>
    <row r="3156" spans="1:20" x14ac:dyDescent="0.3">
      <c r="A3156" s="75">
        <v>3153</v>
      </c>
      <c r="B3156" s="76">
        <v>41437</v>
      </c>
      <c r="C3156" s="80">
        <v>2045.5411999999999</v>
      </c>
      <c r="D3156" s="81">
        <v>69.936999999999998</v>
      </c>
      <c r="E3156" s="82">
        <v>42.52</v>
      </c>
      <c r="F3156" s="82">
        <v>34.762700000000002</v>
      </c>
      <c r="G3156" s="82">
        <v>46.752299999999998</v>
      </c>
      <c r="H3156" s="82">
        <v>180.28980000000001</v>
      </c>
      <c r="I3156" s="82">
        <v>118.163</v>
      </c>
      <c r="J3156" s="82">
        <v>44.032200000000003</v>
      </c>
      <c r="K3156" s="82">
        <v>55.1873</v>
      </c>
      <c r="L3156" s="82">
        <v>107.979</v>
      </c>
      <c r="M3156" s="87">
        <v>132.215</v>
      </c>
      <c r="N3156" s="80">
        <v>0.08</v>
      </c>
      <c r="O3156" s="86">
        <f t="shared" si="147"/>
        <v>1254.06252268296</v>
      </c>
      <c r="P3156" s="24">
        <f t="shared" si="148"/>
        <v>0</v>
      </c>
      <c r="R3156" s="76">
        <v>41437</v>
      </c>
      <c r="S3156" s="88">
        <f t="shared" si="149"/>
        <v>-8.1373767282150195E-3</v>
      </c>
      <c r="T3156" s="88"/>
    </row>
    <row r="3157" spans="1:20" x14ac:dyDescent="0.3">
      <c r="A3157" s="75">
        <v>3154</v>
      </c>
      <c r="B3157" s="76">
        <v>41438</v>
      </c>
      <c r="C3157" s="80">
        <v>2076.085</v>
      </c>
      <c r="D3157" s="81">
        <v>70.909700000000001</v>
      </c>
      <c r="E3157" s="82">
        <v>42.64</v>
      </c>
      <c r="F3157" s="82">
        <v>35.519799999999996</v>
      </c>
      <c r="G3157" s="82">
        <v>46.371600000000001</v>
      </c>
      <c r="H3157" s="82">
        <v>182.8295</v>
      </c>
      <c r="I3157" s="82">
        <v>120.25660000000001</v>
      </c>
      <c r="J3157" s="82">
        <v>45.003300000000003</v>
      </c>
      <c r="K3157" s="82">
        <v>55.214599999999997</v>
      </c>
      <c r="L3157" s="82">
        <v>107.80800000000001</v>
      </c>
      <c r="M3157" s="87">
        <v>133.07599999999999</v>
      </c>
      <c r="N3157" s="80">
        <v>0.09</v>
      </c>
      <c r="O3157" s="86">
        <f t="shared" si="147"/>
        <v>1254.0670014776799</v>
      </c>
      <c r="P3157" s="24">
        <f t="shared" si="148"/>
        <v>0</v>
      </c>
      <c r="R3157" s="76">
        <v>41438</v>
      </c>
      <c r="S3157" s="88">
        <f t="shared" si="149"/>
        <v>1.4931891863141099E-2</v>
      </c>
      <c r="T3157" s="88"/>
    </row>
    <row r="3158" spans="1:20" x14ac:dyDescent="0.3">
      <c r="A3158" s="75">
        <v>3155</v>
      </c>
      <c r="B3158" s="76">
        <v>41439</v>
      </c>
      <c r="C3158" s="80">
        <v>2063.8829000000001</v>
      </c>
      <c r="D3158" s="81">
        <v>70.245999999999995</v>
      </c>
      <c r="E3158" s="82">
        <v>42.56</v>
      </c>
      <c r="F3158" s="82">
        <v>35.021999999999998</v>
      </c>
      <c r="G3158" s="82">
        <v>45.950899999999997</v>
      </c>
      <c r="H3158" s="82">
        <v>180.75559999999999</v>
      </c>
      <c r="I3158" s="82">
        <v>119.26909999999999</v>
      </c>
      <c r="J3158" s="82">
        <v>44.945500000000003</v>
      </c>
      <c r="K3158" s="82">
        <v>55.119</v>
      </c>
      <c r="L3158" s="82">
        <v>108.005</v>
      </c>
      <c r="M3158" s="87">
        <v>132.45699999999999</v>
      </c>
      <c r="N3158" s="80">
        <v>0.1</v>
      </c>
      <c r="O3158" s="86">
        <f t="shared" si="147"/>
        <v>1254.07197793404</v>
      </c>
      <c r="P3158" s="24">
        <f t="shared" si="148"/>
        <v>0</v>
      </c>
      <c r="R3158" s="76">
        <v>41439</v>
      </c>
      <c r="S3158" s="88">
        <f t="shared" si="149"/>
        <v>-5.8774568478651102E-3</v>
      </c>
      <c r="T3158" s="88"/>
    </row>
    <row r="3159" spans="1:20" x14ac:dyDescent="0.3">
      <c r="A3159" s="75">
        <v>3156</v>
      </c>
      <c r="B3159" s="76">
        <v>41442</v>
      </c>
      <c r="C3159" s="80">
        <v>2079.5241999999998</v>
      </c>
      <c r="D3159" s="81">
        <v>71.035600000000002</v>
      </c>
      <c r="E3159" s="82">
        <v>42.94</v>
      </c>
      <c r="F3159" s="82">
        <v>35.540500000000002</v>
      </c>
      <c r="G3159" s="82">
        <v>46.752299999999998</v>
      </c>
      <c r="H3159" s="82">
        <v>182.16820000000001</v>
      </c>
      <c r="I3159" s="82">
        <v>120.4936</v>
      </c>
      <c r="J3159" s="82">
        <v>45.616</v>
      </c>
      <c r="K3159" s="82">
        <v>55.583500000000001</v>
      </c>
      <c r="L3159" s="82">
        <v>108.55800000000001</v>
      </c>
      <c r="M3159" s="87">
        <v>132.88800000000001</v>
      </c>
      <c r="N3159" s="80">
        <v>0.11</v>
      </c>
      <c r="O3159" s="86">
        <f t="shared" si="147"/>
        <v>1254.07745205775</v>
      </c>
      <c r="P3159" s="24">
        <f t="shared" si="148"/>
        <v>0</v>
      </c>
      <c r="R3159" s="76">
        <v>41442</v>
      </c>
      <c r="S3159" s="88">
        <f t="shared" si="149"/>
        <v>7.5785791916778101E-3</v>
      </c>
      <c r="T3159" s="88"/>
    </row>
    <row r="3160" spans="1:20" x14ac:dyDescent="0.3">
      <c r="A3160" s="75">
        <v>3157</v>
      </c>
      <c r="B3160" s="76">
        <v>41443</v>
      </c>
      <c r="C3160" s="80">
        <v>2095.7637</v>
      </c>
      <c r="D3160" s="81">
        <v>71.3904</v>
      </c>
      <c r="E3160" s="82">
        <v>42.84</v>
      </c>
      <c r="F3160" s="82">
        <v>35.6753</v>
      </c>
      <c r="G3160" s="82">
        <v>46.7256</v>
      </c>
      <c r="H3160" s="82">
        <v>182.6191</v>
      </c>
      <c r="I3160" s="82">
        <v>121.0466</v>
      </c>
      <c r="J3160" s="82">
        <v>45.928100000000001</v>
      </c>
      <c r="K3160" s="82">
        <v>55.9251</v>
      </c>
      <c r="L3160" s="82">
        <v>108.584</v>
      </c>
      <c r="M3160" s="87">
        <v>134.24700000000001</v>
      </c>
      <c r="N3160" s="80">
        <v>0.12</v>
      </c>
      <c r="O3160" s="86">
        <f t="shared" si="147"/>
        <v>1254.0834238551399</v>
      </c>
      <c r="P3160" s="24">
        <f t="shared" si="148"/>
        <v>0</v>
      </c>
      <c r="R3160" s="76">
        <v>41443</v>
      </c>
      <c r="S3160" s="88">
        <f t="shared" si="149"/>
        <v>7.8092382863350603E-3</v>
      </c>
      <c r="T3160" s="88"/>
    </row>
    <row r="3161" spans="1:20" x14ac:dyDescent="0.3">
      <c r="A3161" s="75">
        <v>3158</v>
      </c>
      <c r="B3161" s="76">
        <v>41444</v>
      </c>
      <c r="C3161" s="80">
        <v>2066.7505999999998</v>
      </c>
      <c r="D3161" s="81">
        <v>70.852500000000006</v>
      </c>
      <c r="E3161" s="82">
        <v>42.56</v>
      </c>
      <c r="F3161" s="82">
        <v>35.3538</v>
      </c>
      <c r="G3161" s="82">
        <v>46.204700000000003</v>
      </c>
      <c r="H3161" s="82">
        <v>181.08619999999999</v>
      </c>
      <c r="I3161" s="82">
        <v>119.82210000000001</v>
      </c>
      <c r="J3161" s="82">
        <v>45.777799999999999</v>
      </c>
      <c r="K3161" s="82">
        <v>55.214599999999997</v>
      </c>
      <c r="L3161" s="82">
        <v>106.375</v>
      </c>
      <c r="M3161" s="87">
        <v>132.982</v>
      </c>
      <c r="N3161" s="80">
        <v>0.1</v>
      </c>
      <c r="O3161" s="86">
        <f t="shared" si="147"/>
        <v>1254.08840037666</v>
      </c>
      <c r="P3161" s="24">
        <f t="shared" si="148"/>
        <v>0</v>
      </c>
      <c r="R3161" s="76">
        <v>41444</v>
      </c>
      <c r="S3161" s="88">
        <f t="shared" si="149"/>
        <v>-1.38436885799673E-2</v>
      </c>
      <c r="T3161" s="88"/>
    </row>
    <row r="3162" spans="1:20" x14ac:dyDescent="0.3">
      <c r="A3162" s="75">
        <v>3159</v>
      </c>
      <c r="B3162" s="76">
        <v>41445</v>
      </c>
      <c r="C3162" s="80">
        <v>2015.3749</v>
      </c>
      <c r="D3162" s="81">
        <v>69.719499999999996</v>
      </c>
      <c r="E3162" s="82">
        <v>41.25</v>
      </c>
      <c r="F3162" s="82">
        <v>34.441200000000002</v>
      </c>
      <c r="G3162" s="82">
        <v>44.735300000000002</v>
      </c>
      <c r="H3162" s="82">
        <v>177.25409999999999</v>
      </c>
      <c r="I3162" s="82">
        <v>117.25449999999999</v>
      </c>
      <c r="J3162" s="82">
        <v>44.159399999999998</v>
      </c>
      <c r="K3162" s="82">
        <v>53.465699999999998</v>
      </c>
      <c r="L3162" s="82">
        <v>103.771</v>
      </c>
      <c r="M3162" s="87">
        <v>130.26400000000001</v>
      </c>
      <c r="N3162" s="80">
        <v>0.1</v>
      </c>
      <c r="O3162" s="86">
        <f t="shared" si="147"/>
        <v>1254.0933769179401</v>
      </c>
      <c r="P3162" s="24">
        <f t="shared" si="148"/>
        <v>0</v>
      </c>
      <c r="R3162" s="76">
        <v>41445</v>
      </c>
      <c r="S3162" s="88">
        <f t="shared" si="149"/>
        <v>-2.4858200113743699E-2</v>
      </c>
      <c r="T3162" s="88"/>
    </row>
    <row r="3163" spans="1:20" x14ac:dyDescent="0.3">
      <c r="A3163" s="75">
        <v>3160</v>
      </c>
      <c r="B3163" s="76">
        <v>41446</v>
      </c>
      <c r="C3163" s="80">
        <v>2020.7618</v>
      </c>
      <c r="D3163" s="81">
        <v>69.433400000000006</v>
      </c>
      <c r="E3163" s="82">
        <v>40.75</v>
      </c>
      <c r="F3163" s="82">
        <v>31.252199999999998</v>
      </c>
      <c r="G3163" s="82">
        <v>44.434699999999999</v>
      </c>
      <c r="H3163" s="82">
        <v>178.7269</v>
      </c>
      <c r="I3163" s="82">
        <v>117.8207</v>
      </c>
      <c r="J3163" s="82">
        <v>44.009099999999997</v>
      </c>
      <c r="K3163" s="82">
        <v>54.326500000000003</v>
      </c>
      <c r="L3163" s="82">
        <v>105.375</v>
      </c>
      <c r="M3163" s="87">
        <v>130.85599999999999</v>
      </c>
      <c r="N3163" s="80">
        <v>0.1</v>
      </c>
      <c r="O3163" s="86">
        <f t="shared" si="147"/>
        <v>1254.09835347895</v>
      </c>
      <c r="P3163" s="24">
        <f t="shared" si="148"/>
        <v>0</v>
      </c>
      <c r="R3163" s="76">
        <v>41446</v>
      </c>
      <c r="S3163" s="88">
        <f t="shared" si="149"/>
        <v>2.6729021979980901E-3</v>
      </c>
      <c r="T3163" s="88"/>
    </row>
    <row r="3164" spans="1:20" x14ac:dyDescent="0.3">
      <c r="A3164" s="75">
        <v>3161</v>
      </c>
      <c r="B3164" s="76">
        <v>41449</v>
      </c>
      <c r="C3164" s="80">
        <v>1996.2197000000001</v>
      </c>
      <c r="D3164" s="81">
        <v>68.534999999999997</v>
      </c>
      <c r="E3164" s="82">
        <v>41.41</v>
      </c>
      <c r="F3164" s="82">
        <v>31.288499999999999</v>
      </c>
      <c r="G3164" s="82">
        <v>45.035899999999998</v>
      </c>
      <c r="H3164" s="82">
        <v>175.55600000000001</v>
      </c>
      <c r="I3164" s="82">
        <v>116.5039</v>
      </c>
      <c r="J3164" s="82">
        <v>43.442700000000002</v>
      </c>
      <c r="K3164" s="82">
        <v>54.0122</v>
      </c>
      <c r="L3164" s="82">
        <v>105.375</v>
      </c>
      <c r="M3164" s="87">
        <v>130.93700000000001</v>
      </c>
      <c r="N3164" s="80">
        <v>0.1</v>
      </c>
      <c r="O3164" s="86">
        <f t="shared" si="147"/>
        <v>1254.1033300597201</v>
      </c>
      <c r="P3164" s="24">
        <f t="shared" si="148"/>
        <v>0</v>
      </c>
      <c r="R3164" s="76">
        <v>41449</v>
      </c>
      <c r="S3164" s="88">
        <f t="shared" si="149"/>
        <v>-1.21449742369436E-2</v>
      </c>
      <c r="T3164" s="88"/>
    </row>
    <row r="3165" spans="1:20" x14ac:dyDescent="0.3">
      <c r="A3165" s="75">
        <v>3162</v>
      </c>
      <c r="B3165" s="76">
        <v>41450</v>
      </c>
      <c r="C3165" s="80">
        <v>2015.3803</v>
      </c>
      <c r="D3165" s="81">
        <v>70.738100000000003</v>
      </c>
      <c r="E3165" s="82">
        <v>41.91</v>
      </c>
      <c r="F3165" s="82">
        <v>31.070699999999999</v>
      </c>
      <c r="G3165" s="82">
        <v>44.975700000000003</v>
      </c>
      <c r="H3165" s="82">
        <v>176.5027</v>
      </c>
      <c r="I3165" s="82">
        <v>117.3335</v>
      </c>
      <c r="J3165" s="82">
        <v>43.870399999999997</v>
      </c>
      <c r="K3165" s="82">
        <v>54.271799999999999</v>
      </c>
      <c r="L3165" s="82">
        <v>105.25700000000001</v>
      </c>
      <c r="M3165" s="87">
        <v>131.24600000000001</v>
      </c>
      <c r="N3165" s="80">
        <v>0.09</v>
      </c>
      <c r="O3165" s="86">
        <f t="shared" si="147"/>
        <v>1254.1078090001899</v>
      </c>
      <c r="P3165" s="24">
        <f t="shared" si="148"/>
        <v>0</v>
      </c>
      <c r="R3165" s="76">
        <v>41450</v>
      </c>
      <c r="S3165" s="88">
        <f t="shared" si="149"/>
        <v>9.5984424960839903E-3</v>
      </c>
      <c r="T3165" s="88"/>
    </row>
    <row r="3166" spans="1:20" x14ac:dyDescent="0.3">
      <c r="A3166" s="75">
        <v>3163</v>
      </c>
      <c r="B3166" s="76">
        <v>41451</v>
      </c>
      <c r="C3166" s="80">
        <v>2035.1217999999999</v>
      </c>
      <c r="D3166" s="81">
        <v>70.120099999999994</v>
      </c>
      <c r="E3166" s="82">
        <v>42.76</v>
      </c>
      <c r="F3166" s="82">
        <v>31.257400000000001</v>
      </c>
      <c r="G3166" s="82">
        <v>45.884099999999997</v>
      </c>
      <c r="H3166" s="82">
        <v>177.5547</v>
      </c>
      <c r="I3166" s="82">
        <v>118.242</v>
      </c>
      <c r="J3166" s="82">
        <v>43.835700000000003</v>
      </c>
      <c r="K3166" s="82">
        <v>55.1053</v>
      </c>
      <c r="L3166" s="82">
        <v>106.914</v>
      </c>
      <c r="M3166" s="87">
        <v>133.023</v>
      </c>
      <c r="N3166" s="80">
        <v>0.09</v>
      </c>
      <c r="O3166" s="86">
        <f t="shared" si="147"/>
        <v>1254.1122879566501</v>
      </c>
      <c r="P3166" s="24">
        <f t="shared" si="148"/>
        <v>0</v>
      </c>
      <c r="R3166" s="76">
        <v>41451</v>
      </c>
      <c r="S3166" s="88">
        <f t="shared" si="149"/>
        <v>9.7954217375251194E-3</v>
      </c>
      <c r="T3166" s="88"/>
    </row>
    <row r="3167" spans="1:20" x14ac:dyDescent="0.3">
      <c r="A3167" s="75">
        <v>3164</v>
      </c>
      <c r="B3167" s="76">
        <v>41452</v>
      </c>
      <c r="C3167" s="80">
        <v>2047.9138</v>
      </c>
      <c r="D3167" s="81">
        <v>69.902600000000007</v>
      </c>
      <c r="E3167" s="82">
        <v>42.69</v>
      </c>
      <c r="F3167" s="82">
        <v>31.578900000000001</v>
      </c>
      <c r="G3167" s="82">
        <v>46.244700000000002</v>
      </c>
      <c r="H3167" s="82">
        <v>178.39619999999999</v>
      </c>
      <c r="I3167" s="82">
        <v>118.55800000000001</v>
      </c>
      <c r="J3167" s="82">
        <v>44.124699999999997</v>
      </c>
      <c r="K3167" s="82">
        <v>55.009700000000002</v>
      </c>
      <c r="L3167" s="82">
        <v>107.49299999999999</v>
      </c>
      <c r="M3167" s="87">
        <v>134.113</v>
      </c>
      <c r="N3167" s="80">
        <v>0.09</v>
      </c>
      <c r="O3167" s="86">
        <f t="shared" si="147"/>
        <v>1254.1167669291001</v>
      </c>
      <c r="P3167" s="24">
        <f t="shared" si="148"/>
        <v>0</v>
      </c>
      <c r="R3167" s="76">
        <v>41452</v>
      </c>
      <c r="S3167" s="88">
        <f t="shared" si="149"/>
        <v>6.2856188754894004E-3</v>
      </c>
      <c r="T3167" s="88"/>
    </row>
    <row r="3168" spans="1:20" x14ac:dyDescent="0.3">
      <c r="A3168" s="75">
        <v>3165</v>
      </c>
      <c r="B3168" s="76">
        <v>41453</v>
      </c>
      <c r="C3168" s="80">
        <v>2039.1445000000001</v>
      </c>
      <c r="D3168" s="81">
        <v>69.914100000000005</v>
      </c>
      <c r="E3168" s="82">
        <v>42.55</v>
      </c>
      <c r="F3168" s="82">
        <v>31.848500000000001</v>
      </c>
      <c r="G3168" s="82">
        <v>46.144500000000001</v>
      </c>
      <c r="H3168" s="82">
        <v>177.84020000000001</v>
      </c>
      <c r="I3168" s="82">
        <v>118.9662</v>
      </c>
      <c r="J3168" s="82">
        <v>44.170999999999999</v>
      </c>
      <c r="K3168" s="82">
        <v>54.804699999999997</v>
      </c>
      <c r="L3168" s="82">
        <v>107.55800000000001</v>
      </c>
      <c r="M3168" s="87">
        <v>133.238</v>
      </c>
      <c r="N3168" s="80">
        <v>7.0000000000000007E-2</v>
      </c>
      <c r="O3168" s="99">
        <f t="shared" si="147"/>
        <v>1254.12025058679</v>
      </c>
      <c r="P3168" s="24">
        <f t="shared" si="148"/>
        <v>1</v>
      </c>
      <c r="R3168" s="76">
        <v>41453</v>
      </c>
      <c r="S3168" s="88">
        <f t="shared" si="149"/>
        <v>-4.2820649970716201E-3</v>
      </c>
      <c r="T3168" s="88"/>
    </row>
    <row r="3169" spans="1:20" x14ac:dyDescent="0.3">
      <c r="A3169" s="75">
        <v>3166</v>
      </c>
      <c r="B3169" s="76">
        <v>41456</v>
      </c>
      <c r="C3169" s="80">
        <v>2050.404</v>
      </c>
      <c r="D3169" s="81">
        <v>69.765299999999996</v>
      </c>
      <c r="E3169" s="82">
        <v>42.97</v>
      </c>
      <c r="F3169" s="82">
        <v>31.226299999999998</v>
      </c>
      <c r="G3169" s="82">
        <v>45.897399999999998</v>
      </c>
      <c r="H3169" s="82">
        <v>178.95230000000001</v>
      </c>
      <c r="I3169" s="82">
        <v>118.9004</v>
      </c>
      <c r="J3169" s="82">
        <v>44.4253</v>
      </c>
      <c r="K3169" s="82">
        <v>55.282899999999998</v>
      </c>
      <c r="L3169" s="82">
        <v>107.887</v>
      </c>
      <c r="M3169" s="87">
        <v>134.34200000000001</v>
      </c>
      <c r="N3169" s="80">
        <v>0.1</v>
      </c>
      <c r="O3169" s="86">
        <f t="shared" si="147"/>
        <v>1254.12522725445</v>
      </c>
      <c r="P3169" s="24">
        <f t="shared" si="148"/>
        <v>0</v>
      </c>
      <c r="R3169" s="76">
        <v>41456</v>
      </c>
      <c r="S3169" s="88">
        <f t="shared" si="149"/>
        <v>5.5216783312805901E-3</v>
      </c>
      <c r="T3169" s="88"/>
    </row>
    <row r="3170" spans="1:20" x14ac:dyDescent="0.3">
      <c r="A3170" s="75">
        <v>3167</v>
      </c>
      <c r="B3170" s="76">
        <v>41457</v>
      </c>
      <c r="C3170" s="80">
        <v>2049.7348000000002</v>
      </c>
      <c r="D3170" s="81">
        <v>69.719499999999996</v>
      </c>
      <c r="E3170" s="82">
        <v>42.55</v>
      </c>
      <c r="F3170" s="82">
        <v>31.215900000000001</v>
      </c>
      <c r="G3170" s="82">
        <v>45.336399999999998</v>
      </c>
      <c r="H3170" s="82">
        <v>179.0575</v>
      </c>
      <c r="I3170" s="82">
        <v>119.3481</v>
      </c>
      <c r="J3170" s="82">
        <v>45.107300000000002</v>
      </c>
      <c r="K3170" s="82">
        <v>55.16</v>
      </c>
      <c r="L3170" s="82">
        <v>107.414</v>
      </c>
      <c r="M3170" s="87">
        <v>134.49</v>
      </c>
      <c r="N3170" s="80">
        <v>0.1</v>
      </c>
      <c r="O3170" s="86">
        <f t="shared" si="147"/>
        <v>1254.1302039418599</v>
      </c>
      <c r="P3170" s="24">
        <f t="shared" si="148"/>
        <v>0</v>
      </c>
      <c r="R3170" s="76">
        <v>41457</v>
      </c>
      <c r="S3170" s="88">
        <f t="shared" si="149"/>
        <v>-3.2637470469221202E-4</v>
      </c>
      <c r="T3170" s="88"/>
    </row>
    <row r="3171" spans="1:20" x14ac:dyDescent="0.3">
      <c r="A3171" s="75">
        <v>3168</v>
      </c>
      <c r="B3171" s="76">
        <v>41458</v>
      </c>
      <c r="C3171" s="80">
        <v>2051.4376000000002</v>
      </c>
      <c r="D3171" s="81">
        <v>69.708100000000002</v>
      </c>
      <c r="E3171" s="82">
        <v>42.69</v>
      </c>
      <c r="F3171" s="82">
        <v>31.838100000000001</v>
      </c>
      <c r="G3171" s="82">
        <v>45.429900000000004</v>
      </c>
      <c r="H3171" s="82">
        <v>178.95230000000001</v>
      </c>
      <c r="I3171" s="82">
        <v>119.4139</v>
      </c>
      <c r="J3171" s="82">
        <v>45.176699999999997</v>
      </c>
      <c r="K3171" s="82">
        <v>55.323900000000002</v>
      </c>
      <c r="L3171" s="82">
        <v>106.164</v>
      </c>
      <c r="M3171" s="87">
        <v>135.05500000000001</v>
      </c>
      <c r="N3171" s="80">
        <v>0.1</v>
      </c>
      <c r="O3171" s="86">
        <f t="shared" si="147"/>
        <v>1254.13518064902</v>
      </c>
      <c r="P3171" s="24">
        <f t="shared" si="148"/>
        <v>0</v>
      </c>
      <c r="R3171" s="76">
        <v>41458</v>
      </c>
      <c r="S3171" s="88">
        <f t="shared" si="149"/>
        <v>8.3074161593987795E-4</v>
      </c>
      <c r="T3171" s="88"/>
    </row>
    <row r="3172" spans="1:20" x14ac:dyDescent="0.3">
      <c r="A3172" s="75">
        <v>3169</v>
      </c>
      <c r="B3172" s="76">
        <v>41459</v>
      </c>
      <c r="C3172" s="80">
        <v>2051.4376000000002</v>
      </c>
      <c r="D3172" s="81">
        <v>69.708100000000002</v>
      </c>
      <c r="E3172" s="82">
        <v>42.69</v>
      </c>
      <c r="F3172" s="82">
        <v>31.838100000000001</v>
      </c>
      <c r="G3172" s="82">
        <v>45.429900000000004</v>
      </c>
      <c r="H3172" s="82">
        <v>178.95230000000001</v>
      </c>
      <c r="I3172" s="82">
        <v>119.4139</v>
      </c>
      <c r="J3172" s="82">
        <v>45.176699999999997</v>
      </c>
      <c r="K3172" s="82">
        <v>55.323900000000002</v>
      </c>
      <c r="L3172" s="82">
        <v>106.164</v>
      </c>
      <c r="M3172" s="87">
        <v>135.05500000000001</v>
      </c>
      <c r="N3172" s="80">
        <v>0.1</v>
      </c>
      <c r="O3172" s="86">
        <f t="shared" si="147"/>
        <v>1254.1401573759299</v>
      </c>
      <c r="P3172" s="24">
        <f t="shared" si="148"/>
        <v>0</v>
      </c>
      <c r="R3172" s="76">
        <v>41459</v>
      </c>
      <c r="S3172" s="88">
        <f t="shared" si="149"/>
        <v>0</v>
      </c>
      <c r="T3172" s="88"/>
    </row>
    <row r="3173" spans="1:20" x14ac:dyDescent="0.3">
      <c r="A3173" s="75">
        <v>3170</v>
      </c>
      <c r="B3173" s="76">
        <v>41460</v>
      </c>
      <c r="C3173" s="80">
        <v>2072.3748000000001</v>
      </c>
      <c r="D3173" s="81">
        <v>69.753799999999998</v>
      </c>
      <c r="E3173" s="82">
        <v>43.03</v>
      </c>
      <c r="F3173" s="82">
        <v>32.346299999999999</v>
      </c>
      <c r="G3173" s="82">
        <v>45.697099999999999</v>
      </c>
      <c r="H3173" s="82">
        <v>181.10130000000001</v>
      </c>
      <c r="I3173" s="82">
        <v>120.57259999999999</v>
      </c>
      <c r="J3173" s="82">
        <v>45.118899999999996</v>
      </c>
      <c r="K3173" s="82">
        <v>55.364899999999999</v>
      </c>
      <c r="L3173" s="82">
        <v>106.256</v>
      </c>
      <c r="M3173" s="87">
        <v>134.39500000000001</v>
      </c>
      <c r="N3173" s="80">
        <v>0.1</v>
      </c>
      <c r="O3173" s="86">
        <f t="shared" si="147"/>
        <v>1254.14513412258</v>
      </c>
      <c r="P3173" s="24">
        <f t="shared" si="148"/>
        <v>0</v>
      </c>
      <c r="R3173" s="76">
        <v>41460</v>
      </c>
      <c r="S3173" s="88">
        <f t="shared" si="149"/>
        <v>1.02061110705975E-2</v>
      </c>
      <c r="T3173" s="88"/>
    </row>
    <row r="3174" spans="1:20" x14ac:dyDescent="0.3">
      <c r="A3174" s="75">
        <v>3171</v>
      </c>
      <c r="B3174" s="76">
        <v>41463</v>
      </c>
      <c r="C3174" s="80">
        <v>2083.8769000000002</v>
      </c>
      <c r="D3174" s="81">
        <v>68.655199999999994</v>
      </c>
      <c r="E3174" s="82">
        <v>43.03</v>
      </c>
      <c r="F3174" s="82">
        <v>32.818199999999997</v>
      </c>
      <c r="G3174" s="82">
        <v>45.850700000000003</v>
      </c>
      <c r="H3174" s="82">
        <v>182.19829999999999</v>
      </c>
      <c r="I3174" s="82">
        <v>121.468</v>
      </c>
      <c r="J3174" s="82">
        <v>45.708500000000001</v>
      </c>
      <c r="K3174" s="82">
        <v>55.392299999999999</v>
      </c>
      <c r="L3174" s="82">
        <v>107.545</v>
      </c>
      <c r="M3174" s="87">
        <v>134.422</v>
      </c>
      <c r="N3174" s="80">
        <v>0.1</v>
      </c>
      <c r="O3174" s="86">
        <f t="shared" si="147"/>
        <v>1254.15011088899</v>
      </c>
      <c r="P3174" s="24">
        <f t="shared" si="148"/>
        <v>0</v>
      </c>
      <c r="R3174" s="76">
        <v>41463</v>
      </c>
      <c r="S3174" s="88">
        <f t="shared" si="149"/>
        <v>5.5502025984874902E-3</v>
      </c>
      <c r="T3174" s="88"/>
    </row>
    <row r="3175" spans="1:20" x14ac:dyDescent="0.3">
      <c r="A3175" s="75">
        <v>3172</v>
      </c>
      <c r="B3175" s="76">
        <v>41464</v>
      </c>
      <c r="C3175" s="80">
        <v>2098.9827</v>
      </c>
      <c r="D3175" s="81">
        <v>67.968500000000006</v>
      </c>
      <c r="E3175" s="82">
        <v>43.56</v>
      </c>
      <c r="F3175" s="82">
        <v>32.683399999999999</v>
      </c>
      <c r="G3175" s="82">
        <v>45.884099999999997</v>
      </c>
      <c r="H3175" s="82">
        <v>185.249</v>
      </c>
      <c r="I3175" s="82">
        <v>122.9032</v>
      </c>
      <c r="J3175" s="82">
        <v>46.691099999999999</v>
      </c>
      <c r="K3175" s="82">
        <v>55.788499999999999</v>
      </c>
      <c r="L3175" s="82">
        <v>108.84699999999999</v>
      </c>
      <c r="M3175" s="87">
        <v>134.57</v>
      </c>
      <c r="N3175" s="80">
        <v>0.1</v>
      </c>
      <c r="O3175" s="86">
        <f t="shared" si="147"/>
        <v>1254.1550876751401</v>
      </c>
      <c r="P3175" s="24">
        <f t="shared" si="148"/>
        <v>0</v>
      </c>
      <c r="R3175" s="76">
        <v>41464</v>
      </c>
      <c r="S3175" s="88">
        <f t="shared" si="149"/>
        <v>7.2488926769138703E-3</v>
      </c>
      <c r="T3175" s="88"/>
    </row>
    <row r="3176" spans="1:20" x14ac:dyDescent="0.3">
      <c r="A3176" s="75">
        <v>3173</v>
      </c>
      <c r="B3176" s="76">
        <v>41465</v>
      </c>
      <c r="C3176" s="80">
        <v>2099.4506000000001</v>
      </c>
      <c r="D3176" s="81">
        <v>69.170199999999994</v>
      </c>
      <c r="E3176" s="82">
        <v>43.52</v>
      </c>
      <c r="F3176" s="82">
        <v>32.5122</v>
      </c>
      <c r="G3176" s="82">
        <v>46.351599999999998</v>
      </c>
      <c r="H3176" s="82">
        <v>184.69290000000001</v>
      </c>
      <c r="I3176" s="82">
        <v>122.21850000000001</v>
      </c>
      <c r="J3176" s="82">
        <v>46.9801</v>
      </c>
      <c r="K3176" s="82">
        <v>55.583500000000001</v>
      </c>
      <c r="L3176" s="82">
        <v>109.136</v>
      </c>
      <c r="M3176" s="87">
        <v>134.55699999999999</v>
      </c>
      <c r="N3176" s="80">
        <v>0.09</v>
      </c>
      <c r="O3176" s="86">
        <f t="shared" si="147"/>
        <v>1254.15956680046</v>
      </c>
      <c r="P3176" s="24">
        <f t="shared" si="148"/>
        <v>0</v>
      </c>
      <c r="R3176" s="76">
        <v>41465</v>
      </c>
      <c r="S3176" s="88">
        <f t="shared" si="149"/>
        <v>2.2291751142122801E-4</v>
      </c>
      <c r="T3176" s="88"/>
    </row>
    <row r="3177" spans="1:20" x14ac:dyDescent="0.3">
      <c r="A3177" s="75">
        <v>3174</v>
      </c>
      <c r="B3177" s="76">
        <v>41466</v>
      </c>
      <c r="C3177" s="80">
        <v>2128.1196</v>
      </c>
      <c r="D3177" s="81">
        <v>70.154399999999995</v>
      </c>
      <c r="E3177" s="82">
        <v>44.5</v>
      </c>
      <c r="F3177" s="82">
        <v>33.168100000000003</v>
      </c>
      <c r="G3177" s="82">
        <v>47.667299999999997</v>
      </c>
      <c r="H3177" s="82">
        <v>186.00040000000001</v>
      </c>
      <c r="I3177" s="82">
        <v>122.81100000000001</v>
      </c>
      <c r="J3177" s="82">
        <v>48.020499999999998</v>
      </c>
      <c r="K3177" s="82">
        <v>56.061799999999998</v>
      </c>
      <c r="L3177" s="82">
        <v>111.188</v>
      </c>
      <c r="M3177" s="87">
        <v>135.64699999999999</v>
      </c>
      <c r="N3177" s="80">
        <v>0.09</v>
      </c>
      <c r="O3177" s="86">
        <f t="shared" si="147"/>
        <v>1254.1640459417699</v>
      </c>
      <c r="P3177" s="24">
        <f t="shared" si="148"/>
        <v>0</v>
      </c>
      <c r="R3177" s="76">
        <v>41466</v>
      </c>
      <c r="S3177" s="88">
        <f t="shared" si="149"/>
        <v>1.3655477294869401E-2</v>
      </c>
      <c r="T3177" s="88"/>
    </row>
    <row r="3178" spans="1:20" x14ac:dyDescent="0.3">
      <c r="A3178" s="75">
        <v>3175</v>
      </c>
      <c r="B3178" s="76">
        <v>41467</v>
      </c>
      <c r="C3178" s="80">
        <v>2134.6880999999998</v>
      </c>
      <c r="D3178" s="81">
        <v>70.978399999999993</v>
      </c>
      <c r="E3178" s="82">
        <v>44.92</v>
      </c>
      <c r="F3178" s="82">
        <v>32.533099999999997</v>
      </c>
      <c r="G3178" s="82">
        <v>47.647300000000001</v>
      </c>
      <c r="H3178" s="82">
        <v>186.43620000000001</v>
      </c>
      <c r="I3178" s="82">
        <v>122.98220000000001</v>
      </c>
      <c r="J3178" s="82">
        <v>48.471299999999999</v>
      </c>
      <c r="K3178" s="82">
        <v>56.061799999999998</v>
      </c>
      <c r="L3178" s="82">
        <v>110.88500000000001</v>
      </c>
      <c r="M3178" s="87">
        <v>136.71</v>
      </c>
      <c r="N3178" s="80">
        <v>0.09</v>
      </c>
      <c r="O3178" s="86">
        <f t="shared" si="147"/>
        <v>1254.1685250990699</v>
      </c>
      <c r="P3178" s="24">
        <f t="shared" si="148"/>
        <v>0</v>
      </c>
      <c r="R3178" s="76">
        <v>41467</v>
      </c>
      <c r="S3178" s="88">
        <f t="shared" si="149"/>
        <v>3.0865276556823998E-3</v>
      </c>
      <c r="T3178" s="88"/>
    </row>
    <row r="3179" spans="1:20" x14ac:dyDescent="0.3">
      <c r="A3179" s="75">
        <v>3176</v>
      </c>
      <c r="B3179" s="76">
        <v>41470</v>
      </c>
      <c r="C3179" s="80">
        <v>2137.6302000000001</v>
      </c>
      <c r="D3179" s="81">
        <v>70.131500000000003</v>
      </c>
      <c r="E3179" s="82">
        <v>44.69</v>
      </c>
      <c r="F3179" s="82">
        <v>33.324300000000001</v>
      </c>
      <c r="G3179" s="82">
        <v>48.315199999999997</v>
      </c>
      <c r="H3179" s="82">
        <v>187.36789999999999</v>
      </c>
      <c r="I3179" s="82">
        <v>122.7847</v>
      </c>
      <c r="J3179" s="82">
        <v>48.332599999999999</v>
      </c>
      <c r="K3179" s="82">
        <v>56.034399999999998</v>
      </c>
      <c r="L3179" s="82">
        <v>111.411</v>
      </c>
      <c r="M3179" s="87">
        <v>135.59299999999999</v>
      </c>
      <c r="N3179" s="80">
        <v>0.09</v>
      </c>
      <c r="O3179" s="86">
        <f t="shared" si="147"/>
        <v>1254.17300427238</v>
      </c>
      <c r="P3179" s="24">
        <f t="shared" si="148"/>
        <v>0</v>
      </c>
      <c r="R3179" s="76">
        <v>41470</v>
      </c>
      <c r="S3179" s="88">
        <f t="shared" si="149"/>
        <v>1.3782341317216699E-3</v>
      </c>
      <c r="T3179" s="88"/>
    </row>
    <row r="3180" spans="1:20" x14ac:dyDescent="0.3">
      <c r="A3180" s="75">
        <v>3177</v>
      </c>
      <c r="B3180" s="76">
        <v>41471</v>
      </c>
      <c r="C3180" s="80">
        <v>2129.7022000000002</v>
      </c>
      <c r="D3180" s="81">
        <v>70.783799999999999</v>
      </c>
      <c r="E3180" s="82">
        <v>44.42</v>
      </c>
      <c r="F3180" s="82">
        <v>33.313899999999997</v>
      </c>
      <c r="G3180" s="82">
        <v>48.448799999999999</v>
      </c>
      <c r="H3180" s="82">
        <v>186.52629999999999</v>
      </c>
      <c r="I3180" s="82">
        <v>122.8505</v>
      </c>
      <c r="J3180" s="82">
        <v>48.517499999999998</v>
      </c>
      <c r="K3180" s="82">
        <v>54.968699999999998</v>
      </c>
      <c r="L3180" s="82">
        <v>110.491</v>
      </c>
      <c r="M3180" s="87">
        <v>135.768</v>
      </c>
      <c r="N3180" s="80">
        <v>0.09</v>
      </c>
      <c r="O3180" s="86">
        <f t="shared" si="147"/>
        <v>1254.1774834616799</v>
      </c>
      <c r="P3180" s="24">
        <f t="shared" si="148"/>
        <v>0</v>
      </c>
      <c r="R3180" s="76">
        <v>41471</v>
      </c>
      <c r="S3180" s="88">
        <f t="shared" si="149"/>
        <v>-3.7087799377085698E-3</v>
      </c>
      <c r="T3180" s="88"/>
    </row>
    <row r="3181" spans="1:20" x14ac:dyDescent="0.3">
      <c r="A3181" s="75">
        <v>3178</v>
      </c>
      <c r="B3181" s="76">
        <v>41472</v>
      </c>
      <c r="C3181" s="80">
        <v>2135.8465999999999</v>
      </c>
      <c r="D3181" s="81">
        <v>71.699399999999997</v>
      </c>
      <c r="E3181" s="82">
        <v>45.09</v>
      </c>
      <c r="F3181" s="82">
        <v>33.480400000000003</v>
      </c>
      <c r="G3181" s="82">
        <v>47.7408</v>
      </c>
      <c r="H3181" s="82">
        <v>186.87200000000001</v>
      </c>
      <c r="I3181" s="82">
        <v>123.0612</v>
      </c>
      <c r="J3181" s="82">
        <v>48.2517</v>
      </c>
      <c r="K3181" s="82">
        <v>55.802199999999999</v>
      </c>
      <c r="L3181" s="82">
        <v>112.095</v>
      </c>
      <c r="M3181" s="87">
        <v>134.71799999999999</v>
      </c>
      <c r="N3181" s="80">
        <v>0.09</v>
      </c>
      <c r="O3181" s="86">
        <f t="shared" si="147"/>
        <v>1254.1819626669801</v>
      </c>
      <c r="P3181" s="24">
        <f t="shared" si="148"/>
        <v>0</v>
      </c>
      <c r="R3181" s="76">
        <v>41472</v>
      </c>
      <c r="S3181" s="88">
        <f t="shared" si="149"/>
        <v>2.8850982076271698E-3</v>
      </c>
      <c r="T3181" s="88"/>
    </row>
    <row r="3182" spans="1:20" x14ac:dyDescent="0.3">
      <c r="A3182" s="75">
        <v>3179</v>
      </c>
      <c r="B3182" s="76">
        <v>41473</v>
      </c>
      <c r="C3182" s="80">
        <v>2146.8290999999999</v>
      </c>
      <c r="D3182" s="81">
        <v>69.942700000000002</v>
      </c>
      <c r="E3182" s="82">
        <v>45.34</v>
      </c>
      <c r="F3182" s="82">
        <v>33.324300000000001</v>
      </c>
      <c r="G3182" s="82">
        <v>47.3401</v>
      </c>
      <c r="H3182" s="82">
        <v>188.55510000000001</v>
      </c>
      <c r="I3182" s="82">
        <v>124.2726</v>
      </c>
      <c r="J3182" s="82">
        <v>49.384599999999999</v>
      </c>
      <c r="K3182" s="82">
        <v>55.761200000000002</v>
      </c>
      <c r="L3182" s="82">
        <v>114.14700000000001</v>
      </c>
      <c r="M3182" s="87">
        <v>134.82599999999999</v>
      </c>
      <c r="N3182" s="80">
        <v>0.09</v>
      </c>
      <c r="O3182" s="86">
        <f t="shared" si="147"/>
        <v>1254.1864418882701</v>
      </c>
      <c r="P3182" s="24">
        <f t="shared" si="148"/>
        <v>0</v>
      </c>
      <c r="R3182" s="76">
        <v>41473</v>
      </c>
      <c r="S3182" s="88">
        <f t="shared" si="149"/>
        <v>5.1419891297437301E-3</v>
      </c>
      <c r="T3182" s="88"/>
    </row>
    <row r="3183" spans="1:20" x14ac:dyDescent="0.3">
      <c r="A3183" s="75">
        <v>3180</v>
      </c>
      <c r="B3183" s="76">
        <v>41474</v>
      </c>
      <c r="C3183" s="80">
        <v>2150.3530000000001</v>
      </c>
      <c r="D3183" s="81">
        <v>70.337500000000006</v>
      </c>
      <c r="E3183" s="82">
        <v>44.81</v>
      </c>
      <c r="F3183" s="82">
        <v>33.168100000000003</v>
      </c>
      <c r="G3183" s="82">
        <v>41.9435</v>
      </c>
      <c r="H3183" s="82">
        <v>190.7191</v>
      </c>
      <c r="I3183" s="82">
        <v>125.3128</v>
      </c>
      <c r="J3183" s="82">
        <v>49.037799999999997</v>
      </c>
      <c r="K3183" s="82">
        <v>56.143700000000003</v>
      </c>
      <c r="L3183" s="82">
        <v>113.634</v>
      </c>
      <c r="M3183" s="87">
        <v>134.947</v>
      </c>
      <c r="N3183" s="80">
        <v>0.09</v>
      </c>
      <c r="O3183" s="86">
        <f t="shared" si="147"/>
        <v>1254.19092112556</v>
      </c>
      <c r="P3183" s="24">
        <f t="shared" si="148"/>
        <v>0</v>
      </c>
      <c r="R3183" s="76">
        <v>41474</v>
      </c>
      <c r="S3183" s="88">
        <f t="shared" si="149"/>
        <v>1.64144411867717E-3</v>
      </c>
      <c r="T3183" s="88"/>
    </row>
    <row r="3184" spans="1:20" x14ac:dyDescent="0.3">
      <c r="A3184" s="75">
        <v>3181</v>
      </c>
      <c r="B3184" s="76">
        <v>41477</v>
      </c>
      <c r="C3184" s="80">
        <v>2154.7656000000002</v>
      </c>
      <c r="D3184" s="81">
        <v>71.195800000000006</v>
      </c>
      <c r="E3184" s="82">
        <v>44.1</v>
      </c>
      <c r="F3184" s="82">
        <v>33.1785</v>
      </c>
      <c r="G3184" s="82">
        <v>42.758299999999998</v>
      </c>
      <c r="H3184" s="82">
        <v>190.89949999999999</v>
      </c>
      <c r="I3184" s="82">
        <v>124.8651</v>
      </c>
      <c r="J3184" s="82">
        <v>49.153399999999998</v>
      </c>
      <c r="K3184" s="82">
        <v>55.802199999999999</v>
      </c>
      <c r="L3184" s="82">
        <v>113.621</v>
      </c>
      <c r="M3184" s="87">
        <v>131.327</v>
      </c>
      <c r="N3184" s="80">
        <v>0.09</v>
      </c>
      <c r="O3184" s="86">
        <f t="shared" si="147"/>
        <v>1254.1954003788501</v>
      </c>
      <c r="P3184" s="24">
        <f t="shared" si="148"/>
        <v>0</v>
      </c>
      <c r="R3184" s="76">
        <v>41477</v>
      </c>
      <c r="S3184" s="88">
        <f t="shared" si="149"/>
        <v>2.0520351774802E-3</v>
      </c>
      <c r="T3184" s="88"/>
    </row>
    <row r="3185" spans="1:20" x14ac:dyDescent="0.3">
      <c r="A3185" s="75">
        <v>3182</v>
      </c>
      <c r="B3185" s="76">
        <v>41478</v>
      </c>
      <c r="C3185" s="80">
        <v>2150.7750999999998</v>
      </c>
      <c r="D3185" s="81">
        <v>71.2988</v>
      </c>
      <c r="E3185" s="82">
        <v>44.25</v>
      </c>
      <c r="F3185" s="82">
        <v>33.386699999999998</v>
      </c>
      <c r="G3185" s="82">
        <v>42.5045</v>
      </c>
      <c r="H3185" s="82">
        <v>191.24510000000001</v>
      </c>
      <c r="I3185" s="82">
        <v>125.3523</v>
      </c>
      <c r="J3185" s="82">
        <v>49.396099999999997</v>
      </c>
      <c r="K3185" s="82">
        <v>55.966099999999997</v>
      </c>
      <c r="L3185" s="82">
        <v>113.358</v>
      </c>
      <c r="M3185" s="87">
        <v>130.22300000000001</v>
      </c>
      <c r="N3185" s="80">
        <v>0.09</v>
      </c>
      <c r="O3185" s="86">
        <f t="shared" si="147"/>
        <v>1254.19987964814</v>
      </c>
      <c r="P3185" s="24">
        <f t="shared" si="148"/>
        <v>0</v>
      </c>
      <c r="R3185" s="76">
        <v>41478</v>
      </c>
      <c r="S3185" s="88">
        <f t="shared" si="149"/>
        <v>-1.8519415754551E-3</v>
      </c>
      <c r="T3185" s="88"/>
    </row>
    <row r="3186" spans="1:20" x14ac:dyDescent="0.3">
      <c r="A3186" s="75">
        <v>3183</v>
      </c>
      <c r="B3186" s="76">
        <v>41479</v>
      </c>
      <c r="C3186" s="80">
        <v>2142.6057000000001</v>
      </c>
      <c r="D3186" s="81">
        <v>70.257400000000004</v>
      </c>
      <c r="E3186" s="82">
        <v>43.87</v>
      </c>
      <c r="F3186" s="82">
        <v>33.719900000000003</v>
      </c>
      <c r="G3186" s="82">
        <v>42.691600000000001</v>
      </c>
      <c r="H3186" s="82">
        <v>189.9076</v>
      </c>
      <c r="I3186" s="82">
        <v>125.0758</v>
      </c>
      <c r="J3186" s="82">
        <v>48.563800000000001</v>
      </c>
      <c r="K3186" s="82">
        <v>55.829500000000003</v>
      </c>
      <c r="L3186" s="82">
        <v>112.621</v>
      </c>
      <c r="M3186" s="87">
        <v>130.089</v>
      </c>
      <c r="N3186" s="80">
        <v>0.09</v>
      </c>
      <c r="O3186" s="86">
        <f t="shared" si="147"/>
        <v>1254.2043589334201</v>
      </c>
      <c r="P3186" s="24">
        <f t="shared" si="148"/>
        <v>0</v>
      </c>
      <c r="R3186" s="76">
        <v>41479</v>
      </c>
      <c r="S3186" s="88">
        <f t="shared" si="149"/>
        <v>-3.7983515803208202E-3</v>
      </c>
      <c r="T3186" s="88"/>
    </row>
    <row r="3187" spans="1:20" x14ac:dyDescent="0.3">
      <c r="A3187" s="75">
        <v>3184</v>
      </c>
      <c r="B3187" s="76">
        <v>41480</v>
      </c>
      <c r="C3187" s="80">
        <v>2148.1134999999999</v>
      </c>
      <c r="D3187" s="81">
        <v>72.580600000000004</v>
      </c>
      <c r="E3187" s="82">
        <v>45.19</v>
      </c>
      <c r="F3187" s="82">
        <v>33.698999999999998</v>
      </c>
      <c r="G3187" s="82">
        <v>41.930199999999999</v>
      </c>
      <c r="H3187" s="82">
        <v>191.9965</v>
      </c>
      <c r="I3187" s="82">
        <v>125.04949999999999</v>
      </c>
      <c r="J3187" s="82">
        <v>48.714100000000002</v>
      </c>
      <c r="K3187" s="82">
        <v>55.802199999999999</v>
      </c>
      <c r="L3187" s="82">
        <v>112.503</v>
      </c>
      <c r="M3187" s="87">
        <v>131.20599999999999</v>
      </c>
      <c r="N3187" s="80">
        <v>0.09</v>
      </c>
      <c r="O3187" s="86">
        <f t="shared" si="147"/>
        <v>1254.2088382347099</v>
      </c>
      <c r="P3187" s="24">
        <f t="shared" si="148"/>
        <v>0</v>
      </c>
      <c r="R3187" s="76">
        <v>41480</v>
      </c>
      <c r="S3187" s="88">
        <f t="shared" si="149"/>
        <v>2.5706083018446299E-3</v>
      </c>
      <c r="T3187" s="88"/>
    </row>
    <row r="3188" spans="1:20" x14ac:dyDescent="0.3">
      <c r="A3188" s="75">
        <v>3185</v>
      </c>
      <c r="B3188" s="76">
        <v>41481</v>
      </c>
      <c r="C3188" s="80">
        <v>2149.9101999999998</v>
      </c>
      <c r="D3188" s="81">
        <v>73.942499999999995</v>
      </c>
      <c r="E3188" s="82">
        <v>47.23</v>
      </c>
      <c r="F3188" s="82">
        <v>33.875999999999998</v>
      </c>
      <c r="G3188" s="82">
        <v>42.237400000000001</v>
      </c>
      <c r="H3188" s="82">
        <v>191.69589999999999</v>
      </c>
      <c r="I3188" s="82">
        <v>124.8125</v>
      </c>
      <c r="J3188" s="82">
        <v>48.714100000000002</v>
      </c>
      <c r="K3188" s="82">
        <v>55.5289</v>
      </c>
      <c r="L3188" s="82">
        <v>112.187</v>
      </c>
      <c r="M3188" s="87">
        <v>131.93299999999999</v>
      </c>
      <c r="N3188" s="80">
        <v>0.09</v>
      </c>
      <c r="O3188" s="86">
        <f t="shared" si="147"/>
        <v>1254.21331755199</v>
      </c>
      <c r="P3188" s="24">
        <f t="shared" si="148"/>
        <v>0</v>
      </c>
      <c r="R3188" s="76">
        <v>41481</v>
      </c>
      <c r="S3188" s="88">
        <f t="shared" si="149"/>
        <v>8.3640831827547202E-4</v>
      </c>
      <c r="T3188" s="88"/>
    </row>
    <row r="3189" spans="1:20" x14ac:dyDescent="0.3">
      <c r="A3189" s="75">
        <v>3186</v>
      </c>
      <c r="B3189" s="76">
        <v>41484</v>
      </c>
      <c r="C3189" s="80">
        <v>2141.9944</v>
      </c>
      <c r="D3189" s="81">
        <v>73.519099999999995</v>
      </c>
      <c r="E3189" s="82">
        <v>46.75</v>
      </c>
      <c r="F3189" s="82">
        <v>33.813600000000001</v>
      </c>
      <c r="G3189" s="82">
        <v>42.130499999999998</v>
      </c>
      <c r="H3189" s="82">
        <v>189.6071</v>
      </c>
      <c r="I3189" s="82">
        <v>123.81180000000001</v>
      </c>
      <c r="J3189" s="82">
        <v>48.829700000000003</v>
      </c>
      <c r="K3189" s="82">
        <v>55.036999999999999</v>
      </c>
      <c r="L3189" s="82">
        <v>112.108</v>
      </c>
      <c r="M3189" s="87">
        <v>131.71700000000001</v>
      </c>
      <c r="N3189" s="80">
        <v>0.08</v>
      </c>
      <c r="O3189" s="86">
        <f t="shared" si="147"/>
        <v>1254.2172991815701</v>
      </c>
      <c r="P3189" s="24">
        <f t="shared" si="148"/>
        <v>0</v>
      </c>
      <c r="R3189" s="76">
        <v>41484</v>
      </c>
      <c r="S3189" s="88">
        <f t="shared" si="149"/>
        <v>-3.68192122629107E-3</v>
      </c>
      <c r="T3189" s="88"/>
    </row>
    <row r="3190" spans="1:20" x14ac:dyDescent="0.3">
      <c r="A3190" s="75">
        <v>3187</v>
      </c>
      <c r="B3190" s="76">
        <v>41485</v>
      </c>
      <c r="C3190" s="80">
        <v>2142.8719000000001</v>
      </c>
      <c r="D3190" s="81">
        <v>73.828100000000006</v>
      </c>
      <c r="E3190" s="82">
        <v>47.07</v>
      </c>
      <c r="F3190" s="82">
        <v>33.886400000000002</v>
      </c>
      <c r="G3190" s="82">
        <v>42.544600000000003</v>
      </c>
      <c r="H3190" s="82">
        <v>189.02099999999999</v>
      </c>
      <c r="I3190" s="82">
        <v>123.52209999999999</v>
      </c>
      <c r="J3190" s="82">
        <v>49.326799999999999</v>
      </c>
      <c r="K3190" s="82">
        <v>55.091700000000003</v>
      </c>
      <c r="L3190" s="82">
        <v>111.92400000000001</v>
      </c>
      <c r="M3190" s="87">
        <v>132.38999999999999</v>
      </c>
      <c r="N3190" s="80">
        <v>0.09</v>
      </c>
      <c r="O3190" s="86">
        <f t="shared" si="147"/>
        <v>1254.22177852906</v>
      </c>
      <c r="P3190" s="24">
        <f t="shared" si="148"/>
        <v>0</v>
      </c>
      <c r="R3190" s="76">
        <v>41485</v>
      </c>
      <c r="S3190" s="88">
        <f t="shared" si="149"/>
        <v>4.0966493656568998E-4</v>
      </c>
      <c r="T3190" s="88"/>
    </row>
    <row r="3191" spans="1:20" x14ac:dyDescent="0.3">
      <c r="A3191" s="75">
        <v>3188</v>
      </c>
      <c r="B3191" s="76">
        <v>41486</v>
      </c>
      <c r="C3191" s="80">
        <v>2142.904</v>
      </c>
      <c r="D3191" s="81">
        <v>73.887600000000006</v>
      </c>
      <c r="E3191" s="82">
        <v>47.2</v>
      </c>
      <c r="F3191" s="82">
        <v>33.678199999999997</v>
      </c>
      <c r="G3191" s="82">
        <v>42.531300000000002</v>
      </c>
      <c r="H3191" s="82">
        <v>189.18629999999999</v>
      </c>
      <c r="I3191" s="82">
        <v>123.4431</v>
      </c>
      <c r="J3191" s="82">
        <v>49.6389</v>
      </c>
      <c r="K3191" s="82">
        <v>54.7637</v>
      </c>
      <c r="L3191" s="82">
        <v>109.86</v>
      </c>
      <c r="M3191" s="87">
        <v>132</v>
      </c>
      <c r="N3191" s="80">
        <v>0.09</v>
      </c>
      <c r="O3191" s="99">
        <f t="shared" si="147"/>
        <v>1254.2262578925599</v>
      </c>
      <c r="P3191" s="24">
        <f t="shared" si="148"/>
        <v>1</v>
      </c>
      <c r="R3191" s="76">
        <v>41486</v>
      </c>
      <c r="S3191" s="88">
        <f t="shared" si="149"/>
        <v>1.49798968382964E-5</v>
      </c>
      <c r="T3191" s="88"/>
    </row>
    <row r="3192" spans="1:20" x14ac:dyDescent="0.3">
      <c r="A3192" s="75">
        <v>3189</v>
      </c>
      <c r="B3192" s="76">
        <v>41487</v>
      </c>
      <c r="C3192" s="80">
        <v>2169.9906000000001</v>
      </c>
      <c r="D3192" s="81">
        <v>74.697800000000001</v>
      </c>
      <c r="E3192" s="82">
        <v>47.64</v>
      </c>
      <c r="F3192" s="82">
        <v>34.0946</v>
      </c>
      <c r="G3192" s="82">
        <v>42.304200000000002</v>
      </c>
      <c r="H3192" s="82">
        <v>190.0128</v>
      </c>
      <c r="I3192" s="82">
        <v>122.1</v>
      </c>
      <c r="J3192" s="82">
        <v>48.031999999999996</v>
      </c>
      <c r="K3192" s="82">
        <v>55.433199999999999</v>
      </c>
      <c r="L3192" s="82">
        <v>110.72799999999999</v>
      </c>
      <c r="M3192" s="87">
        <v>133.238</v>
      </c>
      <c r="N3192" s="80">
        <v>0.08</v>
      </c>
      <c r="O3192" s="86">
        <f t="shared" si="147"/>
        <v>1254.23023956322</v>
      </c>
      <c r="P3192" s="24">
        <f t="shared" si="148"/>
        <v>0</v>
      </c>
      <c r="R3192" s="76">
        <v>41487</v>
      </c>
      <c r="S3192" s="88">
        <f t="shared" si="149"/>
        <v>1.26401369356723E-2</v>
      </c>
      <c r="T3192" s="88"/>
    </row>
    <row r="3193" spans="1:20" x14ac:dyDescent="0.3">
      <c r="A3193" s="75">
        <v>3190</v>
      </c>
      <c r="B3193" s="76">
        <v>41488</v>
      </c>
      <c r="C3193" s="80">
        <v>2173.5837999999999</v>
      </c>
      <c r="D3193" s="81">
        <v>76.391599999999997</v>
      </c>
      <c r="E3193" s="82">
        <v>46.85</v>
      </c>
      <c r="F3193" s="82">
        <v>33.907299999999999</v>
      </c>
      <c r="G3193" s="82">
        <v>42.598100000000002</v>
      </c>
      <c r="H3193" s="82">
        <v>187.77359999999999</v>
      </c>
      <c r="I3193" s="82">
        <v>121.07299999999999</v>
      </c>
      <c r="J3193" s="82">
        <v>47.847099999999998</v>
      </c>
      <c r="K3193" s="82">
        <v>54.954999999999998</v>
      </c>
      <c r="L3193" s="82">
        <v>110.846</v>
      </c>
      <c r="M3193" s="87">
        <v>133.50700000000001</v>
      </c>
      <c r="N3193" s="80">
        <v>0.09</v>
      </c>
      <c r="O3193" s="86">
        <f t="shared" si="147"/>
        <v>1254.23471895693</v>
      </c>
      <c r="P3193" s="24">
        <f t="shared" si="148"/>
        <v>0</v>
      </c>
      <c r="R3193" s="76">
        <v>41488</v>
      </c>
      <c r="S3193" s="88">
        <f t="shared" si="149"/>
        <v>1.65585970741056E-3</v>
      </c>
      <c r="T3193" s="88"/>
    </row>
    <row r="3194" spans="1:20" x14ac:dyDescent="0.3">
      <c r="A3194" s="75">
        <v>3191</v>
      </c>
      <c r="B3194" s="76">
        <v>41491</v>
      </c>
      <c r="C3194" s="80">
        <v>2170.5866999999998</v>
      </c>
      <c r="D3194" s="81">
        <v>75.819400000000002</v>
      </c>
      <c r="E3194" s="82">
        <v>46.9</v>
      </c>
      <c r="F3194" s="82">
        <v>34.125900000000001</v>
      </c>
      <c r="G3194" s="82">
        <v>42.344299999999997</v>
      </c>
      <c r="H3194" s="82">
        <v>186.33099999999999</v>
      </c>
      <c r="I3194" s="82">
        <v>120.5989</v>
      </c>
      <c r="J3194" s="82">
        <v>47.153500000000001</v>
      </c>
      <c r="K3194" s="82">
        <v>55.050699999999999</v>
      </c>
      <c r="L3194" s="82">
        <v>111.096</v>
      </c>
      <c r="M3194" s="87">
        <v>133.655</v>
      </c>
      <c r="N3194" s="80">
        <v>0.08</v>
      </c>
      <c r="O3194" s="86">
        <f t="shared" si="147"/>
        <v>1254.23870065445</v>
      </c>
      <c r="P3194" s="24">
        <f t="shared" si="148"/>
        <v>0</v>
      </c>
      <c r="R3194" s="76">
        <v>41491</v>
      </c>
      <c r="S3194" s="88">
        <f t="shared" si="149"/>
        <v>-1.37887483335131E-3</v>
      </c>
      <c r="T3194" s="88"/>
    </row>
    <row r="3195" spans="1:20" x14ac:dyDescent="0.3">
      <c r="A3195" s="75">
        <v>3192</v>
      </c>
      <c r="B3195" s="76">
        <v>41492</v>
      </c>
      <c r="C3195" s="80">
        <v>2158.2294000000002</v>
      </c>
      <c r="D3195" s="81">
        <v>75.064099999999996</v>
      </c>
      <c r="E3195" s="82">
        <v>46.26</v>
      </c>
      <c r="F3195" s="82">
        <v>34.354900000000001</v>
      </c>
      <c r="G3195" s="82">
        <v>42.183999999999997</v>
      </c>
      <c r="H3195" s="82">
        <v>185.05359999999999</v>
      </c>
      <c r="I3195" s="82">
        <v>120.4409</v>
      </c>
      <c r="J3195" s="82">
        <v>47.188099999999999</v>
      </c>
      <c r="K3195" s="82">
        <v>55.16</v>
      </c>
      <c r="L3195" s="82">
        <v>111.845</v>
      </c>
      <c r="M3195" s="87">
        <v>132.821</v>
      </c>
      <c r="N3195" s="80">
        <v>0.09</v>
      </c>
      <c r="O3195" s="86">
        <f t="shared" si="147"/>
        <v>1254.24318007838</v>
      </c>
      <c r="P3195" s="24">
        <f t="shared" si="148"/>
        <v>0</v>
      </c>
      <c r="R3195" s="76">
        <v>41492</v>
      </c>
      <c r="S3195" s="88">
        <f t="shared" si="149"/>
        <v>-5.6930690674552604E-3</v>
      </c>
      <c r="T3195" s="88"/>
    </row>
    <row r="3196" spans="1:20" x14ac:dyDescent="0.3">
      <c r="A3196" s="75">
        <v>3193</v>
      </c>
      <c r="B3196" s="76">
        <v>41493</v>
      </c>
      <c r="C3196" s="80">
        <v>2150.6976</v>
      </c>
      <c r="D3196" s="81">
        <v>74.629199999999997</v>
      </c>
      <c r="E3196" s="82">
        <v>46.09</v>
      </c>
      <c r="F3196" s="82">
        <v>34.167499999999997</v>
      </c>
      <c r="G3196" s="82">
        <v>42.829099999999997</v>
      </c>
      <c r="H3196" s="82">
        <v>185.3391</v>
      </c>
      <c r="I3196" s="82">
        <v>120.2698</v>
      </c>
      <c r="J3196" s="82">
        <v>46.598599999999998</v>
      </c>
      <c r="K3196" s="82">
        <v>54.859400000000001</v>
      </c>
      <c r="L3196" s="82">
        <v>111.464</v>
      </c>
      <c r="M3196" s="87">
        <v>132.33600000000001</v>
      </c>
      <c r="N3196" s="80">
        <v>0.09</v>
      </c>
      <c r="O3196" s="86">
        <f t="shared" si="147"/>
        <v>1254.24765951831</v>
      </c>
      <c r="P3196" s="24">
        <f t="shared" si="148"/>
        <v>0</v>
      </c>
      <c r="R3196" s="76">
        <v>41493</v>
      </c>
      <c r="S3196" s="88">
        <f t="shared" si="149"/>
        <v>-3.4898051152487701E-3</v>
      </c>
      <c r="T3196" s="88"/>
    </row>
    <row r="3197" spans="1:20" x14ac:dyDescent="0.3">
      <c r="A3197" s="75">
        <v>3194</v>
      </c>
      <c r="B3197" s="76">
        <v>41494</v>
      </c>
      <c r="C3197" s="80">
        <v>2159.5464000000002</v>
      </c>
      <c r="D3197" s="81">
        <v>75.933800000000005</v>
      </c>
      <c r="E3197" s="82">
        <v>46.63</v>
      </c>
      <c r="F3197" s="82">
        <v>34.375700000000002</v>
      </c>
      <c r="G3197" s="82">
        <v>43.933799999999998</v>
      </c>
      <c r="H3197" s="82">
        <v>184.94839999999999</v>
      </c>
      <c r="I3197" s="82">
        <v>120.84910000000001</v>
      </c>
      <c r="J3197" s="82">
        <v>47.107199999999999</v>
      </c>
      <c r="K3197" s="82">
        <v>54.927700000000002</v>
      </c>
      <c r="L3197" s="82">
        <v>111.35899999999999</v>
      </c>
      <c r="M3197" s="87">
        <v>131.946</v>
      </c>
      <c r="N3197" s="80">
        <v>0.09</v>
      </c>
      <c r="O3197" s="86">
        <f t="shared" si="147"/>
        <v>1254.2521389742401</v>
      </c>
      <c r="P3197" s="24">
        <f t="shared" si="148"/>
        <v>0</v>
      </c>
      <c r="R3197" s="76">
        <v>41494</v>
      </c>
      <c r="S3197" s="88">
        <f t="shared" si="149"/>
        <v>4.1143859555152797E-3</v>
      </c>
      <c r="T3197" s="88"/>
    </row>
    <row r="3198" spans="1:20" x14ac:dyDescent="0.3">
      <c r="A3198" s="75">
        <v>3195</v>
      </c>
      <c r="B3198" s="76">
        <v>41495</v>
      </c>
      <c r="C3198" s="80">
        <v>2152.2372999999998</v>
      </c>
      <c r="D3198" s="81">
        <v>75.842299999999994</v>
      </c>
      <c r="E3198" s="82">
        <v>46.52</v>
      </c>
      <c r="F3198" s="82">
        <v>34.271599999999999</v>
      </c>
      <c r="G3198" s="82">
        <v>43.68</v>
      </c>
      <c r="H3198" s="82">
        <v>184.09180000000001</v>
      </c>
      <c r="I3198" s="82">
        <v>120.2829</v>
      </c>
      <c r="J3198" s="82">
        <v>46.841299999999997</v>
      </c>
      <c r="K3198" s="82">
        <v>54.872999999999998</v>
      </c>
      <c r="L3198" s="82">
        <v>110.91200000000001</v>
      </c>
      <c r="M3198" s="87">
        <v>131.381</v>
      </c>
      <c r="N3198" s="80">
        <v>0.08</v>
      </c>
      <c r="O3198" s="86">
        <f t="shared" si="147"/>
        <v>1254.2561207270601</v>
      </c>
      <c r="P3198" s="24">
        <f t="shared" si="148"/>
        <v>0</v>
      </c>
      <c r="R3198" s="76">
        <v>41495</v>
      </c>
      <c r="S3198" s="88">
        <f t="shared" si="149"/>
        <v>-3.38455334879606E-3</v>
      </c>
      <c r="T3198" s="88"/>
    </row>
    <row r="3199" spans="1:20" x14ac:dyDescent="0.3">
      <c r="A3199" s="75">
        <v>3196</v>
      </c>
      <c r="B3199" s="76">
        <v>41498</v>
      </c>
      <c r="C3199" s="80">
        <v>2149.8245000000002</v>
      </c>
      <c r="D3199" s="81">
        <v>76.059700000000007</v>
      </c>
      <c r="E3199" s="82">
        <v>46.71</v>
      </c>
      <c r="F3199" s="82">
        <v>34.615200000000002</v>
      </c>
      <c r="G3199" s="82">
        <v>43.9071</v>
      </c>
      <c r="H3199" s="82">
        <v>183.03989999999999</v>
      </c>
      <c r="I3199" s="82">
        <v>119.1825</v>
      </c>
      <c r="J3199" s="82">
        <v>46.806699999999999</v>
      </c>
      <c r="K3199" s="82">
        <v>54.4221</v>
      </c>
      <c r="L3199" s="82">
        <v>110.215</v>
      </c>
      <c r="M3199" s="87">
        <v>130.6</v>
      </c>
      <c r="N3199" s="80">
        <v>0.08</v>
      </c>
      <c r="O3199" s="86">
        <f t="shared" si="147"/>
        <v>1254.26010249252</v>
      </c>
      <c r="P3199" s="24">
        <f t="shared" si="148"/>
        <v>0</v>
      </c>
      <c r="R3199" s="76">
        <v>41498</v>
      </c>
      <c r="S3199" s="88">
        <f t="shared" si="149"/>
        <v>-1.12106597167494E-3</v>
      </c>
      <c r="T3199" s="88"/>
    </row>
    <row r="3200" spans="1:20" x14ac:dyDescent="0.3">
      <c r="A3200" s="75">
        <v>3197</v>
      </c>
      <c r="B3200" s="76">
        <v>41499</v>
      </c>
      <c r="C3200" s="80">
        <v>2156.2728000000002</v>
      </c>
      <c r="D3200" s="81">
        <v>76.963800000000006</v>
      </c>
      <c r="E3200" s="82">
        <v>46.94</v>
      </c>
      <c r="F3200" s="82">
        <v>34.615200000000002</v>
      </c>
      <c r="G3200" s="82">
        <v>43.359400000000001</v>
      </c>
      <c r="H3200" s="82">
        <v>184.09180000000001</v>
      </c>
      <c r="I3200" s="82">
        <v>118.53279999999999</v>
      </c>
      <c r="J3200" s="82">
        <v>46.875999999999998</v>
      </c>
      <c r="K3200" s="82">
        <v>54.176200000000001</v>
      </c>
      <c r="L3200" s="82">
        <v>109.66200000000001</v>
      </c>
      <c r="M3200" s="87">
        <v>129.80600000000001</v>
      </c>
      <c r="N3200" s="80">
        <v>0.08</v>
      </c>
      <c r="O3200" s="86">
        <f t="shared" si="147"/>
        <v>1254.2640842706201</v>
      </c>
      <c r="P3200" s="24">
        <f t="shared" si="148"/>
        <v>0</v>
      </c>
      <c r="R3200" s="76">
        <v>41499</v>
      </c>
      <c r="S3200" s="88">
        <f t="shared" si="149"/>
        <v>2.9994541414892799E-3</v>
      </c>
      <c r="T3200" s="88"/>
    </row>
    <row r="3201" spans="1:20" x14ac:dyDescent="0.3">
      <c r="A3201" s="75">
        <v>3198</v>
      </c>
      <c r="B3201" s="76">
        <v>41500</v>
      </c>
      <c r="C3201" s="80">
        <v>2145.5437999999999</v>
      </c>
      <c r="D3201" s="81">
        <v>76.632000000000005</v>
      </c>
      <c r="E3201" s="82">
        <v>46.81</v>
      </c>
      <c r="F3201" s="82">
        <v>34.948300000000003</v>
      </c>
      <c r="G3201" s="82">
        <v>43.520899999999997</v>
      </c>
      <c r="H3201" s="82">
        <v>183.41560000000001</v>
      </c>
      <c r="I3201" s="82">
        <v>117.9361</v>
      </c>
      <c r="J3201" s="82">
        <v>46.875999999999998</v>
      </c>
      <c r="K3201" s="82">
        <v>54.0122</v>
      </c>
      <c r="L3201" s="82">
        <v>108.821</v>
      </c>
      <c r="M3201" s="87">
        <v>129.34899999999999</v>
      </c>
      <c r="N3201" s="80">
        <v>0.09</v>
      </c>
      <c r="O3201" s="86">
        <f t="shared" si="147"/>
        <v>1254.2685637852101</v>
      </c>
      <c r="P3201" s="24">
        <f t="shared" si="148"/>
        <v>0</v>
      </c>
      <c r="R3201" s="76">
        <v>41500</v>
      </c>
      <c r="S3201" s="88">
        <f t="shared" si="149"/>
        <v>-4.9757155031591197E-3</v>
      </c>
      <c r="T3201" s="88"/>
    </row>
    <row r="3202" spans="1:20" x14ac:dyDescent="0.3">
      <c r="A3202" s="75">
        <v>3199</v>
      </c>
      <c r="B3202" s="76">
        <v>41501</v>
      </c>
      <c r="C3202" s="80">
        <v>2115.2609000000002</v>
      </c>
      <c r="D3202" s="81">
        <v>76.620500000000007</v>
      </c>
      <c r="E3202" s="82">
        <v>46.19</v>
      </c>
      <c r="F3202" s="82">
        <v>34.073799999999999</v>
      </c>
      <c r="G3202" s="82">
        <v>42.767499999999998</v>
      </c>
      <c r="H3202" s="82">
        <v>182.2133</v>
      </c>
      <c r="I3202" s="82">
        <v>116.8887</v>
      </c>
      <c r="J3202" s="82">
        <v>47.719900000000003</v>
      </c>
      <c r="K3202" s="82">
        <v>53.411000000000001</v>
      </c>
      <c r="L3202" s="82">
        <v>106.401</v>
      </c>
      <c r="M3202" s="87">
        <v>128.38</v>
      </c>
      <c r="N3202" s="80">
        <v>0.08</v>
      </c>
      <c r="O3202" s="86">
        <f t="shared" si="147"/>
        <v>1254.27254559017</v>
      </c>
      <c r="P3202" s="24">
        <f t="shared" si="148"/>
        <v>0</v>
      </c>
      <c r="R3202" s="76">
        <v>41501</v>
      </c>
      <c r="S3202" s="88">
        <f t="shared" si="149"/>
        <v>-1.41143238371548E-2</v>
      </c>
      <c r="T3202" s="88"/>
    </row>
    <row r="3203" spans="1:20" x14ac:dyDescent="0.3">
      <c r="A3203" s="75">
        <v>3200</v>
      </c>
      <c r="B3203" s="76">
        <v>41502</v>
      </c>
      <c r="C3203" s="80">
        <v>2108.3784999999998</v>
      </c>
      <c r="D3203" s="81">
        <v>76.563299999999998</v>
      </c>
      <c r="E3203" s="82">
        <v>45.91</v>
      </c>
      <c r="F3203" s="82">
        <v>33.740699999999997</v>
      </c>
      <c r="G3203" s="82">
        <v>42.780999999999999</v>
      </c>
      <c r="H3203" s="82">
        <v>181.65270000000001</v>
      </c>
      <c r="I3203" s="82">
        <v>116.55719999999999</v>
      </c>
      <c r="J3203" s="82">
        <v>48.3095</v>
      </c>
      <c r="K3203" s="82">
        <v>53.356400000000001</v>
      </c>
      <c r="L3203" s="82">
        <v>105.441</v>
      </c>
      <c r="M3203" s="87">
        <v>127.895</v>
      </c>
      <c r="N3203" s="80">
        <v>0.09</v>
      </c>
      <c r="O3203" s="86">
        <f t="shared" si="147"/>
        <v>1254.27702513498</v>
      </c>
      <c r="P3203" s="24">
        <f t="shared" si="148"/>
        <v>0</v>
      </c>
      <c r="R3203" s="76">
        <v>41502</v>
      </c>
      <c r="S3203" s="88">
        <f t="shared" si="149"/>
        <v>-3.2536884693517001E-3</v>
      </c>
      <c r="T3203" s="88"/>
    </row>
    <row r="3204" spans="1:20" x14ac:dyDescent="0.3">
      <c r="A3204" s="75">
        <v>3201</v>
      </c>
      <c r="B3204" s="76">
        <v>41505</v>
      </c>
      <c r="C3204" s="80">
        <v>2096.0751</v>
      </c>
      <c r="D3204" s="81">
        <v>75.911000000000001</v>
      </c>
      <c r="E3204" s="82">
        <v>46</v>
      </c>
      <c r="F3204" s="82">
        <v>33.376300000000001</v>
      </c>
      <c r="G3204" s="82">
        <v>42.233400000000003</v>
      </c>
      <c r="H3204" s="82">
        <v>179.804</v>
      </c>
      <c r="I3204" s="82">
        <v>115.24460000000001</v>
      </c>
      <c r="J3204" s="82">
        <v>47.847099999999998</v>
      </c>
      <c r="K3204" s="82">
        <v>52.987499999999997</v>
      </c>
      <c r="L3204" s="82">
        <v>106.36199999999999</v>
      </c>
      <c r="M3204" s="87">
        <v>128.501</v>
      </c>
      <c r="N3204" s="80">
        <v>0.09</v>
      </c>
      <c r="O3204" s="86">
        <f t="shared" ref="O3204:O3267" si="150">O3203*(1+N3204/100/252)</f>
        <v>1254.2815046957801</v>
      </c>
      <c r="P3204" s="24">
        <f t="shared" ref="P3204:P3267" si="151">IF(MONTH(B3204)&lt;&gt;MONTH(B3205),1,0)</f>
        <v>0</v>
      </c>
      <c r="R3204" s="76">
        <v>41505</v>
      </c>
      <c r="S3204" s="88">
        <f t="shared" ref="S3204:S3267" si="152">(C3204/C3203)-1</f>
        <v>-5.8354797300388403E-3</v>
      </c>
      <c r="T3204" s="88"/>
    </row>
    <row r="3205" spans="1:20" x14ac:dyDescent="0.3">
      <c r="A3205" s="75">
        <v>3202</v>
      </c>
      <c r="B3205" s="76">
        <v>41506</v>
      </c>
      <c r="C3205" s="80">
        <v>2104.1682999999998</v>
      </c>
      <c r="D3205" s="81">
        <v>76.345799999999997</v>
      </c>
      <c r="E3205" s="82">
        <v>46.21</v>
      </c>
      <c r="F3205" s="82">
        <v>33.522100000000002</v>
      </c>
      <c r="G3205" s="82">
        <v>42.538800000000002</v>
      </c>
      <c r="H3205" s="82">
        <v>179.24340000000001</v>
      </c>
      <c r="I3205" s="82">
        <v>115.1253</v>
      </c>
      <c r="J3205" s="82">
        <v>47.951099999999997</v>
      </c>
      <c r="K3205" s="82">
        <v>52.809800000000003</v>
      </c>
      <c r="L3205" s="82">
        <v>105.586</v>
      </c>
      <c r="M3205" s="87">
        <v>128.52799999999999</v>
      </c>
      <c r="N3205" s="80">
        <v>0.09</v>
      </c>
      <c r="O3205" s="86">
        <f t="shared" si="150"/>
        <v>1254.28598427259</v>
      </c>
      <c r="P3205" s="24">
        <f t="shared" si="151"/>
        <v>0</v>
      </c>
      <c r="R3205" s="76">
        <v>41506</v>
      </c>
      <c r="S3205" s="88">
        <f t="shared" si="152"/>
        <v>3.8611211974226602E-3</v>
      </c>
      <c r="T3205" s="88"/>
    </row>
    <row r="3206" spans="1:20" x14ac:dyDescent="0.3">
      <c r="A3206" s="75">
        <v>3203</v>
      </c>
      <c r="B3206" s="76">
        <v>41507</v>
      </c>
      <c r="C3206" s="80">
        <v>2092.1082000000001</v>
      </c>
      <c r="D3206" s="81">
        <v>76.185599999999994</v>
      </c>
      <c r="E3206" s="82">
        <v>46.29</v>
      </c>
      <c r="F3206" s="82">
        <v>33.626199999999997</v>
      </c>
      <c r="G3206" s="82">
        <v>42.525399999999998</v>
      </c>
      <c r="H3206" s="82">
        <v>178.3493</v>
      </c>
      <c r="I3206" s="82">
        <v>114.5817</v>
      </c>
      <c r="J3206" s="82">
        <v>47.604300000000002</v>
      </c>
      <c r="K3206" s="82">
        <v>52.304299999999998</v>
      </c>
      <c r="L3206" s="82">
        <v>103.995</v>
      </c>
      <c r="M3206" s="87">
        <v>128.00299999999999</v>
      </c>
      <c r="N3206" s="80">
        <v>0.08</v>
      </c>
      <c r="O3206" s="86">
        <f t="shared" si="150"/>
        <v>1254.2899661328499</v>
      </c>
      <c r="P3206" s="24">
        <f t="shared" si="151"/>
        <v>0</v>
      </c>
      <c r="R3206" s="76">
        <v>41507</v>
      </c>
      <c r="S3206" s="88">
        <f t="shared" si="152"/>
        <v>-5.7315282242392804E-3</v>
      </c>
      <c r="T3206" s="88"/>
    </row>
    <row r="3207" spans="1:20" x14ac:dyDescent="0.3">
      <c r="A3207" s="75">
        <v>3204</v>
      </c>
      <c r="B3207" s="76">
        <v>41508</v>
      </c>
      <c r="C3207" s="80">
        <v>2110.1619000000001</v>
      </c>
      <c r="D3207" s="81">
        <v>76.826499999999996</v>
      </c>
      <c r="E3207" s="82">
        <v>47.3</v>
      </c>
      <c r="F3207" s="82">
        <v>33.7303</v>
      </c>
      <c r="G3207" s="82">
        <v>43.5747</v>
      </c>
      <c r="H3207" s="82">
        <v>179.24340000000001</v>
      </c>
      <c r="I3207" s="82">
        <v>115.3242</v>
      </c>
      <c r="J3207" s="82">
        <v>47.5349</v>
      </c>
      <c r="K3207" s="82">
        <v>52.345300000000002</v>
      </c>
      <c r="L3207" s="82">
        <v>104.218</v>
      </c>
      <c r="M3207" s="87">
        <v>128.47399999999999</v>
      </c>
      <c r="N3207" s="80">
        <v>0.09</v>
      </c>
      <c r="O3207" s="86">
        <f t="shared" si="150"/>
        <v>1254.2944457398801</v>
      </c>
      <c r="P3207" s="24">
        <f t="shared" si="151"/>
        <v>0</v>
      </c>
      <c r="R3207" s="76">
        <v>41508</v>
      </c>
      <c r="S3207" s="88">
        <f t="shared" si="152"/>
        <v>8.6294293956688008E-3</v>
      </c>
      <c r="T3207" s="88"/>
    </row>
    <row r="3208" spans="1:20" x14ac:dyDescent="0.3">
      <c r="A3208" s="75">
        <v>3205</v>
      </c>
      <c r="B3208" s="76">
        <v>41509</v>
      </c>
      <c r="C3208" s="80">
        <v>2118.8105999999998</v>
      </c>
      <c r="D3208" s="81">
        <v>76.849400000000003</v>
      </c>
      <c r="E3208" s="82">
        <v>47.1</v>
      </c>
      <c r="F3208" s="82">
        <v>33.074399999999997</v>
      </c>
      <c r="G3208" s="82">
        <v>46.749600000000001</v>
      </c>
      <c r="H3208" s="82">
        <v>181.1223</v>
      </c>
      <c r="I3208" s="82">
        <v>116.0401</v>
      </c>
      <c r="J3208" s="82">
        <v>47.893300000000004</v>
      </c>
      <c r="K3208" s="82">
        <v>52.632199999999997</v>
      </c>
      <c r="L3208" s="82">
        <v>105.00700000000001</v>
      </c>
      <c r="M3208" s="87">
        <v>128.03</v>
      </c>
      <c r="N3208" s="80">
        <v>0.08</v>
      </c>
      <c r="O3208" s="86">
        <f t="shared" si="150"/>
        <v>1254.2984276269999</v>
      </c>
      <c r="P3208" s="24">
        <f t="shared" si="151"/>
        <v>0</v>
      </c>
      <c r="R3208" s="76">
        <v>41509</v>
      </c>
      <c r="S3208" s="88">
        <f t="shared" si="152"/>
        <v>4.0985954679591003E-3</v>
      </c>
      <c r="T3208" s="88"/>
    </row>
    <row r="3209" spans="1:20" x14ac:dyDescent="0.3">
      <c r="A3209" s="75">
        <v>3206</v>
      </c>
      <c r="B3209" s="76">
        <v>41512</v>
      </c>
      <c r="C3209" s="80">
        <v>2110.2777000000001</v>
      </c>
      <c r="D3209" s="81">
        <v>76.620500000000007</v>
      </c>
      <c r="E3209" s="82">
        <v>46.6</v>
      </c>
      <c r="F3209" s="82">
        <v>33.6678</v>
      </c>
      <c r="G3209" s="82">
        <v>45.942399999999999</v>
      </c>
      <c r="H3209" s="82">
        <v>180.07679999999999</v>
      </c>
      <c r="I3209" s="82">
        <v>115.47</v>
      </c>
      <c r="J3209" s="82">
        <v>47.974200000000003</v>
      </c>
      <c r="K3209" s="82">
        <v>52.085700000000003</v>
      </c>
      <c r="L3209" s="82">
        <v>104.797</v>
      </c>
      <c r="M3209" s="87">
        <v>128.27199999999999</v>
      </c>
      <c r="N3209" s="80">
        <v>0.08</v>
      </c>
      <c r="O3209" s="86">
        <f t="shared" si="150"/>
        <v>1254.3024095267699</v>
      </c>
      <c r="P3209" s="24">
        <f t="shared" si="151"/>
        <v>0</v>
      </c>
      <c r="R3209" s="76">
        <v>41512</v>
      </c>
      <c r="S3209" s="88">
        <f t="shared" si="152"/>
        <v>-4.0272122482301097E-3</v>
      </c>
      <c r="T3209" s="88"/>
    </row>
    <row r="3210" spans="1:20" x14ac:dyDescent="0.3">
      <c r="A3210" s="75">
        <v>3207</v>
      </c>
      <c r="B3210" s="76">
        <v>41513</v>
      </c>
      <c r="C3210" s="80">
        <v>2076.7788</v>
      </c>
      <c r="D3210" s="81">
        <v>75.557299999999998</v>
      </c>
      <c r="E3210" s="82">
        <v>46.3</v>
      </c>
      <c r="F3210" s="82">
        <v>33.084800000000001</v>
      </c>
      <c r="G3210" s="82">
        <v>44.745100000000001</v>
      </c>
      <c r="H3210" s="82">
        <v>180.03129999999999</v>
      </c>
      <c r="I3210" s="82">
        <v>115.11199999999999</v>
      </c>
      <c r="J3210" s="82">
        <v>49.130200000000002</v>
      </c>
      <c r="K3210" s="82">
        <v>52.1267</v>
      </c>
      <c r="L3210" s="82">
        <v>103.968</v>
      </c>
      <c r="M3210" s="87">
        <v>127.639</v>
      </c>
      <c r="N3210" s="80">
        <v>7.0000000000000007E-2</v>
      </c>
      <c r="O3210" s="86">
        <f t="shared" si="150"/>
        <v>1254.3058937001299</v>
      </c>
      <c r="P3210" s="24">
        <f t="shared" si="151"/>
        <v>0</v>
      </c>
      <c r="R3210" s="76">
        <v>41513</v>
      </c>
      <c r="S3210" s="88">
        <f t="shared" si="152"/>
        <v>-1.5874166703273199E-2</v>
      </c>
      <c r="T3210" s="88"/>
    </row>
    <row r="3211" spans="1:20" x14ac:dyDescent="0.3">
      <c r="A3211" s="75">
        <v>3208</v>
      </c>
      <c r="B3211" s="76">
        <v>41514</v>
      </c>
      <c r="C3211" s="80">
        <v>2082.8795</v>
      </c>
      <c r="D3211" s="81">
        <v>76.174199999999999</v>
      </c>
      <c r="E3211" s="82">
        <v>46.41</v>
      </c>
      <c r="F3211" s="82">
        <v>32.959899999999998</v>
      </c>
      <c r="G3211" s="82">
        <v>44.422199999999997</v>
      </c>
      <c r="H3211" s="82">
        <v>184.5772</v>
      </c>
      <c r="I3211" s="82">
        <v>117.7903</v>
      </c>
      <c r="J3211" s="82">
        <v>49.407699999999998</v>
      </c>
      <c r="K3211" s="82">
        <v>52.399900000000002</v>
      </c>
      <c r="L3211" s="82">
        <v>104.376</v>
      </c>
      <c r="M3211" s="87">
        <v>129.30799999999999</v>
      </c>
      <c r="N3211" s="80">
        <v>7.0000000000000007E-2</v>
      </c>
      <c r="O3211" s="86">
        <f t="shared" si="150"/>
        <v>1254.3093778831701</v>
      </c>
      <c r="P3211" s="24">
        <f t="shared" si="151"/>
        <v>0</v>
      </c>
      <c r="R3211" s="76">
        <v>41514</v>
      </c>
      <c r="S3211" s="88">
        <f t="shared" si="152"/>
        <v>2.9375781378353501E-3</v>
      </c>
      <c r="T3211" s="88"/>
    </row>
    <row r="3212" spans="1:20" x14ac:dyDescent="0.3">
      <c r="A3212" s="75">
        <v>3209</v>
      </c>
      <c r="B3212" s="76">
        <v>41515</v>
      </c>
      <c r="C3212" s="80">
        <v>2087.2687999999998</v>
      </c>
      <c r="D3212" s="81">
        <v>76.345799999999997</v>
      </c>
      <c r="E3212" s="82">
        <v>46.5</v>
      </c>
      <c r="F3212" s="82">
        <v>33.0015</v>
      </c>
      <c r="G3212" s="82">
        <v>45.135300000000001</v>
      </c>
      <c r="H3212" s="82">
        <v>182.39519999999999</v>
      </c>
      <c r="I3212" s="82">
        <v>115.70869999999999</v>
      </c>
      <c r="J3212" s="82">
        <v>48.679400000000001</v>
      </c>
      <c r="K3212" s="82">
        <v>52.058300000000003</v>
      </c>
      <c r="L3212" s="82">
        <v>104.32299999999999</v>
      </c>
      <c r="M3212" s="87">
        <v>128.703</v>
      </c>
      <c r="N3212" s="80">
        <v>0.08</v>
      </c>
      <c r="O3212" s="86">
        <f t="shared" si="150"/>
        <v>1254.3133598177101</v>
      </c>
      <c r="P3212" s="24">
        <f t="shared" si="151"/>
        <v>0</v>
      </c>
      <c r="R3212" s="76">
        <v>41515</v>
      </c>
      <c r="S3212" s="88">
        <f t="shared" si="152"/>
        <v>2.10732305925521E-3</v>
      </c>
      <c r="T3212" s="88"/>
    </row>
    <row r="3213" spans="1:20" x14ac:dyDescent="0.3">
      <c r="A3213" s="75">
        <v>3210</v>
      </c>
      <c r="B3213" s="76">
        <v>41516</v>
      </c>
      <c r="C3213" s="80">
        <v>2080.819</v>
      </c>
      <c r="D3213" s="81">
        <v>76.254300000000001</v>
      </c>
      <c r="E3213" s="82">
        <v>45.98</v>
      </c>
      <c r="F3213" s="82">
        <v>33.168100000000003</v>
      </c>
      <c r="G3213" s="82">
        <v>44.933500000000002</v>
      </c>
      <c r="H3213" s="82">
        <v>182.48609999999999</v>
      </c>
      <c r="I3213" s="82">
        <v>115.5628</v>
      </c>
      <c r="J3213" s="82">
        <v>48.441200000000002</v>
      </c>
      <c r="K3213" s="82">
        <v>52.1676</v>
      </c>
      <c r="L3213" s="82">
        <v>104.849</v>
      </c>
      <c r="M3213" s="87">
        <v>128.024</v>
      </c>
      <c r="N3213" s="80">
        <v>7.0000000000000007E-2</v>
      </c>
      <c r="O3213" s="99">
        <f t="shared" si="150"/>
        <v>1254.3168440214799</v>
      </c>
      <c r="P3213" s="24">
        <f t="shared" si="151"/>
        <v>1</v>
      </c>
      <c r="R3213" s="76">
        <v>41516</v>
      </c>
      <c r="S3213" s="88">
        <f t="shared" si="152"/>
        <v>-3.0900667896726101E-3</v>
      </c>
      <c r="T3213" s="88"/>
    </row>
    <row r="3214" spans="1:20" x14ac:dyDescent="0.3">
      <c r="A3214" s="75">
        <v>3211</v>
      </c>
      <c r="B3214" s="76">
        <v>41519</v>
      </c>
      <c r="C3214" s="80">
        <v>2080.819</v>
      </c>
      <c r="D3214" s="81">
        <v>76.254300000000001</v>
      </c>
      <c r="E3214" s="82">
        <v>45.98</v>
      </c>
      <c r="F3214" s="82">
        <v>33.168100000000003</v>
      </c>
      <c r="G3214" s="82">
        <v>44.933500000000002</v>
      </c>
      <c r="H3214" s="82">
        <v>182.48609999999999</v>
      </c>
      <c r="I3214" s="82">
        <v>115.5628</v>
      </c>
      <c r="J3214" s="82">
        <v>48.441200000000002</v>
      </c>
      <c r="K3214" s="82">
        <v>52.1676</v>
      </c>
      <c r="L3214" s="82">
        <v>104.849</v>
      </c>
      <c r="M3214" s="87">
        <v>128.024</v>
      </c>
      <c r="N3214" s="80">
        <v>7.0000000000000007E-2</v>
      </c>
      <c r="O3214" s="86">
        <f t="shared" si="150"/>
        <v>1254.32032823494</v>
      </c>
      <c r="P3214" s="24">
        <f t="shared" si="151"/>
        <v>0</v>
      </c>
      <c r="R3214" s="76">
        <v>41519</v>
      </c>
      <c r="S3214" s="88">
        <f t="shared" si="152"/>
        <v>0</v>
      </c>
      <c r="T3214" s="88"/>
    </row>
    <row r="3215" spans="1:20" x14ac:dyDescent="0.3">
      <c r="A3215" s="75">
        <v>3212</v>
      </c>
      <c r="B3215" s="76">
        <v>41520</v>
      </c>
      <c r="C3215" s="80">
        <v>2089.5992000000001</v>
      </c>
      <c r="D3215" s="81">
        <v>76.795000000000002</v>
      </c>
      <c r="E3215" s="82">
        <v>46.85</v>
      </c>
      <c r="F3215" s="82">
        <v>33.334699999999998</v>
      </c>
      <c r="G3215" s="82">
        <v>42.888599999999997</v>
      </c>
      <c r="H3215" s="82">
        <v>182.6679</v>
      </c>
      <c r="I3215" s="82">
        <v>115.5496</v>
      </c>
      <c r="J3215" s="82">
        <v>49.310600000000001</v>
      </c>
      <c r="K3215" s="82">
        <v>51.7851</v>
      </c>
      <c r="L3215" s="82">
        <v>105.467</v>
      </c>
      <c r="M3215" s="87">
        <v>128.24100000000001</v>
      </c>
      <c r="N3215" s="80">
        <v>0.09</v>
      </c>
      <c r="O3215" s="86">
        <f t="shared" si="150"/>
        <v>1254.3248079504001</v>
      </c>
      <c r="P3215" s="24">
        <f t="shared" si="151"/>
        <v>0</v>
      </c>
      <c r="R3215" s="76">
        <v>41520</v>
      </c>
      <c r="S3215" s="88">
        <f t="shared" si="152"/>
        <v>4.2195885370135402E-3</v>
      </c>
      <c r="T3215" s="88"/>
    </row>
    <row r="3216" spans="1:20" x14ac:dyDescent="0.3">
      <c r="A3216" s="75">
        <v>3213</v>
      </c>
      <c r="B3216" s="76">
        <v>41521</v>
      </c>
      <c r="C3216" s="80">
        <v>2107.0495000000001</v>
      </c>
      <c r="D3216" s="81">
        <v>77.404799999999994</v>
      </c>
      <c r="E3216" s="82">
        <v>47.43</v>
      </c>
      <c r="F3216" s="82">
        <v>33.646999999999998</v>
      </c>
      <c r="G3216" s="82">
        <v>41.966999999999999</v>
      </c>
      <c r="H3216" s="82">
        <v>183.13759999999999</v>
      </c>
      <c r="I3216" s="82">
        <v>116.3584</v>
      </c>
      <c r="J3216" s="82">
        <v>49.380099999999999</v>
      </c>
      <c r="K3216" s="82">
        <v>52.659500000000001</v>
      </c>
      <c r="L3216" s="82">
        <v>105.333</v>
      </c>
      <c r="M3216" s="87">
        <v>129.11000000000001</v>
      </c>
      <c r="N3216" s="80">
        <v>0.08</v>
      </c>
      <c r="O3216" s="86">
        <f t="shared" si="150"/>
        <v>1254.32878993391</v>
      </c>
      <c r="P3216" s="24">
        <f t="shared" si="151"/>
        <v>0</v>
      </c>
      <c r="R3216" s="76">
        <v>41521</v>
      </c>
      <c r="S3216" s="88">
        <f t="shared" si="152"/>
        <v>8.3510273166260696E-3</v>
      </c>
      <c r="T3216" s="88"/>
    </row>
    <row r="3217" spans="1:20" x14ac:dyDescent="0.3">
      <c r="A3217" s="75">
        <v>3214</v>
      </c>
      <c r="B3217" s="76">
        <v>41522</v>
      </c>
      <c r="C3217" s="80">
        <v>2109.6604000000002</v>
      </c>
      <c r="D3217" s="81">
        <v>78.037499999999994</v>
      </c>
      <c r="E3217" s="82">
        <v>47.92</v>
      </c>
      <c r="F3217" s="82">
        <v>33.584499999999998</v>
      </c>
      <c r="G3217" s="82">
        <v>42.020899999999997</v>
      </c>
      <c r="H3217" s="82">
        <v>183.91040000000001</v>
      </c>
      <c r="I3217" s="82">
        <v>115.81480000000001</v>
      </c>
      <c r="J3217" s="82">
        <v>50.18</v>
      </c>
      <c r="K3217" s="82">
        <v>52.249600000000001</v>
      </c>
      <c r="L3217" s="82">
        <v>104.723</v>
      </c>
      <c r="M3217" s="87">
        <v>129.78800000000001</v>
      </c>
      <c r="N3217" s="80">
        <v>0.08</v>
      </c>
      <c r="O3217" s="86">
        <f t="shared" si="150"/>
        <v>1254.3327719300701</v>
      </c>
      <c r="P3217" s="24">
        <f t="shared" si="151"/>
        <v>0</v>
      </c>
      <c r="R3217" s="76">
        <v>41522</v>
      </c>
      <c r="S3217" s="88">
        <f t="shared" si="152"/>
        <v>1.23912608602694E-3</v>
      </c>
      <c r="T3217" s="88"/>
    </row>
    <row r="3218" spans="1:20" x14ac:dyDescent="0.3">
      <c r="A3218" s="75">
        <v>3215</v>
      </c>
      <c r="B3218" s="76">
        <v>41523</v>
      </c>
      <c r="C3218" s="80">
        <v>2110.0418</v>
      </c>
      <c r="D3218" s="81">
        <v>78.256100000000004</v>
      </c>
      <c r="E3218" s="82">
        <v>47.58</v>
      </c>
      <c r="F3218" s="82">
        <v>33.522100000000002</v>
      </c>
      <c r="G3218" s="82">
        <v>41.909199999999998</v>
      </c>
      <c r="H3218" s="82">
        <v>183.66800000000001</v>
      </c>
      <c r="I3218" s="82">
        <v>115.68219999999999</v>
      </c>
      <c r="J3218" s="82">
        <v>49.530799999999999</v>
      </c>
      <c r="K3218" s="82">
        <v>52.399900000000002</v>
      </c>
      <c r="L3218" s="82">
        <v>104.97499999999999</v>
      </c>
      <c r="M3218" s="87">
        <v>130.602</v>
      </c>
      <c r="N3218" s="80">
        <v>0.08</v>
      </c>
      <c r="O3218" s="86">
        <f t="shared" si="150"/>
        <v>1254.3367539388701</v>
      </c>
      <c r="P3218" s="24">
        <f t="shared" si="151"/>
        <v>0</v>
      </c>
      <c r="R3218" s="76">
        <v>41523</v>
      </c>
      <c r="S3218" s="88">
        <f t="shared" si="152"/>
        <v>1.8078739118387901E-4</v>
      </c>
      <c r="T3218" s="88"/>
    </row>
    <row r="3219" spans="1:20" x14ac:dyDescent="0.3">
      <c r="A3219" s="75">
        <v>3216</v>
      </c>
      <c r="B3219" s="76">
        <v>41526</v>
      </c>
      <c r="C3219" s="80">
        <v>2131.2447000000002</v>
      </c>
      <c r="D3219" s="81">
        <v>79.727599999999995</v>
      </c>
      <c r="E3219" s="82">
        <v>48.89</v>
      </c>
      <c r="F3219" s="82">
        <v>34.0946</v>
      </c>
      <c r="G3219" s="82">
        <v>42.585900000000002</v>
      </c>
      <c r="H3219" s="82">
        <v>185.19839999999999</v>
      </c>
      <c r="I3219" s="82">
        <v>116.7296</v>
      </c>
      <c r="J3219" s="82">
        <v>49.380099999999999</v>
      </c>
      <c r="K3219" s="82">
        <v>52.632199999999997</v>
      </c>
      <c r="L3219" s="82">
        <v>105.134</v>
      </c>
      <c r="M3219" s="87">
        <v>130.86000000000001</v>
      </c>
      <c r="N3219" s="80">
        <v>0.08</v>
      </c>
      <c r="O3219" s="86">
        <f t="shared" si="150"/>
        <v>1254.34073596031</v>
      </c>
      <c r="P3219" s="24">
        <f t="shared" si="151"/>
        <v>0</v>
      </c>
      <c r="R3219" s="76">
        <v>41526</v>
      </c>
      <c r="S3219" s="88">
        <f t="shared" si="152"/>
        <v>1.00485687060798E-2</v>
      </c>
      <c r="T3219" s="88"/>
    </row>
    <row r="3220" spans="1:20" x14ac:dyDescent="0.3">
      <c r="A3220" s="75">
        <v>3217</v>
      </c>
      <c r="B3220" s="76">
        <v>41527</v>
      </c>
      <c r="C3220" s="80">
        <v>2146.9214999999999</v>
      </c>
      <c r="D3220" s="81">
        <v>80.637600000000006</v>
      </c>
      <c r="E3220" s="82">
        <v>49.43</v>
      </c>
      <c r="F3220" s="82">
        <v>34.209200000000003</v>
      </c>
      <c r="G3220" s="82">
        <v>43.5747</v>
      </c>
      <c r="H3220" s="82">
        <v>186.3955</v>
      </c>
      <c r="I3220" s="82">
        <v>116.4379</v>
      </c>
      <c r="J3220" s="82">
        <v>49.936500000000002</v>
      </c>
      <c r="K3220" s="82">
        <v>52.782499999999999</v>
      </c>
      <c r="L3220" s="82">
        <v>105.2</v>
      </c>
      <c r="M3220" s="87">
        <v>131.45699999999999</v>
      </c>
      <c r="N3220" s="80">
        <v>0.08</v>
      </c>
      <c r="O3220" s="86">
        <f t="shared" si="150"/>
        <v>1254.3447179944001</v>
      </c>
      <c r="P3220" s="24">
        <f t="shared" si="151"/>
        <v>0</v>
      </c>
      <c r="R3220" s="76">
        <v>41527</v>
      </c>
      <c r="S3220" s="88">
        <f t="shared" si="152"/>
        <v>7.3557015766418897E-3</v>
      </c>
      <c r="T3220" s="88"/>
    </row>
    <row r="3221" spans="1:20" x14ac:dyDescent="0.3">
      <c r="A3221" s="75">
        <v>3218</v>
      </c>
      <c r="B3221" s="76">
        <v>41528</v>
      </c>
      <c r="C3221" s="80">
        <v>2153.7709</v>
      </c>
      <c r="D3221" s="81">
        <v>78.336699999999993</v>
      </c>
      <c r="E3221" s="82">
        <v>50.125</v>
      </c>
      <c r="F3221" s="82">
        <v>34.375700000000002</v>
      </c>
      <c r="G3221" s="82">
        <v>44.0456</v>
      </c>
      <c r="H3221" s="82">
        <v>187.77440000000001</v>
      </c>
      <c r="I3221" s="82">
        <v>117.7903</v>
      </c>
      <c r="J3221" s="82">
        <v>50.052500000000002</v>
      </c>
      <c r="K3221" s="82">
        <v>52.987499999999997</v>
      </c>
      <c r="L3221" s="82">
        <v>105.756</v>
      </c>
      <c r="M3221" s="87">
        <v>132.22999999999999</v>
      </c>
      <c r="N3221" s="80">
        <v>0.08</v>
      </c>
      <c r="O3221" s="86">
        <f t="shared" si="150"/>
        <v>1254.3487000411201</v>
      </c>
      <c r="P3221" s="24">
        <f t="shared" si="151"/>
        <v>0</v>
      </c>
      <c r="R3221" s="76">
        <v>41528</v>
      </c>
      <c r="S3221" s="88">
        <f t="shared" si="152"/>
        <v>3.1903355572153701E-3</v>
      </c>
      <c r="T3221" s="88"/>
    </row>
    <row r="3222" spans="1:20" x14ac:dyDescent="0.3">
      <c r="A3222" s="75">
        <v>3219</v>
      </c>
      <c r="B3222" s="76">
        <v>41529</v>
      </c>
      <c r="C3222" s="80">
        <v>2147.1003999999998</v>
      </c>
      <c r="D3222" s="81">
        <v>79.165000000000006</v>
      </c>
      <c r="E3222" s="82">
        <v>50.57</v>
      </c>
      <c r="F3222" s="82">
        <v>34.136299999999999</v>
      </c>
      <c r="G3222" s="82">
        <v>43.978299999999997</v>
      </c>
      <c r="H3222" s="82">
        <v>187.72900000000001</v>
      </c>
      <c r="I3222" s="82">
        <v>116.65</v>
      </c>
      <c r="J3222" s="82">
        <v>49.774299999999997</v>
      </c>
      <c r="K3222" s="82">
        <v>52.905500000000004</v>
      </c>
      <c r="L3222" s="82">
        <v>105.783</v>
      </c>
      <c r="M3222" s="87">
        <v>131.85</v>
      </c>
      <c r="N3222" s="80">
        <v>0.08</v>
      </c>
      <c r="O3222" s="86">
        <f t="shared" si="150"/>
        <v>1254.35268210048</v>
      </c>
      <c r="P3222" s="24">
        <f t="shared" si="151"/>
        <v>0</v>
      </c>
      <c r="R3222" s="76">
        <v>41529</v>
      </c>
      <c r="S3222" s="88">
        <f t="shared" si="152"/>
        <v>-3.09712606851553E-3</v>
      </c>
      <c r="T3222" s="88"/>
    </row>
    <row r="3223" spans="1:20" x14ac:dyDescent="0.3">
      <c r="A3223" s="75">
        <v>3220</v>
      </c>
      <c r="B3223" s="76">
        <v>41530</v>
      </c>
      <c r="C3223" s="80">
        <v>2152.9506999999999</v>
      </c>
      <c r="D3223" s="81">
        <v>78.900400000000005</v>
      </c>
      <c r="E3223" s="82">
        <v>51.27</v>
      </c>
      <c r="F3223" s="82">
        <v>33.792700000000004</v>
      </c>
      <c r="G3223" s="82">
        <v>44.435699999999997</v>
      </c>
      <c r="H3223" s="82">
        <v>188.1078</v>
      </c>
      <c r="I3223" s="82">
        <v>117.2069</v>
      </c>
      <c r="J3223" s="82">
        <v>50.064100000000003</v>
      </c>
      <c r="K3223" s="82">
        <v>53.249600000000001</v>
      </c>
      <c r="L3223" s="82">
        <v>106.379</v>
      </c>
      <c r="M3223" s="87">
        <v>132.08099999999999</v>
      </c>
      <c r="N3223" s="80">
        <v>0.08</v>
      </c>
      <c r="O3223" s="86">
        <f t="shared" si="150"/>
        <v>1254.3566641724899</v>
      </c>
      <c r="P3223" s="24">
        <f t="shared" si="151"/>
        <v>0</v>
      </c>
      <c r="R3223" s="76">
        <v>41530</v>
      </c>
      <c r="S3223" s="88">
        <f t="shared" si="152"/>
        <v>2.7247444972764399E-3</v>
      </c>
      <c r="T3223" s="88"/>
    </row>
    <row r="3224" spans="1:20" x14ac:dyDescent="0.3">
      <c r="A3224" s="75">
        <v>3221</v>
      </c>
      <c r="B3224" s="76">
        <v>41533</v>
      </c>
      <c r="C3224" s="80">
        <v>2165.2166000000002</v>
      </c>
      <c r="D3224" s="81">
        <v>78.336699999999993</v>
      </c>
      <c r="E3224" s="82">
        <v>51.37</v>
      </c>
      <c r="F3224" s="82">
        <v>34.323700000000002</v>
      </c>
      <c r="G3224" s="82">
        <v>44.127600000000001</v>
      </c>
      <c r="H3224" s="82">
        <v>188.01689999999999</v>
      </c>
      <c r="I3224" s="82">
        <v>117.56489999999999</v>
      </c>
      <c r="J3224" s="82">
        <v>49.924999999999997</v>
      </c>
      <c r="K3224" s="82">
        <v>53.483499999999999</v>
      </c>
      <c r="L3224" s="82">
        <v>107.306</v>
      </c>
      <c r="M3224" s="87">
        <v>132.56899999999999</v>
      </c>
      <c r="N3224" s="80">
        <v>0.08</v>
      </c>
      <c r="O3224" s="86">
        <f t="shared" si="150"/>
        <v>1254.3606462571399</v>
      </c>
      <c r="P3224" s="24">
        <f t="shared" si="151"/>
        <v>0</v>
      </c>
      <c r="R3224" s="76">
        <v>41533</v>
      </c>
      <c r="S3224" s="88">
        <f t="shared" si="152"/>
        <v>5.6972507545112201E-3</v>
      </c>
      <c r="T3224" s="88"/>
    </row>
    <row r="3225" spans="1:20" x14ac:dyDescent="0.3">
      <c r="A3225" s="75">
        <v>3222</v>
      </c>
      <c r="B3225" s="76">
        <v>41534</v>
      </c>
      <c r="C3225" s="80">
        <v>2174.3818000000001</v>
      </c>
      <c r="D3225" s="81">
        <v>79.866799999999998</v>
      </c>
      <c r="E3225" s="82">
        <v>51.58</v>
      </c>
      <c r="F3225" s="82">
        <v>34.625599999999999</v>
      </c>
      <c r="G3225" s="82">
        <v>44.301200000000001</v>
      </c>
      <c r="H3225" s="82">
        <v>188.41079999999999</v>
      </c>
      <c r="I3225" s="82">
        <v>117.9229</v>
      </c>
      <c r="J3225" s="82">
        <v>50.295900000000003</v>
      </c>
      <c r="K3225" s="82">
        <v>53.3872</v>
      </c>
      <c r="L3225" s="82">
        <v>108.154</v>
      </c>
      <c r="M3225" s="87">
        <v>132.85400000000001</v>
      </c>
      <c r="N3225" s="80">
        <v>0.08</v>
      </c>
      <c r="O3225" s="86">
        <f t="shared" si="150"/>
        <v>1254.3646283544299</v>
      </c>
      <c r="P3225" s="24">
        <f t="shared" si="151"/>
        <v>0</v>
      </c>
      <c r="R3225" s="76">
        <v>41534</v>
      </c>
      <c r="S3225" s="88">
        <f t="shared" si="152"/>
        <v>4.2329252417516701E-3</v>
      </c>
      <c r="T3225" s="88"/>
    </row>
    <row r="3226" spans="1:20" x14ac:dyDescent="0.3">
      <c r="A3226" s="75">
        <v>3223</v>
      </c>
      <c r="B3226" s="76">
        <v>41535</v>
      </c>
      <c r="C3226" s="80">
        <v>2200.8827999999999</v>
      </c>
      <c r="D3226" s="81">
        <v>80.119900000000001</v>
      </c>
      <c r="E3226" s="82">
        <v>52.38</v>
      </c>
      <c r="F3226" s="82">
        <v>35.260599999999997</v>
      </c>
      <c r="G3226" s="82">
        <v>44.825800000000001</v>
      </c>
      <c r="H3226" s="82">
        <v>190.65350000000001</v>
      </c>
      <c r="I3226" s="82">
        <v>118.7714</v>
      </c>
      <c r="J3226" s="82">
        <v>51.037700000000001</v>
      </c>
      <c r="K3226" s="82">
        <v>54.488199999999999</v>
      </c>
      <c r="L3226" s="82">
        <v>109.77</v>
      </c>
      <c r="M3226" s="87">
        <v>133.91200000000001</v>
      </c>
      <c r="N3226" s="80">
        <v>0.08</v>
      </c>
      <c r="O3226" s="86">
        <f t="shared" si="150"/>
        <v>1254.36861046436</v>
      </c>
      <c r="P3226" s="24">
        <f t="shared" si="151"/>
        <v>0</v>
      </c>
      <c r="R3226" s="76">
        <v>41535</v>
      </c>
      <c r="S3226" s="88">
        <f t="shared" si="152"/>
        <v>1.21878319621695E-2</v>
      </c>
      <c r="T3226" s="88"/>
    </row>
    <row r="3227" spans="1:20" x14ac:dyDescent="0.3">
      <c r="A3227" s="75">
        <v>3224</v>
      </c>
      <c r="B3227" s="76">
        <v>41536</v>
      </c>
      <c r="C3227" s="80">
        <v>2197.1696999999999</v>
      </c>
      <c r="D3227" s="81">
        <v>79.912800000000004</v>
      </c>
      <c r="E3227" s="82">
        <v>52.77</v>
      </c>
      <c r="F3227" s="82">
        <v>35.281500000000001</v>
      </c>
      <c r="G3227" s="82">
        <v>45.256300000000003</v>
      </c>
      <c r="H3227" s="82">
        <v>190.07769999999999</v>
      </c>
      <c r="I3227" s="82">
        <v>118.3737</v>
      </c>
      <c r="J3227" s="82">
        <v>50.666800000000002</v>
      </c>
      <c r="K3227" s="82">
        <v>54.102899999999998</v>
      </c>
      <c r="L3227" s="82">
        <v>108.366</v>
      </c>
      <c r="M3227" s="87">
        <v>132.85400000000001</v>
      </c>
      <c r="N3227" s="80">
        <v>0.09</v>
      </c>
      <c r="O3227" s="86">
        <f t="shared" si="150"/>
        <v>1254.3730903522501</v>
      </c>
      <c r="P3227" s="24">
        <f t="shared" si="151"/>
        <v>0</v>
      </c>
      <c r="R3227" s="76">
        <v>41536</v>
      </c>
      <c r="S3227" s="88">
        <f t="shared" si="152"/>
        <v>-1.68709574176318E-3</v>
      </c>
      <c r="T3227" s="88"/>
    </row>
    <row r="3228" spans="1:20" x14ac:dyDescent="0.3">
      <c r="A3228" s="75">
        <v>3225</v>
      </c>
      <c r="B3228" s="76">
        <v>41537</v>
      </c>
      <c r="C3228" s="80">
        <v>2181.3301000000001</v>
      </c>
      <c r="D3228" s="81">
        <v>79.452600000000004</v>
      </c>
      <c r="E3228" s="82">
        <v>52.710999999999999</v>
      </c>
      <c r="F3228" s="82">
        <v>35.448</v>
      </c>
      <c r="G3228" s="82">
        <v>44.114199999999997</v>
      </c>
      <c r="H3228" s="82">
        <v>189.28970000000001</v>
      </c>
      <c r="I3228" s="82">
        <v>117.55159999999999</v>
      </c>
      <c r="J3228" s="82">
        <v>50.2727</v>
      </c>
      <c r="K3228" s="82">
        <v>54.226700000000001</v>
      </c>
      <c r="L3228" s="82">
        <v>108.26</v>
      </c>
      <c r="M3228" s="87">
        <v>131.47</v>
      </c>
      <c r="N3228" s="80">
        <v>0.08</v>
      </c>
      <c r="O3228" s="86">
        <f t="shared" si="150"/>
        <v>1254.3770724890501</v>
      </c>
      <c r="P3228" s="24">
        <f t="shared" si="151"/>
        <v>0</v>
      </c>
      <c r="R3228" s="76">
        <v>41537</v>
      </c>
      <c r="S3228" s="88">
        <f t="shared" si="152"/>
        <v>-7.20909267955028E-3</v>
      </c>
      <c r="T3228" s="88"/>
    </row>
    <row r="3229" spans="1:20" x14ac:dyDescent="0.3">
      <c r="A3229" s="75">
        <v>3226</v>
      </c>
      <c r="B3229" s="76">
        <v>41540</v>
      </c>
      <c r="C3229" s="80">
        <v>2171.0418</v>
      </c>
      <c r="D3229" s="81">
        <v>79.360600000000005</v>
      </c>
      <c r="E3229" s="82">
        <v>51.978999999999999</v>
      </c>
      <c r="F3229" s="82">
        <v>35.333500000000001</v>
      </c>
      <c r="G3229" s="82">
        <v>44.0456</v>
      </c>
      <c r="H3229" s="82">
        <v>190.19890000000001</v>
      </c>
      <c r="I3229" s="82">
        <v>116.3451</v>
      </c>
      <c r="J3229" s="82">
        <v>50.5045</v>
      </c>
      <c r="K3229" s="82">
        <v>53.167000000000002</v>
      </c>
      <c r="L3229" s="82">
        <v>107.306</v>
      </c>
      <c r="M3229" s="87">
        <v>131.98599999999999</v>
      </c>
      <c r="N3229" s="80">
        <v>0.09</v>
      </c>
      <c r="O3229" s="86">
        <f t="shared" si="150"/>
        <v>1254.3815524071699</v>
      </c>
      <c r="P3229" s="24">
        <f t="shared" si="151"/>
        <v>0</v>
      </c>
      <c r="R3229" s="76">
        <v>41540</v>
      </c>
      <c r="S3229" s="88">
        <f t="shared" si="152"/>
        <v>-4.7165259398382897E-3</v>
      </c>
      <c r="T3229" s="88"/>
    </row>
    <row r="3230" spans="1:20" x14ac:dyDescent="0.3">
      <c r="A3230" s="75">
        <v>3227</v>
      </c>
      <c r="B3230" s="76">
        <v>41541</v>
      </c>
      <c r="C3230" s="80">
        <v>2165.6261</v>
      </c>
      <c r="D3230" s="81">
        <v>78.819900000000004</v>
      </c>
      <c r="E3230" s="82">
        <v>51.93</v>
      </c>
      <c r="F3230" s="82">
        <v>35.0212</v>
      </c>
      <c r="G3230" s="82">
        <v>43.662100000000002</v>
      </c>
      <c r="H3230" s="82">
        <v>188.63810000000001</v>
      </c>
      <c r="I3230" s="82">
        <v>115.828</v>
      </c>
      <c r="J3230" s="82">
        <v>50.550899999999999</v>
      </c>
      <c r="K3230" s="82">
        <v>53.029299999999999</v>
      </c>
      <c r="L3230" s="82">
        <v>106.67</v>
      </c>
      <c r="M3230" s="87">
        <v>132.66399999999999</v>
      </c>
      <c r="N3230" s="80">
        <v>0.09</v>
      </c>
      <c r="O3230" s="86">
        <f t="shared" si="150"/>
        <v>1254.38603234128</v>
      </c>
      <c r="P3230" s="24">
        <f t="shared" si="151"/>
        <v>0</v>
      </c>
      <c r="R3230" s="76">
        <v>41541</v>
      </c>
      <c r="S3230" s="88">
        <f t="shared" si="152"/>
        <v>-2.4945166877947699E-3</v>
      </c>
      <c r="T3230" s="88"/>
    </row>
    <row r="3231" spans="1:20" x14ac:dyDescent="0.3">
      <c r="A3231" s="75">
        <v>3228</v>
      </c>
      <c r="B3231" s="76">
        <v>41542</v>
      </c>
      <c r="C3231" s="80">
        <v>2159.7620999999999</v>
      </c>
      <c r="D3231" s="81">
        <v>79.096000000000004</v>
      </c>
      <c r="E3231" s="82">
        <v>52.08</v>
      </c>
      <c r="F3231" s="82">
        <v>35.260599999999997</v>
      </c>
      <c r="G3231" s="82">
        <v>43.729399999999998</v>
      </c>
      <c r="H3231" s="82">
        <v>188.0017</v>
      </c>
      <c r="I3231" s="82">
        <v>115.5363</v>
      </c>
      <c r="J3231" s="82">
        <v>50.400199999999998</v>
      </c>
      <c r="K3231" s="82">
        <v>52.754100000000001</v>
      </c>
      <c r="L3231" s="82">
        <v>106.233</v>
      </c>
      <c r="M3231" s="87">
        <v>132.447</v>
      </c>
      <c r="N3231" s="80">
        <v>0.08</v>
      </c>
      <c r="O3231" s="86">
        <f t="shared" si="150"/>
        <v>1254.3900145191601</v>
      </c>
      <c r="P3231" s="24">
        <f t="shared" si="151"/>
        <v>0</v>
      </c>
      <c r="R3231" s="76">
        <v>41542</v>
      </c>
      <c r="S3231" s="88">
        <f t="shared" si="152"/>
        <v>-2.7077619723922001E-3</v>
      </c>
      <c r="T3231" s="88"/>
    </row>
    <row r="3232" spans="1:20" x14ac:dyDescent="0.3">
      <c r="A3232" s="75">
        <v>3229</v>
      </c>
      <c r="B3232" s="76">
        <v>41543</v>
      </c>
      <c r="C3232" s="80">
        <v>2167.7055999999998</v>
      </c>
      <c r="D3232" s="81">
        <v>79.233999999999995</v>
      </c>
      <c r="E3232" s="82">
        <v>52.77</v>
      </c>
      <c r="F3232" s="82">
        <v>35.1982</v>
      </c>
      <c r="G3232" s="82">
        <v>44.085900000000002</v>
      </c>
      <c r="H3232" s="82">
        <v>187.12289999999999</v>
      </c>
      <c r="I3232" s="82">
        <v>115.4435</v>
      </c>
      <c r="J3232" s="82">
        <v>51.2</v>
      </c>
      <c r="K3232" s="82">
        <v>53.318399999999997</v>
      </c>
      <c r="L3232" s="82">
        <v>106.67</v>
      </c>
      <c r="M3232" s="87">
        <v>133.221</v>
      </c>
      <c r="N3232" s="80">
        <v>0.08</v>
      </c>
      <c r="O3232" s="86">
        <f t="shared" si="150"/>
        <v>1254.3939967096801</v>
      </c>
      <c r="P3232" s="24">
        <f t="shared" si="151"/>
        <v>0</v>
      </c>
      <c r="R3232" s="76">
        <v>41543</v>
      </c>
      <c r="S3232" s="88">
        <f t="shared" si="152"/>
        <v>3.6779513817748501E-3</v>
      </c>
      <c r="T3232" s="88"/>
    </row>
    <row r="3233" spans="1:20" x14ac:dyDescent="0.3">
      <c r="A3233" s="75">
        <v>3230</v>
      </c>
      <c r="B3233" s="76">
        <v>41544</v>
      </c>
      <c r="C3233" s="80">
        <v>2158.9967000000001</v>
      </c>
      <c r="D3233" s="81">
        <v>77.519800000000004</v>
      </c>
      <c r="E3233" s="82">
        <v>51.75</v>
      </c>
      <c r="F3233" s="82">
        <v>35.166899999999998</v>
      </c>
      <c r="G3233" s="82">
        <v>44.758600000000001</v>
      </c>
      <c r="H3233" s="82">
        <v>185.8349</v>
      </c>
      <c r="I3233" s="82">
        <v>115.21810000000001</v>
      </c>
      <c r="J3233" s="82">
        <v>51.130499999999998</v>
      </c>
      <c r="K3233" s="82">
        <v>52.8504</v>
      </c>
      <c r="L3233" s="82">
        <v>106.22</v>
      </c>
      <c r="M3233" s="87">
        <v>131.76900000000001</v>
      </c>
      <c r="N3233" s="80">
        <v>0.08</v>
      </c>
      <c r="O3233" s="86">
        <f t="shared" si="150"/>
        <v>1254.39797891285</v>
      </c>
      <c r="P3233" s="24">
        <f t="shared" si="151"/>
        <v>0</v>
      </c>
      <c r="R3233" s="76">
        <v>41544</v>
      </c>
      <c r="S3233" s="88">
        <f t="shared" si="152"/>
        <v>-4.0175658539608498E-3</v>
      </c>
      <c r="T3233" s="88"/>
    </row>
    <row r="3234" spans="1:20" x14ac:dyDescent="0.3">
      <c r="A3234" s="75">
        <v>3231</v>
      </c>
      <c r="B3234" s="76">
        <v>41547</v>
      </c>
      <c r="C3234" s="80">
        <v>2146.0781999999999</v>
      </c>
      <c r="D3234" s="81">
        <v>77.450800000000001</v>
      </c>
      <c r="E3234" s="82">
        <v>51.7</v>
      </c>
      <c r="F3234" s="82">
        <v>34.5319</v>
      </c>
      <c r="G3234" s="82">
        <v>44.771999999999998</v>
      </c>
      <c r="H3234" s="82">
        <v>184.10740000000001</v>
      </c>
      <c r="I3234" s="82">
        <v>114.0779</v>
      </c>
      <c r="J3234" s="82">
        <v>50.956600000000002</v>
      </c>
      <c r="K3234" s="82">
        <v>52.134700000000002</v>
      </c>
      <c r="L3234" s="82">
        <v>105.29300000000001</v>
      </c>
      <c r="M3234" s="87">
        <v>130.53399999999999</v>
      </c>
      <c r="N3234" s="80">
        <v>0.06</v>
      </c>
      <c r="O3234" s="99">
        <f t="shared" si="150"/>
        <v>1254.4009655747</v>
      </c>
      <c r="P3234" s="24">
        <f t="shared" si="151"/>
        <v>1</v>
      </c>
      <c r="R3234" s="76">
        <v>41547</v>
      </c>
      <c r="S3234" s="88">
        <f t="shared" si="152"/>
        <v>-5.9835663482025198E-3</v>
      </c>
      <c r="T3234" s="88"/>
    </row>
    <row r="3235" spans="1:20" x14ac:dyDescent="0.3">
      <c r="A3235" s="75">
        <v>3232</v>
      </c>
      <c r="B3235" s="76">
        <v>41548</v>
      </c>
      <c r="C3235" s="80">
        <v>2163.3888999999999</v>
      </c>
      <c r="D3235" s="81">
        <v>77.6464</v>
      </c>
      <c r="E3235" s="82">
        <v>52.42</v>
      </c>
      <c r="F3235" s="82">
        <v>34.875399999999999</v>
      </c>
      <c r="G3235" s="82">
        <v>45.175600000000003</v>
      </c>
      <c r="H3235" s="82">
        <v>183.8347</v>
      </c>
      <c r="I3235" s="82">
        <v>114.0248</v>
      </c>
      <c r="J3235" s="82">
        <v>50.585700000000003</v>
      </c>
      <c r="K3235" s="82">
        <v>52.231099999999998</v>
      </c>
      <c r="L3235" s="82">
        <v>105.717</v>
      </c>
      <c r="M3235" s="87">
        <v>130.42599999999999</v>
      </c>
      <c r="N3235" s="80">
        <v>0.08</v>
      </c>
      <c r="O3235" s="86">
        <f t="shared" si="150"/>
        <v>1254.4049477999899</v>
      </c>
      <c r="P3235" s="24">
        <f t="shared" si="151"/>
        <v>0</v>
      </c>
      <c r="R3235" s="76">
        <v>41548</v>
      </c>
      <c r="S3235" s="88">
        <f t="shared" si="152"/>
        <v>8.0662018746566807E-3</v>
      </c>
      <c r="T3235" s="88"/>
    </row>
    <row r="3236" spans="1:20" x14ac:dyDescent="0.3">
      <c r="A3236" s="75">
        <v>3233</v>
      </c>
      <c r="B3236" s="76">
        <v>41549</v>
      </c>
      <c r="C3236" s="80">
        <v>2162.3640999999998</v>
      </c>
      <c r="D3236" s="81">
        <v>77.864999999999995</v>
      </c>
      <c r="E3236" s="82">
        <v>52.22</v>
      </c>
      <c r="F3236" s="82">
        <v>35.062800000000003</v>
      </c>
      <c r="G3236" s="82">
        <v>45.633000000000003</v>
      </c>
      <c r="H3236" s="82">
        <v>183.09219999999999</v>
      </c>
      <c r="I3236" s="82">
        <v>114.1309</v>
      </c>
      <c r="J3236" s="82">
        <v>50.064100000000003</v>
      </c>
      <c r="K3236" s="82">
        <v>51.5154</v>
      </c>
      <c r="L3236" s="82">
        <v>105.372</v>
      </c>
      <c r="M3236" s="87">
        <v>129.27199999999999</v>
      </c>
      <c r="N3236" s="80">
        <v>7.0000000000000007E-2</v>
      </c>
      <c r="O3236" s="86">
        <f t="shared" si="150"/>
        <v>1254.40843225818</v>
      </c>
      <c r="P3236" s="24">
        <f t="shared" si="151"/>
        <v>0</v>
      </c>
      <c r="R3236" s="76">
        <v>41549</v>
      </c>
      <c r="S3236" s="88">
        <f t="shared" si="152"/>
        <v>-4.7370123790513302E-4</v>
      </c>
      <c r="T3236" s="88"/>
    </row>
    <row r="3237" spans="1:20" x14ac:dyDescent="0.3">
      <c r="A3237" s="75">
        <v>3234</v>
      </c>
      <c r="B3237" s="76">
        <v>41550</v>
      </c>
      <c r="C3237" s="80">
        <v>2142.9537</v>
      </c>
      <c r="D3237" s="81">
        <v>77.209199999999996</v>
      </c>
      <c r="E3237" s="82">
        <v>51.16</v>
      </c>
      <c r="F3237" s="82">
        <v>34.604799999999997</v>
      </c>
      <c r="G3237" s="82">
        <v>45.552300000000002</v>
      </c>
      <c r="H3237" s="82">
        <v>179.18270000000001</v>
      </c>
      <c r="I3237" s="82">
        <v>113.36190000000001</v>
      </c>
      <c r="J3237" s="82">
        <v>49.658299999999997</v>
      </c>
      <c r="K3237" s="82">
        <v>51.143799999999999</v>
      </c>
      <c r="L3237" s="82">
        <v>105.21299999999999</v>
      </c>
      <c r="M3237" s="87">
        <v>128.44499999999999</v>
      </c>
      <c r="N3237" s="80">
        <v>0.08</v>
      </c>
      <c r="O3237" s="86">
        <f t="shared" si="150"/>
        <v>1254.4124145071701</v>
      </c>
      <c r="P3237" s="24">
        <f t="shared" si="151"/>
        <v>0</v>
      </c>
      <c r="R3237" s="76">
        <v>41550</v>
      </c>
      <c r="S3237" s="88">
        <f t="shared" si="152"/>
        <v>-8.9764716312112896E-3</v>
      </c>
      <c r="T3237" s="88"/>
    </row>
    <row r="3238" spans="1:20" x14ac:dyDescent="0.3">
      <c r="A3238" s="75">
        <v>3235</v>
      </c>
      <c r="B3238" s="76">
        <v>41551</v>
      </c>
      <c r="C3238" s="80">
        <v>2158.1379000000002</v>
      </c>
      <c r="D3238" s="81">
        <v>78.256100000000004</v>
      </c>
      <c r="E3238" s="82">
        <v>52.32</v>
      </c>
      <c r="F3238" s="82">
        <v>34.698500000000003</v>
      </c>
      <c r="G3238" s="82">
        <v>45.5792</v>
      </c>
      <c r="H3238" s="82">
        <v>179.0009</v>
      </c>
      <c r="I3238" s="82">
        <v>114.4491</v>
      </c>
      <c r="J3238" s="82">
        <v>49.982900000000001</v>
      </c>
      <c r="K3238" s="82">
        <v>51.198799999999999</v>
      </c>
      <c r="L3238" s="82">
        <v>105.452</v>
      </c>
      <c r="M3238" s="87">
        <v>128.48500000000001</v>
      </c>
      <c r="N3238" s="80">
        <v>0.08</v>
      </c>
      <c r="O3238" s="86">
        <f t="shared" si="150"/>
        <v>1254.4163967688</v>
      </c>
      <c r="P3238" s="24">
        <f t="shared" si="151"/>
        <v>0</v>
      </c>
      <c r="R3238" s="76">
        <v>41551</v>
      </c>
      <c r="S3238" s="88">
        <f t="shared" si="152"/>
        <v>7.0856407210291303E-3</v>
      </c>
      <c r="T3238" s="88"/>
    </row>
    <row r="3239" spans="1:20" x14ac:dyDescent="0.3">
      <c r="A3239" s="75">
        <v>3236</v>
      </c>
      <c r="B3239" s="76">
        <v>41554</v>
      </c>
      <c r="C3239" s="80">
        <v>2139.7890000000002</v>
      </c>
      <c r="D3239" s="81">
        <v>77.301199999999994</v>
      </c>
      <c r="E3239" s="82">
        <v>51.67</v>
      </c>
      <c r="F3239" s="82">
        <v>34.311900000000001</v>
      </c>
      <c r="G3239" s="82">
        <v>44.798900000000003</v>
      </c>
      <c r="H3239" s="82">
        <v>178.6069</v>
      </c>
      <c r="I3239" s="82">
        <v>113.8922</v>
      </c>
      <c r="J3239" s="82">
        <v>49.855400000000003</v>
      </c>
      <c r="K3239" s="82">
        <v>50.992400000000004</v>
      </c>
      <c r="L3239" s="82">
        <v>104.71</v>
      </c>
      <c r="M3239" s="87">
        <v>128.024</v>
      </c>
      <c r="N3239" s="80">
        <v>0.08</v>
      </c>
      <c r="O3239" s="86">
        <f t="shared" si="150"/>
        <v>1254.4203790430799</v>
      </c>
      <c r="P3239" s="24">
        <f t="shared" si="151"/>
        <v>0</v>
      </c>
      <c r="R3239" s="76">
        <v>41554</v>
      </c>
      <c r="S3239" s="88">
        <f t="shared" si="152"/>
        <v>-8.50219070801728E-3</v>
      </c>
      <c r="T3239" s="88"/>
    </row>
    <row r="3240" spans="1:20" x14ac:dyDescent="0.3">
      <c r="A3240" s="75">
        <v>3237</v>
      </c>
      <c r="B3240" s="76">
        <v>41555</v>
      </c>
      <c r="C3240" s="80">
        <v>2114.0515</v>
      </c>
      <c r="D3240" s="81">
        <v>76.334800000000001</v>
      </c>
      <c r="E3240" s="82">
        <v>50</v>
      </c>
      <c r="F3240" s="82">
        <v>33.820799999999998</v>
      </c>
      <c r="G3240" s="82">
        <v>44.408799999999999</v>
      </c>
      <c r="H3240" s="82">
        <v>176.87950000000001</v>
      </c>
      <c r="I3240" s="82">
        <v>113.37520000000001</v>
      </c>
      <c r="J3240" s="82">
        <v>48.939700000000002</v>
      </c>
      <c r="K3240" s="82">
        <v>51.308999999999997</v>
      </c>
      <c r="L3240" s="82">
        <v>104.538</v>
      </c>
      <c r="M3240" s="87">
        <v>127.45399999999999</v>
      </c>
      <c r="N3240" s="80">
        <v>0.08</v>
      </c>
      <c r="O3240" s="86">
        <f t="shared" si="150"/>
        <v>1254.42436133</v>
      </c>
      <c r="P3240" s="24">
        <f t="shared" si="151"/>
        <v>0</v>
      </c>
      <c r="R3240" s="76">
        <v>41555</v>
      </c>
      <c r="S3240" s="88">
        <f t="shared" si="152"/>
        <v>-1.2028055102629401E-2</v>
      </c>
      <c r="T3240" s="88"/>
    </row>
    <row r="3241" spans="1:20" x14ac:dyDescent="0.3">
      <c r="A3241" s="75">
        <v>3238</v>
      </c>
      <c r="B3241" s="76">
        <v>41556</v>
      </c>
      <c r="C3241" s="80">
        <v>2115.4740000000002</v>
      </c>
      <c r="D3241" s="81">
        <v>75.598500000000001</v>
      </c>
      <c r="E3241" s="82">
        <v>49.3</v>
      </c>
      <c r="F3241" s="82">
        <v>33.6327</v>
      </c>
      <c r="G3241" s="82">
        <v>44.4895</v>
      </c>
      <c r="H3241" s="82">
        <v>175.97030000000001</v>
      </c>
      <c r="I3241" s="82">
        <v>112.9111</v>
      </c>
      <c r="J3241" s="82">
        <v>48.649900000000002</v>
      </c>
      <c r="K3241" s="82">
        <v>51.033700000000003</v>
      </c>
      <c r="L3241" s="82">
        <v>105.29300000000001</v>
      </c>
      <c r="M3241" s="87">
        <v>126.545</v>
      </c>
      <c r="N3241" s="80">
        <v>0.09</v>
      </c>
      <c r="O3241" s="86">
        <f t="shared" si="150"/>
        <v>1254.4288414170001</v>
      </c>
      <c r="P3241" s="24">
        <f t="shared" si="151"/>
        <v>0</v>
      </c>
      <c r="R3241" s="76">
        <v>41556</v>
      </c>
      <c r="S3241" s="88">
        <f t="shared" si="152"/>
        <v>6.7287859354436797E-4</v>
      </c>
      <c r="T3241" s="88"/>
    </row>
    <row r="3242" spans="1:20" x14ac:dyDescent="0.3">
      <c r="A3242" s="75">
        <v>3239</v>
      </c>
      <c r="B3242" s="76">
        <v>41557</v>
      </c>
      <c r="C3242" s="80">
        <v>2161.9857999999999</v>
      </c>
      <c r="D3242" s="81">
        <v>76.898600000000002</v>
      </c>
      <c r="E3242" s="82">
        <v>51.06</v>
      </c>
      <c r="F3242" s="82">
        <v>34.468600000000002</v>
      </c>
      <c r="G3242" s="82">
        <v>45.4178</v>
      </c>
      <c r="H3242" s="82">
        <v>176.3492</v>
      </c>
      <c r="I3242" s="82">
        <v>114.0779</v>
      </c>
      <c r="J3242" s="82">
        <v>49.785899999999998</v>
      </c>
      <c r="K3242" s="82">
        <v>51.997100000000003</v>
      </c>
      <c r="L3242" s="82">
        <v>106.869</v>
      </c>
      <c r="M3242" s="87">
        <v>128.13300000000001</v>
      </c>
      <c r="N3242" s="80">
        <v>0.09</v>
      </c>
      <c r="O3242" s="86">
        <f t="shared" si="150"/>
        <v>1254.4333215199999</v>
      </c>
      <c r="P3242" s="24">
        <f t="shared" si="151"/>
        <v>0</v>
      </c>
      <c r="R3242" s="76">
        <v>41557</v>
      </c>
      <c r="S3242" s="88">
        <f t="shared" si="152"/>
        <v>2.19864673354528E-2</v>
      </c>
      <c r="T3242" s="88"/>
    </row>
    <row r="3243" spans="1:20" x14ac:dyDescent="0.3">
      <c r="A3243" s="75">
        <v>3240</v>
      </c>
      <c r="B3243" s="76">
        <v>41558</v>
      </c>
      <c r="C3243" s="80">
        <v>2175.5846999999999</v>
      </c>
      <c r="D3243" s="81">
        <v>77.715400000000002</v>
      </c>
      <c r="E3243" s="82">
        <v>51.89</v>
      </c>
      <c r="F3243" s="82">
        <v>34.750700000000002</v>
      </c>
      <c r="G3243" s="82">
        <v>45.915500000000002</v>
      </c>
      <c r="H3243" s="82">
        <v>178.3039</v>
      </c>
      <c r="I3243" s="82">
        <v>115.28440000000001</v>
      </c>
      <c r="J3243" s="82">
        <v>50.574100000000001</v>
      </c>
      <c r="K3243" s="82">
        <v>51.9833</v>
      </c>
      <c r="L3243" s="82">
        <v>107.054</v>
      </c>
      <c r="M3243" s="87">
        <v>128.54</v>
      </c>
      <c r="N3243" s="80">
        <v>0.1</v>
      </c>
      <c r="O3243" s="86">
        <f t="shared" si="150"/>
        <v>1254.4382994300099</v>
      </c>
      <c r="P3243" s="24">
        <f t="shared" si="151"/>
        <v>0</v>
      </c>
      <c r="R3243" s="76">
        <v>41558</v>
      </c>
      <c r="S3243" s="88">
        <f t="shared" si="152"/>
        <v>6.2900043099265402E-3</v>
      </c>
      <c r="T3243" s="88"/>
    </row>
    <row r="3244" spans="1:20" x14ac:dyDescent="0.3">
      <c r="A3244" s="75">
        <v>3241</v>
      </c>
      <c r="B3244" s="76">
        <v>41561</v>
      </c>
      <c r="C3244" s="80">
        <v>2184.4495000000002</v>
      </c>
      <c r="D3244" s="81">
        <v>77.945499999999996</v>
      </c>
      <c r="E3244" s="82">
        <v>51.89</v>
      </c>
      <c r="F3244" s="82">
        <v>34.771599999999999</v>
      </c>
      <c r="G3244" s="82">
        <v>46.345999999999997</v>
      </c>
      <c r="H3244" s="82">
        <v>179.68279999999999</v>
      </c>
      <c r="I3244" s="82">
        <v>116.14619999999999</v>
      </c>
      <c r="J3244" s="82">
        <v>50.458199999999998</v>
      </c>
      <c r="K3244" s="82">
        <v>52.176000000000002</v>
      </c>
      <c r="L3244" s="82">
        <v>107.399</v>
      </c>
      <c r="M3244" s="87">
        <v>128.51300000000001</v>
      </c>
      <c r="N3244" s="80">
        <v>0.1</v>
      </c>
      <c r="O3244" s="86">
        <f t="shared" si="150"/>
        <v>1254.44327735977</v>
      </c>
      <c r="P3244" s="24">
        <f t="shared" si="151"/>
        <v>0</v>
      </c>
      <c r="R3244" s="76">
        <v>41561</v>
      </c>
      <c r="S3244" s="88">
        <f t="shared" si="152"/>
        <v>4.0746747299704698E-3</v>
      </c>
      <c r="T3244" s="88"/>
    </row>
    <row r="3245" spans="1:20" x14ac:dyDescent="0.3">
      <c r="A3245" s="75">
        <v>3242</v>
      </c>
      <c r="B3245" s="76">
        <v>41562</v>
      </c>
      <c r="C3245" s="80">
        <v>2169.0264000000002</v>
      </c>
      <c r="D3245" s="81">
        <v>78.428700000000006</v>
      </c>
      <c r="E3245" s="82">
        <v>51.31</v>
      </c>
      <c r="F3245" s="82">
        <v>34.217799999999997</v>
      </c>
      <c r="G3245" s="82">
        <v>46.399900000000002</v>
      </c>
      <c r="H3245" s="82">
        <v>179.03120000000001</v>
      </c>
      <c r="I3245" s="82">
        <v>115.0723</v>
      </c>
      <c r="J3245" s="82">
        <v>50.829099999999997</v>
      </c>
      <c r="K3245" s="82">
        <v>51.832000000000001</v>
      </c>
      <c r="L3245" s="82">
        <v>106.75</v>
      </c>
      <c r="M3245" s="87">
        <v>127.264</v>
      </c>
      <c r="N3245" s="80">
        <v>0.1</v>
      </c>
      <c r="O3245" s="86">
        <f t="shared" si="150"/>
        <v>1254.4482553092801</v>
      </c>
      <c r="P3245" s="24">
        <f t="shared" si="151"/>
        <v>0</v>
      </c>
      <c r="R3245" s="76">
        <v>41562</v>
      </c>
      <c r="S3245" s="88">
        <f t="shared" si="152"/>
        <v>-7.0604058368023397E-3</v>
      </c>
      <c r="T3245" s="88"/>
    </row>
    <row r="3246" spans="1:20" x14ac:dyDescent="0.3">
      <c r="A3246" s="75">
        <v>3243</v>
      </c>
      <c r="B3246" s="76">
        <v>41563</v>
      </c>
      <c r="C3246" s="80">
        <v>2199.2618000000002</v>
      </c>
      <c r="D3246" s="81">
        <v>79.233999999999995</v>
      </c>
      <c r="E3246" s="82">
        <v>51.81</v>
      </c>
      <c r="F3246" s="82">
        <v>34.499899999999997</v>
      </c>
      <c r="G3246" s="82">
        <v>46.601700000000001</v>
      </c>
      <c r="H3246" s="82">
        <v>180.5617</v>
      </c>
      <c r="I3246" s="82">
        <v>115.7617</v>
      </c>
      <c r="J3246" s="82">
        <v>51.489800000000002</v>
      </c>
      <c r="K3246" s="82">
        <v>52.299900000000001</v>
      </c>
      <c r="L3246" s="82">
        <v>108.962</v>
      </c>
      <c r="M3246" s="87">
        <v>129.191</v>
      </c>
      <c r="N3246" s="80">
        <v>0.11</v>
      </c>
      <c r="O3246" s="86">
        <f t="shared" si="150"/>
        <v>1254.4537310754799</v>
      </c>
      <c r="P3246" s="24">
        <f t="shared" si="151"/>
        <v>0</v>
      </c>
      <c r="R3246" s="76">
        <v>41563</v>
      </c>
      <c r="S3246" s="88">
        <f t="shared" si="152"/>
        <v>1.39396182545313E-2</v>
      </c>
      <c r="T3246" s="88"/>
    </row>
    <row r="3247" spans="1:20" x14ac:dyDescent="0.3">
      <c r="A3247" s="75">
        <v>3244</v>
      </c>
      <c r="B3247" s="76">
        <v>41564</v>
      </c>
      <c r="C3247" s="80">
        <v>2214.2011000000002</v>
      </c>
      <c r="D3247" s="81">
        <v>79.038499999999999</v>
      </c>
      <c r="E3247" s="82">
        <v>52.04</v>
      </c>
      <c r="F3247" s="82">
        <v>34.343200000000003</v>
      </c>
      <c r="G3247" s="82">
        <v>46.978299999999997</v>
      </c>
      <c r="H3247" s="82">
        <v>181.1087</v>
      </c>
      <c r="I3247" s="82">
        <v>115.9871</v>
      </c>
      <c r="J3247" s="82">
        <v>51.744799999999998</v>
      </c>
      <c r="K3247" s="82">
        <v>53.056899999999999</v>
      </c>
      <c r="L3247" s="82">
        <v>109.372</v>
      </c>
      <c r="M3247" s="87">
        <v>129.53</v>
      </c>
      <c r="N3247" s="80">
        <v>0.1</v>
      </c>
      <c r="O3247" s="86">
        <f t="shared" si="150"/>
        <v>1254.45870906647</v>
      </c>
      <c r="P3247" s="24">
        <f t="shared" si="151"/>
        <v>0</v>
      </c>
      <c r="R3247" s="76">
        <v>41564</v>
      </c>
      <c r="S3247" s="88">
        <f t="shared" si="152"/>
        <v>6.7928702258184303E-3</v>
      </c>
      <c r="T3247" s="88"/>
    </row>
    <row r="3248" spans="1:20" x14ac:dyDescent="0.3">
      <c r="A3248" s="75">
        <v>3245</v>
      </c>
      <c r="B3248" s="76">
        <v>41565</v>
      </c>
      <c r="C3248" s="80">
        <v>2228.7559999999999</v>
      </c>
      <c r="D3248" s="81">
        <v>78.695599999999999</v>
      </c>
      <c r="E3248" s="82">
        <v>52.145000000000003</v>
      </c>
      <c r="F3248" s="82">
        <v>34.374600000000001</v>
      </c>
      <c r="G3248" s="82">
        <v>47.032200000000003</v>
      </c>
      <c r="H3248" s="82">
        <v>181.30420000000001</v>
      </c>
      <c r="I3248" s="82">
        <v>116.07989999999999</v>
      </c>
      <c r="J3248" s="82">
        <v>51.976700000000001</v>
      </c>
      <c r="K3248" s="82">
        <v>53.373399999999997</v>
      </c>
      <c r="L3248" s="82">
        <v>109.94199999999999</v>
      </c>
      <c r="M3248" s="87">
        <v>129.16399999999999</v>
      </c>
      <c r="N3248" s="80">
        <v>0.1</v>
      </c>
      <c r="O3248" s="86">
        <f t="shared" si="150"/>
        <v>1254.4636870772199</v>
      </c>
      <c r="P3248" s="24">
        <f t="shared" si="151"/>
        <v>0</v>
      </c>
      <c r="R3248" s="76">
        <v>41565</v>
      </c>
      <c r="S3248" s="88">
        <f t="shared" si="152"/>
        <v>6.57343183507564E-3</v>
      </c>
      <c r="T3248" s="88"/>
    </row>
    <row r="3249" spans="1:20" x14ac:dyDescent="0.3">
      <c r="A3249" s="75">
        <v>3246</v>
      </c>
      <c r="B3249" s="76">
        <v>41568</v>
      </c>
      <c r="C3249" s="80">
        <v>2228.9906999999998</v>
      </c>
      <c r="D3249" s="81">
        <v>79.119</v>
      </c>
      <c r="E3249" s="82">
        <v>52.2</v>
      </c>
      <c r="F3249" s="82">
        <v>34.4268</v>
      </c>
      <c r="G3249" s="82">
        <v>47.072499999999998</v>
      </c>
      <c r="H3249" s="82">
        <v>181.56180000000001</v>
      </c>
      <c r="I3249" s="82">
        <v>115.65560000000001</v>
      </c>
      <c r="J3249" s="82">
        <v>52.150500000000001</v>
      </c>
      <c r="K3249" s="82">
        <v>53.4285</v>
      </c>
      <c r="L3249" s="82">
        <v>109.09399999999999</v>
      </c>
      <c r="M3249" s="87">
        <v>128.33600000000001</v>
      </c>
      <c r="N3249" s="80">
        <v>0.09</v>
      </c>
      <c r="O3249" s="86">
        <f t="shared" si="150"/>
        <v>1254.46816730468</v>
      </c>
      <c r="P3249" s="24">
        <f t="shared" si="151"/>
        <v>0</v>
      </c>
      <c r="R3249" s="76">
        <v>41568</v>
      </c>
      <c r="S3249" s="88">
        <f t="shared" si="152"/>
        <v>1.0530538111841499E-4</v>
      </c>
      <c r="T3249" s="88"/>
    </row>
    <row r="3250" spans="1:20" x14ac:dyDescent="0.3">
      <c r="A3250" s="75">
        <v>3247</v>
      </c>
      <c r="B3250" s="76">
        <v>41569</v>
      </c>
      <c r="C3250" s="80">
        <v>2241.7795999999998</v>
      </c>
      <c r="D3250" s="81">
        <v>79.291600000000003</v>
      </c>
      <c r="E3250" s="82">
        <v>53.39</v>
      </c>
      <c r="F3250" s="82">
        <v>34.374600000000001</v>
      </c>
      <c r="G3250" s="82">
        <v>46.520899999999997</v>
      </c>
      <c r="H3250" s="82">
        <v>182.80430000000001</v>
      </c>
      <c r="I3250" s="82">
        <v>116.65</v>
      </c>
      <c r="J3250" s="82">
        <v>51.802799999999998</v>
      </c>
      <c r="K3250" s="82">
        <v>53.8001</v>
      </c>
      <c r="L3250" s="82">
        <v>110.511</v>
      </c>
      <c r="M3250" s="87">
        <v>129.05500000000001</v>
      </c>
      <c r="N3250" s="80">
        <v>0.08</v>
      </c>
      <c r="O3250" s="86">
        <f t="shared" si="150"/>
        <v>1254.4721497433</v>
      </c>
      <c r="P3250" s="24">
        <f t="shared" si="151"/>
        <v>0</v>
      </c>
      <c r="R3250" s="76">
        <v>41569</v>
      </c>
      <c r="S3250" s="88">
        <f t="shared" si="152"/>
        <v>5.7375295464445796E-3</v>
      </c>
      <c r="T3250" s="88"/>
    </row>
    <row r="3251" spans="1:20" x14ac:dyDescent="0.3">
      <c r="A3251" s="75">
        <v>3248</v>
      </c>
      <c r="B3251" s="76">
        <v>41570</v>
      </c>
      <c r="C3251" s="80">
        <v>2231.2157999999999</v>
      </c>
      <c r="D3251" s="81">
        <v>77.128699999999995</v>
      </c>
      <c r="E3251" s="82">
        <v>51.87</v>
      </c>
      <c r="F3251" s="82">
        <v>34.165599999999998</v>
      </c>
      <c r="G3251" s="82">
        <v>45.4178</v>
      </c>
      <c r="H3251" s="82">
        <v>182.03149999999999</v>
      </c>
      <c r="I3251" s="82">
        <v>116.15949999999999</v>
      </c>
      <c r="J3251" s="82">
        <v>50.910200000000003</v>
      </c>
      <c r="K3251" s="82">
        <v>53.8001</v>
      </c>
      <c r="L3251" s="82">
        <v>110.366</v>
      </c>
      <c r="M3251" s="87">
        <v>127.821</v>
      </c>
      <c r="N3251" s="80">
        <v>0.08</v>
      </c>
      <c r="O3251" s="86">
        <f t="shared" si="150"/>
        <v>1254.47613219457</v>
      </c>
      <c r="P3251" s="24">
        <f t="shared" si="151"/>
        <v>0</v>
      </c>
      <c r="R3251" s="76">
        <v>41570</v>
      </c>
      <c r="S3251" s="88">
        <f t="shared" si="152"/>
        <v>-4.71223843771251E-3</v>
      </c>
      <c r="T3251" s="88"/>
    </row>
    <row r="3252" spans="1:20" x14ac:dyDescent="0.3">
      <c r="A3252" s="75">
        <v>3249</v>
      </c>
      <c r="B3252" s="76">
        <v>41571</v>
      </c>
      <c r="C3252" s="80">
        <v>2238.5158000000001</v>
      </c>
      <c r="D3252" s="81">
        <v>77.013599999999997</v>
      </c>
      <c r="E3252" s="82">
        <v>46.06</v>
      </c>
      <c r="F3252" s="82">
        <v>34.552199999999999</v>
      </c>
      <c r="G3252" s="82">
        <v>45.363999999999997</v>
      </c>
      <c r="H3252" s="82">
        <v>182.6831</v>
      </c>
      <c r="I3252" s="82">
        <v>117.2334</v>
      </c>
      <c r="J3252" s="82">
        <v>50.747999999999998</v>
      </c>
      <c r="K3252" s="82">
        <v>53.4009</v>
      </c>
      <c r="L3252" s="82">
        <v>109.319</v>
      </c>
      <c r="M3252" s="87">
        <v>128.458</v>
      </c>
      <c r="N3252" s="80">
        <v>0.08</v>
      </c>
      <c r="O3252" s="86">
        <f t="shared" si="150"/>
        <v>1254.48011465849</v>
      </c>
      <c r="P3252" s="24">
        <f t="shared" si="151"/>
        <v>0</v>
      </c>
      <c r="R3252" s="76">
        <v>41571</v>
      </c>
      <c r="S3252" s="88">
        <f t="shared" si="152"/>
        <v>3.2717588321129502E-3</v>
      </c>
      <c r="T3252" s="88"/>
    </row>
    <row r="3253" spans="1:20" x14ac:dyDescent="0.3">
      <c r="A3253" s="75">
        <v>3250</v>
      </c>
      <c r="B3253" s="76">
        <v>41572</v>
      </c>
      <c r="C3253" s="80">
        <v>2248.3535999999999</v>
      </c>
      <c r="D3253" s="81">
        <v>78.543800000000005</v>
      </c>
      <c r="E3253" s="82">
        <v>45.88</v>
      </c>
      <c r="F3253" s="82">
        <v>34.635800000000003</v>
      </c>
      <c r="G3253" s="82">
        <v>48.067999999999998</v>
      </c>
      <c r="H3253" s="82">
        <v>182.7285</v>
      </c>
      <c r="I3253" s="82">
        <v>116.63679999999999</v>
      </c>
      <c r="J3253" s="82">
        <v>50.956600000000002</v>
      </c>
      <c r="K3253" s="82">
        <v>53.717500000000001</v>
      </c>
      <c r="L3253" s="82">
        <v>110.392</v>
      </c>
      <c r="M3253" s="87">
        <v>128.59399999999999</v>
      </c>
      <c r="N3253" s="80">
        <v>0.08</v>
      </c>
      <c r="O3253" s="86">
        <f t="shared" si="150"/>
        <v>1254.48409713504</v>
      </c>
      <c r="P3253" s="24">
        <f t="shared" si="151"/>
        <v>0</v>
      </c>
      <c r="R3253" s="76">
        <v>41572</v>
      </c>
      <c r="S3253" s="88">
        <f t="shared" si="152"/>
        <v>4.3947869387383999E-3</v>
      </c>
      <c r="T3253" s="88"/>
    </row>
    <row r="3254" spans="1:20" x14ac:dyDescent="0.3">
      <c r="A3254" s="75">
        <v>3251</v>
      </c>
      <c r="B3254" s="76">
        <v>41575</v>
      </c>
      <c r="C3254" s="80">
        <v>2251.3602000000001</v>
      </c>
      <c r="D3254" s="81">
        <v>78.854399999999998</v>
      </c>
      <c r="E3254" s="82">
        <v>45.78</v>
      </c>
      <c r="F3254" s="82">
        <v>34.625300000000003</v>
      </c>
      <c r="G3254" s="82">
        <v>47.852800000000002</v>
      </c>
      <c r="H3254" s="82">
        <v>183.21340000000001</v>
      </c>
      <c r="I3254" s="82">
        <v>116.9815</v>
      </c>
      <c r="J3254" s="82">
        <v>50.875500000000002</v>
      </c>
      <c r="K3254" s="82">
        <v>54.515799999999999</v>
      </c>
      <c r="L3254" s="82">
        <v>112.06100000000001</v>
      </c>
      <c r="M3254" s="87">
        <v>129.39400000000001</v>
      </c>
      <c r="N3254" s="80">
        <v>0.08</v>
      </c>
      <c r="O3254" s="86">
        <f t="shared" si="150"/>
        <v>1254.4880796242401</v>
      </c>
      <c r="P3254" s="24">
        <f t="shared" si="151"/>
        <v>0</v>
      </c>
      <c r="R3254" s="76">
        <v>41575</v>
      </c>
      <c r="S3254" s="88">
        <f t="shared" si="152"/>
        <v>1.33724517353495E-3</v>
      </c>
      <c r="T3254" s="88"/>
    </row>
    <row r="3255" spans="1:20" x14ac:dyDescent="0.3">
      <c r="A3255" s="75">
        <v>3252</v>
      </c>
      <c r="B3255" s="76">
        <v>41576</v>
      </c>
      <c r="C3255" s="80">
        <v>2264.0556999999999</v>
      </c>
      <c r="D3255" s="81">
        <v>79.303100000000001</v>
      </c>
      <c r="E3255" s="82">
        <v>46.57</v>
      </c>
      <c r="F3255" s="82">
        <v>35.2209</v>
      </c>
      <c r="G3255" s="82">
        <v>47.785499999999999</v>
      </c>
      <c r="H3255" s="82">
        <v>184.10740000000001</v>
      </c>
      <c r="I3255" s="82">
        <v>117.9096</v>
      </c>
      <c r="J3255" s="82">
        <v>50.921799999999998</v>
      </c>
      <c r="K3255" s="82">
        <v>54.777299999999997</v>
      </c>
      <c r="L3255" s="82">
        <v>113.226</v>
      </c>
      <c r="M3255" s="87">
        <v>130.31700000000001</v>
      </c>
      <c r="N3255" s="80">
        <v>0.08</v>
      </c>
      <c r="O3255" s="86">
        <f t="shared" si="150"/>
        <v>1254.4920621260801</v>
      </c>
      <c r="P3255" s="24">
        <f t="shared" si="151"/>
        <v>0</v>
      </c>
      <c r="R3255" s="76">
        <v>41576</v>
      </c>
      <c r="S3255" s="88">
        <f t="shared" si="152"/>
        <v>5.6390354595412502E-3</v>
      </c>
      <c r="T3255" s="88"/>
    </row>
    <row r="3256" spans="1:20" x14ac:dyDescent="0.3">
      <c r="A3256" s="75">
        <v>3253</v>
      </c>
      <c r="B3256" s="76">
        <v>41577</v>
      </c>
      <c r="C3256" s="80">
        <v>2253.1932999999999</v>
      </c>
      <c r="D3256" s="81">
        <v>79.429599999999994</v>
      </c>
      <c r="E3256" s="82">
        <v>45.55</v>
      </c>
      <c r="F3256" s="82">
        <v>35.032800000000002</v>
      </c>
      <c r="G3256" s="82">
        <v>47.812399999999997</v>
      </c>
      <c r="H3256" s="82">
        <v>182.28909999999999</v>
      </c>
      <c r="I3256" s="82">
        <v>117.7505</v>
      </c>
      <c r="J3256" s="82">
        <v>50.747999999999998</v>
      </c>
      <c r="K3256" s="82">
        <v>54.529499999999999</v>
      </c>
      <c r="L3256" s="82">
        <v>112.206</v>
      </c>
      <c r="M3256" s="87">
        <v>130.29</v>
      </c>
      <c r="N3256" s="80">
        <v>0.08</v>
      </c>
      <c r="O3256" s="86">
        <f t="shared" si="150"/>
        <v>1254.4960446405601</v>
      </c>
      <c r="P3256" s="24">
        <f t="shared" si="151"/>
        <v>0</v>
      </c>
      <c r="R3256" s="76">
        <v>41577</v>
      </c>
      <c r="S3256" s="88">
        <f t="shared" si="152"/>
        <v>-4.7977618218492104E-3</v>
      </c>
      <c r="T3256" s="88"/>
    </row>
    <row r="3257" spans="1:20" x14ac:dyDescent="0.3">
      <c r="A3257" s="75">
        <v>3254</v>
      </c>
      <c r="B3257" s="76">
        <v>41578</v>
      </c>
      <c r="C3257" s="80">
        <v>2244.7181999999998</v>
      </c>
      <c r="D3257" s="81">
        <v>79.947299999999998</v>
      </c>
      <c r="E3257" s="82">
        <v>44.755000000000003</v>
      </c>
      <c r="F3257" s="82">
        <v>35.0015</v>
      </c>
      <c r="G3257" s="82">
        <v>47.630800000000001</v>
      </c>
      <c r="H3257" s="82">
        <v>181.7739</v>
      </c>
      <c r="I3257" s="82">
        <v>118.8245</v>
      </c>
      <c r="J3257" s="82">
        <v>50.597299999999997</v>
      </c>
      <c r="K3257" s="82">
        <v>54.460700000000003</v>
      </c>
      <c r="L3257" s="82">
        <v>111.372</v>
      </c>
      <c r="M3257" s="87">
        <v>130.95500000000001</v>
      </c>
      <c r="N3257" s="80">
        <v>7.0000000000000007E-2</v>
      </c>
      <c r="O3257" s="99">
        <f t="shared" si="150"/>
        <v>1254.49952935179</v>
      </c>
      <c r="P3257" s="24">
        <f t="shared" si="151"/>
        <v>1</v>
      </c>
      <c r="R3257" s="76">
        <v>41578</v>
      </c>
      <c r="S3257" s="88">
        <f t="shared" si="152"/>
        <v>-3.7613728036560699E-3</v>
      </c>
      <c r="T3257" s="88"/>
    </row>
    <row r="3258" spans="1:20" x14ac:dyDescent="0.3">
      <c r="A3258" s="75">
        <v>3255</v>
      </c>
      <c r="B3258" s="76">
        <v>41579</v>
      </c>
      <c r="C3258" s="80">
        <v>2251.2368999999999</v>
      </c>
      <c r="D3258" s="81">
        <v>80.418999999999997</v>
      </c>
      <c r="E3258" s="82">
        <v>45.064999999999998</v>
      </c>
      <c r="F3258" s="82">
        <v>35.032800000000002</v>
      </c>
      <c r="G3258" s="82">
        <v>47.792299999999997</v>
      </c>
      <c r="H3258" s="82">
        <v>178.81909999999999</v>
      </c>
      <c r="I3258" s="82">
        <v>119.08969999999999</v>
      </c>
      <c r="J3258" s="82">
        <v>50.087200000000003</v>
      </c>
      <c r="K3258" s="82">
        <v>54.515799999999999</v>
      </c>
      <c r="L3258" s="82">
        <v>111.995</v>
      </c>
      <c r="M3258" s="87">
        <v>131.93199999999999</v>
      </c>
      <c r="N3258" s="80">
        <v>0.08</v>
      </c>
      <c r="O3258" s="86">
        <f t="shared" si="150"/>
        <v>1254.50351188998</v>
      </c>
      <c r="P3258" s="24">
        <f t="shared" si="151"/>
        <v>0</v>
      </c>
      <c r="R3258" s="76">
        <v>41579</v>
      </c>
      <c r="S3258" s="88">
        <f t="shared" si="152"/>
        <v>2.9040170833025702E-3</v>
      </c>
      <c r="T3258" s="88"/>
    </row>
    <row r="3259" spans="1:20" x14ac:dyDescent="0.3">
      <c r="A3259" s="75">
        <v>3256</v>
      </c>
      <c r="B3259" s="76">
        <v>41582</v>
      </c>
      <c r="C3259" s="80">
        <v>2259.2972</v>
      </c>
      <c r="D3259" s="81">
        <v>80.039400000000001</v>
      </c>
      <c r="E3259" s="82">
        <v>45.67</v>
      </c>
      <c r="F3259" s="82">
        <v>35.2209</v>
      </c>
      <c r="G3259" s="82">
        <v>48.3506</v>
      </c>
      <c r="H3259" s="82">
        <v>178.9555</v>
      </c>
      <c r="I3259" s="82">
        <v>122.1126</v>
      </c>
      <c r="J3259" s="82">
        <v>49.785899999999998</v>
      </c>
      <c r="K3259" s="82">
        <v>54.378100000000003</v>
      </c>
      <c r="L3259" s="82">
        <v>111.74299999999999</v>
      </c>
      <c r="M3259" s="87">
        <v>132.02699999999999</v>
      </c>
      <c r="N3259" s="80">
        <v>0.08</v>
      </c>
      <c r="O3259" s="86">
        <f t="shared" si="150"/>
        <v>1254.50749444081</v>
      </c>
      <c r="P3259" s="24">
        <f t="shared" si="151"/>
        <v>0</v>
      </c>
      <c r="R3259" s="76">
        <v>41582</v>
      </c>
      <c r="S3259" s="88">
        <f t="shared" si="152"/>
        <v>3.5803872973119199E-3</v>
      </c>
      <c r="T3259" s="88"/>
    </row>
    <row r="3260" spans="1:20" x14ac:dyDescent="0.3">
      <c r="A3260" s="75">
        <v>3257</v>
      </c>
      <c r="B3260" s="76">
        <v>41583</v>
      </c>
      <c r="C3260" s="80">
        <v>2253.2040999999999</v>
      </c>
      <c r="D3260" s="81">
        <v>79.389399999999995</v>
      </c>
      <c r="E3260" s="82">
        <v>45.21</v>
      </c>
      <c r="F3260" s="82">
        <v>35.0015</v>
      </c>
      <c r="G3260" s="82">
        <v>49.292299999999997</v>
      </c>
      <c r="H3260" s="82">
        <v>179.48580000000001</v>
      </c>
      <c r="I3260" s="82">
        <v>121.96680000000001</v>
      </c>
      <c r="J3260" s="82">
        <v>50.052500000000002</v>
      </c>
      <c r="K3260" s="82">
        <v>54.364400000000003</v>
      </c>
      <c r="L3260" s="82">
        <v>112.074</v>
      </c>
      <c r="M3260" s="87">
        <v>132.16200000000001</v>
      </c>
      <c r="N3260" s="80">
        <v>0.08</v>
      </c>
      <c r="O3260" s="86">
        <f t="shared" si="150"/>
        <v>1254.5114770042901</v>
      </c>
      <c r="P3260" s="24">
        <f t="shared" si="151"/>
        <v>0</v>
      </c>
      <c r="R3260" s="76">
        <v>41583</v>
      </c>
      <c r="S3260" s="88">
        <f t="shared" si="152"/>
        <v>-2.6969006113937198E-3</v>
      </c>
      <c r="T3260" s="88"/>
    </row>
    <row r="3261" spans="1:20" x14ac:dyDescent="0.3">
      <c r="A3261" s="75">
        <v>3258</v>
      </c>
      <c r="B3261" s="76">
        <v>41584</v>
      </c>
      <c r="C3261" s="80">
        <v>2264.0581000000002</v>
      </c>
      <c r="D3261" s="81">
        <v>80.234999999999999</v>
      </c>
      <c r="E3261" s="82">
        <v>45.16</v>
      </c>
      <c r="F3261" s="82">
        <v>35.597000000000001</v>
      </c>
      <c r="G3261" s="82">
        <v>51.364100000000001</v>
      </c>
      <c r="H3261" s="82">
        <v>183.56190000000001</v>
      </c>
      <c r="I3261" s="82">
        <v>123.5976</v>
      </c>
      <c r="J3261" s="82">
        <v>50.469799999999999</v>
      </c>
      <c r="K3261" s="82">
        <v>55.121299999999998</v>
      </c>
      <c r="L3261" s="82">
        <v>114.80200000000001</v>
      </c>
      <c r="M3261" s="87">
        <v>132.827</v>
      </c>
      <c r="N3261" s="80">
        <v>0.08</v>
      </c>
      <c r="O3261" s="86">
        <f t="shared" si="150"/>
        <v>1254.5154595804099</v>
      </c>
      <c r="P3261" s="24">
        <f t="shared" si="151"/>
        <v>0</v>
      </c>
      <c r="R3261" s="76">
        <v>41584</v>
      </c>
      <c r="S3261" s="88">
        <f t="shared" si="152"/>
        <v>4.8171401782910496E-3</v>
      </c>
      <c r="T3261" s="88"/>
    </row>
    <row r="3262" spans="1:20" x14ac:dyDescent="0.3">
      <c r="A3262" s="75">
        <v>3259</v>
      </c>
      <c r="B3262" s="76">
        <v>41585</v>
      </c>
      <c r="C3262" s="80">
        <v>2234.7199999999998</v>
      </c>
      <c r="D3262" s="81">
        <v>77.186199999999999</v>
      </c>
      <c r="E3262" s="82">
        <v>44.481000000000002</v>
      </c>
      <c r="F3262" s="82">
        <v>35.523899999999998</v>
      </c>
      <c r="G3262" s="82">
        <v>50.449199999999998</v>
      </c>
      <c r="H3262" s="82">
        <v>181.69810000000001</v>
      </c>
      <c r="I3262" s="82">
        <v>122.7623</v>
      </c>
      <c r="J3262" s="82">
        <v>49.125100000000003</v>
      </c>
      <c r="K3262" s="82">
        <v>54.818600000000004</v>
      </c>
      <c r="L3262" s="82">
        <v>112.97499999999999</v>
      </c>
      <c r="M3262" s="87">
        <v>131.87700000000001</v>
      </c>
      <c r="N3262" s="80">
        <v>0.08</v>
      </c>
      <c r="O3262" s="86">
        <f t="shared" si="150"/>
        <v>1254.5194421691699</v>
      </c>
      <c r="P3262" s="24">
        <f t="shared" si="151"/>
        <v>0</v>
      </c>
      <c r="R3262" s="76">
        <v>41585</v>
      </c>
      <c r="S3262" s="88">
        <f t="shared" si="152"/>
        <v>-1.2958192194803E-2</v>
      </c>
      <c r="T3262" s="88"/>
    </row>
    <row r="3263" spans="1:20" x14ac:dyDescent="0.3">
      <c r="A3263" s="75">
        <v>3260</v>
      </c>
      <c r="B3263" s="76">
        <v>41586</v>
      </c>
      <c r="C3263" s="80">
        <v>2264.7602999999999</v>
      </c>
      <c r="D3263" s="81">
        <v>77.600399999999993</v>
      </c>
      <c r="E3263" s="82">
        <v>45.27</v>
      </c>
      <c r="F3263" s="82">
        <v>35.889600000000002</v>
      </c>
      <c r="G3263" s="82">
        <v>50.825899999999997</v>
      </c>
      <c r="H3263" s="82">
        <v>183.6377</v>
      </c>
      <c r="I3263" s="82">
        <v>123.7902</v>
      </c>
      <c r="J3263" s="82">
        <v>49.565600000000003</v>
      </c>
      <c r="K3263" s="82">
        <v>55.121299999999998</v>
      </c>
      <c r="L3263" s="82">
        <v>113.703</v>
      </c>
      <c r="M3263" s="87">
        <v>131.62</v>
      </c>
      <c r="N3263" s="80">
        <v>0.08</v>
      </c>
      <c r="O3263" s="86">
        <f t="shared" si="150"/>
        <v>1254.52342477057</v>
      </c>
      <c r="P3263" s="24">
        <f t="shared" si="151"/>
        <v>0</v>
      </c>
      <c r="R3263" s="76">
        <v>41586</v>
      </c>
      <c r="S3263" s="88">
        <f t="shared" si="152"/>
        <v>1.34425341877282E-2</v>
      </c>
      <c r="T3263" s="88"/>
    </row>
    <row r="3264" spans="1:20" x14ac:dyDescent="0.3">
      <c r="A3264" s="75">
        <v>3261</v>
      </c>
      <c r="B3264" s="76">
        <v>41589</v>
      </c>
      <c r="C3264" s="80">
        <v>2266.3975999999998</v>
      </c>
      <c r="D3264" s="81">
        <v>77.795900000000003</v>
      </c>
      <c r="E3264" s="82">
        <v>45.24</v>
      </c>
      <c r="F3264" s="82">
        <v>35.910499999999999</v>
      </c>
      <c r="G3264" s="82">
        <v>50.570300000000003</v>
      </c>
      <c r="H3264" s="82">
        <v>183.471</v>
      </c>
      <c r="I3264" s="82">
        <v>124.0973</v>
      </c>
      <c r="J3264" s="82">
        <v>49.484499999999997</v>
      </c>
      <c r="K3264" s="82">
        <v>54.873600000000003</v>
      </c>
      <c r="L3264" s="82">
        <v>113.173</v>
      </c>
      <c r="M3264" s="87">
        <v>131.72800000000001</v>
      </c>
      <c r="N3264" s="80">
        <v>0.08</v>
      </c>
      <c r="O3264" s="86">
        <f t="shared" si="150"/>
        <v>1254.5274073846199</v>
      </c>
      <c r="P3264" s="24">
        <f t="shared" si="151"/>
        <v>0</v>
      </c>
      <c r="R3264" s="76">
        <v>41589</v>
      </c>
      <c r="S3264" s="88">
        <f t="shared" si="152"/>
        <v>7.2294626499758196E-4</v>
      </c>
      <c r="T3264" s="88"/>
    </row>
    <row r="3265" spans="1:20" x14ac:dyDescent="0.3">
      <c r="A3265" s="75">
        <v>3262</v>
      </c>
      <c r="B3265" s="76">
        <v>41590</v>
      </c>
      <c r="C3265" s="80">
        <v>2261.1840999999999</v>
      </c>
      <c r="D3265" s="81">
        <v>78.819900000000004</v>
      </c>
      <c r="E3265" s="82">
        <v>45.11</v>
      </c>
      <c r="F3265" s="82">
        <v>36.255200000000002</v>
      </c>
      <c r="G3265" s="82">
        <v>50.260899999999999</v>
      </c>
      <c r="H3265" s="82">
        <v>181.83449999999999</v>
      </c>
      <c r="I3265" s="82">
        <v>123.7101</v>
      </c>
      <c r="J3265" s="82">
        <v>49.542400000000001</v>
      </c>
      <c r="K3265" s="82">
        <v>54.8874</v>
      </c>
      <c r="L3265" s="82">
        <v>113.425</v>
      </c>
      <c r="M3265" s="87">
        <v>132.501</v>
      </c>
      <c r="N3265" s="80">
        <v>0.08</v>
      </c>
      <c r="O3265" s="86">
        <f t="shared" si="150"/>
        <v>1254.5313900113099</v>
      </c>
      <c r="P3265" s="24">
        <f t="shared" si="151"/>
        <v>0</v>
      </c>
      <c r="R3265" s="76">
        <v>41590</v>
      </c>
      <c r="S3265" s="88">
        <f t="shared" si="152"/>
        <v>-2.3003465940838498E-3</v>
      </c>
      <c r="T3265" s="88"/>
    </row>
    <row r="3266" spans="1:20" x14ac:dyDescent="0.3">
      <c r="A3266" s="75">
        <v>3263</v>
      </c>
      <c r="B3266" s="76">
        <v>41591</v>
      </c>
      <c r="C3266" s="80">
        <v>2280.1565999999998</v>
      </c>
      <c r="D3266" s="81">
        <v>80.568600000000004</v>
      </c>
      <c r="E3266" s="82">
        <v>46.53</v>
      </c>
      <c r="F3266" s="82">
        <v>36.5687</v>
      </c>
      <c r="G3266" s="82">
        <v>51.330399999999997</v>
      </c>
      <c r="H3266" s="82">
        <v>181.9709</v>
      </c>
      <c r="I3266" s="82">
        <v>123.6033</v>
      </c>
      <c r="J3266" s="82">
        <v>50.295900000000003</v>
      </c>
      <c r="K3266" s="82">
        <v>55.217700000000001</v>
      </c>
      <c r="L3266" s="82">
        <v>113.836</v>
      </c>
      <c r="M3266" s="87">
        <v>133.11199999999999</v>
      </c>
      <c r="N3266" s="80">
        <v>0.08</v>
      </c>
      <c r="O3266" s="86">
        <f t="shared" si="150"/>
        <v>1254.5353726506401</v>
      </c>
      <c r="P3266" s="24">
        <f t="shared" si="151"/>
        <v>0</v>
      </c>
      <c r="R3266" s="76">
        <v>41591</v>
      </c>
      <c r="S3266" s="88">
        <f t="shared" si="152"/>
        <v>8.3905153941246109E-3</v>
      </c>
      <c r="T3266" s="88"/>
    </row>
    <row r="3267" spans="1:20" x14ac:dyDescent="0.3">
      <c r="A3267" s="75">
        <v>3264</v>
      </c>
      <c r="B3267" s="76">
        <v>41592</v>
      </c>
      <c r="C3267" s="80">
        <v>2291.6149</v>
      </c>
      <c r="D3267" s="81">
        <v>81.937700000000007</v>
      </c>
      <c r="E3267" s="82">
        <v>46.17</v>
      </c>
      <c r="F3267" s="82">
        <v>35.920900000000003</v>
      </c>
      <c r="G3267" s="82">
        <v>51.150199999999998</v>
      </c>
      <c r="H3267" s="82">
        <v>182.6831</v>
      </c>
      <c r="I3267" s="82">
        <v>124.4444</v>
      </c>
      <c r="J3267" s="82">
        <v>50.991399999999999</v>
      </c>
      <c r="K3267" s="82">
        <v>55.341500000000003</v>
      </c>
      <c r="L3267" s="82">
        <v>114.41800000000001</v>
      </c>
      <c r="M3267" s="87">
        <v>132.36600000000001</v>
      </c>
      <c r="N3267" s="80">
        <v>0.09</v>
      </c>
      <c r="O3267" s="86">
        <f t="shared" si="150"/>
        <v>1254.53985313411</v>
      </c>
      <c r="P3267" s="24">
        <f t="shared" si="151"/>
        <v>0</v>
      </c>
      <c r="R3267" s="76">
        <v>41592</v>
      </c>
      <c r="S3267" s="88">
        <f t="shared" si="152"/>
        <v>5.0252250218254498E-3</v>
      </c>
      <c r="T3267" s="88"/>
    </row>
    <row r="3268" spans="1:20" x14ac:dyDescent="0.3">
      <c r="A3268" s="75">
        <v>3265</v>
      </c>
      <c r="B3268" s="76">
        <v>41593</v>
      </c>
      <c r="C3268" s="80">
        <v>2301.3087999999998</v>
      </c>
      <c r="D3268" s="81">
        <v>83.030699999999996</v>
      </c>
      <c r="E3268" s="82">
        <v>45.76</v>
      </c>
      <c r="F3268" s="82">
        <v>36.485100000000003</v>
      </c>
      <c r="G3268" s="82">
        <v>50.908000000000001</v>
      </c>
      <c r="H3268" s="82">
        <v>183.447</v>
      </c>
      <c r="I3268" s="82">
        <v>127.181</v>
      </c>
      <c r="J3268" s="82">
        <v>51.037700000000001</v>
      </c>
      <c r="K3268" s="82">
        <v>55.3553</v>
      </c>
      <c r="L3268" s="82">
        <v>113.941</v>
      </c>
      <c r="M3268" s="87">
        <v>131.49700000000001</v>
      </c>
      <c r="N3268" s="80">
        <v>0.09</v>
      </c>
      <c r="O3268" s="86">
        <f t="shared" ref="O3268:O3331" si="153">O3267*(1+N3268/100/252)</f>
        <v>1254.54433363359</v>
      </c>
      <c r="P3268" s="24">
        <f t="shared" ref="P3268:P3331" si="154">IF(MONTH(B3268)&lt;&gt;MONTH(B3269),1,0)</f>
        <v>0</v>
      </c>
      <c r="R3268" s="76">
        <v>41593</v>
      </c>
      <c r="S3268" s="88">
        <f t="shared" ref="S3268:S3331" si="155">(C3268/C3267)-1</f>
        <v>4.2301610100370403E-3</v>
      </c>
      <c r="T3268" s="88"/>
    </row>
    <row r="3269" spans="1:20" x14ac:dyDescent="0.3">
      <c r="A3269" s="75">
        <v>3266</v>
      </c>
      <c r="B3269" s="76">
        <v>41596</v>
      </c>
      <c r="C3269" s="80">
        <v>2292.9097000000002</v>
      </c>
      <c r="D3269" s="81">
        <v>82.766000000000005</v>
      </c>
      <c r="E3269" s="82">
        <v>45.73</v>
      </c>
      <c r="F3269" s="82">
        <v>36.495600000000003</v>
      </c>
      <c r="G3269" s="82">
        <v>50.045699999999997</v>
      </c>
      <c r="H3269" s="82">
        <v>184.21100000000001</v>
      </c>
      <c r="I3269" s="82">
        <v>127.4213</v>
      </c>
      <c r="J3269" s="82">
        <v>51.652099999999997</v>
      </c>
      <c r="K3269" s="82">
        <v>55.286499999999997</v>
      </c>
      <c r="L3269" s="82">
        <v>113.71599999999999</v>
      </c>
      <c r="M3269" s="87">
        <v>132.488</v>
      </c>
      <c r="N3269" s="80">
        <v>0.09</v>
      </c>
      <c r="O3269" s="86">
        <f t="shared" si="153"/>
        <v>1254.54881414907</v>
      </c>
      <c r="P3269" s="24">
        <f t="shared" si="154"/>
        <v>0</v>
      </c>
      <c r="R3269" s="76">
        <v>41596</v>
      </c>
      <c r="S3269" s="88">
        <f t="shared" si="155"/>
        <v>-3.64970576743096E-3</v>
      </c>
      <c r="T3269" s="88"/>
    </row>
    <row r="3270" spans="1:20" x14ac:dyDescent="0.3">
      <c r="A3270" s="75">
        <v>3267</v>
      </c>
      <c r="B3270" s="76">
        <v>41597</v>
      </c>
      <c r="C3270" s="80">
        <v>2288.6577000000002</v>
      </c>
      <c r="D3270" s="81">
        <v>82.650999999999996</v>
      </c>
      <c r="E3270" s="82">
        <v>45.35</v>
      </c>
      <c r="F3270" s="82">
        <v>36.317900000000002</v>
      </c>
      <c r="G3270" s="82">
        <v>49.8035</v>
      </c>
      <c r="H3270" s="82">
        <v>186.50299999999999</v>
      </c>
      <c r="I3270" s="82">
        <v>127.38120000000001</v>
      </c>
      <c r="J3270" s="82">
        <v>51.6753</v>
      </c>
      <c r="K3270" s="82">
        <v>55.245199999999997</v>
      </c>
      <c r="L3270" s="82">
        <v>112.961</v>
      </c>
      <c r="M3270" s="87">
        <v>132.93600000000001</v>
      </c>
      <c r="N3270" s="80">
        <v>0.09</v>
      </c>
      <c r="O3270" s="86">
        <f t="shared" si="153"/>
        <v>1254.5532946805499</v>
      </c>
      <c r="P3270" s="24">
        <f t="shared" si="154"/>
        <v>0</v>
      </c>
      <c r="R3270" s="76">
        <v>41597</v>
      </c>
      <c r="S3270" s="88">
        <f t="shared" si="155"/>
        <v>-1.85441232160166E-3</v>
      </c>
      <c r="T3270" s="88"/>
    </row>
    <row r="3271" spans="1:20" x14ac:dyDescent="0.3">
      <c r="A3271" s="75">
        <v>3268</v>
      </c>
      <c r="B3271" s="76">
        <v>41598</v>
      </c>
      <c r="C3271" s="80">
        <v>2280.4382000000001</v>
      </c>
      <c r="D3271" s="81">
        <v>81.719099999999997</v>
      </c>
      <c r="E3271" s="82">
        <v>45.22</v>
      </c>
      <c r="F3271" s="82">
        <v>36.307499999999997</v>
      </c>
      <c r="G3271" s="82">
        <v>50.264400000000002</v>
      </c>
      <c r="H3271" s="82">
        <v>186.41130000000001</v>
      </c>
      <c r="I3271" s="82">
        <v>126.3934</v>
      </c>
      <c r="J3271" s="82">
        <v>51.6173</v>
      </c>
      <c r="K3271" s="82">
        <v>55.135100000000001</v>
      </c>
      <c r="L3271" s="82">
        <v>112.749</v>
      </c>
      <c r="M3271" s="87">
        <v>132.339</v>
      </c>
      <c r="N3271" s="80">
        <v>0.09</v>
      </c>
      <c r="O3271" s="86">
        <f t="shared" si="153"/>
        <v>1254.5577752280301</v>
      </c>
      <c r="P3271" s="24">
        <f t="shared" si="154"/>
        <v>0</v>
      </c>
      <c r="R3271" s="76">
        <v>41598</v>
      </c>
      <c r="S3271" s="88">
        <f t="shared" si="155"/>
        <v>-3.5914064388047301E-3</v>
      </c>
      <c r="T3271" s="88"/>
    </row>
    <row r="3272" spans="1:20" x14ac:dyDescent="0.3">
      <c r="A3272" s="75">
        <v>3269</v>
      </c>
      <c r="B3272" s="76">
        <v>41599</v>
      </c>
      <c r="C3272" s="80">
        <v>2299.1188000000002</v>
      </c>
      <c r="D3272" s="81">
        <v>82.501400000000004</v>
      </c>
      <c r="E3272" s="82">
        <v>44.45</v>
      </c>
      <c r="F3272" s="82">
        <v>36.506</v>
      </c>
      <c r="G3272" s="82">
        <v>50.6982</v>
      </c>
      <c r="H3272" s="82">
        <v>188.6421</v>
      </c>
      <c r="I3272" s="82">
        <v>126.4067</v>
      </c>
      <c r="J3272" s="82">
        <v>51.408700000000003</v>
      </c>
      <c r="K3272" s="82">
        <v>55.644300000000001</v>
      </c>
      <c r="L3272" s="82">
        <v>113.398</v>
      </c>
      <c r="M3272" s="87">
        <v>132.55600000000001</v>
      </c>
      <c r="N3272" s="80">
        <v>0.09</v>
      </c>
      <c r="O3272" s="86">
        <f t="shared" si="153"/>
        <v>1254.5622557915101</v>
      </c>
      <c r="P3272" s="24">
        <f t="shared" si="154"/>
        <v>0</v>
      </c>
      <c r="R3272" s="76">
        <v>41599</v>
      </c>
      <c r="S3272" s="88">
        <f t="shared" si="155"/>
        <v>8.1916712323097905E-3</v>
      </c>
      <c r="T3272" s="88"/>
    </row>
    <row r="3273" spans="1:20" x14ac:dyDescent="0.3">
      <c r="A3273" s="75">
        <v>3270</v>
      </c>
      <c r="B3273" s="76">
        <v>41600</v>
      </c>
      <c r="C3273" s="80">
        <v>2310.8454000000002</v>
      </c>
      <c r="D3273" s="81">
        <v>83.939499999999995</v>
      </c>
      <c r="E3273" s="82">
        <v>44.2</v>
      </c>
      <c r="F3273" s="82">
        <v>36.391100000000002</v>
      </c>
      <c r="G3273" s="82">
        <v>50.928600000000003</v>
      </c>
      <c r="H3273" s="82">
        <v>189.51310000000001</v>
      </c>
      <c r="I3273" s="82">
        <v>126.8339</v>
      </c>
      <c r="J3273" s="82">
        <v>51.037700000000001</v>
      </c>
      <c r="K3273" s="82">
        <v>55.644300000000001</v>
      </c>
      <c r="L3273" s="82">
        <v>113.557</v>
      </c>
      <c r="M3273" s="87">
        <v>133.32900000000001</v>
      </c>
      <c r="N3273" s="80">
        <v>0.09</v>
      </c>
      <c r="O3273" s="86">
        <f t="shared" si="153"/>
        <v>1254.5667363709899</v>
      </c>
      <c r="P3273" s="24">
        <f t="shared" si="154"/>
        <v>0</v>
      </c>
      <c r="R3273" s="76">
        <v>41600</v>
      </c>
      <c r="S3273" s="88">
        <f t="shared" si="155"/>
        <v>5.1004758866743903E-3</v>
      </c>
      <c r="T3273" s="88"/>
    </row>
    <row r="3274" spans="1:20" x14ac:dyDescent="0.3">
      <c r="A3274" s="75">
        <v>3271</v>
      </c>
      <c r="B3274" s="76">
        <v>41603</v>
      </c>
      <c r="C3274" s="80">
        <v>2307.9713999999999</v>
      </c>
      <c r="D3274" s="81">
        <v>83.398799999999994</v>
      </c>
      <c r="E3274" s="82">
        <v>44.63</v>
      </c>
      <c r="F3274" s="82">
        <v>36.338799999999999</v>
      </c>
      <c r="G3274" s="82">
        <v>51.023499999999999</v>
      </c>
      <c r="H3274" s="82">
        <v>189.06989999999999</v>
      </c>
      <c r="I3274" s="82">
        <v>126.94070000000001</v>
      </c>
      <c r="J3274" s="82">
        <v>50.307499999999997</v>
      </c>
      <c r="K3274" s="82">
        <v>55.561799999999998</v>
      </c>
      <c r="L3274" s="82">
        <v>113.06699999999999</v>
      </c>
      <c r="M3274" s="87">
        <v>134.21100000000001</v>
      </c>
      <c r="N3274" s="80">
        <v>0.09</v>
      </c>
      <c r="O3274" s="86">
        <f t="shared" si="153"/>
        <v>1254.5712169664801</v>
      </c>
      <c r="P3274" s="24">
        <f t="shared" si="154"/>
        <v>0</v>
      </c>
      <c r="R3274" s="76">
        <v>41603</v>
      </c>
      <c r="S3274" s="88">
        <f t="shared" si="155"/>
        <v>-1.2437006820102999E-3</v>
      </c>
      <c r="T3274" s="88"/>
    </row>
    <row r="3275" spans="1:20" x14ac:dyDescent="0.3">
      <c r="A3275" s="75">
        <v>3272</v>
      </c>
      <c r="B3275" s="76">
        <v>41604</v>
      </c>
      <c r="C3275" s="80">
        <v>2308.5610999999999</v>
      </c>
      <c r="D3275" s="81">
        <v>84.733400000000003</v>
      </c>
      <c r="E3275" s="82">
        <v>44.27</v>
      </c>
      <c r="F3275" s="82">
        <v>36.495600000000003</v>
      </c>
      <c r="G3275" s="82">
        <v>50.630400000000002</v>
      </c>
      <c r="H3275" s="82">
        <v>187.60310000000001</v>
      </c>
      <c r="I3275" s="82">
        <v>125.84610000000001</v>
      </c>
      <c r="J3275" s="82">
        <v>49.635199999999998</v>
      </c>
      <c r="K3275" s="82">
        <v>55.396599999999999</v>
      </c>
      <c r="L3275" s="82">
        <v>111.76900000000001</v>
      </c>
      <c r="M3275" s="87">
        <v>133.23400000000001</v>
      </c>
      <c r="N3275" s="80">
        <v>0.09</v>
      </c>
      <c r="O3275" s="86">
        <f t="shared" si="153"/>
        <v>1254.57569757797</v>
      </c>
      <c r="P3275" s="24">
        <f t="shared" si="154"/>
        <v>0</v>
      </c>
      <c r="R3275" s="76">
        <v>41604</v>
      </c>
      <c r="S3275" s="88">
        <f t="shared" si="155"/>
        <v>2.5550576579935801E-4</v>
      </c>
      <c r="T3275" s="88"/>
    </row>
    <row r="3276" spans="1:20" x14ac:dyDescent="0.3">
      <c r="A3276" s="75">
        <v>3273</v>
      </c>
      <c r="B3276" s="76">
        <v>41605</v>
      </c>
      <c r="C3276" s="80">
        <v>2314.8384000000001</v>
      </c>
      <c r="D3276" s="81">
        <v>85.032499999999999</v>
      </c>
      <c r="E3276" s="82">
        <v>44.4</v>
      </c>
      <c r="F3276" s="82">
        <v>36.871699999999997</v>
      </c>
      <c r="G3276" s="82">
        <v>50.969299999999997</v>
      </c>
      <c r="H3276" s="82">
        <v>187.053</v>
      </c>
      <c r="I3276" s="82">
        <v>125.2186</v>
      </c>
      <c r="J3276" s="82">
        <v>48.673099999999998</v>
      </c>
      <c r="K3276" s="82">
        <v>55.699399999999997</v>
      </c>
      <c r="L3276" s="82">
        <v>111.809</v>
      </c>
      <c r="M3276" s="87">
        <v>132.786</v>
      </c>
      <c r="N3276" s="80">
        <v>0.09</v>
      </c>
      <c r="O3276" s="86">
        <f t="shared" si="153"/>
        <v>1254.58017820546</v>
      </c>
      <c r="P3276" s="24">
        <f t="shared" si="154"/>
        <v>0</v>
      </c>
      <c r="R3276" s="76">
        <v>41605</v>
      </c>
      <c r="S3276" s="88">
        <f t="shared" si="155"/>
        <v>2.7191396407053601E-3</v>
      </c>
      <c r="T3276" s="88"/>
    </row>
    <row r="3277" spans="1:20" x14ac:dyDescent="0.3">
      <c r="A3277" s="75">
        <v>3274</v>
      </c>
      <c r="B3277" s="76">
        <v>41606</v>
      </c>
      <c r="C3277" s="80">
        <v>2314.8384000000001</v>
      </c>
      <c r="D3277" s="81">
        <v>85.032499999999999</v>
      </c>
      <c r="E3277" s="82">
        <v>44.4</v>
      </c>
      <c r="F3277" s="82">
        <v>36.871699999999997</v>
      </c>
      <c r="G3277" s="82">
        <v>50.969299999999997</v>
      </c>
      <c r="H3277" s="82">
        <v>187.053</v>
      </c>
      <c r="I3277" s="82">
        <v>125.2186</v>
      </c>
      <c r="J3277" s="82">
        <v>48.673099999999998</v>
      </c>
      <c r="K3277" s="82">
        <v>55.699399999999997</v>
      </c>
      <c r="L3277" s="82">
        <v>111.809</v>
      </c>
      <c r="M3277" s="87">
        <v>132.786</v>
      </c>
      <c r="N3277" s="80">
        <v>0.09</v>
      </c>
      <c r="O3277" s="86">
        <f t="shared" si="153"/>
        <v>1254.5846588489501</v>
      </c>
      <c r="P3277" s="24">
        <f t="shared" si="154"/>
        <v>0</v>
      </c>
      <c r="R3277" s="76">
        <v>41606</v>
      </c>
      <c r="S3277" s="88">
        <f t="shared" si="155"/>
        <v>0</v>
      </c>
      <c r="T3277" s="88"/>
    </row>
    <row r="3278" spans="1:20" x14ac:dyDescent="0.3">
      <c r="A3278" s="75">
        <v>3275</v>
      </c>
      <c r="B3278" s="76">
        <v>41607</v>
      </c>
      <c r="C3278" s="80">
        <v>2313.1098999999999</v>
      </c>
      <c r="D3278" s="81">
        <v>85.055599999999998</v>
      </c>
      <c r="E3278" s="82">
        <v>44.72</v>
      </c>
      <c r="F3278" s="82">
        <v>36.871699999999997</v>
      </c>
      <c r="G3278" s="82">
        <v>51.6877</v>
      </c>
      <c r="H3278" s="82">
        <v>187.08359999999999</v>
      </c>
      <c r="I3278" s="82">
        <v>124.7914</v>
      </c>
      <c r="J3278" s="82">
        <v>50.043599999999998</v>
      </c>
      <c r="K3278" s="82">
        <v>55.699399999999997</v>
      </c>
      <c r="L3278" s="82">
        <v>111.86199999999999</v>
      </c>
      <c r="M3278" s="87">
        <v>133.21</v>
      </c>
      <c r="N3278" s="80">
        <v>7.0000000000000007E-2</v>
      </c>
      <c r="O3278" s="99">
        <f t="shared" si="153"/>
        <v>1254.58814380634</v>
      </c>
      <c r="P3278" s="24">
        <f t="shared" si="154"/>
        <v>1</v>
      </c>
      <c r="R3278" s="76">
        <v>41607</v>
      </c>
      <c r="S3278" s="88">
        <f t="shared" si="155"/>
        <v>-7.4670439197832604E-4</v>
      </c>
      <c r="T3278" s="88"/>
    </row>
    <row r="3279" spans="1:20" x14ac:dyDescent="0.3">
      <c r="A3279" s="75">
        <v>3276</v>
      </c>
      <c r="B3279" s="76">
        <v>41610</v>
      </c>
      <c r="C3279" s="80">
        <v>2306.9212000000002</v>
      </c>
      <c r="D3279" s="81">
        <v>84.893799999999999</v>
      </c>
      <c r="E3279" s="82">
        <v>44.11</v>
      </c>
      <c r="F3279" s="82">
        <v>36.652299999999997</v>
      </c>
      <c r="G3279" s="82">
        <v>52.121499999999997</v>
      </c>
      <c r="H3279" s="82">
        <v>186.9308</v>
      </c>
      <c r="I3279" s="82">
        <v>124.84480000000001</v>
      </c>
      <c r="J3279" s="82">
        <v>49.473999999999997</v>
      </c>
      <c r="K3279" s="82">
        <v>55.546900000000001</v>
      </c>
      <c r="L3279" s="82">
        <v>110.85599999999999</v>
      </c>
      <c r="M3279" s="87">
        <v>132.03399999999999</v>
      </c>
      <c r="N3279" s="80">
        <v>0.09</v>
      </c>
      <c r="O3279" s="86">
        <f t="shared" si="153"/>
        <v>1254.59262447828</v>
      </c>
      <c r="P3279" s="24">
        <f t="shared" si="154"/>
        <v>0</v>
      </c>
      <c r="R3279" s="76">
        <v>41610</v>
      </c>
      <c r="S3279" s="88">
        <f t="shared" si="155"/>
        <v>-2.6754889596900498E-3</v>
      </c>
      <c r="T3279" s="88"/>
    </row>
    <row r="3280" spans="1:20" x14ac:dyDescent="0.3">
      <c r="A3280" s="75">
        <v>3277</v>
      </c>
      <c r="B3280" s="76">
        <v>41611</v>
      </c>
      <c r="C3280" s="80">
        <v>2299.6837999999998</v>
      </c>
      <c r="D3280" s="81">
        <v>84.743499999999997</v>
      </c>
      <c r="E3280" s="82">
        <v>45.65</v>
      </c>
      <c r="F3280" s="82">
        <v>36.641800000000003</v>
      </c>
      <c r="G3280" s="82">
        <v>51.931699999999999</v>
      </c>
      <c r="H3280" s="82">
        <v>187.20580000000001</v>
      </c>
      <c r="I3280" s="82">
        <v>126.00620000000001</v>
      </c>
      <c r="J3280" s="82">
        <v>49.322899999999997</v>
      </c>
      <c r="K3280" s="82">
        <v>55.921100000000003</v>
      </c>
      <c r="L3280" s="82">
        <v>110.988</v>
      </c>
      <c r="M3280" s="87">
        <v>131.85599999999999</v>
      </c>
      <c r="N3280" s="80">
        <v>0.09</v>
      </c>
      <c r="O3280" s="86">
        <f t="shared" si="153"/>
        <v>1254.59710516623</v>
      </c>
      <c r="P3280" s="24">
        <f t="shared" si="154"/>
        <v>0</v>
      </c>
      <c r="R3280" s="76">
        <v>41611</v>
      </c>
      <c r="S3280" s="88">
        <f t="shared" si="155"/>
        <v>-3.13725496995754E-3</v>
      </c>
      <c r="T3280" s="88"/>
    </row>
    <row r="3281" spans="1:20" x14ac:dyDescent="0.3">
      <c r="A3281" s="75">
        <v>3278</v>
      </c>
      <c r="B3281" s="76">
        <v>41612</v>
      </c>
      <c r="C3281" s="80">
        <v>2297.2819</v>
      </c>
      <c r="D3281" s="81">
        <v>84.593199999999996</v>
      </c>
      <c r="E3281" s="82">
        <v>45.86</v>
      </c>
      <c r="F3281" s="82">
        <v>36.641800000000003</v>
      </c>
      <c r="G3281" s="82">
        <v>52.785699999999999</v>
      </c>
      <c r="H3281" s="82">
        <v>186.0599</v>
      </c>
      <c r="I3281" s="82">
        <v>126.38</v>
      </c>
      <c r="J3281" s="82">
        <v>49.927300000000002</v>
      </c>
      <c r="K3281" s="82">
        <v>55.948900000000002</v>
      </c>
      <c r="L3281" s="82">
        <v>110.217</v>
      </c>
      <c r="M3281" s="87">
        <v>130.93899999999999</v>
      </c>
      <c r="N3281" s="80">
        <v>0.09</v>
      </c>
      <c r="O3281" s="86">
        <f t="shared" si="153"/>
        <v>1254.6015858701701</v>
      </c>
      <c r="P3281" s="24">
        <f t="shared" si="154"/>
        <v>0</v>
      </c>
      <c r="R3281" s="76">
        <v>41612</v>
      </c>
      <c r="S3281" s="88">
        <f t="shared" si="155"/>
        <v>-1.0444479367118799E-3</v>
      </c>
      <c r="T3281" s="88"/>
    </row>
    <row r="3282" spans="1:20" x14ac:dyDescent="0.3">
      <c r="A3282" s="75">
        <v>3279</v>
      </c>
      <c r="B3282" s="76">
        <v>41613</v>
      </c>
      <c r="C3282" s="80">
        <v>2287.3865999999998</v>
      </c>
      <c r="D3282" s="81">
        <v>84.650999999999996</v>
      </c>
      <c r="E3282" s="82">
        <v>45.12</v>
      </c>
      <c r="F3282" s="82">
        <v>36.411999999999999</v>
      </c>
      <c r="G3282" s="82">
        <v>51.511499999999998</v>
      </c>
      <c r="H3282" s="82">
        <v>185.0361</v>
      </c>
      <c r="I3282" s="82">
        <v>125.6592</v>
      </c>
      <c r="J3282" s="82">
        <v>51.124699999999997</v>
      </c>
      <c r="K3282" s="82">
        <v>55.200499999999998</v>
      </c>
      <c r="L3282" s="82">
        <v>109.21599999999999</v>
      </c>
      <c r="M3282" s="87">
        <v>130.55600000000001</v>
      </c>
      <c r="N3282" s="80">
        <v>0.09</v>
      </c>
      <c r="O3282" s="86">
        <f t="shared" si="153"/>
        <v>1254.60606659012</v>
      </c>
      <c r="P3282" s="24">
        <f t="shared" si="154"/>
        <v>0</v>
      </c>
      <c r="R3282" s="76">
        <v>41613</v>
      </c>
      <c r="S3282" s="88">
        <f t="shared" si="155"/>
        <v>-4.3073947520329003E-3</v>
      </c>
      <c r="T3282" s="88"/>
    </row>
    <row r="3283" spans="1:20" x14ac:dyDescent="0.3">
      <c r="A3283" s="75">
        <v>3280</v>
      </c>
      <c r="B3283" s="76">
        <v>41614</v>
      </c>
      <c r="C3283" s="80">
        <v>2313.3036000000002</v>
      </c>
      <c r="D3283" s="81">
        <v>85.2637</v>
      </c>
      <c r="E3283" s="82">
        <v>44.95</v>
      </c>
      <c r="F3283" s="82">
        <v>37.0702</v>
      </c>
      <c r="G3283" s="82">
        <v>51.999499999999998</v>
      </c>
      <c r="H3283" s="82">
        <v>186.8544</v>
      </c>
      <c r="I3283" s="82">
        <v>127.6883</v>
      </c>
      <c r="J3283" s="82">
        <v>50.9968</v>
      </c>
      <c r="K3283" s="82">
        <v>56.073599999999999</v>
      </c>
      <c r="L3283" s="82">
        <v>110.883</v>
      </c>
      <c r="M3283" s="87">
        <v>132.43100000000001</v>
      </c>
      <c r="N3283" s="80">
        <v>0.09</v>
      </c>
      <c r="O3283" s="86">
        <f t="shared" si="153"/>
        <v>1254.61054732608</v>
      </c>
      <c r="P3283" s="24">
        <f t="shared" si="154"/>
        <v>0</v>
      </c>
      <c r="R3283" s="76">
        <v>41614</v>
      </c>
      <c r="S3283" s="88">
        <f t="shared" si="155"/>
        <v>1.13303977561119E-2</v>
      </c>
      <c r="T3283" s="88"/>
    </row>
    <row r="3284" spans="1:20" x14ac:dyDescent="0.3">
      <c r="A3284" s="75">
        <v>3281</v>
      </c>
      <c r="B3284" s="76">
        <v>41617</v>
      </c>
      <c r="C3284" s="80">
        <v>2317.6062000000002</v>
      </c>
      <c r="D3284" s="81">
        <v>84.812899999999999</v>
      </c>
      <c r="E3284" s="82">
        <v>44.35</v>
      </c>
      <c r="F3284" s="82">
        <v>37.195599999999999</v>
      </c>
      <c r="G3284" s="82">
        <v>52.467199999999998</v>
      </c>
      <c r="H3284" s="82">
        <v>188.4588</v>
      </c>
      <c r="I3284" s="82">
        <v>127.9419</v>
      </c>
      <c r="J3284" s="82">
        <v>50.868899999999996</v>
      </c>
      <c r="K3284" s="82">
        <v>55.990400000000001</v>
      </c>
      <c r="L3284" s="82">
        <v>110.27</v>
      </c>
      <c r="M3284" s="87">
        <v>130.953</v>
      </c>
      <c r="N3284" s="80">
        <v>0.09</v>
      </c>
      <c r="O3284" s="86">
        <f t="shared" si="153"/>
        <v>1254.61502807803</v>
      </c>
      <c r="P3284" s="24">
        <f t="shared" si="154"/>
        <v>0</v>
      </c>
      <c r="R3284" s="76">
        <v>41617</v>
      </c>
      <c r="S3284" s="88">
        <f t="shared" si="155"/>
        <v>1.85993745049284E-3</v>
      </c>
      <c r="T3284" s="88"/>
    </row>
    <row r="3285" spans="1:20" x14ac:dyDescent="0.3">
      <c r="A3285" s="75">
        <v>3282</v>
      </c>
      <c r="B3285" s="76">
        <v>41618</v>
      </c>
      <c r="C3285" s="80">
        <v>2310.252</v>
      </c>
      <c r="D3285" s="81">
        <v>84.824399999999997</v>
      </c>
      <c r="E3285" s="82">
        <v>45.01</v>
      </c>
      <c r="F3285" s="82">
        <v>36.359699999999997</v>
      </c>
      <c r="G3285" s="82">
        <v>51.660600000000002</v>
      </c>
      <c r="H3285" s="82">
        <v>188.9477</v>
      </c>
      <c r="I3285" s="82">
        <v>127.7684</v>
      </c>
      <c r="J3285" s="82">
        <v>50.985199999999999</v>
      </c>
      <c r="K3285" s="82">
        <v>55.228200000000001</v>
      </c>
      <c r="L3285" s="82">
        <v>109.883</v>
      </c>
      <c r="M3285" s="87">
        <v>130.55600000000001</v>
      </c>
      <c r="N3285" s="80">
        <v>0.09</v>
      </c>
      <c r="O3285" s="86">
        <f t="shared" si="153"/>
        <v>1254.6195088459899</v>
      </c>
      <c r="P3285" s="24">
        <f t="shared" si="154"/>
        <v>0</v>
      </c>
      <c r="R3285" s="76">
        <v>41618</v>
      </c>
      <c r="S3285" s="88">
        <f t="shared" si="155"/>
        <v>-3.1731879212267798E-3</v>
      </c>
      <c r="T3285" s="88"/>
    </row>
    <row r="3286" spans="1:20" x14ac:dyDescent="0.3">
      <c r="A3286" s="75">
        <v>3283</v>
      </c>
      <c r="B3286" s="76">
        <v>41619</v>
      </c>
      <c r="C3286" s="80">
        <v>2284.3555999999999</v>
      </c>
      <c r="D3286" s="81">
        <v>84.396699999999996</v>
      </c>
      <c r="E3286" s="82">
        <v>44.44</v>
      </c>
      <c r="F3286" s="82">
        <v>36.109000000000002</v>
      </c>
      <c r="G3286" s="82">
        <v>50.982799999999997</v>
      </c>
      <c r="H3286" s="82">
        <v>186.5641</v>
      </c>
      <c r="I3286" s="82">
        <v>125.8327</v>
      </c>
      <c r="J3286" s="82">
        <v>50.252800000000001</v>
      </c>
      <c r="K3286" s="82">
        <v>55.616199999999999</v>
      </c>
      <c r="L3286" s="82">
        <v>110.24299999999999</v>
      </c>
      <c r="M3286" s="87">
        <v>130.32400000000001</v>
      </c>
      <c r="N3286" s="80">
        <v>0.08</v>
      </c>
      <c r="O3286" s="86">
        <f t="shared" si="153"/>
        <v>1254.62349176506</v>
      </c>
      <c r="P3286" s="24">
        <f t="shared" si="154"/>
        <v>0</v>
      </c>
      <c r="R3286" s="76">
        <v>41619</v>
      </c>
      <c r="S3286" s="88">
        <f t="shared" si="155"/>
        <v>-1.1209339933479201E-2</v>
      </c>
      <c r="T3286" s="88"/>
    </row>
    <row r="3287" spans="1:20" x14ac:dyDescent="0.3">
      <c r="A3287" s="75">
        <v>3284</v>
      </c>
      <c r="B3287" s="76">
        <v>41620</v>
      </c>
      <c r="C3287" s="80">
        <v>2276.3557999999998</v>
      </c>
      <c r="D3287" s="81">
        <v>84.073099999999997</v>
      </c>
      <c r="E3287" s="82">
        <v>43.76</v>
      </c>
      <c r="F3287" s="82">
        <v>35.105899999999998</v>
      </c>
      <c r="G3287" s="82">
        <v>50.4542</v>
      </c>
      <c r="H3287" s="82">
        <v>184.86799999999999</v>
      </c>
      <c r="I3287" s="82">
        <v>127.30119999999999</v>
      </c>
      <c r="J3287" s="82">
        <v>49.485599999999998</v>
      </c>
      <c r="K3287" s="82">
        <v>54.341200000000001</v>
      </c>
      <c r="L3287" s="82">
        <v>108.39</v>
      </c>
      <c r="M3287" s="87">
        <v>128.73699999999999</v>
      </c>
      <c r="N3287" s="80">
        <v>0.09</v>
      </c>
      <c r="O3287" s="86">
        <f t="shared" si="153"/>
        <v>1254.6279725632501</v>
      </c>
      <c r="P3287" s="24">
        <f t="shared" si="154"/>
        <v>0</v>
      </c>
      <c r="R3287" s="76">
        <v>41620</v>
      </c>
      <c r="S3287" s="88">
        <f t="shared" si="155"/>
        <v>-3.5019941728862101E-3</v>
      </c>
      <c r="T3287" s="88"/>
    </row>
    <row r="3288" spans="1:20" x14ac:dyDescent="0.3">
      <c r="A3288" s="75">
        <v>3285</v>
      </c>
      <c r="B3288" s="76">
        <v>41621</v>
      </c>
      <c r="C3288" s="80">
        <v>2276.1709000000001</v>
      </c>
      <c r="D3288" s="81">
        <v>83.899699999999996</v>
      </c>
      <c r="E3288" s="82">
        <v>45.72</v>
      </c>
      <c r="F3288" s="82">
        <v>34.7194</v>
      </c>
      <c r="G3288" s="82">
        <v>49.735700000000001</v>
      </c>
      <c r="H3288" s="82">
        <v>183.20259999999999</v>
      </c>
      <c r="I3288" s="82">
        <v>127.23439999999999</v>
      </c>
      <c r="J3288" s="82">
        <v>49.706499999999998</v>
      </c>
      <c r="K3288" s="82">
        <v>54.368899999999996</v>
      </c>
      <c r="L3288" s="82">
        <v>107.923</v>
      </c>
      <c r="M3288" s="87">
        <v>129.202</v>
      </c>
      <c r="N3288" s="80">
        <v>0.08</v>
      </c>
      <c r="O3288" s="86">
        <f t="shared" si="153"/>
        <v>1254.63195550919</v>
      </c>
      <c r="P3288" s="24">
        <f t="shared" si="154"/>
        <v>0</v>
      </c>
      <c r="R3288" s="76">
        <v>41621</v>
      </c>
      <c r="S3288" s="88">
        <f t="shared" si="155"/>
        <v>-8.1226317959481902E-5</v>
      </c>
      <c r="T3288" s="88"/>
    </row>
    <row r="3289" spans="1:20" x14ac:dyDescent="0.3">
      <c r="A3289" s="75">
        <v>3286</v>
      </c>
      <c r="B3289" s="76">
        <v>41624</v>
      </c>
      <c r="C3289" s="80">
        <v>2290.5853000000002</v>
      </c>
      <c r="D3289" s="81">
        <v>84.142399999999995</v>
      </c>
      <c r="E3289" s="82">
        <v>45.39</v>
      </c>
      <c r="F3289" s="82">
        <v>35.043300000000002</v>
      </c>
      <c r="G3289" s="82">
        <v>50.000100000000003</v>
      </c>
      <c r="H3289" s="82">
        <v>183.69149999999999</v>
      </c>
      <c r="I3289" s="82">
        <v>129.7842</v>
      </c>
      <c r="J3289" s="82">
        <v>50.125</v>
      </c>
      <c r="K3289" s="82">
        <v>54.424399999999999</v>
      </c>
      <c r="L3289" s="82">
        <v>108.01600000000001</v>
      </c>
      <c r="M3289" s="87">
        <v>130.584</v>
      </c>
      <c r="N3289" s="80">
        <v>0.09</v>
      </c>
      <c r="O3289" s="86">
        <f t="shared" si="153"/>
        <v>1254.6364363375999</v>
      </c>
      <c r="P3289" s="24">
        <f t="shared" si="154"/>
        <v>0</v>
      </c>
      <c r="R3289" s="76">
        <v>41624</v>
      </c>
      <c r="S3289" s="88">
        <f t="shared" si="155"/>
        <v>6.3327406566879903E-3</v>
      </c>
      <c r="T3289" s="88"/>
    </row>
    <row r="3290" spans="1:20" x14ac:dyDescent="0.3">
      <c r="A3290" s="75">
        <v>3287</v>
      </c>
      <c r="B3290" s="76">
        <v>41625</v>
      </c>
      <c r="C3290" s="80">
        <v>2283.5001000000002</v>
      </c>
      <c r="D3290" s="81">
        <v>84.292699999999996</v>
      </c>
      <c r="E3290" s="82">
        <v>45.58</v>
      </c>
      <c r="F3290" s="82">
        <v>35.137300000000003</v>
      </c>
      <c r="G3290" s="82">
        <v>49.505299999999998</v>
      </c>
      <c r="H3290" s="82">
        <v>181.43010000000001</v>
      </c>
      <c r="I3290" s="82">
        <v>129.1567</v>
      </c>
      <c r="J3290" s="82">
        <v>49.764600000000002</v>
      </c>
      <c r="K3290" s="82">
        <v>54.188800000000001</v>
      </c>
      <c r="L3290" s="82">
        <v>107.29600000000001</v>
      </c>
      <c r="M3290" s="87">
        <v>129.12</v>
      </c>
      <c r="N3290" s="80">
        <v>0.09</v>
      </c>
      <c r="O3290" s="86">
        <f t="shared" si="153"/>
        <v>1254.6409171820201</v>
      </c>
      <c r="P3290" s="24">
        <f t="shared" si="154"/>
        <v>0</v>
      </c>
      <c r="R3290" s="76">
        <v>41625</v>
      </c>
      <c r="S3290" s="88">
        <f t="shared" si="155"/>
        <v>-3.0931832139148301E-3</v>
      </c>
      <c r="T3290" s="88"/>
    </row>
    <row r="3291" spans="1:20" x14ac:dyDescent="0.3">
      <c r="A3291" s="75">
        <v>3288</v>
      </c>
      <c r="B3291" s="76">
        <v>41626</v>
      </c>
      <c r="C3291" s="80">
        <v>2321.5590000000002</v>
      </c>
      <c r="D3291" s="81">
        <v>84.593199999999996</v>
      </c>
      <c r="E3291" s="82">
        <v>46.55</v>
      </c>
      <c r="F3291" s="82">
        <v>36.150799999999997</v>
      </c>
      <c r="G3291" s="82">
        <v>49.586599999999997</v>
      </c>
      <c r="H3291" s="82">
        <v>185.80009999999999</v>
      </c>
      <c r="I3291" s="82">
        <v>132.88130000000001</v>
      </c>
      <c r="J3291" s="82">
        <v>50.566699999999997</v>
      </c>
      <c r="K3291" s="82">
        <v>55.463799999999999</v>
      </c>
      <c r="L3291" s="82">
        <v>108.57599999999999</v>
      </c>
      <c r="M3291" s="87">
        <v>131.24</v>
      </c>
      <c r="N3291" s="80">
        <v>0.09</v>
      </c>
      <c r="O3291" s="86">
        <f t="shared" si="153"/>
        <v>1254.6453980424401</v>
      </c>
      <c r="P3291" s="24">
        <f t="shared" si="154"/>
        <v>0</v>
      </c>
      <c r="R3291" s="76">
        <v>41626</v>
      </c>
      <c r="S3291" s="88">
        <f t="shared" si="155"/>
        <v>1.6666914093850901E-2</v>
      </c>
      <c r="T3291" s="88"/>
    </row>
    <row r="3292" spans="1:20" x14ac:dyDescent="0.3">
      <c r="A3292" s="75">
        <v>3289</v>
      </c>
      <c r="B3292" s="76">
        <v>41627</v>
      </c>
      <c r="C3292" s="80">
        <v>2320.5354000000002</v>
      </c>
      <c r="D3292" s="81">
        <v>83.726299999999995</v>
      </c>
      <c r="E3292" s="82">
        <v>46.6</v>
      </c>
      <c r="F3292" s="82">
        <v>38.240400000000001</v>
      </c>
      <c r="G3292" s="82">
        <v>49.139299999999999</v>
      </c>
      <c r="H3292" s="82">
        <v>188.27539999999999</v>
      </c>
      <c r="I3292" s="82">
        <v>132.73439999999999</v>
      </c>
      <c r="J3292" s="82">
        <v>51.078200000000002</v>
      </c>
      <c r="K3292" s="82">
        <v>55.241999999999997</v>
      </c>
      <c r="L3292" s="82">
        <v>108.896</v>
      </c>
      <c r="M3292" s="87">
        <v>130.16</v>
      </c>
      <c r="N3292" s="80">
        <v>0.09</v>
      </c>
      <c r="O3292" s="86">
        <f t="shared" si="153"/>
        <v>1254.6498789188599</v>
      </c>
      <c r="P3292" s="24">
        <f t="shared" si="154"/>
        <v>0</v>
      </c>
      <c r="R3292" s="76">
        <v>41627</v>
      </c>
      <c r="S3292" s="88">
        <f t="shared" si="155"/>
        <v>-4.4091061222217799E-4</v>
      </c>
      <c r="T3292" s="88"/>
    </row>
    <row r="3293" spans="1:20" x14ac:dyDescent="0.3">
      <c r="A3293" s="75">
        <v>3290</v>
      </c>
      <c r="B3293" s="76">
        <v>41628</v>
      </c>
      <c r="C3293" s="80">
        <v>2331.7174</v>
      </c>
      <c r="D3293" s="81">
        <v>84.281099999999995</v>
      </c>
      <c r="E3293" s="82">
        <v>47.7</v>
      </c>
      <c r="F3293" s="82">
        <v>38.000100000000003</v>
      </c>
      <c r="G3293" s="82">
        <v>49.884799999999998</v>
      </c>
      <c r="H3293" s="82">
        <v>187.60310000000001</v>
      </c>
      <c r="I3293" s="82">
        <v>131.73320000000001</v>
      </c>
      <c r="J3293" s="82">
        <v>50.566699999999997</v>
      </c>
      <c r="K3293" s="82">
        <v>55.491500000000002</v>
      </c>
      <c r="L3293" s="82">
        <v>109.096</v>
      </c>
      <c r="M3293" s="87">
        <v>132.03399999999999</v>
      </c>
      <c r="N3293" s="80">
        <v>0.09</v>
      </c>
      <c r="O3293" s="86">
        <f t="shared" si="153"/>
        <v>1254.6543598112801</v>
      </c>
      <c r="P3293" s="24">
        <f t="shared" si="154"/>
        <v>0</v>
      </c>
      <c r="R3293" s="76">
        <v>41628</v>
      </c>
      <c r="S3293" s="88">
        <f t="shared" si="155"/>
        <v>4.8187155429733099E-3</v>
      </c>
      <c r="T3293" s="88"/>
    </row>
    <row r="3294" spans="1:20" x14ac:dyDescent="0.3">
      <c r="A3294" s="75">
        <v>3291</v>
      </c>
      <c r="B3294" s="76">
        <v>41631</v>
      </c>
      <c r="C3294" s="80">
        <v>2344.4721</v>
      </c>
      <c r="D3294" s="81">
        <v>84.200199999999995</v>
      </c>
      <c r="E3294" s="82">
        <v>47.51</v>
      </c>
      <c r="F3294" s="82">
        <v>38.5852</v>
      </c>
      <c r="G3294" s="82">
        <v>49.640799999999999</v>
      </c>
      <c r="H3294" s="82">
        <v>187.6337</v>
      </c>
      <c r="I3294" s="82">
        <v>131.50630000000001</v>
      </c>
      <c r="J3294" s="82">
        <v>51.101399999999998</v>
      </c>
      <c r="K3294" s="82">
        <v>55.657800000000002</v>
      </c>
      <c r="L3294" s="82">
        <v>109.163</v>
      </c>
      <c r="M3294" s="87">
        <v>131.74700000000001</v>
      </c>
      <c r="N3294" s="80">
        <v>0.09</v>
      </c>
      <c r="O3294" s="86">
        <f t="shared" si="153"/>
        <v>1254.65884071971</v>
      </c>
      <c r="P3294" s="24">
        <f t="shared" si="154"/>
        <v>0</v>
      </c>
      <c r="R3294" s="76">
        <v>41631</v>
      </c>
      <c r="S3294" s="88">
        <f t="shared" si="155"/>
        <v>5.47008827055961E-3</v>
      </c>
      <c r="T3294" s="88"/>
    </row>
    <row r="3295" spans="1:20" x14ac:dyDescent="0.3">
      <c r="A3295" s="75">
        <v>3292</v>
      </c>
      <c r="B3295" s="76">
        <v>41632</v>
      </c>
      <c r="C3295" s="80">
        <v>2351.4488000000001</v>
      </c>
      <c r="D3295" s="81">
        <v>84.431399999999996</v>
      </c>
      <c r="E3295" s="82">
        <v>47.73</v>
      </c>
      <c r="F3295" s="82">
        <v>38.992699999999999</v>
      </c>
      <c r="G3295" s="82">
        <v>50.264400000000002</v>
      </c>
      <c r="H3295" s="82">
        <v>188.71850000000001</v>
      </c>
      <c r="I3295" s="82">
        <v>132.45410000000001</v>
      </c>
      <c r="J3295" s="82">
        <v>51.1479</v>
      </c>
      <c r="K3295" s="82">
        <v>55.699399999999997</v>
      </c>
      <c r="L3295" s="82">
        <v>109.40300000000001</v>
      </c>
      <c r="M3295" s="87">
        <v>132.07499999999999</v>
      </c>
      <c r="N3295" s="80">
        <v>0.08</v>
      </c>
      <c r="O3295" s="86">
        <f t="shared" si="153"/>
        <v>1254.6628237636501</v>
      </c>
      <c r="P3295" s="24">
        <f t="shared" si="154"/>
        <v>0</v>
      </c>
      <c r="R3295" s="76">
        <v>41632</v>
      </c>
      <c r="S3295" s="88">
        <f t="shared" si="155"/>
        <v>2.9758084986382101E-3</v>
      </c>
      <c r="T3295" s="88"/>
    </row>
    <row r="3296" spans="1:20" x14ac:dyDescent="0.3">
      <c r="A3296" s="75">
        <v>3293</v>
      </c>
      <c r="B3296" s="76">
        <v>41633</v>
      </c>
      <c r="C3296" s="80">
        <v>2351.4488000000001</v>
      </c>
      <c r="D3296" s="81">
        <v>84.431399999999996</v>
      </c>
      <c r="E3296" s="82">
        <v>47.73</v>
      </c>
      <c r="F3296" s="82">
        <v>38.992699999999999</v>
      </c>
      <c r="G3296" s="82">
        <v>50.264400000000002</v>
      </c>
      <c r="H3296" s="82">
        <v>188.71850000000001</v>
      </c>
      <c r="I3296" s="82">
        <v>132.45410000000001</v>
      </c>
      <c r="J3296" s="82">
        <v>51.1479</v>
      </c>
      <c r="K3296" s="82">
        <v>55.699399999999997</v>
      </c>
      <c r="L3296" s="82">
        <v>109.40300000000001</v>
      </c>
      <c r="M3296" s="87">
        <v>132.07499999999999</v>
      </c>
      <c r="N3296" s="80">
        <v>0.08</v>
      </c>
      <c r="O3296" s="86">
        <f t="shared" si="153"/>
        <v>1254.66680682023</v>
      </c>
      <c r="P3296" s="24">
        <f t="shared" si="154"/>
        <v>0</v>
      </c>
      <c r="R3296" s="76">
        <v>41633</v>
      </c>
      <c r="S3296" s="88">
        <f t="shared" si="155"/>
        <v>0</v>
      </c>
      <c r="T3296" s="88"/>
    </row>
    <row r="3297" spans="1:20" x14ac:dyDescent="0.3">
      <c r="A3297" s="75">
        <v>3294</v>
      </c>
      <c r="B3297" s="76">
        <v>41634</v>
      </c>
      <c r="C3297" s="80">
        <v>2362.614</v>
      </c>
      <c r="D3297" s="81">
        <v>84.94</v>
      </c>
      <c r="E3297" s="82">
        <v>47.3</v>
      </c>
      <c r="F3297" s="82">
        <v>39.379300000000001</v>
      </c>
      <c r="G3297" s="82">
        <v>50.752400000000002</v>
      </c>
      <c r="H3297" s="82">
        <v>190.70490000000001</v>
      </c>
      <c r="I3297" s="82">
        <v>134.6968</v>
      </c>
      <c r="J3297" s="82">
        <v>51.054900000000004</v>
      </c>
      <c r="K3297" s="82">
        <v>56.115200000000002</v>
      </c>
      <c r="L3297" s="82">
        <v>109.95</v>
      </c>
      <c r="M3297" s="87">
        <v>132.48500000000001</v>
      </c>
      <c r="N3297" s="80">
        <v>0.08</v>
      </c>
      <c r="O3297" s="86">
        <f t="shared" si="153"/>
        <v>1254.6707898894599</v>
      </c>
      <c r="P3297" s="24">
        <f t="shared" si="154"/>
        <v>0</v>
      </c>
      <c r="R3297" s="76">
        <v>41634</v>
      </c>
      <c r="S3297" s="88">
        <f t="shared" si="155"/>
        <v>4.7482216070364701E-3</v>
      </c>
      <c r="T3297" s="88"/>
    </row>
    <row r="3298" spans="1:20" x14ac:dyDescent="0.3">
      <c r="A3298" s="75">
        <v>3295</v>
      </c>
      <c r="B3298" s="76">
        <v>41635</v>
      </c>
      <c r="C3298" s="80">
        <v>2362.2555000000002</v>
      </c>
      <c r="D3298" s="81">
        <v>85.309899999999999</v>
      </c>
      <c r="E3298" s="82">
        <v>46.88</v>
      </c>
      <c r="F3298" s="82">
        <v>39.682299999999998</v>
      </c>
      <c r="G3298" s="82">
        <v>50.549100000000003</v>
      </c>
      <c r="H3298" s="82">
        <v>191.3466</v>
      </c>
      <c r="I3298" s="82">
        <v>135.5111</v>
      </c>
      <c r="J3298" s="82">
        <v>51.1479</v>
      </c>
      <c r="K3298" s="82">
        <v>56.3508</v>
      </c>
      <c r="L3298" s="82">
        <v>110.297</v>
      </c>
      <c r="M3298" s="87">
        <v>132.58099999999999</v>
      </c>
      <c r="N3298" s="80">
        <v>0.08</v>
      </c>
      <c r="O3298" s="86">
        <f t="shared" si="153"/>
        <v>1254.67477297133</v>
      </c>
      <c r="P3298" s="24">
        <f t="shared" si="154"/>
        <v>0</v>
      </c>
      <c r="R3298" s="76">
        <v>41635</v>
      </c>
      <c r="S3298" s="88">
        <f t="shared" si="155"/>
        <v>-1.51738709751048E-4</v>
      </c>
      <c r="T3298" s="88"/>
    </row>
    <row r="3299" spans="1:20" x14ac:dyDescent="0.3">
      <c r="A3299" s="75">
        <v>3296</v>
      </c>
      <c r="B3299" s="76">
        <v>41638</v>
      </c>
      <c r="C3299" s="80">
        <v>2362.0066000000002</v>
      </c>
      <c r="D3299" s="81">
        <v>85.0441</v>
      </c>
      <c r="E3299" s="82">
        <v>46.94</v>
      </c>
      <c r="F3299" s="82">
        <v>39.692700000000002</v>
      </c>
      <c r="G3299" s="82">
        <v>50.549100000000003</v>
      </c>
      <c r="H3299" s="82">
        <v>189.8186</v>
      </c>
      <c r="I3299" s="82">
        <v>133.9092</v>
      </c>
      <c r="J3299" s="82">
        <v>51.264200000000002</v>
      </c>
      <c r="K3299" s="82">
        <v>56.9467</v>
      </c>
      <c r="L3299" s="82">
        <v>110.563</v>
      </c>
      <c r="M3299" s="87">
        <v>132.71799999999999</v>
      </c>
      <c r="N3299" s="80">
        <v>0.08</v>
      </c>
      <c r="O3299" s="86">
        <f t="shared" si="153"/>
        <v>1254.6787560658499</v>
      </c>
      <c r="P3299" s="24">
        <f t="shared" si="154"/>
        <v>0</v>
      </c>
      <c r="R3299" s="76">
        <v>41638</v>
      </c>
      <c r="S3299" s="88">
        <f t="shared" si="155"/>
        <v>-1.05365401837365E-4</v>
      </c>
      <c r="T3299" s="88"/>
    </row>
    <row r="3300" spans="1:20" x14ac:dyDescent="0.3">
      <c r="A3300" s="75">
        <v>3297</v>
      </c>
      <c r="B3300" s="76">
        <v>41639</v>
      </c>
      <c r="C3300" s="80">
        <v>2371.5111999999999</v>
      </c>
      <c r="D3300" s="81">
        <v>85.830100000000002</v>
      </c>
      <c r="E3300" s="82">
        <v>47.18</v>
      </c>
      <c r="F3300" s="82">
        <v>39.974800000000002</v>
      </c>
      <c r="G3300" s="82">
        <v>50.7117</v>
      </c>
      <c r="H3300" s="82">
        <v>190.85769999999999</v>
      </c>
      <c r="I3300" s="82">
        <v>135.09729999999999</v>
      </c>
      <c r="J3300" s="82">
        <v>51.415300000000002</v>
      </c>
      <c r="K3300" s="82">
        <v>57.251600000000003</v>
      </c>
      <c r="L3300" s="82">
        <v>110.60299999999999</v>
      </c>
      <c r="M3300" s="87">
        <v>132.745</v>
      </c>
      <c r="N3300" s="80">
        <v>7.0000000000000007E-2</v>
      </c>
      <c r="O3300" s="99">
        <f t="shared" si="153"/>
        <v>1254.68224128462</v>
      </c>
      <c r="P3300" s="24">
        <f t="shared" si="154"/>
        <v>1</v>
      </c>
      <c r="R3300" s="76">
        <v>41639</v>
      </c>
      <c r="S3300" s="88">
        <f t="shared" si="155"/>
        <v>4.0239514995426004E-3</v>
      </c>
      <c r="T3300" s="88"/>
    </row>
    <row r="3301" spans="1:20" x14ac:dyDescent="0.3">
      <c r="A3301" s="75">
        <v>3298</v>
      </c>
      <c r="B3301" s="76">
        <v>41640</v>
      </c>
      <c r="C3301" s="80">
        <v>2371.5111999999999</v>
      </c>
      <c r="D3301" s="81">
        <v>85.830100000000002</v>
      </c>
      <c r="E3301" s="82">
        <v>47.18</v>
      </c>
      <c r="F3301" s="82">
        <v>39.974800000000002</v>
      </c>
      <c r="G3301" s="82">
        <v>50.7117</v>
      </c>
      <c r="H3301" s="82">
        <v>190.85769999999999</v>
      </c>
      <c r="I3301" s="82">
        <v>135.09729999999999</v>
      </c>
      <c r="J3301" s="82">
        <v>51.415300000000002</v>
      </c>
      <c r="K3301" s="82">
        <v>57.251600000000003</v>
      </c>
      <c r="L3301" s="82">
        <v>110.60299999999999</v>
      </c>
      <c r="M3301" s="87">
        <v>132.745</v>
      </c>
      <c r="N3301" s="80">
        <v>7.0000000000000007E-2</v>
      </c>
      <c r="O3301" s="86">
        <f t="shared" si="153"/>
        <v>1254.68572651307</v>
      </c>
      <c r="P3301" s="24">
        <f t="shared" si="154"/>
        <v>0</v>
      </c>
      <c r="R3301" s="76">
        <v>41640</v>
      </c>
      <c r="S3301" s="88">
        <f t="shared" si="155"/>
        <v>0</v>
      </c>
      <c r="T3301" s="88"/>
    </row>
    <row r="3302" spans="1:20" x14ac:dyDescent="0.3">
      <c r="A3302" s="75">
        <v>3299</v>
      </c>
      <c r="B3302" s="76">
        <v>41641</v>
      </c>
      <c r="C3302" s="80">
        <v>2350.8310999999999</v>
      </c>
      <c r="D3302" s="81">
        <v>84.755099999999999</v>
      </c>
      <c r="E3302" s="82">
        <v>46.53</v>
      </c>
      <c r="F3302" s="82">
        <v>39.536000000000001</v>
      </c>
      <c r="G3302" s="82">
        <v>50.372799999999998</v>
      </c>
      <c r="H3302" s="82">
        <v>189.68109999999999</v>
      </c>
      <c r="I3302" s="82">
        <v>133.16159999999999</v>
      </c>
      <c r="J3302" s="82">
        <v>50.682899999999997</v>
      </c>
      <c r="K3302" s="82">
        <v>56.3508</v>
      </c>
      <c r="L3302" s="82">
        <v>109.483</v>
      </c>
      <c r="M3302" s="87">
        <v>131.89699999999999</v>
      </c>
      <c r="N3302" s="80">
        <v>0.08</v>
      </c>
      <c r="O3302" s="86">
        <f t="shared" si="153"/>
        <v>1254.68970964236</v>
      </c>
      <c r="P3302" s="24">
        <f t="shared" si="154"/>
        <v>0</v>
      </c>
      <c r="R3302" s="76">
        <v>41641</v>
      </c>
      <c r="S3302" s="88">
        <f t="shared" si="155"/>
        <v>-8.7202202544942597E-3</v>
      </c>
      <c r="T3302" s="88"/>
    </row>
    <row r="3303" spans="1:20" x14ac:dyDescent="0.3">
      <c r="A3303" s="75">
        <v>3300</v>
      </c>
      <c r="B3303" s="76">
        <v>41642</v>
      </c>
      <c r="C3303" s="80">
        <v>2350.1233000000002</v>
      </c>
      <c r="D3303" s="81">
        <v>84.257999999999996</v>
      </c>
      <c r="E3303" s="82">
        <v>46.45</v>
      </c>
      <c r="F3303" s="82">
        <v>39.4315</v>
      </c>
      <c r="G3303" s="82">
        <v>50.033900000000003</v>
      </c>
      <c r="H3303" s="82">
        <v>190.00200000000001</v>
      </c>
      <c r="I3303" s="82">
        <v>132.84119999999999</v>
      </c>
      <c r="J3303" s="82">
        <v>50.729399999999998</v>
      </c>
      <c r="K3303" s="82">
        <v>56.073599999999999</v>
      </c>
      <c r="L3303" s="82">
        <v>109.67</v>
      </c>
      <c r="M3303" s="87">
        <v>132.07499999999999</v>
      </c>
      <c r="N3303" s="80">
        <v>0.08</v>
      </c>
      <c r="O3303" s="86">
        <f t="shared" si="153"/>
        <v>1254.6936927842901</v>
      </c>
      <c r="P3303" s="24">
        <f t="shared" si="154"/>
        <v>0</v>
      </c>
      <c r="R3303" s="76">
        <v>41642</v>
      </c>
      <c r="S3303" s="88">
        <f t="shared" si="155"/>
        <v>-3.0108500776582198E-4</v>
      </c>
      <c r="T3303" s="88"/>
    </row>
    <row r="3304" spans="1:20" x14ac:dyDescent="0.3">
      <c r="A3304" s="75">
        <v>3301</v>
      </c>
      <c r="B3304" s="76">
        <v>41645</v>
      </c>
      <c r="C3304" s="80">
        <v>2344.2575000000002</v>
      </c>
      <c r="D3304" s="81">
        <v>84.038399999999996</v>
      </c>
      <c r="E3304" s="82">
        <v>46.11</v>
      </c>
      <c r="F3304" s="82">
        <v>39.274299999999997</v>
      </c>
      <c r="G3304" s="82">
        <v>48.976599999999998</v>
      </c>
      <c r="H3304" s="82">
        <v>189.49780000000001</v>
      </c>
      <c r="I3304" s="82">
        <v>133.04150000000001</v>
      </c>
      <c r="J3304" s="82">
        <v>50.148200000000003</v>
      </c>
      <c r="K3304" s="82">
        <v>55.810299999999998</v>
      </c>
      <c r="L3304" s="82">
        <v>109.723</v>
      </c>
      <c r="M3304" s="87">
        <v>131.131</v>
      </c>
      <c r="N3304" s="80">
        <v>0.08</v>
      </c>
      <c r="O3304" s="86">
        <f t="shared" si="153"/>
        <v>1254.6976759388699</v>
      </c>
      <c r="P3304" s="24">
        <f t="shared" si="154"/>
        <v>0</v>
      </c>
      <c r="R3304" s="76">
        <v>41645</v>
      </c>
      <c r="S3304" s="88">
        <f t="shared" si="155"/>
        <v>-2.49595414844828E-3</v>
      </c>
      <c r="T3304" s="88"/>
    </row>
    <row r="3305" spans="1:20" x14ac:dyDescent="0.3">
      <c r="A3305" s="75">
        <v>3302</v>
      </c>
      <c r="B3305" s="76">
        <v>41646</v>
      </c>
      <c r="C3305" s="80">
        <v>2358.5383999999999</v>
      </c>
      <c r="D3305" s="81">
        <v>84.662599999999998</v>
      </c>
      <c r="E3305" s="82">
        <v>47.01</v>
      </c>
      <c r="F3305" s="82">
        <v>39.672600000000003</v>
      </c>
      <c r="G3305" s="82">
        <v>49.356200000000001</v>
      </c>
      <c r="H3305" s="82">
        <v>191.10210000000001</v>
      </c>
      <c r="I3305" s="82">
        <v>134.9237</v>
      </c>
      <c r="J3305" s="82">
        <v>50.322600000000001</v>
      </c>
      <c r="K3305" s="82">
        <v>55.976599999999998</v>
      </c>
      <c r="L3305" s="82">
        <v>111.32299999999999</v>
      </c>
      <c r="M3305" s="87">
        <v>131.85599999999999</v>
      </c>
      <c r="N3305" s="80">
        <v>7.0000000000000007E-2</v>
      </c>
      <c r="O3305" s="86">
        <f t="shared" si="153"/>
        <v>1254.7011612102001</v>
      </c>
      <c r="P3305" s="24">
        <f t="shared" si="154"/>
        <v>0</v>
      </c>
      <c r="R3305" s="76">
        <v>41646</v>
      </c>
      <c r="S3305" s="88">
        <f t="shared" si="155"/>
        <v>6.0918649081851397E-3</v>
      </c>
      <c r="T3305" s="88"/>
    </row>
    <row r="3306" spans="1:20" x14ac:dyDescent="0.3">
      <c r="A3306" s="75">
        <v>3303</v>
      </c>
      <c r="B3306" s="76">
        <v>41647</v>
      </c>
      <c r="C3306" s="80">
        <v>2358.7348999999999</v>
      </c>
      <c r="D3306" s="81">
        <v>85.171199999999999</v>
      </c>
      <c r="E3306" s="82">
        <v>46.68</v>
      </c>
      <c r="F3306" s="82">
        <v>39.536299999999997</v>
      </c>
      <c r="G3306" s="82">
        <v>48.475000000000001</v>
      </c>
      <c r="H3306" s="82">
        <v>188.38239999999999</v>
      </c>
      <c r="I3306" s="82">
        <v>134.48320000000001</v>
      </c>
      <c r="J3306" s="82">
        <v>49.450699999999998</v>
      </c>
      <c r="K3306" s="82">
        <v>55.352899999999998</v>
      </c>
      <c r="L3306" s="82">
        <v>111.003</v>
      </c>
      <c r="M3306" s="87">
        <v>130.529</v>
      </c>
      <c r="N3306" s="80">
        <v>7.0000000000000007E-2</v>
      </c>
      <c r="O3306" s="86">
        <f t="shared" si="153"/>
        <v>1254.7046464912</v>
      </c>
      <c r="P3306" s="24">
        <f t="shared" si="154"/>
        <v>0</v>
      </c>
      <c r="R3306" s="76">
        <v>41647</v>
      </c>
      <c r="S3306" s="88">
        <f t="shared" si="155"/>
        <v>8.3314310252546902E-5</v>
      </c>
      <c r="T3306" s="88"/>
    </row>
    <row r="3307" spans="1:20" x14ac:dyDescent="0.3">
      <c r="A3307" s="75">
        <v>3304</v>
      </c>
      <c r="B3307" s="76">
        <v>41648</v>
      </c>
      <c r="C3307" s="80">
        <v>2359.5565000000001</v>
      </c>
      <c r="D3307" s="81">
        <v>85.437100000000001</v>
      </c>
      <c r="E3307" s="82">
        <v>47.62</v>
      </c>
      <c r="F3307" s="82">
        <v>39.462899999999998</v>
      </c>
      <c r="G3307" s="82">
        <v>48.1633</v>
      </c>
      <c r="H3307" s="82">
        <v>188.38239999999999</v>
      </c>
      <c r="I3307" s="82">
        <v>133.17490000000001</v>
      </c>
      <c r="J3307" s="82">
        <v>49.322899999999997</v>
      </c>
      <c r="K3307" s="82">
        <v>55.061900000000001</v>
      </c>
      <c r="L3307" s="82">
        <v>110.483</v>
      </c>
      <c r="M3307" s="87">
        <v>130.59700000000001</v>
      </c>
      <c r="N3307" s="80">
        <v>7.0000000000000007E-2</v>
      </c>
      <c r="O3307" s="86">
        <f t="shared" si="153"/>
        <v>1254.70813178188</v>
      </c>
      <c r="P3307" s="24">
        <f t="shared" si="154"/>
        <v>0</v>
      </c>
      <c r="R3307" s="76">
        <v>41648</v>
      </c>
      <c r="S3307" s="88">
        <f t="shared" si="155"/>
        <v>3.48322314644323E-4</v>
      </c>
      <c r="T3307" s="88"/>
    </row>
    <row r="3308" spans="1:20" x14ac:dyDescent="0.3">
      <c r="A3308" s="75">
        <v>3305</v>
      </c>
      <c r="B3308" s="76">
        <v>41649</v>
      </c>
      <c r="C3308" s="80">
        <v>2364.9992999999999</v>
      </c>
      <c r="D3308" s="81">
        <v>85.390900000000002</v>
      </c>
      <c r="E3308" s="82">
        <v>48.2</v>
      </c>
      <c r="F3308" s="82">
        <v>39.945099999999996</v>
      </c>
      <c r="G3308" s="82">
        <v>48.854599999999998</v>
      </c>
      <c r="H3308" s="82">
        <v>184.89859999999999</v>
      </c>
      <c r="I3308" s="82">
        <v>134.18950000000001</v>
      </c>
      <c r="J3308" s="82">
        <v>49.287999999999997</v>
      </c>
      <c r="K3308" s="82">
        <v>55.616199999999999</v>
      </c>
      <c r="L3308" s="82">
        <v>111.35</v>
      </c>
      <c r="M3308" s="87">
        <v>131.06299999999999</v>
      </c>
      <c r="N3308" s="80">
        <v>7.0000000000000007E-2</v>
      </c>
      <c r="O3308" s="86">
        <f t="shared" si="153"/>
        <v>1254.7116170822501</v>
      </c>
      <c r="P3308" s="24">
        <f t="shared" si="154"/>
        <v>0</v>
      </c>
      <c r="R3308" s="76">
        <v>41649</v>
      </c>
      <c r="S3308" s="88">
        <f t="shared" si="155"/>
        <v>2.3067046709837101E-3</v>
      </c>
      <c r="T3308" s="88"/>
    </row>
    <row r="3309" spans="1:20" x14ac:dyDescent="0.3">
      <c r="A3309" s="75">
        <v>3306</v>
      </c>
      <c r="B3309" s="76">
        <v>41652</v>
      </c>
      <c r="C3309" s="80">
        <v>2335.5146</v>
      </c>
      <c r="D3309" s="81">
        <v>84.639499999999998</v>
      </c>
      <c r="E3309" s="82">
        <v>46.3</v>
      </c>
      <c r="F3309" s="82">
        <v>39.567799999999998</v>
      </c>
      <c r="G3309" s="82">
        <v>47.417700000000004</v>
      </c>
      <c r="H3309" s="82">
        <v>182.20939999999999</v>
      </c>
      <c r="I3309" s="82">
        <v>131.55969999999999</v>
      </c>
      <c r="J3309" s="82">
        <v>48.567300000000003</v>
      </c>
      <c r="K3309" s="82">
        <v>54.784700000000001</v>
      </c>
      <c r="L3309" s="82">
        <v>109.843</v>
      </c>
      <c r="M3309" s="87">
        <v>129.73599999999999</v>
      </c>
      <c r="N3309" s="80">
        <v>7.0000000000000007E-2</v>
      </c>
      <c r="O3309" s="86">
        <f t="shared" si="153"/>
        <v>1254.7151023923</v>
      </c>
      <c r="P3309" s="24">
        <f t="shared" si="154"/>
        <v>0</v>
      </c>
      <c r="R3309" s="76">
        <v>41652</v>
      </c>
      <c r="S3309" s="88">
        <f t="shared" si="155"/>
        <v>-1.2467107284133199E-2</v>
      </c>
      <c r="T3309" s="88"/>
    </row>
    <row r="3310" spans="1:20" x14ac:dyDescent="0.3">
      <c r="A3310" s="75">
        <v>3307</v>
      </c>
      <c r="B3310" s="76">
        <v>41653</v>
      </c>
      <c r="C3310" s="80">
        <v>2360.7919000000002</v>
      </c>
      <c r="D3310" s="81">
        <v>84.835999999999999</v>
      </c>
      <c r="E3310" s="82">
        <v>47.44</v>
      </c>
      <c r="F3310" s="82">
        <v>40.049900000000001</v>
      </c>
      <c r="G3310" s="82">
        <v>48.502200000000002</v>
      </c>
      <c r="H3310" s="82">
        <v>182.69829999999999</v>
      </c>
      <c r="I3310" s="82">
        <v>132.32060000000001</v>
      </c>
      <c r="J3310" s="82">
        <v>48.171999999999997</v>
      </c>
      <c r="K3310" s="82">
        <v>55.006399999999999</v>
      </c>
      <c r="L3310" s="82">
        <v>109.843</v>
      </c>
      <c r="M3310" s="87">
        <v>130.26900000000001</v>
      </c>
      <c r="N3310" s="80">
        <v>7.0000000000000007E-2</v>
      </c>
      <c r="O3310" s="86">
        <f t="shared" si="153"/>
        <v>1254.7185877120301</v>
      </c>
      <c r="P3310" s="24">
        <f t="shared" si="154"/>
        <v>0</v>
      </c>
      <c r="R3310" s="76">
        <v>41653</v>
      </c>
      <c r="S3310" s="88">
        <f t="shared" si="155"/>
        <v>1.0823010911599699E-2</v>
      </c>
      <c r="T3310" s="88"/>
    </row>
    <row r="3311" spans="1:20" x14ac:dyDescent="0.3">
      <c r="A3311" s="75">
        <v>3308</v>
      </c>
      <c r="B3311" s="76">
        <v>41654</v>
      </c>
      <c r="C3311" s="80">
        <v>2373.0538000000001</v>
      </c>
      <c r="D3311" s="81">
        <v>86.130700000000004</v>
      </c>
      <c r="E3311" s="82">
        <v>49.15</v>
      </c>
      <c r="F3311" s="82">
        <v>40.259500000000003</v>
      </c>
      <c r="G3311" s="82">
        <v>49.830599999999997</v>
      </c>
      <c r="H3311" s="82">
        <v>182.10239999999999</v>
      </c>
      <c r="I3311" s="82">
        <v>131.86670000000001</v>
      </c>
      <c r="J3311" s="82">
        <v>48.474299999999999</v>
      </c>
      <c r="K3311" s="82">
        <v>55.103499999999997</v>
      </c>
      <c r="L3311" s="82">
        <v>110.53700000000001</v>
      </c>
      <c r="M3311" s="87">
        <v>130.59700000000001</v>
      </c>
      <c r="N3311" s="80">
        <v>7.0000000000000007E-2</v>
      </c>
      <c r="O3311" s="86">
        <f t="shared" si="153"/>
        <v>1254.7220730414399</v>
      </c>
      <c r="P3311" s="24">
        <f t="shared" si="154"/>
        <v>0</v>
      </c>
      <c r="R3311" s="76">
        <v>41654</v>
      </c>
      <c r="S3311" s="88">
        <f t="shared" si="155"/>
        <v>5.1939774954328204E-3</v>
      </c>
      <c r="T3311" s="88"/>
    </row>
    <row r="3312" spans="1:20" x14ac:dyDescent="0.3">
      <c r="A3312" s="75">
        <v>3309</v>
      </c>
      <c r="B3312" s="76">
        <v>41655</v>
      </c>
      <c r="C3312" s="80">
        <v>2369.9142999999999</v>
      </c>
      <c r="D3312" s="81">
        <v>86.373400000000004</v>
      </c>
      <c r="E3312" s="82">
        <v>48.74</v>
      </c>
      <c r="F3312" s="82">
        <v>40.133800000000001</v>
      </c>
      <c r="G3312" s="82">
        <v>50.006799999999998</v>
      </c>
      <c r="H3312" s="82">
        <v>181.5677</v>
      </c>
      <c r="I3312" s="82">
        <v>132.08029999999999</v>
      </c>
      <c r="J3312" s="82">
        <v>48.834600000000002</v>
      </c>
      <c r="K3312" s="82">
        <v>55.034199999999998</v>
      </c>
      <c r="L3312" s="82">
        <v>110.497</v>
      </c>
      <c r="M3312" s="87">
        <v>131.41800000000001</v>
      </c>
      <c r="N3312" s="80">
        <v>7.0000000000000007E-2</v>
      </c>
      <c r="O3312" s="86">
        <f t="shared" si="153"/>
        <v>1254.7255583805299</v>
      </c>
      <c r="P3312" s="24">
        <f t="shared" si="154"/>
        <v>0</v>
      </c>
      <c r="R3312" s="76">
        <v>41655</v>
      </c>
      <c r="S3312" s="88">
        <f t="shared" si="155"/>
        <v>-1.32297885534671E-3</v>
      </c>
      <c r="T3312" s="88"/>
    </row>
    <row r="3313" spans="1:20" x14ac:dyDescent="0.3">
      <c r="A3313" s="75">
        <v>3310</v>
      </c>
      <c r="B3313" s="76">
        <v>41656</v>
      </c>
      <c r="C3313" s="80">
        <v>2360.7256000000002</v>
      </c>
      <c r="D3313" s="81">
        <v>86.385000000000005</v>
      </c>
      <c r="E3313" s="82">
        <v>48.58</v>
      </c>
      <c r="F3313" s="82">
        <v>40.049900000000001</v>
      </c>
      <c r="G3313" s="82">
        <v>49.3155</v>
      </c>
      <c r="H3313" s="82">
        <v>182.2705</v>
      </c>
      <c r="I3313" s="82">
        <v>132.374</v>
      </c>
      <c r="J3313" s="82">
        <v>48.671900000000001</v>
      </c>
      <c r="K3313" s="82">
        <v>54.438200000000002</v>
      </c>
      <c r="L3313" s="82">
        <v>109.616</v>
      </c>
      <c r="M3313" s="87">
        <v>129.87200000000001</v>
      </c>
      <c r="N3313" s="80">
        <v>7.0000000000000007E-2</v>
      </c>
      <c r="O3313" s="86">
        <f t="shared" si="153"/>
        <v>1254.7290437293</v>
      </c>
      <c r="P3313" s="24">
        <f t="shared" si="154"/>
        <v>0</v>
      </c>
      <c r="R3313" s="76">
        <v>41656</v>
      </c>
      <c r="S3313" s="88">
        <f t="shared" si="155"/>
        <v>-3.8772288094973701E-3</v>
      </c>
      <c r="T3313" s="88"/>
    </row>
    <row r="3314" spans="1:20" x14ac:dyDescent="0.3">
      <c r="A3314" s="75">
        <v>3311</v>
      </c>
      <c r="B3314" s="76">
        <v>41659</v>
      </c>
      <c r="C3314" s="80">
        <v>2360.7256000000002</v>
      </c>
      <c r="D3314" s="81">
        <v>86.385000000000005</v>
      </c>
      <c r="E3314" s="82">
        <v>48.58</v>
      </c>
      <c r="F3314" s="82">
        <v>40.049900000000001</v>
      </c>
      <c r="G3314" s="82">
        <v>49.3155</v>
      </c>
      <c r="H3314" s="82">
        <v>182.2705</v>
      </c>
      <c r="I3314" s="82">
        <v>132.374</v>
      </c>
      <c r="J3314" s="82">
        <v>48.671900000000001</v>
      </c>
      <c r="K3314" s="82">
        <v>54.438200000000002</v>
      </c>
      <c r="L3314" s="82">
        <v>109.616</v>
      </c>
      <c r="M3314" s="87">
        <v>129.87200000000001</v>
      </c>
      <c r="N3314" s="80">
        <v>7.0000000000000007E-2</v>
      </c>
      <c r="O3314" s="86">
        <f t="shared" si="153"/>
        <v>1254.73252908776</v>
      </c>
      <c r="P3314" s="24">
        <f t="shared" si="154"/>
        <v>0</v>
      </c>
      <c r="R3314" s="76">
        <v>41659</v>
      </c>
      <c r="S3314" s="88">
        <f t="shared" si="155"/>
        <v>0</v>
      </c>
      <c r="T3314" s="88"/>
    </row>
    <row r="3315" spans="1:20" x14ac:dyDescent="0.3">
      <c r="A3315" s="75">
        <v>3312</v>
      </c>
      <c r="B3315" s="76">
        <v>41660</v>
      </c>
      <c r="C3315" s="80">
        <v>2367.3206</v>
      </c>
      <c r="D3315" s="81">
        <v>87.228800000000007</v>
      </c>
      <c r="E3315" s="82">
        <v>48.95</v>
      </c>
      <c r="F3315" s="82">
        <v>39.945099999999996</v>
      </c>
      <c r="G3315" s="82">
        <v>49.030799999999999</v>
      </c>
      <c r="H3315" s="82">
        <v>183.90539999999999</v>
      </c>
      <c r="I3315" s="82">
        <v>131.49289999999999</v>
      </c>
      <c r="J3315" s="82">
        <v>49.1601</v>
      </c>
      <c r="K3315" s="82">
        <v>55.325200000000002</v>
      </c>
      <c r="L3315" s="82">
        <v>110.577</v>
      </c>
      <c r="M3315" s="87">
        <v>130.078</v>
      </c>
      <c r="N3315" s="80">
        <v>7.0000000000000007E-2</v>
      </c>
      <c r="O3315" s="86">
        <f t="shared" si="153"/>
        <v>1254.73601445589</v>
      </c>
      <c r="P3315" s="24">
        <f t="shared" si="154"/>
        <v>0</v>
      </c>
      <c r="R3315" s="76">
        <v>41660</v>
      </c>
      <c r="S3315" s="88">
        <f t="shared" si="155"/>
        <v>2.7936326017727899E-3</v>
      </c>
      <c r="T3315" s="88"/>
    </row>
    <row r="3316" spans="1:20" x14ac:dyDescent="0.3">
      <c r="A3316" s="75">
        <v>3313</v>
      </c>
      <c r="B3316" s="76">
        <v>41661</v>
      </c>
      <c r="C3316" s="80">
        <v>2368.9776999999999</v>
      </c>
      <c r="D3316" s="81">
        <v>87.598699999999994</v>
      </c>
      <c r="E3316" s="82">
        <v>49.18</v>
      </c>
      <c r="F3316" s="82">
        <v>39.808799999999998</v>
      </c>
      <c r="G3316" s="82">
        <v>48.705500000000001</v>
      </c>
      <c r="H3316" s="82">
        <v>184.01240000000001</v>
      </c>
      <c r="I3316" s="82">
        <v>130.6652</v>
      </c>
      <c r="J3316" s="82">
        <v>48.904400000000003</v>
      </c>
      <c r="K3316" s="82">
        <v>55.297499999999999</v>
      </c>
      <c r="L3316" s="82">
        <v>110.483</v>
      </c>
      <c r="M3316" s="87">
        <v>129.804</v>
      </c>
      <c r="N3316" s="80">
        <v>7.0000000000000007E-2</v>
      </c>
      <c r="O3316" s="86">
        <f t="shared" si="153"/>
        <v>1254.7394998337099</v>
      </c>
      <c r="P3316" s="24">
        <f t="shared" si="154"/>
        <v>0</v>
      </c>
      <c r="R3316" s="76">
        <v>41661</v>
      </c>
      <c r="S3316" s="88">
        <f t="shared" si="155"/>
        <v>6.9998968454032496E-4</v>
      </c>
      <c r="T3316" s="88"/>
    </row>
    <row r="3317" spans="1:20" x14ac:dyDescent="0.3">
      <c r="A3317" s="75">
        <v>3314</v>
      </c>
      <c r="B3317" s="76">
        <v>41662</v>
      </c>
      <c r="C3317" s="80">
        <v>2347.9367999999999</v>
      </c>
      <c r="D3317" s="81">
        <v>87.702799999999996</v>
      </c>
      <c r="E3317" s="82">
        <v>49.61</v>
      </c>
      <c r="F3317" s="82">
        <v>39.987000000000002</v>
      </c>
      <c r="G3317" s="82">
        <v>48.874899999999997</v>
      </c>
      <c r="H3317" s="82">
        <v>180.89529999999999</v>
      </c>
      <c r="I3317" s="82">
        <v>129.4504</v>
      </c>
      <c r="J3317" s="82">
        <v>48.613799999999998</v>
      </c>
      <c r="K3317" s="82">
        <v>54.382800000000003</v>
      </c>
      <c r="L3317" s="82">
        <v>109.923</v>
      </c>
      <c r="M3317" s="87">
        <v>130.40600000000001</v>
      </c>
      <c r="N3317" s="80">
        <v>7.0000000000000007E-2</v>
      </c>
      <c r="O3317" s="86">
        <f t="shared" si="153"/>
        <v>1254.7429852212099</v>
      </c>
      <c r="P3317" s="24">
        <f t="shared" si="154"/>
        <v>0</v>
      </c>
      <c r="R3317" s="76">
        <v>41662</v>
      </c>
      <c r="S3317" s="88">
        <f t="shared" si="155"/>
        <v>-8.8818480646736305E-3</v>
      </c>
      <c r="T3317" s="88"/>
    </row>
    <row r="3318" spans="1:20" x14ac:dyDescent="0.3">
      <c r="A3318" s="75">
        <v>3315</v>
      </c>
      <c r="B3318" s="76">
        <v>41663</v>
      </c>
      <c r="C3318" s="80">
        <v>2298.9436000000001</v>
      </c>
      <c r="D3318" s="81">
        <v>85.633600000000001</v>
      </c>
      <c r="E3318" s="82">
        <v>48.34</v>
      </c>
      <c r="F3318" s="82">
        <v>38.896900000000002</v>
      </c>
      <c r="G3318" s="82">
        <v>49.891599999999997</v>
      </c>
      <c r="H3318" s="82">
        <v>177.6866</v>
      </c>
      <c r="I3318" s="82">
        <v>126.6203</v>
      </c>
      <c r="J3318" s="82">
        <v>47.962800000000001</v>
      </c>
      <c r="K3318" s="82">
        <v>53.828400000000002</v>
      </c>
      <c r="L3318" s="82">
        <v>108.59</v>
      </c>
      <c r="M3318" s="87">
        <v>129.18799999999999</v>
      </c>
      <c r="N3318" s="80">
        <v>7.0000000000000007E-2</v>
      </c>
      <c r="O3318" s="86">
        <f t="shared" si="153"/>
        <v>1254.74647061839</v>
      </c>
      <c r="P3318" s="24">
        <f t="shared" si="154"/>
        <v>0</v>
      </c>
      <c r="R3318" s="76">
        <v>41663</v>
      </c>
      <c r="S3318" s="88">
        <f t="shared" si="155"/>
        <v>-2.0866490103140699E-2</v>
      </c>
      <c r="T3318" s="88"/>
    </row>
    <row r="3319" spans="1:20" x14ac:dyDescent="0.3">
      <c r="A3319" s="75">
        <v>3316</v>
      </c>
      <c r="B3319" s="76">
        <v>41666</v>
      </c>
      <c r="C3319" s="80">
        <v>2287.8110999999999</v>
      </c>
      <c r="D3319" s="81">
        <v>84.616399999999999</v>
      </c>
      <c r="E3319" s="82">
        <v>47.84</v>
      </c>
      <c r="F3319" s="82">
        <v>38.247100000000003</v>
      </c>
      <c r="G3319" s="82">
        <v>48.841000000000001</v>
      </c>
      <c r="H3319" s="82">
        <v>177.90049999999999</v>
      </c>
      <c r="I3319" s="82">
        <v>126.71380000000001</v>
      </c>
      <c r="J3319" s="82">
        <v>47.834899999999998</v>
      </c>
      <c r="K3319" s="82">
        <v>53.676000000000002</v>
      </c>
      <c r="L3319" s="82">
        <v>109.43</v>
      </c>
      <c r="M3319" s="87">
        <v>128.696</v>
      </c>
      <c r="N3319" s="80">
        <v>7.0000000000000007E-2</v>
      </c>
      <c r="O3319" s="86">
        <f t="shared" si="153"/>
        <v>1254.74995602525</v>
      </c>
      <c r="P3319" s="24">
        <f t="shared" si="154"/>
        <v>0</v>
      </c>
      <c r="R3319" s="76">
        <v>41666</v>
      </c>
      <c r="S3319" s="88">
        <f t="shared" si="155"/>
        <v>-4.8424415457605204E-3</v>
      </c>
      <c r="T3319" s="88"/>
    </row>
    <row r="3320" spans="1:20" x14ac:dyDescent="0.3">
      <c r="A3320" s="75">
        <v>3317</v>
      </c>
      <c r="B3320" s="76">
        <v>41667</v>
      </c>
      <c r="C3320" s="80">
        <v>2301.866</v>
      </c>
      <c r="D3320" s="81">
        <v>83.217600000000004</v>
      </c>
      <c r="E3320" s="82">
        <v>48.35</v>
      </c>
      <c r="F3320" s="82">
        <v>38.886499999999998</v>
      </c>
      <c r="G3320" s="82">
        <v>49.166400000000003</v>
      </c>
      <c r="H3320" s="82">
        <v>178.52699999999999</v>
      </c>
      <c r="I3320" s="82">
        <v>127.6883</v>
      </c>
      <c r="J3320" s="82">
        <v>47.718699999999998</v>
      </c>
      <c r="K3320" s="82">
        <v>53.87</v>
      </c>
      <c r="L3320" s="82">
        <v>109.776</v>
      </c>
      <c r="M3320" s="87">
        <v>128.846</v>
      </c>
      <c r="N3320" s="80">
        <v>7.0000000000000007E-2</v>
      </c>
      <c r="O3320" s="86">
        <f t="shared" si="153"/>
        <v>1254.7534414418001</v>
      </c>
      <c r="P3320" s="24">
        <f t="shared" si="154"/>
        <v>0</v>
      </c>
      <c r="R3320" s="76">
        <v>41667</v>
      </c>
      <c r="S3320" s="88">
        <f t="shared" si="155"/>
        <v>6.1433830791361999E-3</v>
      </c>
      <c r="T3320" s="88"/>
    </row>
    <row r="3321" spans="1:20" x14ac:dyDescent="0.3">
      <c r="A3321" s="75">
        <v>3318</v>
      </c>
      <c r="B3321" s="76">
        <v>41668</v>
      </c>
      <c r="C3321" s="80">
        <v>2278.6023</v>
      </c>
      <c r="D3321" s="81">
        <v>82.212000000000003</v>
      </c>
      <c r="E3321" s="82">
        <v>47.55</v>
      </c>
      <c r="F3321" s="82">
        <v>38.7502</v>
      </c>
      <c r="G3321" s="82">
        <v>49.695099999999996</v>
      </c>
      <c r="H3321" s="82">
        <v>177.24350000000001</v>
      </c>
      <c r="I3321" s="82">
        <v>126.9674</v>
      </c>
      <c r="J3321" s="82">
        <v>47.648899999999998</v>
      </c>
      <c r="K3321" s="82">
        <v>52.525700000000001</v>
      </c>
      <c r="L3321" s="82">
        <v>106.976</v>
      </c>
      <c r="M3321" s="87">
        <v>127.437</v>
      </c>
      <c r="N3321" s="80">
        <v>7.0000000000000007E-2</v>
      </c>
      <c r="O3321" s="86">
        <f t="shared" si="153"/>
        <v>1254.7569268680199</v>
      </c>
      <c r="P3321" s="24">
        <f t="shared" si="154"/>
        <v>0</v>
      </c>
      <c r="R3321" s="76">
        <v>41668</v>
      </c>
      <c r="S3321" s="88">
        <f t="shared" si="155"/>
        <v>-1.01064527648438E-2</v>
      </c>
      <c r="T3321" s="88"/>
    </row>
    <row r="3322" spans="1:20" x14ac:dyDescent="0.3">
      <c r="A3322" s="75">
        <v>3319</v>
      </c>
      <c r="B3322" s="76">
        <v>41669</v>
      </c>
      <c r="C3322" s="80">
        <v>2304.4101000000001</v>
      </c>
      <c r="D3322" s="81">
        <v>84.685699999999997</v>
      </c>
      <c r="E3322" s="82">
        <v>48.47</v>
      </c>
      <c r="F3322" s="82">
        <v>39.200899999999997</v>
      </c>
      <c r="G3322" s="82">
        <v>49.966200000000001</v>
      </c>
      <c r="H3322" s="82">
        <v>177.93109999999999</v>
      </c>
      <c r="I3322" s="82">
        <v>125.4723</v>
      </c>
      <c r="J3322" s="82">
        <v>47.381599999999999</v>
      </c>
      <c r="K3322" s="82">
        <v>52.899900000000002</v>
      </c>
      <c r="L3322" s="82">
        <v>108.123</v>
      </c>
      <c r="M3322" s="87">
        <v>128.32599999999999</v>
      </c>
      <c r="N3322" s="80">
        <v>7.0000000000000007E-2</v>
      </c>
      <c r="O3322" s="86">
        <f t="shared" si="153"/>
        <v>1254.76041230393</v>
      </c>
      <c r="P3322" s="24">
        <f t="shared" si="154"/>
        <v>0</v>
      </c>
      <c r="R3322" s="76">
        <v>41669</v>
      </c>
      <c r="S3322" s="88">
        <f t="shared" si="155"/>
        <v>1.13261537566254E-2</v>
      </c>
      <c r="T3322" s="88"/>
    </row>
    <row r="3323" spans="1:20" x14ac:dyDescent="0.3">
      <c r="A3323" s="75">
        <v>3320</v>
      </c>
      <c r="B3323" s="76">
        <v>41670</v>
      </c>
      <c r="C3323" s="80">
        <v>2289.518</v>
      </c>
      <c r="D3323" s="81">
        <v>85.795400000000001</v>
      </c>
      <c r="E3323" s="82">
        <v>47.68</v>
      </c>
      <c r="F3323" s="82">
        <v>38.6768</v>
      </c>
      <c r="G3323" s="82">
        <v>51.294600000000003</v>
      </c>
      <c r="H3323" s="82">
        <v>170.56630000000001</v>
      </c>
      <c r="I3323" s="82">
        <v>123.02930000000001</v>
      </c>
      <c r="J3323" s="82">
        <v>47.462899999999998</v>
      </c>
      <c r="K3323" s="82">
        <v>52.4148</v>
      </c>
      <c r="L3323" s="82">
        <v>107.163</v>
      </c>
      <c r="M3323" s="87">
        <v>128.833</v>
      </c>
      <c r="N3323" s="80">
        <v>7.0000000000000007E-2</v>
      </c>
      <c r="O3323" s="99">
        <f t="shared" si="153"/>
        <v>1254.7638977495201</v>
      </c>
      <c r="P3323" s="24">
        <f t="shared" si="154"/>
        <v>1</v>
      </c>
      <c r="R3323" s="76">
        <v>41670</v>
      </c>
      <c r="S3323" s="88">
        <f t="shared" si="155"/>
        <v>-6.4624347897104303E-3</v>
      </c>
      <c r="T3323" s="88"/>
    </row>
    <row r="3324" spans="1:20" x14ac:dyDescent="0.3">
      <c r="A3324" s="75">
        <v>3321</v>
      </c>
      <c r="B3324" s="76">
        <v>41673</v>
      </c>
      <c r="C3324" s="80">
        <v>2237.2438000000002</v>
      </c>
      <c r="D3324" s="81">
        <v>84.755099999999999</v>
      </c>
      <c r="E3324" s="82">
        <v>46.01</v>
      </c>
      <c r="F3324" s="82">
        <v>37.565800000000003</v>
      </c>
      <c r="G3324" s="82">
        <v>49.451000000000001</v>
      </c>
      <c r="H3324" s="82">
        <v>169.8176</v>
      </c>
      <c r="I3324" s="82">
        <v>120.21250000000001</v>
      </c>
      <c r="J3324" s="82">
        <v>47.625700000000002</v>
      </c>
      <c r="K3324" s="82">
        <v>51.555500000000002</v>
      </c>
      <c r="L3324" s="82">
        <v>104.776</v>
      </c>
      <c r="M3324" s="87">
        <v>127.259</v>
      </c>
      <c r="N3324" s="80">
        <v>7.0000000000000007E-2</v>
      </c>
      <c r="O3324" s="86">
        <f t="shared" si="153"/>
        <v>1254.7673832047899</v>
      </c>
      <c r="P3324" s="24">
        <f t="shared" si="154"/>
        <v>0</v>
      </c>
      <c r="R3324" s="76">
        <v>41673</v>
      </c>
      <c r="S3324" s="88">
        <f t="shared" si="155"/>
        <v>-2.2831967252495901E-2</v>
      </c>
      <c r="T3324" s="88"/>
    </row>
    <row r="3325" spans="1:20" x14ac:dyDescent="0.3">
      <c r="A3325" s="75">
        <v>3322</v>
      </c>
      <c r="B3325" s="76">
        <v>41674</v>
      </c>
      <c r="C3325" s="80">
        <v>2254.4499000000001</v>
      </c>
      <c r="D3325" s="81">
        <v>83.818700000000007</v>
      </c>
      <c r="E3325" s="82">
        <v>46.49</v>
      </c>
      <c r="F3325" s="82">
        <v>37.691600000000001</v>
      </c>
      <c r="G3325" s="82">
        <v>49.274799999999999</v>
      </c>
      <c r="H3325" s="82">
        <v>169.34399999999999</v>
      </c>
      <c r="I3325" s="82">
        <v>120.1725</v>
      </c>
      <c r="J3325" s="82">
        <v>47.602400000000003</v>
      </c>
      <c r="K3325" s="82">
        <v>51.943600000000004</v>
      </c>
      <c r="L3325" s="82">
        <v>105.10899999999999</v>
      </c>
      <c r="M3325" s="87">
        <v>127.355</v>
      </c>
      <c r="N3325" s="80">
        <v>7.0000000000000007E-2</v>
      </c>
      <c r="O3325" s="86">
        <f t="shared" si="153"/>
        <v>1254.7708686697499</v>
      </c>
      <c r="P3325" s="24">
        <f t="shared" si="154"/>
        <v>0</v>
      </c>
      <c r="R3325" s="76">
        <v>41674</v>
      </c>
      <c r="S3325" s="88">
        <f t="shared" si="155"/>
        <v>7.6907577082121498E-3</v>
      </c>
      <c r="T3325" s="88"/>
    </row>
    <row r="3326" spans="1:20" x14ac:dyDescent="0.3">
      <c r="A3326" s="75">
        <v>3323</v>
      </c>
      <c r="B3326" s="76">
        <v>41675</v>
      </c>
      <c r="C3326" s="80">
        <v>2250.5601999999999</v>
      </c>
      <c r="D3326" s="81">
        <v>83.656899999999993</v>
      </c>
      <c r="E3326" s="82">
        <v>47.42</v>
      </c>
      <c r="F3326" s="82">
        <v>37.681100000000001</v>
      </c>
      <c r="G3326" s="82">
        <v>48.556399999999996</v>
      </c>
      <c r="H3326" s="82">
        <v>167.34229999999999</v>
      </c>
      <c r="I3326" s="82">
        <v>119.5851</v>
      </c>
      <c r="J3326" s="82">
        <v>47.451300000000003</v>
      </c>
      <c r="K3326" s="82">
        <v>52.123800000000003</v>
      </c>
      <c r="L3326" s="82">
        <v>105.90900000000001</v>
      </c>
      <c r="M3326" s="87">
        <v>128.02500000000001</v>
      </c>
      <c r="N3326" s="80">
        <v>7.0000000000000007E-2</v>
      </c>
      <c r="O3326" s="86">
        <f t="shared" si="153"/>
        <v>1254.7743541443799</v>
      </c>
      <c r="P3326" s="24">
        <f t="shared" si="154"/>
        <v>0</v>
      </c>
      <c r="R3326" s="76">
        <v>41675</v>
      </c>
      <c r="S3326" s="88">
        <f t="shared" si="155"/>
        <v>-1.72534328662621E-3</v>
      </c>
      <c r="T3326" s="88"/>
    </row>
    <row r="3327" spans="1:20" x14ac:dyDescent="0.3">
      <c r="A3327" s="75">
        <v>3324</v>
      </c>
      <c r="B3327" s="76">
        <v>41676</v>
      </c>
      <c r="C3327" s="80">
        <v>2279.7154</v>
      </c>
      <c r="D3327" s="81">
        <v>84.662599999999998</v>
      </c>
      <c r="E3327" s="82">
        <v>57.18</v>
      </c>
      <c r="F3327" s="82">
        <v>38.488199999999999</v>
      </c>
      <c r="G3327" s="82">
        <v>49.044400000000003</v>
      </c>
      <c r="H3327" s="82">
        <v>170.0163</v>
      </c>
      <c r="I3327" s="82">
        <v>120.71980000000001</v>
      </c>
      <c r="J3327" s="82">
        <v>48.404499999999999</v>
      </c>
      <c r="K3327" s="82">
        <v>52.705800000000004</v>
      </c>
      <c r="L3327" s="82">
        <v>105.869</v>
      </c>
      <c r="M3327" s="87">
        <v>129.886</v>
      </c>
      <c r="N3327" s="80">
        <v>7.0000000000000007E-2</v>
      </c>
      <c r="O3327" s="86">
        <f t="shared" si="153"/>
        <v>1254.7778396286999</v>
      </c>
      <c r="P3327" s="24">
        <f t="shared" si="154"/>
        <v>0</v>
      </c>
      <c r="R3327" s="76">
        <v>41676</v>
      </c>
      <c r="S3327" s="88">
        <f t="shared" si="155"/>
        <v>1.2954641248876599E-2</v>
      </c>
      <c r="T3327" s="88"/>
    </row>
    <row r="3328" spans="1:20" x14ac:dyDescent="0.3">
      <c r="A3328" s="75">
        <v>3325</v>
      </c>
      <c r="B3328" s="76">
        <v>41677</v>
      </c>
      <c r="C3328" s="80">
        <v>2310.04</v>
      </c>
      <c r="D3328" s="81">
        <v>86.015100000000004</v>
      </c>
      <c r="E3328" s="82">
        <v>56.64</v>
      </c>
      <c r="F3328" s="82">
        <v>38.980800000000002</v>
      </c>
      <c r="G3328" s="82">
        <v>49.5595</v>
      </c>
      <c r="H3328" s="82">
        <v>171.2081</v>
      </c>
      <c r="I3328" s="82">
        <v>121.7684</v>
      </c>
      <c r="J3328" s="82">
        <v>48.2883</v>
      </c>
      <c r="K3328" s="82">
        <v>52.594999999999999</v>
      </c>
      <c r="L3328" s="82">
        <v>106.976</v>
      </c>
      <c r="M3328" s="87">
        <v>131.227</v>
      </c>
      <c r="N3328" s="80">
        <v>0.06</v>
      </c>
      <c r="O3328" s="86">
        <f t="shared" si="153"/>
        <v>1254.78082719498</v>
      </c>
      <c r="P3328" s="24">
        <f t="shared" si="154"/>
        <v>0</v>
      </c>
      <c r="R3328" s="76">
        <v>41677</v>
      </c>
      <c r="S3328" s="88">
        <f t="shared" si="155"/>
        <v>1.33019235646694E-2</v>
      </c>
      <c r="T3328" s="88"/>
    </row>
    <row r="3329" spans="1:20" x14ac:dyDescent="0.3">
      <c r="A3329" s="75">
        <v>3326</v>
      </c>
      <c r="B3329" s="76">
        <v>41680</v>
      </c>
      <c r="C3329" s="80">
        <v>2313.7148000000002</v>
      </c>
      <c r="D3329" s="81">
        <v>86.338700000000003</v>
      </c>
      <c r="E3329" s="82">
        <v>58.01</v>
      </c>
      <c r="F3329" s="82">
        <v>39.0961</v>
      </c>
      <c r="G3329" s="82">
        <v>49.884799999999998</v>
      </c>
      <c r="H3329" s="82">
        <v>170.65799999999999</v>
      </c>
      <c r="I3329" s="82">
        <v>120.3434</v>
      </c>
      <c r="J3329" s="82">
        <v>48.195300000000003</v>
      </c>
      <c r="K3329" s="82">
        <v>53.4542</v>
      </c>
      <c r="L3329" s="82">
        <v>107.483</v>
      </c>
      <c r="M3329" s="87">
        <v>129.77699999999999</v>
      </c>
      <c r="N3329" s="80">
        <v>7.0000000000000007E-2</v>
      </c>
      <c r="O3329" s="86">
        <f t="shared" si="153"/>
        <v>1254.78431269728</v>
      </c>
      <c r="P3329" s="24">
        <f t="shared" si="154"/>
        <v>0</v>
      </c>
      <c r="R3329" s="76">
        <v>41680</v>
      </c>
      <c r="S3329" s="88">
        <f t="shared" si="155"/>
        <v>1.5907949645894699E-3</v>
      </c>
      <c r="T3329" s="88"/>
    </row>
    <row r="3330" spans="1:20" x14ac:dyDescent="0.3">
      <c r="A3330" s="75">
        <v>3327</v>
      </c>
      <c r="B3330" s="76">
        <v>41681</v>
      </c>
      <c r="C3330" s="80">
        <v>2339.4328999999998</v>
      </c>
      <c r="D3330" s="81">
        <v>87.413799999999995</v>
      </c>
      <c r="E3330" s="82">
        <v>59.79</v>
      </c>
      <c r="F3330" s="82">
        <v>39.662100000000002</v>
      </c>
      <c r="G3330" s="82">
        <v>50.3932</v>
      </c>
      <c r="H3330" s="82">
        <v>173.54589999999999</v>
      </c>
      <c r="I3330" s="82">
        <v>122.11790000000001</v>
      </c>
      <c r="J3330" s="82">
        <v>48.497500000000002</v>
      </c>
      <c r="K3330" s="82">
        <v>53.551200000000001</v>
      </c>
      <c r="L3330" s="82">
        <v>108.35</v>
      </c>
      <c r="M3330" s="87">
        <v>130.43299999999999</v>
      </c>
      <c r="N3330" s="80">
        <v>0.06</v>
      </c>
      <c r="O3330" s="86">
        <f t="shared" si="153"/>
        <v>1254.78730027898</v>
      </c>
      <c r="P3330" s="24">
        <f t="shared" si="154"/>
        <v>0</v>
      </c>
      <c r="R3330" s="76">
        <v>41681</v>
      </c>
      <c r="S3330" s="88">
        <f t="shared" si="155"/>
        <v>1.1115501357384001E-2</v>
      </c>
      <c r="T3330" s="88"/>
    </row>
    <row r="3331" spans="1:20" x14ac:dyDescent="0.3">
      <c r="A3331" s="75">
        <v>3328</v>
      </c>
      <c r="B3331" s="76">
        <v>41682</v>
      </c>
      <c r="C3331" s="80">
        <v>2339.9382000000001</v>
      </c>
      <c r="D3331" s="81">
        <v>88.3386</v>
      </c>
      <c r="E3331" s="82">
        <v>59.14</v>
      </c>
      <c r="F3331" s="82">
        <v>39.903199999999998</v>
      </c>
      <c r="G3331" s="82">
        <v>50.793100000000003</v>
      </c>
      <c r="H3331" s="82">
        <v>172.7055</v>
      </c>
      <c r="I3331" s="82">
        <v>122.4406</v>
      </c>
      <c r="J3331" s="82">
        <v>49.555399999999999</v>
      </c>
      <c r="K3331" s="82">
        <v>53.371099999999998</v>
      </c>
      <c r="L3331" s="82">
        <v>108.67</v>
      </c>
      <c r="M3331" s="87">
        <v>129.81800000000001</v>
      </c>
      <c r="N3331" s="80">
        <v>7.0000000000000007E-2</v>
      </c>
      <c r="O3331" s="86">
        <f t="shared" si="153"/>
        <v>1254.79078579926</v>
      </c>
      <c r="P3331" s="24">
        <f t="shared" si="154"/>
        <v>0</v>
      </c>
      <c r="R3331" s="76">
        <v>41682</v>
      </c>
      <c r="S3331" s="88">
        <f t="shared" si="155"/>
        <v>2.1599251681903001E-4</v>
      </c>
      <c r="T3331" s="88"/>
    </row>
    <row r="3332" spans="1:20" x14ac:dyDescent="0.3">
      <c r="A3332" s="75">
        <v>3329</v>
      </c>
      <c r="B3332" s="76">
        <v>41683</v>
      </c>
      <c r="C3332" s="80">
        <v>2353.7833000000001</v>
      </c>
      <c r="D3332" s="81">
        <v>88.361699999999999</v>
      </c>
      <c r="E3332" s="82">
        <v>59.71</v>
      </c>
      <c r="F3332" s="82">
        <v>40.270000000000003</v>
      </c>
      <c r="G3332" s="82">
        <v>50.982799999999997</v>
      </c>
      <c r="H3332" s="82">
        <v>173.44540000000001</v>
      </c>
      <c r="I3332" s="82">
        <v>122.9111</v>
      </c>
      <c r="J3332" s="82">
        <v>50.078499999999998</v>
      </c>
      <c r="K3332" s="82">
        <v>53.565100000000001</v>
      </c>
      <c r="L3332" s="82">
        <v>106.26900000000001</v>
      </c>
      <c r="M3332" s="87">
        <v>130.59700000000001</v>
      </c>
      <c r="N3332" s="80">
        <v>0.06</v>
      </c>
      <c r="O3332" s="86">
        <f t="shared" ref="O3332:O3395" si="156">O3331*(1+N3332/100/252)</f>
        <v>1254.7937733963699</v>
      </c>
      <c r="P3332" s="24">
        <f t="shared" ref="P3332:P3395" si="157">IF(MONTH(B3332)&lt;&gt;MONTH(B3333),1,0)</f>
        <v>0</v>
      </c>
      <c r="R3332" s="76">
        <v>41683</v>
      </c>
      <c r="S3332" s="88">
        <f t="shared" ref="S3332:S3395" si="158">(C3332/C3331)-1</f>
        <v>5.9168656676489304E-3</v>
      </c>
      <c r="T3332" s="88"/>
    </row>
    <row r="3333" spans="1:20" x14ac:dyDescent="0.3">
      <c r="A3333" s="75">
        <v>3330</v>
      </c>
      <c r="B3333" s="76">
        <v>41684</v>
      </c>
      <c r="C3333" s="80">
        <v>2365.2883999999999</v>
      </c>
      <c r="D3333" s="81">
        <v>88.176699999999997</v>
      </c>
      <c r="E3333" s="82">
        <v>60.03</v>
      </c>
      <c r="F3333" s="82">
        <v>39.808799999999998</v>
      </c>
      <c r="G3333" s="82">
        <v>50.996400000000001</v>
      </c>
      <c r="H3333" s="82">
        <v>174.9408</v>
      </c>
      <c r="I3333" s="82">
        <v>126.5138</v>
      </c>
      <c r="J3333" s="82">
        <v>50.450400000000002</v>
      </c>
      <c r="K3333" s="82">
        <v>53.953200000000002</v>
      </c>
      <c r="L3333" s="82">
        <v>104.136</v>
      </c>
      <c r="M3333" s="87">
        <v>131.035</v>
      </c>
      <c r="N3333" s="80">
        <v>0.06</v>
      </c>
      <c r="O3333" s="86">
        <f t="shared" si="156"/>
        <v>1254.7967610005901</v>
      </c>
      <c r="P3333" s="24">
        <f t="shared" si="157"/>
        <v>0</v>
      </c>
      <c r="R3333" s="76">
        <v>41684</v>
      </c>
      <c r="S3333" s="88">
        <f t="shared" si="158"/>
        <v>4.8879181018914898E-3</v>
      </c>
      <c r="T3333" s="88"/>
    </row>
    <row r="3334" spans="1:20" x14ac:dyDescent="0.3">
      <c r="A3334" s="75">
        <v>3331</v>
      </c>
      <c r="B3334" s="76">
        <v>41687</v>
      </c>
      <c r="C3334" s="80">
        <v>2365.2883999999999</v>
      </c>
      <c r="D3334" s="81">
        <v>88.176699999999997</v>
      </c>
      <c r="E3334" s="82">
        <v>60.03</v>
      </c>
      <c r="F3334" s="82">
        <v>39.808799999999998</v>
      </c>
      <c r="G3334" s="82">
        <v>50.996400000000001</v>
      </c>
      <c r="H3334" s="82">
        <v>174.9408</v>
      </c>
      <c r="I3334" s="82">
        <v>126.5138</v>
      </c>
      <c r="J3334" s="82">
        <v>50.450400000000002</v>
      </c>
      <c r="K3334" s="82">
        <v>53.953200000000002</v>
      </c>
      <c r="L3334" s="82">
        <v>104.136</v>
      </c>
      <c r="M3334" s="87">
        <v>131.035</v>
      </c>
      <c r="N3334" s="80">
        <v>0.06</v>
      </c>
      <c r="O3334" s="86">
        <f t="shared" si="156"/>
        <v>1254.79974861192</v>
      </c>
      <c r="P3334" s="24">
        <f t="shared" si="157"/>
        <v>0</v>
      </c>
      <c r="R3334" s="76">
        <v>41687</v>
      </c>
      <c r="S3334" s="88">
        <f t="shared" si="158"/>
        <v>0</v>
      </c>
      <c r="T3334" s="88"/>
    </row>
    <row r="3335" spans="1:20" x14ac:dyDescent="0.3">
      <c r="A3335" s="75">
        <v>3332</v>
      </c>
      <c r="B3335" s="76">
        <v>41688</v>
      </c>
      <c r="C3335" s="80">
        <v>2368.4113000000002</v>
      </c>
      <c r="D3335" s="81">
        <v>87.390699999999995</v>
      </c>
      <c r="E3335" s="82">
        <v>60.62</v>
      </c>
      <c r="F3335" s="82">
        <v>39.798299999999998</v>
      </c>
      <c r="G3335" s="82">
        <v>51.104799999999997</v>
      </c>
      <c r="H3335" s="82">
        <v>173.75380000000001</v>
      </c>
      <c r="I3335" s="82">
        <v>126.4601</v>
      </c>
      <c r="J3335" s="82">
        <v>50.741100000000003</v>
      </c>
      <c r="K3335" s="82">
        <v>51.929699999999997</v>
      </c>
      <c r="L3335" s="82">
        <v>104.256</v>
      </c>
      <c r="M3335" s="87">
        <v>131.364</v>
      </c>
      <c r="N3335" s="80">
        <v>7.0000000000000007E-2</v>
      </c>
      <c r="O3335" s="86">
        <f t="shared" si="156"/>
        <v>1254.8032341667799</v>
      </c>
      <c r="P3335" s="24">
        <f t="shared" si="157"/>
        <v>0</v>
      </c>
      <c r="R3335" s="76">
        <v>41688</v>
      </c>
      <c r="S3335" s="88">
        <f t="shared" si="158"/>
        <v>1.32030411175244E-3</v>
      </c>
      <c r="T3335" s="88"/>
    </row>
    <row r="3336" spans="1:20" x14ac:dyDescent="0.3">
      <c r="A3336" s="75">
        <v>3333</v>
      </c>
      <c r="B3336" s="76">
        <v>41689</v>
      </c>
      <c r="C3336" s="80">
        <v>2353.0753</v>
      </c>
      <c r="D3336" s="81">
        <v>87.587199999999996</v>
      </c>
      <c r="E3336" s="82">
        <v>60.52</v>
      </c>
      <c r="F3336" s="82">
        <v>39.6935</v>
      </c>
      <c r="G3336" s="82">
        <v>51.227800000000002</v>
      </c>
      <c r="H3336" s="82">
        <v>175.1258</v>
      </c>
      <c r="I3336" s="82">
        <v>126.2988</v>
      </c>
      <c r="J3336" s="82">
        <v>50.8108</v>
      </c>
      <c r="K3336" s="82">
        <v>51.417000000000002</v>
      </c>
      <c r="L3336" s="82">
        <v>102.815</v>
      </c>
      <c r="M3336" s="87">
        <v>130.721</v>
      </c>
      <c r="N3336" s="80">
        <v>7.0000000000000007E-2</v>
      </c>
      <c r="O3336" s="86">
        <f t="shared" si="156"/>
        <v>1254.8067197313201</v>
      </c>
      <c r="P3336" s="24">
        <f t="shared" si="157"/>
        <v>0</v>
      </c>
      <c r="R3336" s="76">
        <v>41689</v>
      </c>
      <c r="S3336" s="88">
        <f t="shared" si="158"/>
        <v>-6.4752266635446096E-3</v>
      </c>
      <c r="T3336" s="88"/>
    </row>
    <row r="3337" spans="1:20" x14ac:dyDescent="0.3">
      <c r="A3337" s="75">
        <v>3334</v>
      </c>
      <c r="B3337" s="76">
        <v>41690</v>
      </c>
      <c r="C3337" s="80">
        <v>2367.6826999999998</v>
      </c>
      <c r="D3337" s="81">
        <v>87.795199999999994</v>
      </c>
      <c r="E3337" s="82">
        <v>61.55</v>
      </c>
      <c r="F3337" s="82">
        <v>40.1128</v>
      </c>
      <c r="G3337" s="82">
        <v>51.555500000000002</v>
      </c>
      <c r="H3337" s="82">
        <v>176.66739999999999</v>
      </c>
      <c r="I3337" s="82">
        <v>128.20769999999999</v>
      </c>
      <c r="J3337" s="82">
        <v>50.985199999999999</v>
      </c>
      <c r="K3337" s="82">
        <v>51.694099999999999</v>
      </c>
      <c r="L3337" s="82">
        <v>104.029</v>
      </c>
      <c r="M3337" s="87">
        <v>130.994</v>
      </c>
      <c r="N3337" s="80">
        <v>7.0000000000000007E-2</v>
      </c>
      <c r="O3337" s="86">
        <f t="shared" si="156"/>
        <v>1254.81020530554</v>
      </c>
      <c r="P3337" s="24">
        <f t="shared" si="157"/>
        <v>0</v>
      </c>
      <c r="R3337" s="76">
        <v>41690</v>
      </c>
      <c r="S3337" s="88">
        <f t="shared" si="158"/>
        <v>6.2077911403854999E-3</v>
      </c>
      <c r="T3337" s="88"/>
    </row>
    <row r="3338" spans="1:20" x14ac:dyDescent="0.3">
      <c r="A3338" s="75">
        <v>3335</v>
      </c>
      <c r="B3338" s="76">
        <v>41691</v>
      </c>
      <c r="C3338" s="80">
        <v>2363.4684999999999</v>
      </c>
      <c r="D3338" s="81">
        <v>87.402199999999993</v>
      </c>
      <c r="E3338" s="82">
        <v>61.73</v>
      </c>
      <c r="F3338" s="82">
        <v>39.934600000000003</v>
      </c>
      <c r="G3338" s="82">
        <v>51.869599999999998</v>
      </c>
      <c r="H3338" s="82">
        <v>173.70750000000001</v>
      </c>
      <c r="I3338" s="82">
        <v>127.75060000000001</v>
      </c>
      <c r="J3338" s="82">
        <v>50.822400000000002</v>
      </c>
      <c r="K3338" s="82">
        <v>51.527799999999999</v>
      </c>
      <c r="L3338" s="82">
        <v>104.309</v>
      </c>
      <c r="M3338" s="87">
        <v>131.952</v>
      </c>
      <c r="N3338" s="80">
        <v>7.0000000000000007E-2</v>
      </c>
      <c r="O3338" s="86">
        <f t="shared" si="156"/>
        <v>1254.8136908894501</v>
      </c>
      <c r="P3338" s="24">
        <f t="shared" si="157"/>
        <v>0</v>
      </c>
      <c r="R3338" s="76">
        <v>41691</v>
      </c>
      <c r="S3338" s="88">
        <f t="shared" si="158"/>
        <v>-1.7798837656751701E-3</v>
      </c>
      <c r="T3338" s="88"/>
    </row>
    <row r="3339" spans="1:20" x14ac:dyDescent="0.3">
      <c r="A3339" s="75">
        <v>3336</v>
      </c>
      <c r="B3339" s="76">
        <v>41694</v>
      </c>
      <c r="C3339" s="80">
        <v>2378.1023</v>
      </c>
      <c r="D3339" s="81">
        <v>87.194100000000006</v>
      </c>
      <c r="E3339" s="82">
        <v>62.64</v>
      </c>
      <c r="F3339" s="82">
        <v>39.976500000000001</v>
      </c>
      <c r="G3339" s="82">
        <v>51.473599999999998</v>
      </c>
      <c r="H3339" s="82">
        <v>175.97370000000001</v>
      </c>
      <c r="I3339" s="82">
        <v>129.64609999999999</v>
      </c>
      <c r="J3339" s="82">
        <v>51.578000000000003</v>
      </c>
      <c r="K3339" s="82">
        <v>51.971299999999999</v>
      </c>
      <c r="L3339" s="82">
        <v>105.18899999999999</v>
      </c>
      <c r="M3339" s="87">
        <v>132.02000000000001</v>
      </c>
      <c r="N3339" s="80">
        <v>7.0000000000000007E-2</v>
      </c>
      <c r="O3339" s="86">
        <f t="shared" si="156"/>
        <v>1254.8171764830299</v>
      </c>
      <c r="P3339" s="24">
        <f t="shared" si="157"/>
        <v>0</v>
      </c>
      <c r="R3339" s="76">
        <v>41694</v>
      </c>
      <c r="S3339" s="88">
        <f t="shared" si="158"/>
        <v>6.1916628040525898E-3</v>
      </c>
      <c r="T3339" s="88"/>
    </row>
    <row r="3340" spans="1:20" x14ac:dyDescent="0.3">
      <c r="A3340" s="75">
        <v>3337</v>
      </c>
      <c r="B3340" s="76">
        <v>41695</v>
      </c>
      <c r="C3340" s="80">
        <v>2374.9551999999999</v>
      </c>
      <c r="D3340" s="81">
        <v>86.593000000000004</v>
      </c>
      <c r="E3340" s="82">
        <v>61.67</v>
      </c>
      <c r="F3340" s="82">
        <v>40.091799999999999</v>
      </c>
      <c r="G3340" s="82">
        <v>51.268700000000003</v>
      </c>
      <c r="H3340" s="82">
        <v>177.23779999999999</v>
      </c>
      <c r="I3340" s="82">
        <v>129.47130000000001</v>
      </c>
      <c r="J3340" s="82">
        <v>50.985199999999999</v>
      </c>
      <c r="K3340" s="82">
        <v>52.345500000000001</v>
      </c>
      <c r="L3340" s="82">
        <v>105.65600000000001</v>
      </c>
      <c r="M3340" s="87">
        <v>132.184</v>
      </c>
      <c r="N3340" s="80">
        <v>7.0000000000000007E-2</v>
      </c>
      <c r="O3340" s="86">
        <f t="shared" si="156"/>
        <v>1254.8206620863</v>
      </c>
      <c r="P3340" s="24">
        <f t="shared" si="157"/>
        <v>0</v>
      </c>
      <c r="R3340" s="76">
        <v>41695</v>
      </c>
      <c r="S3340" s="88">
        <f t="shared" si="158"/>
        <v>-1.3233661142332299E-3</v>
      </c>
      <c r="T3340" s="88"/>
    </row>
    <row r="3341" spans="1:20" x14ac:dyDescent="0.3">
      <c r="A3341" s="75">
        <v>3338</v>
      </c>
      <c r="B3341" s="76">
        <v>41696</v>
      </c>
      <c r="C3341" s="80">
        <v>2375.4643000000001</v>
      </c>
      <c r="D3341" s="81">
        <v>86.754900000000006</v>
      </c>
      <c r="E3341" s="82">
        <v>61.48</v>
      </c>
      <c r="F3341" s="82">
        <v>40.353900000000003</v>
      </c>
      <c r="G3341" s="82">
        <v>51.173099999999998</v>
      </c>
      <c r="H3341" s="82">
        <v>178.0702</v>
      </c>
      <c r="I3341" s="82">
        <v>128.7723</v>
      </c>
      <c r="J3341" s="82">
        <v>50.973500000000001</v>
      </c>
      <c r="K3341" s="82">
        <v>52.484099999999998</v>
      </c>
      <c r="L3341" s="82">
        <v>104.88200000000001</v>
      </c>
      <c r="M3341" s="87">
        <v>131.18600000000001</v>
      </c>
      <c r="N3341" s="80">
        <v>7.0000000000000007E-2</v>
      </c>
      <c r="O3341" s="86">
        <f t="shared" si="156"/>
        <v>1254.82414769925</v>
      </c>
      <c r="P3341" s="24">
        <f t="shared" si="157"/>
        <v>0</v>
      </c>
      <c r="R3341" s="76">
        <v>41696</v>
      </c>
      <c r="S3341" s="88">
        <f t="shared" si="158"/>
        <v>2.1436193827995001E-4</v>
      </c>
      <c r="T3341" s="88"/>
    </row>
    <row r="3342" spans="1:20" x14ac:dyDescent="0.3">
      <c r="A3342" s="75">
        <v>3339</v>
      </c>
      <c r="B3342" s="76">
        <v>41697</v>
      </c>
      <c r="C3342" s="80">
        <v>2387.5554999999999</v>
      </c>
      <c r="D3342" s="81">
        <v>86.916700000000006</v>
      </c>
      <c r="E3342" s="82">
        <v>62.74</v>
      </c>
      <c r="F3342" s="82">
        <v>40.825499999999998</v>
      </c>
      <c r="G3342" s="82">
        <v>51.705800000000004</v>
      </c>
      <c r="H3342" s="82">
        <v>178.3477</v>
      </c>
      <c r="I3342" s="82">
        <v>128.83949999999999</v>
      </c>
      <c r="J3342" s="82">
        <v>51.206000000000003</v>
      </c>
      <c r="K3342" s="82">
        <v>52.761299999999999</v>
      </c>
      <c r="L3342" s="82">
        <v>105.44199999999999</v>
      </c>
      <c r="M3342" s="87">
        <v>131.18600000000001</v>
      </c>
      <c r="N3342" s="80">
        <v>7.0000000000000007E-2</v>
      </c>
      <c r="O3342" s="86">
        <f t="shared" si="156"/>
        <v>1254.8276333218801</v>
      </c>
      <c r="P3342" s="24">
        <f t="shared" si="157"/>
        <v>0</v>
      </c>
      <c r="R3342" s="76">
        <v>41697</v>
      </c>
      <c r="S3342" s="88">
        <f t="shared" si="158"/>
        <v>5.0900365036004001E-3</v>
      </c>
      <c r="T3342" s="88"/>
    </row>
    <row r="3343" spans="1:20" x14ac:dyDescent="0.3">
      <c r="A3343" s="75">
        <v>3340</v>
      </c>
      <c r="B3343" s="76">
        <v>41698</v>
      </c>
      <c r="C3343" s="80">
        <v>2394.2289000000001</v>
      </c>
      <c r="D3343" s="81">
        <v>87.032300000000006</v>
      </c>
      <c r="E3343" s="82">
        <v>61.13</v>
      </c>
      <c r="F3343" s="82">
        <v>40.993200000000002</v>
      </c>
      <c r="G3343" s="82">
        <v>52.320300000000003</v>
      </c>
      <c r="H3343" s="82">
        <v>177.7928</v>
      </c>
      <c r="I3343" s="82">
        <v>129.41759999999999</v>
      </c>
      <c r="J3343" s="82">
        <v>52.275500000000001</v>
      </c>
      <c r="K3343" s="82">
        <v>52.941400000000002</v>
      </c>
      <c r="L3343" s="82">
        <v>106.776</v>
      </c>
      <c r="M3343" s="87">
        <v>131.28200000000001</v>
      </c>
      <c r="N3343" s="80">
        <v>0.06</v>
      </c>
      <c r="O3343" s="99">
        <f t="shared" si="156"/>
        <v>1254.8306210067201</v>
      </c>
      <c r="P3343" s="24">
        <f t="shared" si="157"/>
        <v>1</v>
      </c>
      <c r="R3343" s="76">
        <v>41698</v>
      </c>
      <c r="S3343" s="88">
        <f t="shared" si="158"/>
        <v>2.7950763867059499E-3</v>
      </c>
      <c r="T3343" s="88"/>
    </row>
    <row r="3344" spans="1:20" x14ac:dyDescent="0.3">
      <c r="A3344" s="75">
        <v>3341</v>
      </c>
      <c r="B3344" s="76">
        <v>41701</v>
      </c>
      <c r="C3344" s="80">
        <v>2376.6815000000001</v>
      </c>
      <c r="D3344" s="81">
        <v>85.518000000000001</v>
      </c>
      <c r="E3344" s="82">
        <v>61.26</v>
      </c>
      <c r="F3344" s="82">
        <v>40.3643</v>
      </c>
      <c r="G3344" s="82">
        <v>51.596499999999999</v>
      </c>
      <c r="H3344" s="82">
        <v>177.03739999999999</v>
      </c>
      <c r="I3344" s="82">
        <v>128.38239999999999</v>
      </c>
      <c r="J3344" s="82">
        <v>52.609299999999998</v>
      </c>
      <c r="K3344" s="82">
        <v>52.830599999999997</v>
      </c>
      <c r="L3344" s="82">
        <v>106.04300000000001</v>
      </c>
      <c r="M3344" s="87">
        <v>130.137</v>
      </c>
      <c r="N3344" s="80">
        <v>7.0000000000000007E-2</v>
      </c>
      <c r="O3344" s="86">
        <f t="shared" si="156"/>
        <v>1254.8341066473399</v>
      </c>
      <c r="P3344" s="24">
        <f t="shared" si="157"/>
        <v>0</v>
      </c>
      <c r="R3344" s="76">
        <v>41701</v>
      </c>
      <c r="S3344" s="88">
        <f t="shared" si="158"/>
        <v>-7.3290402601020599E-3</v>
      </c>
      <c r="T3344" s="88"/>
    </row>
    <row r="3345" spans="1:20" x14ac:dyDescent="0.3">
      <c r="A3345" s="75">
        <v>3342</v>
      </c>
      <c r="B3345" s="76">
        <v>41702</v>
      </c>
      <c r="C3345" s="80">
        <v>2413.0084999999999</v>
      </c>
      <c r="D3345" s="81">
        <v>88.398399999999995</v>
      </c>
      <c r="E3345" s="82">
        <v>62.64</v>
      </c>
      <c r="F3345" s="82">
        <v>41.307699999999997</v>
      </c>
      <c r="G3345" s="82">
        <v>52.456899999999997</v>
      </c>
      <c r="H3345" s="82">
        <v>177.7773</v>
      </c>
      <c r="I3345" s="82">
        <v>129.75370000000001</v>
      </c>
      <c r="J3345" s="82">
        <v>52.853999999999999</v>
      </c>
      <c r="K3345" s="82">
        <v>53.093899999999998</v>
      </c>
      <c r="L3345" s="82">
        <v>107.816</v>
      </c>
      <c r="M3345" s="87">
        <v>131.048</v>
      </c>
      <c r="N3345" s="80">
        <v>7.0000000000000007E-2</v>
      </c>
      <c r="O3345" s="86">
        <f t="shared" si="156"/>
        <v>1254.83759229763</v>
      </c>
      <c r="P3345" s="24">
        <f t="shared" si="157"/>
        <v>0</v>
      </c>
      <c r="R3345" s="76">
        <v>41702</v>
      </c>
      <c r="S3345" s="88">
        <f t="shared" si="158"/>
        <v>1.52847573391721E-2</v>
      </c>
      <c r="T3345" s="88"/>
    </row>
    <row r="3346" spans="1:20" x14ac:dyDescent="0.3">
      <c r="A3346" s="75">
        <v>3343</v>
      </c>
      <c r="B3346" s="76">
        <v>41703</v>
      </c>
      <c r="C3346" s="80">
        <v>2413.3404999999998</v>
      </c>
      <c r="D3346" s="81">
        <v>89.0488</v>
      </c>
      <c r="E3346" s="82">
        <v>61.51</v>
      </c>
      <c r="F3346" s="82">
        <v>41.402000000000001</v>
      </c>
      <c r="G3346" s="82">
        <v>52.047199999999997</v>
      </c>
      <c r="H3346" s="82">
        <v>176.40530000000001</v>
      </c>
      <c r="I3346" s="82">
        <v>126.0971</v>
      </c>
      <c r="J3346" s="82">
        <v>53.6815</v>
      </c>
      <c r="K3346" s="82">
        <v>53.149299999999997</v>
      </c>
      <c r="L3346" s="82">
        <v>108.92</v>
      </c>
      <c r="M3346" s="87">
        <v>131.10300000000001</v>
      </c>
      <c r="N3346" s="80">
        <v>0.08</v>
      </c>
      <c r="O3346" s="86">
        <f t="shared" si="156"/>
        <v>1254.8415759090401</v>
      </c>
      <c r="P3346" s="24">
        <f t="shared" si="157"/>
        <v>0</v>
      </c>
      <c r="R3346" s="76">
        <v>41703</v>
      </c>
      <c r="S3346" s="88">
        <f t="shared" si="158"/>
        <v>1.3758757998560999E-4</v>
      </c>
      <c r="T3346" s="88"/>
    </row>
    <row r="3347" spans="1:20" x14ac:dyDescent="0.3">
      <c r="A3347" s="75">
        <v>3344</v>
      </c>
      <c r="B3347" s="76">
        <v>41704</v>
      </c>
      <c r="C3347" s="80">
        <v>2417.9198000000001</v>
      </c>
      <c r="D3347" s="81">
        <v>89.432100000000005</v>
      </c>
      <c r="E3347" s="82">
        <v>61.37</v>
      </c>
      <c r="F3347" s="82">
        <v>41.360100000000003</v>
      </c>
      <c r="G3347" s="82">
        <v>52.101799999999997</v>
      </c>
      <c r="H3347" s="82">
        <v>177.05279999999999</v>
      </c>
      <c r="I3347" s="82">
        <v>126.0433</v>
      </c>
      <c r="J3347" s="82">
        <v>54.194299999999998</v>
      </c>
      <c r="K3347" s="82">
        <v>53.315600000000003</v>
      </c>
      <c r="L3347" s="82">
        <v>109.215</v>
      </c>
      <c r="M3347" s="87">
        <v>131.876</v>
      </c>
      <c r="N3347" s="80">
        <v>0.08</v>
      </c>
      <c r="O3347" s="86">
        <f t="shared" si="156"/>
        <v>1254.84555953309</v>
      </c>
      <c r="P3347" s="24">
        <f t="shared" si="157"/>
        <v>0</v>
      </c>
      <c r="R3347" s="76">
        <v>41704</v>
      </c>
      <c r="S3347" s="88">
        <f t="shared" si="158"/>
        <v>1.89749436517572E-3</v>
      </c>
      <c r="T3347" s="88"/>
    </row>
    <row r="3348" spans="1:20" x14ac:dyDescent="0.3">
      <c r="A3348" s="75">
        <v>3345</v>
      </c>
      <c r="B3348" s="76">
        <v>41705</v>
      </c>
      <c r="C3348" s="80">
        <v>2419.4043000000001</v>
      </c>
      <c r="D3348" s="81">
        <v>89.188199999999995</v>
      </c>
      <c r="E3348" s="82">
        <v>61</v>
      </c>
      <c r="F3348" s="82">
        <v>40.699800000000003</v>
      </c>
      <c r="G3348" s="82">
        <v>51.760399999999997</v>
      </c>
      <c r="H3348" s="82">
        <v>177.4074</v>
      </c>
      <c r="I3348" s="82">
        <v>127.6968</v>
      </c>
      <c r="J3348" s="82">
        <v>53.250300000000003</v>
      </c>
      <c r="K3348" s="82">
        <v>53.426499999999997</v>
      </c>
      <c r="L3348" s="82">
        <v>109.524</v>
      </c>
      <c r="M3348" s="87">
        <v>131.76499999999999</v>
      </c>
      <c r="N3348" s="80">
        <v>0.08</v>
      </c>
      <c r="O3348" s="86">
        <f t="shared" si="156"/>
        <v>1254.84954316979</v>
      </c>
      <c r="P3348" s="24">
        <f t="shared" si="157"/>
        <v>0</v>
      </c>
      <c r="R3348" s="76">
        <v>41705</v>
      </c>
      <c r="S3348" s="88">
        <f t="shared" si="158"/>
        <v>6.1395750181625396E-4</v>
      </c>
      <c r="T3348" s="88"/>
    </row>
    <row r="3349" spans="1:20" x14ac:dyDescent="0.3">
      <c r="A3349" s="75">
        <v>3346</v>
      </c>
      <c r="B3349" s="76">
        <v>41708</v>
      </c>
      <c r="C3349" s="80">
        <v>2418.4299000000001</v>
      </c>
      <c r="D3349" s="81">
        <v>89.513400000000004</v>
      </c>
      <c r="E3349" s="82">
        <v>59.39</v>
      </c>
      <c r="F3349" s="82">
        <v>40.731200000000001</v>
      </c>
      <c r="G3349" s="82">
        <v>51.6511</v>
      </c>
      <c r="H3349" s="82">
        <v>178.57900000000001</v>
      </c>
      <c r="I3349" s="82">
        <v>128.38239999999999</v>
      </c>
      <c r="J3349" s="82">
        <v>53.658200000000001</v>
      </c>
      <c r="K3349" s="82">
        <v>53.565100000000001</v>
      </c>
      <c r="L3349" s="82">
        <v>109.752</v>
      </c>
      <c r="M3349" s="87">
        <v>131.351</v>
      </c>
      <c r="N3349" s="80">
        <v>0.08</v>
      </c>
      <c r="O3349" s="86">
        <f t="shared" si="156"/>
        <v>1254.8535268191299</v>
      </c>
      <c r="P3349" s="24">
        <f t="shared" si="157"/>
        <v>0</v>
      </c>
      <c r="R3349" s="76">
        <v>41708</v>
      </c>
      <c r="S3349" s="88">
        <f t="shared" si="158"/>
        <v>-4.0274376630644598E-4</v>
      </c>
      <c r="T3349" s="88"/>
    </row>
    <row r="3350" spans="1:20" x14ac:dyDescent="0.3">
      <c r="A3350" s="75">
        <v>3347</v>
      </c>
      <c r="B3350" s="76">
        <v>41709</v>
      </c>
      <c r="C3350" s="80">
        <v>2406.2471</v>
      </c>
      <c r="D3350" s="81">
        <v>89.095299999999995</v>
      </c>
      <c r="E3350" s="82">
        <v>60.23</v>
      </c>
      <c r="F3350" s="82">
        <v>40.773099999999999</v>
      </c>
      <c r="G3350" s="82">
        <v>51.924300000000002</v>
      </c>
      <c r="H3350" s="82">
        <v>176.52860000000001</v>
      </c>
      <c r="I3350" s="82">
        <v>126.3794</v>
      </c>
      <c r="J3350" s="82">
        <v>53.215299999999999</v>
      </c>
      <c r="K3350" s="82">
        <v>53.773000000000003</v>
      </c>
      <c r="L3350" s="82">
        <v>111.203</v>
      </c>
      <c r="M3350" s="87">
        <v>136.291</v>
      </c>
      <c r="N3350" s="80">
        <v>0.08</v>
      </c>
      <c r="O3350" s="86">
        <f t="shared" si="156"/>
        <v>1254.85751048112</v>
      </c>
      <c r="P3350" s="24">
        <f t="shared" si="157"/>
        <v>0</v>
      </c>
      <c r="R3350" s="76">
        <v>41709</v>
      </c>
      <c r="S3350" s="88">
        <f t="shared" si="158"/>
        <v>-5.0374832034618703E-3</v>
      </c>
      <c r="T3350" s="88"/>
    </row>
    <row r="3351" spans="1:20" x14ac:dyDescent="0.3">
      <c r="A3351" s="75">
        <v>3348</v>
      </c>
      <c r="B3351" s="76">
        <v>41710</v>
      </c>
      <c r="C3351" s="80">
        <v>2407.6064999999999</v>
      </c>
      <c r="D3351" s="81">
        <v>89.397300000000001</v>
      </c>
      <c r="E3351" s="82">
        <v>60.44</v>
      </c>
      <c r="F3351" s="82">
        <v>40.3748</v>
      </c>
      <c r="G3351" s="82">
        <v>52.265700000000002</v>
      </c>
      <c r="H3351" s="82">
        <v>178.2861</v>
      </c>
      <c r="I3351" s="82">
        <v>126.64830000000001</v>
      </c>
      <c r="J3351" s="82">
        <v>53.5533</v>
      </c>
      <c r="K3351" s="82">
        <v>53.738300000000002</v>
      </c>
      <c r="L3351" s="82">
        <v>110.316</v>
      </c>
      <c r="M3351" s="87">
        <v>136.19399999999999</v>
      </c>
      <c r="N3351" s="80">
        <v>0.08</v>
      </c>
      <c r="O3351" s="86">
        <f t="shared" si="156"/>
        <v>1254.8614941557601</v>
      </c>
      <c r="P3351" s="24">
        <f t="shared" si="157"/>
        <v>0</v>
      </c>
      <c r="R3351" s="76">
        <v>41710</v>
      </c>
      <c r="S3351" s="88">
        <f t="shared" si="158"/>
        <v>5.6494613541557804E-4</v>
      </c>
      <c r="T3351" s="88"/>
    </row>
    <row r="3352" spans="1:20" x14ac:dyDescent="0.3">
      <c r="A3352" s="75">
        <v>3349</v>
      </c>
      <c r="B3352" s="76">
        <v>41711</v>
      </c>
      <c r="C3352" s="80">
        <v>2379.7258999999999</v>
      </c>
      <c r="D3352" s="81">
        <v>87.840900000000005</v>
      </c>
      <c r="E3352" s="82">
        <v>59.03</v>
      </c>
      <c r="F3352" s="82">
        <v>39.462899999999998</v>
      </c>
      <c r="G3352" s="82">
        <v>51.746699999999997</v>
      </c>
      <c r="H3352" s="82">
        <v>176.43610000000001</v>
      </c>
      <c r="I3352" s="82">
        <v>125.88200000000001</v>
      </c>
      <c r="J3352" s="82">
        <v>53.53</v>
      </c>
      <c r="K3352" s="82">
        <v>53.039900000000003</v>
      </c>
      <c r="L3352" s="82">
        <v>109.846</v>
      </c>
      <c r="M3352" s="87">
        <v>134.345</v>
      </c>
      <c r="N3352" s="80">
        <v>0.08</v>
      </c>
      <c r="O3352" s="86">
        <f t="shared" si="156"/>
        <v>1254.86547784304</v>
      </c>
      <c r="P3352" s="24">
        <f t="shared" si="157"/>
        <v>0</v>
      </c>
      <c r="R3352" s="76">
        <v>41711</v>
      </c>
      <c r="S3352" s="88">
        <f t="shared" si="158"/>
        <v>-1.1580214623942899E-2</v>
      </c>
      <c r="T3352" s="88"/>
    </row>
    <row r="3353" spans="1:20" x14ac:dyDescent="0.3">
      <c r="A3353" s="75">
        <v>3350</v>
      </c>
      <c r="B3353" s="76">
        <v>41712</v>
      </c>
      <c r="C3353" s="80">
        <v>2373.0731000000001</v>
      </c>
      <c r="D3353" s="81">
        <v>86.807199999999995</v>
      </c>
      <c r="E3353" s="82">
        <v>59.53</v>
      </c>
      <c r="F3353" s="82">
        <v>39.410499999999999</v>
      </c>
      <c r="G3353" s="82">
        <v>51.487200000000001</v>
      </c>
      <c r="H3353" s="82">
        <v>175.89660000000001</v>
      </c>
      <c r="I3353" s="82">
        <v>125.65349999999999</v>
      </c>
      <c r="J3353" s="82">
        <v>53.5533</v>
      </c>
      <c r="K3353" s="82">
        <v>53.319299999999998</v>
      </c>
      <c r="L3353" s="82">
        <v>108.77200000000001</v>
      </c>
      <c r="M3353" s="87">
        <v>134.63499999999999</v>
      </c>
      <c r="N3353" s="80">
        <v>0.08</v>
      </c>
      <c r="O3353" s="86">
        <f t="shared" si="156"/>
        <v>1254.8694615429699</v>
      </c>
      <c r="P3353" s="24">
        <f t="shared" si="157"/>
        <v>0</v>
      </c>
      <c r="R3353" s="76">
        <v>41712</v>
      </c>
      <c r="S3353" s="88">
        <f t="shared" si="158"/>
        <v>-2.7956160833479998E-3</v>
      </c>
      <c r="T3353" s="88"/>
    </row>
    <row r="3354" spans="1:20" x14ac:dyDescent="0.3">
      <c r="A3354" s="75">
        <v>3351</v>
      </c>
      <c r="B3354" s="76">
        <v>41715</v>
      </c>
      <c r="C3354" s="80">
        <v>2395.8962999999999</v>
      </c>
      <c r="D3354" s="81">
        <v>89.455299999999994</v>
      </c>
      <c r="E3354" s="82">
        <v>59.8</v>
      </c>
      <c r="F3354" s="82">
        <v>40.060400000000001</v>
      </c>
      <c r="G3354" s="82">
        <v>51.965200000000003</v>
      </c>
      <c r="H3354" s="82">
        <v>177.39189999999999</v>
      </c>
      <c r="I3354" s="82">
        <v>126.7962</v>
      </c>
      <c r="J3354" s="82">
        <v>53.902900000000002</v>
      </c>
      <c r="K3354" s="82">
        <v>53.459000000000003</v>
      </c>
      <c r="L3354" s="82">
        <v>110.182</v>
      </c>
      <c r="M3354" s="87">
        <v>134.66300000000001</v>
      </c>
      <c r="N3354" s="80">
        <v>0.08</v>
      </c>
      <c r="O3354" s="86">
        <f t="shared" si="156"/>
        <v>1254.87344525554</v>
      </c>
      <c r="P3354" s="24">
        <f t="shared" si="157"/>
        <v>0</v>
      </c>
      <c r="R3354" s="76">
        <v>41715</v>
      </c>
      <c r="S3354" s="88">
        <f t="shared" si="158"/>
        <v>9.6175714098314397E-3</v>
      </c>
      <c r="T3354" s="88"/>
    </row>
    <row r="3355" spans="1:20" x14ac:dyDescent="0.3">
      <c r="A3355" s="75">
        <v>3352</v>
      </c>
      <c r="B3355" s="76">
        <v>41716</v>
      </c>
      <c r="C3355" s="80">
        <v>2413.2568000000001</v>
      </c>
      <c r="D3355" s="81">
        <v>89.954800000000006</v>
      </c>
      <c r="E3355" s="82">
        <v>60.61</v>
      </c>
      <c r="F3355" s="82">
        <v>40.7102</v>
      </c>
      <c r="G3355" s="82">
        <v>54.013800000000003</v>
      </c>
      <c r="H3355" s="82">
        <v>179.19560000000001</v>
      </c>
      <c r="I3355" s="82">
        <v>127.32040000000001</v>
      </c>
      <c r="J3355" s="82">
        <v>53.3202</v>
      </c>
      <c r="K3355" s="82">
        <v>53.640599999999999</v>
      </c>
      <c r="L3355" s="82">
        <v>110.048</v>
      </c>
      <c r="M3355" s="87">
        <v>134.26300000000001</v>
      </c>
      <c r="N3355" s="80">
        <v>0.08</v>
      </c>
      <c r="O3355" s="86">
        <f t="shared" si="156"/>
        <v>1254.87742898077</v>
      </c>
      <c r="P3355" s="24">
        <f t="shared" si="157"/>
        <v>0</v>
      </c>
      <c r="R3355" s="76">
        <v>41716</v>
      </c>
      <c r="S3355" s="88">
        <f t="shared" si="158"/>
        <v>7.2459313034542996E-3</v>
      </c>
      <c r="T3355" s="88"/>
    </row>
    <row r="3356" spans="1:20" x14ac:dyDescent="0.3">
      <c r="A3356" s="75">
        <v>3353</v>
      </c>
      <c r="B3356" s="76">
        <v>41717</v>
      </c>
      <c r="C3356" s="80">
        <v>2398.4594999999999</v>
      </c>
      <c r="D3356" s="81">
        <v>89.205600000000004</v>
      </c>
      <c r="E3356" s="82">
        <v>60.11</v>
      </c>
      <c r="F3356" s="82">
        <v>40.406300000000002</v>
      </c>
      <c r="G3356" s="82">
        <v>53.631399999999999</v>
      </c>
      <c r="H3356" s="82">
        <v>177.59229999999999</v>
      </c>
      <c r="I3356" s="82">
        <v>126.003</v>
      </c>
      <c r="J3356" s="82">
        <v>52.574300000000001</v>
      </c>
      <c r="K3356" s="82">
        <v>53.2774</v>
      </c>
      <c r="L3356" s="82">
        <v>109.26900000000001</v>
      </c>
      <c r="M3356" s="87">
        <v>132.59299999999999</v>
      </c>
      <c r="N3356" s="80">
        <v>0.08</v>
      </c>
      <c r="O3356" s="86">
        <f t="shared" si="156"/>
        <v>1254.8814127186399</v>
      </c>
      <c r="P3356" s="24">
        <f t="shared" si="157"/>
        <v>0</v>
      </c>
      <c r="R3356" s="76">
        <v>41717</v>
      </c>
      <c r="S3356" s="88">
        <f t="shared" si="158"/>
        <v>-6.1316723524824602E-3</v>
      </c>
      <c r="T3356" s="88"/>
    </row>
    <row r="3357" spans="1:20" x14ac:dyDescent="0.3">
      <c r="A3357" s="75">
        <v>3354</v>
      </c>
      <c r="B3357" s="76">
        <v>41718</v>
      </c>
      <c r="C3357" s="80">
        <v>2412.9863</v>
      </c>
      <c r="D3357" s="81">
        <v>90.709699999999998</v>
      </c>
      <c r="E3357" s="82">
        <v>61.96</v>
      </c>
      <c r="F3357" s="82">
        <v>40.217599999999997</v>
      </c>
      <c r="G3357" s="82">
        <v>55.079099999999997</v>
      </c>
      <c r="H3357" s="82">
        <v>178.0702</v>
      </c>
      <c r="I3357" s="82">
        <v>127.14570000000001</v>
      </c>
      <c r="J3357" s="82">
        <v>52.853999999999999</v>
      </c>
      <c r="K3357" s="82">
        <v>53.7104</v>
      </c>
      <c r="L3357" s="82">
        <v>109.92700000000001</v>
      </c>
      <c r="M3357" s="87">
        <v>133.28299999999999</v>
      </c>
      <c r="N3357" s="80">
        <v>0.08</v>
      </c>
      <c r="O3357" s="86">
        <f t="shared" si="156"/>
        <v>1254.88539646915</v>
      </c>
      <c r="P3357" s="24">
        <f t="shared" si="157"/>
        <v>0</v>
      </c>
      <c r="R3357" s="76">
        <v>41718</v>
      </c>
      <c r="S3357" s="88">
        <f t="shared" si="158"/>
        <v>6.0567209911195404E-3</v>
      </c>
      <c r="T3357" s="88"/>
    </row>
    <row r="3358" spans="1:20" x14ac:dyDescent="0.3">
      <c r="A3358" s="75">
        <v>3355</v>
      </c>
      <c r="B3358" s="76">
        <v>41719</v>
      </c>
      <c r="C3358" s="80">
        <v>2405.9164000000001</v>
      </c>
      <c r="D3358" s="81">
        <v>90.8142</v>
      </c>
      <c r="E3358" s="82">
        <v>60.72</v>
      </c>
      <c r="F3358" s="82">
        <v>39.305700000000002</v>
      </c>
      <c r="G3358" s="82">
        <v>54.846899999999998</v>
      </c>
      <c r="H3358" s="82">
        <v>178.2552</v>
      </c>
      <c r="I3358" s="82">
        <v>126.78270000000001</v>
      </c>
      <c r="J3358" s="82">
        <v>52.877299999999998</v>
      </c>
      <c r="K3358" s="82">
        <v>53.696399999999997</v>
      </c>
      <c r="L3358" s="82">
        <v>110.303</v>
      </c>
      <c r="M3358" s="87">
        <v>131.72399999999999</v>
      </c>
      <c r="N3358" s="80">
        <v>0.08</v>
      </c>
      <c r="O3358" s="86">
        <f t="shared" si="156"/>
        <v>1254.88938023232</v>
      </c>
      <c r="P3358" s="24">
        <f t="shared" si="157"/>
        <v>0</v>
      </c>
      <c r="R3358" s="76">
        <v>41719</v>
      </c>
      <c r="S3358" s="88">
        <f t="shared" si="158"/>
        <v>-2.9299378947986701E-3</v>
      </c>
      <c r="T3358" s="88"/>
    </row>
    <row r="3359" spans="1:20" x14ac:dyDescent="0.3">
      <c r="A3359" s="75">
        <v>3356</v>
      </c>
      <c r="B3359" s="76">
        <v>41722</v>
      </c>
      <c r="C3359" s="80">
        <v>2394.2123999999999</v>
      </c>
      <c r="D3359" s="81">
        <v>90.291600000000003</v>
      </c>
      <c r="E3359" s="82">
        <v>59.58</v>
      </c>
      <c r="F3359" s="82">
        <v>40.018500000000003</v>
      </c>
      <c r="G3359" s="82">
        <v>55.311199999999999</v>
      </c>
      <c r="H3359" s="82">
        <v>178.59440000000001</v>
      </c>
      <c r="I3359" s="82">
        <v>127.22629999999999</v>
      </c>
      <c r="J3359" s="82">
        <v>53.261899999999997</v>
      </c>
      <c r="K3359" s="82">
        <v>53.640599999999999</v>
      </c>
      <c r="L3359" s="82">
        <v>109.967</v>
      </c>
      <c r="M3359" s="87">
        <v>132.703</v>
      </c>
      <c r="N3359" s="80">
        <v>0.09</v>
      </c>
      <c r="O3359" s="86">
        <f t="shared" si="156"/>
        <v>1254.8938619800999</v>
      </c>
      <c r="P3359" s="24">
        <f t="shared" si="157"/>
        <v>0</v>
      </c>
      <c r="R3359" s="76">
        <v>41722</v>
      </c>
      <c r="S3359" s="88">
        <f t="shared" si="158"/>
        <v>-4.86467443340932E-3</v>
      </c>
      <c r="T3359" s="88"/>
    </row>
    <row r="3360" spans="1:20" x14ac:dyDescent="0.3">
      <c r="A3360" s="75">
        <v>3357</v>
      </c>
      <c r="B3360" s="76">
        <v>41723</v>
      </c>
      <c r="C3360" s="80">
        <v>2404.9978999999998</v>
      </c>
      <c r="D3360" s="81">
        <v>91.244</v>
      </c>
      <c r="E3360" s="82">
        <v>57.86</v>
      </c>
      <c r="F3360" s="82">
        <v>40.249099999999999</v>
      </c>
      <c r="G3360" s="82">
        <v>55.092700000000001</v>
      </c>
      <c r="H3360" s="82">
        <v>180.506</v>
      </c>
      <c r="I3360" s="82">
        <v>127.58929999999999</v>
      </c>
      <c r="J3360" s="82">
        <v>53.46</v>
      </c>
      <c r="K3360" s="82">
        <v>53.947899999999997</v>
      </c>
      <c r="L3360" s="82">
        <v>110.652</v>
      </c>
      <c r="M3360" s="87">
        <v>132.33099999999999</v>
      </c>
      <c r="N3360" s="80">
        <v>0.09</v>
      </c>
      <c r="O3360" s="86">
        <f t="shared" si="156"/>
        <v>1254.8983437439001</v>
      </c>
      <c r="P3360" s="24">
        <f t="shared" si="157"/>
        <v>0</v>
      </c>
      <c r="R3360" s="76">
        <v>41723</v>
      </c>
      <c r="S3360" s="88">
        <f t="shared" si="158"/>
        <v>4.5048217108891696E-3</v>
      </c>
      <c r="T3360" s="88"/>
    </row>
    <row r="3361" spans="1:20" x14ac:dyDescent="0.3">
      <c r="A3361" s="75">
        <v>3358</v>
      </c>
      <c r="B3361" s="76">
        <v>41724</v>
      </c>
      <c r="C3361" s="80">
        <v>2388.2356</v>
      </c>
      <c r="D3361" s="81">
        <v>90.953599999999994</v>
      </c>
      <c r="E3361" s="82">
        <v>57.75</v>
      </c>
      <c r="F3361" s="82">
        <v>40.961799999999997</v>
      </c>
      <c r="G3361" s="82">
        <v>54.3416</v>
      </c>
      <c r="H3361" s="82">
        <v>181.46180000000001</v>
      </c>
      <c r="I3361" s="82">
        <v>127.307</v>
      </c>
      <c r="J3361" s="82">
        <v>53.53</v>
      </c>
      <c r="K3361" s="82">
        <v>53.933900000000001</v>
      </c>
      <c r="L3361" s="82">
        <v>111.283</v>
      </c>
      <c r="M3361" s="87">
        <v>132.23400000000001</v>
      </c>
      <c r="N3361" s="80">
        <v>0.08</v>
      </c>
      <c r="O3361" s="86">
        <f t="shared" si="156"/>
        <v>1254.90232754816</v>
      </c>
      <c r="P3361" s="24">
        <f t="shared" si="157"/>
        <v>0</v>
      </c>
      <c r="R3361" s="76">
        <v>41724</v>
      </c>
      <c r="S3361" s="88">
        <f t="shared" si="158"/>
        <v>-6.9697773956475303E-3</v>
      </c>
      <c r="T3361" s="88"/>
    </row>
    <row r="3362" spans="1:20" x14ac:dyDescent="0.3">
      <c r="A3362" s="75">
        <v>3359</v>
      </c>
      <c r="B3362" s="76">
        <v>41725</v>
      </c>
      <c r="C3362" s="80">
        <v>2384.1098000000002</v>
      </c>
      <c r="D3362" s="81">
        <v>91.813100000000006</v>
      </c>
      <c r="E3362" s="82">
        <v>58.11</v>
      </c>
      <c r="F3362" s="82">
        <v>41.1295</v>
      </c>
      <c r="G3362" s="82">
        <v>53.754300000000001</v>
      </c>
      <c r="H3362" s="82">
        <v>181.40010000000001</v>
      </c>
      <c r="I3362" s="82">
        <v>129.37719999999999</v>
      </c>
      <c r="J3362" s="82">
        <v>53.751399999999997</v>
      </c>
      <c r="K3362" s="82">
        <v>54.2273</v>
      </c>
      <c r="L3362" s="82">
        <v>110.84</v>
      </c>
      <c r="M3362" s="87">
        <v>132.67599999999999</v>
      </c>
      <c r="N3362" s="80">
        <v>0.08</v>
      </c>
      <c r="O3362" s="86">
        <f t="shared" si="156"/>
        <v>1254.90631136507</v>
      </c>
      <c r="P3362" s="24">
        <f t="shared" si="157"/>
        <v>0</v>
      </c>
      <c r="R3362" s="76">
        <v>41725</v>
      </c>
      <c r="S3362" s="88">
        <f t="shared" si="158"/>
        <v>-1.7275515028750701E-3</v>
      </c>
      <c r="T3362" s="88"/>
    </row>
    <row r="3363" spans="1:20" x14ac:dyDescent="0.3">
      <c r="A3363" s="75">
        <v>3360</v>
      </c>
      <c r="B3363" s="76">
        <v>41726</v>
      </c>
      <c r="C3363" s="80">
        <v>2395.2669000000001</v>
      </c>
      <c r="D3363" s="81">
        <v>92.080200000000005</v>
      </c>
      <c r="E3363" s="82">
        <v>58.24</v>
      </c>
      <c r="F3363" s="82">
        <v>41.4754</v>
      </c>
      <c r="G3363" s="82">
        <v>55.0381</v>
      </c>
      <c r="H3363" s="82">
        <v>182.67959999999999</v>
      </c>
      <c r="I3363" s="82">
        <v>131.34</v>
      </c>
      <c r="J3363" s="82">
        <v>54.252600000000001</v>
      </c>
      <c r="K3363" s="82">
        <v>54.408799999999999</v>
      </c>
      <c r="L3363" s="82">
        <v>111.39100000000001</v>
      </c>
      <c r="M3363" s="87">
        <v>134.166</v>
      </c>
      <c r="N3363" s="80">
        <v>0.08</v>
      </c>
      <c r="O3363" s="86">
        <f t="shared" si="156"/>
        <v>1254.91029519463</v>
      </c>
      <c r="P3363" s="24">
        <f t="shared" si="157"/>
        <v>0</v>
      </c>
      <c r="R3363" s="76">
        <v>41726</v>
      </c>
      <c r="S3363" s="88">
        <f t="shared" si="158"/>
        <v>4.6797760740717696E-3</v>
      </c>
      <c r="T3363" s="88"/>
    </row>
    <row r="3364" spans="1:20" x14ac:dyDescent="0.3">
      <c r="A3364" s="75">
        <v>3361</v>
      </c>
      <c r="B3364" s="76">
        <v>41729</v>
      </c>
      <c r="C3364" s="80">
        <v>2414.3595</v>
      </c>
      <c r="D3364" s="81">
        <v>91.592399999999998</v>
      </c>
      <c r="E3364" s="82">
        <v>58.21</v>
      </c>
      <c r="F3364" s="82">
        <v>42.879899999999999</v>
      </c>
      <c r="G3364" s="82">
        <v>55.980400000000003</v>
      </c>
      <c r="H3364" s="82">
        <v>183.3117</v>
      </c>
      <c r="I3364" s="82">
        <v>131.31309999999999</v>
      </c>
      <c r="J3364" s="82">
        <v>54.252600000000001</v>
      </c>
      <c r="K3364" s="82">
        <v>54.003700000000002</v>
      </c>
      <c r="L3364" s="82">
        <v>112.129</v>
      </c>
      <c r="M3364" s="87">
        <v>135.256</v>
      </c>
      <c r="N3364" s="80">
        <v>0.06</v>
      </c>
      <c r="O3364" s="99">
        <f t="shared" si="156"/>
        <v>1254.9132830762901</v>
      </c>
      <c r="P3364" s="24">
        <f t="shared" si="157"/>
        <v>1</v>
      </c>
      <c r="R3364" s="76">
        <v>41729</v>
      </c>
      <c r="S3364" s="88">
        <f t="shared" si="158"/>
        <v>7.9709697487155805E-3</v>
      </c>
      <c r="T3364" s="88"/>
    </row>
    <row r="3365" spans="1:20" x14ac:dyDescent="0.3">
      <c r="A3365" s="75">
        <v>3362</v>
      </c>
      <c r="B3365" s="76">
        <v>41730</v>
      </c>
      <c r="C3365" s="80">
        <v>2431.5122999999999</v>
      </c>
      <c r="D3365" s="81">
        <v>93.032600000000002</v>
      </c>
      <c r="E3365" s="82">
        <v>59.62</v>
      </c>
      <c r="F3365" s="82">
        <v>43.4878</v>
      </c>
      <c r="G3365" s="82">
        <v>56.567700000000002</v>
      </c>
      <c r="H3365" s="82">
        <v>183.4504</v>
      </c>
      <c r="I3365" s="82">
        <v>131.38030000000001</v>
      </c>
      <c r="J3365" s="82">
        <v>54.788699999999999</v>
      </c>
      <c r="K3365" s="82">
        <v>53.654499999999999</v>
      </c>
      <c r="L3365" s="82">
        <v>111.297</v>
      </c>
      <c r="M3365" s="87">
        <v>135.077</v>
      </c>
      <c r="N3365" s="80">
        <v>0.08</v>
      </c>
      <c r="O3365" s="86">
        <f t="shared" si="156"/>
        <v>1254.9172669279801</v>
      </c>
      <c r="P3365" s="24">
        <f t="shared" si="157"/>
        <v>0</v>
      </c>
      <c r="R3365" s="76">
        <v>41730</v>
      </c>
      <c r="S3365" s="88">
        <f t="shared" si="158"/>
        <v>7.10449293073379E-3</v>
      </c>
      <c r="T3365" s="88"/>
    </row>
    <row r="3366" spans="1:20" x14ac:dyDescent="0.3">
      <c r="A3366" s="75">
        <v>3363</v>
      </c>
      <c r="B3366" s="76">
        <v>41731</v>
      </c>
      <c r="C3366" s="80">
        <v>2438.8762999999999</v>
      </c>
      <c r="D3366" s="81">
        <v>93.079099999999997</v>
      </c>
      <c r="E3366" s="82">
        <v>58.18</v>
      </c>
      <c r="F3366" s="82">
        <v>43.110500000000002</v>
      </c>
      <c r="G3366" s="82">
        <v>56.472099999999998</v>
      </c>
      <c r="H3366" s="82">
        <v>183.99</v>
      </c>
      <c r="I3366" s="82">
        <v>131.67599999999999</v>
      </c>
      <c r="J3366" s="82">
        <v>54.578899999999997</v>
      </c>
      <c r="K3366" s="82">
        <v>53.5428</v>
      </c>
      <c r="L3366" s="82">
        <v>111.095</v>
      </c>
      <c r="M3366" s="87">
        <v>134.649</v>
      </c>
      <c r="N3366" s="80">
        <v>0.09</v>
      </c>
      <c r="O3366" s="86">
        <f t="shared" si="156"/>
        <v>1254.9217487753599</v>
      </c>
      <c r="P3366" s="24">
        <f t="shared" si="157"/>
        <v>0</v>
      </c>
      <c r="R3366" s="76">
        <v>41731</v>
      </c>
      <c r="S3366" s="88">
        <f t="shared" si="158"/>
        <v>3.0285678587767002E-3</v>
      </c>
      <c r="T3366" s="88"/>
    </row>
    <row r="3367" spans="1:20" x14ac:dyDescent="0.3">
      <c r="A3367" s="75">
        <v>3364</v>
      </c>
      <c r="B3367" s="76">
        <v>41732</v>
      </c>
      <c r="C3367" s="80">
        <v>2436.1569</v>
      </c>
      <c r="D3367" s="81">
        <v>93.555300000000003</v>
      </c>
      <c r="E3367" s="82">
        <v>56.44</v>
      </c>
      <c r="F3367" s="82">
        <v>42.313899999999997</v>
      </c>
      <c r="G3367" s="82">
        <v>56.0077</v>
      </c>
      <c r="H3367" s="82">
        <v>183.5121</v>
      </c>
      <c r="I3367" s="82">
        <v>131.6491</v>
      </c>
      <c r="J3367" s="82">
        <v>54.5672</v>
      </c>
      <c r="K3367" s="82">
        <v>53.179600000000001</v>
      </c>
      <c r="L3367" s="82">
        <v>111.337</v>
      </c>
      <c r="M3367" s="87">
        <v>134.745</v>
      </c>
      <c r="N3367" s="80">
        <v>0.08</v>
      </c>
      <c r="O3367" s="86">
        <f t="shared" si="156"/>
        <v>1254.92573265393</v>
      </c>
      <c r="P3367" s="24">
        <f t="shared" si="157"/>
        <v>0</v>
      </c>
      <c r="R3367" s="76">
        <v>41732</v>
      </c>
      <c r="S3367" s="88">
        <f t="shared" si="158"/>
        <v>-1.1150217007726E-3</v>
      </c>
      <c r="T3367" s="88"/>
    </row>
    <row r="3368" spans="1:20" x14ac:dyDescent="0.3">
      <c r="A3368" s="75">
        <v>3365</v>
      </c>
      <c r="B3368" s="76">
        <v>41733</v>
      </c>
      <c r="C3368" s="80">
        <v>2405.6891999999998</v>
      </c>
      <c r="D3368" s="81">
        <v>91.209100000000007</v>
      </c>
      <c r="E3368" s="82">
        <v>54.348999999999997</v>
      </c>
      <c r="F3368" s="82">
        <v>42.030900000000003</v>
      </c>
      <c r="G3368" s="82">
        <v>54.450800000000001</v>
      </c>
      <c r="H3368" s="82">
        <v>183.1421</v>
      </c>
      <c r="I3368" s="82">
        <v>130.88290000000001</v>
      </c>
      <c r="J3368" s="82">
        <v>54.520600000000002</v>
      </c>
      <c r="K3368" s="82">
        <v>53.389099999999999</v>
      </c>
      <c r="L3368" s="82">
        <v>110.907</v>
      </c>
      <c r="M3368" s="87">
        <v>135.035</v>
      </c>
      <c r="N3368" s="80">
        <v>0.08</v>
      </c>
      <c r="O3368" s="86">
        <f t="shared" si="156"/>
        <v>1254.9297165451501</v>
      </c>
      <c r="P3368" s="24">
        <f t="shared" si="157"/>
        <v>0</v>
      </c>
      <c r="R3368" s="76">
        <v>41733</v>
      </c>
      <c r="S3368" s="88">
        <f t="shared" si="158"/>
        <v>-1.25064604829025E-2</v>
      </c>
      <c r="T3368" s="88"/>
    </row>
    <row r="3369" spans="1:20" x14ac:dyDescent="0.3">
      <c r="A3369" s="75">
        <v>3366</v>
      </c>
      <c r="B3369" s="76">
        <v>41736</v>
      </c>
      <c r="C3369" s="80">
        <v>2379.8523</v>
      </c>
      <c r="D3369" s="81">
        <v>90.686499999999995</v>
      </c>
      <c r="E3369" s="82">
        <v>53.84</v>
      </c>
      <c r="F3369" s="82">
        <v>41.494700000000002</v>
      </c>
      <c r="G3369" s="82">
        <v>54.355200000000004</v>
      </c>
      <c r="H3369" s="82">
        <v>180.8914</v>
      </c>
      <c r="I3369" s="82">
        <v>130.10319999999999</v>
      </c>
      <c r="J3369" s="82">
        <v>53.739800000000002</v>
      </c>
      <c r="K3369" s="82">
        <v>53.947899999999997</v>
      </c>
      <c r="L3369" s="82">
        <v>112.68</v>
      </c>
      <c r="M3369" s="87">
        <v>133.84899999999999</v>
      </c>
      <c r="N3369" s="80">
        <v>0.09</v>
      </c>
      <c r="O3369" s="86">
        <f t="shared" si="156"/>
        <v>1254.9341984369901</v>
      </c>
      <c r="P3369" s="24">
        <f t="shared" si="157"/>
        <v>0</v>
      </c>
      <c r="R3369" s="76">
        <v>41736</v>
      </c>
      <c r="S3369" s="88">
        <f t="shared" si="158"/>
        <v>-1.0739916029053E-2</v>
      </c>
      <c r="T3369" s="88"/>
    </row>
    <row r="3370" spans="1:20" x14ac:dyDescent="0.3">
      <c r="A3370" s="75">
        <v>3367</v>
      </c>
      <c r="B3370" s="76">
        <v>41737</v>
      </c>
      <c r="C3370" s="80">
        <v>2389.5601000000001</v>
      </c>
      <c r="D3370" s="81">
        <v>91.627300000000005</v>
      </c>
      <c r="E3370" s="82">
        <v>54.45</v>
      </c>
      <c r="F3370" s="82">
        <v>42.304200000000002</v>
      </c>
      <c r="G3370" s="82">
        <v>54.3825</v>
      </c>
      <c r="H3370" s="82">
        <v>181.60050000000001</v>
      </c>
      <c r="I3370" s="82">
        <v>131.00389999999999</v>
      </c>
      <c r="J3370" s="82">
        <v>54.823599999999999</v>
      </c>
      <c r="K3370" s="82">
        <v>54.338999999999999</v>
      </c>
      <c r="L3370" s="82">
        <v>112.089</v>
      </c>
      <c r="M3370" s="87">
        <v>135.32499999999999</v>
      </c>
      <c r="N3370" s="80">
        <v>0.08</v>
      </c>
      <c r="O3370" s="86">
        <f t="shared" si="156"/>
        <v>1254.93818235508</v>
      </c>
      <c r="P3370" s="24">
        <f t="shared" si="157"/>
        <v>0</v>
      </c>
      <c r="R3370" s="76">
        <v>41737</v>
      </c>
      <c r="S3370" s="88">
        <f t="shared" si="158"/>
        <v>4.0791607109400604E-3</v>
      </c>
      <c r="T3370" s="88"/>
    </row>
    <row r="3371" spans="1:20" x14ac:dyDescent="0.3">
      <c r="A3371" s="75">
        <v>3368</v>
      </c>
      <c r="B3371" s="76">
        <v>41738</v>
      </c>
      <c r="C3371" s="80">
        <v>2415.8553999999999</v>
      </c>
      <c r="D3371" s="81">
        <v>92.8352</v>
      </c>
      <c r="E3371" s="82">
        <v>55.18</v>
      </c>
      <c r="F3371" s="82">
        <v>42.9771</v>
      </c>
      <c r="G3371" s="82">
        <v>55.270299999999999</v>
      </c>
      <c r="H3371" s="82">
        <v>183.6046</v>
      </c>
      <c r="I3371" s="82">
        <v>130.8426</v>
      </c>
      <c r="J3371" s="82">
        <v>55.569499999999998</v>
      </c>
      <c r="K3371" s="82">
        <v>54.464700000000001</v>
      </c>
      <c r="L3371" s="82">
        <v>112.68</v>
      </c>
      <c r="M3371" s="87">
        <v>135.697</v>
      </c>
      <c r="N3371" s="80">
        <v>0.08</v>
      </c>
      <c r="O3371" s="86">
        <f t="shared" si="156"/>
        <v>1254.9421662858199</v>
      </c>
      <c r="P3371" s="24">
        <f t="shared" si="157"/>
        <v>0</v>
      </c>
      <c r="R3371" s="76">
        <v>41738</v>
      </c>
      <c r="S3371" s="88">
        <f t="shared" si="158"/>
        <v>1.10042429985333E-2</v>
      </c>
      <c r="T3371" s="88"/>
    </row>
    <row r="3372" spans="1:20" x14ac:dyDescent="0.3">
      <c r="A3372" s="75">
        <v>3369</v>
      </c>
      <c r="B3372" s="76">
        <v>41739</v>
      </c>
      <c r="C3372" s="80">
        <v>2365.4072999999999</v>
      </c>
      <c r="D3372" s="81">
        <v>90.674899999999994</v>
      </c>
      <c r="E3372" s="82">
        <v>52.88</v>
      </c>
      <c r="F3372" s="82">
        <v>41.831200000000003</v>
      </c>
      <c r="G3372" s="82">
        <v>53.754300000000001</v>
      </c>
      <c r="H3372" s="82">
        <v>179.88929999999999</v>
      </c>
      <c r="I3372" s="82">
        <v>130.10319999999999</v>
      </c>
      <c r="J3372" s="82">
        <v>55.08</v>
      </c>
      <c r="K3372" s="82">
        <v>54.325000000000003</v>
      </c>
      <c r="L3372" s="82">
        <v>112.29</v>
      </c>
      <c r="M3372" s="87">
        <v>137.18799999999999</v>
      </c>
      <c r="N3372" s="80">
        <v>0.08</v>
      </c>
      <c r="O3372" s="86">
        <f t="shared" si="156"/>
        <v>1254.9461502291999</v>
      </c>
      <c r="P3372" s="24">
        <f t="shared" si="157"/>
        <v>0</v>
      </c>
      <c r="R3372" s="76">
        <v>41739</v>
      </c>
      <c r="S3372" s="88">
        <f t="shared" si="158"/>
        <v>-2.0882085906300599E-2</v>
      </c>
      <c r="T3372" s="88"/>
    </row>
    <row r="3373" spans="1:20" x14ac:dyDescent="0.3">
      <c r="A3373" s="75">
        <v>3370</v>
      </c>
      <c r="B3373" s="76">
        <v>41740</v>
      </c>
      <c r="C3373" s="80">
        <v>2343.2080999999998</v>
      </c>
      <c r="D3373" s="81">
        <v>90.605199999999996</v>
      </c>
      <c r="E3373" s="82">
        <v>52.61</v>
      </c>
      <c r="F3373" s="82">
        <v>40.979599999999998</v>
      </c>
      <c r="G3373" s="82">
        <v>53.548099999999998</v>
      </c>
      <c r="H3373" s="82">
        <v>180.4135</v>
      </c>
      <c r="I3373" s="82">
        <v>130.02250000000001</v>
      </c>
      <c r="J3373" s="82">
        <v>54.858600000000003</v>
      </c>
      <c r="K3373" s="82">
        <v>53.961799999999997</v>
      </c>
      <c r="L3373" s="82">
        <v>111.65900000000001</v>
      </c>
      <c r="M3373" s="87">
        <v>136.994</v>
      </c>
      <c r="N3373" s="80">
        <v>0.09</v>
      </c>
      <c r="O3373" s="86">
        <f t="shared" si="156"/>
        <v>1254.9506321797401</v>
      </c>
      <c r="P3373" s="24">
        <f t="shared" si="157"/>
        <v>0</v>
      </c>
      <c r="R3373" s="76">
        <v>41740</v>
      </c>
      <c r="S3373" s="88">
        <f t="shared" si="158"/>
        <v>-9.3849376384355105E-3</v>
      </c>
      <c r="T3373" s="88"/>
    </row>
    <row r="3374" spans="1:20" x14ac:dyDescent="0.3">
      <c r="A3374" s="75">
        <v>3371</v>
      </c>
      <c r="B3374" s="76">
        <v>41743</v>
      </c>
      <c r="C3374" s="80">
        <v>2362.4728</v>
      </c>
      <c r="D3374" s="81">
        <v>91.917599999999993</v>
      </c>
      <c r="E3374" s="82">
        <v>52.96</v>
      </c>
      <c r="F3374" s="82">
        <v>41.599899999999998</v>
      </c>
      <c r="G3374" s="82">
        <v>53.508499999999998</v>
      </c>
      <c r="H3374" s="82">
        <v>182.9879</v>
      </c>
      <c r="I3374" s="82">
        <v>131.55500000000001</v>
      </c>
      <c r="J3374" s="82">
        <v>55.091700000000003</v>
      </c>
      <c r="K3374" s="82">
        <v>54.101500000000001</v>
      </c>
      <c r="L3374" s="82">
        <v>112.196</v>
      </c>
      <c r="M3374" s="87">
        <v>138.126</v>
      </c>
      <c r="N3374" s="80">
        <v>0.09</v>
      </c>
      <c r="O3374" s="86">
        <f t="shared" si="156"/>
        <v>1254.95511414628</v>
      </c>
      <c r="P3374" s="24">
        <f t="shared" si="157"/>
        <v>0</v>
      </c>
      <c r="R3374" s="76">
        <v>41743</v>
      </c>
      <c r="S3374" s="88">
        <f t="shared" si="158"/>
        <v>8.2215062332706701E-3</v>
      </c>
      <c r="T3374" s="88"/>
    </row>
    <row r="3375" spans="1:20" x14ac:dyDescent="0.3">
      <c r="A3375" s="75">
        <v>3372</v>
      </c>
      <c r="B3375" s="76">
        <v>41744</v>
      </c>
      <c r="C3375" s="80">
        <v>2378.4395</v>
      </c>
      <c r="D3375" s="81">
        <v>92.324100000000001</v>
      </c>
      <c r="E3375" s="82">
        <v>53.57</v>
      </c>
      <c r="F3375" s="82">
        <v>41.768099999999997</v>
      </c>
      <c r="G3375" s="82">
        <v>54.286900000000003</v>
      </c>
      <c r="H3375" s="82">
        <v>185.4545</v>
      </c>
      <c r="I3375" s="82">
        <v>132.6574</v>
      </c>
      <c r="J3375" s="82">
        <v>55.173299999999998</v>
      </c>
      <c r="K3375" s="82">
        <v>56.127000000000002</v>
      </c>
      <c r="L3375" s="82">
        <v>112.747</v>
      </c>
      <c r="M3375" s="87">
        <v>139.119</v>
      </c>
      <c r="N3375" s="80">
        <v>0.1</v>
      </c>
      <c r="O3375" s="86">
        <f t="shared" si="156"/>
        <v>1254.9600941269</v>
      </c>
      <c r="P3375" s="24">
        <f t="shared" si="157"/>
        <v>0</v>
      </c>
      <c r="R3375" s="76">
        <v>41744</v>
      </c>
      <c r="S3375" s="88">
        <f t="shared" si="158"/>
        <v>6.7584693461868496E-3</v>
      </c>
      <c r="T3375" s="88"/>
    </row>
    <row r="3376" spans="1:20" x14ac:dyDescent="0.3">
      <c r="A3376" s="75">
        <v>3373</v>
      </c>
      <c r="B3376" s="76">
        <v>41745</v>
      </c>
      <c r="C3376" s="80">
        <v>2403.4449</v>
      </c>
      <c r="D3376" s="81">
        <v>93.125500000000002</v>
      </c>
      <c r="E3376" s="82">
        <v>54.52</v>
      </c>
      <c r="F3376" s="82">
        <v>42.188600000000001</v>
      </c>
      <c r="G3376" s="82">
        <v>55.174700000000001</v>
      </c>
      <c r="H3376" s="82">
        <v>187.81319999999999</v>
      </c>
      <c r="I3376" s="82">
        <v>134.35120000000001</v>
      </c>
      <c r="J3376" s="82">
        <v>54.963500000000003</v>
      </c>
      <c r="K3376" s="82">
        <v>56.6997</v>
      </c>
      <c r="L3376" s="82">
        <v>113.83499999999999</v>
      </c>
      <c r="M3376" s="87">
        <v>139.119</v>
      </c>
      <c r="N3376" s="80">
        <v>0.09</v>
      </c>
      <c r="O3376" s="86">
        <f t="shared" si="156"/>
        <v>1254.96457612723</v>
      </c>
      <c r="P3376" s="24">
        <f t="shared" si="157"/>
        <v>0</v>
      </c>
      <c r="R3376" s="76">
        <v>41745</v>
      </c>
      <c r="S3376" s="88">
        <f t="shared" si="158"/>
        <v>1.0513363909403699E-2</v>
      </c>
      <c r="T3376" s="88"/>
    </row>
    <row r="3377" spans="1:20" x14ac:dyDescent="0.3">
      <c r="A3377" s="75">
        <v>3374</v>
      </c>
      <c r="B3377" s="76">
        <v>41746</v>
      </c>
      <c r="C3377" s="80">
        <v>2406.8296999999998</v>
      </c>
      <c r="D3377" s="81">
        <v>94.449600000000004</v>
      </c>
      <c r="E3377" s="82">
        <v>54.3</v>
      </c>
      <c r="F3377" s="82">
        <v>42.136000000000003</v>
      </c>
      <c r="G3377" s="82">
        <v>54.642000000000003</v>
      </c>
      <c r="H3377" s="82">
        <v>190.6651</v>
      </c>
      <c r="I3377" s="82">
        <v>134.9965</v>
      </c>
      <c r="J3377" s="82">
        <v>55.056699999999999</v>
      </c>
      <c r="K3377" s="82">
        <v>56.881300000000003</v>
      </c>
      <c r="L3377" s="82">
        <v>114.88200000000001</v>
      </c>
      <c r="M3377" s="87">
        <v>138.31899999999999</v>
      </c>
      <c r="N3377" s="80">
        <v>0.09</v>
      </c>
      <c r="O3377" s="86">
        <f t="shared" si="156"/>
        <v>1254.96905814358</v>
      </c>
      <c r="P3377" s="24">
        <f t="shared" si="157"/>
        <v>0</v>
      </c>
      <c r="R3377" s="76">
        <v>41746</v>
      </c>
      <c r="S3377" s="88">
        <f t="shared" si="158"/>
        <v>1.4083118776717599E-3</v>
      </c>
      <c r="T3377" s="88"/>
    </row>
    <row r="3378" spans="1:20" x14ac:dyDescent="0.3">
      <c r="A3378" s="75">
        <v>3375</v>
      </c>
      <c r="B3378" s="76">
        <v>41747</v>
      </c>
      <c r="C3378" s="80">
        <v>2406.8296999999998</v>
      </c>
      <c r="D3378" s="81">
        <v>94.449600000000004</v>
      </c>
      <c r="E3378" s="82">
        <v>54.3</v>
      </c>
      <c r="F3378" s="82">
        <v>42.136000000000003</v>
      </c>
      <c r="G3378" s="82">
        <v>54.642000000000003</v>
      </c>
      <c r="H3378" s="82">
        <v>190.6651</v>
      </c>
      <c r="I3378" s="82">
        <v>134.9965</v>
      </c>
      <c r="J3378" s="82">
        <v>55.056699999999999</v>
      </c>
      <c r="K3378" s="82">
        <v>56.881300000000003</v>
      </c>
      <c r="L3378" s="82">
        <v>114.88200000000001</v>
      </c>
      <c r="M3378" s="87">
        <v>138.31899999999999</v>
      </c>
      <c r="N3378" s="80">
        <v>0.1</v>
      </c>
      <c r="O3378" s="86">
        <f t="shared" si="156"/>
        <v>1254.97403817952</v>
      </c>
      <c r="P3378" s="24">
        <f t="shared" si="157"/>
        <v>0</v>
      </c>
      <c r="R3378" s="76">
        <v>41747</v>
      </c>
      <c r="S3378" s="88">
        <f t="shared" si="158"/>
        <v>0</v>
      </c>
      <c r="T3378" s="88"/>
    </row>
    <row r="3379" spans="1:20" x14ac:dyDescent="0.3">
      <c r="A3379" s="75">
        <v>3376</v>
      </c>
      <c r="B3379" s="76">
        <v>41750</v>
      </c>
      <c r="C3379" s="80">
        <v>2415.9573</v>
      </c>
      <c r="D3379" s="81">
        <v>93.996600000000001</v>
      </c>
      <c r="E3379" s="82">
        <v>54.42</v>
      </c>
      <c r="F3379" s="82">
        <v>42.304200000000002</v>
      </c>
      <c r="G3379" s="82">
        <v>54.546399999999998</v>
      </c>
      <c r="H3379" s="82">
        <v>191.5284</v>
      </c>
      <c r="I3379" s="82">
        <v>135.68209999999999</v>
      </c>
      <c r="J3379" s="82">
        <v>55.406399999999998</v>
      </c>
      <c r="K3379" s="82">
        <v>56.923200000000001</v>
      </c>
      <c r="L3379" s="82">
        <v>115.36499999999999</v>
      </c>
      <c r="M3379" s="87">
        <v>137.51900000000001</v>
      </c>
      <c r="N3379" s="80">
        <v>0.1</v>
      </c>
      <c r="O3379" s="86">
        <f t="shared" si="156"/>
        <v>1254.9790182352299</v>
      </c>
      <c r="P3379" s="24">
        <f t="shared" si="157"/>
        <v>0</v>
      </c>
      <c r="R3379" s="76">
        <v>41750</v>
      </c>
      <c r="S3379" s="88">
        <f t="shared" si="158"/>
        <v>3.79237467445259E-3</v>
      </c>
      <c r="T3379" s="88"/>
    </row>
    <row r="3380" spans="1:20" x14ac:dyDescent="0.3">
      <c r="A3380" s="75">
        <v>3377</v>
      </c>
      <c r="B3380" s="76">
        <v>41751</v>
      </c>
      <c r="C3380" s="80">
        <v>2425.8436999999999</v>
      </c>
      <c r="D3380" s="81">
        <v>93.625</v>
      </c>
      <c r="E3380" s="82">
        <v>54.71</v>
      </c>
      <c r="F3380" s="82">
        <v>42.535499999999999</v>
      </c>
      <c r="G3380" s="82">
        <v>54.614699999999999</v>
      </c>
      <c r="H3380" s="82">
        <v>191.1584</v>
      </c>
      <c r="I3380" s="82">
        <v>134.92930000000001</v>
      </c>
      <c r="J3380" s="82">
        <v>55.068399999999997</v>
      </c>
      <c r="K3380" s="82">
        <v>56.867400000000004</v>
      </c>
      <c r="L3380" s="82">
        <v>114.331</v>
      </c>
      <c r="M3380" s="87">
        <v>137.036</v>
      </c>
      <c r="N3380" s="80">
        <v>0.1</v>
      </c>
      <c r="O3380" s="86">
        <f t="shared" si="156"/>
        <v>1254.9839983106999</v>
      </c>
      <c r="P3380" s="24">
        <f t="shared" si="157"/>
        <v>0</v>
      </c>
      <c r="R3380" s="76">
        <v>41751</v>
      </c>
      <c r="S3380" s="88">
        <f t="shared" si="158"/>
        <v>4.0921253037045097E-3</v>
      </c>
      <c r="T3380" s="88"/>
    </row>
    <row r="3381" spans="1:20" x14ac:dyDescent="0.3">
      <c r="A3381" s="75">
        <v>3378</v>
      </c>
      <c r="B3381" s="76">
        <v>41752</v>
      </c>
      <c r="C3381" s="80">
        <v>2420.7838999999999</v>
      </c>
      <c r="D3381" s="81">
        <v>93.741100000000003</v>
      </c>
      <c r="E3381" s="82">
        <v>53.77</v>
      </c>
      <c r="F3381" s="82">
        <v>41.831200000000003</v>
      </c>
      <c r="G3381" s="82">
        <v>54.204999999999998</v>
      </c>
      <c r="H3381" s="82">
        <v>192.22210000000001</v>
      </c>
      <c r="I3381" s="82">
        <v>135.10400000000001</v>
      </c>
      <c r="J3381" s="82">
        <v>55.557899999999997</v>
      </c>
      <c r="K3381" s="82">
        <v>56.895299999999999</v>
      </c>
      <c r="L3381" s="82">
        <v>114.694</v>
      </c>
      <c r="M3381" s="87">
        <v>136.774</v>
      </c>
      <c r="N3381" s="80">
        <v>0.1</v>
      </c>
      <c r="O3381" s="86">
        <f t="shared" si="156"/>
        <v>1254.9889784059301</v>
      </c>
      <c r="P3381" s="24">
        <f t="shared" si="157"/>
        <v>0</v>
      </c>
      <c r="R3381" s="76">
        <v>41752</v>
      </c>
      <c r="S3381" s="88">
        <f t="shared" si="158"/>
        <v>-2.0857897810976399E-3</v>
      </c>
      <c r="T3381" s="88"/>
    </row>
    <row r="3382" spans="1:20" x14ac:dyDescent="0.3">
      <c r="A3382" s="75">
        <v>3379</v>
      </c>
      <c r="B3382" s="76">
        <v>41753</v>
      </c>
      <c r="C3382" s="80">
        <v>2424.9969999999998</v>
      </c>
      <c r="D3382" s="81">
        <v>90.442599999999999</v>
      </c>
      <c r="E3382" s="82">
        <v>53.35</v>
      </c>
      <c r="F3382" s="82">
        <v>41.789099999999998</v>
      </c>
      <c r="G3382" s="82">
        <v>54.437199999999997</v>
      </c>
      <c r="H3382" s="82">
        <v>191.62090000000001</v>
      </c>
      <c r="I3382" s="82">
        <v>134.4453</v>
      </c>
      <c r="J3382" s="82">
        <v>56.140599999999999</v>
      </c>
      <c r="K3382" s="82">
        <v>56.853400000000001</v>
      </c>
      <c r="L3382" s="82">
        <v>114.842</v>
      </c>
      <c r="M3382" s="87">
        <v>137.75299999999999</v>
      </c>
      <c r="N3382" s="80">
        <v>0.1</v>
      </c>
      <c r="O3382" s="86">
        <f t="shared" si="156"/>
        <v>1254.9939585209199</v>
      </c>
      <c r="P3382" s="24">
        <f t="shared" si="157"/>
        <v>0</v>
      </c>
      <c r="R3382" s="76">
        <v>41753</v>
      </c>
      <c r="S3382" s="88">
        <f t="shared" si="158"/>
        <v>1.7403866573963999E-3</v>
      </c>
      <c r="T3382" s="88"/>
    </row>
    <row r="3383" spans="1:20" x14ac:dyDescent="0.3">
      <c r="A3383" s="75">
        <v>3380</v>
      </c>
      <c r="B3383" s="76">
        <v>41754</v>
      </c>
      <c r="C3383" s="80">
        <v>2405.3633</v>
      </c>
      <c r="D3383" s="81">
        <v>90.140600000000006</v>
      </c>
      <c r="E3383" s="82">
        <v>52.03</v>
      </c>
      <c r="F3383" s="82">
        <v>41.473700000000001</v>
      </c>
      <c r="G3383" s="82">
        <v>54.505499999999998</v>
      </c>
      <c r="H3383" s="82">
        <v>191.143</v>
      </c>
      <c r="I3383" s="82">
        <v>134.98310000000001</v>
      </c>
      <c r="J3383" s="82">
        <v>55.919199999999996</v>
      </c>
      <c r="K3383" s="82">
        <v>57.2864</v>
      </c>
      <c r="L3383" s="82">
        <v>114.479</v>
      </c>
      <c r="M3383" s="87">
        <v>138.98099999999999</v>
      </c>
      <c r="N3383" s="80">
        <v>0.09</v>
      </c>
      <c r="O3383" s="86">
        <f t="shared" si="156"/>
        <v>1254.9984406422</v>
      </c>
      <c r="P3383" s="24">
        <f t="shared" si="157"/>
        <v>0</v>
      </c>
      <c r="R3383" s="76">
        <v>41754</v>
      </c>
      <c r="S3383" s="88">
        <f t="shared" si="158"/>
        <v>-8.0963811501622001E-3</v>
      </c>
      <c r="T3383" s="88"/>
    </row>
    <row r="3384" spans="1:20" x14ac:dyDescent="0.3">
      <c r="A3384" s="75">
        <v>3381</v>
      </c>
      <c r="B3384" s="76">
        <v>41757</v>
      </c>
      <c r="C3384" s="80">
        <v>2413.3038000000001</v>
      </c>
      <c r="D3384" s="81">
        <v>90.651600000000002</v>
      </c>
      <c r="E3384" s="82">
        <v>51.14</v>
      </c>
      <c r="F3384" s="82">
        <v>42.188600000000001</v>
      </c>
      <c r="G3384" s="82">
        <v>55.816499999999998</v>
      </c>
      <c r="H3384" s="82">
        <v>193.8254</v>
      </c>
      <c r="I3384" s="82">
        <v>136.00470000000001</v>
      </c>
      <c r="J3384" s="82">
        <v>55.744399999999999</v>
      </c>
      <c r="K3384" s="82">
        <v>57.314399999999999</v>
      </c>
      <c r="L3384" s="82">
        <v>116.587</v>
      </c>
      <c r="M3384" s="87">
        <v>138.40199999999999</v>
      </c>
      <c r="N3384" s="80">
        <v>0.09</v>
      </c>
      <c r="O3384" s="86">
        <f t="shared" si="156"/>
        <v>1255.0029227794901</v>
      </c>
      <c r="P3384" s="24">
        <f t="shared" si="157"/>
        <v>0</v>
      </c>
      <c r="R3384" s="76">
        <v>41757</v>
      </c>
      <c r="S3384" s="88">
        <f t="shared" si="158"/>
        <v>3.3011645267890799E-3</v>
      </c>
      <c r="T3384" s="88"/>
    </row>
    <row r="3385" spans="1:20" x14ac:dyDescent="0.3">
      <c r="A3385" s="75">
        <v>3382</v>
      </c>
      <c r="B3385" s="76">
        <v>41758</v>
      </c>
      <c r="C3385" s="80">
        <v>2424.8319999999999</v>
      </c>
      <c r="D3385" s="81">
        <v>91.197500000000005</v>
      </c>
      <c r="E3385" s="82">
        <v>52.48</v>
      </c>
      <c r="F3385" s="82">
        <v>42.1676</v>
      </c>
      <c r="G3385" s="82">
        <v>55.3249</v>
      </c>
      <c r="H3385" s="82">
        <v>194.19540000000001</v>
      </c>
      <c r="I3385" s="82">
        <v>136.3811</v>
      </c>
      <c r="J3385" s="82">
        <v>56.828200000000002</v>
      </c>
      <c r="K3385" s="82">
        <v>56.671799999999998</v>
      </c>
      <c r="L3385" s="82">
        <v>115.164</v>
      </c>
      <c r="M3385" s="87">
        <v>140.04400000000001</v>
      </c>
      <c r="N3385" s="80">
        <v>0.1</v>
      </c>
      <c r="O3385" s="86">
        <f t="shared" si="156"/>
        <v>1255.0079029498199</v>
      </c>
      <c r="P3385" s="24">
        <f t="shared" si="157"/>
        <v>0</v>
      </c>
      <c r="R3385" s="76">
        <v>41758</v>
      </c>
      <c r="S3385" s="88">
        <f t="shared" si="158"/>
        <v>4.7769369111339E-3</v>
      </c>
      <c r="T3385" s="88"/>
    </row>
    <row r="3386" spans="1:20" x14ac:dyDescent="0.3">
      <c r="A3386" s="75">
        <v>3383</v>
      </c>
      <c r="B3386" s="76">
        <v>41759</v>
      </c>
      <c r="C3386" s="80">
        <v>2432.2001</v>
      </c>
      <c r="D3386" s="81">
        <v>91.418199999999999</v>
      </c>
      <c r="E3386" s="82">
        <v>53.07</v>
      </c>
      <c r="F3386" s="82">
        <v>42.9771</v>
      </c>
      <c r="G3386" s="82">
        <v>55.174700000000001</v>
      </c>
      <c r="H3386" s="82">
        <v>193.5017</v>
      </c>
      <c r="I3386" s="82">
        <v>137.67169999999999</v>
      </c>
      <c r="J3386" s="82">
        <v>56.874899999999997</v>
      </c>
      <c r="K3386" s="82">
        <v>56.979100000000003</v>
      </c>
      <c r="L3386" s="82">
        <v>115.339</v>
      </c>
      <c r="M3386" s="87">
        <v>139.87799999999999</v>
      </c>
      <c r="N3386" s="80">
        <v>0.09</v>
      </c>
      <c r="O3386" s="99">
        <f t="shared" si="156"/>
        <v>1255.0123851209</v>
      </c>
      <c r="P3386" s="24">
        <f t="shared" si="157"/>
        <v>1</v>
      </c>
      <c r="R3386" s="76">
        <v>41759</v>
      </c>
      <c r="S3386" s="88">
        <f t="shared" si="158"/>
        <v>3.0386022619299799E-3</v>
      </c>
      <c r="T3386" s="88"/>
    </row>
    <row r="3387" spans="1:20" x14ac:dyDescent="0.3">
      <c r="A3387" s="75">
        <v>3384</v>
      </c>
      <c r="B3387" s="76">
        <v>41760</v>
      </c>
      <c r="C3387" s="80">
        <v>2432.0079999999998</v>
      </c>
      <c r="D3387" s="81">
        <v>91.743399999999994</v>
      </c>
      <c r="E3387" s="82">
        <v>54.53</v>
      </c>
      <c r="F3387" s="82">
        <v>43.0717</v>
      </c>
      <c r="G3387" s="82">
        <v>54.628399999999999</v>
      </c>
      <c r="H3387" s="82">
        <v>192.60749999999999</v>
      </c>
      <c r="I3387" s="82">
        <v>136.32740000000001</v>
      </c>
      <c r="J3387" s="82">
        <v>57.049700000000001</v>
      </c>
      <c r="K3387" s="82">
        <v>56.965200000000003</v>
      </c>
      <c r="L3387" s="82">
        <v>114.90900000000001</v>
      </c>
      <c r="M3387" s="87">
        <v>139.29900000000001</v>
      </c>
      <c r="N3387" s="80">
        <v>0.09</v>
      </c>
      <c r="O3387" s="86">
        <f t="shared" si="156"/>
        <v>1255.01686730799</v>
      </c>
      <c r="P3387" s="24">
        <f t="shared" si="157"/>
        <v>0</v>
      </c>
      <c r="R3387" s="76">
        <v>41760</v>
      </c>
      <c r="S3387" s="88">
        <f t="shared" si="158"/>
        <v>-7.8981988365312006E-5</v>
      </c>
      <c r="T3387" s="88"/>
    </row>
    <row r="3388" spans="1:20" x14ac:dyDescent="0.3">
      <c r="A3388" s="75">
        <v>3385</v>
      </c>
      <c r="B3388" s="76">
        <v>41761</v>
      </c>
      <c r="C3388" s="80">
        <v>2428.7285999999999</v>
      </c>
      <c r="D3388" s="81">
        <v>91.743399999999994</v>
      </c>
      <c r="E3388" s="82">
        <v>53.18</v>
      </c>
      <c r="F3388" s="82">
        <v>42.903500000000001</v>
      </c>
      <c r="G3388" s="82">
        <v>54.204999999999998</v>
      </c>
      <c r="H3388" s="82">
        <v>192.26840000000001</v>
      </c>
      <c r="I3388" s="82">
        <v>137.13399999999999</v>
      </c>
      <c r="J3388" s="82">
        <v>56.734999999999999</v>
      </c>
      <c r="K3388" s="82">
        <v>57.202599999999997</v>
      </c>
      <c r="L3388" s="82">
        <v>114.842</v>
      </c>
      <c r="M3388" s="87">
        <v>139.947</v>
      </c>
      <c r="N3388" s="80">
        <v>0.09</v>
      </c>
      <c r="O3388" s="86">
        <f t="shared" si="156"/>
        <v>1255.02134951109</v>
      </c>
      <c r="P3388" s="24">
        <f t="shared" si="157"/>
        <v>0</v>
      </c>
      <c r="R3388" s="76">
        <v>41761</v>
      </c>
      <c r="S3388" s="88">
        <f t="shared" si="158"/>
        <v>-1.3484330643648301E-3</v>
      </c>
      <c r="T3388" s="88"/>
    </row>
    <row r="3389" spans="1:20" x14ac:dyDescent="0.3">
      <c r="A3389" s="75">
        <v>3386</v>
      </c>
      <c r="B3389" s="76">
        <v>41764</v>
      </c>
      <c r="C3389" s="80">
        <v>2433.4582999999998</v>
      </c>
      <c r="D3389" s="81">
        <v>92.4054</v>
      </c>
      <c r="E3389" s="82">
        <v>54.13</v>
      </c>
      <c r="F3389" s="82">
        <v>43.323999999999998</v>
      </c>
      <c r="G3389" s="82">
        <v>53.849899999999998</v>
      </c>
      <c r="H3389" s="82">
        <v>193.255</v>
      </c>
      <c r="I3389" s="82">
        <v>138.34389999999999</v>
      </c>
      <c r="J3389" s="82">
        <v>57.003100000000003</v>
      </c>
      <c r="K3389" s="82">
        <v>56.937199999999997</v>
      </c>
      <c r="L3389" s="82">
        <v>115.36499999999999</v>
      </c>
      <c r="M3389" s="87">
        <v>139.547</v>
      </c>
      <c r="N3389" s="80">
        <v>0.09</v>
      </c>
      <c r="O3389" s="86">
        <f t="shared" si="156"/>
        <v>1255.02583173019</v>
      </c>
      <c r="P3389" s="24">
        <f t="shared" si="157"/>
        <v>0</v>
      </c>
      <c r="R3389" s="76">
        <v>41764</v>
      </c>
      <c r="S3389" s="88">
        <f t="shared" si="158"/>
        <v>1.9473974984276501E-3</v>
      </c>
      <c r="T3389" s="88"/>
    </row>
    <row r="3390" spans="1:20" x14ac:dyDescent="0.3">
      <c r="A3390" s="75">
        <v>3387</v>
      </c>
      <c r="B3390" s="76">
        <v>41765</v>
      </c>
      <c r="C3390" s="80">
        <v>2411.6367</v>
      </c>
      <c r="D3390" s="81">
        <v>92.115099999999998</v>
      </c>
      <c r="E3390" s="82">
        <v>52.4</v>
      </c>
      <c r="F3390" s="82">
        <v>43.113700000000001</v>
      </c>
      <c r="G3390" s="82">
        <v>53.3446</v>
      </c>
      <c r="H3390" s="82">
        <v>192.65379999999999</v>
      </c>
      <c r="I3390" s="82">
        <v>138.02119999999999</v>
      </c>
      <c r="J3390" s="82">
        <v>57.632399999999997</v>
      </c>
      <c r="K3390" s="82">
        <v>56.560099999999998</v>
      </c>
      <c r="L3390" s="82">
        <v>114.64</v>
      </c>
      <c r="M3390" s="87">
        <v>139.285</v>
      </c>
      <c r="N3390" s="80">
        <v>0.09</v>
      </c>
      <c r="O3390" s="86">
        <f t="shared" si="156"/>
        <v>1255.0303139653099</v>
      </c>
      <c r="P3390" s="24">
        <f t="shared" si="157"/>
        <v>0</v>
      </c>
      <c r="R3390" s="76">
        <v>41765</v>
      </c>
      <c r="S3390" s="88">
        <f t="shared" si="158"/>
        <v>-8.9673202947425593E-3</v>
      </c>
      <c r="T3390" s="88"/>
    </row>
    <row r="3391" spans="1:20" x14ac:dyDescent="0.3">
      <c r="A3391" s="75">
        <v>3388</v>
      </c>
      <c r="B3391" s="76">
        <v>41766</v>
      </c>
      <c r="C3391" s="80">
        <v>2426.2094999999999</v>
      </c>
      <c r="D3391" s="81">
        <v>92.132499999999993</v>
      </c>
      <c r="E3391" s="82">
        <v>51.86</v>
      </c>
      <c r="F3391" s="82">
        <v>43.1663</v>
      </c>
      <c r="G3391" s="82">
        <v>53.8431</v>
      </c>
      <c r="H3391" s="82">
        <v>194.59620000000001</v>
      </c>
      <c r="I3391" s="82">
        <v>138.61269999999999</v>
      </c>
      <c r="J3391" s="82">
        <v>57.480899999999998</v>
      </c>
      <c r="K3391" s="82">
        <v>57.146799999999999</v>
      </c>
      <c r="L3391" s="82">
        <v>116.56100000000001</v>
      </c>
      <c r="M3391" s="87">
        <v>140.678</v>
      </c>
      <c r="N3391" s="80">
        <v>0.08</v>
      </c>
      <c r="O3391" s="86">
        <f t="shared" si="156"/>
        <v>1255.0342981885201</v>
      </c>
      <c r="P3391" s="24">
        <f t="shared" si="157"/>
        <v>0</v>
      </c>
      <c r="R3391" s="76">
        <v>41766</v>
      </c>
      <c r="S3391" s="88">
        <f t="shared" si="158"/>
        <v>6.0427012078560997E-3</v>
      </c>
      <c r="T3391" s="88"/>
    </row>
    <row r="3392" spans="1:20" x14ac:dyDescent="0.3">
      <c r="A3392" s="75">
        <v>3389</v>
      </c>
      <c r="B3392" s="76">
        <v>41767</v>
      </c>
      <c r="C3392" s="80">
        <v>2423.4881999999998</v>
      </c>
      <c r="D3392" s="81">
        <v>92.335800000000006</v>
      </c>
      <c r="E3392" s="82">
        <v>52.21</v>
      </c>
      <c r="F3392" s="82">
        <v>42.9666</v>
      </c>
      <c r="G3392" s="82">
        <v>54.136699999999998</v>
      </c>
      <c r="H3392" s="82">
        <v>192.83879999999999</v>
      </c>
      <c r="I3392" s="82">
        <v>137.55070000000001</v>
      </c>
      <c r="J3392" s="82">
        <v>56.7</v>
      </c>
      <c r="K3392" s="82">
        <v>56.895299999999999</v>
      </c>
      <c r="L3392" s="82">
        <v>116.373</v>
      </c>
      <c r="M3392" s="87">
        <v>140.66499999999999</v>
      </c>
      <c r="N3392" s="80">
        <v>0.08</v>
      </c>
      <c r="O3392" s="86">
        <f t="shared" si="156"/>
        <v>1255.03828242439</v>
      </c>
      <c r="P3392" s="24">
        <f t="shared" si="157"/>
        <v>0</v>
      </c>
      <c r="R3392" s="76">
        <v>41767</v>
      </c>
      <c r="S3392" s="88">
        <f t="shared" si="158"/>
        <v>-1.1216261415183399E-3</v>
      </c>
      <c r="T3392" s="88"/>
    </row>
    <row r="3393" spans="1:20" x14ac:dyDescent="0.3">
      <c r="A3393" s="75">
        <v>3390</v>
      </c>
      <c r="B3393" s="76">
        <v>41768</v>
      </c>
      <c r="C3393" s="80">
        <v>2427.6116999999999</v>
      </c>
      <c r="D3393" s="81">
        <v>92.335800000000006</v>
      </c>
      <c r="E3393" s="82">
        <v>52.82</v>
      </c>
      <c r="F3393" s="82">
        <v>43.145299999999999</v>
      </c>
      <c r="G3393" s="82">
        <v>54.000100000000003</v>
      </c>
      <c r="H3393" s="82">
        <v>192.74629999999999</v>
      </c>
      <c r="I3393" s="82">
        <v>137.98089999999999</v>
      </c>
      <c r="J3393" s="82">
        <v>56.373699999999999</v>
      </c>
      <c r="K3393" s="82">
        <v>57.090899999999998</v>
      </c>
      <c r="L3393" s="82">
        <v>117.057</v>
      </c>
      <c r="M3393" s="87">
        <v>142.017</v>
      </c>
      <c r="N3393" s="80">
        <v>0.08</v>
      </c>
      <c r="O3393" s="86">
        <f t="shared" si="156"/>
        <v>1255.04226667291</v>
      </c>
      <c r="P3393" s="24">
        <f t="shared" si="157"/>
        <v>0</v>
      </c>
      <c r="R3393" s="76">
        <v>41768</v>
      </c>
      <c r="S3393" s="88">
        <f t="shared" si="158"/>
        <v>1.7014731080597901E-3</v>
      </c>
      <c r="T3393" s="88"/>
    </row>
    <row r="3394" spans="1:20" x14ac:dyDescent="0.3">
      <c r="A3394" s="75">
        <v>3391</v>
      </c>
      <c r="B3394" s="76">
        <v>41771</v>
      </c>
      <c r="C3394" s="80">
        <v>2451.1756</v>
      </c>
      <c r="D3394" s="81">
        <v>92.881600000000006</v>
      </c>
      <c r="E3394" s="82">
        <v>53.43</v>
      </c>
      <c r="F3394" s="82">
        <v>44.101999999999997</v>
      </c>
      <c r="G3394" s="82">
        <v>54.587400000000002</v>
      </c>
      <c r="H3394" s="82">
        <v>193.07</v>
      </c>
      <c r="I3394" s="82">
        <v>138.35980000000001</v>
      </c>
      <c r="J3394" s="82">
        <v>56.944800000000001</v>
      </c>
      <c r="K3394" s="82">
        <v>57.021000000000001</v>
      </c>
      <c r="L3394" s="82">
        <v>116.735</v>
      </c>
      <c r="M3394" s="87">
        <v>141.91999999999999</v>
      </c>
      <c r="N3394" s="80">
        <v>0.08</v>
      </c>
      <c r="O3394" s="86">
        <f t="shared" si="156"/>
        <v>1255.04625093407</v>
      </c>
      <c r="P3394" s="24">
        <f t="shared" si="157"/>
        <v>0</v>
      </c>
      <c r="R3394" s="76">
        <v>41771</v>
      </c>
      <c r="S3394" s="88">
        <f t="shared" si="158"/>
        <v>9.7066182371752206E-3</v>
      </c>
      <c r="T3394" s="88"/>
    </row>
    <row r="3395" spans="1:20" x14ac:dyDescent="0.3">
      <c r="A3395" s="75">
        <v>3392</v>
      </c>
      <c r="B3395" s="76">
        <v>41772</v>
      </c>
      <c r="C3395" s="80">
        <v>2452.8208</v>
      </c>
      <c r="D3395" s="81">
        <v>93.346199999999996</v>
      </c>
      <c r="E3395" s="82">
        <v>53.3</v>
      </c>
      <c r="F3395" s="82">
        <v>44.038899999999998</v>
      </c>
      <c r="G3395" s="82">
        <v>55.584400000000002</v>
      </c>
      <c r="H3395" s="82">
        <v>194.0104</v>
      </c>
      <c r="I3395" s="82">
        <v>138.53579999999999</v>
      </c>
      <c r="J3395" s="82">
        <v>56.909799999999997</v>
      </c>
      <c r="K3395" s="82">
        <v>57.426099999999998</v>
      </c>
      <c r="L3395" s="82">
        <v>117.13800000000001</v>
      </c>
      <c r="M3395" s="87">
        <v>142.845</v>
      </c>
      <c r="N3395" s="80">
        <v>0.09</v>
      </c>
      <c r="O3395" s="86">
        <f t="shared" si="156"/>
        <v>1255.05073324211</v>
      </c>
      <c r="P3395" s="24">
        <f t="shared" si="157"/>
        <v>0</v>
      </c>
      <c r="R3395" s="76">
        <v>41772</v>
      </c>
      <c r="S3395" s="88">
        <f t="shared" si="158"/>
        <v>6.7118814335454002E-4</v>
      </c>
      <c r="T3395" s="88"/>
    </row>
    <row r="3396" spans="1:20" x14ac:dyDescent="0.3">
      <c r="A3396" s="75">
        <v>3393</v>
      </c>
      <c r="B3396" s="76">
        <v>41773</v>
      </c>
      <c r="C3396" s="80">
        <v>2441.7653</v>
      </c>
      <c r="D3396" s="81">
        <v>93.392700000000005</v>
      </c>
      <c r="E3396" s="82">
        <v>54.06</v>
      </c>
      <c r="F3396" s="82">
        <v>44.028399999999998</v>
      </c>
      <c r="G3396" s="82">
        <v>55.336799999999997</v>
      </c>
      <c r="H3396" s="82">
        <v>194.88910000000001</v>
      </c>
      <c r="I3396" s="82">
        <v>138.441</v>
      </c>
      <c r="J3396" s="82">
        <v>57.236199999999997</v>
      </c>
      <c r="K3396" s="82">
        <v>57.1188</v>
      </c>
      <c r="L3396" s="82">
        <v>116.614</v>
      </c>
      <c r="M3396" s="87">
        <v>142.155</v>
      </c>
      <c r="N3396" s="80">
        <v>0.08</v>
      </c>
      <c r="O3396" s="86">
        <f t="shared" ref="O3396:O3459" si="159">O3395*(1+N3396/100/252)</f>
        <v>1255.0547175301499</v>
      </c>
      <c r="P3396" s="24">
        <f t="shared" ref="P3396:P3459" si="160">IF(MONTH(B3396)&lt;&gt;MONTH(B3397),1,0)</f>
        <v>0</v>
      </c>
      <c r="R3396" s="76">
        <v>41773</v>
      </c>
      <c r="S3396" s="88">
        <f t="shared" ref="S3396:S3459" si="161">(C3396/C3395)-1</f>
        <v>-4.5072595600950099E-3</v>
      </c>
      <c r="T3396" s="88"/>
    </row>
    <row r="3397" spans="1:20" x14ac:dyDescent="0.3">
      <c r="A3397" s="75">
        <v>3394</v>
      </c>
      <c r="B3397" s="76">
        <v>41774</v>
      </c>
      <c r="C3397" s="80">
        <v>2419.3609999999999</v>
      </c>
      <c r="D3397" s="81">
        <v>92.661000000000001</v>
      </c>
      <c r="E3397" s="82">
        <v>53.51</v>
      </c>
      <c r="F3397" s="82">
        <v>44.0809</v>
      </c>
      <c r="G3397" s="82">
        <v>54.456699999999998</v>
      </c>
      <c r="H3397" s="82">
        <v>192.51499999999999</v>
      </c>
      <c r="I3397" s="82">
        <v>136.3974</v>
      </c>
      <c r="J3397" s="82">
        <v>56.863199999999999</v>
      </c>
      <c r="K3397" s="82">
        <v>56.601999999999997</v>
      </c>
      <c r="L3397" s="82">
        <v>115.137</v>
      </c>
      <c r="M3397" s="87">
        <v>141.423</v>
      </c>
      <c r="N3397" s="80">
        <v>0.09</v>
      </c>
      <c r="O3397" s="86">
        <f t="shared" si="159"/>
        <v>1255.0591998684299</v>
      </c>
      <c r="P3397" s="24">
        <f t="shared" si="160"/>
        <v>0</v>
      </c>
      <c r="R3397" s="76">
        <v>41774</v>
      </c>
      <c r="S3397" s="88">
        <f t="shared" si="161"/>
        <v>-9.1754518749201895E-3</v>
      </c>
      <c r="T3397" s="88"/>
    </row>
    <row r="3398" spans="1:20" x14ac:dyDescent="0.3">
      <c r="A3398" s="75">
        <v>3395</v>
      </c>
      <c r="B3398" s="76">
        <v>41775</v>
      </c>
      <c r="C3398" s="80">
        <v>2428.4396000000002</v>
      </c>
      <c r="D3398" s="81">
        <v>92.242800000000003</v>
      </c>
      <c r="E3398" s="82">
        <v>53.33</v>
      </c>
      <c r="F3398" s="82">
        <v>43.828600000000002</v>
      </c>
      <c r="G3398" s="82">
        <v>54.773000000000003</v>
      </c>
      <c r="H3398" s="82">
        <v>191.53540000000001</v>
      </c>
      <c r="I3398" s="82">
        <v>136.3433</v>
      </c>
      <c r="J3398" s="82">
        <v>56.863199999999999</v>
      </c>
      <c r="K3398" s="82">
        <v>57.1188</v>
      </c>
      <c r="L3398" s="82">
        <v>116.211</v>
      </c>
      <c r="M3398" s="87">
        <v>142.30600000000001</v>
      </c>
      <c r="N3398" s="80">
        <v>0.09</v>
      </c>
      <c r="O3398" s="86">
        <f t="shared" si="159"/>
        <v>1255.06368222271</v>
      </c>
      <c r="P3398" s="24">
        <f t="shared" si="160"/>
        <v>0</v>
      </c>
      <c r="R3398" s="76">
        <v>41775</v>
      </c>
      <c r="S3398" s="88">
        <f t="shared" si="161"/>
        <v>3.7524784436884198E-3</v>
      </c>
      <c r="T3398" s="88"/>
    </row>
    <row r="3399" spans="1:20" x14ac:dyDescent="0.3">
      <c r="A3399" s="75">
        <v>3396</v>
      </c>
      <c r="B3399" s="76">
        <v>41778</v>
      </c>
      <c r="C3399" s="80">
        <v>2437.9503</v>
      </c>
      <c r="D3399" s="81">
        <v>92.695800000000006</v>
      </c>
      <c r="E3399" s="82">
        <v>53.34</v>
      </c>
      <c r="F3399" s="82">
        <v>44.322699999999998</v>
      </c>
      <c r="G3399" s="82">
        <v>54.662999999999997</v>
      </c>
      <c r="H3399" s="82">
        <v>191.17779999999999</v>
      </c>
      <c r="I3399" s="82">
        <v>136.51920000000001</v>
      </c>
      <c r="J3399" s="82">
        <v>56.723399999999998</v>
      </c>
      <c r="K3399" s="82">
        <v>56.867400000000004</v>
      </c>
      <c r="L3399" s="82">
        <v>115.621</v>
      </c>
      <c r="M3399" s="87">
        <v>140.858</v>
      </c>
      <c r="N3399" s="80">
        <v>0.09</v>
      </c>
      <c r="O3399" s="86">
        <f t="shared" si="159"/>
        <v>1255.0681645930099</v>
      </c>
      <c r="P3399" s="24">
        <f t="shared" si="160"/>
        <v>0</v>
      </c>
      <c r="R3399" s="76">
        <v>41778</v>
      </c>
      <c r="S3399" s="88">
        <f t="shared" si="161"/>
        <v>3.9163831787292196E-3</v>
      </c>
      <c r="T3399" s="88"/>
    </row>
    <row r="3400" spans="1:20" x14ac:dyDescent="0.3">
      <c r="A3400" s="75">
        <v>3397</v>
      </c>
      <c r="B3400" s="76">
        <v>41779</v>
      </c>
      <c r="C3400" s="80">
        <v>2422.1875</v>
      </c>
      <c r="D3400" s="81">
        <v>92.753900000000002</v>
      </c>
      <c r="E3400" s="82">
        <v>52.24</v>
      </c>
      <c r="F3400" s="82">
        <v>43.692</v>
      </c>
      <c r="G3400" s="82">
        <v>54.566699999999997</v>
      </c>
      <c r="H3400" s="82">
        <v>190.47810000000001</v>
      </c>
      <c r="I3400" s="82">
        <v>136.24850000000001</v>
      </c>
      <c r="J3400" s="82">
        <v>56.804900000000004</v>
      </c>
      <c r="K3400" s="82">
        <v>56.6858</v>
      </c>
      <c r="L3400" s="82">
        <v>115.01600000000001</v>
      </c>
      <c r="M3400" s="87">
        <v>140.08500000000001</v>
      </c>
      <c r="N3400" s="80">
        <v>0.09</v>
      </c>
      <c r="O3400" s="86">
        <f t="shared" si="159"/>
        <v>1255.0726469793101</v>
      </c>
      <c r="P3400" s="24">
        <f t="shared" si="160"/>
        <v>0</v>
      </c>
      <c r="R3400" s="76">
        <v>41779</v>
      </c>
      <c r="S3400" s="88">
        <f t="shared" si="161"/>
        <v>-6.4655952994612199E-3</v>
      </c>
      <c r="T3400" s="88"/>
    </row>
    <row r="3401" spans="1:20" x14ac:dyDescent="0.3">
      <c r="A3401" s="75">
        <v>3398</v>
      </c>
      <c r="B3401" s="76">
        <v>41780</v>
      </c>
      <c r="C3401" s="80">
        <v>2442.1932999999999</v>
      </c>
      <c r="D3401" s="81">
        <v>92.533199999999994</v>
      </c>
      <c r="E3401" s="82">
        <v>53.88</v>
      </c>
      <c r="F3401" s="82">
        <v>43.818100000000001</v>
      </c>
      <c r="G3401" s="82">
        <v>55.488100000000003</v>
      </c>
      <c r="H3401" s="82">
        <v>193.05930000000001</v>
      </c>
      <c r="I3401" s="82">
        <v>138.08920000000001</v>
      </c>
      <c r="J3401" s="82">
        <v>57.352699999999999</v>
      </c>
      <c r="K3401" s="82">
        <v>57.090899999999998</v>
      </c>
      <c r="L3401" s="82">
        <v>115.621</v>
      </c>
      <c r="M3401" s="87">
        <v>141.506</v>
      </c>
      <c r="N3401" s="80">
        <v>0.09</v>
      </c>
      <c r="O3401" s="86">
        <f t="shared" si="159"/>
        <v>1255.0771293816199</v>
      </c>
      <c r="P3401" s="24">
        <f t="shared" si="160"/>
        <v>0</v>
      </c>
      <c r="R3401" s="76">
        <v>41780</v>
      </c>
      <c r="S3401" s="88">
        <f t="shared" si="161"/>
        <v>8.2593936266288602E-3</v>
      </c>
      <c r="T3401" s="88"/>
    </row>
    <row r="3402" spans="1:20" x14ac:dyDescent="0.3">
      <c r="A3402" s="75">
        <v>3399</v>
      </c>
      <c r="B3402" s="76">
        <v>41781</v>
      </c>
      <c r="C3402" s="80">
        <v>2448.3004999999998</v>
      </c>
      <c r="D3402" s="81">
        <v>92.4054</v>
      </c>
      <c r="E3402" s="82">
        <v>53.48</v>
      </c>
      <c r="F3402" s="82">
        <v>43.649900000000002</v>
      </c>
      <c r="G3402" s="82">
        <v>55.144300000000001</v>
      </c>
      <c r="H3402" s="82">
        <v>192.23519999999999</v>
      </c>
      <c r="I3402" s="82">
        <v>137.37180000000001</v>
      </c>
      <c r="J3402" s="82">
        <v>57.760599999999997</v>
      </c>
      <c r="K3402" s="82">
        <v>56.6858</v>
      </c>
      <c r="L3402" s="82">
        <v>114.922</v>
      </c>
      <c r="M3402" s="87">
        <v>141.35400000000001</v>
      </c>
      <c r="N3402" s="80">
        <v>0.09</v>
      </c>
      <c r="O3402" s="86">
        <f t="shared" si="159"/>
        <v>1255.08161179994</v>
      </c>
      <c r="P3402" s="24">
        <f t="shared" si="160"/>
        <v>0</v>
      </c>
      <c r="R3402" s="76">
        <v>41781</v>
      </c>
      <c r="S3402" s="88">
        <f t="shared" si="161"/>
        <v>2.5007029541845899E-3</v>
      </c>
      <c r="T3402" s="88"/>
    </row>
    <row r="3403" spans="1:20" x14ac:dyDescent="0.3">
      <c r="A3403" s="75">
        <v>3400</v>
      </c>
      <c r="B3403" s="76">
        <v>41782</v>
      </c>
      <c r="C3403" s="80">
        <v>2458.7368999999999</v>
      </c>
      <c r="D3403" s="81">
        <v>92.777100000000004</v>
      </c>
      <c r="E3403" s="82">
        <v>53.65</v>
      </c>
      <c r="F3403" s="82">
        <v>44.312199999999997</v>
      </c>
      <c r="G3403" s="82">
        <v>55.171799999999998</v>
      </c>
      <c r="H3403" s="82">
        <v>191.83090000000001</v>
      </c>
      <c r="I3403" s="82">
        <v>137.12819999999999</v>
      </c>
      <c r="J3403" s="82">
        <v>57.783900000000003</v>
      </c>
      <c r="K3403" s="82">
        <v>56.6858</v>
      </c>
      <c r="L3403" s="82">
        <v>115.258</v>
      </c>
      <c r="M3403" s="87">
        <v>140.73400000000001</v>
      </c>
      <c r="N3403" s="80">
        <v>0.09</v>
      </c>
      <c r="O3403" s="86">
        <f t="shared" si="159"/>
        <v>1255.0860942342699</v>
      </c>
      <c r="P3403" s="24">
        <f t="shared" si="160"/>
        <v>0</v>
      </c>
      <c r="R3403" s="76">
        <v>41782</v>
      </c>
      <c r="S3403" s="88">
        <f t="shared" si="161"/>
        <v>4.2627120322853403E-3</v>
      </c>
      <c r="T3403" s="88"/>
    </row>
    <row r="3404" spans="1:20" x14ac:dyDescent="0.3">
      <c r="A3404" s="75">
        <v>3401</v>
      </c>
      <c r="B3404" s="76">
        <v>41785</v>
      </c>
      <c r="C3404" s="80">
        <v>2458.7368999999999</v>
      </c>
      <c r="D3404" s="81">
        <v>92.777100000000004</v>
      </c>
      <c r="E3404" s="82">
        <v>53.65</v>
      </c>
      <c r="F3404" s="82">
        <v>44.312199999999997</v>
      </c>
      <c r="G3404" s="82">
        <v>55.171799999999998</v>
      </c>
      <c r="H3404" s="82">
        <v>191.83090000000001</v>
      </c>
      <c r="I3404" s="82">
        <v>137.12819999999999</v>
      </c>
      <c r="J3404" s="82">
        <v>57.783900000000003</v>
      </c>
      <c r="K3404" s="82">
        <v>56.6858</v>
      </c>
      <c r="L3404" s="82">
        <v>115.258</v>
      </c>
      <c r="M3404" s="87">
        <v>140.73400000000001</v>
      </c>
      <c r="N3404" s="80">
        <v>0.09</v>
      </c>
      <c r="O3404" s="86">
        <f t="shared" si="159"/>
        <v>1255.0905766845999</v>
      </c>
      <c r="P3404" s="24">
        <f t="shared" si="160"/>
        <v>0</v>
      </c>
      <c r="R3404" s="76">
        <v>41785</v>
      </c>
      <c r="S3404" s="88">
        <f t="shared" si="161"/>
        <v>0</v>
      </c>
      <c r="T3404" s="88"/>
    </row>
    <row r="3405" spans="1:20" x14ac:dyDescent="0.3">
      <c r="A3405" s="75">
        <v>3402</v>
      </c>
      <c r="B3405" s="76">
        <v>41786</v>
      </c>
      <c r="C3405" s="80">
        <v>2473.4821999999999</v>
      </c>
      <c r="D3405" s="81">
        <v>93.450800000000001</v>
      </c>
      <c r="E3405" s="82">
        <v>54.61</v>
      </c>
      <c r="F3405" s="82">
        <v>44.059899999999999</v>
      </c>
      <c r="G3405" s="82">
        <v>55.268099999999997</v>
      </c>
      <c r="H3405" s="82">
        <v>191.0068</v>
      </c>
      <c r="I3405" s="82">
        <v>137.1824</v>
      </c>
      <c r="J3405" s="82">
        <v>58.121899999999997</v>
      </c>
      <c r="K3405" s="82">
        <v>56.9512</v>
      </c>
      <c r="L3405" s="82">
        <v>116.19799999999999</v>
      </c>
      <c r="M3405" s="87">
        <v>141.22999999999999</v>
      </c>
      <c r="N3405" s="80">
        <v>0.09</v>
      </c>
      <c r="O3405" s="86">
        <f t="shared" si="159"/>
        <v>1255.09505915095</v>
      </c>
      <c r="P3405" s="24">
        <f t="shared" si="160"/>
        <v>0</v>
      </c>
      <c r="R3405" s="76">
        <v>41786</v>
      </c>
      <c r="S3405" s="88">
        <f t="shared" si="161"/>
        <v>5.9971036347972202E-3</v>
      </c>
      <c r="T3405" s="88"/>
    </row>
    <row r="3406" spans="1:20" x14ac:dyDescent="0.3">
      <c r="A3406" s="75">
        <v>3403</v>
      </c>
      <c r="B3406" s="76">
        <v>41787</v>
      </c>
      <c r="C3406" s="80">
        <v>2471.0992000000001</v>
      </c>
      <c r="D3406" s="81">
        <v>93.171999999999997</v>
      </c>
      <c r="E3406" s="82">
        <v>54.35</v>
      </c>
      <c r="F3406" s="82">
        <v>43.702500000000001</v>
      </c>
      <c r="G3406" s="82">
        <v>55.020499999999998</v>
      </c>
      <c r="H3406" s="82">
        <v>190.50919999999999</v>
      </c>
      <c r="I3406" s="82">
        <v>136.77629999999999</v>
      </c>
      <c r="J3406" s="82">
        <v>57.958799999999997</v>
      </c>
      <c r="K3406" s="82">
        <v>56.6858</v>
      </c>
      <c r="L3406" s="82">
        <v>116.923</v>
      </c>
      <c r="M3406" s="87">
        <v>139.768</v>
      </c>
      <c r="N3406" s="80">
        <v>0.09</v>
      </c>
      <c r="O3406" s="86">
        <f t="shared" si="159"/>
        <v>1255.0995416333001</v>
      </c>
      <c r="P3406" s="24">
        <f t="shared" si="160"/>
        <v>0</v>
      </c>
      <c r="R3406" s="76">
        <v>41787</v>
      </c>
      <c r="S3406" s="88">
        <f t="shared" si="161"/>
        <v>-9.6341910202535396E-4</v>
      </c>
      <c r="T3406" s="88"/>
    </row>
    <row r="3407" spans="1:20" x14ac:dyDescent="0.3">
      <c r="A3407" s="75">
        <v>3404</v>
      </c>
      <c r="B3407" s="76">
        <v>41788</v>
      </c>
      <c r="C3407" s="80">
        <v>2484.6813000000002</v>
      </c>
      <c r="D3407" s="81">
        <v>93.137200000000007</v>
      </c>
      <c r="E3407" s="82">
        <v>54.77</v>
      </c>
      <c r="F3407" s="82">
        <v>44.364800000000002</v>
      </c>
      <c r="G3407" s="82">
        <v>55.474400000000003</v>
      </c>
      <c r="H3407" s="82">
        <v>190.19820000000001</v>
      </c>
      <c r="I3407" s="82">
        <v>137.06059999999999</v>
      </c>
      <c r="J3407" s="82">
        <v>57.620800000000003</v>
      </c>
      <c r="K3407" s="82">
        <v>56.797499999999999</v>
      </c>
      <c r="L3407" s="82">
        <v>117.809</v>
      </c>
      <c r="M3407" s="87">
        <v>140.94</v>
      </c>
      <c r="N3407" s="80">
        <v>0.09</v>
      </c>
      <c r="O3407" s="86">
        <f t="shared" si="159"/>
        <v>1255.10402413167</v>
      </c>
      <c r="P3407" s="24">
        <f t="shared" si="160"/>
        <v>0</v>
      </c>
      <c r="R3407" s="76">
        <v>41788</v>
      </c>
      <c r="S3407" s="88">
        <f t="shared" si="161"/>
        <v>5.4963799106082503E-3</v>
      </c>
      <c r="T3407" s="88"/>
    </row>
    <row r="3408" spans="1:20" x14ac:dyDescent="0.3">
      <c r="A3408" s="75">
        <v>3405</v>
      </c>
      <c r="B3408" s="76">
        <v>41789</v>
      </c>
      <c r="C3408" s="80">
        <v>2489.2730999999999</v>
      </c>
      <c r="D3408" s="81">
        <v>93.439099999999996</v>
      </c>
      <c r="E3408" s="82">
        <v>54.34</v>
      </c>
      <c r="F3408" s="82">
        <v>44.175600000000003</v>
      </c>
      <c r="G3408" s="82">
        <v>56.299500000000002</v>
      </c>
      <c r="H3408" s="82">
        <v>190.929</v>
      </c>
      <c r="I3408" s="82">
        <v>136.059</v>
      </c>
      <c r="J3408" s="82">
        <v>57.375999999999998</v>
      </c>
      <c r="K3408" s="82">
        <v>57.146799999999999</v>
      </c>
      <c r="L3408" s="82">
        <v>118.61499999999999</v>
      </c>
      <c r="M3408" s="87">
        <v>141.066</v>
      </c>
      <c r="N3408" s="80">
        <v>0.08</v>
      </c>
      <c r="O3408" s="99">
        <f t="shared" si="159"/>
        <v>1255.10800858888</v>
      </c>
      <c r="P3408" s="24">
        <f t="shared" si="160"/>
        <v>1</v>
      </c>
      <c r="R3408" s="76">
        <v>41789</v>
      </c>
      <c r="S3408" s="88">
        <f t="shared" si="161"/>
        <v>1.8480438517405301E-3</v>
      </c>
      <c r="T3408" s="88"/>
    </row>
    <row r="3409" spans="1:20" x14ac:dyDescent="0.3">
      <c r="A3409" s="75">
        <v>3406</v>
      </c>
      <c r="B3409" s="76">
        <v>41792</v>
      </c>
      <c r="C3409" s="80">
        <v>2491.3199</v>
      </c>
      <c r="D3409" s="81">
        <v>93.961799999999997</v>
      </c>
      <c r="E3409" s="82">
        <v>54.36</v>
      </c>
      <c r="F3409" s="82">
        <v>44.122999999999998</v>
      </c>
      <c r="G3409" s="82">
        <v>56.093200000000003</v>
      </c>
      <c r="H3409" s="82">
        <v>190.02719999999999</v>
      </c>
      <c r="I3409" s="82">
        <v>135.26050000000001</v>
      </c>
      <c r="J3409" s="82">
        <v>57.5383</v>
      </c>
      <c r="K3409" s="82">
        <v>57.076900000000002</v>
      </c>
      <c r="L3409" s="82">
        <v>117.997</v>
      </c>
      <c r="M3409" s="87">
        <v>141.9</v>
      </c>
      <c r="N3409" s="80">
        <v>0.09</v>
      </c>
      <c r="O3409" s="86">
        <f t="shared" si="159"/>
        <v>1255.11249111749</v>
      </c>
      <c r="P3409" s="24">
        <f t="shared" si="160"/>
        <v>0</v>
      </c>
      <c r="R3409" s="76">
        <v>41792</v>
      </c>
      <c r="S3409" s="88">
        <f t="shared" si="161"/>
        <v>8.2224806912512005E-4</v>
      </c>
      <c r="T3409" s="88"/>
    </row>
    <row r="3410" spans="1:20" x14ac:dyDescent="0.3">
      <c r="A3410" s="75">
        <v>3407</v>
      </c>
      <c r="B3410" s="76">
        <v>41793</v>
      </c>
      <c r="C3410" s="80">
        <v>2490.4965999999999</v>
      </c>
      <c r="D3410" s="81">
        <v>93.868399999999994</v>
      </c>
      <c r="E3410" s="82">
        <v>55.09</v>
      </c>
      <c r="F3410" s="82">
        <v>43.954799999999999</v>
      </c>
      <c r="G3410" s="82">
        <v>55.4056</v>
      </c>
      <c r="H3410" s="82">
        <v>190.5558</v>
      </c>
      <c r="I3410" s="82">
        <v>135.86959999999999</v>
      </c>
      <c r="J3410" s="82">
        <v>57.830399999999997</v>
      </c>
      <c r="K3410" s="82">
        <v>57.104799999999997</v>
      </c>
      <c r="L3410" s="82">
        <v>118.467</v>
      </c>
      <c r="M3410" s="87">
        <v>141.09299999999999</v>
      </c>
      <c r="N3410" s="80">
        <v>0.1</v>
      </c>
      <c r="O3410" s="86">
        <f t="shared" si="159"/>
        <v>1255.1174717226099</v>
      </c>
      <c r="P3410" s="24">
        <f t="shared" si="160"/>
        <v>0</v>
      </c>
      <c r="R3410" s="76">
        <v>41793</v>
      </c>
      <c r="S3410" s="88">
        <f t="shared" si="161"/>
        <v>-3.3046739601772001E-4</v>
      </c>
      <c r="T3410" s="88"/>
    </row>
    <row r="3411" spans="1:20" x14ac:dyDescent="0.3">
      <c r="A3411" s="75">
        <v>3408</v>
      </c>
      <c r="B3411" s="76">
        <v>41794</v>
      </c>
      <c r="C3411" s="80">
        <v>2495.6655999999998</v>
      </c>
      <c r="D3411" s="81">
        <v>93.308000000000007</v>
      </c>
      <c r="E3411" s="82">
        <v>55.19</v>
      </c>
      <c r="F3411" s="82">
        <v>43.839100000000002</v>
      </c>
      <c r="G3411" s="82">
        <v>55.446800000000003</v>
      </c>
      <c r="H3411" s="82">
        <v>190.2449</v>
      </c>
      <c r="I3411" s="82">
        <v>135.39590000000001</v>
      </c>
      <c r="J3411" s="82">
        <v>57.877099999999999</v>
      </c>
      <c r="K3411" s="82">
        <v>56.979100000000003</v>
      </c>
      <c r="L3411" s="82">
        <v>118.286</v>
      </c>
      <c r="M3411" s="87">
        <v>142.47</v>
      </c>
      <c r="N3411" s="80">
        <v>0.09</v>
      </c>
      <c r="O3411" s="86">
        <f t="shared" si="159"/>
        <v>1255.1219542850099</v>
      </c>
      <c r="P3411" s="24">
        <f t="shared" si="160"/>
        <v>0</v>
      </c>
      <c r="R3411" s="76">
        <v>41794</v>
      </c>
      <c r="S3411" s="88">
        <f t="shared" si="161"/>
        <v>2.07548968346316E-3</v>
      </c>
      <c r="T3411" s="88"/>
    </row>
    <row r="3412" spans="1:20" x14ac:dyDescent="0.3">
      <c r="A3412" s="75">
        <v>3409</v>
      </c>
      <c r="B3412" s="76">
        <v>41795</v>
      </c>
      <c r="C3412" s="80">
        <v>2512.1131</v>
      </c>
      <c r="D3412" s="81">
        <v>93.004400000000004</v>
      </c>
      <c r="E3412" s="82">
        <v>55.9</v>
      </c>
      <c r="F3412" s="82">
        <v>44.259700000000002</v>
      </c>
      <c r="G3412" s="82">
        <v>56.6708</v>
      </c>
      <c r="H3412" s="82">
        <v>192.0641</v>
      </c>
      <c r="I3412" s="82">
        <v>136.08609999999999</v>
      </c>
      <c r="J3412" s="82">
        <v>57.409799999999997</v>
      </c>
      <c r="K3412" s="82">
        <v>57.1188</v>
      </c>
      <c r="L3412" s="82">
        <v>118.733</v>
      </c>
      <c r="M3412" s="87">
        <v>142.48400000000001</v>
      </c>
      <c r="N3412" s="80">
        <v>0.09</v>
      </c>
      <c r="O3412" s="86">
        <f t="shared" si="159"/>
        <v>1255.1264368634199</v>
      </c>
      <c r="P3412" s="24">
        <f t="shared" si="160"/>
        <v>0</v>
      </c>
      <c r="R3412" s="76">
        <v>41795</v>
      </c>
      <c r="S3412" s="88">
        <f t="shared" si="161"/>
        <v>6.5904262173586102E-3</v>
      </c>
      <c r="T3412" s="88"/>
    </row>
    <row r="3413" spans="1:20" x14ac:dyDescent="0.3">
      <c r="A3413" s="75">
        <v>3410</v>
      </c>
      <c r="B3413" s="76">
        <v>41796</v>
      </c>
      <c r="C3413" s="80">
        <v>2524.1019000000001</v>
      </c>
      <c r="D3413" s="81">
        <v>93.844999999999999</v>
      </c>
      <c r="E3413" s="82">
        <v>57.47</v>
      </c>
      <c r="F3413" s="82">
        <v>44.816899999999997</v>
      </c>
      <c r="G3413" s="82">
        <v>57.042000000000002</v>
      </c>
      <c r="H3413" s="82">
        <v>193.10589999999999</v>
      </c>
      <c r="I3413" s="82">
        <v>137.50720000000001</v>
      </c>
      <c r="J3413" s="82">
        <v>57.701900000000002</v>
      </c>
      <c r="K3413" s="82">
        <v>57.258499999999998</v>
      </c>
      <c r="L3413" s="82">
        <v>118.93600000000001</v>
      </c>
      <c r="M3413" s="87">
        <v>141.803</v>
      </c>
      <c r="N3413" s="80">
        <v>0.09</v>
      </c>
      <c r="O3413" s="86">
        <f t="shared" si="159"/>
        <v>1255.13091945783</v>
      </c>
      <c r="P3413" s="24">
        <f t="shared" si="160"/>
        <v>0</v>
      </c>
      <c r="R3413" s="76">
        <v>41796</v>
      </c>
      <c r="S3413" s="88">
        <f t="shared" si="161"/>
        <v>4.7723965931312203E-3</v>
      </c>
      <c r="T3413" s="88"/>
    </row>
    <row r="3414" spans="1:20" x14ac:dyDescent="0.3">
      <c r="A3414" s="75">
        <v>3411</v>
      </c>
      <c r="B3414" s="76">
        <v>41799</v>
      </c>
      <c r="C3414" s="80">
        <v>2526.5934000000002</v>
      </c>
      <c r="D3414" s="81">
        <v>93.343000000000004</v>
      </c>
      <c r="E3414" s="82">
        <v>58.13</v>
      </c>
      <c r="F3414" s="82">
        <v>44.8904</v>
      </c>
      <c r="G3414" s="82">
        <v>56.753300000000003</v>
      </c>
      <c r="H3414" s="82">
        <v>193.38579999999999</v>
      </c>
      <c r="I3414" s="82">
        <v>137.3989</v>
      </c>
      <c r="J3414" s="82">
        <v>58.227600000000002</v>
      </c>
      <c r="K3414" s="82">
        <v>57.146799999999999</v>
      </c>
      <c r="L3414" s="82">
        <v>119.057</v>
      </c>
      <c r="M3414" s="87">
        <v>140.99600000000001</v>
      </c>
      <c r="N3414" s="80">
        <v>0.09</v>
      </c>
      <c r="O3414" s="86">
        <f t="shared" si="159"/>
        <v>1255.13540206826</v>
      </c>
      <c r="P3414" s="24">
        <f t="shared" si="160"/>
        <v>0</v>
      </c>
      <c r="R3414" s="76">
        <v>41799</v>
      </c>
      <c r="S3414" s="88">
        <f t="shared" si="161"/>
        <v>9.8708376234735206E-4</v>
      </c>
      <c r="T3414" s="88"/>
    </row>
    <row r="3415" spans="1:20" x14ac:dyDescent="0.3">
      <c r="A3415" s="75">
        <v>3412</v>
      </c>
      <c r="B3415" s="76">
        <v>41800</v>
      </c>
      <c r="C3415" s="80">
        <v>2525.9852000000001</v>
      </c>
      <c r="D3415" s="81">
        <v>92.444000000000003</v>
      </c>
      <c r="E3415" s="82">
        <v>58.11</v>
      </c>
      <c r="F3415" s="82">
        <v>44.848399999999998</v>
      </c>
      <c r="G3415" s="82">
        <v>56.533200000000001</v>
      </c>
      <c r="H3415" s="82">
        <v>194.89410000000001</v>
      </c>
      <c r="I3415" s="82">
        <v>137.3177</v>
      </c>
      <c r="J3415" s="82">
        <v>58.192500000000003</v>
      </c>
      <c r="K3415" s="82">
        <v>57.3703</v>
      </c>
      <c r="L3415" s="82">
        <v>119.626</v>
      </c>
      <c r="M3415" s="87">
        <v>140.30099999999999</v>
      </c>
      <c r="N3415" s="80">
        <v>0.09</v>
      </c>
      <c r="O3415" s="86">
        <f t="shared" si="159"/>
        <v>1255.1398846947</v>
      </c>
      <c r="P3415" s="24">
        <f t="shared" si="160"/>
        <v>0</v>
      </c>
      <c r="R3415" s="76">
        <v>41800</v>
      </c>
      <c r="S3415" s="88">
        <f t="shared" si="161"/>
        <v>-2.40719381282339E-4</v>
      </c>
      <c r="T3415" s="88"/>
    </row>
    <row r="3416" spans="1:20" x14ac:dyDescent="0.3">
      <c r="A3416" s="75">
        <v>3413</v>
      </c>
      <c r="B3416" s="76">
        <v>41801</v>
      </c>
      <c r="C3416" s="80">
        <v>2517.3375999999998</v>
      </c>
      <c r="D3416" s="81">
        <v>92.478999999999999</v>
      </c>
      <c r="E3416" s="82">
        <v>58.3</v>
      </c>
      <c r="F3416" s="82">
        <v>44.743299999999998</v>
      </c>
      <c r="G3416" s="82">
        <v>56.189399999999999</v>
      </c>
      <c r="H3416" s="82">
        <v>194.64529999999999</v>
      </c>
      <c r="I3416" s="82">
        <v>137.98089999999999</v>
      </c>
      <c r="J3416" s="82">
        <v>59.127200000000002</v>
      </c>
      <c r="K3416" s="82">
        <v>57.076900000000002</v>
      </c>
      <c r="L3416" s="82">
        <v>118.76</v>
      </c>
      <c r="M3416" s="87">
        <v>139.661</v>
      </c>
      <c r="N3416" s="80">
        <v>0.09</v>
      </c>
      <c r="O3416" s="86">
        <f t="shared" si="159"/>
        <v>1255.14436733714</v>
      </c>
      <c r="P3416" s="24">
        <f t="shared" si="160"/>
        <v>0</v>
      </c>
      <c r="R3416" s="76">
        <v>41801</v>
      </c>
      <c r="S3416" s="88">
        <f t="shared" si="161"/>
        <v>-3.4234563211218401E-3</v>
      </c>
      <c r="T3416" s="88"/>
    </row>
    <row r="3417" spans="1:20" x14ac:dyDescent="0.3">
      <c r="A3417" s="75">
        <v>3414</v>
      </c>
      <c r="B3417" s="76">
        <v>41802</v>
      </c>
      <c r="C3417" s="80">
        <v>2500.1997999999999</v>
      </c>
      <c r="D3417" s="81">
        <v>92.630799999999994</v>
      </c>
      <c r="E3417" s="82">
        <v>58.51</v>
      </c>
      <c r="F3417" s="82">
        <v>44.154499999999999</v>
      </c>
      <c r="G3417" s="82">
        <v>55.804400000000001</v>
      </c>
      <c r="H3417" s="82">
        <v>196.09139999999999</v>
      </c>
      <c r="I3417" s="82">
        <v>137.58840000000001</v>
      </c>
      <c r="J3417" s="82">
        <v>59.594499999999996</v>
      </c>
      <c r="K3417" s="82">
        <v>56.888300000000001</v>
      </c>
      <c r="L3417" s="82">
        <v>118.002</v>
      </c>
      <c r="M3417" s="87">
        <v>138.74299999999999</v>
      </c>
      <c r="N3417" s="80">
        <v>0.09</v>
      </c>
      <c r="O3417" s="86">
        <f t="shared" si="159"/>
        <v>1255.1488499955999</v>
      </c>
      <c r="P3417" s="24">
        <f t="shared" si="160"/>
        <v>0</v>
      </c>
      <c r="R3417" s="76">
        <v>41802</v>
      </c>
      <c r="S3417" s="88">
        <f t="shared" si="161"/>
        <v>-6.8079068933781803E-3</v>
      </c>
      <c r="T3417" s="88"/>
    </row>
    <row r="3418" spans="1:20" x14ac:dyDescent="0.3">
      <c r="A3418" s="75">
        <v>3415</v>
      </c>
      <c r="B3418" s="76">
        <v>41803</v>
      </c>
      <c r="C3418" s="80">
        <v>2508.0841</v>
      </c>
      <c r="D3418" s="81">
        <v>92.362300000000005</v>
      </c>
      <c r="E3418" s="82">
        <v>58.84</v>
      </c>
      <c r="F3418" s="82">
        <v>44.301699999999997</v>
      </c>
      <c r="G3418" s="82">
        <v>56.698300000000003</v>
      </c>
      <c r="H3418" s="82">
        <v>197.87950000000001</v>
      </c>
      <c r="I3418" s="82">
        <v>138.92830000000001</v>
      </c>
      <c r="J3418" s="82">
        <v>60.015099999999997</v>
      </c>
      <c r="K3418" s="82">
        <v>56.817999999999998</v>
      </c>
      <c r="L3418" s="82">
        <v>117.961</v>
      </c>
      <c r="M3418" s="87">
        <v>139.75800000000001</v>
      </c>
      <c r="N3418" s="80">
        <v>0.1</v>
      </c>
      <c r="O3418" s="86">
        <f t="shared" si="159"/>
        <v>1255.1538307450001</v>
      </c>
      <c r="P3418" s="24">
        <f t="shared" si="160"/>
        <v>0</v>
      </c>
      <c r="R3418" s="76">
        <v>41803</v>
      </c>
      <c r="S3418" s="88">
        <f t="shared" si="161"/>
        <v>3.15346797483951E-3</v>
      </c>
      <c r="T3418" s="88"/>
    </row>
    <row r="3419" spans="1:20" x14ac:dyDescent="0.3">
      <c r="A3419" s="75">
        <v>3416</v>
      </c>
      <c r="B3419" s="76">
        <v>41806</v>
      </c>
      <c r="C3419" s="80">
        <v>2510.1921000000002</v>
      </c>
      <c r="D3419" s="81">
        <v>91.825199999999995</v>
      </c>
      <c r="E3419" s="82">
        <v>60.25</v>
      </c>
      <c r="F3419" s="82">
        <v>44.312199999999997</v>
      </c>
      <c r="G3419" s="82">
        <v>57.069499999999998</v>
      </c>
      <c r="H3419" s="82">
        <v>199.8698</v>
      </c>
      <c r="I3419" s="82">
        <v>139.2937</v>
      </c>
      <c r="J3419" s="82">
        <v>60.435699999999997</v>
      </c>
      <c r="K3419" s="82">
        <v>57.226100000000002</v>
      </c>
      <c r="L3419" s="82">
        <v>118.44799999999999</v>
      </c>
      <c r="M3419" s="87">
        <v>140.607</v>
      </c>
      <c r="N3419" s="80">
        <v>0.1</v>
      </c>
      <c r="O3419" s="86">
        <f t="shared" si="159"/>
        <v>1255.1588115141701</v>
      </c>
      <c r="P3419" s="24">
        <f t="shared" si="160"/>
        <v>0</v>
      </c>
      <c r="R3419" s="76">
        <v>41806</v>
      </c>
      <c r="S3419" s="88">
        <f t="shared" si="161"/>
        <v>8.4048218319310297E-4</v>
      </c>
      <c r="T3419" s="88"/>
    </row>
    <row r="3420" spans="1:20" x14ac:dyDescent="0.3">
      <c r="A3420" s="75">
        <v>3417</v>
      </c>
      <c r="B3420" s="76">
        <v>41807</v>
      </c>
      <c r="C3420" s="80">
        <v>2515.6986000000002</v>
      </c>
      <c r="D3420" s="81">
        <v>92.420699999999997</v>
      </c>
      <c r="E3420" s="82">
        <v>60.59</v>
      </c>
      <c r="F3420" s="82">
        <v>44.490900000000003</v>
      </c>
      <c r="G3420" s="82">
        <v>57.317100000000003</v>
      </c>
      <c r="H3420" s="82">
        <v>200.32079999999999</v>
      </c>
      <c r="I3420" s="82">
        <v>138.61699999999999</v>
      </c>
      <c r="J3420" s="82">
        <v>60.283799999999999</v>
      </c>
      <c r="K3420" s="82">
        <v>57.591999999999999</v>
      </c>
      <c r="L3420" s="82">
        <v>118.083</v>
      </c>
      <c r="M3420" s="87">
        <v>140.84299999999999</v>
      </c>
      <c r="N3420" s="80">
        <v>0.1</v>
      </c>
      <c r="O3420" s="86">
        <f t="shared" si="159"/>
        <v>1255.1637923031101</v>
      </c>
      <c r="P3420" s="24">
        <f t="shared" si="160"/>
        <v>0</v>
      </c>
      <c r="R3420" s="76">
        <v>41807</v>
      </c>
      <c r="S3420" s="88">
        <f t="shared" si="161"/>
        <v>2.1936568121618798E-3</v>
      </c>
      <c r="T3420" s="88"/>
    </row>
    <row r="3421" spans="1:20" x14ac:dyDescent="0.3">
      <c r="A3421" s="75">
        <v>3418</v>
      </c>
      <c r="B3421" s="76">
        <v>41808</v>
      </c>
      <c r="C3421" s="80">
        <v>2535.14</v>
      </c>
      <c r="D3421" s="81">
        <v>92.455699999999993</v>
      </c>
      <c r="E3421" s="82">
        <v>61.07</v>
      </c>
      <c r="F3421" s="82">
        <v>45.006100000000004</v>
      </c>
      <c r="G3421" s="82">
        <v>57.275799999999997</v>
      </c>
      <c r="H3421" s="82">
        <v>202.5754</v>
      </c>
      <c r="I3421" s="82">
        <v>139.03659999999999</v>
      </c>
      <c r="J3421" s="82">
        <v>60.739400000000003</v>
      </c>
      <c r="K3421" s="82">
        <v>58.492800000000003</v>
      </c>
      <c r="L3421" s="82">
        <v>120.27500000000001</v>
      </c>
      <c r="M3421" s="87">
        <v>140.95400000000001</v>
      </c>
      <c r="N3421" s="80">
        <v>0.1</v>
      </c>
      <c r="O3421" s="86">
        <f t="shared" si="159"/>
        <v>1255.16877311181</v>
      </c>
      <c r="P3421" s="24">
        <f t="shared" si="160"/>
        <v>0</v>
      </c>
      <c r="R3421" s="76">
        <v>41808</v>
      </c>
      <c r="S3421" s="88">
        <f t="shared" si="161"/>
        <v>7.7280322849484504E-3</v>
      </c>
      <c r="T3421" s="88"/>
    </row>
    <row r="3422" spans="1:20" x14ac:dyDescent="0.3">
      <c r="A3422" s="75">
        <v>3419</v>
      </c>
      <c r="B3422" s="76">
        <v>41809</v>
      </c>
      <c r="C3422" s="80">
        <v>2538.7347</v>
      </c>
      <c r="D3422" s="81">
        <v>93.109499999999997</v>
      </c>
      <c r="E3422" s="82">
        <v>61.33</v>
      </c>
      <c r="F3422" s="82">
        <v>44.6907</v>
      </c>
      <c r="G3422" s="82">
        <v>57.083300000000001</v>
      </c>
      <c r="H3422" s="82">
        <v>205.23429999999999</v>
      </c>
      <c r="I3422" s="82">
        <v>138.90119999999999</v>
      </c>
      <c r="J3422" s="82">
        <v>60.961399999999998</v>
      </c>
      <c r="K3422" s="82">
        <v>58.816499999999998</v>
      </c>
      <c r="L3422" s="82">
        <v>121.898</v>
      </c>
      <c r="M3422" s="87">
        <v>141.733</v>
      </c>
      <c r="N3422" s="80">
        <v>0.1</v>
      </c>
      <c r="O3422" s="86">
        <f t="shared" si="159"/>
        <v>1255.17375394027</v>
      </c>
      <c r="P3422" s="24">
        <f t="shared" si="160"/>
        <v>0</v>
      </c>
      <c r="R3422" s="76">
        <v>41809</v>
      </c>
      <c r="S3422" s="88">
        <f t="shared" si="161"/>
        <v>1.4179493045749501E-3</v>
      </c>
      <c r="T3422" s="88"/>
    </row>
    <row r="3423" spans="1:20" x14ac:dyDescent="0.3">
      <c r="A3423" s="75">
        <v>3420</v>
      </c>
      <c r="B3423" s="76">
        <v>41810</v>
      </c>
      <c r="C3423" s="80">
        <v>2543.1421</v>
      </c>
      <c r="D3423" s="81">
        <v>93.237899999999996</v>
      </c>
      <c r="E3423" s="82">
        <v>61.22</v>
      </c>
      <c r="F3423" s="82">
        <v>42.914000000000001</v>
      </c>
      <c r="G3423" s="82">
        <v>57.317100000000003</v>
      </c>
      <c r="H3423" s="82">
        <v>205.77850000000001</v>
      </c>
      <c r="I3423" s="82">
        <v>140.52529999999999</v>
      </c>
      <c r="J3423" s="82">
        <v>61.522199999999998</v>
      </c>
      <c r="K3423" s="82">
        <v>58.675800000000002</v>
      </c>
      <c r="L3423" s="82">
        <v>120.54600000000001</v>
      </c>
      <c r="M3423" s="87">
        <v>141.74700000000001</v>
      </c>
      <c r="N3423" s="80">
        <v>0.1</v>
      </c>
      <c r="O3423" s="86">
        <f t="shared" si="159"/>
        <v>1255.1787347884999</v>
      </c>
      <c r="P3423" s="24">
        <f t="shared" si="160"/>
        <v>0</v>
      </c>
      <c r="R3423" s="76">
        <v>41810</v>
      </c>
      <c r="S3423" s="88">
        <f t="shared" si="161"/>
        <v>1.73606166883067E-3</v>
      </c>
      <c r="T3423" s="88"/>
    </row>
    <row r="3424" spans="1:20" x14ac:dyDescent="0.3">
      <c r="A3424" s="75">
        <v>3421</v>
      </c>
      <c r="B3424" s="76">
        <v>41813</v>
      </c>
      <c r="C3424" s="80">
        <v>2542.8119999999999</v>
      </c>
      <c r="D3424" s="81">
        <v>92.735900000000001</v>
      </c>
      <c r="E3424" s="82">
        <v>62.12</v>
      </c>
      <c r="F3424" s="82">
        <v>43.208399999999997</v>
      </c>
      <c r="G3424" s="82">
        <v>57.743400000000001</v>
      </c>
      <c r="H3424" s="82">
        <v>206.77369999999999</v>
      </c>
      <c r="I3424" s="82">
        <v>141.2697</v>
      </c>
      <c r="J3424" s="82">
        <v>61.966099999999997</v>
      </c>
      <c r="K3424" s="82">
        <v>58.732100000000003</v>
      </c>
      <c r="L3424" s="82">
        <v>119.58499999999999</v>
      </c>
      <c r="M3424" s="87">
        <v>141.733</v>
      </c>
      <c r="N3424" s="80">
        <v>0.1</v>
      </c>
      <c r="O3424" s="86">
        <f t="shared" si="159"/>
        <v>1255.1837156565</v>
      </c>
      <c r="P3424" s="24">
        <f t="shared" si="160"/>
        <v>0</v>
      </c>
      <c r="R3424" s="76">
        <v>41813</v>
      </c>
      <c r="S3424" s="88">
        <f t="shared" si="161"/>
        <v>-1.2980006111340501E-4</v>
      </c>
      <c r="T3424" s="88"/>
    </row>
    <row r="3425" spans="1:20" x14ac:dyDescent="0.3">
      <c r="A3425" s="75">
        <v>3422</v>
      </c>
      <c r="B3425" s="76">
        <v>41814</v>
      </c>
      <c r="C3425" s="80">
        <v>2526.6687000000002</v>
      </c>
      <c r="D3425" s="81">
        <v>91.977000000000004</v>
      </c>
      <c r="E3425" s="82">
        <v>61.61</v>
      </c>
      <c r="F3425" s="82">
        <v>42.850900000000003</v>
      </c>
      <c r="G3425" s="82">
        <v>57.406500000000001</v>
      </c>
      <c r="H3425" s="82">
        <v>204.8922</v>
      </c>
      <c r="I3425" s="82">
        <v>139.03659999999999</v>
      </c>
      <c r="J3425" s="82">
        <v>60.365600000000001</v>
      </c>
      <c r="K3425" s="82">
        <v>58.901000000000003</v>
      </c>
      <c r="L3425" s="82">
        <v>119.125</v>
      </c>
      <c r="M3425" s="87">
        <v>141.12100000000001</v>
      </c>
      <c r="N3425" s="80">
        <v>0.1</v>
      </c>
      <c r="O3425" s="86">
        <f t="shared" si="159"/>
        <v>1255.18869654426</v>
      </c>
      <c r="P3425" s="24">
        <f t="shared" si="160"/>
        <v>0</v>
      </c>
      <c r="R3425" s="76">
        <v>41814</v>
      </c>
      <c r="S3425" s="88">
        <f t="shared" si="161"/>
        <v>-6.3486014695540698E-3</v>
      </c>
      <c r="T3425" s="88"/>
    </row>
    <row r="3426" spans="1:20" x14ac:dyDescent="0.3">
      <c r="A3426" s="75">
        <v>3423</v>
      </c>
      <c r="B3426" s="76">
        <v>41815</v>
      </c>
      <c r="C3426" s="80">
        <v>2539.107</v>
      </c>
      <c r="D3426" s="81">
        <v>91.124700000000004</v>
      </c>
      <c r="E3426" s="82">
        <v>61.17</v>
      </c>
      <c r="F3426" s="82">
        <v>42.535499999999999</v>
      </c>
      <c r="G3426" s="82">
        <v>57.798400000000001</v>
      </c>
      <c r="H3426" s="82">
        <v>204.05260000000001</v>
      </c>
      <c r="I3426" s="82">
        <v>138.238</v>
      </c>
      <c r="J3426" s="82">
        <v>60.552500000000002</v>
      </c>
      <c r="K3426" s="82">
        <v>59.055799999999998</v>
      </c>
      <c r="L3426" s="82">
        <v>119.842</v>
      </c>
      <c r="M3426" s="87">
        <v>141.316</v>
      </c>
      <c r="N3426" s="80">
        <v>0.1</v>
      </c>
      <c r="O3426" s="86">
        <f t="shared" si="159"/>
        <v>1255.1936774517801</v>
      </c>
      <c r="P3426" s="24">
        <f t="shared" si="160"/>
        <v>0</v>
      </c>
      <c r="R3426" s="76">
        <v>41815</v>
      </c>
      <c r="S3426" s="88">
        <f t="shared" si="161"/>
        <v>4.92280606476014E-3</v>
      </c>
      <c r="T3426" s="88"/>
    </row>
    <row r="3427" spans="1:20" x14ac:dyDescent="0.3">
      <c r="A3427" s="75">
        <v>3424</v>
      </c>
      <c r="B3427" s="76">
        <v>41816</v>
      </c>
      <c r="C3427" s="80">
        <v>2536.5506999999998</v>
      </c>
      <c r="D3427" s="81">
        <v>91.965299999999999</v>
      </c>
      <c r="E3427" s="82">
        <v>61.03</v>
      </c>
      <c r="F3427" s="82">
        <v>42.209600000000002</v>
      </c>
      <c r="G3427" s="82">
        <v>57.372100000000003</v>
      </c>
      <c r="H3427" s="82">
        <v>203.57050000000001</v>
      </c>
      <c r="I3427" s="82">
        <v>138.08920000000001</v>
      </c>
      <c r="J3427" s="82">
        <v>61.276800000000001</v>
      </c>
      <c r="K3427" s="82">
        <v>59.154299999999999</v>
      </c>
      <c r="L3427" s="82">
        <v>119.883</v>
      </c>
      <c r="M3427" s="87">
        <v>141.17699999999999</v>
      </c>
      <c r="N3427" s="80">
        <v>0.1</v>
      </c>
      <c r="O3427" s="86">
        <f t="shared" si="159"/>
        <v>1255.1986583790699</v>
      </c>
      <c r="P3427" s="24">
        <f t="shared" si="160"/>
        <v>0</v>
      </c>
      <c r="R3427" s="76">
        <v>41816</v>
      </c>
      <c r="S3427" s="88">
        <f t="shared" si="161"/>
        <v>-1.0067712782486601E-3</v>
      </c>
      <c r="T3427" s="88"/>
    </row>
    <row r="3428" spans="1:20" x14ac:dyDescent="0.3">
      <c r="A3428" s="75">
        <v>3425</v>
      </c>
      <c r="B3428" s="76">
        <v>41817</v>
      </c>
      <c r="C3428" s="80">
        <v>2541.5302999999999</v>
      </c>
      <c r="D3428" s="81">
        <v>92.222200000000001</v>
      </c>
      <c r="E3428" s="82">
        <v>61.01</v>
      </c>
      <c r="F3428" s="82">
        <v>42.609099999999998</v>
      </c>
      <c r="G3428" s="82">
        <v>58.100900000000003</v>
      </c>
      <c r="H3428" s="82">
        <v>202.69980000000001</v>
      </c>
      <c r="I3428" s="82">
        <v>136.9794</v>
      </c>
      <c r="J3428" s="82">
        <v>61.825899999999997</v>
      </c>
      <c r="K3428" s="82">
        <v>59.3795</v>
      </c>
      <c r="L3428" s="82">
        <v>120.086</v>
      </c>
      <c r="M3428" s="87">
        <v>141.107</v>
      </c>
      <c r="N3428" s="80">
        <v>0.1</v>
      </c>
      <c r="O3428" s="86">
        <f t="shared" si="159"/>
        <v>1255.2036393261301</v>
      </c>
      <c r="P3428" s="24">
        <f t="shared" si="160"/>
        <v>0</v>
      </c>
      <c r="R3428" s="76">
        <v>41817</v>
      </c>
      <c r="S3428" s="88">
        <f t="shared" si="161"/>
        <v>1.9631383673901501E-3</v>
      </c>
      <c r="T3428" s="88"/>
    </row>
    <row r="3429" spans="1:20" x14ac:dyDescent="0.3">
      <c r="A3429" s="75">
        <v>3426</v>
      </c>
      <c r="B3429" s="76">
        <v>41820</v>
      </c>
      <c r="C3429" s="80">
        <v>2540.6972000000001</v>
      </c>
      <c r="D3429" s="81">
        <v>92.467399999999998</v>
      </c>
      <c r="E3429" s="82">
        <v>61.06</v>
      </c>
      <c r="F3429" s="82">
        <v>42.609099999999998</v>
      </c>
      <c r="G3429" s="82">
        <v>57.3446</v>
      </c>
      <c r="H3429" s="82">
        <v>202.99520000000001</v>
      </c>
      <c r="I3429" s="82">
        <v>136.262</v>
      </c>
      <c r="J3429" s="82">
        <v>61.487099999999998</v>
      </c>
      <c r="K3429" s="82">
        <v>59.618699999999997</v>
      </c>
      <c r="L3429" s="82">
        <v>120.87</v>
      </c>
      <c r="M3429" s="87">
        <v>140.10599999999999</v>
      </c>
      <c r="N3429" s="80">
        <v>0.09</v>
      </c>
      <c r="O3429" s="99">
        <f t="shared" si="159"/>
        <v>1255.2081221962701</v>
      </c>
      <c r="P3429" s="24">
        <f t="shared" si="160"/>
        <v>1</v>
      </c>
      <c r="R3429" s="76">
        <v>41820</v>
      </c>
      <c r="S3429" s="88">
        <f t="shared" si="161"/>
        <v>-3.2779463616849902E-4</v>
      </c>
      <c r="T3429" s="88"/>
    </row>
    <row r="3430" spans="1:20" x14ac:dyDescent="0.3">
      <c r="A3430" s="75">
        <v>3427</v>
      </c>
      <c r="B3430" s="76">
        <v>41821</v>
      </c>
      <c r="C3430" s="80">
        <v>2558.1275000000001</v>
      </c>
      <c r="D3430" s="81">
        <v>93.086200000000005</v>
      </c>
      <c r="E3430" s="82">
        <v>61.63</v>
      </c>
      <c r="F3430" s="82">
        <v>42.861400000000003</v>
      </c>
      <c r="G3430" s="82">
        <v>57.578400000000002</v>
      </c>
      <c r="H3430" s="82">
        <v>202.97970000000001</v>
      </c>
      <c r="I3430" s="82">
        <v>137.1824</v>
      </c>
      <c r="J3430" s="82">
        <v>62.223100000000002</v>
      </c>
      <c r="K3430" s="82">
        <v>59.520200000000003</v>
      </c>
      <c r="L3430" s="82">
        <v>120.586</v>
      </c>
      <c r="M3430" s="87">
        <v>140.46799999999999</v>
      </c>
      <c r="N3430" s="80">
        <v>0.1</v>
      </c>
      <c r="O3430" s="86">
        <f t="shared" si="159"/>
        <v>1255.2131031808799</v>
      </c>
      <c r="P3430" s="24">
        <f t="shared" si="160"/>
        <v>0</v>
      </c>
      <c r="R3430" s="76">
        <v>41821</v>
      </c>
      <c r="S3430" s="88">
        <f t="shared" si="161"/>
        <v>6.8604397249700799E-3</v>
      </c>
      <c r="T3430" s="88"/>
    </row>
    <row r="3431" spans="1:20" x14ac:dyDescent="0.3">
      <c r="A3431" s="75">
        <v>3428</v>
      </c>
      <c r="B3431" s="76">
        <v>41822</v>
      </c>
      <c r="C3431" s="80">
        <v>2559.9618999999998</v>
      </c>
      <c r="D3431" s="81">
        <v>93.599900000000005</v>
      </c>
      <c r="E3431" s="82">
        <v>61.84</v>
      </c>
      <c r="F3431" s="82">
        <v>43.050699999999999</v>
      </c>
      <c r="G3431" s="82">
        <v>57.619599999999998</v>
      </c>
      <c r="H3431" s="82">
        <v>202.49760000000001</v>
      </c>
      <c r="I3431" s="82">
        <v>137.4666</v>
      </c>
      <c r="J3431" s="82">
        <v>62.889099999999999</v>
      </c>
      <c r="K3431" s="82">
        <v>59.520200000000003</v>
      </c>
      <c r="L3431" s="82">
        <v>121.31699999999999</v>
      </c>
      <c r="M3431" s="87">
        <v>139.81399999999999</v>
      </c>
      <c r="N3431" s="80">
        <v>0.1</v>
      </c>
      <c r="O3431" s="86">
        <f t="shared" si="159"/>
        <v>1255.2180841852601</v>
      </c>
      <c r="P3431" s="24">
        <f t="shared" si="160"/>
        <v>0</v>
      </c>
      <c r="R3431" s="76">
        <v>41822</v>
      </c>
      <c r="S3431" s="88">
        <f t="shared" si="161"/>
        <v>7.1708700993200502E-4</v>
      </c>
      <c r="T3431" s="88"/>
    </row>
    <row r="3432" spans="1:20" x14ac:dyDescent="0.3">
      <c r="A3432" s="75">
        <v>3429</v>
      </c>
      <c r="B3432" s="76">
        <v>41823</v>
      </c>
      <c r="C3432" s="80">
        <v>2573.9974000000002</v>
      </c>
      <c r="D3432" s="81">
        <v>94.557199999999995</v>
      </c>
      <c r="E3432" s="82">
        <v>62.01</v>
      </c>
      <c r="F3432" s="82">
        <v>43.460700000000003</v>
      </c>
      <c r="G3432" s="82">
        <v>57.482100000000003</v>
      </c>
      <c r="H3432" s="82">
        <v>203.99039999999999</v>
      </c>
      <c r="I3432" s="82">
        <v>138.84710000000001</v>
      </c>
      <c r="J3432" s="82">
        <v>63.110999999999997</v>
      </c>
      <c r="K3432" s="82">
        <v>59.4358</v>
      </c>
      <c r="L3432" s="82">
        <v>121.79</v>
      </c>
      <c r="M3432" s="87">
        <v>140.44</v>
      </c>
      <c r="N3432" s="80">
        <v>0.09</v>
      </c>
      <c r="O3432" s="86">
        <f t="shared" si="159"/>
        <v>1255.22256710699</v>
      </c>
      <c r="P3432" s="24">
        <f t="shared" si="160"/>
        <v>0</v>
      </c>
      <c r="R3432" s="76">
        <v>41823</v>
      </c>
      <c r="S3432" s="88">
        <f t="shared" si="161"/>
        <v>5.4826987854781403E-3</v>
      </c>
      <c r="T3432" s="88"/>
    </row>
    <row r="3433" spans="1:20" x14ac:dyDescent="0.3">
      <c r="A3433" s="75">
        <v>3430</v>
      </c>
      <c r="B3433" s="76">
        <v>41824</v>
      </c>
      <c r="C3433" s="80">
        <v>2573.9974000000002</v>
      </c>
      <c r="D3433" s="81">
        <v>94.557199999999995</v>
      </c>
      <c r="E3433" s="82">
        <v>62.01</v>
      </c>
      <c r="F3433" s="82">
        <v>43.460700000000003</v>
      </c>
      <c r="G3433" s="82">
        <v>57.482100000000003</v>
      </c>
      <c r="H3433" s="82">
        <v>203.99039999999999</v>
      </c>
      <c r="I3433" s="82">
        <v>138.84710000000001</v>
      </c>
      <c r="J3433" s="82">
        <v>63.110999999999997</v>
      </c>
      <c r="K3433" s="82">
        <v>59.4358</v>
      </c>
      <c r="L3433" s="82">
        <v>121.79</v>
      </c>
      <c r="M3433" s="87">
        <v>140.44</v>
      </c>
      <c r="N3433" s="80">
        <v>0.09</v>
      </c>
      <c r="O3433" s="86">
        <f t="shared" si="159"/>
        <v>1255.22705004473</v>
      </c>
      <c r="P3433" s="24">
        <f t="shared" si="160"/>
        <v>0</v>
      </c>
      <c r="R3433" s="76">
        <v>41824</v>
      </c>
      <c r="S3433" s="88">
        <f t="shared" si="161"/>
        <v>0</v>
      </c>
      <c r="T3433" s="88"/>
    </row>
    <row r="3434" spans="1:20" x14ac:dyDescent="0.3">
      <c r="A3434" s="75">
        <v>3431</v>
      </c>
      <c r="B3434" s="76">
        <v>41827</v>
      </c>
      <c r="C3434" s="80">
        <v>2563.9897999999998</v>
      </c>
      <c r="D3434" s="81">
        <v>94.358699999999999</v>
      </c>
      <c r="E3434" s="82">
        <v>61.89</v>
      </c>
      <c r="F3434" s="82">
        <v>43.113700000000001</v>
      </c>
      <c r="G3434" s="82">
        <v>57.743400000000001</v>
      </c>
      <c r="H3434" s="82">
        <v>202.8708</v>
      </c>
      <c r="I3434" s="82">
        <v>138.92830000000001</v>
      </c>
      <c r="J3434" s="82">
        <v>62.316600000000001</v>
      </c>
      <c r="K3434" s="82">
        <v>59.309100000000001</v>
      </c>
      <c r="L3434" s="82">
        <v>121.574</v>
      </c>
      <c r="M3434" s="87">
        <v>139.31299999999999</v>
      </c>
      <c r="N3434" s="80">
        <v>0.1</v>
      </c>
      <c r="O3434" s="86">
        <f t="shared" si="159"/>
        <v>1255.23203110445</v>
      </c>
      <c r="P3434" s="24">
        <f t="shared" si="160"/>
        <v>0</v>
      </c>
      <c r="R3434" s="76">
        <v>41827</v>
      </c>
      <c r="S3434" s="88">
        <f t="shared" si="161"/>
        <v>-3.8879604151893501E-3</v>
      </c>
      <c r="T3434" s="88"/>
    </row>
    <row r="3435" spans="1:20" x14ac:dyDescent="0.3">
      <c r="A3435" s="75">
        <v>3432</v>
      </c>
      <c r="B3435" s="76">
        <v>41828</v>
      </c>
      <c r="C3435" s="80">
        <v>2546.6677</v>
      </c>
      <c r="D3435" s="81">
        <v>94.160300000000007</v>
      </c>
      <c r="E3435" s="82">
        <v>59.75</v>
      </c>
      <c r="F3435" s="82">
        <v>42.765799999999999</v>
      </c>
      <c r="G3435" s="82">
        <v>57.454599999999999</v>
      </c>
      <c r="H3435" s="82">
        <v>201.9845</v>
      </c>
      <c r="I3435" s="82">
        <v>139.17189999999999</v>
      </c>
      <c r="J3435" s="82">
        <v>62.783900000000003</v>
      </c>
      <c r="K3435" s="82">
        <v>59.0276</v>
      </c>
      <c r="L3435" s="82">
        <v>121.398</v>
      </c>
      <c r="M3435" s="87">
        <v>139.202</v>
      </c>
      <c r="N3435" s="80">
        <v>0.09</v>
      </c>
      <c r="O3435" s="86">
        <f t="shared" si="159"/>
        <v>1255.23651407599</v>
      </c>
      <c r="P3435" s="24">
        <f t="shared" si="160"/>
        <v>0</v>
      </c>
      <c r="R3435" s="76">
        <v>41828</v>
      </c>
      <c r="S3435" s="88">
        <f t="shared" si="161"/>
        <v>-6.7559161116786904E-3</v>
      </c>
      <c r="T3435" s="88"/>
    </row>
    <row r="3436" spans="1:20" x14ac:dyDescent="0.3">
      <c r="A3436" s="75">
        <v>3433</v>
      </c>
      <c r="B3436" s="76">
        <v>41829</v>
      </c>
      <c r="C3436" s="80">
        <v>2558.6496000000002</v>
      </c>
      <c r="D3436" s="81">
        <v>94.300399999999996</v>
      </c>
      <c r="E3436" s="82">
        <v>60.69</v>
      </c>
      <c r="F3436" s="82">
        <v>42.4495</v>
      </c>
      <c r="G3436" s="82">
        <v>57.3033</v>
      </c>
      <c r="H3436" s="82">
        <v>204.3014</v>
      </c>
      <c r="I3436" s="82">
        <v>140.1464</v>
      </c>
      <c r="J3436" s="82">
        <v>63.087699999999998</v>
      </c>
      <c r="K3436" s="82">
        <v>59.041699999999999</v>
      </c>
      <c r="L3436" s="82">
        <v>121.452</v>
      </c>
      <c r="M3436" s="87">
        <v>140.565</v>
      </c>
      <c r="N3436" s="80">
        <v>0.09</v>
      </c>
      <c r="O3436" s="86">
        <f t="shared" si="159"/>
        <v>1255.2409970635399</v>
      </c>
      <c r="P3436" s="24">
        <f t="shared" si="160"/>
        <v>0</v>
      </c>
      <c r="R3436" s="76">
        <v>41829</v>
      </c>
      <c r="S3436" s="88">
        <f t="shared" si="161"/>
        <v>4.7049326459043302E-3</v>
      </c>
      <c r="T3436" s="88"/>
    </row>
    <row r="3437" spans="1:20" x14ac:dyDescent="0.3">
      <c r="A3437" s="75">
        <v>3434</v>
      </c>
      <c r="B3437" s="76">
        <v>41830</v>
      </c>
      <c r="C3437" s="80">
        <v>2548.0794999999998</v>
      </c>
      <c r="D3437" s="81">
        <v>93.903400000000005</v>
      </c>
      <c r="E3437" s="82">
        <v>60.07</v>
      </c>
      <c r="F3437" s="82">
        <v>42.512799999999999</v>
      </c>
      <c r="G3437" s="82">
        <v>57.323999999999998</v>
      </c>
      <c r="H3437" s="82">
        <v>202.52869999999999</v>
      </c>
      <c r="I3437" s="82">
        <v>138.82</v>
      </c>
      <c r="J3437" s="82">
        <v>62.643700000000003</v>
      </c>
      <c r="K3437" s="82">
        <v>59.478000000000002</v>
      </c>
      <c r="L3437" s="82">
        <v>121.898</v>
      </c>
      <c r="M3437" s="87">
        <v>139.88300000000001</v>
      </c>
      <c r="N3437" s="80">
        <v>0.09</v>
      </c>
      <c r="O3437" s="86">
        <f t="shared" si="159"/>
        <v>1255.2454800671001</v>
      </c>
      <c r="P3437" s="24">
        <f t="shared" si="160"/>
        <v>0</v>
      </c>
      <c r="R3437" s="76">
        <v>41830</v>
      </c>
      <c r="S3437" s="88">
        <f t="shared" si="161"/>
        <v>-4.1311244806636598E-3</v>
      </c>
      <c r="T3437" s="88"/>
    </row>
    <row r="3438" spans="1:20" x14ac:dyDescent="0.3">
      <c r="A3438" s="75">
        <v>3435</v>
      </c>
      <c r="B3438" s="76">
        <v>41831</v>
      </c>
      <c r="C3438" s="80">
        <v>2552.0697</v>
      </c>
      <c r="D3438" s="81">
        <v>92.934399999999997</v>
      </c>
      <c r="E3438" s="82">
        <v>59.9</v>
      </c>
      <c r="F3438" s="82">
        <v>42.312399999999997</v>
      </c>
      <c r="G3438" s="82">
        <v>57.880899999999997</v>
      </c>
      <c r="H3438" s="82">
        <v>199.761</v>
      </c>
      <c r="I3438" s="82">
        <v>137.69669999999999</v>
      </c>
      <c r="J3438" s="82">
        <v>61.568899999999999</v>
      </c>
      <c r="K3438" s="82">
        <v>59.069800000000001</v>
      </c>
      <c r="L3438" s="82">
        <v>121.56</v>
      </c>
      <c r="M3438" s="87">
        <v>139.59100000000001</v>
      </c>
      <c r="N3438" s="80">
        <v>0.09</v>
      </c>
      <c r="O3438" s="86">
        <f t="shared" si="159"/>
        <v>1255.24996308667</v>
      </c>
      <c r="P3438" s="24">
        <f t="shared" si="160"/>
        <v>0</v>
      </c>
      <c r="R3438" s="76">
        <v>41831</v>
      </c>
      <c r="S3438" s="88">
        <f t="shared" si="161"/>
        <v>1.56596369932727E-3</v>
      </c>
      <c r="T3438" s="88"/>
    </row>
    <row r="3439" spans="1:20" x14ac:dyDescent="0.3">
      <c r="A3439" s="75">
        <v>3436</v>
      </c>
      <c r="B3439" s="76">
        <v>41834</v>
      </c>
      <c r="C3439" s="80">
        <v>2564.4371999999998</v>
      </c>
      <c r="D3439" s="81">
        <v>92.840999999999994</v>
      </c>
      <c r="E3439" s="82">
        <v>60.34</v>
      </c>
      <c r="F3439" s="82">
        <v>42.692</v>
      </c>
      <c r="G3439" s="82">
        <v>57.9497</v>
      </c>
      <c r="H3439" s="82">
        <v>200.98939999999999</v>
      </c>
      <c r="I3439" s="82">
        <v>138.96889999999999</v>
      </c>
      <c r="J3439" s="82">
        <v>62.164700000000003</v>
      </c>
      <c r="K3439" s="82">
        <v>59.646900000000002</v>
      </c>
      <c r="L3439" s="82">
        <v>123.224</v>
      </c>
      <c r="M3439" s="87">
        <v>139.73099999999999</v>
      </c>
      <c r="N3439" s="80">
        <v>0.09</v>
      </c>
      <c r="O3439" s="86">
        <f t="shared" si="159"/>
        <v>1255.2544461222601</v>
      </c>
      <c r="P3439" s="24">
        <f t="shared" si="160"/>
        <v>0</v>
      </c>
      <c r="R3439" s="76">
        <v>41834</v>
      </c>
      <c r="S3439" s="88">
        <f t="shared" si="161"/>
        <v>4.8460667042125004E-3</v>
      </c>
      <c r="T3439" s="88"/>
    </row>
    <row r="3440" spans="1:20" x14ac:dyDescent="0.3">
      <c r="A3440" s="75">
        <v>3437</v>
      </c>
      <c r="B3440" s="76">
        <v>41835</v>
      </c>
      <c r="C3440" s="80">
        <v>2559.4924000000001</v>
      </c>
      <c r="D3440" s="81">
        <v>92.747600000000006</v>
      </c>
      <c r="E3440" s="82">
        <v>59.72</v>
      </c>
      <c r="F3440" s="82">
        <v>42.744700000000002</v>
      </c>
      <c r="G3440" s="82">
        <v>58.375999999999998</v>
      </c>
      <c r="H3440" s="82">
        <v>200.98939999999999</v>
      </c>
      <c r="I3440" s="82">
        <v>138.57640000000001</v>
      </c>
      <c r="J3440" s="82">
        <v>61.487099999999998</v>
      </c>
      <c r="K3440" s="82">
        <v>59.252800000000001</v>
      </c>
      <c r="L3440" s="82">
        <v>122.223</v>
      </c>
      <c r="M3440" s="87">
        <v>139.494</v>
      </c>
      <c r="N3440" s="80">
        <v>0.09</v>
      </c>
      <c r="O3440" s="86">
        <f t="shared" si="159"/>
        <v>1255.25892917385</v>
      </c>
      <c r="P3440" s="24">
        <f t="shared" si="160"/>
        <v>0</v>
      </c>
      <c r="R3440" s="76">
        <v>41835</v>
      </c>
      <c r="S3440" s="88">
        <f t="shared" si="161"/>
        <v>-1.92822035181828E-3</v>
      </c>
      <c r="T3440" s="88"/>
    </row>
    <row r="3441" spans="1:20" x14ac:dyDescent="0.3">
      <c r="A3441" s="75">
        <v>3438</v>
      </c>
      <c r="B3441" s="76">
        <v>41836</v>
      </c>
      <c r="C3441" s="80">
        <v>2570.5479999999998</v>
      </c>
      <c r="D3441" s="81">
        <v>92.957700000000003</v>
      </c>
      <c r="E3441" s="82">
        <v>59.11</v>
      </c>
      <c r="F3441" s="82">
        <v>42.4495</v>
      </c>
      <c r="G3441" s="82">
        <v>60.6175</v>
      </c>
      <c r="H3441" s="82">
        <v>203.5239</v>
      </c>
      <c r="I3441" s="82">
        <v>140.44409999999999</v>
      </c>
      <c r="J3441" s="82">
        <v>62.258200000000002</v>
      </c>
      <c r="K3441" s="82">
        <v>59.280999999999999</v>
      </c>
      <c r="L3441" s="82">
        <v>122.44</v>
      </c>
      <c r="M3441" s="87">
        <v>138.06200000000001</v>
      </c>
      <c r="N3441" s="80">
        <v>0.09</v>
      </c>
      <c r="O3441" s="86">
        <f t="shared" si="159"/>
        <v>1255.2634122414499</v>
      </c>
      <c r="P3441" s="24">
        <f t="shared" si="160"/>
        <v>0</v>
      </c>
      <c r="R3441" s="76">
        <v>41836</v>
      </c>
      <c r="S3441" s="88">
        <f t="shared" si="161"/>
        <v>4.3194502159880103E-3</v>
      </c>
      <c r="T3441" s="88"/>
    </row>
    <row r="3442" spans="1:20" x14ac:dyDescent="0.3">
      <c r="A3442" s="75">
        <v>3439</v>
      </c>
      <c r="B3442" s="76">
        <v>41837</v>
      </c>
      <c r="C3442" s="80">
        <v>2540.3760000000002</v>
      </c>
      <c r="D3442" s="81">
        <v>91.194800000000001</v>
      </c>
      <c r="E3442" s="82">
        <v>58.32</v>
      </c>
      <c r="F3442" s="82">
        <v>42.080500000000001</v>
      </c>
      <c r="G3442" s="82">
        <v>61.2363</v>
      </c>
      <c r="H3442" s="82">
        <v>202.26439999999999</v>
      </c>
      <c r="I3442" s="82">
        <v>138.46809999999999</v>
      </c>
      <c r="J3442" s="82">
        <v>61.860999999999997</v>
      </c>
      <c r="K3442" s="82">
        <v>59.1402</v>
      </c>
      <c r="L3442" s="82">
        <v>121.75</v>
      </c>
      <c r="M3442" s="87">
        <v>136.81</v>
      </c>
      <c r="N3442" s="80">
        <v>0.09</v>
      </c>
      <c r="O3442" s="86">
        <f t="shared" si="159"/>
        <v>1255.26789532507</v>
      </c>
      <c r="P3442" s="24">
        <f t="shared" si="160"/>
        <v>0</v>
      </c>
      <c r="R3442" s="76">
        <v>41837</v>
      </c>
      <c r="S3442" s="88">
        <f t="shared" si="161"/>
        <v>-1.17375750229133E-2</v>
      </c>
      <c r="T3442" s="88"/>
    </row>
    <row r="3443" spans="1:20" x14ac:dyDescent="0.3">
      <c r="A3443" s="75">
        <v>3440</v>
      </c>
      <c r="B3443" s="76">
        <v>41838</v>
      </c>
      <c r="C3443" s="80">
        <v>2566.4668999999999</v>
      </c>
      <c r="D3443" s="81">
        <v>92.6892</v>
      </c>
      <c r="E3443" s="82">
        <v>59.24</v>
      </c>
      <c r="F3443" s="82">
        <v>42.1753</v>
      </c>
      <c r="G3443" s="82">
        <v>61.456299999999999</v>
      </c>
      <c r="H3443" s="82">
        <v>202.74639999999999</v>
      </c>
      <c r="I3443" s="82">
        <v>139.03659999999999</v>
      </c>
      <c r="J3443" s="82">
        <v>62.597000000000001</v>
      </c>
      <c r="K3443" s="82">
        <v>59.717300000000002</v>
      </c>
      <c r="L3443" s="82">
        <v>121.88500000000001</v>
      </c>
      <c r="M3443" s="87">
        <v>137.672</v>
      </c>
      <c r="N3443" s="80">
        <v>0.09</v>
      </c>
      <c r="O3443" s="86">
        <f t="shared" si="159"/>
        <v>1255.27237842469</v>
      </c>
      <c r="P3443" s="24">
        <f t="shared" si="160"/>
        <v>0</v>
      </c>
      <c r="R3443" s="76">
        <v>41838</v>
      </c>
      <c r="S3443" s="88">
        <f t="shared" si="161"/>
        <v>1.0270487518383E-2</v>
      </c>
      <c r="T3443" s="88"/>
    </row>
    <row r="3444" spans="1:20" x14ac:dyDescent="0.3">
      <c r="A3444" s="75">
        <v>3441</v>
      </c>
      <c r="B3444" s="76">
        <v>41841</v>
      </c>
      <c r="C3444" s="80">
        <v>2560.5915</v>
      </c>
      <c r="D3444" s="81">
        <v>93.016099999999994</v>
      </c>
      <c r="E3444" s="82">
        <v>58.49</v>
      </c>
      <c r="F3444" s="82">
        <v>42.185899999999997</v>
      </c>
      <c r="G3444" s="82">
        <v>61.655700000000003</v>
      </c>
      <c r="H3444" s="82">
        <v>204.14590000000001</v>
      </c>
      <c r="I3444" s="82">
        <v>139.5102</v>
      </c>
      <c r="J3444" s="82">
        <v>62.036200000000001</v>
      </c>
      <c r="K3444" s="82">
        <v>59.674999999999997</v>
      </c>
      <c r="L3444" s="82">
        <v>121.64100000000001</v>
      </c>
      <c r="M3444" s="87">
        <v>135.66900000000001</v>
      </c>
      <c r="N3444" s="80">
        <v>0.1</v>
      </c>
      <c r="O3444" s="86">
        <f t="shared" si="159"/>
        <v>1255.2773596642901</v>
      </c>
      <c r="P3444" s="24">
        <f t="shared" si="160"/>
        <v>0</v>
      </c>
      <c r="R3444" s="76">
        <v>41841</v>
      </c>
      <c r="S3444" s="88">
        <f t="shared" si="161"/>
        <v>-2.2892950616273402E-3</v>
      </c>
      <c r="T3444" s="88"/>
    </row>
    <row r="3445" spans="1:20" x14ac:dyDescent="0.3">
      <c r="A3445" s="75">
        <v>3442</v>
      </c>
      <c r="B3445" s="76">
        <v>41842</v>
      </c>
      <c r="C3445" s="80">
        <v>2573.4358000000002</v>
      </c>
      <c r="D3445" s="81">
        <v>95.187700000000007</v>
      </c>
      <c r="E3445" s="82">
        <v>58.92</v>
      </c>
      <c r="F3445" s="82">
        <v>42.628700000000002</v>
      </c>
      <c r="G3445" s="82">
        <v>61.648899999999998</v>
      </c>
      <c r="H3445" s="82">
        <v>206.15170000000001</v>
      </c>
      <c r="I3445" s="82">
        <v>140.1328</v>
      </c>
      <c r="J3445" s="82">
        <v>62.351700000000001</v>
      </c>
      <c r="K3445" s="82">
        <v>57.972000000000001</v>
      </c>
      <c r="L3445" s="82">
        <v>120.64</v>
      </c>
      <c r="M3445" s="87">
        <v>133.88900000000001</v>
      </c>
      <c r="N3445" s="80">
        <v>0.09</v>
      </c>
      <c r="O3445" s="86">
        <f t="shared" si="159"/>
        <v>1255.2818427977199</v>
      </c>
      <c r="P3445" s="24">
        <f t="shared" si="160"/>
        <v>0</v>
      </c>
      <c r="R3445" s="76">
        <v>41842</v>
      </c>
      <c r="S3445" s="88">
        <f t="shared" si="161"/>
        <v>5.0161456835267097E-3</v>
      </c>
      <c r="T3445" s="88"/>
    </row>
    <row r="3446" spans="1:20" x14ac:dyDescent="0.3">
      <c r="A3446" s="75">
        <v>3443</v>
      </c>
      <c r="B3446" s="76">
        <v>41843</v>
      </c>
      <c r="C3446" s="80">
        <v>2577.9814000000001</v>
      </c>
      <c r="D3446" s="81">
        <v>95.269400000000005</v>
      </c>
      <c r="E3446" s="82">
        <v>58.49</v>
      </c>
      <c r="F3446" s="82">
        <v>42.502200000000002</v>
      </c>
      <c r="G3446" s="82">
        <v>61.703899999999997</v>
      </c>
      <c r="H3446" s="82">
        <v>208.17310000000001</v>
      </c>
      <c r="I3446" s="82">
        <v>141.09370000000001</v>
      </c>
      <c r="J3446" s="82">
        <v>62.783900000000003</v>
      </c>
      <c r="K3446" s="82">
        <v>57.437199999999997</v>
      </c>
      <c r="L3446" s="82">
        <v>122.873</v>
      </c>
      <c r="M3446" s="87">
        <v>132.61000000000001</v>
      </c>
      <c r="N3446" s="80">
        <v>0.09</v>
      </c>
      <c r="O3446" s="86">
        <f t="shared" si="159"/>
        <v>1255.2863259471601</v>
      </c>
      <c r="P3446" s="24">
        <f t="shared" si="160"/>
        <v>0</v>
      </c>
      <c r="R3446" s="76">
        <v>41843</v>
      </c>
      <c r="S3446" s="88">
        <f t="shared" si="161"/>
        <v>1.76635453660823E-3</v>
      </c>
      <c r="T3446" s="88"/>
    </row>
    <row r="3447" spans="1:20" x14ac:dyDescent="0.3">
      <c r="A3447" s="75">
        <v>3444</v>
      </c>
      <c r="B3447" s="76">
        <v>41844</v>
      </c>
      <c r="C3447" s="80">
        <v>2579.2658999999999</v>
      </c>
      <c r="D3447" s="81">
        <v>88.932100000000005</v>
      </c>
      <c r="E3447" s="82">
        <v>59.8</v>
      </c>
      <c r="F3447" s="82">
        <v>42.670900000000003</v>
      </c>
      <c r="G3447" s="82">
        <v>61.057499999999997</v>
      </c>
      <c r="H3447" s="82">
        <v>209.6814</v>
      </c>
      <c r="I3447" s="82">
        <v>141.1343</v>
      </c>
      <c r="J3447" s="82">
        <v>62.853999999999999</v>
      </c>
      <c r="K3447" s="82">
        <v>57.662399999999998</v>
      </c>
      <c r="L3447" s="82">
        <v>124.34699999999999</v>
      </c>
      <c r="M3447" s="87">
        <v>132.61000000000001</v>
      </c>
      <c r="N3447" s="80">
        <v>0.09</v>
      </c>
      <c r="O3447" s="86">
        <f t="shared" si="159"/>
        <v>1255.2908091126101</v>
      </c>
      <c r="P3447" s="24">
        <f t="shared" si="160"/>
        <v>0</v>
      </c>
      <c r="R3447" s="76">
        <v>41844</v>
      </c>
      <c r="S3447" s="88">
        <f t="shared" si="161"/>
        <v>4.9825805570202796E-4</v>
      </c>
      <c r="T3447" s="88"/>
    </row>
    <row r="3448" spans="1:20" x14ac:dyDescent="0.3">
      <c r="A3448" s="75">
        <v>3445</v>
      </c>
      <c r="B3448" s="76">
        <v>41845</v>
      </c>
      <c r="C3448" s="80">
        <v>2566.808</v>
      </c>
      <c r="D3448" s="81">
        <v>88.848100000000002</v>
      </c>
      <c r="E3448" s="82">
        <v>59.71</v>
      </c>
      <c r="F3448" s="82">
        <v>42.523299999999999</v>
      </c>
      <c r="G3448" s="82">
        <v>61.195099999999996</v>
      </c>
      <c r="H3448" s="82">
        <v>207.69110000000001</v>
      </c>
      <c r="I3448" s="82">
        <v>139.6456</v>
      </c>
      <c r="J3448" s="82">
        <v>62.001199999999997</v>
      </c>
      <c r="K3448" s="82">
        <v>57.704599999999999</v>
      </c>
      <c r="L3448" s="82">
        <v>123.86</v>
      </c>
      <c r="M3448" s="87">
        <v>133.124</v>
      </c>
      <c r="N3448" s="80">
        <v>0.09</v>
      </c>
      <c r="O3448" s="86">
        <f t="shared" si="159"/>
        <v>1255.2952922940699</v>
      </c>
      <c r="P3448" s="24">
        <f t="shared" si="160"/>
        <v>0</v>
      </c>
      <c r="R3448" s="76">
        <v>41845</v>
      </c>
      <c r="S3448" s="88">
        <f t="shared" si="161"/>
        <v>-4.83001771938285E-3</v>
      </c>
      <c r="T3448" s="88"/>
    </row>
    <row r="3449" spans="1:20" x14ac:dyDescent="0.3">
      <c r="A3449" s="75">
        <v>3446</v>
      </c>
      <c r="B3449" s="76">
        <v>41848</v>
      </c>
      <c r="C3449" s="80">
        <v>2567.5527000000002</v>
      </c>
      <c r="D3449" s="81">
        <v>88.532799999999995</v>
      </c>
      <c r="E3449" s="82">
        <v>59.44</v>
      </c>
      <c r="F3449" s="82">
        <v>42.755299999999998</v>
      </c>
      <c r="G3449" s="82">
        <v>60.466200000000001</v>
      </c>
      <c r="H3449" s="82">
        <v>207.178</v>
      </c>
      <c r="I3449" s="82">
        <v>141.25620000000001</v>
      </c>
      <c r="J3449" s="82">
        <v>61.627299999999998</v>
      </c>
      <c r="K3449" s="82">
        <v>57.254300000000001</v>
      </c>
      <c r="L3449" s="82">
        <v>123.075</v>
      </c>
      <c r="M3449" s="87">
        <v>133.208</v>
      </c>
      <c r="N3449" s="80">
        <v>0.09</v>
      </c>
      <c r="O3449" s="86">
        <f t="shared" si="159"/>
        <v>1255.29977549154</v>
      </c>
      <c r="P3449" s="24">
        <f t="shared" si="160"/>
        <v>0</v>
      </c>
      <c r="R3449" s="76">
        <v>41848</v>
      </c>
      <c r="S3449" s="88">
        <f t="shared" si="161"/>
        <v>2.9012688132512598E-4</v>
      </c>
      <c r="T3449" s="88"/>
    </row>
    <row r="3450" spans="1:20" x14ac:dyDescent="0.3">
      <c r="A3450" s="75">
        <v>3447</v>
      </c>
      <c r="B3450" s="76">
        <v>41849</v>
      </c>
      <c r="C3450" s="80">
        <v>2556.0491000000002</v>
      </c>
      <c r="D3450" s="81">
        <v>87.925700000000006</v>
      </c>
      <c r="E3450" s="82">
        <v>59</v>
      </c>
      <c r="F3450" s="82">
        <v>42.839599999999997</v>
      </c>
      <c r="G3450" s="82">
        <v>60.349299999999999</v>
      </c>
      <c r="H3450" s="82">
        <v>205.90289999999999</v>
      </c>
      <c r="I3450" s="82">
        <v>140.1464</v>
      </c>
      <c r="J3450" s="82">
        <v>60.879600000000003</v>
      </c>
      <c r="K3450" s="82">
        <v>56.7898</v>
      </c>
      <c r="L3450" s="82">
        <v>121.953</v>
      </c>
      <c r="M3450" s="87">
        <v>133.26300000000001</v>
      </c>
      <c r="N3450" s="80">
        <v>0.09</v>
      </c>
      <c r="O3450" s="86">
        <f t="shared" si="159"/>
        <v>1255.3042587050199</v>
      </c>
      <c r="P3450" s="24">
        <f t="shared" si="160"/>
        <v>0</v>
      </c>
      <c r="R3450" s="76">
        <v>41849</v>
      </c>
      <c r="S3450" s="88">
        <f t="shared" si="161"/>
        <v>-4.4803754174159698E-3</v>
      </c>
      <c r="T3450" s="88"/>
    </row>
    <row r="3451" spans="1:20" x14ac:dyDescent="0.3">
      <c r="A3451" s="75">
        <v>3448</v>
      </c>
      <c r="B3451" s="76">
        <v>41850</v>
      </c>
      <c r="C3451" s="80">
        <v>2556.6315</v>
      </c>
      <c r="D3451" s="81">
        <v>88.778000000000006</v>
      </c>
      <c r="E3451" s="82">
        <v>60.73</v>
      </c>
      <c r="F3451" s="82">
        <v>43.187600000000003</v>
      </c>
      <c r="G3451" s="82">
        <v>59.927799999999998</v>
      </c>
      <c r="H3451" s="82">
        <v>206.07400000000001</v>
      </c>
      <c r="I3451" s="82">
        <v>139.74029999999999</v>
      </c>
      <c r="J3451" s="82">
        <v>60.505800000000001</v>
      </c>
      <c r="K3451" s="82">
        <v>55.7624</v>
      </c>
      <c r="L3451" s="82">
        <v>120.288</v>
      </c>
      <c r="M3451" s="87">
        <v>133.44399999999999</v>
      </c>
      <c r="N3451" s="80">
        <v>0.09</v>
      </c>
      <c r="O3451" s="86">
        <f t="shared" si="159"/>
        <v>1255.30874193452</v>
      </c>
      <c r="P3451" s="24">
        <f t="shared" si="160"/>
        <v>0</v>
      </c>
      <c r="R3451" s="76">
        <v>41850</v>
      </c>
      <c r="S3451" s="88">
        <f t="shared" si="161"/>
        <v>2.2785164807670501E-4</v>
      </c>
      <c r="T3451" s="88"/>
    </row>
    <row r="3452" spans="1:20" x14ac:dyDescent="0.3">
      <c r="A3452" s="75">
        <v>3449</v>
      </c>
      <c r="B3452" s="76">
        <v>41851</v>
      </c>
      <c r="C3452" s="80">
        <v>2505.6552000000001</v>
      </c>
      <c r="D3452" s="81">
        <v>86.069400000000002</v>
      </c>
      <c r="E3452" s="82">
        <v>59.02</v>
      </c>
      <c r="F3452" s="82">
        <v>42.586599999999997</v>
      </c>
      <c r="G3452" s="82">
        <v>59.3523</v>
      </c>
      <c r="H3452" s="82">
        <v>200.95830000000001</v>
      </c>
      <c r="I3452" s="82">
        <v>133.90710000000001</v>
      </c>
      <c r="J3452" s="82">
        <v>59.98</v>
      </c>
      <c r="K3452" s="82">
        <v>55.297899999999998</v>
      </c>
      <c r="L3452" s="82">
        <v>119.193</v>
      </c>
      <c r="M3452" s="87">
        <v>131.511</v>
      </c>
      <c r="N3452" s="80">
        <v>0.08</v>
      </c>
      <c r="O3452" s="99">
        <f t="shared" si="159"/>
        <v>1255.3127270416401</v>
      </c>
      <c r="P3452" s="24">
        <f t="shared" si="160"/>
        <v>1</v>
      </c>
      <c r="R3452" s="76">
        <v>41851</v>
      </c>
      <c r="S3452" s="88">
        <f t="shared" si="161"/>
        <v>-1.9938853135463501E-2</v>
      </c>
      <c r="T3452" s="88"/>
    </row>
    <row r="3453" spans="1:20" x14ac:dyDescent="0.3">
      <c r="A3453" s="75">
        <v>3450</v>
      </c>
      <c r="B3453" s="76">
        <v>41852</v>
      </c>
      <c r="C3453" s="80">
        <v>2498.4924999999998</v>
      </c>
      <c r="D3453" s="81">
        <v>84.703400000000002</v>
      </c>
      <c r="E3453" s="82">
        <v>57.09</v>
      </c>
      <c r="F3453" s="82">
        <v>41.764099999999999</v>
      </c>
      <c r="G3453" s="82">
        <v>58.939799999999998</v>
      </c>
      <c r="H3453" s="82">
        <v>198.87469999999999</v>
      </c>
      <c r="I3453" s="82">
        <v>133.7176</v>
      </c>
      <c r="J3453" s="82">
        <v>58.905200000000001</v>
      </c>
      <c r="K3453" s="82">
        <v>55.297899999999998</v>
      </c>
      <c r="L3453" s="82">
        <v>119.206</v>
      </c>
      <c r="M3453" s="87">
        <v>131.149</v>
      </c>
      <c r="N3453" s="80">
        <v>0.09</v>
      </c>
      <c r="O3453" s="86">
        <f t="shared" si="159"/>
        <v>1255.3172103013801</v>
      </c>
      <c r="P3453" s="24">
        <f t="shared" si="160"/>
        <v>0</v>
      </c>
      <c r="R3453" s="76">
        <v>41852</v>
      </c>
      <c r="S3453" s="88">
        <f t="shared" si="161"/>
        <v>-2.85861358737638E-3</v>
      </c>
      <c r="T3453" s="88"/>
    </row>
    <row r="3454" spans="1:20" x14ac:dyDescent="0.3">
      <c r="A3454" s="75">
        <v>3451</v>
      </c>
      <c r="B3454" s="76">
        <v>41855</v>
      </c>
      <c r="C3454" s="80">
        <v>2516.4668999999999</v>
      </c>
      <c r="D3454" s="81">
        <v>85.532300000000006</v>
      </c>
      <c r="E3454" s="82">
        <v>57.62</v>
      </c>
      <c r="F3454" s="82">
        <v>42.280799999999999</v>
      </c>
      <c r="G3454" s="82">
        <v>59.641100000000002</v>
      </c>
      <c r="H3454" s="82">
        <v>199.2945</v>
      </c>
      <c r="I3454" s="82">
        <v>135.51769999999999</v>
      </c>
      <c r="J3454" s="82">
        <v>59.407600000000002</v>
      </c>
      <c r="K3454" s="82">
        <v>55.4527</v>
      </c>
      <c r="L3454" s="82">
        <v>121.34399999999999</v>
      </c>
      <c r="M3454" s="87">
        <v>131.16300000000001</v>
      </c>
      <c r="N3454" s="80">
        <v>0.09</v>
      </c>
      <c r="O3454" s="86">
        <f t="shared" si="159"/>
        <v>1255.32169357713</v>
      </c>
      <c r="P3454" s="24">
        <f t="shared" si="160"/>
        <v>0</v>
      </c>
      <c r="R3454" s="76">
        <v>41855</v>
      </c>
      <c r="S3454" s="88">
        <f t="shared" si="161"/>
        <v>7.1940980411189202E-3</v>
      </c>
      <c r="T3454" s="88"/>
    </row>
    <row r="3455" spans="1:20" x14ac:dyDescent="0.3">
      <c r="A3455" s="75">
        <v>3452</v>
      </c>
      <c r="B3455" s="76">
        <v>41856</v>
      </c>
      <c r="C3455" s="80">
        <v>2492.3245000000002</v>
      </c>
      <c r="D3455" s="81">
        <v>84.936899999999994</v>
      </c>
      <c r="E3455" s="82">
        <v>56.86</v>
      </c>
      <c r="F3455" s="82">
        <v>42.133200000000002</v>
      </c>
      <c r="G3455" s="82">
        <v>59.2423</v>
      </c>
      <c r="H3455" s="82">
        <v>194.3032</v>
      </c>
      <c r="I3455" s="82">
        <v>132.90559999999999</v>
      </c>
      <c r="J3455" s="82">
        <v>58.192500000000003</v>
      </c>
      <c r="K3455" s="82">
        <v>55.143099999999997</v>
      </c>
      <c r="L3455" s="82">
        <v>120.681</v>
      </c>
      <c r="M3455" s="87">
        <v>129.93899999999999</v>
      </c>
      <c r="N3455" s="80">
        <v>0.09</v>
      </c>
      <c r="O3455" s="86">
        <f t="shared" si="159"/>
        <v>1255.3261768688899</v>
      </c>
      <c r="P3455" s="24">
        <f t="shared" si="160"/>
        <v>0</v>
      </c>
      <c r="R3455" s="76">
        <v>41856</v>
      </c>
      <c r="S3455" s="88">
        <f t="shared" si="161"/>
        <v>-9.59376815168911E-3</v>
      </c>
      <c r="T3455" s="88"/>
    </row>
    <row r="3456" spans="1:20" x14ac:dyDescent="0.3">
      <c r="A3456" s="75">
        <v>3453</v>
      </c>
      <c r="B3456" s="76">
        <v>41857</v>
      </c>
      <c r="C3456" s="80">
        <v>2493.1206999999999</v>
      </c>
      <c r="D3456" s="81">
        <v>85.100300000000004</v>
      </c>
      <c r="E3456" s="82">
        <v>56.54</v>
      </c>
      <c r="F3456" s="82">
        <v>42.344000000000001</v>
      </c>
      <c r="G3456" s="82">
        <v>58.774799999999999</v>
      </c>
      <c r="H3456" s="82">
        <v>195.50049999999999</v>
      </c>
      <c r="I3456" s="82">
        <v>133.96119999999999</v>
      </c>
      <c r="J3456" s="82">
        <v>57.9589</v>
      </c>
      <c r="K3456" s="82">
        <v>56.184600000000003</v>
      </c>
      <c r="L3456" s="82">
        <v>122.453</v>
      </c>
      <c r="M3456" s="87">
        <v>129.995</v>
      </c>
      <c r="N3456" s="80">
        <v>0.09</v>
      </c>
      <c r="O3456" s="86">
        <f t="shared" si="159"/>
        <v>1255.3306601766601</v>
      </c>
      <c r="P3456" s="24">
        <f t="shared" si="160"/>
        <v>0</v>
      </c>
      <c r="R3456" s="76">
        <v>41857</v>
      </c>
      <c r="S3456" s="88">
        <f t="shared" si="161"/>
        <v>3.1946080857436798E-4</v>
      </c>
      <c r="T3456" s="88"/>
    </row>
    <row r="3457" spans="1:20" x14ac:dyDescent="0.3">
      <c r="A3457" s="75">
        <v>3454</v>
      </c>
      <c r="B3457" s="76">
        <v>41858</v>
      </c>
      <c r="C3457" s="80">
        <v>2479.8643999999999</v>
      </c>
      <c r="D3457" s="81">
        <v>84.633300000000006</v>
      </c>
      <c r="E3457" s="82">
        <v>56.55</v>
      </c>
      <c r="F3457" s="82">
        <v>41.827399999999997</v>
      </c>
      <c r="G3457" s="82">
        <v>59.448599999999999</v>
      </c>
      <c r="H3457" s="82">
        <v>195.37610000000001</v>
      </c>
      <c r="I3457" s="82">
        <v>133.00030000000001</v>
      </c>
      <c r="J3457" s="82">
        <v>57.328000000000003</v>
      </c>
      <c r="K3457" s="82">
        <v>55.382399999999997</v>
      </c>
      <c r="L3457" s="82">
        <v>121.628</v>
      </c>
      <c r="M3457" s="87">
        <v>129.773</v>
      </c>
      <c r="N3457" s="80">
        <v>0.09</v>
      </c>
      <c r="O3457" s="86">
        <f t="shared" si="159"/>
        <v>1255.3351435004499</v>
      </c>
      <c r="P3457" s="24">
        <f t="shared" si="160"/>
        <v>0</v>
      </c>
      <c r="R3457" s="76">
        <v>41858</v>
      </c>
      <c r="S3457" s="88">
        <f t="shared" si="161"/>
        <v>-5.3171513116071498E-3</v>
      </c>
      <c r="T3457" s="88"/>
    </row>
    <row r="3458" spans="1:20" x14ac:dyDescent="0.3">
      <c r="A3458" s="75">
        <v>3455</v>
      </c>
      <c r="B3458" s="76">
        <v>41859</v>
      </c>
      <c r="C3458" s="80">
        <v>2508.5223000000001</v>
      </c>
      <c r="D3458" s="81">
        <v>86.256200000000007</v>
      </c>
      <c r="E3458" s="82">
        <v>57.52</v>
      </c>
      <c r="F3458" s="82">
        <v>42.112099999999998</v>
      </c>
      <c r="G3458" s="82">
        <v>59.407299999999999</v>
      </c>
      <c r="H3458" s="82">
        <v>198.8125</v>
      </c>
      <c r="I3458" s="82">
        <v>134.9898</v>
      </c>
      <c r="J3458" s="82">
        <v>57.725200000000001</v>
      </c>
      <c r="K3458" s="82">
        <v>55.523099999999999</v>
      </c>
      <c r="L3458" s="82">
        <v>122.155</v>
      </c>
      <c r="M3458" s="87">
        <v>130.10599999999999</v>
      </c>
      <c r="N3458" s="80">
        <v>0.09</v>
      </c>
      <c r="O3458" s="86">
        <f t="shared" si="159"/>
        <v>1255.33962684025</v>
      </c>
      <c r="P3458" s="24">
        <f t="shared" si="160"/>
        <v>0</v>
      </c>
      <c r="R3458" s="76">
        <v>41859</v>
      </c>
      <c r="S3458" s="88">
        <f t="shared" si="161"/>
        <v>1.15562367039101E-2</v>
      </c>
      <c r="T3458" s="88"/>
    </row>
    <row r="3459" spans="1:20" x14ac:dyDescent="0.3">
      <c r="A3459" s="75">
        <v>3456</v>
      </c>
      <c r="B3459" s="76">
        <v>41862</v>
      </c>
      <c r="C3459" s="80">
        <v>2515.9144999999999</v>
      </c>
      <c r="D3459" s="81">
        <v>87.248599999999996</v>
      </c>
      <c r="E3459" s="82">
        <v>57.98</v>
      </c>
      <c r="F3459" s="82">
        <v>42.091000000000001</v>
      </c>
      <c r="G3459" s="82">
        <v>59.407299999999999</v>
      </c>
      <c r="H3459" s="82">
        <v>198.57919999999999</v>
      </c>
      <c r="I3459" s="82">
        <v>134.55670000000001</v>
      </c>
      <c r="J3459" s="82">
        <v>57.701900000000002</v>
      </c>
      <c r="K3459" s="82">
        <v>55.692</v>
      </c>
      <c r="L3459" s="82">
        <v>124.185</v>
      </c>
      <c r="M3459" s="87">
        <v>130.07900000000001</v>
      </c>
      <c r="N3459" s="80">
        <v>0.09</v>
      </c>
      <c r="O3459" s="86">
        <f t="shared" si="159"/>
        <v>1255.34411019606</v>
      </c>
      <c r="P3459" s="24">
        <f t="shared" si="160"/>
        <v>0</v>
      </c>
      <c r="R3459" s="76">
        <v>41862</v>
      </c>
      <c r="S3459" s="88">
        <f t="shared" si="161"/>
        <v>2.9468344770144901E-3</v>
      </c>
      <c r="T3459" s="88"/>
    </row>
    <row r="3460" spans="1:20" x14ac:dyDescent="0.3">
      <c r="A3460" s="75">
        <v>3457</v>
      </c>
      <c r="B3460" s="76">
        <v>41863</v>
      </c>
      <c r="C3460" s="80">
        <v>2511.9283</v>
      </c>
      <c r="D3460" s="81">
        <v>86.559700000000007</v>
      </c>
      <c r="E3460" s="82">
        <v>57.524999999999999</v>
      </c>
      <c r="F3460" s="82">
        <v>42.069899999999997</v>
      </c>
      <c r="G3460" s="82">
        <v>59.8474</v>
      </c>
      <c r="H3460" s="82">
        <v>197.61519999999999</v>
      </c>
      <c r="I3460" s="82">
        <v>134.22970000000001</v>
      </c>
      <c r="J3460" s="82">
        <v>57.853700000000003</v>
      </c>
      <c r="K3460" s="82">
        <v>55.846800000000002</v>
      </c>
      <c r="L3460" s="82">
        <v>123.4</v>
      </c>
      <c r="M3460" s="87">
        <v>130.12</v>
      </c>
      <c r="N3460" s="80">
        <v>0.09</v>
      </c>
      <c r="O3460" s="86">
        <f t="shared" ref="O3460:O3523" si="162">O3459*(1+N3460/100/252)</f>
        <v>1255.34859356788</v>
      </c>
      <c r="P3460" s="24">
        <f t="shared" ref="P3460:P3523" si="163">IF(MONTH(B3460)&lt;&gt;MONTH(B3461),1,0)</f>
        <v>0</v>
      </c>
      <c r="R3460" s="76">
        <v>41863</v>
      </c>
      <c r="S3460" s="88">
        <f t="shared" ref="S3460:S3523" si="164">(C3460/C3459)-1</f>
        <v>-1.5843940642655801E-3</v>
      </c>
      <c r="T3460" s="88"/>
    </row>
    <row r="3461" spans="1:20" x14ac:dyDescent="0.3">
      <c r="A3461" s="75">
        <v>3458</v>
      </c>
      <c r="B3461" s="76">
        <v>41864</v>
      </c>
      <c r="C3461" s="80">
        <v>2529.4148</v>
      </c>
      <c r="D3461" s="81">
        <v>86.98</v>
      </c>
      <c r="E3461" s="82">
        <v>58.7</v>
      </c>
      <c r="F3461" s="82">
        <v>42.428400000000003</v>
      </c>
      <c r="G3461" s="82">
        <v>60.6175</v>
      </c>
      <c r="H3461" s="82">
        <v>198.40819999999999</v>
      </c>
      <c r="I3461" s="82">
        <v>135.04740000000001</v>
      </c>
      <c r="J3461" s="82">
        <v>57.725200000000001</v>
      </c>
      <c r="K3461" s="82">
        <v>56.212800000000001</v>
      </c>
      <c r="L3461" s="82">
        <v>124.117</v>
      </c>
      <c r="M3461" s="87">
        <v>130.67699999999999</v>
      </c>
      <c r="N3461" s="80">
        <v>0.09</v>
      </c>
      <c r="O3461" s="86">
        <f t="shared" si="162"/>
        <v>1255.3530769557101</v>
      </c>
      <c r="P3461" s="24">
        <f t="shared" si="163"/>
        <v>0</v>
      </c>
      <c r="R3461" s="76">
        <v>41864</v>
      </c>
      <c r="S3461" s="88">
        <f t="shared" si="164"/>
        <v>6.96138500450028E-3</v>
      </c>
      <c r="T3461" s="88"/>
    </row>
    <row r="3462" spans="1:20" x14ac:dyDescent="0.3">
      <c r="A3462" s="75">
        <v>3459</v>
      </c>
      <c r="B3462" s="76">
        <v>41865</v>
      </c>
      <c r="C3462" s="80">
        <v>2540.5336000000002</v>
      </c>
      <c r="D3462" s="81">
        <v>87.283600000000007</v>
      </c>
      <c r="E3462" s="82">
        <v>59.01</v>
      </c>
      <c r="F3462" s="82">
        <v>42.407299999999999</v>
      </c>
      <c r="G3462" s="82">
        <v>60.878799999999998</v>
      </c>
      <c r="H3462" s="82">
        <v>197.41300000000001</v>
      </c>
      <c r="I3462" s="82">
        <v>135.04740000000001</v>
      </c>
      <c r="J3462" s="82">
        <v>57.982300000000002</v>
      </c>
      <c r="K3462" s="82">
        <v>56.5505</v>
      </c>
      <c r="L3462" s="82">
        <v>124.185</v>
      </c>
      <c r="M3462" s="87">
        <v>130.25899999999999</v>
      </c>
      <c r="N3462" s="80">
        <v>0.09</v>
      </c>
      <c r="O3462" s="86">
        <f t="shared" si="162"/>
        <v>1255.35756035956</v>
      </c>
      <c r="P3462" s="24">
        <f t="shared" si="163"/>
        <v>0</v>
      </c>
      <c r="R3462" s="76">
        <v>41865</v>
      </c>
      <c r="S3462" s="88">
        <f t="shared" si="164"/>
        <v>4.3957993762036001E-3</v>
      </c>
      <c r="T3462" s="88"/>
    </row>
    <row r="3463" spans="1:20" x14ac:dyDescent="0.3">
      <c r="A3463" s="75">
        <v>3460</v>
      </c>
      <c r="B3463" s="76">
        <v>41866</v>
      </c>
      <c r="C3463" s="80">
        <v>2540.6817000000001</v>
      </c>
      <c r="D3463" s="81">
        <v>86.875</v>
      </c>
      <c r="E3463" s="82">
        <v>59.66</v>
      </c>
      <c r="F3463" s="82">
        <v>42.470599999999997</v>
      </c>
      <c r="G3463" s="82">
        <v>61.593899999999998</v>
      </c>
      <c r="H3463" s="82">
        <v>197.7396</v>
      </c>
      <c r="I3463" s="82">
        <v>134.96559999999999</v>
      </c>
      <c r="J3463" s="82">
        <v>58.426200000000001</v>
      </c>
      <c r="K3463" s="82">
        <v>57.535699999999999</v>
      </c>
      <c r="L3463" s="82">
        <v>124.26600000000001</v>
      </c>
      <c r="M3463" s="87">
        <v>130.44</v>
      </c>
      <c r="N3463" s="80">
        <v>0.09</v>
      </c>
      <c r="O3463" s="86">
        <f t="shared" si="162"/>
        <v>1255.36204377942</v>
      </c>
      <c r="P3463" s="24">
        <f t="shared" si="163"/>
        <v>0</v>
      </c>
      <c r="R3463" s="76">
        <v>41866</v>
      </c>
      <c r="S3463" s="88">
        <f t="shared" si="164"/>
        <v>5.8294840107553397E-5</v>
      </c>
      <c r="T3463" s="88"/>
    </row>
    <row r="3464" spans="1:20" x14ac:dyDescent="0.3">
      <c r="A3464" s="75">
        <v>3461</v>
      </c>
      <c r="B3464" s="76">
        <v>41869</v>
      </c>
      <c r="C3464" s="80">
        <v>2562.5228000000002</v>
      </c>
      <c r="D3464" s="81">
        <v>87.598799999999997</v>
      </c>
      <c r="E3464" s="82">
        <v>60.7</v>
      </c>
      <c r="F3464" s="82">
        <v>42.850200000000001</v>
      </c>
      <c r="G3464" s="82">
        <v>62.033900000000003</v>
      </c>
      <c r="H3464" s="82">
        <v>198.0532</v>
      </c>
      <c r="I3464" s="82">
        <v>135.63339999999999</v>
      </c>
      <c r="J3464" s="82">
        <v>58.835099999999997</v>
      </c>
      <c r="K3464" s="82">
        <v>58.197200000000002</v>
      </c>
      <c r="L3464" s="82">
        <v>124.672</v>
      </c>
      <c r="M3464" s="87">
        <v>131.08000000000001</v>
      </c>
      <c r="N3464" s="80">
        <v>0.09</v>
      </c>
      <c r="O3464" s="86">
        <f t="shared" si="162"/>
        <v>1255.36652721529</v>
      </c>
      <c r="P3464" s="24">
        <f t="shared" si="163"/>
        <v>0</v>
      </c>
      <c r="R3464" s="76">
        <v>41869</v>
      </c>
      <c r="S3464" s="88">
        <f t="shared" si="164"/>
        <v>8.5965510752488098E-3</v>
      </c>
      <c r="T3464" s="88"/>
    </row>
    <row r="3465" spans="1:20" x14ac:dyDescent="0.3">
      <c r="A3465" s="75">
        <v>3462</v>
      </c>
      <c r="B3465" s="76">
        <v>41870</v>
      </c>
      <c r="C3465" s="80">
        <v>2575.8456999999999</v>
      </c>
      <c r="D3465" s="81">
        <v>87.715599999999995</v>
      </c>
      <c r="E3465" s="82">
        <v>60.89</v>
      </c>
      <c r="F3465" s="82">
        <v>43.661999999999999</v>
      </c>
      <c r="G3465" s="82">
        <v>62.721499999999999</v>
      </c>
      <c r="H3465" s="82">
        <v>200.1388</v>
      </c>
      <c r="I3465" s="82">
        <v>135.5925</v>
      </c>
      <c r="J3465" s="82">
        <v>59.477699999999999</v>
      </c>
      <c r="K3465" s="82">
        <v>58.070599999999999</v>
      </c>
      <c r="L3465" s="82">
        <v>124.28</v>
      </c>
      <c r="M3465" s="87">
        <v>131.358</v>
      </c>
      <c r="N3465" s="80">
        <v>0.09</v>
      </c>
      <c r="O3465" s="86">
        <f t="shared" si="162"/>
        <v>1255.3710106671699</v>
      </c>
      <c r="P3465" s="24">
        <f t="shared" si="163"/>
        <v>0</v>
      </c>
      <c r="R3465" s="76">
        <v>41870</v>
      </c>
      <c r="S3465" s="88">
        <f t="shared" si="164"/>
        <v>5.1991342281909603E-3</v>
      </c>
      <c r="T3465" s="88"/>
    </row>
    <row r="3466" spans="1:20" x14ac:dyDescent="0.3">
      <c r="A3466" s="75">
        <v>3463</v>
      </c>
      <c r="B3466" s="76">
        <v>41871</v>
      </c>
      <c r="C3466" s="80">
        <v>2582.4009999999998</v>
      </c>
      <c r="D3466" s="81">
        <v>89.243899999999996</v>
      </c>
      <c r="E3466" s="82">
        <v>60.95</v>
      </c>
      <c r="F3466" s="82">
        <v>43.493299999999998</v>
      </c>
      <c r="G3466" s="82">
        <v>62.195700000000002</v>
      </c>
      <c r="H3466" s="82">
        <v>199.91929999999999</v>
      </c>
      <c r="I3466" s="82">
        <v>135.87870000000001</v>
      </c>
      <c r="J3466" s="82">
        <v>59.863199999999999</v>
      </c>
      <c r="K3466" s="82">
        <v>58.0565</v>
      </c>
      <c r="L3466" s="82">
        <v>124.78</v>
      </c>
      <c r="M3466" s="87">
        <v>130.99600000000001</v>
      </c>
      <c r="N3466" s="80">
        <v>0.09</v>
      </c>
      <c r="O3466" s="86">
        <f t="shared" si="162"/>
        <v>1255.3754941350701</v>
      </c>
      <c r="P3466" s="24">
        <f t="shared" si="163"/>
        <v>0</v>
      </c>
      <c r="R3466" s="76">
        <v>41871</v>
      </c>
      <c r="S3466" s="88">
        <f t="shared" si="164"/>
        <v>2.5449117546132399E-3</v>
      </c>
      <c r="T3466" s="88"/>
    </row>
    <row r="3467" spans="1:20" x14ac:dyDescent="0.3">
      <c r="A3467" s="75">
        <v>3464</v>
      </c>
      <c r="B3467" s="76">
        <v>41872</v>
      </c>
      <c r="C3467" s="80">
        <v>2590.0834</v>
      </c>
      <c r="D3467" s="81">
        <v>89.630300000000005</v>
      </c>
      <c r="E3467" s="82">
        <v>60.86</v>
      </c>
      <c r="F3467" s="82">
        <v>43.841299999999997</v>
      </c>
      <c r="G3467" s="82">
        <v>62.569299999999998</v>
      </c>
      <c r="H3467" s="82">
        <v>200.60919999999999</v>
      </c>
      <c r="I3467" s="82">
        <v>135.30629999999999</v>
      </c>
      <c r="J3467" s="82">
        <v>60.575899999999997</v>
      </c>
      <c r="K3467" s="82">
        <v>58.281700000000001</v>
      </c>
      <c r="L3467" s="82">
        <v>124.53700000000001</v>
      </c>
      <c r="M3467" s="87">
        <v>131.46899999999999</v>
      </c>
      <c r="N3467" s="80">
        <v>0.09</v>
      </c>
      <c r="O3467" s="86">
        <f t="shared" si="162"/>
        <v>1255.3799776189701</v>
      </c>
      <c r="P3467" s="24">
        <f t="shared" si="163"/>
        <v>0</v>
      </c>
      <c r="R3467" s="76">
        <v>41872</v>
      </c>
      <c r="S3467" s="88">
        <f t="shared" si="164"/>
        <v>2.9749059112043098E-3</v>
      </c>
      <c r="T3467" s="88"/>
    </row>
    <row r="3468" spans="1:20" x14ac:dyDescent="0.3">
      <c r="A3468" s="75">
        <v>3465</v>
      </c>
      <c r="B3468" s="76">
        <v>41873</v>
      </c>
      <c r="C3468" s="80">
        <v>2585.2631000000001</v>
      </c>
      <c r="D3468" s="81">
        <v>89.688699999999997</v>
      </c>
      <c r="E3468" s="82">
        <v>60.42</v>
      </c>
      <c r="F3468" s="82">
        <v>43.893999999999998</v>
      </c>
      <c r="G3468" s="82">
        <v>62.4724</v>
      </c>
      <c r="H3468" s="82">
        <v>199.32339999999999</v>
      </c>
      <c r="I3468" s="82">
        <v>134.2433</v>
      </c>
      <c r="J3468" s="82">
        <v>60.610900000000001</v>
      </c>
      <c r="K3468" s="82">
        <v>57.8735</v>
      </c>
      <c r="L3468" s="82">
        <v>123.928</v>
      </c>
      <c r="M3468" s="87">
        <v>131.358</v>
      </c>
      <c r="N3468" s="80">
        <v>0.09</v>
      </c>
      <c r="O3468" s="86">
        <f t="shared" si="162"/>
        <v>1255.3844611188899</v>
      </c>
      <c r="P3468" s="24">
        <f t="shared" si="163"/>
        <v>0</v>
      </c>
      <c r="R3468" s="76">
        <v>41873</v>
      </c>
      <c r="S3468" s="88">
        <f t="shared" si="164"/>
        <v>-1.8610597635581E-3</v>
      </c>
      <c r="T3468" s="88"/>
    </row>
    <row r="3469" spans="1:20" x14ac:dyDescent="0.3">
      <c r="A3469" s="75">
        <v>3466</v>
      </c>
      <c r="B3469" s="76">
        <v>41876</v>
      </c>
      <c r="C3469" s="80">
        <v>2597.681</v>
      </c>
      <c r="D3469" s="81">
        <v>89.420100000000005</v>
      </c>
      <c r="E3469" s="82">
        <v>60.49</v>
      </c>
      <c r="F3469" s="82">
        <v>44.01</v>
      </c>
      <c r="G3469" s="82">
        <v>62.500100000000003</v>
      </c>
      <c r="H3469" s="82">
        <v>200.46809999999999</v>
      </c>
      <c r="I3469" s="82">
        <v>134.584</v>
      </c>
      <c r="J3469" s="82">
        <v>60.973100000000002</v>
      </c>
      <c r="K3469" s="82">
        <v>58.281700000000001</v>
      </c>
      <c r="L3469" s="82">
        <v>126.07899999999999</v>
      </c>
      <c r="M3469" s="87">
        <v>131.34399999999999</v>
      </c>
      <c r="N3469" s="80">
        <v>0.09</v>
      </c>
      <c r="O3469" s="86">
        <f t="shared" si="162"/>
        <v>1255.3889446348301</v>
      </c>
      <c r="P3469" s="24">
        <f t="shared" si="163"/>
        <v>0</v>
      </c>
      <c r="R3469" s="76">
        <v>41876</v>
      </c>
      <c r="S3469" s="88">
        <f t="shared" si="164"/>
        <v>4.8033409056123001E-3</v>
      </c>
      <c r="T3469" s="88"/>
    </row>
    <row r="3470" spans="1:20" x14ac:dyDescent="0.3">
      <c r="A3470" s="75">
        <v>3467</v>
      </c>
      <c r="B3470" s="76">
        <v>41877</v>
      </c>
      <c r="C3470" s="80">
        <v>2600.4333999999999</v>
      </c>
      <c r="D3470" s="81">
        <v>89.910499999999999</v>
      </c>
      <c r="E3470" s="82">
        <v>60.56</v>
      </c>
      <c r="F3470" s="82">
        <v>44.115400000000001</v>
      </c>
      <c r="G3470" s="82">
        <v>62.271799999999999</v>
      </c>
      <c r="H3470" s="82">
        <v>201.11099999999999</v>
      </c>
      <c r="I3470" s="82">
        <v>135.797</v>
      </c>
      <c r="J3470" s="82">
        <v>61.358600000000003</v>
      </c>
      <c r="K3470" s="82">
        <v>58.549100000000003</v>
      </c>
      <c r="L3470" s="82">
        <v>125.28100000000001</v>
      </c>
      <c r="M3470" s="87">
        <v>130.88499999999999</v>
      </c>
      <c r="N3470" s="80">
        <v>0.09</v>
      </c>
      <c r="O3470" s="86">
        <f t="shared" si="162"/>
        <v>1255.39342816677</v>
      </c>
      <c r="P3470" s="24">
        <f t="shared" si="163"/>
        <v>0</v>
      </c>
      <c r="R3470" s="76">
        <v>41877</v>
      </c>
      <c r="S3470" s="88">
        <f t="shared" si="164"/>
        <v>1.05956043101507E-3</v>
      </c>
      <c r="T3470" s="88"/>
    </row>
    <row r="3471" spans="1:20" x14ac:dyDescent="0.3">
      <c r="A3471" s="75">
        <v>3468</v>
      </c>
      <c r="B3471" s="76">
        <v>41878</v>
      </c>
      <c r="C3471" s="80">
        <v>2601.0956999999999</v>
      </c>
      <c r="D3471" s="81">
        <v>89.863799999999998</v>
      </c>
      <c r="E3471" s="82">
        <v>60.499899999999997</v>
      </c>
      <c r="F3471" s="82">
        <v>43.904499999999999</v>
      </c>
      <c r="G3471" s="82">
        <v>62.085000000000001</v>
      </c>
      <c r="H3471" s="82">
        <v>201.7226</v>
      </c>
      <c r="I3471" s="82">
        <v>135.64699999999999</v>
      </c>
      <c r="J3471" s="82">
        <v>61.685699999999997</v>
      </c>
      <c r="K3471" s="82">
        <v>58.549100000000003</v>
      </c>
      <c r="L3471" s="82">
        <v>124.78</v>
      </c>
      <c r="M3471" s="87">
        <v>131.636</v>
      </c>
      <c r="N3471" s="80">
        <v>0.09</v>
      </c>
      <c r="O3471" s="86">
        <f t="shared" si="162"/>
        <v>1255.3979117147301</v>
      </c>
      <c r="P3471" s="24">
        <f t="shared" si="163"/>
        <v>0</v>
      </c>
      <c r="R3471" s="76">
        <v>41878</v>
      </c>
      <c r="S3471" s="88">
        <f t="shared" si="164"/>
        <v>2.5468831464792201E-4</v>
      </c>
      <c r="T3471" s="88"/>
    </row>
    <row r="3472" spans="1:20" x14ac:dyDescent="0.3">
      <c r="A3472" s="75">
        <v>3469</v>
      </c>
      <c r="B3472" s="76">
        <v>41879</v>
      </c>
      <c r="C3472" s="80">
        <v>2597.0427</v>
      </c>
      <c r="D3472" s="81">
        <v>89.128299999999996</v>
      </c>
      <c r="E3472" s="82">
        <v>60.02</v>
      </c>
      <c r="F3472" s="82">
        <v>43.514400000000002</v>
      </c>
      <c r="G3472" s="82">
        <v>62.098799999999997</v>
      </c>
      <c r="H3472" s="82">
        <v>201.89510000000001</v>
      </c>
      <c r="I3472" s="82">
        <v>135.70160000000001</v>
      </c>
      <c r="J3472" s="82">
        <v>61.825899999999997</v>
      </c>
      <c r="K3472" s="82">
        <v>58.591299999999997</v>
      </c>
      <c r="L3472" s="82">
        <v>125.254</v>
      </c>
      <c r="M3472" s="87">
        <v>132.053</v>
      </c>
      <c r="N3472" s="80">
        <v>0.09</v>
      </c>
      <c r="O3472" s="86">
        <f t="shared" si="162"/>
        <v>1255.4023952786999</v>
      </c>
      <c r="P3472" s="24">
        <f t="shared" si="163"/>
        <v>0</v>
      </c>
      <c r="R3472" s="76">
        <v>41879</v>
      </c>
      <c r="S3472" s="88">
        <f t="shared" si="164"/>
        <v>-1.55818949683395E-3</v>
      </c>
      <c r="T3472" s="88"/>
    </row>
    <row r="3473" spans="1:20" x14ac:dyDescent="0.3">
      <c r="A3473" s="75">
        <v>3470</v>
      </c>
      <c r="B3473" s="76">
        <v>41880</v>
      </c>
      <c r="C3473" s="80">
        <v>2605.8847000000001</v>
      </c>
      <c r="D3473" s="81">
        <v>89.338399999999993</v>
      </c>
      <c r="E3473" s="82">
        <v>60.42</v>
      </c>
      <c r="F3473" s="82">
        <v>43.788600000000002</v>
      </c>
      <c r="G3473" s="82">
        <v>62.859900000000003</v>
      </c>
      <c r="H3473" s="82">
        <v>202.99279999999999</v>
      </c>
      <c r="I3473" s="82">
        <v>135.55160000000001</v>
      </c>
      <c r="J3473" s="82">
        <v>62.211500000000001</v>
      </c>
      <c r="K3473" s="82">
        <v>58.718000000000004</v>
      </c>
      <c r="L3473" s="82">
        <v>125.13200000000001</v>
      </c>
      <c r="M3473" s="87">
        <v>131.464</v>
      </c>
      <c r="N3473" s="80">
        <v>7.0000000000000007E-2</v>
      </c>
      <c r="O3473" s="99">
        <f t="shared" si="162"/>
        <v>1255.4058825075799</v>
      </c>
      <c r="P3473" s="24">
        <f t="shared" si="163"/>
        <v>1</v>
      </c>
      <c r="R3473" s="76">
        <v>41880</v>
      </c>
      <c r="S3473" s="88">
        <f t="shared" si="164"/>
        <v>3.4046417488631199E-3</v>
      </c>
      <c r="T3473" s="88"/>
    </row>
    <row r="3474" spans="1:20" x14ac:dyDescent="0.3">
      <c r="A3474" s="75">
        <v>3471</v>
      </c>
      <c r="B3474" s="76">
        <v>41883</v>
      </c>
      <c r="C3474" s="80">
        <v>2605.8847000000001</v>
      </c>
      <c r="D3474" s="81">
        <v>89.338399999999993</v>
      </c>
      <c r="E3474" s="82">
        <v>60.42</v>
      </c>
      <c r="F3474" s="82">
        <v>43.788600000000002</v>
      </c>
      <c r="G3474" s="82">
        <v>62.859900000000003</v>
      </c>
      <c r="H3474" s="82">
        <v>202.99279999999999</v>
      </c>
      <c r="I3474" s="82">
        <v>135.55160000000001</v>
      </c>
      <c r="J3474" s="82">
        <v>62.211500000000001</v>
      </c>
      <c r="K3474" s="82">
        <v>58.718000000000004</v>
      </c>
      <c r="L3474" s="82">
        <v>125.13200000000001</v>
      </c>
      <c r="M3474" s="87">
        <v>131.464</v>
      </c>
      <c r="N3474" s="80">
        <v>7.0000000000000007E-2</v>
      </c>
      <c r="O3474" s="86">
        <f t="shared" si="162"/>
        <v>1255.4093697461401</v>
      </c>
      <c r="P3474" s="24">
        <f t="shared" si="163"/>
        <v>0</v>
      </c>
      <c r="R3474" s="76">
        <v>41883</v>
      </c>
      <c r="S3474" s="88">
        <f t="shared" si="164"/>
        <v>0</v>
      </c>
      <c r="T3474" s="88"/>
    </row>
    <row r="3475" spans="1:20" x14ac:dyDescent="0.3">
      <c r="A3475" s="75">
        <v>3472</v>
      </c>
      <c r="B3475" s="76">
        <v>41884</v>
      </c>
      <c r="C3475" s="80">
        <v>2604.5758000000001</v>
      </c>
      <c r="D3475" s="81">
        <v>88.117500000000007</v>
      </c>
      <c r="E3475" s="82">
        <v>60.69</v>
      </c>
      <c r="F3475" s="82">
        <v>43.925600000000003</v>
      </c>
      <c r="G3475" s="82">
        <v>62.389400000000002</v>
      </c>
      <c r="H3475" s="82">
        <v>199.99770000000001</v>
      </c>
      <c r="I3475" s="82">
        <v>134.22970000000001</v>
      </c>
      <c r="J3475" s="82">
        <v>60.784999999999997</v>
      </c>
      <c r="K3475" s="82">
        <v>58.605400000000003</v>
      </c>
      <c r="L3475" s="82">
        <v>125.11799999999999</v>
      </c>
      <c r="M3475" s="87">
        <v>130.17400000000001</v>
      </c>
      <c r="N3475" s="80">
        <v>0.09</v>
      </c>
      <c r="O3475" s="86">
        <f t="shared" si="162"/>
        <v>1255.41385335103</v>
      </c>
      <c r="P3475" s="24">
        <f t="shared" si="163"/>
        <v>0</v>
      </c>
      <c r="R3475" s="76">
        <v>41884</v>
      </c>
      <c r="S3475" s="88">
        <f t="shared" si="164"/>
        <v>-5.0228622931780499E-4</v>
      </c>
      <c r="T3475" s="88"/>
    </row>
    <row r="3476" spans="1:20" x14ac:dyDescent="0.3">
      <c r="A3476" s="75">
        <v>3473</v>
      </c>
      <c r="B3476" s="76">
        <v>41885</v>
      </c>
      <c r="C3476" s="80">
        <v>2603.0248999999999</v>
      </c>
      <c r="D3476" s="81">
        <v>87.917900000000003</v>
      </c>
      <c r="E3476" s="82">
        <v>60.37</v>
      </c>
      <c r="F3476" s="82">
        <v>44.178699999999999</v>
      </c>
      <c r="G3476" s="82">
        <v>62.209499999999998</v>
      </c>
      <c r="H3476" s="82">
        <v>200.49950000000001</v>
      </c>
      <c r="I3476" s="82">
        <v>135.0746</v>
      </c>
      <c r="J3476" s="82">
        <v>61.311999999999998</v>
      </c>
      <c r="K3476" s="82">
        <v>58.802399999999999</v>
      </c>
      <c r="L3476" s="82">
        <v>126.37</v>
      </c>
      <c r="M3476" s="87">
        <v>130.65100000000001</v>
      </c>
      <c r="N3476" s="80">
        <v>0.09</v>
      </c>
      <c r="O3476" s="86">
        <f t="shared" si="162"/>
        <v>1255.4183369719301</v>
      </c>
      <c r="P3476" s="24">
        <f t="shared" si="163"/>
        <v>0</v>
      </c>
      <c r="R3476" s="76">
        <v>41885</v>
      </c>
      <c r="S3476" s="88">
        <f t="shared" si="164"/>
        <v>-5.9545205019573299E-4</v>
      </c>
      <c r="T3476" s="88"/>
    </row>
    <row r="3477" spans="1:20" x14ac:dyDescent="0.3">
      <c r="A3477" s="75">
        <v>3474</v>
      </c>
      <c r="B3477" s="76">
        <v>41886</v>
      </c>
      <c r="C3477" s="80">
        <v>2599.1093000000001</v>
      </c>
      <c r="D3477" s="81">
        <v>88.176199999999994</v>
      </c>
      <c r="E3477" s="82">
        <v>60.42</v>
      </c>
      <c r="F3477" s="82">
        <v>43.809600000000003</v>
      </c>
      <c r="G3477" s="82">
        <v>62.624600000000001</v>
      </c>
      <c r="H3477" s="82">
        <v>198.8373</v>
      </c>
      <c r="I3477" s="82">
        <v>134.05250000000001</v>
      </c>
      <c r="J3477" s="82">
        <v>60.796700000000001</v>
      </c>
      <c r="K3477" s="82">
        <v>58.929099999999998</v>
      </c>
      <c r="L3477" s="82">
        <v>125.14400000000001</v>
      </c>
      <c r="M3477" s="87">
        <v>130.46799999999999</v>
      </c>
      <c r="N3477" s="80">
        <v>0.09</v>
      </c>
      <c r="O3477" s="86">
        <f t="shared" si="162"/>
        <v>1255.4228206088501</v>
      </c>
      <c r="P3477" s="24">
        <f t="shared" si="163"/>
        <v>0</v>
      </c>
      <c r="R3477" s="76">
        <v>41886</v>
      </c>
      <c r="S3477" s="88">
        <f t="shared" si="164"/>
        <v>-1.50424992092846E-3</v>
      </c>
      <c r="T3477" s="88"/>
    </row>
    <row r="3478" spans="1:20" x14ac:dyDescent="0.3">
      <c r="A3478" s="75">
        <v>3475</v>
      </c>
      <c r="B3478" s="76">
        <v>41887</v>
      </c>
      <c r="C3478" s="80">
        <v>2612.2579999999998</v>
      </c>
      <c r="D3478" s="81">
        <v>88.998000000000005</v>
      </c>
      <c r="E3478" s="82">
        <v>61.54</v>
      </c>
      <c r="F3478" s="82">
        <v>43.514400000000002</v>
      </c>
      <c r="G3478" s="82">
        <v>63.524000000000001</v>
      </c>
      <c r="H3478" s="82">
        <v>199.77809999999999</v>
      </c>
      <c r="I3478" s="82">
        <v>135.2791</v>
      </c>
      <c r="J3478" s="82">
        <v>61.124600000000001</v>
      </c>
      <c r="K3478" s="82">
        <v>58.886899999999997</v>
      </c>
      <c r="L3478" s="82">
        <v>125.00700000000001</v>
      </c>
      <c r="M3478" s="87">
        <v>130.553</v>
      </c>
      <c r="N3478" s="80">
        <v>0.09</v>
      </c>
      <c r="O3478" s="86">
        <f t="shared" si="162"/>
        <v>1255.4273042617799</v>
      </c>
      <c r="P3478" s="24">
        <f t="shared" si="163"/>
        <v>0</v>
      </c>
      <c r="R3478" s="76">
        <v>41887</v>
      </c>
      <c r="S3478" s="88">
        <f t="shared" si="164"/>
        <v>5.0589253787824999E-3</v>
      </c>
      <c r="T3478" s="88"/>
    </row>
    <row r="3479" spans="1:20" x14ac:dyDescent="0.3">
      <c r="A3479" s="75">
        <v>3476</v>
      </c>
      <c r="B3479" s="76">
        <v>41890</v>
      </c>
      <c r="C3479" s="80">
        <v>2604.6824000000001</v>
      </c>
      <c r="D3479" s="81">
        <v>89.1036</v>
      </c>
      <c r="E3479" s="82">
        <v>61.814999999999998</v>
      </c>
      <c r="F3479" s="82">
        <v>42.850200000000001</v>
      </c>
      <c r="G3479" s="82">
        <v>64.298900000000003</v>
      </c>
      <c r="H3479" s="82">
        <v>197.91210000000001</v>
      </c>
      <c r="I3479" s="82">
        <v>133.2484</v>
      </c>
      <c r="J3479" s="82">
        <v>59.637500000000003</v>
      </c>
      <c r="K3479" s="82">
        <v>58.802399999999999</v>
      </c>
      <c r="L3479" s="82">
        <v>125.157</v>
      </c>
      <c r="M3479" s="87">
        <v>129.75299999999999</v>
      </c>
      <c r="N3479" s="80">
        <v>0.09</v>
      </c>
      <c r="O3479" s="86">
        <f t="shared" si="162"/>
        <v>1255.43178793073</v>
      </c>
      <c r="P3479" s="24">
        <f t="shared" si="163"/>
        <v>0</v>
      </c>
      <c r="R3479" s="76">
        <v>41890</v>
      </c>
      <c r="S3479" s="88">
        <f t="shared" si="164"/>
        <v>-2.90001982958787E-3</v>
      </c>
      <c r="T3479" s="88"/>
    </row>
    <row r="3480" spans="1:20" x14ac:dyDescent="0.3">
      <c r="A3480" s="75">
        <v>3477</v>
      </c>
      <c r="B3480" s="76">
        <v>41891</v>
      </c>
      <c r="C3480" s="80">
        <v>2587.6709000000001</v>
      </c>
      <c r="D3480" s="81">
        <v>89.033199999999994</v>
      </c>
      <c r="E3480" s="82">
        <v>61.17</v>
      </c>
      <c r="F3480" s="82">
        <v>42.923999999999999</v>
      </c>
      <c r="G3480" s="82">
        <v>64.700100000000006</v>
      </c>
      <c r="H3480" s="82">
        <v>196.29689999999999</v>
      </c>
      <c r="I3480" s="82">
        <v>132.73050000000001</v>
      </c>
      <c r="J3480" s="82">
        <v>59.707700000000003</v>
      </c>
      <c r="K3480" s="82">
        <v>59.0276</v>
      </c>
      <c r="L3480" s="82">
        <v>124.55800000000001</v>
      </c>
      <c r="M3480" s="87">
        <v>127.77500000000001</v>
      </c>
      <c r="N3480" s="80">
        <v>0.09</v>
      </c>
      <c r="O3480" s="86">
        <f t="shared" si="162"/>
        <v>1255.43627161568</v>
      </c>
      <c r="P3480" s="24">
        <f t="shared" si="163"/>
        <v>0</v>
      </c>
      <c r="R3480" s="76">
        <v>41891</v>
      </c>
      <c r="S3480" s="88">
        <f t="shared" si="164"/>
        <v>-6.5311225660372703E-3</v>
      </c>
      <c r="T3480" s="88"/>
    </row>
    <row r="3481" spans="1:20" x14ac:dyDescent="0.3">
      <c r="A3481" s="75">
        <v>3478</v>
      </c>
      <c r="B3481" s="76">
        <v>41892</v>
      </c>
      <c r="C3481" s="80">
        <v>2597.3742999999999</v>
      </c>
      <c r="D3481" s="81">
        <v>89.138800000000003</v>
      </c>
      <c r="E3481" s="82">
        <v>62.05</v>
      </c>
      <c r="F3481" s="82">
        <v>42.923999999999999</v>
      </c>
      <c r="G3481" s="82">
        <v>64.8108</v>
      </c>
      <c r="H3481" s="82">
        <v>194.88560000000001</v>
      </c>
      <c r="I3481" s="82">
        <v>131.94</v>
      </c>
      <c r="J3481" s="82">
        <v>60.140999999999998</v>
      </c>
      <c r="K3481" s="82">
        <v>59.351300000000002</v>
      </c>
      <c r="L3481" s="82">
        <v>125.062</v>
      </c>
      <c r="M3481" s="87">
        <v>130.45400000000001</v>
      </c>
      <c r="N3481" s="80">
        <v>0.09</v>
      </c>
      <c r="O3481" s="86">
        <f t="shared" si="162"/>
        <v>1255.44075531665</v>
      </c>
      <c r="P3481" s="24">
        <f t="shared" si="163"/>
        <v>0</v>
      </c>
      <c r="R3481" s="76">
        <v>41892</v>
      </c>
      <c r="S3481" s="88">
        <f t="shared" si="164"/>
        <v>3.7498586083724002E-3</v>
      </c>
      <c r="T3481" s="88"/>
    </row>
    <row r="3482" spans="1:20" x14ac:dyDescent="0.3">
      <c r="A3482" s="75">
        <v>3479</v>
      </c>
      <c r="B3482" s="76">
        <v>41893</v>
      </c>
      <c r="C3482" s="80">
        <v>2600.3921999999998</v>
      </c>
      <c r="D3482" s="81">
        <v>89.350200000000001</v>
      </c>
      <c r="E3482" s="82">
        <v>62.32</v>
      </c>
      <c r="F3482" s="82">
        <v>42.892299999999999</v>
      </c>
      <c r="G3482" s="82">
        <v>65.032200000000003</v>
      </c>
      <c r="H3482" s="82">
        <v>194.18</v>
      </c>
      <c r="I3482" s="82">
        <v>132.23990000000001</v>
      </c>
      <c r="J3482" s="82">
        <v>59.297899999999998</v>
      </c>
      <c r="K3482" s="82">
        <v>59.470999999999997</v>
      </c>
      <c r="L3482" s="82">
        <v>124.871</v>
      </c>
      <c r="M3482" s="87">
        <v>130.398</v>
      </c>
      <c r="N3482" s="80">
        <v>0.09</v>
      </c>
      <c r="O3482" s="86">
        <f t="shared" si="162"/>
        <v>1255.4452390336401</v>
      </c>
      <c r="P3482" s="24">
        <f t="shared" si="163"/>
        <v>0</v>
      </c>
      <c r="R3482" s="76">
        <v>41893</v>
      </c>
      <c r="S3482" s="88">
        <f t="shared" si="164"/>
        <v>1.16190415836481E-3</v>
      </c>
      <c r="T3482" s="88"/>
    </row>
    <row r="3483" spans="1:20" x14ac:dyDescent="0.3">
      <c r="A3483" s="75">
        <v>3480</v>
      </c>
      <c r="B3483" s="76">
        <v>41894</v>
      </c>
      <c r="C3483" s="80">
        <v>2584.9418999999998</v>
      </c>
      <c r="D3483" s="81">
        <v>88.4345</v>
      </c>
      <c r="E3483" s="82">
        <v>62.47</v>
      </c>
      <c r="F3483" s="82">
        <v>42.702500000000001</v>
      </c>
      <c r="G3483" s="82">
        <v>64.610200000000006</v>
      </c>
      <c r="H3483" s="82">
        <v>192.34530000000001</v>
      </c>
      <c r="I3483" s="82">
        <v>130.53630000000001</v>
      </c>
      <c r="J3483" s="82">
        <v>58.981699999999996</v>
      </c>
      <c r="K3483" s="82">
        <v>58.776299999999999</v>
      </c>
      <c r="L3483" s="82">
        <v>123.80800000000001</v>
      </c>
      <c r="M3483" s="87">
        <v>130.93100000000001</v>
      </c>
      <c r="N3483" s="80">
        <v>0.09</v>
      </c>
      <c r="O3483" s="86">
        <f t="shared" si="162"/>
        <v>1255.44972276663</v>
      </c>
      <c r="P3483" s="24">
        <f t="shared" si="163"/>
        <v>0</v>
      </c>
      <c r="R3483" s="76">
        <v>41894</v>
      </c>
      <c r="S3483" s="88">
        <f t="shared" si="164"/>
        <v>-5.9415268204542297E-3</v>
      </c>
      <c r="T3483" s="88"/>
    </row>
    <row r="3484" spans="1:20" x14ac:dyDescent="0.3">
      <c r="A3484" s="75">
        <v>3481</v>
      </c>
      <c r="B3484" s="76">
        <v>41897</v>
      </c>
      <c r="C3484" s="80">
        <v>2583.1217000000001</v>
      </c>
      <c r="D3484" s="81">
        <v>88.141000000000005</v>
      </c>
      <c r="E3484" s="82">
        <v>61.35</v>
      </c>
      <c r="F3484" s="82">
        <v>42.871200000000002</v>
      </c>
      <c r="G3484" s="82">
        <v>63.980600000000003</v>
      </c>
      <c r="H3484" s="82">
        <v>194.8229</v>
      </c>
      <c r="I3484" s="82">
        <v>131.2313</v>
      </c>
      <c r="J3484" s="82">
        <v>59.1691</v>
      </c>
      <c r="K3484" s="82">
        <v>58.832999999999998</v>
      </c>
      <c r="L3484" s="82">
        <v>124.258</v>
      </c>
      <c r="M3484" s="87">
        <v>131.114</v>
      </c>
      <c r="N3484" s="80">
        <v>0.09</v>
      </c>
      <c r="O3484" s="86">
        <f t="shared" si="162"/>
        <v>1255.45420651564</v>
      </c>
      <c r="P3484" s="24">
        <f t="shared" si="163"/>
        <v>0</v>
      </c>
      <c r="R3484" s="76">
        <v>41897</v>
      </c>
      <c r="S3484" s="88">
        <f t="shared" si="164"/>
        <v>-7.0415509145471699E-4</v>
      </c>
      <c r="T3484" s="88"/>
    </row>
    <row r="3485" spans="1:20" x14ac:dyDescent="0.3">
      <c r="A3485" s="75">
        <v>3482</v>
      </c>
      <c r="B3485" s="76">
        <v>41898</v>
      </c>
      <c r="C3485" s="80">
        <v>2602.4870999999998</v>
      </c>
      <c r="D3485" s="81">
        <v>88.880600000000001</v>
      </c>
      <c r="E3485" s="82">
        <v>62.16</v>
      </c>
      <c r="F3485" s="82">
        <v>43.430100000000003</v>
      </c>
      <c r="G3485" s="82">
        <v>64.700100000000006</v>
      </c>
      <c r="H3485" s="82">
        <v>195.95189999999999</v>
      </c>
      <c r="I3485" s="82">
        <v>132.785</v>
      </c>
      <c r="J3485" s="82">
        <v>60.187800000000003</v>
      </c>
      <c r="K3485" s="82">
        <v>59.031500000000001</v>
      </c>
      <c r="L3485" s="82">
        <v>126.125</v>
      </c>
      <c r="M3485" s="87">
        <v>131.506</v>
      </c>
      <c r="N3485" s="80">
        <v>0.09</v>
      </c>
      <c r="O3485" s="86">
        <f t="shared" si="162"/>
        <v>1255.45869028067</v>
      </c>
      <c r="P3485" s="24">
        <f t="shared" si="163"/>
        <v>0</v>
      </c>
      <c r="R3485" s="76">
        <v>41898</v>
      </c>
      <c r="S3485" s="88">
        <f t="shared" si="164"/>
        <v>7.4968980362015696E-3</v>
      </c>
      <c r="T3485" s="88"/>
    </row>
    <row r="3486" spans="1:20" x14ac:dyDescent="0.3">
      <c r="A3486" s="75">
        <v>3483</v>
      </c>
      <c r="B3486" s="76">
        <v>41899</v>
      </c>
      <c r="C3486" s="80">
        <v>2605.9299999999998</v>
      </c>
      <c r="D3486" s="81">
        <v>89.021500000000003</v>
      </c>
      <c r="E3486" s="82">
        <v>62.31</v>
      </c>
      <c r="F3486" s="82">
        <v>43.377299999999998</v>
      </c>
      <c r="G3486" s="82">
        <v>64.368099999999998</v>
      </c>
      <c r="H3486" s="82">
        <v>195.57560000000001</v>
      </c>
      <c r="I3486" s="82">
        <v>132.30799999999999</v>
      </c>
      <c r="J3486" s="82">
        <v>59.391599999999997</v>
      </c>
      <c r="K3486" s="82">
        <v>58.988999999999997</v>
      </c>
      <c r="L3486" s="82">
        <v>126.506</v>
      </c>
      <c r="M3486" s="87">
        <v>131.19800000000001</v>
      </c>
      <c r="N3486" s="80">
        <v>0.09</v>
      </c>
      <c r="O3486" s="86">
        <f t="shared" si="162"/>
        <v>1255.4631740617001</v>
      </c>
      <c r="P3486" s="24">
        <f t="shared" si="163"/>
        <v>0</v>
      </c>
      <c r="R3486" s="76">
        <v>41899</v>
      </c>
      <c r="S3486" s="88">
        <f t="shared" si="164"/>
        <v>1.3229268264192101E-3</v>
      </c>
      <c r="T3486" s="88"/>
    </row>
    <row r="3487" spans="1:20" x14ac:dyDescent="0.3">
      <c r="A3487" s="75">
        <v>3484</v>
      </c>
      <c r="B3487" s="76">
        <v>41900</v>
      </c>
      <c r="C3487" s="80">
        <v>2619.0324999999998</v>
      </c>
      <c r="D3487" s="81">
        <v>89.7376</v>
      </c>
      <c r="E3487" s="82">
        <v>64.349999999999994</v>
      </c>
      <c r="F3487" s="82">
        <v>43.809600000000003</v>
      </c>
      <c r="G3487" s="82">
        <v>64.589399999999998</v>
      </c>
      <c r="H3487" s="82">
        <v>194.6661</v>
      </c>
      <c r="I3487" s="82">
        <v>131.66739999999999</v>
      </c>
      <c r="J3487" s="82">
        <v>59.625799999999998</v>
      </c>
      <c r="K3487" s="82">
        <v>59.244100000000003</v>
      </c>
      <c r="L3487" s="82">
        <v>127.215</v>
      </c>
      <c r="M3487" s="87">
        <v>131.12799999999999</v>
      </c>
      <c r="N3487" s="80">
        <v>0.09</v>
      </c>
      <c r="O3487" s="86">
        <f t="shared" si="162"/>
        <v>1255.46765785875</v>
      </c>
      <c r="P3487" s="24">
        <f t="shared" si="163"/>
        <v>0</v>
      </c>
      <c r="R3487" s="76">
        <v>41900</v>
      </c>
      <c r="S3487" s="88">
        <f t="shared" si="164"/>
        <v>5.0279554707917101E-3</v>
      </c>
      <c r="T3487" s="88"/>
    </row>
    <row r="3488" spans="1:20" x14ac:dyDescent="0.3">
      <c r="A3488" s="75">
        <v>3485</v>
      </c>
      <c r="B3488" s="76">
        <v>41901</v>
      </c>
      <c r="C3488" s="80">
        <v>2617.8222999999998</v>
      </c>
      <c r="D3488" s="81">
        <v>88.669300000000007</v>
      </c>
      <c r="E3488" s="82">
        <v>62.42</v>
      </c>
      <c r="F3488" s="82">
        <v>41.964500000000001</v>
      </c>
      <c r="G3488" s="82">
        <v>65.7517</v>
      </c>
      <c r="H3488" s="82">
        <v>195.70099999999999</v>
      </c>
      <c r="I3488" s="82">
        <v>132.36250000000001</v>
      </c>
      <c r="J3488" s="82">
        <v>58.314300000000003</v>
      </c>
      <c r="K3488" s="82">
        <v>59.612699999999997</v>
      </c>
      <c r="L3488" s="82">
        <v>127.78700000000001</v>
      </c>
      <c r="M3488" s="87">
        <v>132.36199999999999</v>
      </c>
      <c r="N3488" s="80">
        <v>0.09</v>
      </c>
      <c r="O3488" s="86">
        <f t="shared" si="162"/>
        <v>1255.4721416718201</v>
      </c>
      <c r="P3488" s="24">
        <f t="shared" si="163"/>
        <v>0</v>
      </c>
      <c r="R3488" s="76">
        <v>41901</v>
      </c>
      <c r="S3488" s="88">
        <f t="shared" si="164"/>
        <v>-4.6207903109263298E-4</v>
      </c>
      <c r="T3488" s="88"/>
    </row>
    <row r="3489" spans="1:20" x14ac:dyDescent="0.3">
      <c r="A3489" s="75">
        <v>3486</v>
      </c>
      <c r="B3489" s="76">
        <v>41904</v>
      </c>
      <c r="C3489" s="80">
        <v>2596.8447999999999</v>
      </c>
      <c r="D3489" s="81">
        <v>89.561499999999995</v>
      </c>
      <c r="E3489" s="82">
        <v>61.405000000000001</v>
      </c>
      <c r="F3489" s="82">
        <v>41.732500000000002</v>
      </c>
      <c r="G3489" s="82">
        <v>65.115200000000002</v>
      </c>
      <c r="H3489" s="82">
        <v>193.64680000000001</v>
      </c>
      <c r="I3489" s="82">
        <v>131.572</v>
      </c>
      <c r="J3489" s="82">
        <v>56.5578</v>
      </c>
      <c r="K3489" s="82">
        <v>59.853700000000003</v>
      </c>
      <c r="L3489" s="82">
        <v>127.501</v>
      </c>
      <c r="M3489" s="87">
        <v>131.75899999999999</v>
      </c>
      <c r="N3489" s="80">
        <v>0.09</v>
      </c>
      <c r="O3489" s="86">
        <f t="shared" si="162"/>
        <v>1255.4766255008899</v>
      </c>
      <c r="P3489" s="24">
        <f t="shared" si="163"/>
        <v>0</v>
      </c>
      <c r="R3489" s="76">
        <v>41904</v>
      </c>
      <c r="S3489" s="88">
        <f t="shared" si="164"/>
        <v>-8.0133399428983197E-3</v>
      </c>
      <c r="T3489" s="88"/>
    </row>
    <row r="3490" spans="1:20" x14ac:dyDescent="0.3">
      <c r="A3490" s="75">
        <v>3487</v>
      </c>
      <c r="B3490" s="76">
        <v>41905</v>
      </c>
      <c r="C3490" s="80">
        <v>2582.1131</v>
      </c>
      <c r="D3490" s="81">
        <v>89.021500000000003</v>
      </c>
      <c r="E3490" s="82">
        <v>60.64</v>
      </c>
      <c r="F3490" s="82">
        <v>40.941699999999997</v>
      </c>
      <c r="G3490" s="82">
        <v>64.423400000000001</v>
      </c>
      <c r="H3490" s="82">
        <v>192.9725</v>
      </c>
      <c r="I3490" s="82">
        <v>130.87700000000001</v>
      </c>
      <c r="J3490" s="82">
        <v>56.686599999999999</v>
      </c>
      <c r="K3490" s="82">
        <v>59.385899999999999</v>
      </c>
      <c r="L3490" s="82">
        <v>126.61499999999999</v>
      </c>
      <c r="M3490" s="87">
        <v>131.16999999999999</v>
      </c>
      <c r="N3490" s="80">
        <v>0.09</v>
      </c>
      <c r="O3490" s="86">
        <f t="shared" si="162"/>
        <v>1255.48110934598</v>
      </c>
      <c r="P3490" s="24">
        <f t="shared" si="163"/>
        <v>0</v>
      </c>
      <c r="R3490" s="76">
        <v>41905</v>
      </c>
      <c r="S3490" s="88">
        <f t="shared" si="164"/>
        <v>-5.67292277151099E-3</v>
      </c>
      <c r="T3490" s="88"/>
    </row>
    <row r="3491" spans="1:20" x14ac:dyDescent="0.3">
      <c r="A3491" s="75">
        <v>3488</v>
      </c>
      <c r="B3491" s="76">
        <v>41906</v>
      </c>
      <c r="C3491" s="80">
        <v>2602.3780999999999</v>
      </c>
      <c r="D3491" s="81">
        <v>89.502799999999993</v>
      </c>
      <c r="E3491" s="82">
        <v>61.505000000000003</v>
      </c>
      <c r="F3491" s="82">
        <v>41.563800000000001</v>
      </c>
      <c r="G3491" s="82">
        <v>65.142899999999997</v>
      </c>
      <c r="H3491" s="82">
        <v>191.9375</v>
      </c>
      <c r="I3491" s="82">
        <v>130.5908</v>
      </c>
      <c r="J3491" s="82">
        <v>56.417299999999997</v>
      </c>
      <c r="K3491" s="82">
        <v>59.924599999999998</v>
      </c>
      <c r="L3491" s="82">
        <v>127.392</v>
      </c>
      <c r="M3491" s="87">
        <v>133.26</v>
      </c>
      <c r="N3491" s="80">
        <v>0.09</v>
      </c>
      <c r="O3491" s="86">
        <f t="shared" si="162"/>
        <v>1255.48559320709</v>
      </c>
      <c r="P3491" s="24">
        <f t="shared" si="163"/>
        <v>0</v>
      </c>
      <c r="R3491" s="76">
        <v>41906</v>
      </c>
      <c r="S3491" s="88">
        <f t="shared" si="164"/>
        <v>7.8482232246139799E-3</v>
      </c>
      <c r="T3491" s="88"/>
    </row>
    <row r="3492" spans="1:20" x14ac:dyDescent="0.3">
      <c r="A3492" s="75">
        <v>3489</v>
      </c>
      <c r="B3492" s="76">
        <v>41907</v>
      </c>
      <c r="C3492" s="80">
        <v>2560.3009000000002</v>
      </c>
      <c r="D3492" s="81">
        <v>87.823999999999998</v>
      </c>
      <c r="E3492" s="82">
        <v>59.51</v>
      </c>
      <c r="F3492" s="82">
        <v>40.867899999999999</v>
      </c>
      <c r="G3492" s="82">
        <v>63.703899999999997</v>
      </c>
      <c r="H3492" s="82">
        <v>189.24039999999999</v>
      </c>
      <c r="I3492" s="82">
        <v>128.4511</v>
      </c>
      <c r="J3492" s="82">
        <v>55.0473</v>
      </c>
      <c r="K3492" s="82">
        <v>59.23</v>
      </c>
      <c r="L3492" s="82">
        <v>126.261</v>
      </c>
      <c r="M3492" s="87">
        <v>132.08199999999999</v>
      </c>
      <c r="N3492" s="80">
        <v>0.09</v>
      </c>
      <c r="O3492" s="86">
        <f t="shared" si="162"/>
        <v>1255.49007708421</v>
      </c>
      <c r="P3492" s="24">
        <f t="shared" si="163"/>
        <v>0</v>
      </c>
      <c r="R3492" s="76">
        <v>41907</v>
      </c>
      <c r="S3492" s="88">
        <f t="shared" si="164"/>
        <v>-1.6168749652481201E-2</v>
      </c>
      <c r="T3492" s="88"/>
    </row>
    <row r="3493" spans="1:20" x14ac:dyDescent="0.3">
      <c r="A3493" s="75">
        <v>3490</v>
      </c>
      <c r="B3493" s="76">
        <v>41908</v>
      </c>
      <c r="C3493" s="80">
        <v>2582.7462999999998</v>
      </c>
      <c r="D3493" s="81">
        <v>88.117500000000007</v>
      </c>
      <c r="E3493" s="82">
        <v>59.83</v>
      </c>
      <c r="F3493" s="82">
        <v>41.068199999999997</v>
      </c>
      <c r="G3493" s="82">
        <v>64.215900000000005</v>
      </c>
      <c r="H3493" s="82">
        <v>190.47919999999999</v>
      </c>
      <c r="I3493" s="82">
        <v>130.0592</v>
      </c>
      <c r="J3493" s="82">
        <v>55.9255</v>
      </c>
      <c r="K3493" s="82">
        <v>59.825400000000002</v>
      </c>
      <c r="L3493" s="82">
        <v>126.88800000000001</v>
      </c>
      <c r="M3493" s="87">
        <v>132.839</v>
      </c>
      <c r="N3493" s="80">
        <v>0.09</v>
      </c>
      <c r="O3493" s="86">
        <f t="shared" si="162"/>
        <v>1255.4945609773399</v>
      </c>
      <c r="P3493" s="24">
        <f t="shared" si="163"/>
        <v>0</v>
      </c>
      <c r="R3493" s="76">
        <v>41908</v>
      </c>
      <c r="S3493" s="88">
        <f t="shared" si="164"/>
        <v>8.7667039448369195E-3</v>
      </c>
      <c r="T3493" s="88"/>
    </row>
    <row r="3494" spans="1:20" x14ac:dyDescent="0.3">
      <c r="A3494" s="75">
        <v>3491</v>
      </c>
      <c r="B3494" s="76">
        <v>41911</v>
      </c>
      <c r="C3494" s="80">
        <v>2576.3832000000002</v>
      </c>
      <c r="D3494" s="81">
        <v>87.835800000000006</v>
      </c>
      <c r="E3494" s="82">
        <v>59.74</v>
      </c>
      <c r="F3494" s="82">
        <v>40.530500000000004</v>
      </c>
      <c r="G3494" s="82">
        <v>64.257400000000004</v>
      </c>
      <c r="H3494" s="82">
        <v>189.03649999999999</v>
      </c>
      <c r="I3494" s="82">
        <v>128.69640000000001</v>
      </c>
      <c r="J3494" s="82">
        <v>56.206499999999998</v>
      </c>
      <c r="K3494" s="82">
        <v>59.896299999999997</v>
      </c>
      <c r="L3494" s="82">
        <v>126.91500000000001</v>
      </c>
      <c r="M3494" s="87">
        <v>134.971</v>
      </c>
      <c r="N3494" s="80">
        <v>0.08</v>
      </c>
      <c r="O3494" s="86">
        <f t="shared" si="162"/>
        <v>1255.4985466743601</v>
      </c>
      <c r="P3494" s="24">
        <f t="shared" si="163"/>
        <v>0</v>
      </c>
      <c r="R3494" s="76">
        <v>41911</v>
      </c>
      <c r="S3494" s="88">
        <f t="shared" si="164"/>
        <v>-2.4636953308188E-3</v>
      </c>
      <c r="T3494" s="88"/>
    </row>
    <row r="3495" spans="1:20" x14ac:dyDescent="0.3">
      <c r="A3495" s="75">
        <v>3492</v>
      </c>
      <c r="B3495" s="76">
        <v>41912</v>
      </c>
      <c r="C3495" s="80">
        <v>2569.3476999999998</v>
      </c>
      <c r="D3495" s="81">
        <v>87.777100000000004</v>
      </c>
      <c r="E3495" s="82">
        <v>59.8</v>
      </c>
      <c r="F3495" s="82">
        <v>40.361800000000002</v>
      </c>
      <c r="G3495" s="82">
        <v>64.146699999999996</v>
      </c>
      <c r="H3495" s="82">
        <v>187.10769999999999</v>
      </c>
      <c r="I3495" s="82">
        <v>128.17850000000001</v>
      </c>
      <c r="J3495" s="82">
        <v>55.293199999999999</v>
      </c>
      <c r="K3495" s="82">
        <v>60.477499999999999</v>
      </c>
      <c r="L3495" s="82">
        <v>126.833</v>
      </c>
      <c r="M3495" s="87">
        <v>132.99299999999999</v>
      </c>
      <c r="N3495" s="80">
        <v>7.0000000000000007E-2</v>
      </c>
      <c r="O3495" s="99">
        <f t="shared" si="162"/>
        <v>1255.50203417032</v>
      </c>
      <c r="P3495" s="24">
        <f t="shared" si="163"/>
        <v>1</v>
      </c>
      <c r="R3495" s="76">
        <v>41912</v>
      </c>
      <c r="S3495" s="88">
        <f t="shared" si="164"/>
        <v>-2.73076613758405E-3</v>
      </c>
      <c r="T3495" s="88"/>
    </row>
    <row r="3496" spans="1:20" x14ac:dyDescent="0.3">
      <c r="A3496" s="75">
        <v>3493</v>
      </c>
      <c r="B3496" s="76">
        <v>41913</v>
      </c>
      <c r="C3496" s="80">
        <v>2535.5315999999998</v>
      </c>
      <c r="D3496" s="81">
        <v>86.732200000000006</v>
      </c>
      <c r="E3496" s="82">
        <v>58.24</v>
      </c>
      <c r="F3496" s="82">
        <v>40.161499999999997</v>
      </c>
      <c r="G3496" s="82">
        <v>63.510199999999998</v>
      </c>
      <c r="H3496" s="82">
        <v>184.489</v>
      </c>
      <c r="I3496" s="82">
        <v>126.55670000000001</v>
      </c>
      <c r="J3496" s="82">
        <v>54.695999999999998</v>
      </c>
      <c r="K3496" s="82">
        <v>60.590899999999998</v>
      </c>
      <c r="L3496" s="82">
        <v>126.23399999999999</v>
      </c>
      <c r="M3496" s="87">
        <v>132.124</v>
      </c>
      <c r="N3496" s="80">
        <v>0.09</v>
      </c>
      <c r="O3496" s="86">
        <f t="shared" si="162"/>
        <v>1255.50651810616</v>
      </c>
      <c r="P3496" s="24">
        <f t="shared" si="163"/>
        <v>0</v>
      </c>
      <c r="R3496" s="76">
        <v>41913</v>
      </c>
      <c r="S3496" s="88">
        <f t="shared" si="164"/>
        <v>-1.3161356090497201E-2</v>
      </c>
      <c r="T3496" s="88"/>
    </row>
    <row r="3497" spans="1:20" x14ac:dyDescent="0.3">
      <c r="A3497" s="75">
        <v>3494</v>
      </c>
      <c r="B3497" s="76">
        <v>41914</v>
      </c>
      <c r="C3497" s="80">
        <v>2535.7654000000002</v>
      </c>
      <c r="D3497" s="81">
        <v>86.468100000000007</v>
      </c>
      <c r="E3497" s="82">
        <v>58.09</v>
      </c>
      <c r="F3497" s="82">
        <v>40.351300000000002</v>
      </c>
      <c r="G3497" s="82">
        <v>63.316499999999998</v>
      </c>
      <c r="H3497" s="82">
        <v>183.6422</v>
      </c>
      <c r="I3497" s="82">
        <v>127.1563</v>
      </c>
      <c r="J3497" s="82">
        <v>54.7545</v>
      </c>
      <c r="K3497" s="82">
        <v>60.477499999999999</v>
      </c>
      <c r="L3497" s="82">
        <v>126.13800000000001</v>
      </c>
      <c r="M3497" s="87">
        <v>132.02500000000001</v>
      </c>
      <c r="N3497" s="80">
        <v>0.09</v>
      </c>
      <c r="O3497" s="86">
        <f t="shared" si="162"/>
        <v>1255.51100205801</v>
      </c>
      <c r="P3497" s="24">
        <f t="shared" si="163"/>
        <v>0</v>
      </c>
      <c r="R3497" s="76">
        <v>41914</v>
      </c>
      <c r="S3497" s="88">
        <f t="shared" si="164"/>
        <v>9.2209460138548098E-5</v>
      </c>
      <c r="T3497" s="88"/>
    </row>
    <row r="3498" spans="1:20" x14ac:dyDescent="0.3">
      <c r="A3498" s="75">
        <v>3495</v>
      </c>
      <c r="B3498" s="76">
        <v>41915</v>
      </c>
      <c r="C3498" s="80">
        <v>2564.1093000000001</v>
      </c>
      <c r="D3498" s="81">
        <v>87.8827</v>
      </c>
      <c r="E3498" s="82">
        <v>59.74</v>
      </c>
      <c r="F3498" s="82">
        <v>41.005000000000003</v>
      </c>
      <c r="G3498" s="82">
        <v>63.773099999999999</v>
      </c>
      <c r="H3498" s="82">
        <v>184.5831</v>
      </c>
      <c r="I3498" s="82">
        <v>128.00129999999999</v>
      </c>
      <c r="J3498" s="82">
        <v>54.379800000000003</v>
      </c>
      <c r="K3498" s="82">
        <v>60.959499999999998</v>
      </c>
      <c r="L3498" s="82">
        <v>127.392</v>
      </c>
      <c r="M3498" s="87">
        <v>133.06299999999999</v>
      </c>
      <c r="N3498" s="80">
        <v>0.09</v>
      </c>
      <c r="O3498" s="86">
        <f t="shared" si="162"/>
        <v>1255.5154860258699</v>
      </c>
      <c r="P3498" s="24">
        <f t="shared" si="163"/>
        <v>0</v>
      </c>
      <c r="R3498" s="76">
        <v>41915</v>
      </c>
      <c r="S3498" s="88">
        <f t="shared" si="164"/>
        <v>1.1177650740088E-2</v>
      </c>
      <c r="T3498" s="88"/>
    </row>
    <row r="3499" spans="1:20" x14ac:dyDescent="0.3">
      <c r="A3499" s="75">
        <v>3496</v>
      </c>
      <c r="B3499" s="76">
        <v>41918</v>
      </c>
      <c r="C3499" s="80">
        <v>2560.1623</v>
      </c>
      <c r="D3499" s="81">
        <v>87.724199999999996</v>
      </c>
      <c r="E3499" s="82">
        <v>59.15</v>
      </c>
      <c r="F3499" s="82">
        <v>41.331800000000001</v>
      </c>
      <c r="G3499" s="82">
        <v>63.773099999999999</v>
      </c>
      <c r="H3499" s="82">
        <v>185.179</v>
      </c>
      <c r="I3499" s="82">
        <v>128.81899999999999</v>
      </c>
      <c r="J3499" s="82">
        <v>55.0824</v>
      </c>
      <c r="K3499" s="82">
        <v>61.810099999999998</v>
      </c>
      <c r="L3499" s="82">
        <v>127.215</v>
      </c>
      <c r="M3499" s="87">
        <v>131.63300000000001</v>
      </c>
      <c r="N3499" s="80">
        <v>0.09</v>
      </c>
      <c r="O3499" s="86">
        <f t="shared" si="162"/>
        <v>1255.5199700097501</v>
      </c>
      <c r="P3499" s="24">
        <f t="shared" si="163"/>
        <v>0</v>
      </c>
      <c r="R3499" s="76">
        <v>41918</v>
      </c>
      <c r="S3499" s="88">
        <f t="shared" si="164"/>
        <v>-1.53932595619077E-3</v>
      </c>
      <c r="T3499" s="88"/>
    </row>
    <row r="3500" spans="1:20" x14ac:dyDescent="0.3">
      <c r="A3500" s="75">
        <v>3497</v>
      </c>
      <c r="B3500" s="76">
        <v>41919</v>
      </c>
      <c r="C3500" s="80">
        <v>2521.4553999999998</v>
      </c>
      <c r="D3500" s="81">
        <v>86.297899999999998</v>
      </c>
      <c r="E3500" s="82">
        <v>57.65</v>
      </c>
      <c r="F3500" s="82">
        <v>40.676099999999998</v>
      </c>
      <c r="G3500" s="82">
        <v>62.998199999999997</v>
      </c>
      <c r="H3500" s="82">
        <v>181.93299999999999</v>
      </c>
      <c r="I3500" s="82">
        <v>127.2517</v>
      </c>
      <c r="J3500" s="82">
        <v>54.145600000000002</v>
      </c>
      <c r="K3500" s="82">
        <v>62.263800000000003</v>
      </c>
      <c r="L3500" s="82">
        <v>126.84699999999999</v>
      </c>
      <c r="M3500" s="87">
        <v>130.18799999999999</v>
      </c>
      <c r="N3500" s="80">
        <v>0.09</v>
      </c>
      <c r="O3500" s="86">
        <f t="shared" si="162"/>
        <v>1255.5244540096401</v>
      </c>
      <c r="P3500" s="24">
        <f t="shared" si="163"/>
        <v>0</v>
      </c>
      <c r="R3500" s="76">
        <v>41919</v>
      </c>
      <c r="S3500" s="88">
        <f t="shared" si="164"/>
        <v>-1.5118924296323E-2</v>
      </c>
      <c r="T3500" s="88"/>
    </row>
    <row r="3501" spans="1:20" x14ac:dyDescent="0.3">
      <c r="A3501" s="75">
        <v>3498</v>
      </c>
      <c r="B3501" s="76">
        <v>41920</v>
      </c>
      <c r="C3501" s="80">
        <v>2566.3548999999998</v>
      </c>
      <c r="D3501" s="81">
        <v>88.270099999999999</v>
      </c>
      <c r="E3501" s="82">
        <v>59.07</v>
      </c>
      <c r="F3501" s="82">
        <v>41.2684</v>
      </c>
      <c r="G3501" s="82">
        <v>64.727800000000002</v>
      </c>
      <c r="H3501" s="82">
        <v>184.95939999999999</v>
      </c>
      <c r="I3501" s="82">
        <v>128.9417</v>
      </c>
      <c r="J3501" s="82">
        <v>54.145600000000002</v>
      </c>
      <c r="K3501" s="82">
        <v>63.1569</v>
      </c>
      <c r="L3501" s="82">
        <v>127.991</v>
      </c>
      <c r="M3501" s="87">
        <v>131.619</v>
      </c>
      <c r="N3501" s="80">
        <v>0.09</v>
      </c>
      <c r="O3501" s="86">
        <f t="shared" si="162"/>
        <v>1255.5289380255499</v>
      </c>
      <c r="P3501" s="24">
        <f t="shared" si="163"/>
        <v>0</v>
      </c>
      <c r="R3501" s="76">
        <v>41920</v>
      </c>
      <c r="S3501" s="88">
        <f t="shared" si="164"/>
        <v>1.7806977668532099E-2</v>
      </c>
      <c r="T3501" s="88"/>
    </row>
    <row r="3502" spans="1:20" x14ac:dyDescent="0.3">
      <c r="A3502" s="75">
        <v>3499</v>
      </c>
      <c r="B3502" s="76">
        <v>41921</v>
      </c>
      <c r="C3502" s="80">
        <v>2513.4621999999999</v>
      </c>
      <c r="D3502" s="81">
        <v>86.966999999999999</v>
      </c>
      <c r="E3502" s="82">
        <v>58.25</v>
      </c>
      <c r="F3502" s="82">
        <v>40.972200000000001</v>
      </c>
      <c r="G3502" s="82">
        <v>63.441000000000003</v>
      </c>
      <c r="H3502" s="82">
        <v>179.5651</v>
      </c>
      <c r="I3502" s="82">
        <v>125.13930000000001</v>
      </c>
      <c r="J3502" s="82">
        <v>52.482799999999997</v>
      </c>
      <c r="K3502" s="82">
        <v>62.192900000000002</v>
      </c>
      <c r="L3502" s="82">
        <v>127.48699999999999</v>
      </c>
      <c r="M3502" s="87">
        <v>130.06200000000001</v>
      </c>
      <c r="N3502" s="80">
        <v>0.08</v>
      </c>
      <c r="O3502" s="86">
        <f t="shared" si="162"/>
        <v>1255.5329238316999</v>
      </c>
      <c r="P3502" s="24">
        <f t="shared" si="163"/>
        <v>0</v>
      </c>
      <c r="R3502" s="76">
        <v>41921</v>
      </c>
      <c r="S3502" s="88">
        <f t="shared" si="164"/>
        <v>-2.06100489063301E-2</v>
      </c>
      <c r="T3502" s="88"/>
    </row>
    <row r="3503" spans="1:20" x14ac:dyDescent="0.3">
      <c r="A3503" s="75">
        <v>3500</v>
      </c>
      <c r="B3503" s="76">
        <v>41922</v>
      </c>
      <c r="C3503" s="80">
        <v>2484.9342999999999</v>
      </c>
      <c r="D3503" s="81">
        <v>83.609499999999997</v>
      </c>
      <c r="E3503" s="82">
        <v>56.55</v>
      </c>
      <c r="F3503" s="82">
        <v>40.295400000000001</v>
      </c>
      <c r="G3503" s="82">
        <v>60.922699999999999</v>
      </c>
      <c r="H3503" s="82">
        <v>178.59289999999999</v>
      </c>
      <c r="I3503" s="82">
        <v>124.8394</v>
      </c>
      <c r="J3503" s="82">
        <v>52.014499999999998</v>
      </c>
      <c r="K3503" s="82">
        <v>63.043500000000002</v>
      </c>
      <c r="L3503" s="82">
        <v>128.959</v>
      </c>
      <c r="M3503" s="87">
        <v>129.47200000000001</v>
      </c>
      <c r="N3503" s="80">
        <v>0.09</v>
      </c>
      <c r="O3503" s="86">
        <f t="shared" si="162"/>
        <v>1255.53740787786</v>
      </c>
      <c r="P3503" s="24">
        <f t="shared" si="163"/>
        <v>0</v>
      </c>
      <c r="R3503" s="76">
        <v>41922</v>
      </c>
      <c r="S3503" s="88">
        <f t="shared" si="164"/>
        <v>-1.13500413891245E-2</v>
      </c>
      <c r="T3503" s="88"/>
    </row>
    <row r="3504" spans="1:20" x14ac:dyDescent="0.3">
      <c r="A3504" s="75">
        <v>3501</v>
      </c>
      <c r="B3504" s="76">
        <v>41925</v>
      </c>
      <c r="C3504" s="80">
        <v>2444.0126</v>
      </c>
      <c r="D3504" s="81">
        <v>83.010800000000003</v>
      </c>
      <c r="E3504" s="82">
        <v>55.55</v>
      </c>
      <c r="F3504" s="82">
        <v>40.432899999999997</v>
      </c>
      <c r="G3504" s="82">
        <v>60.396900000000002</v>
      </c>
      <c r="H3504" s="82">
        <v>175.67619999999999</v>
      </c>
      <c r="I3504" s="82">
        <v>123.8036</v>
      </c>
      <c r="J3504" s="82">
        <v>51.265000000000001</v>
      </c>
      <c r="K3504" s="82">
        <v>62.476399999999998</v>
      </c>
      <c r="L3504" s="82">
        <v>127.991</v>
      </c>
      <c r="M3504" s="87">
        <v>127.27</v>
      </c>
      <c r="N3504" s="80">
        <v>0.09</v>
      </c>
      <c r="O3504" s="86">
        <f t="shared" si="162"/>
        <v>1255.5418919400299</v>
      </c>
      <c r="P3504" s="24">
        <f t="shared" si="163"/>
        <v>0</v>
      </c>
      <c r="R3504" s="76">
        <v>41925</v>
      </c>
      <c r="S3504" s="88">
        <f t="shared" si="164"/>
        <v>-1.6467920298737799E-2</v>
      </c>
      <c r="T3504" s="88"/>
    </row>
    <row r="3505" spans="1:20" x14ac:dyDescent="0.3">
      <c r="A3505" s="75">
        <v>3502</v>
      </c>
      <c r="B3505" s="76">
        <v>41926</v>
      </c>
      <c r="C3505" s="80">
        <v>2447.8832000000002</v>
      </c>
      <c r="D3505" s="81">
        <v>84.360799999999998</v>
      </c>
      <c r="E3505" s="82">
        <v>55.65</v>
      </c>
      <c r="F3505" s="82">
        <v>40.676099999999998</v>
      </c>
      <c r="G3505" s="82">
        <v>60.507599999999996</v>
      </c>
      <c r="H3505" s="82">
        <v>172.14789999999999</v>
      </c>
      <c r="I3505" s="82">
        <v>123.4084</v>
      </c>
      <c r="J3505" s="82">
        <v>51.206499999999998</v>
      </c>
      <c r="K3505" s="82">
        <v>61.866799999999998</v>
      </c>
      <c r="L3505" s="82">
        <v>126.724</v>
      </c>
      <c r="M3505" s="87">
        <v>127.789</v>
      </c>
      <c r="N3505" s="80">
        <v>0.09</v>
      </c>
      <c r="O3505" s="86">
        <f t="shared" si="162"/>
        <v>1255.5463760182199</v>
      </c>
      <c r="P3505" s="24">
        <f t="shared" si="163"/>
        <v>0</v>
      </c>
      <c r="R3505" s="76">
        <v>41926</v>
      </c>
      <c r="S3505" s="88">
        <f t="shared" si="164"/>
        <v>1.5837070561748299E-3</v>
      </c>
      <c r="T3505" s="88"/>
    </row>
    <row r="3506" spans="1:20" x14ac:dyDescent="0.3">
      <c r="A3506" s="75">
        <v>3503</v>
      </c>
      <c r="B3506" s="76">
        <v>41927</v>
      </c>
      <c r="C3506" s="80">
        <v>2428.2845000000002</v>
      </c>
      <c r="D3506" s="81">
        <v>83.585999999999999</v>
      </c>
      <c r="E3506" s="82">
        <v>54.63</v>
      </c>
      <c r="F3506" s="82">
        <v>40.506900000000002</v>
      </c>
      <c r="G3506" s="82">
        <v>59.802</v>
      </c>
      <c r="H3506" s="82">
        <v>171.34819999999999</v>
      </c>
      <c r="I3506" s="82">
        <v>122.95869999999999</v>
      </c>
      <c r="J3506" s="82">
        <v>52.084699999999998</v>
      </c>
      <c r="K3506" s="82">
        <v>61.285600000000002</v>
      </c>
      <c r="L3506" s="82">
        <v>125.035</v>
      </c>
      <c r="M3506" s="87">
        <v>126.863</v>
      </c>
      <c r="N3506" s="80">
        <v>0.09</v>
      </c>
      <c r="O3506" s="86">
        <f t="shared" si="162"/>
        <v>1255.55086011242</v>
      </c>
      <c r="P3506" s="24">
        <f t="shared" si="163"/>
        <v>0</v>
      </c>
      <c r="R3506" s="76">
        <v>41927</v>
      </c>
      <c r="S3506" s="88">
        <f t="shared" si="164"/>
        <v>-8.0063869060419401E-3</v>
      </c>
      <c r="T3506" s="88"/>
    </row>
    <row r="3507" spans="1:20" x14ac:dyDescent="0.3">
      <c r="A3507" s="75">
        <v>3504</v>
      </c>
      <c r="B3507" s="76">
        <v>41928</v>
      </c>
      <c r="C3507" s="80">
        <v>2428.7121999999999</v>
      </c>
      <c r="D3507" s="81">
        <v>83.515600000000006</v>
      </c>
      <c r="E3507" s="82">
        <v>53.38</v>
      </c>
      <c r="F3507" s="82">
        <v>39.724299999999999</v>
      </c>
      <c r="G3507" s="82">
        <v>59.137799999999999</v>
      </c>
      <c r="H3507" s="82">
        <v>174.1551</v>
      </c>
      <c r="I3507" s="82">
        <v>123.4766</v>
      </c>
      <c r="J3507" s="82">
        <v>53.3962</v>
      </c>
      <c r="K3507" s="82">
        <v>60.335700000000003</v>
      </c>
      <c r="L3507" s="82">
        <v>123.699</v>
      </c>
      <c r="M3507" s="87">
        <v>126.12</v>
      </c>
      <c r="N3507" s="80">
        <v>0.09</v>
      </c>
      <c r="O3507" s="86">
        <f t="shared" si="162"/>
        <v>1255.5553442226301</v>
      </c>
      <c r="P3507" s="24">
        <f t="shared" si="163"/>
        <v>0</v>
      </c>
      <c r="R3507" s="76">
        <v>41928</v>
      </c>
      <c r="S3507" s="88">
        <f t="shared" si="164"/>
        <v>1.7613257425130901E-4</v>
      </c>
      <c r="T3507" s="88"/>
    </row>
    <row r="3508" spans="1:20" x14ac:dyDescent="0.3">
      <c r="A3508" s="75">
        <v>3505</v>
      </c>
      <c r="B3508" s="76">
        <v>41929</v>
      </c>
      <c r="C3508" s="80">
        <v>2460.0039999999999</v>
      </c>
      <c r="D3508" s="81">
        <v>85.03</v>
      </c>
      <c r="E3508" s="82">
        <v>53.84</v>
      </c>
      <c r="F3508" s="82">
        <v>40.052100000000003</v>
      </c>
      <c r="G3508" s="82">
        <v>60.369300000000003</v>
      </c>
      <c r="H3508" s="82">
        <v>175.31549999999999</v>
      </c>
      <c r="I3508" s="82">
        <v>124.3079</v>
      </c>
      <c r="J3508" s="82">
        <v>53.4313</v>
      </c>
      <c r="K3508" s="82">
        <v>60.789400000000001</v>
      </c>
      <c r="L3508" s="82">
        <v>124.68</v>
      </c>
      <c r="M3508" s="87">
        <v>127.705</v>
      </c>
      <c r="N3508" s="80">
        <v>0.09</v>
      </c>
      <c r="O3508" s="86">
        <f t="shared" si="162"/>
        <v>1255.55982834886</v>
      </c>
      <c r="P3508" s="24">
        <f t="shared" si="163"/>
        <v>0</v>
      </c>
      <c r="R3508" s="76">
        <v>41929</v>
      </c>
      <c r="S3508" s="88">
        <f t="shared" si="164"/>
        <v>1.28841119997667E-2</v>
      </c>
      <c r="T3508" s="88"/>
    </row>
    <row r="3509" spans="1:20" x14ac:dyDescent="0.3">
      <c r="A3509" s="75">
        <v>3506</v>
      </c>
      <c r="B3509" s="76">
        <v>41932</v>
      </c>
      <c r="C3509" s="80">
        <v>2482.5423000000001</v>
      </c>
      <c r="D3509" s="81">
        <v>86.016099999999994</v>
      </c>
      <c r="E3509" s="82">
        <v>53.99</v>
      </c>
      <c r="F3509" s="82">
        <v>39.978099999999998</v>
      </c>
      <c r="G3509" s="82">
        <v>60.991900000000001</v>
      </c>
      <c r="H3509" s="82">
        <v>174.82939999999999</v>
      </c>
      <c r="I3509" s="82">
        <v>125.0711</v>
      </c>
      <c r="J3509" s="82">
        <v>53.290799999999997</v>
      </c>
      <c r="K3509" s="82">
        <v>61.370600000000003</v>
      </c>
      <c r="L3509" s="82">
        <v>127.46</v>
      </c>
      <c r="M3509" s="87">
        <v>128.476</v>
      </c>
      <c r="N3509" s="80">
        <v>0.09</v>
      </c>
      <c r="O3509" s="86">
        <f t="shared" si="162"/>
        <v>1255.5643124911001</v>
      </c>
      <c r="P3509" s="24">
        <f t="shared" si="163"/>
        <v>0</v>
      </c>
      <c r="R3509" s="76">
        <v>41932</v>
      </c>
      <c r="S3509" s="88">
        <f t="shared" si="164"/>
        <v>9.1618956717143298E-3</v>
      </c>
      <c r="T3509" s="88"/>
    </row>
    <row r="3510" spans="1:20" x14ac:dyDescent="0.3">
      <c r="A3510" s="75">
        <v>3507</v>
      </c>
      <c r="B3510" s="76">
        <v>41933</v>
      </c>
      <c r="C3510" s="80">
        <v>2531.1835000000001</v>
      </c>
      <c r="D3510" s="81">
        <v>88.041200000000003</v>
      </c>
      <c r="E3510" s="82">
        <v>55.01</v>
      </c>
      <c r="F3510" s="82">
        <v>40.559800000000003</v>
      </c>
      <c r="G3510" s="82">
        <v>62.098799999999997</v>
      </c>
      <c r="H3510" s="82">
        <v>180.47460000000001</v>
      </c>
      <c r="I3510" s="82">
        <v>127.63330000000001</v>
      </c>
      <c r="J3510" s="82">
        <v>54.7194</v>
      </c>
      <c r="K3510" s="82">
        <v>57.670499999999997</v>
      </c>
      <c r="L3510" s="82">
        <v>127.705</v>
      </c>
      <c r="M3510" s="87">
        <v>127.663</v>
      </c>
      <c r="N3510" s="80">
        <v>0.09</v>
      </c>
      <c r="O3510" s="86">
        <f t="shared" si="162"/>
        <v>1255.5687966493599</v>
      </c>
      <c r="P3510" s="24">
        <f t="shared" si="163"/>
        <v>0</v>
      </c>
      <c r="R3510" s="76">
        <v>41933</v>
      </c>
      <c r="S3510" s="88">
        <f t="shared" si="164"/>
        <v>1.9593301592484499E-2</v>
      </c>
      <c r="T3510" s="88"/>
    </row>
    <row r="3511" spans="1:20" x14ac:dyDescent="0.3">
      <c r="A3511" s="75">
        <v>3508</v>
      </c>
      <c r="B3511" s="76">
        <v>41934</v>
      </c>
      <c r="C3511" s="80">
        <v>2512.9935999999998</v>
      </c>
      <c r="D3511" s="81">
        <v>87.225300000000004</v>
      </c>
      <c r="E3511" s="82">
        <v>53.95</v>
      </c>
      <c r="F3511" s="82">
        <v>39.808900000000001</v>
      </c>
      <c r="G3511" s="82">
        <v>61.406999999999996</v>
      </c>
      <c r="H3511" s="82">
        <v>178.7654</v>
      </c>
      <c r="I3511" s="82">
        <v>126.9246</v>
      </c>
      <c r="J3511" s="82">
        <v>53.138599999999997</v>
      </c>
      <c r="K3511" s="82">
        <v>57.585500000000003</v>
      </c>
      <c r="L3511" s="82">
        <v>128.69999999999999</v>
      </c>
      <c r="M3511" s="87">
        <v>127.565</v>
      </c>
      <c r="N3511" s="80">
        <v>0.09</v>
      </c>
      <c r="O3511" s="86">
        <f t="shared" si="162"/>
        <v>1255.5732808236401</v>
      </c>
      <c r="P3511" s="24">
        <f t="shared" si="163"/>
        <v>0</v>
      </c>
      <c r="R3511" s="76">
        <v>41934</v>
      </c>
      <c r="S3511" s="88">
        <f t="shared" si="164"/>
        <v>-7.1863221295493896E-3</v>
      </c>
      <c r="T3511" s="88"/>
    </row>
    <row r="3512" spans="1:20" x14ac:dyDescent="0.3">
      <c r="A3512" s="75">
        <v>3509</v>
      </c>
      <c r="B3512" s="76">
        <v>41935</v>
      </c>
      <c r="C3512" s="80">
        <v>2543.9119000000001</v>
      </c>
      <c r="D3512" s="81">
        <v>88.211399999999998</v>
      </c>
      <c r="E3512" s="82">
        <v>54.53</v>
      </c>
      <c r="F3512" s="82">
        <v>40.432899999999997</v>
      </c>
      <c r="G3512" s="82">
        <v>62.2926</v>
      </c>
      <c r="H3512" s="82">
        <v>182.1995</v>
      </c>
      <c r="I3512" s="82">
        <v>128.2603</v>
      </c>
      <c r="J3512" s="82">
        <v>54.110500000000002</v>
      </c>
      <c r="K3512" s="82">
        <v>57.925699999999999</v>
      </c>
      <c r="L3512" s="82">
        <v>127.746</v>
      </c>
      <c r="M3512" s="87">
        <v>127.67700000000001</v>
      </c>
      <c r="N3512" s="80">
        <v>0.09</v>
      </c>
      <c r="O3512" s="86">
        <f t="shared" si="162"/>
        <v>1255.57776501393</v>
      </c>
      <c r="P3512" s="24">
        <f t="shared" si="163"/>
        <v>0</v>
      </c>
      <c r="R3512" s="76">
        <v>41935</v>
      </c>
      <c r="S3512" s="88">
        <f t="shared" si="164"/>
        <v>1.23033739520866E-2</v>
      </c>
      <c r="T3512" s="88"/>
    </row>
    <row r="3513" spans="1:20" x14ac:dyDescent="0.3">
      <c r="A3513" s="75">
        <v>3510</v>
      </c>
      <c r="B3513" s="76">
        <v>41936</v>
      </c>
      <c r="C3513" s="80">
        <v>2561.8834999999999</v>
      </c>
      <c r="D3513" s="81">
        <v>89.221000000000004</v>
      </c>
      <c r="E3513" s="82">
        <v>55.28</v>
      </c>
      <c r="F3513" s="82">
        <v>40.9617</v>
      </c>
      <c r="G3513" s="82">
        <v>63.828400000000002</v>
      </c>
      <c r="H3513" s="82">
        <v>181.76050000000001</v>
      </c>
      <c r="I3513" s="82">
        <v>128.77809999999999</v>
      </c>
      <c r="J3513" s="82">
        <v>53.712400000000002</v>
      </c>
      <c r="K3513" s="82">
        <v>58.166699999999999</v>
      </c>
      <c r="L3513" s="82">
        <v>128.88999999999999</v>
      </c>
      <c r="M3513" s="87">
        <v>128.589</v>
      </c>
      <c r="N3513" s="80">
        <v>0.09</v>
      </c>
      <c r="O3513" s="86">
        <f t="shared" si="162"/>
        <v>1255.5822492202301</v>
      </c>
      <c r="P3513" s="24">
        <f t="shared" si="163"/>
        <v>0</v>
      </c>
      <c r="R3513" s="76">
        <v>41936</v>
      </c>
      <c r="S3513" s="88">
        <f t="shared" si="164"/>
        <v>7.0645528251194198E-3</v>
      </c>
      <c r="T3513" s="88"/>
    </row>
    <row r="3514" spans="1:20" x14ac:dyDescent="0.3">
      <c r="A3514" s="75">
        <v>3511</v>
      </c>
      <c r="B3514" s="76">
        <v>41939</v>
      </c>
      <c r="C3514" s="80">
        <v>2558.0590999999999</v>
      </c>
      <c r="D3514" s="81">
        <v>89.033199999999994</v>
      </c>
      <c r="E3514" s="82">
        <v>55.29</v>
      </c>
      <c r="F3514" s="82">
        <v>40.644399999999997</v>
      </c>
      <c r="G3514" s="82">
        <v>63.524000000000001</v>
      </c>
      <c r="H3514" s="82">
        <v>180.3648</v>
      </c>
      <c r="I3514" s="82">
        <v>127.71510000000001</v>
      </c>
      <c r="J3514" s="82">
        <v>53.161999999999999</v>
      </c>
      <c r="K3514" s="82">
        <v>57.783900000000003</v>
      </c>
      <c r="L3514" s="82">
        <v>128.91800000000001</v>
      </c>
      <c r="M3514" s="87">
        <v>129.066</v>
      </c>
      <c r="N3514" s="80">
        <v>0.09</v>
      </c>
      <c r="O3514" s="86">
        <f t="shared" si="162"/>
        <v>1255.58673344255</v>
      </c>
      <c r="P3514" s="24">
        <f t="shared" si="163"/>
        <v>0</v>
      </c>
      <c r="R3514" s="76">
        <v>41939</v>
      </c>
      <c r="S3514" s="88">
        <f t="shared" si="164"/>
        <v>-1.49280792822937E-3</v>
      </c>
      <c r="T3514" s="88"/>
    </row>
    <row r="3515" spans="1:20" x14ac:dyDescent="0.3">
      <c r="A3515" s="75">
        <v>3512</v>
      </c>
      <c r="B3515" s="76">
        <v>41940</v>
      </c>
      <c r="C3515" s="80">
        <v>2588.5999000000002</v>
      </c>
      <c r="D3515" s="81">
        <v>89.890199999999993</v>
      </c>
      <c r="E3515" s="82">
        <v>57.15</v>
      </c>
      <c r="F3515" s="82">
        <v>40.877099999999999</v>
      </c>
      <c r="G3515" s="82">
        <v>64.326499999999996</v>
      </c>
      <c r="H3515" s="82">
        <v>183.67359999999999</v>
      </c>
      <c r="I3515" s="82">
        <v>129.6095</v>
      </c>
      <c r="J3515" s="82">
        <v>54.848199999999999</v>
      </c>
      <c r="K3515" s="82">
        <v>57.500399999999999</v>
      </c>
      <c r="L3515" s="82">
        <v>129.79</v>
      </c>
      <c r="M3515" s="87">
        <v>129.893</v>
      </c>
      <c r="N3515" s="80">
        <v>0.09</v>
      </c>
      <c r="O3515" s="86">
        <f t="shared" si="162"/>
        <v>1255.5912176808799</v>
      </c>
      <c r="P3515" s="24">
        <f t="shared" si="163"/>
        <v>0</v>
      </c>
      <c r="R3515" s="76">
        <v>41940</v>
      </c>
      <c r="S3515" s="88">
        <f t="shared" si="164"/>
        <v>1.1939051759984901E-2</v>
      </c>
      <c r="T3515" s="88"/>
    </row>
    <row r="3516" spans="1:20" x14ac:dyDescent="0.3">
      <c r="A3516" s="75">
        <v>3513</v>
      </c>
      <c r="B3516" s="76">
        <v>41941</v>
      </c>
      <c r="C3516" s="80">
        <v>2585.2721999999999</v>
      </c>
      <c r="D3516" s="81">
        <v>90.265900000000002</v>
      </c>
      <c r="E3516" s="82">
        <v>56.21</v>
      </c>
      <c r="F3516" s="82">
        <v>40.802999999999997</v>
      </c>
      <c r="G3516" s="82">
        <v>64.506399999999999</v>
      </c>
      <c r="H3516" s="82">
        <v>183.6893</v>
      </c>
      <c r="I3516" s="82">
        <v>128.9144</v>
      </c>
      <c r="J3516" s="82">
        <v>54.332999999999998</v>
      </c>
      <c r="K3516" s="82">
        <v>58.067500000000003</v>
      </c>
      <c r="L3516" s="82">
        <v>129.01300000000001</v>
      </c>
      <c r="M3516" s="87">
        <v>130.07599999999999</v>
      </c>
      <c r="N3516" s="80">
        <v>0.09</v>
      </c>
      <c r="O3516" s="86">
        <f t="shared" si="162"/>
        <v>1255.59570193523</v>
      </c>
      <c r="P3516" s="24">
        <f t="shared" si="163"/>
        <v>0</v>
      </c>
      <c r="R3516" s="76">
        <v>41941</v>
      </c>
      <c r="S3516" s="88">
        <f t="shared" si="164"/>
        <v>-1.2855211807743E-3</v>
      </c>
      <c r="T3516" s="88"/>
    </row>
    <row r="3517" spans="1:20" x14ac:dyDescent="0.3">
      <c r="A3517" s="75">
        <v>3514</v>
      </c>
      <c r="B3517" s="76">
        <v>41942</v>
      </c>
      <c r="C3517" s="80">
        <v>2601.5626000000002</v>
      </c>
      <c r="D3517" s="81">
        <v>90.829400000000007</v>
      </c>
      <c r="E3517" s="82">
        <v>59.83</v>
      </c>
      <c r="F3517" s="82">
        <v>40.718400000000003</v>
      </c>
      <c r="G3517" s="82">
        <v>63.717700000000001</v>
      </c>
      <c r="H3517" s="82">
        <v>183.7833</v>
      </c>
      <c r="I3517" s="82">
        <v>128.7236</v>
      </c>
      <c r="J3517" s="82">
        <v>54.075400000000002</v>
      </c>
      <c r="K3517" s="82">
        <v>58.691200000000002</v>
      </c>
      <c r="L3517" s="82">
        <v>130.321</v>
      </c>
      <c r="M3517" s="87">
        <v>130.98699999999999</v>
      </c>
      <c r="N3517" s="80">
        <v>0.09</v>
      </c>
      <c r="O3517" s="86">
        <f t="shared" si="162"/>
        <v>1255.60018620559</v>
      </c>
      <c r="P3517" s="24">
        <f t="shared" si="163"/>
        <v>0</v>
      </c>
      <c r="R3517" s="76">
        <v>41942</v>
      </c>
      <c r="S3517" s="88">
        <f t="shared" si="164"/>
        <v>6.3012320327431297E-3</v>
      </c>
      <c r="T3517" s="88"/>
    </row>
    <row r="3518" spans="1:20" x14ac:dyDescent="0.3">
      <c r="A3518" s="75">
        <v>3515</v>
      </c>
      <c r="B3518" s="76">
        <v>41943</v>
      </c>
      <c r="C3518" s="80">
        <v>2632.0920000000001</v>
      </c>
      <c r="D3518" s="81">
        <v>92.167699999999996</v>
      </c>
      <c r="E3518" s="82">
        <v>60.3</v>
      </c>
      <c r="F3518" s="82">
        <v>41.3001</v>
      </c>
      <c r="G3518" s="82">
        <v>64.962999999999994</v>
      </c>
      <c r="H3518" s="82">
        <v>188.09569999999999</v>
      </c>
      <c r="I3518" s="82">
        <v>131.80369999999999</v>
      </c>
      <c r="J3518" s="82">
        <v>56.066000000000003</v>
      </c>
      <c r="K3518" s="82">
        <v>59.371699999999997</v>
      </c>
      <c r="L3518" s="82">
        <v>131.03</v>
      </c>
      <c r="M3518" s="87">
        <v>131.47800000000001</v>
      </c>
      <c r="N3518" s="80">
        <v>7.0000000000000007E-2</v>
      </c>
      <c r="O3518" s="99">
        <f t="shared" si="162"/>
        <v>1255.6036739838901</v>
      </c>
      <c r="P3518" s="24">
        <f t="shared" si="163"/>
        <v>1</v>
      </c>
      <c r="R3518" s="76">
        <v>41943</v>
      </c>
      <c r="S3518" s="88">
        <f t="shared" si="164"/>
        <v>1.17350241735485E-2</v>
      </c>
      <c r="T3518" s="88"/>
    </row>
    <row r="3519" spans="1:20" x14ac:dyDescent="0.3">
      <c r="A3519" s="75">
        <v>3516</v>
      </c>
      <c r="B3519" s="76">
        <v>41946</v>
      </c>
      <c r="C3519" s="80">
        <v>2631.7968999999998</v>
      </c>
      <c r="D3519" s="81">
        <v>91.850700000000003</v>
      </c>
      <c r="E3519" s="82">
        <v>59.72</v>
      </c>
      <c r="F3519" s="82">
        <v>41.236699999999999</v>
      </c>
      <c r="G3519" s="82">
        <v>65.641000000000005</v>
      </c>
      <c r="H3519" s="82">
        <v>183.12469999999999</v>
      </c>
      <c r="I3519" s="82">
        <v>129.82759999999999</v>
      </c>
      <c r="J3519" s="82">
        <v>54.649099999999997</v>
      </c>
      <c r="K3519" s="82">
        <v>59.272500000000001</v>
      </c>
      <c r="L3519" s="82">
        <v>130.566</v>
      </c>
      <c r="M3519" s="87">
        <v>131.31</v>
      </c>
      <c r="N3519" s="80">
        <v>0.09</v>
      </c>
      <c r="O3519" s="86">
        <f t="shared" si="162"/>
        <v>1255.6081582827201</v>
      </c>
      <c r="P3519" s="24">
        <f t="shared" si="163"/>
        <v>0</v>
      </c>
      <c r="R3519" s="76">
        <v>41946</v>
      </c>
      <c r="S3519" s="88">
        <f t="shared" si="164"/>
        <v>-1.12116141837038E-4</v>
      </c>
      <c r="T3519" s="88"/>
    </row>
    <row r="3520" spans="1:20" x14ac:dyDescent="0.3">
      <c r="A3520" s="75">
        <v>3517</v>
      </c>
      <c r="B3520" s="76">
        <v>41947</v>
      </c>
      <c r="C3520" s="80">
        <v>2624.3670000000002</v>
      </c>
      <c r="D3520" s="81">
        <v>90.524100000000004</v>
      </c>
      <c r="E3520" s="82">
        <v>59.63</v>
      </c>
      <c r="F3520" s="82">
        <v>41.384700000000002</v>
      </c>
      <c r="G3520" s="82">
        <v>65.820899999999995</v>
      </c>
      <c r="H3520" s="82">
        <v>180.91370000000001</v>
      </c>
      <c r="I3520" s="82">
        <v>128.81899999999999</v>
      </c>
      <c r="J3520" s="82">
        <v>52.810699999999997</v>
      </c>
      <c r="K3520" s="82">
        <v>59.286700000000003</v>
      </c>
      <c r="L3520" s="82">
        <v>131.792</v>
      </c>
      <c r="M3520" s="87">
        <v>132.51599999999999</v>
      </c>
      <c r="N3520" s="80">
        <v>0.1</v>
      </c>
      <c r="O3520" s="86">
        <f t="shared" si="162"/>
        <v>1255.6131408547801</v>
      </c>
      <c r="P3520" s="24">
        <f t="shared" si="163"/>
        <v>0</v>
      </c>
      <c r="R3520" s="76">
        <v>41947</v>
      </c>
      <c r="S3520" s="88">
        <f t="shared" si="164"/>
        <v>-2.82312818287744E-3</v>
      </c>
      <c r="T3520" s="88"/>
    </row>
    <row r="3521" spans="1:20" x14ac:dyDescent="0.3">
      <c r="A3521" s="75">
        <v>3518</v>
      </c>
      <c r="B3521" s="76">
        <v>41948</v>
      </c>
      <c r="C3521" s="80">
        <v>2640.232</v>
      </c>
      <c r="D3521" s="81">
        <v>90.629800000000003</v>
      </c>
      <c r="E3521" s="82">
        <v>59.015000000000001</v>
      </c>
      <c r="F3521" s="82">
        <v>41.553899999999999</v>
      </c>
      <c r="G3521" s="82">
        <v>66.222200000000001</v>
      </c>
      <c r="H3521" s="82">
        <v>183.54810000000001</v>
      </c>
      <c r="I3521" s="82">
        <v>129.5686</v>
      </c>
      <c r="J3521" s="82">
        <v>54.508600000000001</v>
      </c>
      <c r="K3521" s="82">
        <v>59.981299999999997</v>
      </c>
      <c r="L3521" s="82">
        <v>132.01</v>
      </c>
      <c r="M3521" s="87">
        <v>132.755</v>
      </c>
      <c r="N3521" s="80">
        <v>0.09</v>
      </c>
      <c r="O3521" s="86">
        <f t="shared" si="162"/>
        <v>1255.6176251874299</v>
      </c>
      <c r="P3521" s="24">
        <f t="shared" si="163"/>
        <v>0</v>
      </c>
      <c r="R3521" s="76">
        <v>41948</v>
      </c>
      <c r="S3521" s="88">
        <f t="shared" si="164"/>
        <v>6.04526729683763E-3</v>
      </c>
      <c r="T3521" s="88"/>
    </row>
    <row r="3522" spans="1:20" x14ac:dyDescent="0.3">
      <c r="A3522" s="75">
        <v>3519</v>
      </c>
      <c r="B3522" s="76">
        <v>41949</v>
      </c>
      <c r="C3522" s="80">
        <v>2651.0117</v>
      </c>
      <c r="D3522" s="81">
        <v>82.858199999999997</v>
      </c>
      <c r="E3522" s="82">
        <v>59.63</v>
      </c>
      <c r="F3522" s="82">
        <v>42.103900000000003</v>
      </c>
      <c r="G3522" s="82">
        <v>67.384399999999999</v>
      </c>
      <c r="H3522" s="82">
        <v>185.8689</v>
      </c>
      <c r="I3522" s="82">
        <v>131.19040000000001</v>
      </c>
      <c r="J3522" s="82">
        <v>54.906700000000001</v>
      </c>
      <c r="K3522" s="82">
        <v>59.953000000000003</v>
      </c>
      <c r="L3522" s="82">
        <v>131.90100000000001</v>
      </c>
      <c r="M3522" s="87">
        <v>132.78299999999999</v>
      </c>
      <c r="N3522" s="80">
        <v>0.09</v>
      </c>
      <c r="O3522" s="86">
        <f t="shared" si="162"/>
        <v>1255.62210953609</v>
      </c>
      <c r="P3522" s="24">
        <f t="shared" si="163"/>
        <v>0</v>
      </c>
      <c r="R3522" s="76">
        <v>41949</v>
      </c>
      <c r="S3522" s="88">
        <f t="shared" si="164"/>
        <v>4.0828609001026797E-3</v>
      </c>
      <c r="T3522" s="88"/>
    </row>
    <row r="3523" spans="1:20" x14ac:dyDescent="0.3">
      <c r="A3523" s="75">
        <v>3520</v>
      </c>
      <c r="B3523" s="76">
        <v>41950</v>
      </c>
      <c r="C3523" s="80">
        <v>2652.44</v>
      </c>
      <c r="D3523" s="81">
        <v>81.308499999999995</v>
      </c>
      <c r="E3523" s="82">
        <v>60.134999999999998</v>
      </c>
      <c r="F3523" s="82">
        <v>42.241399999999999</v>
      </c>
      <c r="G3523" s="82">
        <v>67.356800000000007</v>
      </c>
      <c r="H3523" s="82">
        <v>186.29230000000001</v>
      </c>
      <c r="I3523" s="82">
        <v>132.5806</v>
      </c>
      <c r="J3523" s="82">
        <v>55.773299999999999</v>
      </c>
      <c r="K3523" s="82">
        <v>59.9955</v>
      </c>
      <c r="L3523" s="82">
        <v>131.88800000000001</v>
      </c>
      <c r="M3523" s="87">
        <v>133.4</v>
      </c>
      <c r="N3523" s="80">
        <v>0.09</v>
      </c>
      <c r="O3523" s="86">
        <f t="shared" si="162"/>
        <v>1255.6265939007601</v>
      </c>
      <c r="P3523" s="24">
        <f t="shared" si="163"/>
        <v>0</v>
      </c>
      <c r="R3523" s="76">
        <v>41950</v>
      </c>
      <c r="S3523" s="88">
        <f t="shared" si="164"/>
        <v>5.3877544184355297E-4</v>
      </c>
      <c r="T3523" s="88"/>
    </row>
    <row r="3524" spans="1:20" x14ac:dyDescent="0.3">
      <c r="A3524" s="75">
        <v>3521</v>
      </c>
      <c r="B3524" s="76">
        <v>41953</v>
      </c>
      <c r="C3524" s="80">
        <v>2660.8706999999999</v>
      </c>
      <c r="D3524" s="81">
        <v>81.425899999999999</v>
      </c>
      <c r="E3524" s="82">
        <v>61.07</v>
      </c>
      <c r="F3524" s="82">
        <v>42.780799999999999</v>
      </c>
      <c r="G3524" s="82">
        <v>67.647300000000001</v>
      </c>
      <c r="H3524" s="82">
        <v>184.91239999999999</v>
      </c>
      <c r="I3524" s="82">
        <v>132.1551</v>
      </c>
      <c r="J3524" s="82">
        <v>55.621000000000002</v>
      </c>
      <c r="K3524" s="82">
        <v>60.094700000000003</v>
      </c>
      <c r="L3524" s="82">
        <v>132.119</v>
      </c>
      <c r="M3524" s="87">
        <v>133.41399999999999</v>
      </c>
      <c r="N3524" s="80">
        <v>0.09</v>
      </c>
      <c r="O3524" s="86">
        <f t="shared" ref="O3524:O3587" si="165">O3523*(1+N3524/100/252)</f>
        <v>1255.6310782814601</v>
      </c>
      <c r="P3524" s="24">
        <f t="shared" ref="P3524:P3587" si="166">IF(MONTH(B3524)&lt;&gt;MONTH(B3525),1,0)</f>
        <v>0</v>
      </c>
      <c r="R3524" s="76">
        <v>41953</v>
      </c>
      <c r="S3524" s="88">
        <f t="shared" ref="S3524:S3587" si="167">(C3524/C3523)-1</f>
        <v>3.1784696355052801E-3</v>
      </c>
      <c r="T3524" s="88"/>
    </row>
    <row r="3525" spans="1:20" x14ac:dyDescent="0.3">
      <c r="A3525" s="75">
        <v>3522</v>
      </c>
      <c r="B3525" s="76">
        <v>41954</v>
      </c>
      <c r="C3525" s="80">
        <v>2662.7244000000001</v>
      </c>
      <c r="D3525" s="81">
        <v>81.754599999999996</v>
      </c>
      <c r="E3525" s="82">
        <v>61.05</v>
      </c>
      <c r="F3525" s="82">
        <v>42.801900000000003</v>
      </c>
      <c r="G3525" s="82">
        <v>67.619699999999995</v>
      </c>
      <c r="H3525" s="82">
        <v>185.7278</v>
      </c>
      <c r="I3525" s="82">
        <v>132.33349999999999</v>
      </c>
      <c r="J3525" s="82">
        <v>55.492199999999997</v>
      </c>
      <c r="K3525" s="82">
        <v>60.264899999999997</v>
      </c>
      <c r="L3525" s="82">
        <v>131.75200000000001</v>
      </c>
      <c r="M3525" s="87">
        <v>133.45599999999999</v>
      </c>
      <c r="N3525" s="80">
        <v>0.09</v>
      </c>
      <c r="O3525" s="86">
        <f t="shared" si="165"/>
        <v>1255.6355626781601</v>
      </c>
      <c r="P3525" s="24">
        <f t="shared" si="166"/>
        <v>0</v>
      </c>
      <c r="R3525" s="76">
        <v>41954</v>
      </c>
      <c r="S3525" s="88">
        <f t="shared" si="167"/>
        <v>6.9665166368282295E-4</v>
      </c>
      <c r="T3525" s="88"/>
    </row>
    <row r="3526" spans="1:20" x14ac:dyDescent="0.3">
      <c r="A3526" s="75">
        <v>3523</v>
      </c>
      <c r="B3526" s="76">
        <v>41955</v>
      </c>
      <c r="C3526" s="80">
        <v>2661.6219000000001</v>
      </c>
      <c r="D3526" s="81">
        <v>82.517700000000005</v>
      </c>
      <c r="E3526" s="82">
        <v>60.78</v>
      </c>
      <c r="F3526" s="82">
        <v>42.4529</v>
      </c>
      <c r="G3526" s="82">
        <v>67.495099999999994</v>
      </c>
      <c r="H3526" s="82">
        <v>184.489</v>
      </c>
      <c r="I3526" s="82">
        <v>130.91970000000001</v>
      </c>
      <c r="J3526" s="82">
        <v>56.030900000000003</v>
      </c>
      <c r="K3526" s="82">
        <v>60.548400000000001</v>
      </c>
      <c r="L3526" s="82">
        <v>132.37799999999999</v>
      </c>
      <c r="M3526" s="87">
        <v>133.72300000000001</v>
      </c>
      <c r="N3526" s="80">
        <v>0.09</v>
      </c>
      <c r="O3526" s="86">
        <f t="shared" si="165"/>
        <v>1255.64004709089</v>
      </c>
      <c r="P3526" s="24">
        <f t="shared" si="166"/>
        <v>0</v>
      </c>
      <c r="R3526" s="76">
        <v>41955</v>
      </c>
      <c r="S3526" s="88">
        <f t="shared" si="167"/>
        <v>-4.1404961024127401E-4</v>
      </c>
      <c r="T3526" s="88"/>
    </row>
    <row r="3527" spans="1:20" x14ac:dyDescent="0.3">
      <c r="A3527" s="75">
        <v>3524</v>
      </c>
      <c r="B3527" s="76">
        <v>41956</v>
      </c>
      <c r="C3527" s="80">
        <v>2663.2647999999999</v>
      </c>
      <c r="D3527" s="81">
        <v>82.940299999999993</v>
      </c>
      <c r="E3527" s="82">
        <v>60.45</v>
      </c>
      <c r="F3527" s="82">
        <v>43.066299999999998</v>
      </c>
      <c r="G3527" s="82">
        <v>68.643600000000006</v>
      </c>
      <c r="H3527" s="82">
        <v>182.60720000000001</v>
      </c>
      <c r="I3527" s="82">
        <v>129.9314</v>
      </c>
      <c r="J3527" s="82">
        <v>55.7498</v>
      </c>
      <c r="K3527" s="82">
        <v>60.661799999999999</v>
      </c>
      <c r="L3527" s="82">
        <v>134.25899999999999</v>
      </c>
      <c r="M3527" s="87">
        <v>133.93299999999999</v>
      </c>
      <c r="N3527" s="80">
        <v>0.09</v>
      </c>
      <c r="O3527" s="86">
        <f t="shared" si="165"/>
        <v>1255.6445315196299</v>
      </c>
      <c r="P3527" s="24">
        <f t="shared" si="166"/>
        <v>0</v>
      </c>
      <c r="R3527" s="76">
        <v>41956</v>
      </c>
      <c r="S3527" s="88">
        <f t="shared" si="167"/>
        <v>6.1725521570132902E-4</v>
      </c>
      <c r="T3527" s="88"/>
    </row>
    <row r="3528" spans="1:20" x14ac:dyDescent="0.3">
      <c r="A3528" s="75">
        <v>3525</v>
      </c>
      <c r="B3528" s="76">
        <v>41957</v>
      </c>
      <c r="C3528" s="80">
        <v>2664.2215000000001</v>
      </c>
      <c r="D3528" s="81">
        <v>83.1751</v>
      </c>
      <c r="E3528" s="82">
        <v>62.924999999999997</v>
      </c>
      <c r="F3528" s="82">
        <v>43.193300000000001</v>
      </c>
      <c r="G3528" s="82">
        <v>68.602099999999993</v>
      </c>
      <c r="H3528" s="82">
        <v>184.0813</v>
      </c>
      <c r="I3528" s="82">
        <v>130.52170000000001</v>
      </c>
      <c r="J3528" s="82">
        <v>56.206499999999998</v>
      </c>
      <c r="K3528" s="82">
        <v>60.576700000000002</v>
      </c>
      <c r="L3528" s="82">
        <v>133.14099999999999</v>
      </c>
      <c r="M3528" s="87">
        <v>134.95699999999999</v>
      </c>
      <c r="N3528" s="80">
        <v>0.09</v>
      </c>
      <c r="O3528" s="86">
        <f t="shared" si="165"/>
        <v>1255.6490159643799</v>
      </c>
      <c r="P3528" s="24">
        <f t="shared" si="166"/>
        <v>0</v>
      </c>
      <c r="R3528" s="76">
        <v>41957</v>
      </c>
      <c r="S3528" s="88">
        <f t="shared" si="167"/>
        <v>3.5922075792105301E-4</v>
      </c>
      <c r="T3528" s="88"/>
    </row>
    <row r="3529" spans="1:20" x14ac:dyDescent="0.3">
      <c r="A3529" s="75">
        <v>3526</v>
      </c>
      <c r="B3529" s="76">
        <v>41960</v>
      </c>
      <c r="C3529" s="80">
        <v>2666.3180000000002</v>
      </c>
      <c r="D3529" s="81">
        <v>82.646799999999999</v>
      </c>
      <c r="E3529" s="82">
        <v>62.03</v>
      </c>
      <c r="F3529" s="82">
        <v>43.531700000000001</v>
      </c>
      <c r="G3529" s="82">
        <v>68.436000000000007</v>
      </c>
      <c r="H3529" s="82">
        <v>183.17920000000001</v>
      </c>
      <c r="I3529" s="82">
        <v>130.54910000000001</v>
      </c>
      <c r="J3529" s="82">
        <v>56.183100000000003</v>
      </c>
      <c r="K3529" s="82">
        <v>60.8461</v>
      </c>
      <c r="L3529" s="82">
        <v>134.095</v>
      </c>
      <c r="M3529" s="87">
        <v>134.62</v>
      </c>
      <c r="N3529" s="80">
        <v>0.1</v>
      </c>
      <c r="O3529" s="86">
        <f t="shared" si="165"/>
        <v>1255.6539986985699</v>
      </c>
      <c r="P3529" s="24">
        <f t="shared" si="166"/>
        <v>0</v>
      </c>
      <c r="R3529" s="76">
        <v>41960</v>
      </c>
      <c r="S3529" s="88">
        <f t="shared" si="167"/>
        <v>7.8690904641387505E-4</v>
      </c>
      <c r="T3529" s="88"/>
    </row>
    <row r="3530" spans="1:20" x14ac:dyDescent="0.3">
      <c r="A3530" s="75">
        <v>3527</v>
      </c>
      <c r="B3530" s="76">
        <v>41961</v>
      </c>
      <c r="C3530" s="80">
        <v>2680.5417000000002</v>
      </c>
      <c r="D3530" s="81">
        <v>84.536900000000003</v>
      </c>
      <c r="E3530" s="82">
        <v>62.16</v>
      </c>
      <c r="F3530" s="82">
        <v>43.637500000000003</v>
      </c>
      <c r="G3530" s="82">
        <v>67.868700000000004</v>
      </c>
      <c r="H3530" s="82">
        <v>182.73609999999999</v>
      </c>
      <c r="I3530" s="82">
        <v>130.21969999999999</v>
      </c>
      <c r="J3530" s="82">
        <v>56.159700000000001</v>
      </c>
      <c r="K3530" s="82">
        <v>61.710900000000002</v>
      </c>
      <c r="L3530" s="82">
        <v>133.441</v>
      </c>
      <c r="M3530" s="87">
        <v>135.238</v>
      </c>
      <c r="N3530" s="80">
        <v>0.11</v>
      </c>
      <c r="O3530" s="86">
        <f t="shared" si="165"/>
        <v>1255.6594797279299</v>
      </c>
      <c r="P3530" s="24">
        <f t="shared" si="166"/>
        <v>0</v>
      </c>
      <c r="R3530" s="76">
        <v>41961</v>
      </c>
      <c r="S3530" s="88">
        <f t="shared" si="167"/>
        <v>5.3345849969883598E-3</v>
      </c>
      <c r="T3530" s="88"/>
    </row>
    <row r="3531" spans="1:20" x14ac:dyDescent="0.3">
      <c r="A3531" s="75">
        <v>3528</v>
      </c>
      <c r="B3531" s="76">
        <v>41962</v>
      </c>
      <c r="C3531" s="80">
        <v>2676.6786000000002</v>
      </c>
      <c r="D3531" s="81">
        <v>82.728999999999999</v>
      </c>
      <c r="E3531" s="82">
        <v>61.564999999999998</v>
      </c>
      <c r="F3531" s="82">
        <v>43.277900000000002</v>
      </c>
      <c r="G3531" s="82">
        <v>67.144599999999997</v>
      </c>
      <c r="H3531" s="82">
        <v>184.31870000000001</v>
      </c>
      <c r="I3531" s="82">
        <v>131.2354</v>
      </c>
      <c r="J3531" s="82">
        <v>55.738100000000003</v>
      </c>
      <c r="K3531" s="82">
        <v>62.689100000000003</v>
      </c>
      <c r="L3531" s="82">
        <v>134.08099999999999</v>
      </c>
      <c r="M3531" s="87">
        <v>135.44800000000001</v>
      </c>
      <c r="N3531" s="80">
        <v>0.1</v>
      </c>
      <c r="O3531" s="86">
        <f t="shared" si="165"/>
        <v>1255.6644625036499</v>
      </c>
      <c r="P3531" s="24">
        <f t="shared" si="166"/>
        <v>0</v>
      </c>
      <c r="R3531" s="76">
        <v>41962</v>
      </c>
      <c r="S3531" s="88">
        <f t="shared" si="167"/>
        <v>-1.4411639259332999E-3</v>
      </c>
      <c r="T3531" s="88"/>
    </row>
    <row r="3532" spans="1:20" x14ac:dyDescent="0.3">
      <c r="A3532" s="75">
        <v>3529</v>
      </c>
      <c r="B3532" s="76">
        <v>41963</v>
      </c>
      <c r="C3532" s="80">
        <v>2682.0571</v>
      </c>
      <c r="D3532" s="81">
        <v>83.010800000000003</v>
      </c>
      <c r="E3532" s="82">
        <v>63.115000000000002</v>
      </c>
      <c r="F3532" s="82">
        <v>43.277900000000002</v>
      </c>
      <c r="G3532" s="82">
        <v>67.813000000000002</v>
      </c>
      <c r="H3532" s="82">
        <v>185.648</v>
      </c>
      <c r="I3532" s="82">
        <v>131.52369999999999</v>
      </c>
      <c r="J3532" s="82">
        <v>56.874000000000002</v>
      </c>
      <c r="K3532" s="82">
        <v>62.7316</v>
      </c>
      <c r="L3532" s="82">
        <v>133.60499999999999</v>
      </c>
      <c r="M3532" s="87">
        <v>135.56</v>
      </c>
      <c r="N3532" s="80">
        <v>0.1</v>
      </c>
      <c r="O3532" s="86">
        <f t="shared" si="165"/>
        <v>1255.6694452991301</v>
      </c>
      <c r="P3532" s="24">
        <f t="shared" si="166"/>
        <v>0</v>
      </c>
      <c r="R3532" s="76">
        <v>41963</v>
      </c>
      <c r="S3532" s="88">
        <f t="shared" si="167"/>
        <v>2.0093932831530799E-3</v>
      </c>
      <c r="T3532" s="88"/>
    </row>
    <row r="3533" spans="1:20" x14ac:dyDescent="0.3">
      <c r="A3533" s="75">
        <v>3530</v>
      </c>
      <c r="B3533" s="76">
        <v>41964</v>
      </c>
      <c r="C3533" s="80">
        <v>2696.4796000000001</v>
      </c>
      <c r="D3533" s="81">
        <v>83.903000000000006</v>
      </c>
      <c r="E3533" s="82">
        <v>63.73</v>
      </c>
      <c r="F3533" s="82">
        <v>43.827800000000003</v>
      </c>
      <c r="G3533" s="82">
        <v>66.810500000000005</v>
      </c>
      <c r="H3533" s="82">
        <v>187.65780000000001</v>
      </c>
      <c r="I3533" s="82">
        <v>132.88249999999999</v>
      </c>
      <c r="J3533" s="82">
        <v>57.752200000000002</v>
      </c>
      <c r="K3533" s="82">
        <v>63.085999999999999</v>
      </c>
      <c r="L3533" s="82">
        <v>134.73500000000001</v>
      </c>
      <c r="M3533" s="87">
        <v>135.61600000000001</v>
      </c>
      <c r="N3533" s="80">
        <v>0.1</v>
      </c>
      <c r="O3533" s="86">
        <f t="shared" si="165"/>
        <v>1255.6744281143899</v>
      </c>
      <c r="P3533" s="24">
        <f t="shared" si="166"/>
        <v>0</v>
      </c>
      <c r="R3533" s="76">
        <v>41964</v>
      </c>
      <c r="S3533" s="88">
        <f t="shared" si="167"/>
        <v>5.3774022931876199E-3</v>
      </c>
      <c r="T3533" s="88"/>
    </row>
    <row r="3534" spans="1:20" x14ac:dyDescent="0.3">
      <c r="A3534" s="75">
        <v>3531</v>
      </c>
      <c r="B3534" s="76">
        <v>41967</v>
      </c>
      <c r="C3534" s="80">
        <v>2704.2415000000001</v>
      </c>
      <c r="D3534" s="81">
        <v>84.167100000000005</v>
      </c>
      <c r="E3534" s="82">
        <v>64.150000000000006</v>
      </c>
      <c r="F3534" s="82">
        <v>43.817300000000003</v>
      </c>
      <c r="G3534" s="82">
        <v>66.267399999999995</v>
      </c>
      <c r="H3534" s="82">
        <v>186.09110000000001</v>
      </c>
      <c r="I3534" s="82">
        <v>131.38640000000001</v>
      </c>
      <c r="J3534" s="82">
        <v>57.119900000000001</v>
      </c>
      <c r="K3534" s="82">
        <v>62.759900000000002</v>
      </c>
      <c r="L3534" s="82">
        <v>134.44900000000001</v>
      </c>
      <c r="M3534" s="87">
        <v>136.304</v>
      </c>
      <c r="N3534" s="80">
        <v>0.1</v>
      </c>
      <c r="O3534" s="86">
        <f t="shared" si="165"/>
        <v>1255.6794109494199</v>
      </c>
      <c r="P3534" s="24">
        <f t="shared" si="166"/>
        <v>0</v>
      </c>
      <c r="R3534" s="76">
        <v>41967</v>
      </c>
      <c r="S3534" s="88">
        <f t="shared" si="167"/>
        <v>2.8785309556949002E-3</v>
      </c>
      <c r="T3534" s="88"/>
    </row>
    <row r="3535" spans="1:20" x14ac:dyDescent="0.3">
      <c r="A3535" s="75">
        <v>3532</v>
      </c>
      <c r="B3535" s="76">
        <v>41968</v>
      </c>
      <c r="C3535" s="80">
        <v>2701.4126999999999</v>
      </c>
      <c r="D3535" s="81">
        <v>84.842200000000005</v>
      </c>
      <c r="E3535" s="82">
        <v>64.02</v>
      </c>
      <c r="F3535" s="82">
        <v>43.521099999999997</v>
      </c>
      <c r="G3535" s="82">
        <v>66.100300000000004</v>
      </c>
      <c r="H3535" s="82">
        <v>183.81219999999999</v>
      </c>
      <c r="I3535" s="82">
        <v>130.09610000000001</v>
      </c>
      <c r="J3535" s="82">
        <v>57.3658</v>
      </c>
      <c r="K3535" s="82">
        <v>62.986800000000002</v>
      </c>
      <c r="L3535" s="82">
        <v>134.79</v>
      </c>
      <c r="M3535" s="87">
        <v>136.065</v>
      </c>
      <c r="N3535" s="80">
        <v>0.1</v>
      </c>
      <c r="O3535" s="86">
        <f t="shared" si="165"/>
        <v>1255.68439380423</v>
      </c>
      <c r="P3535" s="24">
        <f t="shared" si="166"/>
        <v>0</v>
      </c>
      <c r="R3535" s="76">
        <v>41968</v>
      </c>
      <c r="S3535" s="88">
        <f t="shared" si="167"/>
        <v>-1.04606042026956E-3</v>
      </c>
      <c r="T3535" s="88"/>
    </row>
    <row r="3536" spans="1:20" x14ac:dyDescent="0.3">
      <c r="A3536" s="75">
        <v>3533</v>
      </c>
      <c r="B3536" s="76">
        <v>41969</v>
      </c>
      <c r="C3536" s="80">
        <v>2709.6151</v>
      </c>
      <c r="D3536" s="81">
        <v>85.323499999999996</v>
      </c>
      <c r="E3536" s="82">
        <v>64.209999999999994</v>
      </c>
      <c r="F3536" s="82">
        <v>44.282600000000002</v>
      </c>
      <c r="G3536" s="82">
        <v>66.490200000000002</v>
      </c>
      <c r="H3536" s="82">
        <v>182.16640000000001</v>
      </c>
      <c r="I3536" s="82">
        <v>129.68440000000001</v>
      </c>
      <c r="J3536" s="82">
        <v>57.295499999999997</v>
      </c>
      <c r="K3536" s="82">
        <v>63.220700000000001</v>
      </c>
      <c r="L3536" s="82">
        <v>135.36199999999999</v>
      </c>
      <c r="M3536" s="87">
        <v>136.16300000000001</v>
      </c>
      <c r="N3536" s="80">
        <v>0.1</v>
      </c>
      <c r="O3536" s="86">
        <f t="shared" si="165"/>
        <v>1255.68937667881</v>
      </c>
      <c r="P3536" s="24">
        <f t="shared" si="166"/>
        <v>0</v>
      </c>
      <c r="R3536" s="76">
        <v>41969</v>
      </c>
      <c r="S3536" s="88">
        <f t="shared" si="167"/>
        <v>3.0363372468043002E-3</v>
      </c>
      <c r="T3536" s="88"/>
    </row>
    <row r="3537" spans="1:20" x14ac:dyDescent="0.3">
      <c r="A3537" s="75">
        <v>3534</v>
      </c>
      <c r="B3537" s="76">
        <v>41970</v>
      </c>
      <c r="C3537" s="80">
        <v>2709.6151</v>
      </c>
      <c r="D3537" s="81">
        <v>85.323499999999996</v>
      </c>
      <c r="E3537" s="82">
        <v>64.209999999999994</v>
      </c>
      <c r="F3537" s="82">
        <v>44.282600000000002</v>
      </c>
      <c r="G3537" s="82">
        <v>66.490200000000002</v>
      </c>
      <c r="H3537" s="82">
        <v>182.16640000000001</v>
      </c>
      <c r="I3537" s="82">
        <v>129.68440000000001</v>
      </c>
      <c r="J3537" s="82">
        <v>57.295499999999997</v>
      </c>
      <c r="K3537" s="82">
        <v>63.220700000000001</v>
      </c>
      <c r="L3537" s="82">
        <v>135.36199999999999</v>
      </c>
      <c r="M3537" s="87">
        <v>136.16300000000001</v>
      </c>
      <c r="N3537" s="80">
        <v>0.1</v>
      </c>
      <c r="O3537" s="86">
        <f t="shared" si="165"/>
        <v>1255.69435957316</v>
      </c>
      <c r="P3537" s="24">
        <f t="shared" si="166"/>
        <v>0</v>
      </c>
      <c r="R3537" s="76">
        <v>41970</v>
      </c>
      <c r="S3537" s="88">
        <f t="shared" si="167"/>
        <v>0</v>
      </c>
      <c r="T3537" s="88"/>
    </row>
    <row r="3538" spans="1:20" x14ac:dyDescent="0.3">
      <c r="A3538" s="75">
        <v>3535</v>
      </c>
      <c r="B3538" s="76">
        <v>41971</v>
      </c>
      <c r="C3538" s="80">
        <v>2702.8485999999998</v>
      </c>
      <c r="D3538" s="81">
        <v>86.0792</v>
      </c>
      <c r="E3538" s="82">
        <v>64.61</v>
      </c>
      <c r="F3538" s="82">
        <v>44.853700000000003</v>
      </c>
      <c r="G3538" s="82">
        <v>66.573700000000002</v>
      </c>
      <c r="H3538" s="82">
        <v>172.29130000000001</v>
      </c>
      <c r="I3538" s="82">
        <v>124.27630000000001</v>
      </c>
      <c r="J3538" s="82">
        <v>51.030799999999999</v>
      </c>
      <c r="K3538" s="82">
        <v>63.991500000000002</v>
      </c>
      <c r="L3538" s="82">
        <v>136.38399999999999</v>
      </c>
      <c r="M3538" s="87">
        <v>136.99799999999999</v>
      </c>
      <c r="N3538" s="80">
        <v>0.08</v>
      </c>
      <c r="O3538" s="99">
        <f t="shared" si="165"/>
        <v>1255.69834590446</v>
      </c>
      <c r="P3538" s="24">
        <f t="shared" si="166"/>
        <v>1</v>
      </c>
      <c r="R3538" s="76">
        <v>41971</v>
      </c>
      <c r="S3538" s="88">
        <f t="shared" si="167"/>
        <v>-2.4972181473302802E-3</v>
      </c>
      <c r="T3538" s="88"/>
    </row>
    <row r="3539" spans="1:20" x14ac:dyDescent="0.3">
      <c r="A3539" s="75">
        <v>3536</v>
      </c>
      <c r="B3539" s="76">
        <v>41974</v>
      </c>
      <c r="C3539" s="80">
        <v>2684.5066999999999</v>
      </c>
      <c r="D3539" s="81">
        <v>84.768500000000003</v>
      </c>
      <c r="E3539" s="82">
        <v>63.06</v>
      </c>
      <c r="F3539" s="82">
        <v>44.5047</v>
      </c>
      <c r="G3539" s="82">
        <v>67.701599999999999</v>
      </c>
      <c r="H3539" s="82">
        <v>176.81739999999999</v>
      </c>
      <c r="I3539" s="82">
        <v>126.7607</v>
      </c>
      <c r="J3539" s="82">
        <v>52.301000000000002</v>
      </c>
      <c r="K3539" s="82">
        <v>63.591799999999999</v>
      </c>
      <c r="L3539" s="82">
        <v>135.798</v>
      </c>
      <c r="M3539" s="87">
        <v>135.541</v>
      </c>
      <c r="N3539" s="80">
        <v>0.13</v>
      </c>
      <c r="O3539" s="86">
        <f t="shared" si="165"/>
        <v>1255.7048237133899</v>
      </c>
      <c r="P3539" s="24">
        <f t="shared" si="166"/>
        <v>0</v>
      </c>
      <c r="R3539" s="76">
        <v>41974</v>
      </c>
      <c r="S3539" s="88">
        <f t="shared" si="167"/>
        <v>-6.7861366707702197E-3</v>
      </c>
      <c r="T3539" s="88"/>
    </row>
    <row r="3540" spans="1:20" x14ac:dyDescent="0.3">
      <c r="A3540" s="75">
        <v>3537</v>
      </c>
      <c r="B3540" s="76">
        <v>41975</v>
      </c>
      <c r="C3540" s="80">
        <v>2701.7867000000001</v>
      </c>
      <c r="D3540" s="81">
        <v>86.575100000000006</v>
      </c>
      <c r="E3540" s="82">
        <v>63.23</v>
      </c>
      <c r="F3540" s="82">
        <v>44.610500000000002</v>
      </c>
      <c r="G3540" s="82">
        <v>67.478800000000007</v>
      </c>
      <c r="H3540" s="82">
        <v>180.44139999999999</v>
      </c>
      <c r="I3540" s="82">
        <v>129.28630000000001</v>
      </c>
      <c r="J3540" s="82">
        <v>53.240200000000002</v>
      </c>
      <c r="K3540" s="82">
        <v>63.577500000000001</v>
      </c>
      <c r="L3540" s="82">
        <v>136.779</v>
      </c>
      <c r="M3540" s="87">
        <v>134.59299999999999</v>
      </c>
      <c r="N3540" s="80">
        <v>0.12</v>
      </c>
      <c r="O3540" s="86">
        <f t="shared" si="165"/>
        <v>1255.71080326017</v>
      </c>
      <c r="P3540" s="24">
        <f t="shared" si="166"/>
        <v>0</v>
      </c>
      <c r="R3540" s="76">
        <v>41975</v>
      </c>
      <c r="S3540" s="88">
        <f t="shared" si="167"/>
        <v>6.4369368122643199E-3</v>
      </c>
      <c r="T3540" s="88"/>
    </row>
    <row r="3541" spans="1:20" x14ac:dyDescent="0.3">
      <c r="A3541" s="75">
        <v>3538</v>
      </c>
      <c r="B3541" s="76">
        <v>41976</v>
      </c>
      <c r="C3541" s="80">
        <v>2712.6642999999999</v>
      </c>
      <c r="D3541" s="81">
        <v>87.814899999999994</v>
      </c>
      <c r="E3541" s="82">
        <v>63.24</v>
      </c>
      <c r="F3541" s="82">
        <v>44.483600000000003</v>
      </c>
      <c r="G3541" s="82">
        <v>66.949700000000007</v>
      </c>
      <c r="H3541" s="82">
        <v>179.95079999999999</v>
      </c>
      <c r="I3541" s="82">
        <v>130.3295</v>
      </c>
      <c r="J3541" s="82">
        <v>54.848500000000001</v>
      </c>
      <c r="K3541" s="82">
        <v>62.5212</v>
      </c>
      <c r="L3541" s="82">
        <v>134.851</v>
      </c>
      <c r="M3541" s="87">
        <v>135.14500000000001</v>
      </c>
      <c r="N3541" s="80">
        <v>0.12</v>
      </c>
      <c r="O3541" s="86">
        <f t="shared" si="165"/>
        <v>1255.71678283542</v>
      </c>
      <c r="P3541" s="24">
        <f t="shared" si="166"/>
        <v>0</v>
      </c>
      <c r="R3541" s="76">
        <v>41976</v>
      </c>
      <c r="S3541" s="88">
        <f t="shared" si="167"/>
        <v>4.0260765218806897E-3</v>
      </c>
      <c r="T3541" s="88"/>
    </row>
    <row r="3542" spans="1:20" x14ac:dyDescent="0.3">
      <c r="A3542" s="75">
        <v>3539</v>
      </c>
      <c r="B3542" s="76">
        <v>41977</v>
      </c>
      <c r="C3542" s="80">
        <v>2709.5693000000001</v>
      </c>
      <c r="D3542" s="81">
        <v>86.598699999999994</v>
      </c>
      <c r="E3542" s="82">
        <v>64.23</v>
      </c>
      <c r="F3542" s="82">
        <v>44.303800000000003</v>
      </c>
      <c r="G3542" s="82">
        <v>68.007999999999996</v>
      </c>
      <c r="H3542" s="82">
        <v>177.68780000000001</v>
      </c>
      <c r="I3542" s="82">
        <v>129.5334</v>
      </c>
      <c r="J3542" s="82">
        <v>54.590200000000003</v>
      </c>
      <c r="K3542" s="82">
        <v>62.093000000000004</v>
      </c>
      <c r="L3542" s="82">
        <v>134.06899999999999</v>
      </c>
      <c r="M3542" s="87">
        <v>135.37100000000001</v>
      </c>
      <c r="N3542" s="80">
        <v>0.12</v>
      </c>
      <c r="O3542" s="86">
        <f t="shared" si="165"/>
        <v>1255.7227624391501</v>
      </c>
      <c r="P3542" s="24">
        <f t="shared" si="166"/>
        <v>0</v>
      </c>
      <c r="R3542" s="76">
        <v>41977</v>
      </c>
      <c r="S3542" s="88">
        <f t="shared" si="167"/>
        <v>-1.14094471623338E-3</v>
      </c>
      <c r="T3542" s="88"/>
    </row>
    <row r="3543" spans="1:20" x14ac:dyDescent="0.3">
      <c r="A3543" s="75">
        <v>3540</v>
      </c>
      <c r="B3543" s="76">
        <v>41978</v>
      </c>
      <c r="C3543" s="80">
        <v>2714.0972999999999</v>
      </c>
      <c r="D3543" s="81">
        <v>86.634100000000004</v>
      </c>
      <c r="E3543" s="82">
        <v>64.010000000000005</v>
      </c>
      <c r="F3543" s="82">
        <v>44.3461</v>
      </c>
      <c r="G3543" s="82">
        <v>67.423100000000005</v>
      </c>
      <c r="H3543" s="82">
        <v>175.4564</v>
      </c>
      <c r="I3543" s="82">
        <v>128.7784</v>
      </c>
      <c r="J3543" s="82">
        <v>53.698</v>
      </c>
      <c r="K3543" s="82">
        <v>62.135800000000003</v>
      </c>
      <c r="L3543" s="82">
        <v>134.083</v>
      </c>
      <c r="M3543" s="87">
        <v>136.291</v>
      </c>
      <c r="N3543" s="80">
        <v>0.12</v>
      </c>
      <c r="O3543" s="86">
        <f t="shared" si="165"/>
        <v>1255.7287420713501</v>
      </c>
      <c r="P3543" s="24">
        <f t="shared" si="166"/>
        <v>0</v>
      </c>
      <c r="R3543" s="76">
        <v>41978</v>
      </c>
      <c r="S3543" s="88">
        <f t="shared" si="167"/>
        <v>1.6711142984975301E-3</v>
      </c>
      <c r="T3543" s="88"/>
    </row>
    <row r="3544" spans="1:20" x14ac:dyDescent="0.3">
      <c r="A3544" s="75">
        <v>3541</v>
      </c>
      <c r="B3544" s="76">
        <v>41981</v>
      </c>
      <c r="C3544" s="80">
        <v>2694.7982000000002</v>
      </c>
      <c r="D3544" s="81">
        <v>85.736800000000002</v>
      </c>
      <c r="E3544" s="82">
        <v>62.59</v>
      </c>
      <c r="F3544" s="82">
        <v>43.753799999999998</v>
      </c>
      <c r="G3544" s="82">
        <v>66.413600000000002</v>
      </c>
      <c r="H3544" s="82">
        <v>169.0155</v>
      </c>
      <c r="I3544" s="82">
        <v>125.8685</v>
      </c>
      <c r="J3544" s="82">
        <v>50.410899999999998</v>
      </c>
      <c r="K3544" s="82">
        <v>61.579099999999997</v>
      </c>
      <c r="L3544" s="82">
        <v>134.11099999999999</v>
      </c>
      <c r="M3544" s="87">
        <v>131.05500000000001</v>
      </c>
      <c r="N3544" s="80">
        <v>0.12</v>
      </c>
      <c r="O3544" s="86">
        <f t="shared" si="165"/>
        <v>1255.73472173203</v>
      </c>
      <c r="P3544" s="24">
        <f t="shared" si="166"/>
        <v>0</v>
      </c>
      <c r="R3544" s="76">
        <v>41981</v>
      </c>
      <c r="S3544" s="88">
        <f t="shared" si="167"/>
        <v>-7.1106883308862398E-3</v>
      </c>
      <c r="T3544" s="88"/>
    </row>
    <row r="3545" spans="1:20" x14ac:dyDescent="0.3">
      <c r="A3545" s="75">
        <v>3542</v>
      </c>
      <c r="B3545" s="76">
        <v>41982</v>
      </c>
      <c r="C3545" s="80">
        <v>2694.1821</v>
      </c>
      <c r="D3545" s="81">
        <v>86.203199999999995</v>
      </c>
      <c r="E3545" s="82">
        <v>62.4</v>
      </c>
      <c r="F3545" s="82">
        <v>44.282600000000002</v>
      </c>
      <c r="G3545" s="82">
        <v>66.267399999999995</v>
      </c>
      <c r="H3545" s="82">
        <v>169.34780000000001</v>
      </c>
      <c r="I3545" s="82">
        <v>125.4293</v>
      </c>
      <c r="J3545" s="82">
        <v>50.399099999999997</v>
      </c>
      <c r="K3545" s="82">
        <v>60.009</v>
      </c>
      <c r="L3545" s="82">
        <v>133.21899999999999</v>
      </c>
      <c r="M3545" s="87">
        <v>129.286</v>
      </c>
      <c r="N3545" s="80">
        <v>0.12</v>
      </c>
      <c r="O3545" s="86">
        <f t="shared" si="165"/>
        <v>1255.7407014211799</v>
      </c>
      <c r="P3545" s="24">
        <f t="shared" si="166"/>
        <v>0</v>
      </c>
      <c r="R3545" s="76">
        <v>41982</v>
      </c>
      <c r="S3545" s="88">
        <f t="shared" si="167"/>
        <v>-2.2862565367609601E-4</v>
      </c>
      <c r="T3545" s="88"/>
    </row>
    <row r="3546" spans="1:20" x14ac:dyDescent="0.3">
      <c r="A3546" s="75">
        <v>3543</v>
      </c>
      <c r="B3546" s="76">
        <v>41983</v>
      </c>
      <c r="C3546" s="80">
        <v>2650.3108999999999</v>
      </c>
      <c r="D3546" s="81">
        <v>84.426100000000005</v>
      </c>
      <c r="E3546" s="82">
        <v>61.09</v>
      </c>
      <c r="F3546" s="82">
        <v>43.277900000000002</v>
      </c>
      <c r="G3546" s="82">
        <v>65.306600000000003</v>
      </c>
      <c r="H3546" s="82">
        <v>165.9453</v>
      </c>
      <c r="I3546" s="82">
        <v>121.70950000000001</v>
      </c>
      <c r="J3546" s="82">
        <v>49.154699999999998</v>
      </c>
      <c r="K3546" s="82">
        <v>59.380899999999997</v>
      </c>
      <c r="L3546" s="82">
        <v>131.916</v>
      </c>
      <c r="M3546" s="87">
        <v>127.361</v>
      </c>
      <c r="N3546" s="80">
        <v>0.12</v>
      </c>
      <c r="O3546" s="86">
        <f t="shared" si="165"/>
        <v>1255.7466811388001</v>
      </c>
      <c r="P3546" s="24">
        <f t="shared" si="166"/>
        <v>0</v>
      </c>
      <c r="R3546" s="76">
        <v>41983</v>
      </c>
      <c r="S3546" s="88">
        <f t="shared" si="167"/>
        <v>-1.62836803050543E-2</v>
      </c>
      <c r="T3546" s="88"/>
    </row>
    <row r="3547" spans="1:20" x14ac:dyDescent="0.3">
      <c r="A3547" s="75">
        <v>3544</v>
      </c>
      <c r="B3547" s="76">
        <v>41984</v>
      </c>
      <c r="C3547" s="80">
        <v>2663.0587</v>
      </c>
      <c r="D3547" s="81">
        <v>85.0047</v>
      </c>
      <c r="E3547" s="82">
        <v>61.98</v>
      </c>
      <c r="F3547" s="82">
        <v>43.108600000000003</v>
      </c>
      <c r="G3547" s="82">
        <v>65.682599999999994</v>
      </c>
      <c r="H3547" s="82">
        <v>166.02449999999999</v>
      </c>
      <c r="I3547" s="82">
        <v>122.437</v>
      </c>
      <c r="J3547" s="82">
        <v>48.673400000000001</v>
      </c>
      <c r="K3547" s="82">
        <v>59.280999999999999</v>
      </c>
      <c r="L3547" s="82">
        <v>132.06700000000001</v>
      </c>
      <c r="M3547" s="87">
        <v>128.73400000000001</v>
      </c>
      <c r="N3547" s="80">
        <v>0.12</v>
      </c>
      <c r="O3547" s="86">
        <f t="shared" si="165"/>
        <v>1255.7526608849</v>
      </c>
      <c r="P3547" s="24">
        <f t="shared" si="166"/>
        <v>0</v>
      </c>
      <c r="R3547" s="76">
        <v>41984</v>
      </c>
      <c r="S3547" s="88">
        <f t="shared" si="167"/>
        <v>4.8099262618586103E-3</v>
      </c>
      <c r="T3547" s="88"/>
    </row>
    <row r="3548" spans="1:20" x14ac:dyDescent="0.3">
      <c r="A3548" s="75">
        <v>3545</v>
      </c>
      <c r="B3548" s="76">
        <v>41985</v>
      </c>
      <c r="C3548" s="80">
        <v>2619.9766</v>
      </c>
      <c r="D3548" s="81">
        <v>83.345699999999994</v>
      </c>
      <c r="E3548" s="82">
        <v>60.8</v>
      </c>
      <c r="F3548" s="82">
        <v>42.252000000000002</v>
      </c>
      <c r="G3548" s="82">
        <v>65.376199999999997</v>
      </c>
      <c r="H3548" s="82">
        <v>162.0206</v>
      </c>
      <c r="I3548" s="82">
        <v>118.8682</v>
      </c>
      <c r="J3548" s="82">
        <v>48.156799999999997</v>
      </c>
      <c r="K3548" s="82">
        <v>58.396000000000001</v>
      </c>
      <c r="L3548" s="82">
        <v>129.941</v>
      </c>
      <c r="M3548" s="87">
        <v>128.239</v>
      </c>
      <c r="N3548" s="80">
        <v>0.12</v>
      </c>
      <c r="O3548" s="86">
        <f t="shared" si="165"/>
        <v>1255.7586406594801</v>
      </c>
      <c r="P3548" s="24">
        <f t="shared" si="166"/>
        <v>0</v>
      </c>
      <c r="R3548" s="76">
        <v>41985</v>
      </c>
      <c r="S3548" s="88">
        <f t="shared" si="167"/>
        <v>-1.6177675692991701E-2</v>
      </c>
      <c r="T3548" s="88"/>
    </row>
    <row r="3549" spans="1:20" x14ac:dyDescent="0.3">
      <c r="A3549" s="75">
        <v>3546</v>
      </c>
      <c r="B3549" s="76">
        <v>41988</v>
      </c>
      <c r="C3549" s="80">
        <v>2603.4393</v>
      </c>
      <c r="D3549" s="81">
        <v>83.091800000000006</v>
      </c>
      <c r="E3549" s="82">
        <v>60.51</v>
      </c>
      <c r="F3549" s="82">
        <v>43.4788</v>
      </c>
      <c r="G3549" s="82">
        <v>64.9863</v>
      </c>
      <c r="H3549" s="82">
        <v>159.61519999999999</v>
      </c>
      <c r="I3549" s="82">
        <v>119.28</v>
      </c>
      <c r="J3549" s="82">
        <v>46.841999999999999</v>
      </c>
      <c r="K3549" s="82">
        <v>57.910699999999999</v>
      </c>
      <c r="L3549" s="82">
        <v>129.11799999999999</v>
      </c>
      <c r="M3549" s="87">
        <v>125.182</v>
      </c>
      <c r="N3549" s="80">
        <v>0.11</v>
      </c>
      <c r="O3549" s="86">
        <f t="shared" si="165"/>
        <v>1255.7641221456099</v>
      </c>
      <c r="P3549" s="24">
        <f t="shared" si="166"/>
        <v>0</v>
      </c>
      <c r="R3549" s="76">
        <v>41988</v>
      </c>
      <c r="S3549" s="88">
        <f t="shared" si="167"/>
        <v>-6.3120029392629302E-3</v>
      </c>
      <c r="T3549" s="88"/>
    </row>
    <row r="3550" spans="1:20" x14ac:dyDescent="0.3">
      <c r="A3550" s="75">
        <v>3547</v>
      </c>
      <c r="B3550" s="76">
        <v>41989</v>
      </c>
      <c r="C3550" s="80">
        <v>2581.3386999999998</v>
      </c>
      <c r="D3550" s="81">
        <v>83.020899999999997</v>
      </c>
      <c r="E3550" s="82">
        <v>59.92</v>
      </c>
      <c r="F3550" s="82">
        <v>42.971200000000003</v>
      </c>
      <c r="G3550" s="82">
        <v>62.883699999999997</v>
      </c>
      <c r="H3550" s="82">
        <v>160.94450000000001</v>
      </c>
      <c r="I3550" s="82">
        <v>118.6074</v>
      </c>
      <c r="J3550" s="82">
        <v>48.297699999999999</v>
      </c>
      <c r="K3550" s="82">
        <v>57.653700000000001</v>
      </c>
      <c r="L3550" s="82">
        <v>126.992</v>
      </c>
      <c r="M3550" s="87">
        <v>125.55</v>
      </c>
      <c r="N3550" s="80">
        <v>0.12</v>
      </c>
      <c r="O3550" s="86">
        <f t="shared" si="165"/>
        <v>1255.7701019747601</v>
      </c>
      <c r="P3550" s="24">
        <f t="shared" si="166"/>
        <v>0</v>
      </c>
      <c r="R3550" s="76">
        <v>41989</v>
      </c>
      <c r="S3550" s="88">
        <f t="shared" si="167"/>
        <v>-8.4890014528090606E-3</v>
      </c>
      <c r="T3550" s="88"/>
    </row>
    <row r="3551" spans="1:20" x14ac:dyDescent="0.3">
      <c r="A3551" s="75">
        <v>3548</v>
      </c>
      <c r="B3551" s="76">
        <v>41990</v>
      </c>
      <c r="C3551" s="80">
        <v>2633.9531999999999</v>
      </c>
      <c r="D3551" s="81">
        <v>85.264399999999995</v>
      </c>
      <c r="E3551" s="82">
        <v>61.48</v>
      </c>
      <c r="F3551" s="82">
        <v>43.531700000000001</v>
      </c>
      <c r="G3551" s="82">
        <v>63.691299999999998</v>
      </c>
      <c r="H3551" s="82">
        <v>167.78110000000001</v>
      </c>
      <c r="I3551" s="82">
        <v>122.18989999999999</v>
      </c>
      <c r="J3551" s="82">
        <v>50.2348</v>
      </c>
      <c r="K3551" s="82">
        <v>59.3095</v>
      </c>
      <c r="L3551" s="82">
        <v>128.542</v>
      </c>
      <c r="M3551" s="87">
        <v>129.696</v>
      </c>
      <c r="N3551" s="80">
        <v>0.13</v>
      </c>
      <c r="O3551" s="86">
        <f t="shared" si="165"/>
        <v>1255.7765801538601</v>
      </c>
      <c r="P3551" s="24">
        <f t="shared" si="166"/>
        <v>0</v>
      </c>
      <c r="R3551" s="76">
        <v>41990</v>
      </c>
      <c r="S3551" s="88">
        <f t="shared" si="167"/>
        <v>2.0382640991668501E-2</v>
      </c>
      <c r="T3551" s="88"/>
    </row>
    <row r="3552" spans="1:20" x14ac:dyDescent="0.3">
      <c r="A3552" s="75">
        <v>3549</v>
      </c>
      <c r="B3552" s="76">
        <v>41991</v>
      </c>
      <c r="C3552" s="80">
        <v>2697.6174000000001</v>
      </c>
      <c r="D3552" s="81">
        <v>86.622299999999996</v>
      </c>
      <c r="E3552" s="82">
        <v>62.5</v>
      </c>
      <c r="F3552" s="82">
        <v>47.963099999999997</v>
      </c>
      <c r="G3552" s="82">
        <v>66.169899999999998</v>
      </c>
      <c r="H3552" s="82">
        <v>172.5445</v>
      </c>
      <c r="I3552" s="82">
        <v>125.12730000000001</v>
      </c>
      <c r="J3552" s="82">
        <v>50.54</v>
      </c>
      <c r="K3552" s="82">
        <v>60.508600000000001</v>
      </c>
      <c r="L3552" s="82">
        <v>130.791</v>
      </c>
      <c r="M3552" s="87">
        <v>132.55500000000001</v>
      </c>
      <c r="N3552" s="80">
        <v>0.13</v>
      </c>
      <c r="O3552" s="86">
        <f t="shared" si="165"/>
        <v>1255.7830583663799</v>
      </c>
      <c r="P3552" s="24">
        <f t="shared" si="166"/>
        <v>0</v>
      </c>
      <c r="R3552" s="76">
        <v>41991</v>
      </c>
      <c r="S3552" s="88">
        <f t="shared" si="167"/>
        <v>2.4170588907958E-2</v>
      </c>
      <c r="T3552" s="88"/>
    </row>
    <row r="3553" spans="1:20" x14ac:dyDescent="0.3">
      <c r="A3553" s="75">
        <v>3550</v>
      </c>
      <c r="B3553" s="76">
        <v>41992</v>
      </c>
      <c r="C3553" s="80">
        <v>2709.9641999999999</v>
      </c>
      <c r="D3553" s="81">
        <v>86.704999999999998</v>
      </c>
      <c r="E3553" s="82">
        <v>63.2</v>
      </c>
      <c r="F3553" s="82">
        <v>48.650599999999997</v>
      </c>
      <c r="G3553" s="82">
        <v>66.364900000000006</v>
      </c>
      <c r="H3553" s="82">
        <v>178.7165</v>
      </c>
      <c r="I3553" s="82">
        <v>128.53139999999999</v>
      </c>
      <c r="J3553" s="82">
        <v>51.936999999999998</v>
      </c>
      <c r="K3553" s="82">
        <v>59.880499999999998</v>
      </c>
      <c r="L3553" s="82">
        <v>130.90100000000001</v>
      </c>
      <c r="M3553" s="87">
        <v>131.91800000000001</v>
      </c>
      <c r="N3553" s="80">
        <v>0.13</v>
      </c>
      <c r="O3553" s="86">
        <f t="shared" si="165"/>
        <v>1255.78953661231</v>
      </c>
      <c r="P3553" s="24">
        <f t="shared" si="166"/>
        <v>0</v>
      </c>
      <c r="R3553" s="76">
        <v>41992</v>
      </c>
      <c r="S3553" s="88">
        <f t="shared" si="167"/>
        <v>4.5769277733751501E-3</v>
      </c>
      <c r="T3553" s="88"/>
    </row>
    <row r="3554" spans="1:20" x14ac:dyDescent="0.3">
      <c r="A3554" s="75">
        <v>3551</v>
      </c>
      <c r="B3554" s="76">
        <v>41995</v>
      </c>
      <c r="C3554" s="80">
        <v>2720.6714000000002</v>
      </c>
      <c r="D3554" s="81">
        <v>88.039299999999997</v>
      </c>
      <c r="E3554" s="82">
        <v>64.06</v>
      </c>
      <c r="F3554" s="82">
        <v>48.2804</v>
      </c>
      <c r="G3554" s="82">
        <v>66.810500000000005</v>
      </c>
      <c r="H3554" s="82">
        <v>177.29220000000001</v>
      </c>
      <c r="I3554" s="82">
        <v>128.10589999999999</v>
      </c>
      <c r="J3554" s="82">
        <v>51.385300000000001</v>
      </c>
      <c r="K3554" s="82">
        <v>60.451500000000003</v>
      </c>
      <c r="L3554" s="82">
        <v>132.52000000000001</v>
      </c>
      <c r="M3554" s="87">
        <v>132.86600000000001</v>
      </c>
      <c r="N3554" s="80">
        <v>0.13</v>
      </c>
      <c r="O3554" s="86">
        <f t="shared" si="165"/>
        <v>1255.79601489167</v>
      </c>
      <c r="P3554" s="24">
        <f t="shared" si="166"/>
        <v>0</v>
      </c>
      <c r="R3554" s="76">
        <v>41995</v>
      </c>
      <c r="S3554" s="88">
        <f t="shared" si="167"/>
        <v>3.9510485046261304E-3</v>
      </c>
      <c r="T3554" s="88"/>
    </row>
    <row r="3555" spans="1:20" x14ac:dyDescent="0.3">
      <c r="A3555" s="75">
        <v>3552</v>
      </c>
      <c r="B3555" s="76">
        <v>41996</v>
      </c>
      <c r="C3555" s="80">
        <v>2725.5567000000001</v>
      </c>
      <c r="D3555" s="81">
        <v>88.086500000000001</v>
      </c>
      <c r="E3555" s="82">
        <v>64.59</v>
      </c>
      <c r="F3555" s="82">
        <v>48.661200000000001</v>
      </c>
      <c r="G3555" s="82">
        <v>67.4649</v>
      </c>
      <c r="H3555" s="82">
        <v>180.33070000000001</v>
      </c>
      <c r="I3555" s="82">
        <v>129.83529999999999</v>
      </c>
      <c r="J3555" s="82">
        <v>52.136600000000001</v>
      </c>
      <c r="K3555" s="82">
        <v>61.336500000000001</v>
      </c>
      <c r="L3555" s="82">
        <v>133.535</v>
      </c>
      <c r="M3555" s="87">
        <v>133.333</v>
      </c>
      <c r="N3555" s="80">
        <v>0.13</v>
      </c>
      <c r="O3555" s="86">
        <f t="shared" si="165"/>
        <v>1255.80249320444</v>
      </c>
      <c r="P3555" s="24">
        <f t="shared" si="166"/>
        <v>0</v>
      </c>
      <c r="R3555" s="76">
        <v>41996</v>
      </c>
      <c r="S3555" s="88">
        <f t="shared" si="167"/>
        <v>1.7956229480709E-3</v>
      </c>
      <c r="T3555" s="88"/>
    </row>
    <row r="3556" spans="1:20" x14ac:dyDescent="0.3">
      <c r="A3556" s="75">
        <v>3553</v>
      </c>
      <c r="B3556" s="76">
        <v>41997</v>
      </c>
      <c r="C3556" s="80">
        <v>2725.1826000000001</v>
      </c>
      <c r="D3556" s="81">
        <v>88.157399999999996</v>
      </c>
      <c r="E3556" s="82">
        <v>64.34</v>
      </c>
      <c r="F3556" s="82">
        <v>48.893799999999999</v>
      </c>
      <c r="G3556" s="82">
        <v>67.033199999999994</v>
      </c>
      <c r="H3556" s="82">
        <v>179.571</v>
      </c>
      <c r="I3556" s="82">
        <v>128.7235</v>
      </c>
      <c r="J3556" s="82">
        <v>51.737499999999997</v>
      </c>
      <c r="K3556" s="82">
        <v>61.293700000000001</v>
      </c>
      <c r="L3556" s="82">
        <v>133.16399999999999</v>
      </c>
      <c r="M3556" s="87">
        <v>132.78100000000001</v>
      </c>
      <c r="N3556" s="80">
        <v>0.13</v>
      </c>
      <c r="O3556" s="86">
        <f t="shared" si="165"/>
        <v>1255.8089715506401</v>
      </c>
      <c r="P3556" s="24">
        <f t="shared" si="166"/>
        <v>0</v>
      </c>
      <c r="R3556" s="76">
        <v>41997</v>
      </c>
      <c r="S3556" s="88">
        <f t="shared" si="167"/>
        <v>-1.3725636307626601E-4</v>
      </c>
      <c r="T3556" s="88"/>
    </row>
    <row r="3557" spans="1:20" x14ac:dyDescent="0.3">
      <c r="A3557" s="75">
        <v>3554</v>
      </c>
      <c r="B3557" s="76">
        <v>41998</v>
      </c>
      <c r="C3557" s="80">
        <v>2725.1826000000001</v>
      </c>
      <c r="D3557" s="81">
        <v>88.157399999999996</v>
      </c>
      <c r="E3557" s="82">
        <v>64.34</v>
      </c>
      <c r="F3557" s="82">
        <v>48.893799999999999</v>
      </c>
      <c r="G3557" s="82">
        <v>67.033199999999994</v>
      </c>
      <c r="H3557" s="82">
        <v>179.571</v>
      </c>
      <c r="I3557" s="82">
        <v>128.7235</v>
      </c>
      <c r="J3557" s="82">
        <v>51.737499999999997</v>
      </c>
      <c r="K3557" s="82">
        <v>61.293700000000001</v>
      </c>
      <c r="L3557" s="82">
        <v>133.16399999999999</v>
      </c>
      <c r="M3557" s="87">
        <v>132.78100000000001</v>
      </c>
      <c r="N3557" s="80">
        <v>0.13</v>
      </c>
      <c r="O3557" s="86">
        <f t="shared" si="165"/>
        <v>1255.81544993025</v>
      </c>
      <c r="P3557" s="24">
        <f t="shared" si="166"/>
        <v>0</v>
      </c>
      <c r="R3557" s="76">
        <v>41998</v>
      </c>
      <c r="S3557" s="88">
        <f t="shared" si="167"/>
        <v>0</v>
      </c>
      <c r="T3557" s="88"/>
    </row>
    <row r="3558" spans="1:20" x14ac:dyDescent="0.3">
      <c r="A3558" s="75">
        <v>3555</v>
      </c>
      <c r="B3558" s="76">
        <v>41999</v>
      </c>
      <c r="C3558" s="80">
        <v>2734.2071999999998</v>
      </c>
      <c r="D3558" s="81">
        <v>89.290899999999993</v>
      </c>
      <c r="E3558" s="82">
        <v>64.790000000000006</v>
      </c>
      <c r="F3558" s="82">
        <v>48.756300000000003</v>
      </c>
      <c r="G3558" s="82">
        <v>66.671199999999999</v>
      </c>
      <c r="H3558" s="82">
        <v>179.22290000000001</v>
      </c>
      <c r="I3558" s="82">
        <v>127.94110000000001</v>
      </c>
      <c r="J3558" s="82">
        <v>51.4557</v>
      </c>
      <c r="K3558" s="82">
        <v>61.322200000000002</v>
      </c>
      <c r="L3558" s="82">
        <v>133.10900000000001</v>
      </c>
      <c r="M3558" s="87">
        <v>134.126</v>
      </c>
      <c r="N3558" s="80">
        <v>0.13</v>
      </c>
      <c r="O3558" s="86">
        <f t="shared" si="165"/>
        <v>1255.82192834329</v>
      </c>
      <c r="P3558" s="24">
        <f t="shared" si="166"/>
        <v>0</v>
      </c>
      <c r="R3558" s="76">
        <v>41999</v>
      </c>
      <c r="S3558" s="88">
        <f t="shared" si="167"/>
        <v>3.3115579117524198E-3</v>
      </c>
      <c r="T3558" s="88"/>
    </row>
    <row r="3559" spans="1:20" x14ac:dyDescent="0.3">
      <c r="A3559" s="75">
        <v>3556</v>
      </c>
      <c r="B3559" s="76">
        <v>42002</v>
      </c>
      <c r="C3559" s="80">
        <v>2737.0257999999999</v>
      </c>
      <c r="D3559" s="81">
        <v>88.5411</v>
      </c>
      <c r="E3559" s="82">
        <v>63.79</v>
      </c>
      <c r="F3559" s="82">
        <v>48.238100000000003</v>
      </c>
      <c r="G3559" s="82">
        <v>66.072400000000002</v>
      </c>
      <c r="H3559" s="82">
        <v>179.33369999999999</v>
      </c>
      <c r="I3559" s="82">
        <v>127.749</v>
      </c>
      <c r="J3559" s="82">
        <v>51.056600000000003</v>
      </c>
      <c r="K3559" s="82">
        <v>61.179499999999997</v>
      </c>
      <c r="L3559" s="82">
        <v>132.66999999999999</v>
      </c>
      <c r="M3559" s="87">
        <v>134.494</v>
      </c>
      <c r="N3559" s="80">
        <v>0.13</v>
      </c>
      <c r="O3559" s="86">
        <f t="shared" si="165"/>
        <v>1255.82840678975</v>
      </c>
      <c r="P3559" s="24">
        <f t="shared" si="166"/>
        <v>0</v>
      </c>
      <c r="R3559" s="76">
        <v>42002</v>
      </c>
      <c r="S3559" s="88">
        <f t="shared" si="167"/>
        <v>1.0308655466930701E-3</v>
      </c>
      <c r="T3559" s="88"/>
    </row>
    <row r="3560" spans="1:20" x14ac:dyDescent="0.3">
      <c r="A3560" s="75">
        <v>3557</v>
      </c>
      <c r="B3560" s="76">
        <v>42003</v>
      </c>
      <c r="C3560" s="80">
        <v>2723.9726000000001</v>
      </c>
      <c r="D3560" s="81">
        <v>88.582400000000007</v>
      </c>
      <c r="E3560" s="82">
        <v>64.069999999999993</v>
      </c>
      <c r="F3560" s="82">
        <v>47.952500000000001</v>
      </c>
      <c r="G3560" s="82">
        <v>65.473699999999994</v>
      </c>
      <c r="H3560" s="82">
        <v>179.00129999999999</v>
      </c>
      <c r="I3560" s="82">
        <v>127.6803</v>
      </c>
      <c r="J3560" s="82">
        <v>50.9392</v>
      </c>
      <c r="K3560" s="82">
        <v>61.036700000000003</v>
      </c>
      <c r="L3560" s="82">
        <v>131.614</v>
      </c>
      <c r="M3560" s="87">
        <v>133.376</v>
      </c>
      <c r="N3560" s="80">
        <v>0.13</v>
      </c>
      <c r="O3560" s="86">
        <f t="shared" si="165"/>
        <v>1255.8348852696199</v>
      </c>
      <c r="P3560" s="24">
        <f t="shared" si="166"/>
        <v>0</v>
      </c>
      <c r="R3560" s="76">
        <v>42003</v>
      </c>
      <c r="S3560" s="88">
        <f t="shared" si="167"/>
        <v>-4.7691183619824598E-3</v>
      </c>
      <c r="T3560" s="88"/>
    </row>
    <row r="3561" spans="1:20" x14ac:dyDescent="0.3">
      <c r="A3561" s="75">
        <v>3558</v>
      </c>
      <c r="B3561" s="76">
        <v>42004</v>
      </c>
      <c r="C3561" s="80">
        <v>2695.8935000000001</v>
      </c>
      <c r="D3561" s="81">
        <v>87.767700000000005</v>
      </c>
      <c r="E3561" s="82">
        <v>62.96</v>
      </c>
      <c r="F3561" s="82">
        <v>47.561199999999999</v>
      </c>
      <c r="G3561" s="82">
        <v>64.680000000000007</v>
      </c>
      <c r="H3561" s="82">
        <v>177.52959999999999</v>
      </c>
      <c r="I3561" s="82">
        <v>126.898</v>
      </c>
      <c r="J3561" s="82">
        <v>50.516500000000001</v>
      </c>
      <c r="K3561" s="82">
        <v>60.265900000000002</v>
      </c>
      <c r="L3561" s="82">
        <v>129.69399999999999</v>
      </c>
      <c r="M3561" s="87">
        <v>132.59700000000001</v>
      </c>
      <c r="N3561" s="80">
        <v>0.06</v>
      </c>
      <c r="O3561" s="99">
        <f t="shared" si="165"/>
        <v>1255.8378753526799</v>
      </c>
      <c r="P3561" s="24">
        <f t="shared" si="166"/>
        <v>1</v>
      </c>
      <c r="R3561" s="76">
        <v>42004</v>
      </c>
      <c r="S3561" s="88">
        <f t="shared" si="167"/>
        <v>-1.03081433344814E-2</v>
      </c>
      <c r="T3561" s="88"/>
    </row>
    <row r="3562" spans="1:20" x14ac:dyDescent="0.3">
      <c r="A3562" s="75">
        <v>3559</v>
      </c>
      <c r="B3562" s="76">
        <v>42005</v>
      </c>
      <c r="C3562" s="80">
        <v>2695.8935000000001</v>
      </c>
      <c r="D3562" s="81">
        <v>87.767700000000005</v>
      </c>
      <c r="E3562" s="82">
        <v>62.96</v>
      </c>
      <c r="F3562" s="82">
        <v>47.561199999999999</v>
      </c>
      <c r="G3562" s="82">
        <v>64.680000000000007</v>
      </c>
      <c r="H3562" s="82">
        <v>177.52959999999999</v>
      </c>
      <c r="I3562" s="82">
        <v>126.898</v>
      </c>
      <c r="J3562" s="82">
        <v>50.516500000000001</v>
      </c>
      <c r="K3562" s="82">
        <v>60.265900000000002</v>
      </c>
      <c r="L3562" s="82">
        <v>129.69399999999999</v>
      </c>
      <c r="M3562" s="87">
        <v>132.59700000000001</v>
      </c>
      <c r="N3562" s="80">
        <v>0.06</v>
      </c>
      <c r="O3562" s="86">
        <f t="shared" si="165"/>
        <v>1255.8408654428599</v>
      </c>
      <c r="P3562" s="24">
        <f t="shared" si="166"/>
        <v>0</v>
      </c>
      <c r="R3562" s="76">
        <v>42005</v>
      </c>
      <c r="S3562" s="88">
        <f t="shared" si="167"/>
        <v>0</v>
      </c>
      <c r="T3562" s="88"/>
    </row>
    <row r="3563" spans="1:20" x14ac:dyDescent="0.3">
      <c r="A3563" s="75">
        <v>3560</v>
      </c>
      <c r="B3563" s="76">
        <v>42006</v>
      </c>
      <c r="C3563" s="80">
        <v>2695.3463999999999</v>
      </c>
      <c r="D3563" s="81">
        <v>87.708699999999993</v>
      </c>
      <c r="E3563" s="82">
        <v>63.25</v>
      </c>
      <c r="F3563" s="82">
        <v>46.884399999999999</v>
      </c>
      <c r="G3563" s="82">
        <v>65.111599999999996</v>
      </c>
      <c r="H3563" s="82">
        <v>178.1626</v>
      </c>
      <c r="I3563" s="82">
        <v>127.4195</v>
      </c>
      <c r="J3563" s="82">
        <v>50.035200000000003</v>
      </c>
      <c r="K3563" s="82">
        <v>60.151699999999998</v>
      </c>
      <c r="L3563" s="82">
        <v>129.53</v>
      </c>
      <c r="M3563" s="87">
        <v>131.97499999999999</v>
      </c>
      <c r="N3563" s="80">
        <v>0.12</v>
      </c>
      <c r="O3563" s="86">
        <f t="shared" si="165"/>
        <v>1255.8468456374601</v>
      </c>
      <c r="P3563" s="24">
        <f t="shared" si="166"/>
        <v>0</v>
      </c>
      <c r="R3563" s="76">
        <v>42006</v>
      </c>
      <c r="S3563" s="88">
        <f t="shared" si="167"/>
        <v>-2.0293828372674999E-4</v>
      </c>
      <c r="T3563" s="88"/>
    </row>
    <row r="3564" spans="1:20" x14ac:dyDescent="0.3">
      <c r="A3564" s="75">
        <v>3561</v>
      </c>
      <c r="B3564" s="76">
        <v>42009</v>
      </c>
      <c r="C3564" s="80">
        <v>2646.2597999999998</v>
      </c>
      <c r="D3564" s="81">
        <v>87.295400000000001</v>
      </c>
      <c r="E3564" s="82">
        <v>61.94</v>
      </c>
      <c r="F3564" s="82">
        <v>46.2286</v>
      </c>
      <c r="G3564" s="82">
        <v>64.505899999999997</v>
      </c>
      <c r="H3564" s="82">
        <v>171.0411</v>
      </c>
      <c r="I3564" s="82">
        <v>123.9331</v>
      </c>
      <c r="J3564" s="82">
        <v>47.910299999999999</v>
      </c>
      <c r="K3564" s="82">
        <v>60.151699999999998</v>
      </c>
      <c r="L3564" s="82">
        <v>128.55600000000001</v>
      </c>
      <c r="M3564" s="87">
        <v>130.517</v>
      </c>
      <c r="N3564" s="80">
        <v>0.12</v>
      </c>
      <c r="O3564" s="86">
        <f t="shared" si="165"/>
        <v>1255.8528258605299</v>
      </c>
      <c r="P3564" s="24">
        <f t="shared" si="166"/>
        <v>0</v>
      </c>
      <c r="R3564" s="76">
        <v>42009</v>
      </c>
      <c r="S3564" s="88">
        <f t="shared" si="167"/>
        <v>-1.8211610945442901E-2</v>
      </c>
      <c r="T3564" s="88"/>
    </row>
    <row r="3565" spans="1:20" x14ac:dyDescent="0.3">
      <c r="A3565" s="75">
        <v>3562</v>
      </c>
      <c r="B3565" s="76">
        <v>42010</v>
      </c>
      <c r="C3565" s="80">
        <v>2622.7253000000001</v>
      </c>
      <c r="D3565" s="81">
        <v>86.055599999999998</v>
      </c>
      <c r="E3565" s="82">
        <v>60.67</v>
      </c>
      <c r="F3565" s="82">
        <v>45.751399999999997</v>
      </c>
      <c r="G3565" s="82">
        <v>63.566000000000003</v>
      </c>
      <c r="H3565" s="82">
        <v>170.96199999999999</v>
      </c>
      <c r="I3565" s="82">
        <v>123.2743</v>
      </c>
      <c r="J3565" s="82">
        <v>46.841999999999999</v>
      </c>
      <c r="K3565" s="82">
        <v>60.608499999999999</v>
      </c>
      <c r="L3565" s="82">
        <v>127.58199999999999</v>
      </c>
      <c r="M3565" s="87">
        <v>130.75800000000001</v>
      </c>
      <c r="N3565" s="80">
        <v>0.12</v>
      </c>
      <c r="O3565" s="86">
        <f t="shared" si="165"/>
        <v>1255.85880611209</v>
      </c>
      <c r="P3565" s="24">
        <f t="shared" si="166"/>
        <v>0</v>
      </c>
      <c r="R3565" s="76">
        <v>42010</v>
      </c>
      <c r="S3565" s="88">
        <f t="shared" si="167"/>
        <v>-8.8934956424157104E-3</v>
      </c>
      <c r="T3565" s="88"/>
    </row>
    <row r="3566" spans="1:20" x14ac:dyDescent="0.3">
      <c r="A3566" s="75">
        <v>3563</v>
      </c>
      <c r="B3566" s="76">
        <v>42011</v>
      </c>
      <c r="C3566" s="80">
        <v>2654.0571</v>
      </c>
      <c r="D3566" s="81">
        <v>87.059200000000004</v>
      </c>
      <c r="E3566" s="82">
        <v>60.16</v>
      </c>
      <c r="F3566" s="82">
        <v>45.762</v>
      </c>
      <c r="G3566" s="82">
        <v>64.373599999999996</v>
      </c>
      <c r="H3566" s="82">
        <v>170.81960000000001</v>
      </c>
      <c r="I3566" s="82">
        <v>124.52330000000001</v>
      </c>
      <c r="J3566" s="82">
        <v>46.9711</v>
      </c>
      <c r="K3566" s="82">
        <v>61.365000000000002</v>
      </c>
      <c r="L3566" s="82">
        <v>131.31299999999999</v>
      </c>
      <c r="M3566" s="87">
        <v>133.036</v>
      </c>
      <c r="N3566" s="80">
        <v>0.12</v>
      </c>
      <c r="O3566" s="86">
        <f t="shared" si="165"/>
        <v>1255.8647863921101</v>
      </c>
      <c r="P3566" s="24">
        <f t="shared" si="166"/>
        <v>0</v>
      </c>
      <c r="R3566" s="76">
        <v>42011</v>
      </c>
      <c r="S3566" s="88">
        <f t="shared" si="167"/>
        <v>1.1946275883334001E-2</v>
      </c>
      <c r="T3566" s="88"/>
    </row>
    <row r="3567" spans="1:20" x14ac:dyDescent="0.3">
      <c r="A3567" s="75">
        <v>3564</v>
      </c>
      <c r="B3567" s="76">
        <v>42012</v>
      </c>
      <c r="C3567" s="80">
        <v>2701.5862999999999</v>
      </c>
      <c r="D3567" s="81">
        <v>87.974299999999999</v>
      </c>
      <c r="E3567" s="82">
        <v>61.57</v>
      </c>
      <c r="F3567" s="82">
        <v>46.037700000000001</v>
      </c>
      <c r="G3567" s="82">
        <v>66.267399999999995</v>
      </c>
      <c r="H3567" s="82">
        <v>174.7285</v>
      </c>
      <c r="I3567" s="82">
        <v>126.596</v>
      </c>
      <c r="J3567" s="82">
        <v>47.863300000000002</v>
      </c>
      <c r="K3567" s="82">
        <v>62.107300000000002</v>
      </c>
      <c r="L3567" s="82">
        <v>133.69900000000001</v>
      </c>
      <c r="M3567" s="87">
        <v>133.53100000000001</v>
      </c>
      <c r="N3567" s="80">
        <v>0.12</v>
      </c>
      <c r="O3567" s="86">
        <f t="shared" si="165"/>
        <v>1255.8707667006199</v>
      </c>
      <c r="P3567" s="24">
        <f t="shared" si="166"/>
        <v>0</v>
      </c>
      <c r="R3567" s="76">
        <v>42012</v>
      </c>
      <c r="S3567" s="88">
        <f t="shared" si="167"/>
        <v>1.79081301604249E-2</v>
      </c>
      <c r="T3567" s="88"/>
    </row>
    <row r="3568" spans="1:20" x14ac:dyDescent="0.3">
      <c r="A3568" s="75">
        <v>3565</v>
      </c>
      <c r="B3568" s="76">
        <v>42013</v>
      </c>
      <c r="C3568" s="80">
        <v>2678.8946999999998</v>
      </c>
      <c r="D3568" s="81">
        <v>87.873999999999995</v>
      </c>
      <c r="E3568" s="82">
        <v>60.78</v>
      </c>
      <c r="F3568" s="82">
        <v>46.016500000000001</v>
      </c>
      <c r="G3568" s="82">
        <v>65.710400000000007</v>
      </c>
      <c r="H3568" s="82">
        <v>171.24690000000001</v>
      </c>
      <c r="I3568" s="82">
        <v>126.4175</v>
      </c>
      <c r="J3568" s="82">
        <v>47.323300000000003</v>
      </c>
      <c r="K3568" s="82">
        <v>61.4221</v>
      </c>
      <c r="L3568" s="82">
        <v>132.79400000000001</v>
      </c>
      <c r="M3568" s="87">
        <v>131.904</v>
      </c>
      <c r="N3568" s="80">
        <v>0.12</v>
      </c>
      <c r="O3568" s="86">
        <f t="shared" si="165"/>
        <v>1255.8767470376099</v>
      </c>
      <c r="P3568" s="24">
        <f t="shared" si="166"/>
        <v>0</v>
      </c>
      <c r="R3568" s="76">
        <v>42013</v>
      </c>
      <c r="S3568" s="88">
        <f t="shared" si="167"/>
        <v>-8.3993615158620694E-3</v>
      </c>
      <c r="T3568" s="88"/>
    </row>
    <row r="3569" spans="1:20" x14ac:dyDescent="0.3">
      <c r="A3569" s="75">
        <v>3566</v>
      </c>
      <c r="B3569" s="76">
        <v>42016</v>
      </c>
      <c r="C3569" s="80">
        <v>2657.2125999999998</v>
      </c>
      <c r="D3569" s="81">
        <v>86.8703</v>
      </c>
      <c r="E3569" s="82">
        <v>60.75</v>
      </c>
      <c r="F3569" s="82">
        <v>45.889299999999999</v>
      </c>
      <c r="G3569" s="82">
        <v>64.888900000000007</v>
      </c>
      <c r="H3569" s="82">
        <v>167.55950000000001</v>
      </c>
      <c r="I3569" s="82">
        <v>123.988</v>
      </c>
      <c r="J3569" s="82">
        <v>44.517499999999998</v>
      </c>
      <c r="K3569" s="82">
        <v>60.865400000000001</v>
      </c>
      <c r="L3569" s="82">
        <v>132.245</v>
      </c>
      <c r="M3569" s="87">
        <v>131.62100000000001</v>
      </c>
      <c r="N3569" s="80">
        <v>0.12</v>
      </c>
      <c r="O3569" s="86">
        <f t="shared" si="165"/>
        <v>1255.88272740307</v>
      </c>
      <c r="P3569" s="24">
        <f t="shared" si="166"/>
        <v>0</v>
      </c>
      <c r="R3569" s="76">
        <v>42016</v>
      </c>
      <c r="S3569" s="88">
        <f t="shared" si="167"/>
        <v>-8.0936738573561505E-3</v>
      </c>
      <c r="T3569" s="88"/>
    </row>
    <row r="3570" spans="1:20" x14ac:dyDescent="0.3">
      <c r="A3570" s="75">
        <v>3567</v>
      </c>
      <c r="B3570" s="76">
        <v>42017</v>
      </c>
      <c r="C3570" s="80">
        <v>2650.6347000000001</v>
      </c>
      <c r="D3570" s="81">
        <v>86.161799999999999</v>
      </c>
      <c r="E3570" s="82">
        <v>60.79</v>
      </c>
      <c r="F3570" s="82">
        <v>45.528700000000001</v>
      </c>
      <c r="G3570" s="82">
        <v>64.547700000000006</v>
      </c>
      <c r="H3570" s="82">
        <v>164.90090000000001</v>
      </c>
      <c r="I3570" s="82">
        <v>123.5351</v>
      </c>
      <c r="J3570" s="82">
        <v>44.036099999999998</v>
      </c>
      <c r="K3570" s="82">
        <v>60.851199999999999</v>
      </c>
      <c r="L3570" s="82">
        <v>132.149</v>
      </c>
      <c r="M3570" s="87">
        <v>131.36600000000001</v>
      </c>
      <c r="N3570" s="80">
        <v>0.12</v>
      </c>
      <c r="O3570" s="86">
        <f t="shared" si="165"/>
        <v>1255.8887077970101</v>
      </c>
      <c r="P3570" s="24">
        <f t="shared" si="166"/>
        <v>0</v>
      </c>
      <c r="R3570" s="76">
        <v>42017</v>
      </c>
      <c r="S3570" s="88">
        <f t="shared" si="167"/>
        <v>-2.4754887885146699E-3</v>
      </c>
      <c r="T3570" s="88"/>
    </row>
    <row r="3571" spans="1:20" x14ac:dyDescent="0.3">
      <c r="A3571" s="75">
        <v>3568</v>
      </c>
      <c r="B3571" s="76">
        <v>42018</v>
      </c>
      <c r="C3571" s="80">
        <v>2635.3035</v>
      </c>
      <c r="D3571" s="81">
        <v>85.276200000000003</v>
      </c>
      <c r="E3571" s="82">
        <v>59.71</v>
      </c>
      <c r="F3571" s="82">
        <v>45.666499999999999</v>
      </c>
      <c r="G3571" s="82">
        <v>63.990699999999997</v>
      </c>
      <c r="H3571" s="82">
        <v>164.42609999999999</v>
      </c>
      <c r="I3571" s="82">
        <v>123.1782</v>
      </c>
      <c r="J3571" s="82">
        <v>44.400100000000002</v>
      </c>
      <c r="K3571" s="82">
        <v>60.751199999999997</v>
      </c>
      <c r="L3571" s="82">
        <v>132.58799999999999</v>
      </c>
      <c r="M3571" s="87">
        <v>129.541</v>
      </c>
      <c r="N3571" s="80">
        <v>0.12</v>
      </c>
      <c r="O3571" s="86">
        <f t="shared" si="165"/>
        <v>1255.89468821943</v>
      </c>
      <c r="P3571" s="24">
        <f t="shared" si="166"/>
        <v>0</v>
      </c>
      <c r="R3571" s="76">
        <v>42018</v>
      </c>
      <c r="S3571" s="88">
        <f t="shared" si="167"/>
        <v>-5.7839731744250304E-3</v>
      </c>
      <c r="T3571" s="88"/>
    </row>
    <row r="3572" spans="1:20" x14ac:dyDescent="0.3">
      <c r="A3572" s="75">
        <v>3569</v>
      </c>
      <c r="B3572" s="76">
        <v>42019</v>
      </c>
      <c r="C3572" s="80">
        <v>2611.0001000000002</v>
      </c>
      <c r="D3572" s="81">
        <v>84.284400000000005</v>
      </c>
      <c r="E3572" s="82">
        <v>58.63</v>
      </c>
      <c r="F3572" s="82">
        <v>45.210500000000003</v>
      </c>
      <c r="G3572" s="82">
        <v>63.329300000000003</v>
      </c>
      <c r="H3572" s="82">
        <v>162.4796</v>
      </c>
      <c r="I3572" s="82">
        <v>122.1075</v>
      </c>
      <c r="J3572" s="82">
        <v>43.883499999999998</v>
      </c>
      <c r="K3572" s="82">
        <v>60.494300000000003</v>
      </c>
      <c r="L3572" s="82">
        <v>132.58799999999999</v>
      </c>
      <c r="M3572" s="87">
        <v>129.31399999999999</v>
      </c>
      <c r="N3572" s="80">
        <v>0.12</v>
      </c>
      <c r="O3572" s="86">
        <f t="shared" si="165"/>
        <v>1255.9006686703201</v>
      </c>
      <c r="P3572" s="24">
        <f t="shared" si="166"/>
        <v>0</v>
      </c>
      <c r="R3572" s="76">
        <v>42019</v>
      </c>
      <c r="S3572" s="88">
        <f t="shared" si="167"/>
        <v>-9.2222394877856696E-3</v>
      </c>
      <c r="T3572" s="88"/>
    </row>
    <row r="3573" spans="1:20" x14ac:dyDescent="0.3">
      <c r="A3573" s="75">
        <v>3570</v>
      </c>
      <c r="B3573" s="76">
        <v>42020</v>
      </c>
      <c r="C3573" s="80">
        <v>2646.0837999999999</v>
      </c>
      <c r="D3573" s="81">
        <v>84.178100000000001</v>
      </c>
      <c r="E3573" s="82">
        <v>59.22</v>
      </c>
      <c r="F3573" s="82">
        <v>46.143799999999999</v>
      </c>
      <c r="G3573" s="82">
        <v>64.387600000000006</v>
      </c>
      <c r="H3573" s="82">
        <v>166.35679999999999</v>
      </c>
      <c r="I3573" s="82">
        <v>125.0724</v>
      </c>
      <c r="J3573" s="82">
        <v>46.524999999999999</v>
      </c>
      <c r="K3573" s="82">
        <v>60.708399999999997</v>
      </c>
      <c r="L3573" s="82">
        <v>133.43899999999999</v>
      </c>
      <c r="M3573" s="87">
        <v>129.47</v>
      </c>
      <c r="N3573" s="80">
        <v>0.13</v>
      </c>
      <c r="O3573" s="86">
        <f t="shared" si="165"/>
        <v>1255.90714752298</v>
      </c>
      <c r="P3573" s="24">
        <f t="shared" si="166"/>
        <v>0</v>
      </c>
      <c r="R3573" s="76">
        <v>42020</v>
      </c>
      <c r="S3573" s="88">
        <f t="shared" si="167"/>
        <v>1.34368819059025E-2</v>
      </c>
      <c r="T3573" s="88"/>
    </row>
    <row r="3574" spans="1:20" x14ac:dyDescent="0.3">
      <c r="A3574" s="75">
        <v>3571</v>
      </c>
      <c r="B3574" s="76">
        <v>42023</v>
      </c>
      <c r="C3574" s="80">
        <v>2646.0837999999999</v>
      </c>
      <c r="D3574" s="81">
        <v>84.178100000000001</v>
      </c>
      <c r="E3574" s="82">
        <v>59.22</v>
      </c>
      <c r="F3574" s="82">
        <v>46.143799999999999</v>
      </c>
      <c r="G3574" s="82">
        <v>64.387600000000006</v>
      </c>
      <c r="H3574" s="82">
        <v>166.35679999999999</v>
      </c>
      <c r="I3574" s="82">
        <v>125.0724</v>
      </c>
      <c r="J3574" s="82">
        <v>46.524999999999999</v>
      </c>
      <c r="K3574" s="82">
        <v>60.708399999999997</v>
      </c>
      <c r="L3574" s="82">
        <v>133.43899999999999</v>
      </c>
      <c r="M3574" s="87">
        <v>129.47</v>
      </c>
      <c r="N3574" s="80">
        <v>0.13</v>
      </c>
      <c r="O3574" s="86">
        <f t="shared" si="165"/>
        <v>1255.91362640906</v>
      </c>
      <c r="P3574" s="24">
        <f t="shared" si="166"/>
        <v>0</v>
      </c>
      <c r="R3574" s="76">
        <v>42023</v>
      </c>
      <c r="S3574" s="88">
        <f t="shared" si="167"/>
        <v>0</v>
      </c>
      <c r="T3574" s="88"/>
    </row>
    <row r="3575" spans="1:20" x14ac:dyDescent="0.3">
      <c r="A3575" s="75">
        <v>3572</v>
      </c>
      <c r="B3575" s="76">
        <v>42024</v>
      </c>
      <c r="C3575" s="80">
        <v>2650.2743999999998</v>
      </c>
      <c r="D3575" s="81">
        <v>85.583200000000005</v>
      </c>
      <c r="E3575" s="82">
        <v>59.65</v>
      </c>
      <c r="F3575" s="82">
        <v>46.557400000000001</v>
      </c>
      <c r="G3575" s="82">
        <v>64.596400000000003</v>
      </c>
      <c r="H3575" s="82">
        <v>168.4932</v>
      </c>
      <c r="I3575" s="82">
        <v>125.0312</v>
      </c>
      <c r="J3575" s="82">
        <v>44.3414</v>
      </c>
      <c r="K3575" s="82">
        <v>61.607700000000001</v>
      </c>
      <c r="L3575" s="82">
        <v>133.74</v>
      </c>
      <c r="M3575" s="87">
        <v>128.49299999999999</v>
      </c>
      <c r="N3575" s="80">
        <v>0.12</v>
      </c>
      <c r="O3575" s="86">
        <f t="shared" si="165"/>
        <v>1255.9196069501299</v>
      </c>
      <c r="P3575" s="24">
        <f t="shared" si="166"/>
        <v>0</v>
      </c>
      <c r="R3575" s="76">
        <v>42024</v>
      </c>
      <c r="S3575" s="88">
        <f t="shared" si="167"/>
        <v>1.5836988987272299E-3</v>
      </c>
      <c r="T3575" s="88"/>
    </row>
    <row r="3576" spans="1:20" x14ac:dyDescent="0.3">
      <c r="A3576" s="75">
        <v>3573</v>
      </c>
      <c r="B3576" s="76">
        <v>42025</v>
      </c>
      <c r="C3576" s="80">
        <v>2663.1284999999998</v>
      </c>
      <c r="D3576" s="81">
        <v>84.532399999999996</v>
      </c>
      <c r="E3576" s="82">
        <v>60.265000000000001</v>
      </c>
      <c r="F3576" s="82">
        <v>46.122599999999998</v>
      </c>
      <c r="G3576" s="82">
        <v>63.942</v>
      </c>
      <c r="H3576" s="82">
        <v>171.1677</v>
      </c>
      <c r="I3576" s="82">
        <v>126.1018</v>
      </c>
      <c r="J3576" s="82">
        <v>44.716999999999999</v>
      </c>
      <c r="K3576" s="82">
        <v>61.8932</v>
      </c>
      <c r="L3576" s="82">
        <v>133.589</v>
      </c>
      <c r="M3576" s="87">
        <v>127.843</v>
      </c>
      <c r="N3576" s="80">
        <v>0.12</v>
      </c>
      <c r="O3576" s="86">
        <f t="shared" si="165"/>
        <v>1255.92558751969</v>
      </c>
      <c r="P3576" s="24">
        <f t="shared" si="166"/>
        <v>0</v>
      </c>
      <c r="R3576" s="76">
        <v>42025</v>
      </c>
      <c r="S3576" s="88">
        <f t="shared" si="167"/>
        <v>4.8501015592952203E-3</v>
      </c>
      <c r="T3576" s="88"/>
    </row>
    <row r="3577" spans="1:20" x14ac:dyDescent="0.3">
      <c r="A3577" s="75">
        <v>3574</v>
      </c>
      <c r="B3577" s="76">
        <v>42026</v>
      </c>
      <c r="C3577" s="80">
        <v>2703.8186999999998</v>
      </c>
      <c r="D3577" s="81">
        <v>84.904300000000006</v>
      </c>
      <c r="E3577" s="82">
        <v>60.64</v>
      </c>
      <c r="F3577" s="82">
        <v>46.716500000000003</v>
      </c>
      <c r="G3577" s="82">
        <v>65.626900000000006</v>
      </c>
      <c r="H3577" s="82">
        <v>172.37049999999999</v>
      </c>
      <c r="I3577" s="82">
        <v>127.47450000000001</v>
      </c>
      <c r="J3577" s="82">
        <v>44.599600000000002</v>
      </c>
      <c r="K3577" s="82">
        <v>62.492699999999999</v>
      </c>
      <c r="L3577" s="82">
        <v>135.64699999999999</v>
      </c>
      <c r="M3577" s="87">
        <v>128.62100000000001</v>
      </c>
      <c r="N3577" s="80">
        <v>0.12</v>
      </c>
      <c r="O3577" s="86">
        <f t="shared" si="165"/>
        <v>1255.93156811773</v>
      </c>
      <c r="P3577" s="24">
        <f t="shared" si="166"/>
        <v>0</v>
      </c>
      <c r="R3577" s="76">
        <v>42026</v>
      </c>
      <c r="S3577" s="88">
        <f t="shared" si="167"/>
        <v>1.5279097497548501E-2</v>
      </c>
      <c r="T3577" s="88"/>
    </row>
    <row r="3578" spans="1:20" x14ac:dyDescent="0.3">
      <c r="A3578" s="75">
        <v>3575</v>
      </c>
      <c r="B3578" s="76">
        <v>42027</v>
      </c>
      <c r="C3578" s="80">
        <v>2688.9704000000002</v>
      </c>
      <c r="D3578" s="81">
        <v>85.223100000000002</v>
      </c>
      <c r="E3578" s="82">
        <v>61.02</v>
      </c>
      <c r="F3578" s="82">
        <v>46.864899999999999</v>
      </c>
      <c r="G3578" s="82">
        <v>65.6965</v>
      </c>
      <c r="H3578" s="82">
        <v>169.09460000000001</v>
      </c>
      <c r="I3578" s="82">
        <v>124.7567</v>
      </c>
      <c r="J3578" s="82">
        <v>44.705300000000001</v>
      </c>
      <c r="K3578" s="82">
        <v>61.821800000000003</v>
      </c>
      <c r="L3578" s="82">
        <v>135.13900000000001</v>
      </c>
      <c r="M3578" s="87">
        <v>126.739</v>
      </c>
      <c r="N3578" s="80">
        <v>0.12</v>
      </c>
      <c r="O3578" s="86">
        <f t="shared" si="165"/>
        <v>1255.9375487442401</v>
      </c>
      <c r="P3578" s="24">
        <f t="shared" si="166"/>
        <v>0</v>
      </c>
      <c r="R3578" s="76">
        <v>42027</v>
      </c>
      <c r="S3578" s="88">
        <f t="shared" si="167"/>
        <v>-5.4916034126103498E-3</v>
      </c>
      <c r="T3578" s="88"/>
    </row>
    <row r="3579" spans="1:20" x14ac:dyDescent="0.3">
      <c r="A3579" s="75">
        <v>3576</v>
      </c>
      <c r="B3579" s="76">
        <v>42030</v>
      </c>
      <c r="C3579" s="80">
        <v>2695.8964999999998</v>
      </c>
      <c r="D3579" s="81">
        <v>85.736800000000002</v>
      </c>
      <c r="E3579" s="82">
        <v>61.17</v>
      </c>
      <c r="F3579" s="82">
        <v>46.557400000000001</v>
      </c>
      <c r="G3579" s="82">
        <v>65.459800000000001</v>
      </c>
      <c r="H3579" s="82">
        <v>172.30719999999999</v>
      </c>
      <c r="I3579" s="82">
        <v>125.9509</v>
      </c>
      <c r="J3579" s="82">
        <v>45.198399999999999</v>
      </c>
      <c r="K3579" s="82">
        <v>61.379300000000001</v>
      </c>
      <c r="L3579" s="82">
        <v>135.35900000000001</v>
      </c>
      <c r="M3579" s="87">
        <v>128.31</v>
      </c>
      <c r="N3579" s="80">
        <v>0.12</v>
      </c>
      <c r="O3579" s="86">
        <f t="shared" si="165"/>
        <v>1255.9435293992401</v>
      </c>
      <c r="P3579" s="24">
        <f t="shared" si="166"/>
        <v>0</v>
      </c>
      <c r="R3579" s="76">
        <v>42030</v>
      </c>
      <c r="S3579" s="88">
        <f t="shared" si="167"/>
        <v>2.5757442328111502E-3</v>
      </c>
      <c r="T3579" s="88"/>
    </row>
    <row r="3580" spans="1:20" x14ac:dyDescent="0.3">
      <c r="A3580" s="75">
        <v>3577</v>
      </c>
      <c r="B3580" s="76">
        <v>42031</v>
      </c>
      <c r="C3580" s="80">
        <v>2659.8053</v>
      </c>
      <c r="D3580" s="81">
        <v>84.744900000000001</v>
      </c>
      <c r="E3580" s="82">
        <v>60.29</v>
      </c>
      <c r="F3580" s="82">
        <v>46.027099999999997</v>
      </c>
      <c r="G3580" s="82">
        <v>59.402500000000003</v>
      </c>
      <c r="H3580" s="82">
        <v>171.32599999999999</v>
      </c>
      <c r="I3580" s="82">
        <v>124.839</v>
      </c>
      <c r="J3580" s="82">
        <v>46.161000000000001</v>
      </c>
      <c r="K3580" s="82">
        <v>60.508600000000001</v>
      </c>
      <c r="L3580" s="82">
        <v>132.65700000000001</v>
      </c>
      <c r="M3580" s="87">
        <v>126.753</v>
      </c>
      <c r="N3580" s="80">
        <v>0.11</v>
      </c>
      <c r="O3580" s="86">
        <f t="shared" si="165"/>
        <v>1255.9490116924201</v>
      </c>
      <c r="P3580" s="24">
        <f t="shared" si="166"/>
        <v>0</v>
      </c>
      <c r="R3580" s="76">
        <v>42031</v>
      </c>
      <c r="S3580" s="88">
        <f t="shared" si="167"/>
        <v>-1.33874575674547E-2</v>
      </c>
      <c r="T3580" s="88"/>
    </row>
    <row r="3581" spans="1:20" x14ac:dyDescent="0.3">
      <c r="A3581" s="75">
        <v>3578</v>
      </c>
      <c r="B3581" s="76">
        <v>42032</v>
      </c>
      <c r="C3581" s="80">
        <v>2624.1399000000001</v>
      </c>
      <c r="D3581" s="81">
        <v>83.823899999999995</v>
      </c>
      <c r="E3581" s="82">
        <v>58.99</v>
      </c>
      <c r="F3581" s="82">
        <v>45.274099999999997</v>
      </c>
      <c r="G3581" s="82">
        <v>57.355600000000003</v>
      </c>
      <c r="H3581" s="82">
        <v>164.12540000000001</v>
      </c>
      <c r="I3581" s="82">
        <v>120.7212</v>
      </c>
      <c r="J3581" s="82">
        <v>43.754399999999997</v>
      </c>
      <c r="K3581" s="82">
        <v>59.837699999999998</v>
      </c>
      <c r="L3581" s="82">
        <v>131.285</v>
      </c>
      <c r="M3581" s="87">
        <v>125.63500000000001</v>
      </c>
      <c r="N3581" s="80">
        <v>0.12</v>
      </c>
      <c r="O3581" s="86">
        <f t="shared" si="165"/>
        <v>1255.954992402</v>
      </c>
      <c r="P3581" s="24">
        <f t="shared" si="166"/>
        <v>0</v>
      </c>
      <c r="R3581" s="76">
        <v>42032</v>
      </c>
      <c r="S3581" s="88">
        <f t="shared" si="167"/>
        <v>-1.3409026593036701E-2</v>
      </c>
      <c r="T3581" s="88"/>
    </row>
    <row r="3582" spans="1:20" x14ac:dyDescent="0.3">
      <c r="A3582" s="75">
        <v>3579</v>
      </c>
      <c r="B3582" s="76">
        <v>42033</v>
      </c>
      <c r="C3582" s="80">
        <v>2649.3422999999998</v>
      </c>
      <c r="D3582" s="81">
        <v>75.2042</v>
      </c>
      <c r="E3582" s="82">
        <v>59.95</v>
      </c>
      <c r="F3582" s="82">
        <v>45.4544</v>
      </c>
      <c r="G3582" s="82">
        <v>58.497399999999999</v>
      </c>
      <c r="H3582" s="82">
        <v>163.0018</v>
      </c>
      <c r="I3582" s="82">
        <v>120.2133</v>
      </c>
      <c r="J3582" s="82">
        <v>42.873899999999999</v>
      </c>
      <c r="K3582" s="82">
        <v>60.0946</v>
      </c>
      <c r="L3582" s="82">
        <v>131.71</v>
      </c>
      <c r="M3582" s="87">
        <v>131.989</v>
      </c>
      <c r="N3582" s="80">
        <v>0.11</v>
      </c>
      <c r="O3582" s="86">
        <f t="shared" si="165"/>
        <v>1255.9604747452199</v>
      </c>
      <c r="P3582" s="24">
        <f t="shared" si="166"/>
        <v>0</v>
      </c>
      <c r="R3582" s="76">
        <v>42033</v>
      </c>
      <c r="S3582" s="88">
        <f t="shared" si="167"/>
        <v>9.6040611249421596E-3</v>
      </c>
      <c r="T3582" s="88"/>
    </row>
    <row r="3583" spans="1:20" x14ac:dyDescent="0.3">
      <c r="A3583" s="75">
        <v>3580</v>
      </c>
      <c r="B3583" s="76">
        <v>42034</v>
      </c>
      <c r="C3583" s="80">
        <v>2614.9672999999998</v>
      </c>
      <c r="D3583" s="81">
        <v>73.751800000000003</v>
      </c>
      <c r="E3583" s="82">
        <v>58.155000000000001</v>
      </c>
      <c r="F3583" s="82">
        <v>44.425699999999999</v>
      </c>
      <c r="G3583" s="82">
        <v>56.255600000000001</v>
      </c>
      <c r="H3583" s="82">
        <v>162.25800000000001</v>
      </c>
      <c r="I3583" s="82">
        <v>119.9937</v>
      </c>
      <c r="J3583" s="82">
        <v>43.566499999999998</v>
      </c>
      <c r="K3583" s="82">
        <v>58.767099999999999</v>
      </c>
      <c r="L3583" s="82">
        <v>128.624</v>
      </c>
      <c r="M3583" s="87">
        <v>130.81399999999999</v>
      </c>
      <c r="N3583" s="80">
        <v>0.06</v>
      </c>
      <c r="O3583" s="99">
        <f t="shared" si="165"/>
        <v>1255.9634651273</v>
      </c>
      <c r="P3583" s="24">
        <f t="shared" si="166"/>
        <v>1</v>
      </c>
      <c r="R3583" s="76">
        <v>42034</v>
      </c>
      <c r="S3583" s="88">
        <f t="shared" si="167"/>
        <v>-1.2974918341053901E-2</v>
      </c>
      <c r="T3583" s="88"/>
    </row>
    <row r="3584" spans="1:20" x14ac:dyDescent="0.3">
      <c r="A3584" s="75">
        <v>3581</v>
      </c>
      <c r="B3584" s="76">
        <v>42037</v>
      </c>
      <c r="C3584" s="80">
        <v>2648.9294</v>
      </c>
      <c r="D3584" s="81">
        <v>77.376800000000003</v>
      </c>
      <c r="E3584" s="82">
        <v>58.49</v>
      </c>
      <c r="F3584" s="82">
        <v>45.263500000000001</v>
      </c>
      <c r="G3584" s="82">
        <v>57.480899999999998</v>
      </c>
      <c r="H3584" s="82">
        <v>167.84440000000001</v>
      </c>
      <c r="I3584" s="82">
        <v>122.9586</v>
      </c>
      <c r="J3584" s="82">
        <v>46.043599999999998</v>
      </c>
      <c r="K3584" s="82">
        <v>59.366599999999998</v>
      </c>
      <c r="L3584" s="82">
        <v>130.75</v>
      </c>
      <c r="M3584" s="87">
        <v>130.91300000000001</v>
      </c>
      <c r="N3584" s="80">
        <v>0.12</v>
      </c>
      <c r="O3584" s="86">
        <f t="shared" si="165"/>
        <v>1255.96944590571</v>
      </c>
      <c r="P3584" s="24">
        <f t="shared" si="166"/>
        <v>0</v>
      </c>
      <c r="R3584" s="76">
        <v>42037</v>
      </c>
      <c r="S3584" s="88">
        <f t="shared" si="167"/>
        <v>1.29875811448963E-2</v>
      </c>
      <c r="T3584" s="88"/>
    </row>
    <row r="3585" spans="1:20" x14ac:dyDescent="0.3">
      <c r="A3585" s="75">
        <v>3582</v>
      </c>
      <c r="B3585" s="76">
        <v>42038</v>
      </c>
      <c r="C3585" s="80">
        <v>2687.2361000000001</v>
      </c>
      <c r="D3585" s="81">
        <v>79.065299999999993</v>
      </c>
      <c r="E3585" s="82">
        <v>60.115000000000002</v>
      </c>
      <c r="F3585" s="82">
        <v>45.645299999999999</v>
      </c>
      <c r="G3585" s="82">
        <v>57.926499999999997</v>
      </c>
      <c r="H3585" s="82">
        <v>173.33580000000001</v>
      </c>
      <c r="I3585" s="82">
        <v>126.6234</v>
      </c>
      <c r="J3585" s="82">
        <v>47.980699999999999</v>
      </c>
      <c r="K3585" s="82">
        <v>59.423699999999997</v>
      </c>
      <c r="L3585" s="82">
        <v>131.94399999999999</v>
      </c>
      <c r="M3585" s="87">
        <v>132.90899999999999</v>
      </c>
      <c r="N3585" s="80">
        <v>0.12</v>
      </c>
      <c r="O3585" s="86">
        <f t="shared" si="165"/>
        <v>1255.97542671259</v>
      </c>
      <c r="P3585" s="24">
        <f t="shared" si="166"/>
        <v>0</v>
      </c>
      <c r="R3585" s="76">
        <v>42038</v>
      </c>
      <c r="S3585" s="88">
        <f t="shared" si="167"/>
        <v>1.4461200815695701E-2</v>
      </c>
      <c r="T3585" s="88"/>
    </row>
    <row r="3586" spans="1:20" x14ac:dyDescent="0.3">
      <c r="A3586" s="75">
        <v>3583</v>
      </c>
      <c r="B3586" s="76">
        <v>42039</v>
      </c>
      <c r="C3586" s="80">
        <v>2676.8726999999999</v>
      </c>
      <c r="D3586" s="81">
        <v>79.065299999999993</v>
      </c>
      <c r="E3586" s="82">
        <v>59.95</v>
      </c>
      <c r="F3586" s="82">
        <v>44.9878</v>
      </c>
      <c r="G3586" s="82">
        <v>58.2607</v>
      </c>
      <c r="H3586" s="82">
        <v>171.4684</v>
      </c>
      <c r="I3586" s="82">
        <v>125.5391</v>
      </c>
      <c r="J3586" s="82">
        <v>46.313699999999997</v>
      </c>
      <c r="K3586" s="82">
        <v>59.495100000000001</v>
      </c>
      <c r="L3586" s="82">
        <v>132.49199999999999</v>
      </c>
      <c r="M3586" s="87">
        <v>133.09299999999999</v>
      </c>
      <c r="N3586" s="80">
        <v>0.11</v>
      </c>
      <c r="O3586" s="86">
        <f t="shared" si="165"/>
        <v>1255.9809091450099</v>
      </c>
      <c r="P3586" s="24">
        <f t="shared" si="166"/>
        <v>0</v>
      </c>
      <c r="R3586" s="76">
        <v>42039</v>
      </c>
      <c r="S3586" s="88">
        <f t="shared" si="167"/>
        <v>-3.8565275302755398E-3</v>
      </c>
      <c r="T3586" s="88"/>
    </row>
    <row r="3587" spans="1:20" x14ac:dyDescent="0.3">
      <c r="A3587" s="75">
        <v>3584</v>
      </c>
      <c r="B3587" s="76">
        <v>42040</v>
      </c>
      <c r="C3587" s="80">
        <v>2704.9578000000001</v>
      </c>
      <c r="D3587" s="81">
        <v>80.234300000000005</v>
      </c>
      <c r="E3587" s="82">
        <v>60.49</v>
      </c>
      <c r="F3587" s="82">
        <v>45.772599999999997</v>
      </c>
      <c r="G3587" s="82">
        <v>59.110100000000003</v>
      </c>
      <c r="H3587" s="82">
        <v>172.98769999999999</v>
      </c>
      <c r="I3587" s="82">
        <v>126.7744</v>
      </c>
      <c r="J3587" s="82">
        <v>47.921999999999997</v>
      </c>
      <c r="K3587" s="82">
        <v>59.652099999999997</v>
      </c>
      <c r="L3587" s="82">
        <v>132.506</v>
      </c>
      <c r="M3587" s="87">
        <v>133.50299999999999</v>
      </c>
      <c r="N3587" s="80">
        <v>0.12</v>
      </c>
      <c r="O3587" s="86">
        <f t="shared" si="165"/>
        <v>1255.9868900064801</v>
      </c>
      <c r="P3587" s="24">
        <f t="shared" si="166"/>
        <v>0</v>
      </c>
      <c r="R3587" s="76">
        <v>42040</v>
      </c>
      <c r="S3587" s="88">
        <f t="shared" si="167"/>
        <v>1.04917577888557E-2</v>
      </c>
      <c r="T3587" s="88"/>
    </row>
    <row r="3588" spans="1:20" x14ac:dyDescent="0.3">
      <c r="A3588" s="75">
        <v>3585</v>
      </c>
      <c r="B3588" s="76">
        <v>42041</v>
      </c>
      <c r="C3588" s="80">
        <v>2696.4342000000001</v>
      </c>
      <c r="D3588" s="81">
        <v>78.344999999999999</v>
      </c>
      <c r="E3588" s="82">
        <v>61.13</v>
      </c>
      <c r="F3588" s="82">
        <v>45.581699999999998</v>
      </c>
      <c r="G3588" s="82">
        <v>59.054400000000001</v>
      </c>
      <c r="H3588" s="82">
        <v>173.4624</v>
      </c>
      <c r="I3588" s="82">
        <v>126.5411</v>
      </c>
      <c r="J3588" s="82">
        <v>47.652000000000001</v>
      </c>
      <c r="K3588" s="82">
        <v>59.166800000000002</v>
      </c>
      <c r="L3588" s="82">
        <v>132.643</v>
      </c>
      <c r="M3588" s="87">
        <v>133.00800000000001</v>
      </c>
      <c r="N3588" s="80">
        <v>0.11</v>
      </c>
      <c r="O3588" s="86">
        <f t="shared" ref="O3588:O3651" si="168">O3587*(1+N3588/100/252)</f>
        <v>1255.99237248894</v>
      </c>
      <c r="P3588" s="24">
        <f t="shared" ref="P3588:P3651" si="169">IF(MONTH(B3588)&lt;&gt;MONTH(B3589),1,0)</f>
        <v>0</v>
      </c>
      <c r="R3588" s="76">
        <v>42041</v>
      </c>
      <c r="S3588" s="88">
        <f t="shared" ref="S3588:S3651" si="170">(C3588/C3587)-1</f>
        <v>-3.15110276396913E-3</v>
      </c>
      <c r="T3588" s="88"/>
    </row>
    <row r="3589" spans="1:20" x14ac:dyDescent="0.3">
      <c r="A3589" s="75">
        <v>3586</v>
      </c>
      <c r="B3589" s="76">
        <v>42044</v>
      </c>
      <c r="C3589" s="80">
        <v>2685.1079</v>
      </c>
      <c r="D3589" s="81">
        <v>79.242400000000004</v>
      </c>
      <c r="E3589" s="82">
        <v>60.96</v>
      </c>
      <c r="F3589" s="82">
        <v>46.027099999999997</v>
      </c>
      <c r="G3589" s="82">
        <v>58.9848</v>
      </c>
      <c r="H3589" s="82">
        <v>174.76009999999999</v>
      </c>
      <c r="I3589" s="82">
        <v>126.6241</v>
      </c>
      <c r="J3589" s="82">
        <v>47.405500000000004</v>
      </c>
      <c r="K3589" s="82">
        <v>58.852800000000002</v>
      </c>
      <c r="L3589" s="82">
        <v>131.62799999999999</v>
      </c>
      <c r="M3589" s="87">
        <v>131.21100000000001</v>
      </c>
      <c r="N3589" s="80">
        <v>0.12</v>
      </c>
      <c r="O3589" s="86">
        <f t="shared" si="168"/>
        <v>1255.998353405</v>
      </c>
      <c r="P3589" s="24">
        <f t="shared" si="169"/>
        <v>0</v>
      </c>
      <c r="R3589" s="76">
        <v>42044</v>
      </c>
      <c r="S3589" s="88">
        <f t="shared" si="170"/>
        <v>-4.2004733510649902E-3</v>
      </c>
      <c r="T3589" s="88"/>
    </row>
    <row r="3590" spans="1:20" x14ac:dyDescent="0.3">
      <c r="A3590" s="75">
        <v>3587</v>
      </c>
      <c r="B3590" s="76">
        <v>42045</v>
      </c>
      <c r="C3590" s="80">
        <v>2713.9016999999999</v>
      </c>
      <c r="D3590" s="81">
        <v>82.9619</v>
      </c>
      <c r="E3590" s="82">
        <v>62.21</v>
      </c>
      <c r="F3590" s="82">
        <v>46.652799999999999</v>
      </c>
      <c r="G3590" s="82">
        <v>59.319000000000003</v>
      </c>
      <c r="H3590" s="82">
        <v>174.36449999999999</v>
      </c>
      <c r="I3590" s="82">
        <v>125.8634</v>
      </c>
      <c r="J3590" s="82">
        <v>46.431100000000001</v>
      </c>
      <c r="K3590" s="82">
        <v>60.522799999999997</v>
      </c>
      <c r="L3590" s="82">
        <v>134.399</v>
      </c>
      <c r="M3590" s="87">
        <v>133.05000000000001</v>
      </c>
      <c r="N3590" s="80">
        <v>0.12</v>
      </c>
      <c r="O3590" s="86">
        <f t="shared" si="168"/>
        <v>1256.0043343495399</v>
      </c>
      <c r="P3590" s="24">
        <f t="shared" si="169"/>
        <v>0</v>
      </c>
      <c r="R3590" s="76">
        <v>42045</v>
      </c>
      <c r="S3590" s="88">
        <f t="shared" si="170"/>
        <v>1.07235169208657E-2</v>
      </c>
      <c r="T3590" s="88"/>
    </row>
    <row r="3591" spans="1:20" x14ac:dyDescent="0.3">
      <c r="A3591" s="75">
        <v>3588</v>
      </c>
      <c r="B3591" s="76">
        <v>42046</v>
      </c>
      <c r="C3591" s="80">
        <v>2714.761</v>
      </c>
      <c r="D3591" s="81">
        <v>82.902900000000002</v>
      </c>
      <c r="E3591" s="82">
        <v>63.75</v>
      </c>
      <c r="F3591" s="82">
        <v>45.984699999999997</v>
      </c>
      <c r="G3591" s="82">
        <v>59.012700000000002</v>
      </c>
      <c r="H3591" s="82">
        <v>174.048</v>
      </c>
      <c r="I3591" s="82">
        <v>125.29640000000001</v>
      </c>
      <c r="J3591" s="82">
        <v>46.078899999999997</v>
      </c>
      <c r="K3591" s="82">
        <v>60.48</v>
      </c>
      <c r="L3591" s="82">
        <v>137.70400000000001</v>
      </c>
      <c r="M3591" s="87">
        <v>133.31899999999999</v>
      </c>
      <c r="N3591" s="80">
        <v>0.12</v>
      </c>
      <c r="O3591" s="86">
        <f t="shared" si="168"/>
        <v>1256.01031532256</v>
      </c>
      <c r="P3591" s="24">
        <f t="shared" si="169"/>
        <v>0</v>
      </c>
      <c r="R3591" s="76">
        <v>42046</v>
      </c>
      <c r="S3591" s="88">
        <f t="shared" si="170"/>
        <v>3.16629006865021E-4</v>
      </c>
      <c r="T3591" s="88"/>
    </row>
    <row r="3592" spans="1:20" x14ac:dyDescent="0.3">
      <c r="A3592" s="75">
        <v>3589</v>
      </c>
      <c r="B3592" s="76">
        <v>42047</v>
      </c>
      <c r="C3592" s="80">
        <v>2741.6015000000002</v>
      </c>
      <c r="D3592" s="81">
        <v>83.115399999999994</v>
      </c>
      <c r="E3592" s="82">
        <v>67.59</v>
      </c>
      <c r="F3592" s="82">
        <v>46.546799999999998</v>
      </c>
      <c r="G3592" s="82">
        <v>60.001300000000001</v>
      </c>
      <c r="H3592" s="82">
        <v>177.13390000000001</v>
      </c>
      <c r="I3592" s="82">
        <v>127.7443</v>
      </c>
      <c r="J3592" s="82">
        <v>47.792900000000003</v>
      </c>
      <c r="K3592" s="82">
        <v>60.194499999999998</v>
      </c>
      <c r="L3592" s="82">
        <v>137.52600000000001</v>
      </c>
      <c r="M3592" s="87">
        <v>134.56399999999999</v>
      </c>
      <c r="N3592" s="80">
        <v>0.12</v>
      </c>
      <c r="O3592" s="86">
        <f t="shared" si="168"/>
        <v>1256.01629632406</v>
      </c>
      <c r="P3592" s="24">
        <f t="shared" si="169"/>
        <v>0</v>
      </c>
      <c r="R3592" s="76">
        <v>42047</v>
      </c>
      <c r="S3592" s="88">
        <f t="shared" si="170"/>
        <v>9.8868740194810699E-3</v>
      </c>
      <c r="T3592" s="88"/>
    </row>
    <row r="3593" spans="1:20" x14ac:dyDescent="0.3">
      <c r="A3593" s="75">
        <v>3590</v>
      </c>
      <c r="B3593" s="76">
        <v>42048</v>
      </c>
      <c r="C3593" s="80">
        <v>2753.0050000000001</v>
      </c>
      <c r="D3593" s="81">
        <v>83.694000000000003</v>
      </c>
      <c r="E3593" s="82">
        <v>68.77</v>
      </c>
      <c r="F3593" s="82">
        <v>46.589199999999998</v>
      </c>
      <c r="G3593" s="82">
        <v>61.087400000000002</v>
      </c>
      <c r="H3593" s="82">
        <v>180.20169999999999</v>
      </c>
      <c r="I3593" s="82">
        <v>129.12719999999999</v>
      </c>
      <c r="J3593" s="82">
        <v>48.2273</v>
      </c>
      <c r="K3593" s="82">
        <v>59.937600000000003</v>
      </c>
      <c r="L3593" s="82">
        <v>135.96199999999999</v>
      </c>
      <c r="M3593" s="87">
        <v>135.357</v>
      </c>
      <c r="N3593" s="80">
        <v>0.12</v>
      </c>
      <c r="O3593" s="86">
        <f t="shared" si="168"/>
        <v>1256.0222773540399</v>
      </c>
      <c r="P3593" s="24">
        <f t="shared" si="169"/>
        <v>0</v>
      </c>
      <c r="R3593" s="76">
        <v>42048</v>
      </c>
      <c r="S3593" s="88">
        <f t="shared" si="170"/>
        <v>4.1594301724738898E-3</v>
      </c>
      <c r="T3593" s="88"/>
    </row>
    <row r="3594" spans="1:20" x14ac:dyDescent="0.3">
      <c r="A3594" s="75">
        <v>3591</v>
      </c>
      <c r="B3594" s="76">
        <v>42051</v>
      </c>
      <c r="C3594" s="80">
        <v>2753.0050000000001</v>
      </c>
      <c r="D3594" s="81">
        <v>83.694000000000003</v>
      </c>
      <c r="E3594" s="82">
        <v>68.77</v>
      </c>
      <c r="F3594" s="82">
        <v>46.589199999999998</v>
      </c>
      <c r="G3594" s="82">
        <v>61.087400000000002</v>
      </c>
      <c r="H3594" s="82">
        <v>180.20169999999999</v>
      </c>
      <c r="I3594" s="82">
        <v>129.12719999999999</v>
      </c>
      <c r="J3594" s="82">
        <v>48.2273</v>
      </c>
      <c r="K3594" s="82">
        <v>59.937600000000003</v>
      </c>
      <c r="L3594" s="82">
        <v>135.96199999999999</v>
      </c>
      <c r="M3594" s="87">
        <v>135.357</v>
      </c>
      <c r="N3594" s="80">
        <v>0.12</v>
      </c>
      <c r="O3594" s="86">
        <f t="shared" si="168"/>
        <v>1256.02825841251</v>
      </c>
      <c r="P3594" s="24">
        <f t="shared" si="169"/>
        <v>0</v>
      </c>
      <c r="R3594" s="76">
        <v>42051</v>
      </c>
      <c r="S3594" s="88">
        <f t="shared" si="170"/>
        <v>0</v>
      </c>
      <c r="T3594" s="88"/>
    </row>
    <row r="3595" spans="1:20" x14ac:dyDescent="0.3">
      <c r="A3595" s="75">
        <v>3592</v>
      </c>
      <c r="B3595" s="76">
        <v>42052</v>
      </c>
      <c r="C3595" s="80">
        <v>2757.8294000000001</v>
      </c>
      <c r="D3595" s="81">
        <v>83.599500000000006</v>
      </c>
      <c r="E3595" s="82">
        <v>70.36</v>
      </c>
      <c r="F3595" s="82">
        <v>46.4938</v>
      </c>
      <c r="G3595" s="82">
        <v>61.115299999999998</v>
      </c>
      <c r="H3595" s="82">
        <v>179.59460000000001</v>
      </c>
      <c r="I3595" s="82">
        <v>128.68469999999999</v>
      </c>
      <c r="J3595" s="82">
        <v>48.215499999999999</v>
      </c>
      <c r="K3595" s="82">
        <v>59.680700000000002</v>
      </c>
      <c r="L3595" s="82">
        <v>134.90600000000001</v>
      </c>
      <c r="M3595" s="87">
        <v>133.517</v>
      </c>
      <c r="N3595" s="80">
        <v>0.12</v>
      </c>
      <c r="O3595" s="86">
        <f t="shared" si="168"/>
        <v>1256.03423949945</v>
      </c>
      <c r="P3595" s="24">
        <f t="shared" si="169"/>
        <v>0</v>
      </c>
      <c r="R3595" s="76">
        <v>42052</v>
      </c>
      <c r="S3595" s="88">
        <f t="shared" si="170"/>
        <v>1.75241236394408E-3</v>
      </c>
      <c r="T3595" s="88"/>
    </row>
    <row r="3596" spans="1:20" x14ac:dyDescent="0.3">
      <c r="A3596" s="75">
        <v>3593</v>
      </c>
      <c r="B3596" s="76">
        <v>42053</v>
      </c>
      <c r="C3596" s="80">
        <v>2757.0922</v>
      </c>
      <c r="D3596" s="81">
        <v>83.292500000000004</v>
      </c>
      <c r="E3596" s="82">
        <v>70.290000000000006</v>
      </c>
      <c r="F3596" s="82">
        <v>46.769500000000001</v>
      </c>
      <c r="G3596" s="82">
        <v>61.045200000000001</v>
      </c>
      <c r="H3596" s="82">
        <v>176.46279999999999</v>
      </c>
      <c r="I3596" s="82">
        <v>125.8634</v>
      </c>
      <c r="J3596" s="82">
        <v>47.135399999999997</v>
      </c>
      <c r="K3596" s="82">
        <v>59.566499999999998</v>
      </c>
      <c r="L3596" s="82">
        <v>136.23699999999999</v>
      </c>
      <c r="M3596" s="87">
        <v>133.84299999999999</v>
      </c>
      <c r="N3596" s="80">
        <v>0.12</v>
      </c>
      <c r="O3596" s="86">
        <f t="shared" si="168"/>
        <v>1256.0402206148799</v>
      </c>
      <c r="P3596" s="24">
        <f t="shared" si="169"/>
        <v>0</v>
      </c>
      <c r="R3596" s="76">
        <v>42053</v>
      </c>
      <c r="S3596" s="88">
        <f t="shared" si="170"/>
        <v>-2.6731167634952402E-4</v>
      </c>
      <c r="T3596" s="88"/>
    </row>
    <row r="3597" spans="1:20" x14ac:dyDescent="0.3">
      <c r="A3597" s="75">
        <v>3594</v>
      </c>
      <c r="B3597" s="76">
        <v>42054</v>
      </c>
      <c r="C3597" s="80">
        <v>2754.6048000000001</v>
      </c>
      <c r="D3597" s="81">
        <v>83.812100000000001</v>
      </c>
      <c r="E3597" s="82">
        <v>71.56</v>
      </c>
      <c r="F3597" s="82">
        <v>46.780099999999997</v>
      </c>
      <c r="G3597" s="82">
        <v>61.003100000000003</v>
      </c>
      <c r="H3597" s="82">
        <v>173.1234</v>
      </c>
      <c r="I3597" s="82">
        <v>123.6922</v>
      </c>
      <c r="J3597" s="82">
        <v>46.642400000000002</v>
      </c>
      <c r="K3597" s="82">
        <v>60.108899999999998</v>
      </c>
      <c r="L3597" s="82">
        <v>135.4</v>
      </c>
      <c r="M3597" s="87">
        <v>133.291</v>
      </c>
      <c r="N3597" s="80">
        <v>0.12</v>
      </c>
      <c r="O3597" s="86">
        <f t="shared" si="168"/>
        <v>1256.0462017587799</v>
      </c>
      <c r="P3597" s="24">
        <f t="shared" si="169"/>
        <v>0</v>
      </c>
      <c r="R3597" s="76">
        <v>42054</v>
      </c>
      <c r="S3597" s="88">
        <f t="shared" si="170"/>
        <v>-9.0218237895711695E-4</v>
      </c>
      <c r="T3597" s="88"/>
    </row>
    <row r="3598" spans="1:20" x14ac:dyDescent="0.3">
      <c r="A3598" s="75">
        <v>3595</v>
      </c>
      <c r="B3598" s="76">
        <v>42055</v>
      </c>
      <c r="C3598" s="80">
        <v>2771.8211999999999</v>
      </c>
      <c r="D3598" s="81">
        <v>84.449700000000007</v>
      </c>
      <c r="E3598" s="82">
        <v>71.62</v>
      </c>
      <c r="F3598" s="82">
        <v>46.419499999999999</v>
      </c>
      <c r="G3598" s="82">
        <v>61.500900000000001</v>
      </c>
      <c r="H3598" s="82">
        <v>173.52289999999999</v>
      </c>
      <c r="I3598" s="82">
        <v>124.35599999999999</v>
      </c>
      <c r="J3598" s="82">
        <v>45.444899999999997</v>
      </c>
      <c r="K3598" s="82">
        <v>59.909100000000002</v>
      </c>
      <c r="L3598" s="82">
        <v>135.86600000000001</v>
      </c>
      <c r="M3598" s="87">
        <v>133.291</v>
      </c>
      <c r="N3598" s="80">
        <v>0.12</v>
      </c>
      <c r="O3598" s="86">
        <f t="shared" si="168"/>
        <v>1256.0521829311699</v>
      </c>
      <c r="P3598" s="24">
        <f t="shared" si="169"/>
        <v>0</v>
      </c>
      <c r="R3598" s="76">
        <v>42055</v>
      </c>
      <c r="S3598" s="88">
        <f t="shared" si="170"/>
        <v>6.25004356341785E-3</v>
      </c>
      <c r="T3598" s="88"/>
    </row>
    <row r="3599" spans="1:20" x14ac:dyDescent="0.3">
      <c r="A3599" s="75">
        <v>3596</v>
      </c>
      <c r="B3599" s="76">
        <v>42058</v>
      </c>
      <c r="C3599" s="80">
        <v>2771.0095999999999</v>
      </c>
      <c r="D3599" s="81">
        <v>83.764799999999994</v>
      </c>
      <c r="E3599" s="82">
        <v>70.239999999999995</v>
      </c>
      <c r="F3599" s="82">
        <v>46.430100000000003</v>
      </c>
      <c r="G3599" s="82">
        <v>61.9146</v>
      </c>
      <c r="H3599" s="82">
        <v>172.34049999999999</v>
      </c>
      <c r="I3599" s="82">
        <v>123.0975</v>
      </c>
      <c r="J3599" s="82">
        <v>45.855800000000002</v>
      </c>
      <c r="K3599" s="82">
        <v>59.7378</v>
      </c>
      <c r="L3599" s="82">
        <v>136.40100000000001</v>
      </c>
      <c r="M3599" s="87">
        <v>133.46100000000001</v>
      </c>
      <c r="N3599" s="80">
        <v>0.11</v>
      </c>
      <c r="O3599" s="86">
        <f t="shared" si="168"/>
        <v>1256.05766569864</v>
      </c>
      <c r="P3599" s="24">
        <f t="shared" si="169"/>
        <v>0</v>
      </c>
      <c r="R3599" s="76">
        <v>42058</v>
      </c>
      <c r="S3599" s="88">
        <f t="shared" si="170"/>
        <v>-2.9280387926899898E-4</v>
      </c>
      <c r="T3599" s="88"/>
    </row>
    <row r="3600" spans="1:20" x14ac:dyDescent="0.3">
      <c r="A3600" s="75">
        <v>3597</v>
      </c>
      <c r="B3600" s="76">
        <v>42059</v>
      </c>
      <c r="C3600" s="80">
        <v>2778.7363999999998</v>
      </c>
      <c r="D3600" s="81">
        <v>84.272599999999997</v>
      </c>
      <c r="E3600" s="82">
        <v>70.12</v>
      </c>
      <c r="F3600" s="82">
        <v>46.536200000000001</v>
      </c>
      <c r="G3600" s="82">
        <v>61.830500000000001</v>
      </c>
      <c r="H3600" s="82">
        <v>172.50030000000001</v>
      </c>
      <c r="I3600" s="82">
        <v>123.6645</v>
      </c>
      <c r="J3600" s="82">
        <v>46.2667</v>
      </c>
      <c r="K3600" s="82">
        <v>60.1374</v>
      </c>
      <c r="L3600" s="82">
        <v>136.57900000000001</v>
      </c>
      <c r="M3600" s="87">
        <v>134.40899999999999</v>
      </c>
      <c r="N3600" s="80">
        <v>0.11</v>
      </c>
      <c r="O3600" s="86">
        <f t="shared" si="168"/>
        <v>1256.06314849004</v>
      </c>
      <c r="P3600" s="24">
        <f t="shared" si="169"/>
        <v>0</v>
      </c>
      <c r="R3600" s="76">
        <v>42059</v>
      </c>
      <c r="S3600" s="88">
        <f t="shared" si="170"/>
        <v>2.78844216201923E-3</v>
      </c>
      <c r="T3600" s="88"/>
    </row>
    <row r="3601" spans="1:20" x14ac:dyDescent="0.3">
      <c r="A3601" s="75">
        <v>3598</v>
      </c>
      <c r="B3601" s="76">
        <v>42060</v>
      </c>
      <c r="C3601" s="80">
        <v>2777.0704000000001</v>
      </c>
      <c r="D3601" s="81">
        <v>84.638599999999997</v>
      </c>
      <c r="E3601" s="82">
        <v>69.45</v>
      </c>
      <c r="F3601" s="82">
        <v>46.377099999999999</v>
      </c>
      <c r="G3601" s="82">
        <v>61.690199999999997</v>
      </c>
      <c r="H3601" s="82">
        <v>173.49090000000001</v>
      </c>
      <c r="I3601" s="82">
        <v>123.9134</v>
      </c>
      <c r="J3601" s="82">
        <v>46.3371</v>
      </c>
      <c r="K3601" s="82">
        <v>60.023200000000003</v>
      </c>
      <c r="L3601" s="82">
        <v>136.47</v>
      </c>
      <c r="M3601" s="87">
        <v>139.61600000000001</v>
      </c>
      <c r="N3601" s="80">
        <v>0.11</v>
      </c>
      <c r="O3601" s="86">
        <f t="shared" si="168"/>
        <v>1256.06863130537</v>
      </c>
      <c r="P3601" s="24">
        <f t="shared" si="169"/>
        <v>0</v>
      </c>
      <c r="R3601" s="76">
        <v>42060</v>
      </c>
      <c r="S3601" s="88">
        <f t="shared" si="170"/>
        <v>-5.9955309182968498E-4</v>
      </c>
      <c r="T3601" s="88"/>
    </row>
    <row r="3602" spans="1:20" x14ac:dyDescent="0.3">
      <c r="A3602" s="75">
        <v>3599</v>
      </c>
      <c r="B3602" s="76">
        <v>42061</v>
      </c>
      <c r="C3602" s="80">
        <v>2773.43</v>
      </c>
      <c r="D3602" s="81">
        <v>85.028300000000002</v>
      </c>
      <c r="E3602" s="82">
        <v>69.555000000000007</v>
      </c>
      <c r="F3602" s="82">
        <v>46.546799999999998</v>
      </c>
      <c r="G3602" s="82">
        <v>61.781399999999998</v>
      </c>
      <c r="H3602" s="82">
        <v>171.06219999999999</v>
      </c>
      <c r="I3602" s="82">
        <v>122.5996</v>
      </c>
      <c r="J3602" s="82">
        <v>45.444899999999997</v>
      </c>
      <c r="K3602" s="82">
        <v>60.608499999999999</v>
      </c>
      <c r="L3602" s="82">
        <v>135.88</v>
      </c>
      <c r="M3602" s="87">
        <v>142.02199999999999</v>
      </c>
      <c r="N3602" s="80">
        <v>0.11</v>
      </c>
      <c r="O3602" s="86">
        <f t="shared" si="168"/>
        <v>1256.0741141446299</v>
      </c>
      <c r="P3602" s="24">
        <f t="shared" si="169"/>
        <v>0</v>
      </c>
      <c r="R3602" s="76">
        <v>42061</v>
      </c>
      <c r="S3602" s="88">
        <f t="shared" si="170"/>
        <v>-1.31087782290296E-3</v>
      </c>
      <c r="T3602" s="88"/>
    </row>
    <row r="3603" spans="1:20" x14ac:dyDescent="0.3">
      <c r="A3603" s="75">
        <v>3600</v>
      </c>
      <c r="B3603" s="76">
        <v>42062</v>
      </c>
      <c r="C3603" s="80">
        <v>2765.2498000000001</v>
      </c>
      <c r="D3603" s="81">
        <v>85.618700000000004</v>
      </c>
      <c r="E3603" s="82">
        <v>69.510000000000005</v>
      </c>
      <c r="F3603" s="82">
        <v>46.472499999999997</v>
      </c>
      <c r="G3603" s="82">
        <v>61.493899999999996</v>
      </c>
      <c r="H3603" s="82">
        <v>170.45500000000001</v>
      </c>
      <c r="I3603" s="82">
        <v>122.44750000000001</v>
      </c>
      <c r="J3603" s="82">
        <v>45.362699999999997</v>
      </c>
      <c r="K3603" s="82">
        <v>61.807499999999997</v>
      </c>
      <c r="L3603" s="82">
        <v>135.756</v>
      </c>
      <c r="M3603" s="87">
        <v>141.15199999999999</v>
      </c>
      <c r="N3603" s="80">
        <v>0.06</v>
      </c>
      <c r="O3603" s="99">
        <f t="shared" si="168"/>
        <v>1256.0771047972801</v>
      </c>
      <c r="P3603" s="24">
        <f t="shared" si="169"/>
        <v>1</v>
      </c>
      <c r="R3603" s="76">
        <v>42062</v>
      </c>
      <c r="S3603" s="88">
        <f t="shared" si="170"/>
        <v>-2.9494885394618598E-3</v>
      </c>
      <c r="T3603" s="88"/>
    </row>
    <row r="3604" spans="1:20" x14ac:dyDescent="0.3">
      <c r="A3604" s="75">
        <v>3601</v>
      </c>
      <c r="B3604" s="76">
        <v>42065</v>
      </c>
      <c r="C3604" s="80">
        <v>2782.3487</v>
      </c>
      <c r="D3604" s="81">
        <v>86.285799999999995</v>
      </c>
      <c r="E3604" s="82">
        <v>71.13</v>
      </c>
      <c r="F3604" s="82">
        <v>46.695300000000003</v>
      </c>
      <c r="G3604" s="82">
        <v>61.536000000000001</v>
      </c>
      <c r="H3604" s="82">
        <v>169.2088</v>
      </c>
      <c r="I3604" s="82">
        <v>121.756</v>
      </c>
      <c r="J3604" s="82">
        <v>44.9636</v>
      </c>
      <c r="K3604" s="82">
        <v>61.6648</v>
      </c>
      <c r="L3604" s="82">
        <v>135.78399999999999</v>
      </c>
      <c r="M3604" s="87">
        <v>142.721</v>
      </c>
      <c r="N3604" s="80">
        <v>0.12</v>
      </c>
      <c r="O3604" s="86">
        <f t="shared" si="168"/>
        <v>1256.0830861168299</v>
      </c>
      <c r="P3604" s="24">
        <f t="shared" si="169"/>
        <v>0</v>
      </c>
      <c r="R3604" s="76">
        <v>42065</v>
      </c>
      <c r="S3604" s="88">
        <f t="shared" si="170"/>
        <v>6.1834919941048403E-3</v>
      </c>
      <c r="T3604" s="88"/>
    </row>
    <row r="3605" spans="1:20" x14ac:dyDescent="0.3">
      <c r="A3605" s="75">
        <v>3602</v>
      </c>
      <c r="B3605" s="76">
        <v>42066</v>
      </c>
      <c r="C3605" s="80">
        <v>2769.7602999999999</v>
      </c>
      <c r="D3605" s="81">
        <v>84.801299999999998</v>
      </c>
      <c r="E3605" s="82">
        <v>69.86</v>
      </c>
      <c r="F3605" s="82">
        <v>46.005899999999997</v>
      </c>
      <c r="G3605" s="82">
        <v>60.694600000000001</v>
      </c>
      <c r="H3605" s="82">
        <v>168.0264</v>
      </c>
      <c r="I3605" s="82">
        <v>121.1752</v>
      </c>
      <c r="J3605" s="82">
        <v>45.755200000000002</v>
      </c>
      <c r="K3605" s="82">
        <v>61.307899999999997</v>
      </c>
      <c r="L3605" s="82">
        <v>134.96100000000001</v>
      </c>
      <c r="M3605" s="87">
        <v>142.35</v>
      </c>
      <c r="N3605" s="80">
        <v>0.12</v>
      </c>
      <c r="O3605" s="86">
        <f t="shared" si="168"/>
        <v>1256.0890674648599</v>
      </c>
      <c r="P3605" s="24">
        <f t="shared" si="169"/>
        <v>0</v>
      </c>
      <c r="R3605" s="76">
        <v>42066</v>
      </c>
      <c r="S3605" s="88">
        <f t="shared" si="170"/>
        <v>-4.5243789895925701E-3</v>
      </c>
      <c r="T3605" s="88"/>
    </row>
    <row r="3606" spans="1:20" x14ac:dyDescent="0.3">
      <c r="A3606" s="75">
        <v>3603</v>
      </c>
      <c r="B3606" s="76">
        <v>42067</v>
      </c>
      <c r="C3606" s="80">
        <v>2758.1617999999999</v>
      </c>
      <c r="D3606" s="81">
        <v>84.136200000000002</v>
      </c>
      <c r="E3606" s="82">
        <v>71.05</v>
      </c>
      <c r="F3606" s="82">
        <v>46.2498</v>
      </c>
      <c r="G3606" s="82">
        <v>60.378999999999998</v>
      </c>
      <c r="H3606" s="82">
        <v>168.0264</v>
      </c>
      <c r="I3606" s="82">
        <v>120.5667</v>
      </c>
      <c r="J3606" s="82">
        <v>45.449199999999998</v>
      </c>
      <c r="K3606" s="82">
        <v>60.665599999999998</v>
      </c>
      <c r="L3606" s="82">
        <v>134.43299999999999</v>
      </c>
      <c r="M3606" s="87">
        <v>143.078</v>
      </c>
      <c r="N3606" s="80">
        <v>0.11</v>
      </c>
      <c r="O3606" s="86">
        <f t="shared" si="168"/>
        <v>1256.0945503933301</v>
      </c>
      <c r="P3606" s="24">
        <f t="shared" si="169"/>
        <v>0</v>
      </c>
      <c r="R3606" s="76">
        <v>42067</v>
      </c>
      <c r="S3606" s="88">
        <f t="shared" si="170"/>
        <v>-4.1875464819104398E-3</v>
      </c>
      <c r="T3606" s="88"/>
    </row>
    <row r="3607" spans="1:20" x14ac:dyDescent="0.3">
      <c r="A3607" s="75">
        <v>3604</v>
      </c>
      <c r="B3607" s="76">
        <v>42068</v>
      </c>
      <c r="C3607" s="80">
        <v>2761.5862000000002</v>
      </c>
      <c r="D3607" s="81">
        <v>84.237200000000001</v>
      </c>
      <c r="E3607" s="82">
        <v>71.09</v>
      </c>
      <c r="F3607" s="82">
        <v>46.451300000000003</v>
      </c>
      <c r="G3607" s="82">
        <v>60.456200000000003</v>
      </c>
      <c r="H3607" s="82">
        <v>167.33930000000001</v>
      </c>
      <c r="I3607" s="82">
        <v>119.95820000000001</v>
      </c>
      <c r="J3607" s="82">
        <v>44.5899</v>
      </c>
      <c r="K3607" s="82">
        <v>60.522799999999997</v>
      </c>
      <c r="L3607" s="82">
        <v>134.25299999999999</v>
      </c>
      <c r="M3607" s="87">
        <v>141.45099999999999</v>
      </c>
      <c r="N3607" s="80">
        <v>0.11</v>
      </c>
      <c r="O3607" s="86">
        <f t="shared" si="168"/>
        <v>1256.10003334573</v>
      </c>
      <c r="P3607" s="24">
        <f t="shared" si="169"/>
        <v>0</v>
      </c>
      <c r="R3607" s="76">
        <v>42068</v>
      </c>
      <c r="S3607" s="88">
        <f t="shared" si="170"/>
        <v>1.24155152899319E-3</v>
      </c>
      <c r="T3607" s="88"/>
    </row>
    <row r="3608" spans="1:20" x14ac:dyDescent="0.3">
      <c r="A3608" s="75">
        <v>3605</v>
      </c>
      <c r="B3608" s="76">
        <v>42069</v>
      </c>
      <c r="C3608" s="80">
        <v>2722.7865000000002</v>
      </c>
      <c r="D3608" s="81">
        <v>84.920100000000005</v>
      </c>
      <c r="E3608" s="82">
        <v>69.959999999999994</v>
      </c>
      <c r="F3608" s="82">
        <v>44.945399999999999</v>
      </c>
      <c r="G3608" s="82">
        <v>59.404400000000003</v>
      </c>
      <c r="H3608" s="82">
        <v>165.4539</v>
      </c>
      <c r="I3608" s="82">
        <v>118.42310000000001</v>
      </c>
      <c r="J3608" s="82">
        <v>43.895400000000002</v>
      </c>
      <c r="K3608" s="82">
        <v>59.2667</v>
      </c>
      <c r="L3608" s="82">
        <v>132.79</v>
      </c>
      <c r="M3608" s="87">
        <v>138.625</v>
      </c>
      <c r="N3608" s="80">
        <v>0.12</v>
      </c>
      <c r="O3608" s="86">
        <f t="shared" si="168"/>
        <v>1256.1060147744599</v>
      </c>
      <c r="P3608" s="24">
        <f t="shared" si="169"/>
        <v>0</v>
      </c>
      <c r="R3608" s="76">
        <v>42069</v>
      </c>
      <c r="S3608" s="88">
        <f t="shared" si="170"/>
        <v>-1.4049787763278899E-2</v>
      </c>
      <c r="T3608" s="88"/>
    </row>
    <row r="3609" spans="1:20" x14ac:dyDescent="0.3">
      <c r="A3609" s="75">
        <v>3606</v>
      </c>
      <c r="B3609" s="76">
        <v>42072</v>
      </c>
      <c r="C3609" s="80">
        <v>2733.7935000000002</v>
      </c>
      <c r="D3609" s="81">
        <v>86.345200000000006</v>
      </c>
      <c r="E3609" s="82">
        <v>69.599999999999994</v>
      </c>
      <c r="F3609" s="82">
        <v>45.274099999999997</v>
      </c>
      <c r="G3609" s="82">
        <v>60.091500000000003</v>
      </c>
      <c r="H3609" s="82">
        <v>166.09299999999999</v>
      </c>
      <c r="I3609" s="82">
        <v>117.7731</v>
      </c>
      <c r="J3609" s="82">
        <v>43.401000000000003</v>
      </c>
      <c r="K3609" s="82">
        <v>59.081099999999999</v>
      </c>
      <c r="L3609" s="82">
        <v>132.61000000000001</v>
      </c>
      <c r="M3609" s="87">
        <v>139.453</v>
      </c>
      <c r="N3609" s="80">
        <v>0.12</v>
      </c>
      <c r="O3609" s="86">
        <f t="shared" si="168"/>
        <v>1256.11199623167</v>
      </c>
      <c r="P3609" s="24">
        <f t="shared" si="169"/>
        <v>0</v>
      </c>
      <c r="R3609" s="76">
        <v>42072</v>
      </c>
      <c r="S3609" s="88">
        <f t="shared" si="170"/>
        <v>4.0425497922809096E-3</v>
      </c>
      <c r="T3609" s="88"/>
    </row>
    <row r="3610" spans="1:20" x14ac:dyDescent="0.3">
      <c r="A3610" s="75">
        <v>3607</v>
      </c>
      <c r="B3610" s="76">
        <v>42073</v>
      </c>
      <c r="C3610" s="80">
        <v>2687.5911000000001</v>
      </c>
      <c r="D3610" s="81">
        <v>85.371399999999994</v>
      </c>
      <c r="E3610" s="82">
        <v>69.2</v>
      </c>
      <c r="F3610" s="82">
        <v>44.351500000000001</v>
      </c>
      <c r="G3610" s="82">
        <v>58.941600000000001</v>
      </c>
      <c r="H3610" s="82">
        <v>164.43129999999999</v>
      </c>
      <c r="I3610" s="82">
        <v>116.5284</v>
      </c>
      <c r="J3610" s="82">
        <v>42.718200000000003</v>
      </c>
      <c r="K3610" s="82">
        <v>58.081899999999997</v>
      </c>
      <c r="L3610" s="82">
        <v>130.387</v>
      </c>
      <c r="M3610" s="87">
        <v>137.42599999999999</v>
      </c>
      <c r="N3610" s="80">
        <v>0.12</v>
      </c>
      <c r="O3610" s="86">
        <f t="shared" si="168"/>
        <v>1256.11797771737</v>
      </c>
      <c r="P3610" s="24">
        <f t="shared" si="169"/>
        <v>0</v>
      </c>
      <c r="R3610" s="76">
        <v>42073</v>
      </c>
      <c r="S3610" s="88">
        <f t="shared" si="170"/>
        <v>-1.6900471816909499E-2</v>
      </c>
      <c r="T3610" s="88"/>
    </row>
    <row r="3611" spans="1:20" x14ac:dyDescent="0.3">
      <c r="A3611" s="75">
        <v>3608</v>
      </c>
      <c r="B3611" s="76">
        <v>42074</v>
      </c>
      <c r="C3611" s="80">
        <v>2682.8607999999999</v>
      </c>
      <c r="D3611" s="81">
        <v>83.453400000000002</v>
      </c>
      <c r="E3611" s="82">
        <v>70.36</v>
      </c>
      <c r="F3611" s="82">
        <v>43.9803</v>
      </c>
      <c r="G3611" s="82">
        <v>58.871499999999997</v>
      </c>
      <c r="H3611" s="82">
        <v>165.43790000000001</v>
      </c>
      <c r="I3611" s="82">
        <v>116.1965</v>
      </c>
      <c r="J3611" s="82">
        <v>43.142000000000003</v>
      </c>
      <c r="K3611" s="82">
        <v>57.239800000000002</v>
      </c>
      <c r="L3611" s="82">
        <v>129.28299999999999</v>
      </c>
      <c r="M3611" s="87">
        <v>135.52799999999999</v>
      </c>
      <c r="N3611" s="80">
        <v>0.11</v>
      </c>
      <c r="O3611" s="86">
        <f t="shared" si="168"/>
        <v>1256.1234607720401</v>
      </c>
      <c r="P3611" s="24">
        <f t="shared" si="169"/>
        <v>0</v>
      </c>
      <c r="R3611" s="76">
        <v>42074</v>
      </c>
      <c r="S3611" s="88">
        <f t="shared" si="170"/>
        <v>-1.7600519662385201E-3</v>
      </c>
      <c r="T3611" s="88"/>
    </row>
    <row r="3612" spans="1:20" x14ac:dyDescent="0.3">
      <c r="A3612" s="75">
        <v>3609</v>
      </c>
      <c r="B3612" s="76">
        <v>42075</v>
      </c>
      <c r="C3612" s="80">
        <v>2717.3416000000002</v>
      </c>
      <c r="D3612" s="81">
        <v>82.384500000000003</v>
      </c>
      <c r="E3612" s="82">
        <v>71.02</v>
      </c>
      <c r="F3612" s="82">
        <v>44.139400000000002</v>
      </c>
      <c r="G3612" s="82">
        <v>57.525199999999998</v>
      </c>
      <c r="H3612" s="82">
        <v>163.64840000000001</v>
      </c>
      <c r="I3612" s="82">
        <v>116.4731</v>
      </c>
      <c r="J3612" s="82">
        <v>43.318600000000004</v>
      </c>
      <c r="K3612" s="82">
        <v>58.381700000000002</v>
      </c>
      <c r="L3612" s="82">
        <v>132.155</v>
      </c>
      <c r="M3612" s="87">
        <v>137.369</v>
      </c>
      <c r="N3612" s="80">
        <v>0.11</v>
      </c>
      <c r="O3612" s="86">
        <f t="shared" si="168"/>
        <v>1256.1289438506301</v>
      </c>
      <c r="P3612" s="24">
        <f t="shared" si="169"/>
        <v>0</v>
      </c>
      <c r="R3612" s="76">
        <v>42075</v>
      </c>
      <c r="S3612" s="88">
        <f t="shared" si="170"/>
        <v>1.2852250851031999E-2</v>
      </c>
      <c r="T3612" s="88"/>
    </row>
    <row r="3613" spans="1:20" x14ac:dyDescent="0.3">
      <c r="A3613" s="75">
        <v>3610</v>
      </c>
      <c r="B3613" s="76">
        <v>42076</v>
      </c>
      <c r="C3613" s="80">
        <v>2700.9029</v>
      </c>
      <c r="D3613" s="81">
        <v>81.517600000000002</v>
      </c>
      <c r="E3613" s="82">
        <v>70.81</v>
      </c>
      <c r="F3613" s="82">
        <v>44.945399999999999</v>
      </c>
      <c r="G3613" s="82">
        <v>58.030099999999997</v>
      </c>
      <c r="H3613" s="82">
        <v>162.37010000000001</v>
      </c>
      <c r="I3613" s="82">
        <v>115.98909999999999</v>
      </c>
      <c r="J3613" s="82">
        <v>42.800600000000003</v>
      </c>
      <c r="K3613" s="82">
        <v>57.431899999999999</v>
      </c>
      <c r="L3613" s="82">
        <v>130.23500000000001</v>
      </c>
      <c r="M3613" s="87">
        <v>137.512</v>
      </c>
      <c r="N3613" s="80">
        <v>0.11</v>
      </c>
      <c r="O3613" s="86">
        <f t="shared" si="168"/>
        <v>1256.1344269531701</v>
      </c>
      <c r="P3613" s="24">
        <f t="shared" si="169"/>
        <v>0</v>
      </c>
      <c r="R3613" s="76">
        <v>42076</v>
      </c>
      <c r="S3613" s="88">
        <f t="shared" si="170"/>
        <v>-6.0495522535702903E-3</v>
      </c>
      <c r="T3613" s="88"/>
    </row>
    <row r="3614" spans="1:20" x14ac:dyDescent="0.3">
      <c r="A3614" s="75">
        <v>3611</v>
      </c>
      <c r="B3614" s="76">
        <v>42079</v>
      </c>
      <c r="C3614" s="80">
        <v>2737.4998999999998</v>
      </c>
      <c r="D3614" s="81">
        <v>83.1327</v>
      </c>
      <c r="E3614" s="82">
        <v>72.08</v>
      </c>
      <c r="F3614" s="82">
        <v>46.037700000000001</v>
      </c>
      <c r="G3614" s="82">
        <v>58.282499999999999</v>
      </c>
      <c r="H3614" s="82">
        <v>164.78280000000001</v>
      </c>
      <c r="I3614" s="82">
        <v>117.2199</v>
      </c>
      <c r="J3614" s="82">
        <v>43.224400000000003</v>
      </c>
      <c r="K3614" s="82">
        <v>57.9788</v>
      </c>
      <c r="L3614" s="82">
        <v>131.79599999999999</v>
      </c>
      <c r="M3614" s="87">
        <v>138.654</v>
      </c>
      <c r="N3614" s="80">
        <v>0.12</v>
      </c>
      <c r="O3614" s="86">
        <f t="shared" si="168"/>
        <v>1256.14040854568</v>
      </c>
      <c r="P3614" s="24">
        <f t="shared" si="169"/>
        <v>0</v>
      </c>
      <c r="R3614" s="76">
        <v>42079</v>
      </c>
      <c r="S3614" s="88">
        <f t="shared" si="170"/>
        <v>1.3549913253082701E-2</v>
      </c>
      <c r="T3614" s="88"/>
    </row>
    <row r="3615" spans="1:20" x14ac:dyDescent="0.3">
      <c r="A3615" s="75">
        <v>3612</v>
      </c>
      <c r="B3615" s="76">
        <v>42080</v>
      </c>
      <c r="C3615" s="80">
        <v>2728.4227000000001</v>
      </c>
      <c r="D3615" s="81">
        <v>82.912999999999997</v>
      </c>
      <c r="E3615" s="82">
        <v>72.06</v>
      </c>
      <c r="F3615" s="82">
        <v>45.465000000000003</v>
      </c>
      <c r="G3615" s="82">
        <v>58.471800000000002</v>
      </c>
      <c r="H3615" s="82">
        <v>164.8467</v>
      </c>
      <c r="I3615" s="82">
        <v>116.2795</v>
      </c>
      <c r="J3615" s="82">
        <v>43.6952</v>
      </c>
      <c r="K3615" s="82">
        <v>58.295400000000001</v>
      </c>
      <c r="L3615" s="82">
        <v>129.97300000000001</v>
      </c>
      <c r="M3615" s="87">
        <v>137.255</v>
      </c>
      <c r="N3615" s="80">
        <v>0.12</v>
      </c>
      <c r="O3615" s="86">
        <f t="shared" si="168"/>
        <v>1256.14639016667</v>
      </c>
      <c r="P3615" s="24">
        <f t="shared" si="169"/>
        <v>0</v>
      </c>
      <c r="R3615" s="76">
        <v>42080</v>
      </c>
      <c r="S3615" s="88">
        <f t="shared" si="170"/>
        <v>-3.31587226724639E-3</v>
      </c>
      <c r="T3615" s="88"/>
    </row>
    <row r="3616" spans="1:20" x14ac:dyDescent="0.3">
      <c r="A3616" s="75">
        <v>3613</v>
      </c>
      <c r="B3616" s="76">
        <v>42081</v>
      </c>
      <c r="C3616" s="80">
        <v>2761.6572000000001</v>
      </c>
      <c r="D3616" s="81">
        <v>83.405900000000003</v>
      </c>
      <c r="E3616" s="82">
        <v>72.88</v>
      </c>
      <c r="F3616" s="82">
        <v>46.801299999999998</v>
      </c>
      <c r="G3616" s="82">
        <v>59.600700000000003</v>
      </c>
      <c r="H3616" s="82">
        <v>170.48699999999999</v>
      </c>
      <c r="I3616" s="82">
        <v>119.0316</v>
      </c>
      <c r="J3616" s="82">
        <v>45.213700000000003</v>
      </c>
      <c r="K3616" s="82">
        <v>58.424900000000001</v>
      </c>
      <c r="L3616" s="82">
        <v>130.67699999999999</v>
      </c>
      <c r="M3616" s="87">
        <v>138.44</v>
      </c>
      <c r="N3616" s="80">
        <v>0.11</v>
      </c>
      <c r="O3616" s="86">
        <f t="shared" si="168"/>
        <v>1256.1518733453599</v>
      </c>
      <c r="P3616" s="24">
        <f t="shared" si="169"/>
        <v>0</v>
      </c>
      <c r="R3616" s="76">
        <v>42081</v>
      </c>
      <c r="S3616" s="88">
        <f t="shared" si="170"/>
        <v>1.21808471979068E-2</v>
      </c>
      <c r="T3616" s="88"/>
    </row>
    <row r="3617" spans="1:20" x14ac:dyDescent="0.3">
      <c r="A3617" s="75">
        <v>3614</v>
      </c>
      <c r="B3617" s="76">
        <v>42082</v>
      </c>
      <c r="C3617" s="80">
        <v>2748.2305000000001</v>
      </c>
      <c r="D3617" s="81">
        <v>82.930800000000005</v>
      </c>
      <c r="E3617" s="82">
        <v>72.75</v>
      </c>
      <c r="F3617" s="82">
        <v>46.833100000000002</v>
      </c>
      <c r="G3617" s="82">
        <v>59.299199999999999</v>
      </c>
      <c r="H3617" s="82">
        <v>167.37129999999999</v>
      </c>
      <c r="I3617" s="82">
        <v>116.7359</v>
      </c>
      <c r="J3617" s="82">
        <v>43.7776</v>
      </c>
      <c r="K3617" s="82">
        <v>57.590200000000003</v>
      </c>
      <c r="L3617" s="82">
        <v>129.93199999999999</v>
      </c>
      <c r="M3617" s="87">
        <v>136.98400000000001</v>
      </c>
      <c r="N3617" s="80">
        <v>0.12</v>
      </c>
      <c r="O3617" s="86">
        <f t="shared" si="168"/>
        <v>1256.1578550209399</v>
      </c>
      <c r="P3617" s="24">
        <f t="shared" si="169"/>
        <v>0</v>
      </c>
      <c r="R3617" s="76">
        <v>42082</v>
      </c>
      <c r="S3617" s="88">
        <f t="shared" si="170"/>
        <v>-4.86182716667372E-3</v>
      </c>
      <c r="T3617" s="88"/>
    </row>
    <row r="3618" spans="1:20" x14ac:dyDescent="0.3">
      <c r="A3618" s="75">
        <v>3615</v>
      </c>
      <c r="B3618" s="76">
        <v>42083</v>
      </c>
      <c r="C3618" s="80">
        <v>2773.0093999999999</v>
      </c>
      <c r="D3618" s="81">
        <v>83.180199999999999</v>
      </c>
      <c r="E3618" s="82">
        <v>72.87</v>
      </c>
      <c r="F3618" s="82">
        <v>47.098300000000002</v>
      </c>
      <c r="G3618" s="82">
        <v>60.133600000000001</v>
      </c>
      <c r="H3618" s="82">
        <v>171.01429999999999</v>
      </c>
      <c r="I3618" s="82">
        <v>116.9157</v>
      </c>
      <c r="J3618" s="82">
        <v>45.331499999999998</v>
      </c>
      <c r="K3618" s="82">
        <v>58.4968</v>
      </c>
      <c r="L3618" s="82">
        <v>131.64400000000001</v>
      </c>
      <c r="M3618" s="87">
        <v>138.511</v>
      </c>
      <c r="N3618" s="80">
        <v>0.12</v>
      </c>
      <c r="O3618" s="86">
        <f t="shared" si="168"/>
        <v>1256.16383672502</v>
      </c>
      <c r="P3618" s="24">
        <f t="shared" si="169"/>
        <v>0</v>
      </c>
      <c r="R3618" s="76">
        <v>42083</v>
      </c>
      <c r="S3618" s="88">
        <f t="shared" si="170"/>
        <v>9.0163106769973692E-3</v>
      </c>
      <c r="T3618" s="88"/>
    </row>
    <row r="3619" spans="1:20" x14ac:dyDescent="0.3">
      <c r="A3619" s="75">
        <v>3616</v>
      </c>
      <c r="B3619" s="76">
        <v>42086</v>
      </c>
      <c r="C3619" s="80">
        <v>2768.1687000000002</v>
      </c>
      <c r="D3619" s="81">
        <v>83.209900000000005</v>
      </c>
      <c r="E3619" s="82">
        <v>73.14</v>
      </c>
      <c r="F3619" s="82">
        <v>46.928600000000003</v>
      </c>
      <c r="G3619" s="82">
        <v>60.098599999999998</v>
      </c>
      <c r="H3619" s="82">
        <v>169.2407</v>
      </c>
      <c r="I3619" s="82">
        <v>118.1465</v>
      </c>
      <c r="J3619" s="82">
        <v>46.861699999999999</v>
      </c>
      <c r="K3619" s="82">
        <v>58.453699999999998</v>
      </c>
      <c r="L3619" s="82">
        <v>132.34800000000001</v>
      </c>
      <c r="M3619" s="87">
        <v>140.75200000000001</v>
      </c>
      <c r="N3619" s="80">
        <v>0.12</v>
      </c>
      <c r="O3619" s="86">
        <f t="shared" si="168"/>
        <v>1256.16981845757</v>
      </c>
      <c r="P3619" s="24">
        <f t="shared" si="169"/>
        <v>0</v>
      </c>
      <c r="R3619" s="76">
        <v>42086</v>
      </c>
      <c r="S3619" s="88">
        <f t="shared" si="170"/>
        <v>-1.7456486083313699E-3</v>
      </c>
      <c r="T3619" s="88"/>
    </row>
    <row r="3620" spans="1:20" x14ac:dyDescent="0.3">
      <c r="A3620" s="75">
        <v>3617</v>
      </c>
      <c r="B3620" s="76">
        <v>42087</v>
      </c>
      <c r="C3620" s="80">
        <v>2751.4034999999999</v>
      </c>
      <c r="D3620" s="81">
        <v>81.915400000000005</v>
      </c>
      <c r="E3620" s="82">
        <v>72.61</v>
      </c>
      <c r="F3620" s="82">
        <v>46.355899999999998</v>
      </c>
      <c r="G3620" s="82">
        <v>60.161700000000003</v>
      </c>
      <c r="H3620" s="82">
        <v>166.49250000000001</v>
      </c>
      <c r="I3620" s="82">
        <v>116.88800000000001</v>
      </c>
      <c r="J3620" s="82">
        <v>47.5916</v>
      </c>
      <c r="K3620" s="82">
        <v>58.2378</v>
      </c>
      <c r="L3620" s="82">
        <v>132.36199999999999</v>
      </c>
      <c r="M3620" s="87">
        <v>141.80799999999999</v>
      </c>
      <c r="N3620" s="80">
        <v>0.11</v>
      </c>
      <c r="O3620" s="86">
        <f t="shared" si="168"/>
        <v>1256.1753017385199</v>
      </c>
      <c r="P3620" s="24">
        <f t="shared" si="169"/>
        <v>0</v>
      </c>
      <c r="R3620" s="76">
        <v>42087</v>
      </c>
      <c r="S3620" s="88">
        <f t="shared" si="170"/>
        <v>-6.0564227895504299E-3</v>
      </c>
      <c r="T3620" s="88"/>
    </row>
    <row r="3621" spans="1:20" x14ac:dyDescent="0.3">
      <c r="A3621" s="75">
        <v>3618</v>
      </c>
      <c r="B3621" s="76">
        <v>42088</v>
      </c>
      <c r="C3621" s="80">
        <v>2711.4090999999999</v>
      </c>
      <c r="D3621" s="81">
        <v>79.819299999999998</v>
      </c>
      <c r="E3621" s="82">
        <v>70.644999999999996</v>
      </c>
      <c r="F3621" s="82">
        <v>45.528700000000001</v>
      </c>
      <c r="G3621" s="82">
        <v>58.142299999999999</v>
      </c>
      <c r="H3621" s="82">
        <v>168.84129999999999</v>
      </c>
      <c r="I3621" s="82">
        <v>117.3582</v>
      </c>
      <c r="J3621" s="82">
        <v>47.650399999999998</v>
      </c>
      <c r="K3621" s="82">
        <v>58.209000000000003</v>
      </c>
      <c r="L3621" s="82">
        <v>131.53299999999999</v>
      </c>
      <c r="M3621" s="87">
        <v>140.06700000000001</v>
      </c>
      <c r="N3621" s="80">
        <v>0.12</v>
      </c>
      <c r="O3621" s="86">
        <f t="shared" si="168"/>
        <v>1256.1812835256801</v>
      </c>
      <c r="P3621" s="24">
        <f t="shared" si="169"/>
        <v>0</v>
      </c>
      <c r="R3621" s="76">
        <v>42088</v>
      </c>
      <c r="S3621" s="88">
        <f t="shared" si="170"/>
        <v>-1.45359995362367E-2</v>
      </c>
      <c r="T3621" s="88"/>
    </row>
    <row r="3622" spans="1:20" x14ac:dyDescent="0.3">
      <c r="A3622" s="75">
        <v>3619</v>
      </c>
      <c r="B3622" s="76">
        <v>42089</v>
      </c>
      <c r="C3622" s="80">
        <v>2705.0324000000001</v>
      </c>
      <c r="D3622" s="81">
        <v>79.754000000000005</v>
      </c>
      <c r="E3622" s="82">
        <v>71.034999999999997</v>
      </c>
      <c r="F3622" s="82">
        <v>45.592300000000002</v>
      </c>
      <c r="G3622" s="82">
        <v>57.791699999999999</v>
      </c>
      <c r="H3622" s="82">
        <v>168.17019999999999</v>
      </c>
      <c r="I3622" s="82">
        <v>116.6114</v>
      </c>
      <c r="J3622" s="82">
        <v>48.074199999999998</v>
      </c>
      <c r="K3622" s="82">
        <v>58.065100000000001</v>
      </c>
      <c r="L3622" s="82">
        <v>132.04400000000001</v>
      </c>
      <c r="M3622" s="87">
        <v>139.35300000000001</v>
      </c>
      <c r="N3622" s="80">
        <v>0.11</v>
      </c>
      <c r="O3622" s="86">
        <f t="shared" si="168"/>
        <v>1256.1867668566799</v>
      </c>
      <c r="P3622" s="24">
        <f t="shared" si="169"/>
        <v>0</v>
      </c>
      <c r="R3622" s="76">
        <v>42089</v>
      </c>
      <c r="S3622" s="88">
        <f t="shared" si="170"/>
        <v>-2.3518029794913401E-3</v>
      </c>
      <c r="T3622" s="88"/>
    </row>
    <row r="3623" spans="1:20" x14ac:dyDescent="0.3">
      <c r="A3623" s="75">
        <v>3620</v>
      </c>
      <c r="B3623" s="76">
        <v>42090</v>
      </c>
      <c r="C3623" s="80">
        <v>2711.9562999999998</v>
      </c>
      <c r="D3623" s="81">
        <v>79.599599999999995</v>
      </c>
      <c r="E3623" s="82">
        <v>71.290000000000006</v>
      </c>
      <c r="F3623" s="82">
        <v>45.2211</v>
      </c>
      <c r="G3623" s="82">
        <v>57.455100000000002</v>
      </c>
      <c r="H3623" s="82">
        <v>166.62029999999999</v>
      </c>
      <c r="I3623" s="82">
        <v>115.58799999999999</v>
      </c>
      <c r="J3623" s="82">
        <v>47.191299999999998</v>
      </c>
      <c r="K3623" s="82">
        <v>57.676600000000001</v>
      </c>
      <c r="L3623" s="82">
        <v>132.48599999999999</v>
      </c>
      <c r="M3623" s="87">
        <v>138.38300000000001</v>
      </c>
      <c r="N3623" s="80">
        <v>0.12</v>
      </c>
      <c r="O3623" s="86">
        <f t="shared" si="168"/>
        <v>1256.19274869842</v>
      </c>
      <c r="P3623" s="24">
        <f t="shared" si="169"/>
        <v>0</v>
      </c>
      <c r="R3623" s="76">
        <v>42090</v>
      </c>
      <c r="S3623" s="88">
        <f t="shared" si="170"/>
        <v>2.5596366239457602E-3</v>
      </c>
      <c r="T3623" s="88"/>
    </row>
    <row r="3624" spans="1:20" x14ac:dyDescent="0.3">
      <c r="A3624" s="75">
        <v>3621</v>
      </c>
      <c r="B3624" s="76">
        <v>42093</v>
      </c>
      <c r="C3624" s="80">
        <v>2745.4007999999999</v>
      </c>
      <c r="D3624" s="81">
        <v>81.802599999999998</v>
      </c>
      <c r="E3624" s="82">
        <v>71.900000000000006</v>
      </c>
      <c r="F3624" s="82">
        <v>46.069499999999998</v>
      </c>
      <c r="G3624" s="82">
        <v>57.441099999999999</v>
      </c>
      <c r="H3624" s="82">
        <v>170.8066</v>
      </c>
      <c r="I3624" s="82">
        <v>118.42310000000001</v>
      </c>
      <c r="J3624" s="82">
        <v>47.673999999999999</v>
      </c>
      <c r="K3624" s="82">
        <v>58.295400000000001</v>
      </c>
      <c r="L3624" s="82">
        <v>133.273</v>
      </c>
      <c r="M3624" s="87">
        <v>139.696</v>
      </c>
      <c r="N3624" s="80">
        <v>0.12</v>
      </c>
      <c r="O3624" s="86">
        <f t="shared" si="168"/>
        <v>1256.19873056865</v>
      </c>
      <c r="P3624" s="24">
        <f t="shared" si="169"/>
        <v>0</v>
      </c>
      <c r="R3624" s="76">
        <v>42093</v>
      </c>
      <c r="S3624" s="88">
        <f t="shared" si="170"/>
        <v>1.23322414892895E-2</v>
      </c>
      <c r="T3624" s="88"/>
    </row>
    <row r="3625" spans="1:20" x14ac:dyDescent="0.3">
      <c r="A3625" s="75">
        <v>3622</v>
      </c>
      <c r="B3625" s="76">
        <v>42094</v>
      </c>
      <c r="C3625" s="80">
        <v>2721.5266000000001</v>
      </c>
      <c r="D3625" s="81">
        <v>82.3489</v>
      </c>
      <c r="E3625" s="82">
        <v>71.045000000000002</v>
      </c>
      <c r="F3625" s="82">
        <v>45.762</v>
      </c>
      <c r="G3625" s="82">
        <v>57.013300000000001</v>
      </c>
      <c r="H3625" s="82">
        <v>167.7388</v>
      </c>
      <c r="I3625" s="82">
        <v>117.5518</v>
      </c>
      <c r="J3625" s="82">
        <v>46.944099999999999</v>
      </c>
      <c r="K3625" s="82">
        <v>58.352899999999998</v>
      </c>
      <c r="L3625" s="82">
        <v>132.03</v>
      </c>
      <c r="M3625" s="87">
        <v>139.06800000000001</v>
      </c>
      <c r="N3625" s="80">
        <v>0.06</v>
      </c>
      <c r="O3625" s="99">
        <f t="shared" si="168"/>
        <v>1256.2017215180099</v>
      </c>
      <c r="P3625" s="24">
        <f t="shared" si="169"/>
        <v>1</v>
      </c>
      <c r="R3625" s="76">
        <v>42094</v>
      </c>
      <c r="S3625" s="88">
        <f t="shared" si="170"/>
        <v>-8.6960708979175703E-3</v>
      </c>
      <c r="T3625" s="88"/>
    </row>
    <row r="3626" spans="1:20" x14ac:dyDescent="0.3">
      <c r="A3626" s="75">
        <v>3623</v>
      </c>
      <c r="B3626" s="76">
        <v>42095</v>
      </c>
      <c r="C3626" s="80">
        <v>2711.0702000000001</v>
      </c>
      <c r="D3626" s="81">
        <v>82.455799999999996</v>
      </c>
      <c r="E3626" s="82">
        <v>70.31</v>
      </c>
      <c r="F3626" s="82">
        <v>45.539299999999997</v>
      </c>
      <c r="G3626" s="82">
        <v>57.104500000000002</v>
      </c>
      <c r="H3626" s="82">
        <v>167.43520000000001</v>
      </c>
      <c r="I3626" s="82">
        <v>116.80500000000001</v>
      </c>
      <c r="J3626" s="82">
        <v>47.414999999999999</v>
      </c>
      <c r="K3626" s="82">
        <v>58.54</v>
      </c>
      <c r="L3626" s="82">
        <v>131.29900000000001</v>
      </c>
      <c r="M3626" s="87">
        <v>137.42599999999999</v>
      </c>
      <c r="N3626" s="80">
        <v>0.12</v>
      </c>
      <c r="O3626" s="86">
        <f t="shared" si="168"/>
        <v>1256.20770343097</v>
      </c>
      <c r="P3626" s="24">
        <f t="shared" si="169"/>
        <v>0</v>
      </c>
      <c r="R3626" s="76">
        <v>42095</v>
      </c>
      <c r="S3626" s="88">
        <f t="shared" si="170"/>
        <v>-3.8421083225863599E-3</v>
      </c>
      <c r="T3626" s="88"/>
    </row>
    <row r="3627" spans="1:20" x14ac:dyDescent="0.3">
      <c r="A3627" s="75">
        <v>3624</v>
      </c>
      <c r="B3627" s="76">
        <v>42096</v>
      </c>
      <c r="C3627" s="80">
        <v>2720.7109</v>
      </c>
      <c r="D3627" s="81">
        <v>80.721900000000005</v>
      </c>
      <c r="E3627" s="82">
        <v>70.84</v>
      </c>
      <c r="F3627" s="82">
        <v>45.359000000000002</v>
      </c>
      <c r="G3627" s="82">
        <v>56.5015</v>
      </c>
      <c r="H3627" s="82">
        <v>168.21809999999999</v>
      </c>
      <c r="I3627" s="82">
        <v>116.58369999999999</v>
      </c>
      <c r="J3627" s="82">
        <v>48.074199999999998</v>
      </c>
      <c r="K3627" s="82">
        <v>58.54</v>
      </c>
      <c r="L3627" s="82">
        <v>132.12700000000001</v>
      </c>
      <c r="M3627" s="87">
        <v>136.77000000000001</v>
      </c>
      <c r="N3627" s="80">
        <v>0.12</v>
      </c>
      <c r="O3627" s="86">
        <f t="shared" si="168"/>
        <v>1256.2136853724201</v>
      </c>
      <c r="P3627" s="24">
        <f t="shared" si="169"/>
        <v>0</v>
      </c>
      <c r="R3627" s="76">
        <v>42096</v>
      </c>
      <c r="S3627" s="88">
        <f t="shared" si="170"/>
        <v>3.5560495630102599E-3</v>
      </c>
      <c r="T3627" s="88"/>
    </row>
    <row r="3628" spans="1:20" x14ac:dyDescent="0.3">
      <c r="A3628" s="75">
        <v>3625</v>
      </c>
      <c r="B3628" s="76">
        <v>42097</v>
      </c>
      <c r="C3628" s="80">
        <v>2720.7109</v>
      </c>
      <c r="D3628" s="81">
        <v>80.721900000000005</v>
      </c>
      <c r="E3628" s="82">
        <v>70.84</v>
      </c>
      <c r="F3628" s="82">
        <v>45.359000000000002</v>
      </c>
      <c r="G3628" s="82">
        <v>56.5015</v>
      </c>
      <c r="H3628" s="82">
        <v>168.21809999999999</v>
      </c>
      <c r="I3628" s="82">
        <v>116.58369999999999</v>
      </c>
      <c r="J3628" s="82">
        <v>48.074199999999998</v>
      </c>
      <c r="K3628" s="82">
        <v>58.54</v>
      </c>
      <c r="L3628" s="82">
        <v>132.12700000000001</v>
      </c>
      <c r="M3628" s="87">
        <v>136.77000000000001</v>
      </c>
      <c r="N3628" s="80">
        <v>0.12</v>
      </c>
      <c r="O3628" s="86">
        <f t="shared" si="168"/>
        <v>1256.21966734235</v>
      </c>
      <c r="P3628" s="24">
        <f t="shared" si="169"/>
        <v>0</v>
      </c>
      <c r="R3628" s="76">
        <v>42097</v>
      </c>
      <c r="S3628" s="88">
        <f t="shared" si="170"/>
        <v>0</v>
      </c>
      <c r="T3628" s="88"/>
    </row>
    <row r="3629" spans="1:20" x14ac:dyDescent="0.3">
      <c r="A3629" s="75">
        <v>3626</v>
      </c>
      <c r="B3629" s="76">
        <v>42100</v>
      </c>
      <c r="C3629" s="80">
        <v>2738.7184999999999</v>
      </c>
      <c r="D3629" s="81">
        <v>80.472499999999997</v>
      </c>
      <c r="E3629" s="82">
        <v>70.92</v>
      </c>
      <c r="F3629" s="82">
        <v>45.720799999999997</v>
      </c>
      <c r="G3629" s="82">
        <v>58.261499999999998</v>
      </c>
      <c r="H3629" s="82">
        <v>170.83850000000001</v>
      </c>
      <c r="I3629" s="82">
        <v>117.7316</v>
      </c>
      <c r="J3629" s="82">
        <v>48.851100000000002</v>
      </c>
      <c r="K3629" s="82">
        <v>59.245100000000001</v>
      </c>
      <c r="L3629" s="82">
        <v>133.21799999999999</v>
      </c>
      <c r="M3629" s="87">
        <v>137.41200000000001</v>
      </c>
      <c r="N3629" s="80">
        <v>0.13</v>
      </c>
      <c r="O3629" s="86">
        <f t="shared" si="168"/>
        <v>1256.2261478406299</v>
      </c>
      <c r="P3629" s="24">
        <f t="shared" si="169"/>
        <v>0</v>
      </c>
      <c r="R3629" s="76">
        <v>42100</v>
      </c>
      <c r="S3629" s="88">
        <f t="shared" si="170"/>
        <v>6.6187113081364003E-3</v>
      </c>
      <c r="T3629" s="88"/>
    </row>
    <row r="3630" spans="1:20" x14ac:dyDescent="0.3">
      <c r="A3630" s="75">
        <v>3627</v>
      </c>
      <c r="B3630" s="76">
        <v>42101</v>
      </c>
      <c r="C3630" s="80">
        <v>2733.114</v>
      </c>
      <c r="D3630" s="81">
        <v>79.944000000000003</v>
      </c>
      <c r="E3630" s="82">
        <v>71.08</v>
      </c>
      <c r="F3630" s="82">
        <v>45.720799999999997</v>
      </c>
      <c r="G3630" s="82">
        <v>58.240400000000001</v>
      </c>
      <c r="H3630" s="82">
        <v>173.42699999999999</v>
      </c>
      <c r="I3630" s="82">
        <v>118.589</v>
      </c>
      <c r="J3630" s="82">
        <v>48.9923</v>
      </c>
      <c r="K3630" s="82">
        <v>59.014899999999997</v>
      </c>
      <c r="L3630" s="82">
        <v>132.845</v>
      </c>
      <c r="M3630" s="87">
        <v>137.512</v>
      </c>
      <c r="N3630" s="80">
        <v>0.12</v>
      </c>
      <c r="O3630" s="86">
        <f t="shared" si="168"/>
        <v>1256.2321298699101</v>
      </c>
      <c r="P3630" s="24">
        <f t="shared" si="169"/>
        <v>0</v>
      </c>
      <c r="R3630" s="76">
        <v>42101</v>
      </c>
      <c r="S3630" s="88">
        <f t="shared" si="170"/>
        <v>-2.0463950566660398E-3</v>
      </c>
      <c r="T3630" s="88"/>
    </row>
    <row r="3631" spans="1:20" x14ac:dyDescent="0.3">
      <c r="A3631" s="75">
        <v>3628</v>
      </c>
      <c r="B3631" s="76">
        <v>42102</v>
      </c>
      <c r="C3631" s="80">
        <v>2741.4924999999998</v>
      </c>
      <c r="D3631" s="81">
        <v>79.878699999999995</v>
      </c>
      <c r="E3631" s="82">
        <v>71.790000000000006</v>
      </c>
      <c r="F3631" s="82">
        <v>45.880499999999998</v>
      </c>
      <c r="G3631" s="82">
        <v>58.086199999999998</v>
      </c>
      <c r="H3631" s="82">
        <v>170.42310000000001</v>
      </c>
      <c r="I3631" s="82">
        <v>116.2518</v>
      </c>
      <c r="J3631" s="82">
        <v>48.839300000000001</v>
      </c>
      <c r="K3631" s="82">
        <v>58.842199999999998</v>
      </c>
      <c r="L3631" s="82">
        <v>132.596</v>
      </c>
      <c r="M3631" s="87">
        <v>138.226</v>
      </c>
      <c r="N3631" s="80">
        <v>0.12</v>
      </c>
      <c r="O3631" s="86">
        <f t="shared" si="168"/>
        <v>1256.2381119276699</v>
      </c>
      <c r="P3631" s="24">
        <f t="shared" si="169"/>
        <v>0</v>
      </c>
      <c r="R3631" s="76">
        <v>42102</v>
      </c>
      <c r="S3631" s="88">
        <f t="shared" si="170"/>
        <v>3.0655508698136402E-3</v>
      </c>
      <c r="T3631" s="88"/>
    </row>
    <row r="3632" spans="1:20" x14ac:dyDescent="0.3">
      <c r="A3632" s="75">
        <v>3629</v>
      </c>
      <c r="B3632" s="76">
        <v>42103</v>
      </c>
      <c r="C3632" s="80">
        <v>2753.7208999999998</v>
      </c>
      <c r="D3632" s="81">
        <v>81.719499999999996</v>
      </c>
      <c r="E3632" s="82">
        <v>71.260000000000005</v>
      </c>
      <c r="F3632" s="82">
        <v>45.976300000000002</v>
      </c>
      <c r="G3632" s="82">
        <v>58.170299999999997</v>
      </c>
      <c r="H3632" s="82">
        <v>170.88650000000001</v>
      </c>
      <c r="I3632" s="82">
        <v>117.06780000000001</v>
      </c>
      <c r="J3632" s="82">
        <v>49.733899999999998</v>
      </c>
      <c r="K3632" s="82">
        <v>59.072400000000002</v>
      </c>
      <c r="L3632" s="82">
        <v>133.03800000000001</v>
      </c>
      <c r="M3632" s="87">
        <v>137.798</v>
      </c>
      <c r="N3632" s="80">
        <v>0.12</v>
      </c>
      <c r="O3632" s="86">
        <f t="shared" si="168"/>
        <v>1256.2440940139099</v>
      </c>
      <c r="P3632" s="24">
        <f t="shared" si="169"/>
        <v>0</v>
      </c>
      <c r="R3632" s="76">
        <v>42103</v>
      </c>
      <c r="S3632" s="88">
        <f t="shared" si="170"/>
        <v>4.4604900432885196E-3</v>
      </c>
      <c r="T3632" s="88"/>
    </row>
    <row r="3633" spans="1:20" x14ac:dyDescent="0.3">
      <c r="A3633" s="75">
        <v>3630</v>
      </c>
      <c r="B3633" s="76">
        <v>42104</v>
      </c>
      <c r="C3633" s="80">
        <v>2768.0479</v>
      </c>
      <c r="D3633" s="81">
        <v>82.135099999999994</v>
      </c>
      <c r="E3633" s="82">
        <v>71.45</v>
      </c>
      <c r="F3633" s="82">
        <v>46.306199999999997</v>
      </c>
      <c r="G3633" s="82">
        <v>58.506900000000002</v>
      </c>
      <c r="H3633" s="82">
        <v>170.82249999999999</v>
      </c>
      <c r="I3633" s="82">
        <v>118.3263</v>
      </c>
      <c r="J3633" s="82">
        <v>50.145899999999997</v>
      </c>
      <c r="K3633" s="82">
        <v>58.827800000000003</v>
      </c>
      <c r="L3633" s="82">
        <v>132.83099999999999</v>
      </c>
      <c r="M3633" s="87">
        <v>139.58199999999999</v>
      </c>
      <c r="N3633" s="80">
        <v>0.12</v>
      </c>
      <c r="O3633" s="86">
        <f t="shared" si="168"/>
        <v>1256.2500761286501</v>
      </c>
      <c r="P3633" s="24">
        <f t="shared" si="169"/>
        <v>0</v>
      </c>
      <c r="R3633" s="76">
        <v>42104</v>
      </c>
      <c r="S3633" s="88">
        <f t="shared" si="170"/>
        <v>5.2027785386674604E-3</v>
      </c>
      <c r="T3633" s="88"/>
    </row>
    <row r="3634" spans="1:20" x14ac:dyDescent="0.3">
      <c r="A3634" s="75">
        <v>3631</v>
      </c>
      <c r="B3634" s="76">
        <v>42107</v>
      </c>
      <c r="C3634" s="80">
        <v>2755.6115</v>
      </c>
      <c r="D3634" s="81">
        <v>81.624399999999994</v>
      </c>
      <c r="E3634" s="82">
        <v>71.34</v>
      </c>
      <c r="F3634" s="82">
        <v>45.848599999999998</v>
      </c>
      <c r="G3634" s="82">
        <v>58.563000000000002</v>
      </c>
      <c r="H3634" s="82">
        <v>170.16739999999999</v>
      </c>
      <c r="I3634" s="82">
        <v>118.02200000000001</v>
      </c>
      <c r="J3634" s="82">
        <v>50.499099999999999</v>
      </c>
      <c r="K3634" s="82">
        <v>58.568800000000003</v>
      </c>
      <c r="L3634" s="82">
        <v>131.90600000000001</v>
      </c>
      <c r="M3634" s="87">
        <v>139.06800000000001</v>
      </c>
      <c r="N3634" s="80">
        <v>0.13</v>
      </c>
      <c r="O3634" s="86">
        <f t="shared" si="168"/>
        <v>1256.2565567838001</v>
      </c>
      <c r="P3634" s="24">
        <f t="shared" si="169"/>
        <v>0</v>
      </c>
      <c r="R3634" s="76">
        <v>42107</v>
      </c>
      <c r="S3634" s="88">
        <f t="shared" si="170"/>
        <v>-4.4928413269149604E-3</v>
      </c>
      <c r="T3634" s="88"/>
    </row>
    <row r="3635" spans="1:20" x14ac:dyDescent="0.3">
      <c r="A3635" s="75">
        <v>3632</v>
      </c>
      <c r="B3635" s="76">
        <v>42108</v>
      </c>
      <c r="C3635" s="80">
        <v>2760.1158999999998</v>
      </c>
      <c r="D3635" s="81">
        <v>81.909499999999994</v>
      </c>
      <c r="E3635" s="82">
        <v>71.144999999999996</v>
      </c>
      <c r="F3635" s="82">
        <v>45.476100000000002</v>
      </c>
      <c r="G3635" s="82">
        <v>58.408700000000003</v>
      </c>
      <c r="H3635" s="82">
        <v>173.90629999999999</v>
      </c>
      <c r="I3635" s="82">
        <v>119.8061</v>
      </c>
      <c r="J3635" s="82">
        <v>51.323099999999997</v>
      </c>
      <c r="K3635" s="82">
        <v>58.295400000000001</v>
      </c>
      <c r="L3635" s="82">
        <v>133.232</v>
      </c>
      <c r="M3635" s="87">
        <v>139.268</v>
      </c>
      <c r="N3635" s="80">
        <v>0.13</v>
      </c>
      <c r="O3635" s="86">
        <f t="shared" si="168"/>
        <v>1256.2630374723899</v>
      </c>
      <c r="P3635" s="24">
        <f t="shared" si="169"/>
        <v>0</v>
      </c>
      <c r="R3635" s="76">
        <v>42108</v>
      </c>
      <c r="S3635" s="88">
        <f t="shared" si="170"/>
        <v>1.6346281034171899E-3</v>
      </c>
      <c r="T3635" s="88"/>
    </row>
    <row r="3636" spans="1:20" x14ac:dyDescent="0.3">
      <c r="A3636" s="75">
        <v>3633</v>
      </c>
      <c r="B3636" s="76">
        <v>42109</v>
      </c>
      <c r="C3636" s="80">
        <v>2774.3270000000002</v>
      </c>
      <c r="D3636" s="81">
        <v>81.303799999999995</v>
      </c>
      <c r="E3636" s="82">
        <v>71.34</v>
      </c>
      <c r="F3636" s="82">
        <v>46.817</v>
      </c>
      <c r="G3636" s="82">
        <v>59.257100000000001</v>
      </c>
      <c r="H3636" s="82">
        <v>176.41489999999999</v>
      </c>
      <c r="I3636" s="82">
        <v>121.8113</v>
      </c>
      <c r="J3636" s="82">
        <v>52.664999999999999</v>
      </c>
      <c r="K3636" s="82">
        <v>58.137099999999997</v>
      </c>
      <c r="L3636" s="82">
        <v>133.42500000000001</v>
      </c>
      <c r="M3636" s="87">
        <v>137.64099999999999</v>
      </c>
      <c r="N3636" s="80">
        <v>0.13</v>
      </c>
      <c r="O3636" s="86">
        <f t="shared" si="168"/>
        <v>1256.26951819441</v>
      </c>
      <c r="P3636" s="24">
        <f t="shared" si="169"/>
        <v>0</v>
      </c>
      <c r="R3636" s="76">
        <v>42109</v>
      </c>
      <c r="S3636" s="88">
        <f t="shared" si="170"/>
        <v>5.1487330658834801E-3</v>
      </c>
      <c r="T3636" s="88"/>
    </row>
    <row r="3637" spans="1:20" x14ac:dyDescent="0.3">
      <c r="A3637" s="75">
        <v>3634</v>
      </c>
      <c r="B3637" s="76">
        <v>42110</v>
      </c>
      <c r="C3637" s="80">
        <v>2772.2352999999998</v>
      </c>
      <c r="D3637" s="81">
        <v>80.650599999999997</v>
      </c>
      <c r="E3637" s="82">
        <v>72.489999999999995</v>
      </c>
      <c r="F3637" s="82">
        <v>46.253</v>
      </c>
      <c r="G3637" s="82">
        <v>59.123899999999999</v>
      </c>
      <c r="H3637" s="82">
        <v>176.0154</v>
      </c>
      <c r="I3637" s="82">
        <v>121.32729999999999</v>
      </c>
      <c r="J3637" s="82">
        <v>53.065199999999997</v>
      </c>
      <c r="K3637" s="82">
        <v>58.424900000000001</v>
      </c>
      <c r="L3637" s="82">
        <v>133.17599999999999</v>
      </c>
      <c r="M3637" s="87">
        <v>136.48500000000001</v>
      </c>
      <c r="N3637" s="80">
        <v>0.13</v>
      </c>
      <c r="O3637" s="86">
        <f t="shared" si="168"/>
        <v>1256.27599894986</v>
      </c>
      <c r="P3637" s="24">
        <f t="shared" si="169"/>
        <v>0</v>
      </c>
      <c r="R3637" s="76">
        <v>42110</v>
      </c>
      <c r="S3637" s="88">
        <f t="shared" si="170"/>
        <v>-7.53948615285993E-4</v>
      </c>
      <c r="T3637" s="88"/>
    </row>
    <row r="3638" spans="1:20" x14ac:dyDescent="0.3">
      <c r="A3638" s="75">
        <v>3635</v>
      </c>
      <c r="B3638" s="76">
        <v>42111</v>
      </c>
      <c r="C3638" s="80">
        <v>2740.8780000000002</v>
      </c>
      <c r="D3638" s="81">
        <v>79.706500000000005</v>
      </c>
      <c r="E3638" s="82">
        <v>71.900000000000006</v>
      </c>
      <c r="F3638" s="82">
        <v>45.763399999999997</v>
      </c>
      <c r="G3638" s="82">
        <v>58.3596</v>
      </c>
      <c r="H3638" s="82">
        <v>174.33770000000001</v>
      </c>
      <c r="I3638" s="82">
        <v>120.2209</v>
      </c>
      <c r="J3638" s="82">
        <v>52.453099999999999</v>
      </c>
      <c r="K3638" s="82">
        <v>57.993200000000002</v>
      </c>
      <c r="L3638" s="82">
        <v>132.29300000000001</v>
      </c>
      <c r="M3638" s="87">
        <v>135.41399999999999</v>
      </c>
      <c r="N3638" s="80">
        <v>0.13</v>
      </c>
      <c r="O3638" s="86">
        <f t="shared" si="168"/>
        <v>1256.28247973874</v>
      </c>
      <c r="P3638" s="24">
        <f t="shared" si="169"/>
        <v>0</v>
      </c>
      <c r="R3638" s="76">
        <v>42111</v>
      </c>
      <c r="S3638" s="88">
        <f t="shared" si="170"/>
        <v>-1.1311197141165999E-2</v>
      </c>
      <c r="T3638" s="88"/>
    </row>
    <row r="3639" spans="1:20" x14ac:dyDescent="0.3">
      <c r="A3639" s="75">
        <v>3636</v>
      </c>
      <c r="B3639" s="76">
        <v>42114</v>
      </c>
      <c r="C3639" s="80">
        <v>2766.2532000000001</v>
      </c>
      <c r="D3639" s="81">
        <v>81.517600000000002</v>
      </c>
      <c r="E3639" s="82">
        <v>73.459999999999994</v>
      </c>
      <c r="F3639" s="82">
        <v>46.103999999999999</v>
      </c>
      <c r="G3639" s="82">
        <v>60.168700000000001</v>
      </c>
      <c r="H3639" s="82">
        <v>176.22319999999999</v>
      </c>
      <c r="I3639" s="82">
        <v>120.6497</v>
      </c>
      <c r="J3639" s="82">
        <v>52.994599999999998</v>
      </c>
      <c r="K3639" s="82">
        <v>58.511200000000002</v>
      </c>
      <c r="L3639" s="82">
        <v>133.245</v>
      </c>
      <c r="M3639" s="87">
        <v>137.26900000000001</v>
      </c>
      <c r="N3639" s="80">
        <v>0.13</v>
      </c>
      <c r="O3639" s="86">
        <f t="shared" si="168"/>
        <v>1256.2889605610601</v>
      </c>
      <c r="P3639" s="24">
        <f t="shared" si="169"/>
        <v>0</v>
      </c>
      <c r="R3639" s="76">
        <v>42114</v>
      </c>
      <c r="S3639" s="88">
        <f t="shared" si="170"/>
        <v>9.2580552655023903E-3</v>
      </c>
      <c r="T3639" s="88"/>
    </row>
    <row r="3640" spans="1:20" x14ac:dyDescent="0.3">
      <c r="A3640" s="75">
        <v>3637</v>
      </c>
      <c r="B3640" s="76">
        <v>42115</v>
      </c>
      <c r="C3640" s="80">
        <v>2762.2053999999998</v>
      </c>
      <c r="D3640" s="81">
        <v>81.434399999999997</v>
      </c>
      <c r="E3640" s="82">
        <v>75.3</v>
      </c>
      <c r="F3640" s="82">
        <v>46.2104</v>
      </c>
      <c r="G3640" s="82">
        <v>59.79</v>
      </c>
      <c r="H3640" s="82">
        <v>175.32839999999999</v>
      </c>
      <c r="I3640" s="82">
        <v>120.15179999999999</v>
      </c>
      <c r="J3640" s="82">
        <v>52.323599999999999</v>
      </c>
      <c r="K3640" s="82">
        <v>58.683900000000001</v>
      </c>
      <c r="L3640" s="82">
        <v>133.63200000000001</v>
      </c>
      <c r="M3640" s="87">
        <v>135.4</v>
      </c>
      <c r="N3640" s="80">
        <v>0.13</v>
      </c>
      <c r="O3640" s="86">
        <f t="shared" si="168"/>
        <v>1256.29544141681</v>
      </c>
      <c r="P3640" s="24">
        <f t="shared" si="169"/>
        <v>0</v>
      </c>
      <c r="R3640" s="76">
        <v>42115</v>
      </c>
      <c r="S3640" s="88">
        <f t="shared" si="170"/>
        <v>-1.4632789218284E-3</v>
      </c>
      <c r="T3640" s="88"/>
    </row>
    <row r="3641" spans="1:20" x14ac:dyDescent="0.3">
      <c r="A3641" s="75">
        <v>3638</v>
      </c>
      <c r="B3641" s="76">
        <v>42116</v>
      </c>
      <c r="C3641" s="80">
        <v>2776.3431</v>
      </c>
      <c r="D3641" s="81">
        <v>81.873800000000003</v>
      </c>
      <c r="E3641" s="82">
        <v>76.02</v>
      </c>
      <c r="F3641" s="82">
        <v>46.348799999999997</v>
      </c>
      <c r="G3641" s="82">
        <v>60.280900000000003</v>
      </c>
      <c r="H3641" s="82">
        <v>174.96090000000001</v>
      </c>
      <c r="I3641" s="82">
        <v>120.9539</v>
      </c>
      <c r="J3641" s="82">
        <v>52.653199999999998</v>
      </c>
      <c r="K3641" s="82">
        <v>59.446599999999997</v>
      </c>
      <c r="L3641" s="82">
        <v>134.322</v>
      </c>
      <c r="M3641" s="87">
        <v>139.63900000000001</v>
      </c>
      <c r="N3641" s="80">
        <v>0.13</v>
      </c>
      <c r="O3641" s="86">
        <f t="shared" si="168"/>
        <v>1256.30192230599</v>
      </c>
      <c r="P3641" s="24">
        <f t="shared" si="169"/>
        <v>0</v>
      </c>
      <c r="R3641" s="76">
        <v>42116</v>
      </c>
      <c r="S3641" s="88">
        <f t="shared" si="170"/>
        <v>5.1182652817927101E-3</v>
      </c>
      <c r="T3641" s="88"/>
    </row>
    <row r="3642" spans="1:20" x14ac:dyDescent="0.3">
      <c r="A3642" s="75">
        <v>3639</v>
      </c>
      <c r="B3642" s="76">
        <v>42117</v>
      </c>
      <c r="C3642" s="80">
        <v>2783.1639</v>
      </c>
      <c r="D3642" s="81">
        <v>81.161299999999997</v>
      </c>
      <c r="E3642" s="82">
        <v>76.27</v>
      </c>
      <c r="F3642" s="82">
        <v>46.1785</v>
      </c>
      <c r="G3642" s="82">
        <v>60.778700000000001</v>
      </c>
      <c r="H3642" s="82">
        <v>175.71190000000001</v>
      </c>
      <c r="I3642" s="82">
        <v>121.0645</v>
      </c>
      <c r="J3642" s="82">
        <v>53.406599999999997</v>
      </c>
      <c r="K3642" s="82">
        <v>58.9285</v>
      </c>
      <c r="L3642" s="82">
        <v>132.18199999999999</v>
      </c>
      <c r="M3642" s="87">
        <v>138.44</v>
      </c>
      <c r="N3642" s="80">
        <v>0.13</v>
      </c>
      <c r="O3642" s="86">
        <f t="shared" si="168"/>
        <v>1256.3084032286099</v>
      </c>
      <c r="P3642" s="24">
        <f t="shared" si="169"/>
        <v>0</v>
      </c>
      <c r="R3642" s="76">
        <v>42117</v>
      </c>
      <c r="S3642" s="88">
        <f t="shared" si="170"/>
        <v>2.45675687561819E-3</v>
      </c>
      <c r="T3642" s="88"/>
    </row>
    <row r="3643" spans="1:20" x14ac:dyDescent="0.3">
      <c r="A3643" s="75">
        <v>3640</v>
      </c>
      <c r="B3643" s="76">
        <v>42118</v>
      </c>
      <c r="C3643" s="80">
        <v>2789.4450999999999</v>
      </c>
      <c r="D3643" s="81">
        <v>81.042500000000004</v>
      </c>
      <c r="E3643" s="82">
        <v>75.739999999999995</v>
      </c>
      <c r="F3643" s="82">
        <v>45.848599999999998</v>
      </c>
      <c r="G3643" s="82">
        <v>67.131399999999999</v>
      </c>
      <c r="H3643" s="82">
        <v>175.5521</v>
      </c>
      <c r="I3643" s="82">
        <v>120.27630000000001</v>
      </c>
      <c r="J3643" s="82">
        <v>52.4649</v>
      </c>
      <c r="K3643" s="82">
        <v>58.842199999999998</v>
      </c>
      <c r="L3643" s="82">
        <v>131.40899999999999</v>
      </c>
      <c r="M3643" s="87">
        <v>140.923</v>
      </c>
      <c r="N3643" s="80">
        <v>0.13</v>
      </c>
      <c r="O3643" s="86">
        <f t="shared" si="168"/>
        <v>1256.3148841846501</v>
      </c>
      <c r="P3643" s="24">
        <f t="shared" si="169"/>
        <v>0</v>
      </c>
      <c r="R3643" s="76">
        <v>42118</v>
      </c>
      <c r="S3643" s="88">
        <f t="shared" si="170"/>
        <v>2.2568559472906399E-3</v>
      </c>
      <c r="T3643" s="88"/>
    </row>
    <row r="3644" spans="1:20" x14ac:dyDescent="0.3">
      <c r="A3644" s="75">
        <v>3641</v>
      </c>
      <c r="B3644" s="76">
        <v>42121</v>
      </c>
      <c r="C3644" s="80">
        <v>2777.8984999999998</v>
      </c>
      <c r="D3644" s="81">
        <v>82.218299999999999</v>
      </c>
      <c r="E3644" s="82">
        <v>77.040000000000006</v>
      </c>
      <c r="F3644" s="82">
        <v>46.412599999999998</v>
      </c>
      <c r="G3644" s="82">
        <v>67.355800000000002</v>
      </c>
      <c r="H3644" s="82">
        <v>175.28049999999999</v>
      </c>
      <c r="I3644" s="82">
        <v>120.33159999999999</v>
      </c>
      <c r="J3644" s="82">
        <v>52.8063</v>
      </c>
      <c r="K3644" s="82">
        <v>58.755899999999997</v>
      </c>
      <c r="L3644" s="82">
        <v>130.47</v>
      </c>
      <c r="M3644" s="87">
        <v>137.64099999999999</v>
      </c>
      <c r="N3644" s="80">
        <v>0.13</v>
      </c>
      <c r="O3644" s="86">
        <f t="shared" si="168"/>
        <v>1256.3213651741401</v>
      </c>
      <c r="P3644" s="24">
        <f t="shared" si="169"/>
        <v>0</v>
      </c>
      <c r="R3644" s="76">
        <v>42121</v>
      </c>
      <c r="S3644" s="88">
        <f t="shared" si="170"/>
        <v>-4.1393895868393499E-3</v>
      </c>
      <c r="T3644" s="88"/>
    </row>
    <row r="3645" spans="1:20" x14ac:dyDescent="0.3">
      <c r="A3645" s="75">
        <v>3642</v>
      </c>
      <c r="B3645" s="76">
        <v>42122</v>
      </c>
      <c r="C3645" s="80">
        <v>2785.8469</v>
      </c>
      <c r="D3645" s="81">
        <v>82.716999999999999</v>
      </c>
      <c r="E3645" s="82">
        <v>76.069999999999993</v>
      </c>
      <c r="F3645" s="82">
        <v>47.3598</v>
      </c>
      <c r="G3645" s="82">
        <v>68.933499999999995</v>
      </c>
      <c r="H3645" s="82">
        <v>177.54939999999999</v>
      </c>
      <c r="I3645" s="82">
        <v>121.4241</v>
      </c>
      <c r="J3645" s="82">
        <v>52.559100000000001</v>
      </c>
      <c r="K3645" s="82">
        <v>58.669499999999999</v>
      </c>
      <c r="L3645" s="82">
        <v>130.37299999999999</v>
      </c>
      <c r="M3645" s="87">
        <v>138.197</v>
      </c>
      <c r="N3645" s="80">
        <v>0.13</v>
      </c>
      <c r="O3645" s="86">
        <f t="shared" si="168"/>
        <v>1256.3278461970499</v>
      </c>
      <c r="P3645" s="24">
        <f t="shared" si="169"/>
        <v>0</v>
      </c>
      <c r="R3645" s="76">
        <v>42122</v>
      </c>
      <c r="S3645" s="88">
        <f t="shared" si="170"/>
        <v>2.8612996479173698E-3</v>
      </c>
      <c r="T3645" s="88"/>
    </row>
    <row r="3646" spans="1:20" x14ac:dyDescent="0.3">
      <c r="A3646" s="75">
        <v>3643</v>
      </c>
      <c r="B3646" s="76">
        <v>42123</v>
      </c>
      <c r="C3646" s="80">
        <v>2775.6115</v>
      </c>
      <c r="D3646" s="81">
        <v>81.553200000000004</v>
      </c>
      <c r="E3646" s="82">
        <v>75.13</v>
      </c>
      <c r="F3646" s="82">
        <v>47.604599999999998</v>
      </c>
      <c r="G3646" s="82">
        <v>68.800299999999993</v>
      </c>
      <c r="H3646" s="82">
        <v>178.524</v>
      </c>
      <c r="I3646" s="82">
        <v>121.5209</v>
      </c>
      <c r="J3646" s="82">
        <v>52.617899999999999</v>
      </c>
      <c r="K3646" s="82">
        <v>58.266599999999997</v>
      </c>
      <c r="L3646" s="82">
        <v>130.31800000000001</v>
      </c>
      <c r="M3646" s="87">
        <v>138.46799999999999</v>
      </c>
      <c r="N3646" s="80">
        <v>0.13</v>
      </c>
      <c r="O3646" s="86">
        <f t="shared" si="168"/>
        <v>1256.3343272534</v>
      </c>
      <c r="P3646" s="24">
        <f t="shared" si="169"/>
        <v>0</v>
      </c>
      <c r="R3646" s="76">
        <v>42123</v>
      </c>
      <c r="S3646" s="88">
        <f t="shared" si="170"/>
        <v>-3.6740712492132599E-3</v>
      </c>
      <c r="T3646" s="88"/>
    </row>
    <row r="3647" spans="1:20" x14ac:dyDescent="0.3">
      <c r="A3647" s="75">
        <v>3644</v>
      </c>
      <c r="B3647" s="76">
        <v>42124</v>
      </c>
      <c r="C3647" s="80">
        <v>2747.6262999999999</v>
      </c>
      <c r="D3647" s="81">
        <v>80.757499999999993</v>
      </c>
      <c r="E3647" s="82">
        <v>73.78</v>
      </c>
      <c r="F3647" s="82">
        <v>46.423299999999998</v>
      </c>
      <c r="G3647" s="82">
        <v>68.211299999999994</v>
      </c>
      <c r="H3647" s="82">
        <v>177.45349999999999</v>
      </c>
      <c r="I3647" s="82">
        <v>120.82940000000001</v>
      </c>
      <c r="J3647" s="82">
        <v>51.947000000000003</v>
      </c>
      <c r="K3647" s="82">
        <v>58.3673</v>
      </c>
      <c r="L3647" s="82">
        <v>131.34</v>
      </c>
      <c r="M3647" s="87">
        <v>137.798</v>
      </c>
      <c r="N3647" s="80">
        <v>0.08</v>
      </c>
      <c r="O3647" s="99">
        <f t="shared" si="168"/>
        <v>1256.33831561634</v>
      </c>
      <c r="P3647" s="24">
        <f t="shared" si="169"/>
        <v>1</v>
      </c>
      <c r="R3647" s="76">
        <v>42124</v>
      </c>
      <c r="S3647" s="88">
        <f t="shared" si="170"/>
        <v>-1.00825349657184E-2</v>
      </c>
      <c r="T3647" s="88"/>
    </row>
    <row r="3648" spans="1:20" x14ac:dyDescent="0.3">
      <c r="A3648" s="75">
        <v>3645</v>
      </c>
      <c r="B3648" s="76">
        <v>42125</v>
      </c>
      <c r="C3648" s="80">
        <v>2777.6482000000001</v>
      </c>
      <c r="D3648" s="81">
        <v>81.256299999999996</v>
      </c>
      <c r="E3648" s="82">
        <v>74.66</v>
      </c>
      <c r="F3648" s="82">
        <v>47.221499999999999</v>
      </c>
      <c r="G3648" s="82">
        <v>68.232299999999995</v>
      </c>
      <c r="H3648" s="82">
        <v>174.2259</v>
      </c>
      <c r="I3648" s="82">
        <v>122.8762</v>
      </c>
      <c r="J3648" s="82">
        <v>50.969900000000003</v>
      </c>
      <c r="K3648" s="82">
        <v>58.871000000000002</v>
      </c>
      <c r="L3648" s="82">
        <v>131.94800000000001</v>
      </c>
      <c r="M3648" s="87">
        <v>139.58199999999999</v>
      </c>
      <c r="N3648" s="80">
        <v>0.13</v>
      </c>
      <c r="O3648" s="86">
        <f t="shared" si="168"/>
        <v>1256.3447967267</v>
      </c>
      <c r="P3648" s="24">
        <f t="shared" si="169"/>
        <v>0</v>
      </c>
      <c r="R3648" s="76">
        <v>42125</v>
      </c>
      <c r="S3648" s="88">
        <f t="shared" si="170"/>
        <v>1.09264858907487E-2</v>
      </c>
      <c r="T3648" s="88"/>
    </row>
    <row r="3649" spans="1:20" x14ac:dyDescent="0.3">
      <c r="A3649" s="75">
        <v>3646</v>
      </c>
      <c r="B3649" s="76">
        <v>42128</v>
      </c>
      <c r="C3649" s="80">
        <v>2785.8166000000001</v>
      </c>
      <c r="D3649" s="81">
        <v>82.010400000000004</v>
      </c>
      <c r="E3649" s="82">
        <v>75.099999999999994</v>
      </c>
      <c r="F3649" s="82">
        <v>47.455599999999997</v>
      </c>
      <c r="G3649" s="82">
        <v>67.650300000000001</v>
      </c>
      <c r="H3649" s="82">
        <v>173.07550000000001</v>
      </c>
      <c r="I3649" s="82">
        <v>123.2358</v>
      </c>
      <c r="J3649" s="82">
        <v>50.781599999999997</v>
      </c>
      <c r="K3649" s="82">
        <v>58.942900000000002</v>
      </c>
      <c r="L3649" s="82">
        <v>132.48599999999999</v>
      </c>
      <c r="M3649" s="87">
        <v>137.19800000000001</v>
      </c>
      <c r="N3649" s="80">
        <v>0.13</v>
      </c>
      <c r="O3649" s="86">
        <f t="shared" si="168"/>
        <v>1256.3512778705001</v>
      </c>
      <c r="P3649" s="24">
        <f t="shared" si="169"/>
        <v>0</v>
      </c>
      <c r="R3649" s="76">
        <v>42128</v>
      </c>
      <c r="S3649" s="88">
        <f t="shared" si="170"/>
        <v>2.9407611806275798E-3</v>
      </c>
      <c r="T3649" s="88"/>
    </row>
    <row r="3650" spans="1:20" x14ac:dyDescent="0.3">
      <c r="A3650" s="75">
        <v>3647</v>
      </c>
      <c r="B3650" s="76">
        <v>42129</v>
      </c>
      <c r="C3650" s="80">
        <v>2753.0933</v>
      </c>
      <c r="D3650" s="81">
        <v>81.196899999999999</v>
      </c>
      <c r="E3650" s="82">
        <v>75.36</v>
      </c>
      <c r="F3650" s="82">
        <v>46.7425</v>
      </c>
      <c r="G3650" s="82">
        <v>66.752799999999993</v>
      </c>
      <c r="H3650" s="82">
        <v>172.5642</v>
      </c>
      <c r="I3650" s="82">
        <v>122.54430000000001</v>
      </c>
      <c r="J3650" s="82">
        <v>50.3461</v>
      </c>
      <c r="K3650" s="82">
        <v>58.640700000000002</v>
      </c>
      <c r="L3650" s="82">
        <v>131.75399999999999</v>
      </c>
      <c r="M3650" s="87">
        <v>137.19800000000001</v>
      </c>
      <c r="N3650" s="80">
        <v>0.13</v>
      </c>
      <c r="O3650" s="86">
        <f t="shared" si="168"/>
        <v>1256.35775904772</v>
      </c>
      <c r="P3650" s="24">
        <f t="shared" si="169"/>
        <v>0</v>
      </c>
      <c r="R3650" s="76">
        <v>42129</v>
      </c>
      <c r="S3650" s="88">
        <f t="shared" si="170"/>
        <v>-1.17463942170494E-2</v>
      </c>
      <c r="T3650" s="88"/>
    </row>
    <row r="3651" spans="1:20" x14ac:dyDescent="0.3">
      <c r="A3651" s="75">
        <v>3648</v>
      </c>
      <c r="B3651" s="76">
        <v>42130</v>
      </c>
      <c r="C3651" s="80">
        <v>2741.8584999999998</v>
      </c>
      <c r="D3651" s="81">
        <v>80.531800000000004</v>
      </c>
      <c r="E3651" s="82">
        <v>75.040000000000006</v>
      </c>
      <c r="F3651" s="82">
        <v>46.040100000000002</v>
      </c>
      <c r="G3651" s="82">
        <v>64.901700000000005</v>
      </c>
      <c r="H3651" s="82">
        <v>172.48429999999999</v>
      </c>
      <c r="I3651" s="82">
        <v>121.9635</v>
      </c>
      <c r="J3651" s="82">
        <v>48.957000000000001</v>
      </c>
      <c r="K3651" s="82">
        <v>58.511200000000002</v>
      </c>
      <c r="L3651" s="82">
        <v>131.83699999999999</v>
      </c>
      <c r="M3651" s="87">
        <v>137.56899999999999</v>
      </c>
      <c r="N3651" s="80">
        <v>0.13</v>
      </c>
      <c r="O3651" s="86">
        <f t="shared" si="168"/>
        <v>1256.3642402583901</v>
      </c>
      <c r="P3651" s="24">
        <f t="shared" si="169"/>
        <v>0</v>
      </c>
      <c r="R3651" s="76">
        <v>42130</v>
      </c>
      <c r="S3651" s="88">
        <f t="shared" si="170"/>
        <v>-4.0807915954029798E-3</v>
      </c>
      <c r="T3651" s="88"/>
    </row>
    <row r="3652" spans="1:20" x14ac:dyDescent="0.3">
      <c r="A3652" s="75">
        <v>3649</v>
      </c>
      <c r="B3652" s="76">
        <v>42131</v>
      </c>
      <c r="C3652" s="80">
        <v>2752.8919999999998</v>
      </c>
      <c r="D3652" s="81">
        <v>81.268199999999993</v>
      </c>
      <c r="E3652" s="82">
        <v>75.239999999999995</v>
      </c>
      <c r="F3652" s="82">
        <v>46.274299999999997</v>
      </c>
      <c r="G3652" s="82">
        <v>65.490700000000004</v>
      </c>
      <c r="H3652" s="82">
        <v>171.87710000000001</v>
      </c>
      <c r="I3652" s="82">
        <v>121.14749999999999</v>
      </c>
      <c r="J3652" s="82">
        <v>48.474400000000003</v>
      </c>
      <c r="K3652" s="82">
        <v>58.568800000000003</v>
      </c>
      <c r="L3652" s="82">
        <v>131.381</v>
      </c>
      <c r="M3652" s="87">
        <v>138.126</v>
      </c>
      <c r="N3652" s="80">
        <v>0.13</v>
      </c>
      <c r="O3652" s="86">
        <f t="shared" ref="O3652:O3715" si="171">O3651*(1+N3652/100/252)</f>
        <v>1256.3707215024799</v>
      </c>
      <c r="P3652" s="24">
        <f t="shared" ref="P3652:P3715" si="172">IF(MONTH(B3652)&lt;&gt;MONTH(B3653),1,0)</f>
        <v>0</v>
      </c>
      <c r="R3652" s="76">
        <v>42131</v>
      </c>
      <c r="S3652" s="88">
        <f t="shared" ref="S3652:S3715" si="173">(C3652/C3651)-1</f>
        <v>4.0240953353354297E-3</v>
      </c>
      <c r="T3652" s="88"/>
    </row>
    <row r="3653" spans="1:20" x14ac:dyDescent="0.3">
      <c r="A3653" s="75">
        <v>3650</v>
      </c>
      <c r="B3653" s="76">
        <v>42132</v>
      </c>
      <c r="C3653" s="80">
        <v>2789.9992999999999</v>
      </c>
      <c r="D3653" s="81">
        <v>82.432000000000002</v>
      </c>
      <c r="E3653" s="82">
        <v>76.430000000000007</v>
      </c>
      <c r="F3653" s="82">
        <v>46.838299999999997</v>
      </c>
      <c r="G3653" s="82">
        <v>66.963200000000001</v>
      </c>
      <c r="H3653" s="82">
        <v>173.6027</v>
      </c>
      <c r="I3653" s="82">
        <v>123.0698</v>
      </c>
      <c r="J3653" s="82">
        <v>48.839300000000001</v>
      </c>
      <c r="K3653" s="82">
        <v>58.971699999999998</v>
      </c>
      <c r="L3653" s="82">
        <v>133.315</v>
      </c>
      <c r="M3653" s="87">
        <v>140.19499999999999</v>
      </c>
      <c r="N3653" s="80">
        <v>0.13</v>
      </c>
      <c r="O3653" s="86">
        <f t="shared" si="171"/>
        <v>1256.3772027800101</v>
      </c>
      <c r="P3653" s="24">
        <f t="shared" si="172"/>
        <v>0</v>
      </c>
      <c r="R3653" s="76">
        <v>42132</v>
      </c>
      <c r="S3653" s="88">
        <f t="shared" si="173"/>
        <v>1.3479388221550301E-2</v>
      </c>
      <c r="T3653" s="88"/>
    </row>
    <row r="3654" spans="1:20" x14ac:dyDescent="0.3">
      <c r="A3654" s="75">
        <v>3651</v>
      </c>
      <c r="B3654" s="76">
        <v>42135</v>
      </c>
      <c r="C3654" s="80">
        <v>2776.3537000000001</v>
      </c>
      <c r="D3654" s="81">
        <v>82.004499999999993</v>
      </c>
      <c r="E3654" s="82">
        <v>76.099999999999994</v>
      </c>
      <c r="F3654" s="82">
        <v>46.657400000000003</v>
      </c>
      <c r="G3654" s="82">
        <v>66.430300000000003</v>
      </c>
      <c r="H3654" s="82">
        <v>171.54159999999999</v>
      </c>
      <c r="I3654" s="82">
        <v>121.0231</v>
      </c>
      <c r="J3654" s="82">
        <v>48.615699999999997</v>
      </c>
      <c r="K3654" s="82">
        <v>58.914099999999998</v>
      </c>
      <c r="L3654" s="82">
        <v>133.03800000000001</v>
      </c>
      <c r="M3654" s="87">
        <v>139.16800000000001</v>
      </c>
      <c r="N3654" s="80">
        <v>0.13</v>
      </c>
      <c r="O3654" s="86">
        <f t="shared" si="171"/>
        <v>1256.3836840909801</v>
      </c>
      <c r="P3654" s="24">
        <f t="shared" si="172"/>
        <v>0</v>
      </c>
      <c r="R3654" s="76">
        <v>42135</v>
      </c>
      <c r="S3654" s="88">
        <f t="shared" si="173"/>
        <v>-4.8908972844544703E-3</v>
      </c>
      <c r="T3654" s="88"/>
    </row>
    <row r="3655" spans="1:20" x14ac:dyDescent="0.3">
      <c r="A3655" s="75">
        <v>3652</v>
      </c>
      <c r="B3655" s="76">
        <v>42136</v>
      </c>
      <c r="C3655" s="80">
        <v>2768.3152</v>
      </c>
      <c r="D3655" s="81">
        <v>81.689800000000005</v>
      </c>
      <c r="E3655" s="82">
        <v>75.97</v>
      </c>
      <c r="F3655" s="82">
        <v>46.37</v>
      </c>
      <c r="G3655" s="82">
        <v>66.402199999999993</v>
      </c>
      <c r="H3655" s="82">
        <v>171.86109999999999</v>
      </c>
      <c r="I3655" s="82">
        <v>121.3578</v>
      </c>
      <c r="J3655" s="82">
        <v>48.415599999999998</v>
      </c>
      <c r="K3655" s="82">
        <v>58.554400000000001</v>
      </c>
      <c r="L3655" s="82">
        <v>132.83099999999999</v>
      </c>
      <c r="M3655" s="87">
        <v>139.79599999999999</v>
      </c>
      <c r="N3655" s="80">
        <v>0.13</v>
      </c>
      <c r="O3655" s="86">
        <f t="shared" si="171"/>
        <v>1256.3901654353799</v>
      </c>
      <c r="P3655" s="24">
        <f t="shared" si="172"/>
        <v>0</v>
      </c>
      <c r="R3655" s="76">
        <v>42136</v>
      </c>
      <c r="S3655" s="88">
        <f t="shared" si="173"/>
        <v>-2.8953443503975098E-3</v>
      </c>
      <c r="T3655" s="88"/>
    </row>
    <row r="3656" spans="1:20" x14ac:dyDescent="0.3">
      <c r="A3656" s="75">
        <v>3653</v>
      </c>
      <c r="B3656" s="76">
        <v>42137</v>
      </c>
      <c r="C3656" s="80">
        <v>2768.0762</v>
      </c>
      <c r="D3656" s="81">
        <v>82.812100000000001</v>
      </c>
      <c r="E3656" s="82">
        <v>76.12</v>
      </c>
      <c r="F3656" s="82">
        <v>46.604199999999999</v>
      </c>
      <c r="G3656" s="82">
        <v>66.787899999999993</v>
      </c>
      <c r="H3656" s="82">
        <v>172.0848</v>
      </c>
      <c r="I3656" s="82">
        <v>120.7162</v>
      </c>
      <c r="J3656" s="82">
        <v>48.380200000000002</v>
      </c>
      <c r="K3656" s="82">
        <v>59.072400000000002</v>
      </c>
      <c r="L3656" s="82">
        <v>133.12100000000001</v>
      </c>
      <c r="M3656" s="87">
        <v>138.93899999999999</v>
      </c>
      <c r="N3656" s="80">
        <v>0.13</v>
      </c>
      <c r="O3656" s="86">
        <f t="shared" si="171"/>
        <v>1256.3966468132201</v>
      </c>
      <c r="P3656" s="24">
        <f t="shared" si="172"/>
        <v>0</v>
      </c>
      <c r="R3656" s="76">
        <v>42137</v>
      </c>
      <c r="S3656" s="88">
        <f t="shared" si="173"/>
        <v>-8.63340995274076E-5</v>
      </c>
      <c r="T3656" s="88"/>
    </row>
    <row r="3657" spans="1:20" x14ac:dyDescent="0.3">
      <c r="A3657" s="75">
        <v>3654</v>
      </c>
      <c r="B3657" s="76">
        <v>42138</v>
      </c>
      <c r="C3657" s="80">
        <v>2798.2303999999999</v>
      </c>
      <c r="D3657" s="81">
        <v>83.750299999999996</v>
      </c>
      <c r="E3657" s="82">
        <v>78.36</v>
      </c>
      <c r="F3657" s="82">
        <v>47.232100000000003</v>
      </c>
      <c r="G3657" s="82">
        <v>68.323499999999996</v>
      </c>
      <c r="H3657" s="82">
        <v>173.28319999999999</v>
      </c>
      <c r="I3657" s="82">
        <v>121.288</v>
      </c>
      <c r="J3657" s="82">
        <v>47.897599999999997</v>
      </c>
      <c r="K3657" s="82">
        <v>59.72</v>
      </c>
      <c r="L3657" s="82">
        <v>135.31700000000001</v>
      </c>
      <c r="M3657" s="87">
        <v>139.453</v>
      </c>
      <c r="N3657" s="80">
        <v>0.13</v>
      </c>
      <c r="O3657" s="86">
        <f t="shared" si="171"/>
        <v>1256.40312822449</v>
      </c>
      <c r="P3657" s="24">
        <f t="shared" si="172"/>
        <v>0</v>
      </c>
      <c r="R3657" s="76">
        <v>42138</v>
      </c>
      <c r="S3657" s="88">
        <f t="shared" si="173"/>
        <v>1.0893558493801501E-2</v>
      </c>
      <c r="T3657" s="88"/>
    </row>
    <row r="3658" spans="1:20" x14ac:dyDescent="0.3">
      <c r="A3658" s="75">
        <v>3655</v>
      </c>
      <c r="B3658" s="76">
        <v>42139</v>
      </c>
      <c r="C3658" s="80">
        <v>2800.7058999999999</v>
      </c>
      <c r="D3658" s="81">
        <v>84.391599999999997</v>
      </c>
      <c r="E3658" s="82">
        <v>77.959999999999994</v>
      </c>
      <c r="F3658" s="82">
        <v>46.987299999999998</v>
      </c>
      <c r="G3658" s="82">
        <v>67.727400000000003</v>
      </c>
      <c r="H3658" s="82">
        <v>174.3218</v>
      </c>
      <c r="I3658" s="82">
        <v>121.818</v>
      </c>
      <c r="J3658" s="82">
        <v>47.826999999999998</v>
      </c>
      <c r="K3658" s="82">
        <v>59.748800000000003</v>
      </c>
      <c r="L3658" s="82">
        <v>135.62</v>
      </c>
      <c r="M3658" s="87">
        <v>139.92400000000001</v>
      </c>
      <c r="N3658" s="80">
        <v>0.13</v>
      </c>
      <c r="O3658" s="86">
        <f t="shared" si="171"/>
        <v>1256.4096096692001</v>
      </c>
      <c r="P3658" s="24">
        <f t="shared" si="172"/>
        <v>0</v>
      </c>
      <c r="R3658" s="76">
        <v>42139</v>
      </c>
      <c r="S3658" s="88">
        <f t="shared" si="173"/>
        <v>8.8466625192840098E-4</v>
      </c>
      <c r="T3658" s="88"/>
    </row>
    <row r="3659" spans="1:20" x14ac:dyDescent="0.3">
      <c r="A3659" s="75">
        <v>3656</v>
      </c>
      <c r="B3659" s="76">
        <v>42142</v>
      </c>
      <c r="C3659" s="80">
        <v>2809.4005999999999</v>
      </c>
      <c r="D3659" s="81">
        <v>83.631500000000003</v>
      </c>
      <c r="E3659" s="82">
        <v>77.94</v>
      </c>
      <c r="F3659" s="82">
        <v>47.083100000000002</v>
      </c>
      <c r="G3659" s="82">
        <v>67.327799999999996</v>
      </c>
      <c r="H3659" s="82">
        <v>172.0949</v>
      </c>
      <c r="I3659" s="82">
        <v>121.1207</v>
      </c>
      <c r="J3659" s="82">
        <v>47.203099999999999</v>
      </c>
      <c r="K3659" s="82">
        <v>59.460999999999999</v>
      </c>
      <c r="L3659" s="82">
        <v>135.386</v>
      </c>
      <c r="M3659" s="87">
        <v>139.89599999999999</v>
      </c>
      <c r="N3659" s="80">
        <v>0.13</v>
      </c>
      <c r="O3659" s="86">
        <f t="shared" si="171"/>
        <v>1256.41609114735</v>
      </c>
      <c r="P3659" s="24">
        <f t="shared" si="172"/>
        <v>0</v>
      </c>
      <c r="R3659" s="76">
        <v>42142</v>
      </c>
      <c r="S3659" s="88">
        <f t="shared" si="173"/>
        <v>3.1044673416085202E-3</v>
      </c>
      <c r="T3659" s="88"/>
    </row>
    <row r="3660" spans="1:20" x14ac:dyDescent="0.3">
      <c r="A3660" s="75">
        <v>3657</v>
      </c>
      <c r="B3660" s="76">
        <v>42143</v>
      </c>
      <c r="C3660" s="80">
        <v>2808.1668</v>
      </c>
      <c r="D3660" s="81">
        <v>82.681399999999996</v>
      </c>
      <c r="E3660" s="82">
        <v>77.3</v>
      </c>
      <c r="F3660" s="82">
        <v>47.168199999999999</v>
      </c>
      <c r="G3660" s="82">
        <v>67.159499999999994</v>
      </c>
      <c r="H3660" s="82">
        <v>169.46469999999999</v>
      </c>
      <c r="I3660" s="82">
        <v>121.3159</v>
      </c>
      <c r="J3660" s="82">
        <v>46.838200000000001</v>
      </c>
      <c r="K3660" s="82">
        <v>59.446599999999997</v>
      </c>
      <c r="L3660" s="82">
        <v>135.24799999999999</v>
      </c>
      <c r="M3660" s="87">
        <v>143.69200000000001</v>
      </c>
      <c r="N3660" s="80">
        <v>0.12</v>
      </c>
      <c r="O3660" s="86">
        <f t="shared" si="171"/>
        <v>1256.4220740811199</v>
      </c>
      <c r="P3660" s="24">
        <f t="shared" si="172"/>
        <v>0</v>
      </c>
      <c r="R3660" s="76">
        <v>42143</v>
      </c>
      <c r="S3660" s="88">
        <f t="shared" si="173"/>
        <v>-4.3916841193813999E-4</v>
      </c>
      <c r="T3660" s="88"/>
    </row>
    <row r="3661" spans="1:20" x14ac:dyDescent="0.3">
      <c r="A3661" s="75">
        <v>3658</v>
      </c>
      <c r="B3661" s="76">
        <v>42144</v>
      </c>
      <c r="C3661" s="80">
        <v>2805.8519999999999</v>
      </c>
      <c r="D3661" s="81">
        <v>82.277600000000007</v>
      </c>
      <c r="E3661" s="82">
        <v>76.91</v>
      </c>
      <c r="F3661" s="82">
        <v>47.136299999999999</v>
      </c>
      <c r="G3661" s="82">
        <v>67.159499999999994</v>
      </c>
      <c r="H3661" s="82">
        <v>169.83580000000001</v>
      </c>
      <c r="I3661" s="82">
        <v>121.5112</v>
      </c>
      <c r="J3661" s="82">
        <v>47.450299999999999</v>
      </c>
      <c r="K3661" s="82">
        <v>59.504199999999997</v>
      </c>
      <c r="L3661" s="82">
        <v>134.88900000000001</v>
      </c>
      <c r="M3661" s="87">
        <v>142.87799999999999</v>
      </c>
      <c r="N3661" s="80">
        <v>0.12</v>
      </c>
      <c r="O3661" s="86">
        <f t="shared" si="171"/>
        <v>1256.42805704337</v>
      </c>
      <c r="P3661" s="24">
        <f t="shared" si="172"/>
        <v>0</v>
      </c>
      <c r="R3661" s="76">
        <v>42144</v>
      </c>
      <c r="S3661" s="88">
        <f t="shared" si="173"/>
        <v>-8.2431000893545803E-4</v>
      </c>
      <c r="T3661" s="88"/>
    </row>
    <row r="3662" spans="1:20" x14ac:dyDescent="0.3">
      <c r="A3662" s="75">
        <v>3659</v>
      </c>
      <c r="B3662" s="76">
        <v>42145</v>
      </c>
      <c r="C3662" s="80">
        <v>2812.8044</v>
      </c>
      <c r="D3662" s="81">
        <v>83.239599999999996</v>
      </c>
      <c r="E3662" s="82">
        <v>77.64</v>
      </c>
      <c r="F3662" s="82">
        <v>47.125700000000002</v>
      </c>
      <c r="G3662" s="82">
        <v>66.933599999999998</v>
      </c>
      <c r="H3662" s="82">
        <v>170.22309999999999</v>
      </c>
      <c r="I3662" s="82">
        <v>121.62269999999999</v>
      </c>
      <c r="J3662" s="82">
        <v>48.709800000000001</v>
      </c>
      <c r="K3662" s="82">
        <v>59.331499999999998</v>
      </c>
      <c r="L3662" s="82">
        <v>134.21199999999999</v>
      </c>
      <c r="M3662" s="87">
        <v>141.69399999999999</v>
      </c>
      <c r="N3662" s="80">
        <v>0.12</v>
      </c>
      <c r="O3662" s="86">
        <f t="shared" si="171"/>
        <v>1256.43404003412</v>
      </c>
      <c r="P3662" s="24">
        <f t="shared" si="172"/>
        <v>0</v>
      </c>
      <c r="R3662" s="76">
        <v>42145</v>
      </c>
      <c r="S3662" s="88">
        <f t="shared" si="173"/>
        <v>2.4778213533716001E-3</v>
      </c>
      <c r="T3662" s="88"/>
    </row>
    <row r="3663" spans="1:20" x14ac:dyDescent="0.3">
      <c r="A3663" s="75">
        <v>3660</v>
      </c>
      <c r="B3663" s="76">
        <v>42146</v>
      </c>
      <c r="C3663" s="80">
        <v>2806.5515</v>
      </c>
      <c r="D3663" s="81">
        <v>82.550799999999995</v>
      </c>
      <c r="E3663" s="82">
        <v>77.66</v>
      </c>
      <c r="F3663" s="82">
        <v>46.7532</v>
      </c>
      <c r="G3663" s="82">
        <v>66.199700000000007</v>
      </c>
      <c r="H3663" s="82">
        <v>169.25489999999999</v>
      </c>
      <c r="I3663" s="82">
        <v>120.6605</v>
      </c>
      <c r="J3663" s="82">
        <v>48.250799999999998</v>
      </c>
      <c r="K3663" s="82">
        <v>59.302700000000002</v>
      </c>
      <c r="L3663" s="82">
        <v>132.91399999999999</v>
      </c>
      <c r="M3663" s="87">
        <v>141.28</v>
      </c>
      <c r="N3663" s="80">
        <v>0.13</v>
      </c>
      <c r="O3663" s="86">
        <f t="shared" si="171"/>
        <v>1256.4405216383</v>
      </c>
      <c r="P3663" s="24">
        <f t="shared" si="172"/>
        <v>0</v>
      </c>
      <c r="R3663" s="76">
        <v>42146</v>
      </c>
      <c r="S3663" s="88">
        <f t="shared" si="173"/>
        <v>-2.22301273419512E-3</v>
      </c>
      <c r="T3663" s="88"/>
    </row>
    <row r="3664" spans="1:20" x14ac:dyDescent="0.3">
      <c r="A3664" s="75">
        <v>3661</v>
      </c>
      <c r="B3664" s="76">
        <v>42149</v>
      </c>
      <c r="C3664" s="80">
        <v>2806.5515</v>
      </c>
      <c r="D3664" s="81">
        <v>82.550799999999995</v>
      </c>
      <c r="E3664" s="82">
        <v>77.66</v>
      </c>
      <c r="F3664" s="82">
        <v>46.7532</v>
      </c>
      <c r="G3664" s="82">
        <v>66.199700000000007</v>
      </c>
      <c r="H3664" s="82">
        <v>169.25489999999999</v>
      </c>
      <c r="I3664" s="82">
        <v>120.6605</v>
      </c>
      <c r="J3664" s="82">
        <v>48.250799999999998</v>
      </c>
      <c r="K3664" s="82">
        <v>59.302700000000002</v>
      </c>
      <c r="L3664" s="82">
        <v>132.91399999999999</v>
      </c>
      <c r="M3664" s="87">
        <v>141.28</v>
      </c>
      <c r="N3664" s="80">
        <v>0.13</v>
      </c>
      <c r="O3664" s="86">
        <f t="shared" si="171"/>
        <v>1256.44700327591</v>
      </c>
      <c r="P3664" s="24">
        <f t="shared" si="172"/>
        <v>0</v>
      </c>
      <c r="R3664" s="76">
        <v>42149</v>
      </c>
      <c r="S3664" s="88">
        <f t="shared" si="173"/>
        <v>0</v>
      </c>
      <c r="T3664" s="88"/>
    </row>
    <row r="3665" spans="1:20" x14ac:dyDescent="0.3">
      <c r="A3665" s="75">
        <v>3662</v>
      </c>
      <c r="B3665" s="76">
        <v>42150</v>
      </c>
      <c r="C3665" s="80">
        <v>2777.741</v>
      </c>
      <c r="D3665" s="81">
        <v>82.372600000000006</v>
      </c>
      <c r="E3665" s="82">
        <v>76.924999999999997</v>
      </c>
      <c r="F3665" s="82">
        <v>46.114600000000003</v>
      </c>
      <c r="G3665" s="82">
        <v>65.762100000000004</v>
      </c>
      <c r="H3665" s="82">
        <v>166.67310000000001</v>
      </c>
      <c r="I3665" s="82">
        <v>119.0288</v>
      </c>
      <c r="J3665" s="82">
        <v>46.438000000000002</v>
      </c>
      <c r="K3665" s="82">
        <v>58.9861</v>
      </c>
      <c r="L3665" s="82">
        <v>132.26499999999999</v>
      </c>
      <c r="M3665" s="87">
        <v>140.524</v>
      </c>
      <c r="N3665" s="80">
        <v>0.12</v>
      </c>
      <c r="O3665" s="86">
        <f t="shared" si="171"/>
        <v>1256.45298635688</v>
      </c>
      <c r="P3665" s="24">
        <f t="shared" si="172"/>
        <v>0</v>
      </c>
      <c r="R3665" s="76">
        <v>42150</v>
      </c>
      <c r="S3665" s="88">
        <f t="shared" si="173"/>
        <v>-1.0265444977582E-2</v>
      </c>
      <c r="T3665" s="88"/>
    </row>
    <row r="3666" spans="1:20" x14ac:dyDescent="0.3">
      <c r="A3666" s="75">
        <v>3663</v>
      </c>
      <c r="B3666" s="76">
        <v>42151</v>
      </c>
      <c r="C3666" s="80">
        <v>2803.6576</v>
      </c>
      <c r="D3666" s="81">
        <v>84.344099999999997</v>
      </c>
      <c r="E3666" s="82">
        <v>77.739999999999995</v>
      </c>
      <c r="F3666" s="82">
        <v>46.976700000000001</v>
      </c>
      <c r="G3666" s="82">
        <v>67.201800000000006</v>
      </c>
      <c r="H3666" s="82">
        <v>166.3826</v>
      </c>
      <c r="I3666" s="82">
        <v>118.69410000000001</v>
      </c>
      <c r="J3666" s="82">
        <v>45.943600000000004</v>
      </c>
      <c r="K3666" s="82">
        <v>59.173200000000001</v>
      </c>
      <c r="L3666" s="82">
        <v>133.08000000000001</v>
      </c>
      <c r="M3666" s="87">
        <v>140.809</v>
      </c>
      <c r="N3666" s="80">
        <v>0.12</v>
      </c>
      <c r="O3666" s="86">
        <f t="shared" si="171"/>
        <v>1256.45896946633</v>
      </c>
      <c r="P3666" s="24">
        <f t="shared" si="172"/>
        <v>0</v>
      </c>
      <c r="R3666" s="76">
        <v>42151</v>
      </c>
      <c r="S3666" s="88">
        <f t="shared" si="173"/>
        <v>9.3300995305178897E-3</v>
      </c>
      <c r="T3666" s="88"/>
    </row>
    <row r="3667" spans="1:20" x14ac:dyDescent="0.3">
      <c r="A3667" s="75">
        <v>3664</v>
      </c>
      <c r="B3667" s="76">
        <v>42152</v>
      </c>
      <c r="C3667" s="80">
        <v>2800.5868999999998</v>
      </c>
      <c r="D3667" s="81">
        <v>83.845299999999995</v>
      </c>
      <c r="E3667" s="82">
        <v>77.03</v>
      </c>
      <c r="F3667" s="82">
        <v>46.678699999999999</v>
      </c>
      <c r="G3667" s="82">
        <v>66.975999999999999</v>
      </c>
      <c r="H3667" s="82">
        <v>166.5924</v>
      </c>
      <c r="I3667" s="82">
        <v>118.69410000000001</v>
      </c>
      <c r="J3667" s="82">
        <v>46.190800000000003</v>
      </c>
      <c r="K3667" s="82">
        <v>59.201999999999998</v>
      </c>
      <c r="L3667" s="82">
        <v>134.01900000000001</v>
      </c>
      <c r="M3667" s="87">
        <v>138.911</v>
      </c>
      <c r="N3667" s="80">
        <v>0.12</v>
      </c>
      <c r="O3667" s="86">
        <f t="shared" si="171"/>
        <v>1256.4649526042799</v>
      </c>
      <c r="P3667" s="24">
        <f t="shared" si="172"/>
        <v>0</v>
      </c>
      <c r="R3667" s="76">
        <v>42152</v>
      </c>
      <c r="S3667" s="88">
        <f t="shared" si="173"/>
        <v>-1.0952478647893199E-3</v>
      </c>
      <c r="T3667" s="88"/>
    </row>
    <row r="3668" spans="1:20" x14ac:dyDescent="0.3">
      <c r="A3668" s="75">
        <v>3665</v>
      </c>
      <c r="B3668" s="76">
        <v>42153</v>
      </c>
      <c r="C3668" s="80">
        <v>2782.9641999999999</v>
      </c>
      <c r="D3668" s="81">
        <v>82.752700000000004</v>
      </c>
      <c r="E3668" s="82">
        <v>76.27</v>
      </c>
      <c r="F3668" s="82">
        <v>46.2849</v>
      </c>
      <c r="G3668" s="82">
        <v>66.143199999999993</v>
      </c>
      <c r="H3668" s="82">
        <v>166.20509999999999</v>
      </c>
      <c r="I3668" s="82">
        <v>118.81959999999999</v>
      </c>
      <c r="J3668" s="82">
        <v>46.155500000000004</v>
      </c>
      <c r="K3668" s="82">
        <v>58.942900000000002</v>
      </c>
      <c r="L3668" s="82">
        <v>133.149</v>
      </c>
      <c r="M3668" s="87">
        <v>138.119</v>
      </c>
      <c r="N3668" s="80">
        <v>0.08</v>
      </c>
      <c r="O3668" s="99">
        <f t="shared" si="171"/>
        <v>1256.4689413819101</v>
      </c>
      <c r="P3668" s="24">
        <f t="shared" si="172"/>
        <v>1</v>
      </c>
      <c r="R3668" s="76">
        <v>42153</v>
      </c>
      <c r="S3668" s="88">
        <f t="shared" si="173"/>
        <v>-6.2925024751061499E-3</v>
      </c>
      <c r="T3668" s="88"/>
    </row>
    <row r="3669" spans="1:20" x14ac:dyDescent="0.3">
      <c r="A3669" s="75">
        <v>3666</v>
      </c>
      <c r="B3669" s="76">
        <v>42156</v>
      </c>
      <c r="C3669" s="80">
        <v>2788.9744000000001</v>
      </c>
      <c r="D3669" s="81">
        <v>83.007999999999996</v>
      </c>
      <c r="E3669" s="82">
        <v>75.23</v>
      </c>
      <c r="F3669" s="82">
        <v>46.604199999999999</v>
      </c>
      <c r="G3669" s="82">
        <v>66.665499999999994</v>
      </c>
      <c r="H3669" s="82">
        <v>165.60810000000001</v>
      </c>
      <c r="I3669" s="82">
        <v>118.72199999999999</v>
      </c>
      <c r="J3669" s="82">
        <v>46.461500000000001</v>
      </c>
      <c r="K3669" s="82">
        <v>58.914099999999998</v>
      </c>
      <c r="L3669" s="82">
        <v>132.51400000000001</v>
      </c>
      <c r="M3669" s="87">
        <v>138.536</v>
      </c>
      <c r="N3669" s="80">
        <v>0.12</v>
      </c>
      <c r="O3669" s="86">
        <f t="shared" si="171"/>
        <v>1256.4749245673499</v>
      </c>
      <c r="P3669" s="24">
        <f t="shared" si="172"/>
        <v>0</v>
      </c>
      <c r="R3669" s="76">
        <v>42156</v>
      </c>
      <c r="S3669" s="88">
        <f t="shared" si="173"/>
        <v>2.15963971078037E-3</v>
      </c>
      <c r="T3669" s="88"/>
    </row>
    <row r="3670" spans="1:20" x14ac:dyDescent="0.3">
      <c r="A3670" s="75">
        <v>3667</v>
      </c>
      <c r="B3670" s="76">
        <v>42157</v>
      </c>
      <c r="C3670" s="80">
        <v>2786.3083000000001</v>
      </c>
      <c r="D3670" s="81">
        <v>82.930300000000003</v>
      </c>
      <c r="E3670" s="82">
        <v>75.459999999999994</v>
      </c>
      <c r="F3670" s="82">
        <v>46.508400000000002</v>
      </c>
      <c r="G3670" s="82">
        <v>66.227900000000005</v>
      </c>
      <c r="H3670" s="82">
        <v>165.5274</v>
      </c>
      <c r="I3670" s="82">
        <v>118.7359</v>
      </c>
      <c r="J3670" s="82">
        <v>46.973500000000001</v>
      </c>
      <c r="K3670" s="82">
        <v>58.9861</v>
      </c>
      <c r="L3670" s="82">
        <v>132.624</v>
      </c>
      <c r="M3670" s="87">
        <v>138.637</v>
      </c>
      <c r="N3670" s="80">
        <v>0.12</v>
      </c>
      <c r="O3670" s="86">
        <f t="shared" si="171"/>
        <v>1256.4809077812699</v>
      </c>
      <c r="P3670" s="24">
        <f t="shared" si="172"/>
        <v>0</v>
      </c>
      <c r="R3670" s="76">
        <v>42157</v>
      </c>
      <c r="S3670" s="88">
        <f t="shared" si="173"/>
        <v>-9.5594280105260098E-4</v>
      </c>
      <c r="T3670" s="88"/>
    </row>
    <row r="3671" spans="1:20" x14ac:dyDescent="0.3">
      <c r="A3671" s="75">
        <v>3668</v>
      </c>
      <c r="B3671" s="76">
        <v>42158</v>
      </c>
      <c r="C3671" s="80">
        <v>2792.7325000000001</v>
      </c>
      <c r="D3671" s="81">
        <v>83.540199999999999</v>
      </c>
      <c r="E3671" s="82">
        <v>76.02</v>
      </c>
      <c r="F3671" s="82">
        <v>46.795699999999997</v>
      </c>
      <c r="G3671" s="82">
        <v>66.129099999999994</v>
      </c>
      <c r="H3671" s="82">
        <v>164.86580000000001</v>
      </c>
      <c r="I3671" s="82">
        <v>118.4709</v>
      </c>
      <c r="J3671" s="82">
        <v>46.713900000000002</v>
      </c>
      <c r="K3671" s="82">
        <v>58.813400000000001</v>
      </c>
      <c r="L3671" s="82">
        <v>132.559</v>
      </c>
      <c r="M3671" s="87">
        <v>138.96799999999999</v>
      </c>
      <c r="N3671" s="80">
        <v>0.13</v>
      </c>
      <c r="O3671" s="86">
        <f t="shared" si="171"/>
        <v>1256.48738962723</v>
      </c>
      <c r="P3671" s="24">
        <f t="shared" si="172"/>
        <v>0</v>
      </c>
      <c r="R3671" s="76">
        <v>42158</v>
      </c>
      <c r="S3671" s="88">
        <f t="shared" si="173"/>
        <v>2.3056314335352401E-3</v>
      </c>
      <c r="T3671" s="88"/>
    </row>
    <row r="3672" spans="1:20" x14ac:dyDescent="0.3">
      <c r="A3672" s="75">
        <v>3669</v>
      </c>
      <c r="B3672" s="76">
        <v>42159</v>
      </c>
      <c r="C3672" s="80">
        <v>2768.6943999999999</v>
      </c>
      <c r="D3672" s="81">
        <v>82.392200000000003</v>
      </c>
      <c r="E3672" s="82">
        <v>75.14</v>
      </c>
      <c r="F3672" s="82">
        <v>46.582900000000002</v>
      </c>
      <c r="G3672" s="82">
        <v>65.4375</v>
      </c>
      <c r="H3672" s="82">
        <v>163.60720000000001</v>
      </c>
      <c r="I3672" s="82">
        <v>117.4529</v>
      </c>
      <c r="J3672" s="82">
        <v>46.4542</v>
      </c>
      <c r="K3672" s="82">
        <v>58.410499999999999</v>
      </c>
      <c r="L3672" s="82">
        <v>130.94499999999999</v>
      </c>
      <c r="M3672" s="87">
        <v>138.666</v>
      </c>
      <c r="N3672" s="80">
        <v>0.13</v>
      </c>
      <c r="O3672" s="86">
        <f t="shared" si="171"/>
        <v>1256.4938715066201</v>
      </c>
      <c r="P3672" s="24">
        <f t="shared" si="172"/>
        <v>0</v>
      </c>
      <c r="R3672" s="76">
        <v>42159</v>
      </c>
      <c r="S3672" s="88">
        <f t="shared" si="173"/>
        <v>-8.6073764673130198E-3</v>
      </c>
      <c r="T3672" s="88"/>
    </row>
    <row r="3673" spans="1:20" x14ac:dyDescent="0.3">
      <c r="A3673" s="75">
        <v>3670</v>
      </c>
      <c r="B3673" s="76">
        <v>42160</v>
      </c>
      <c r="C3673" s="80">
        <v>2764.8310000000001</v>
      </c>
      <c r="D3673" s="81">
        <v>81.620900000000006</v>
      </c>
      <c r="E3673" s="82">
        <v>75.239999999999995</v>
      </c>
      <c r="F3673" s="82">
        <v>46.625500000000002</v>
      </c>
      <c r="G3673" s="82">
        <v>65.126900000000006</v>
      </c>
      <c r="H3673" s="82">
        <v>163.9299</v>
      </c>
      <c r="I3673" s="82">
        <v>117.53660000000001</v>
      </c>
      <c r="J3673" s="82">
        <v>46.277200000000001</v>
      </c>
      <c r="K3673" s="82">
        <v>57.705399999999997</v>
      </c>
      <c r="L3673" s="82">
        <v>129.429</v>
      </c>
      <c r="M3673" s="87">
        <v>137.55699999999999</v>
      </c>
      <c r="N3673" s="80">
        <v>0.13</v>
      </c>
      <c r="O3673" s="86">
        <f t="shared" si="171"/>
        <v>1256.50035341945</v>
      </c>
      <c r="P3673" s="24">
        <f t="shared" si="172"/>
        <v>0</v>
      </c>
      <c r="R3673" s="76">
        <v>42160</v>
      </c>
      <c r="S3673" s="88">
        <f t="shared" si="173"/>
        <v>-1.3953869376120999E-3</v>
      </c>
      <c r="T3673" s="88"/>
    </row>
    <row r="3674" spans="1:20" x14ac:dyDescent="0.3">
      <c r="A3674" s="75">
        <v>3671</v>
      </c>
      <c r="B3674" s="76">
        <v>42163</v>
      </c>
      <c r="C3674" s="80">
        <v>2747.3969000000002</v>
      </c>
      <c r="D3674" s="81">
        <v>80.448999999999998</v>
      </c>
      <c r="E3674" s="82">
        <v>74.89</v>
      </c>
      <c r="F3674" s="82">
        <v>45.869799999999998</v>
      </c>
      <c r="G3674" s="82">
        <v>64.548199999999994</v>
      </c>
      <c r="H3674" s="82">
        <v>162.0419</v>
      </c>
      <c r="I3674" s="82">
        <v>118.33150000000001</v>
      </c>
      <c r="J3674" s="82">
        <v>45.698900000000002</v>
      </c>
      <c r="K3674" s="82">
        <v>57.791699999999999</v>
      </c>
      <c r="L3674" s="82">
        <v>129.137</v>
      </c>
      <c r="M3674" s="87">
        <v>137.24100000000001</v>
      </c>
      <c r="N3674" s="80">
        <v>0.13</v>
      </c>
      <c r="O3674" s="86">
        <f t="shared" si="171"/>
        <v>1256.50683536571</v>
      </c>
      <c r="P3674" s="24">
        <f t="shared" si="172"/>
        <v>0</v>
      </c>
      <c r="R3674" s="76">
        <v>42163</v>
      </c>
      <c r="S3674" s="88">
        <f t="shared" si="173"/>
        <v>-6.3056656989161101E-3</v>
      </c>
      <c r="T3674" s="88"/>
    </row>
    <row r="3675" spans="1:20" x14ac:dyDescent="0.3">
      <c r="A3675" s="75">
        <v>3672</v>
      </c>
      <c r="B3675" s="76">
        <v>42164</v>
      </c>
      <c r="C3675" s="80">
        <v>2748.6152999999999</v>
      </c>
      <c r="D3675" s="81">
        <v>79.928799999999995</v>
      </c>
      <c r="E3675" s="82">
        <v>72.900000000000006</v>
      </c>
      <c r="F3675" s="82">
        <v>45.837899999999998</v>
      </c>
      <c r="G3675" s="82">
        <v>64.435299999999998</v>
      </c>
      <c r="H3675" s="82">
        <v>162.0419</v>
      </c>
      <c r="I3675" s="82">
        <v>117.95489999999999</v>
      </c>
      <c r="J3675" s="82">
        <v>46.737499999999997</v>
      </c>
      <c r="K3675" s="82">
        <v>57.849299999999999</v>
      </c>
      <c r="L3675" s="82">
        <v>129.45699999999999</v>
      </c>
      <c r="M3675" s="87">
        <v>136.39099999999999</v>
      </c>
      <c r="N3675" s="80">
        <v>0.13</v>
      </c>
      <c r="O3675" s="86">
        <f t="shared" si="171"/>
        <v>1256.5133173454201</v>
      </c>
      <c r="P3675" s="24">
        <f t="shared" si="172"/>
        <v>0</v>
      </c>
      <c r="R3675" s="76">
        <v>42164</v>
      </c>
      <c r="S3675" s="88">
        <f t="shared" si="173"/>
        <v>4.43474330192206E-4</v>
      </c>
      <c r="T3675" s="88"/>
    </row>
    <row r="3676" spans="1:20" x14ac:dyDescent="0.3">
      <c r="A3676" s="75">
        <v>3673</v>
      </c>
      <c r="B3676" s="76">
        <v>42165</v>
      </c>
      <c r="C3676" s="80">
        <v>2781.9009000000001</v>
      </c>
      <c r="D3676" s="81">
        <v>80.490799999999993</v>
      </c>
      <c r="E3676" s="82">
        <v>74.61</v>
      </c>
      <c r="F3676" s="82">
        <v>46.763800000000003</v>
      </c>
      <c r="G3676" s="82">
        <v>65.790300000000002</v>
      </c>
      <c r="H3676" s="82">
        <v>164.31720000000001</v>
      </c>
      <c r="I3676" s="82">
        <v>118.8335</v>
      </c>
      <c r="J3676" s="82">
        <v>47.1387</v>
      </c>
      <c r="K3676" s="82">
        <v>58.036299999999997</v>
      </c>
      <c r="L3676" s="82">
        <v>130.31899999999999</v>
      </c>
      <c r="M3676" s="87">
        <v>137.21199999999999</v>
      </c>
      <c r="N3676" s="80">
        <v>0.13</v>
      </c>
      <c r="O3676" s="86">
        <f t="shared" si="171"/>
        <v>1256.51979935856</v>
      </c>
      <c r="P3676" s="24">
        <f t="shared" si="172"/>
        <v>0</v>
      </c>
      <c r="R3676" s="76">
        <v>42165</v>
      </c>
      <c r="S3676" s="88">
        <f t="shared" si="173"/>
        <v>1.2109952236677201E-2</v>
      </c>
      <c r="T3676" s="88"/>
    </row>
    <row r="3677" spans="1:20" x14ac:dyDescent="0.3">
      <c r="A3677" s="75">
        <v>3674</v>
      </c>
      <c r="B3677" s="76">
        <v>42166</v>
      </c>
      <c r="C3677" s="80">
        <v>2787.5517</v>
      </c>
      <c r="D3677" s="81">
        <v>80.837599999999995</v>
      </c>
      <c r="E3677" s="82">
        <v>74.05</v>
      </c>
      <c r="F3677" s="82">
        <v>47.125700000000002</v>
      </c>
      <c r="G3677" s="82">
        <v>65.550399999999996</v>
      </c>
      <c r="H3677" s="82">
        <v>163.17150000000001</v>
      </c>
      <c r="I3677" s="82">
        <v>118.6662</v>
      </c>
      <c r="J3677" s="82">
        <v>46.702100000000002</v>
      </c>
      <c r="K3677" s="82">
        <v>58.180199999999999</v>
      </c>
      <c r="L3677" s="82">
        <v>130.875</v>
      </c>
      <c r="M3677" s="87">
        <v>137.62899999999999</v>
      </c>
      <c r="N3677" s="80">
        <v>0.13</v>
      </c>
      <c r="O3677" s="86">
        <f t="shared" si="171"/>
        <v>1256.52628140515</v>
      </c>
      <c r="P3677" s="24">
        <f t="shared" si="172"/>
        <v>0</v>
      </c>
      <c r="R3677" s="76">
        <v>42166</v>
      </c>
      <c r="S3677" s="88">
        <f t="shared" si="173"/>
        <v>2.0312729328351201E-3</v>
      </c>
      <c r="T3677" s="88"/>
    </row>
    <row r="3678" spans="1:20" x14ac:dyDescent="0.3">
      <c r="A3678" s="75">
        <v>3675</v>
      </c>
      <c r="B3678" s="76">
        <v>42167</v>
      </c>
      <c r="C3678" s="80">
        <v>2768.2260999999999</v>
      </c>
      <c r="D3678" s="81">
        <v>80.150000000000006</v>
      </c>
      <c r="E3678" s="82">
        <v>73.44</v>
      </c>
      <c r="F3678" s="82">
        <v>47.189500000000002</v>
      </c>
      <c r="G3678" s="82">
        <v>64.887</v>
      </c>
      <c r="H3678" s="82">
        <v>161.15440000000001</v>
      </c>
      <c r="I3678" s="82">
        <v>117.17400000000001</v>
      </c>
      <c r="J3678" s="82">
        <v>45.415599999999998</v>
      </c>
      <c r="K3678" s="82">
        <v>57.9771</v>
      </c>
      <c r="L3678" s="82">
        <v>130.38900000000001</v>
      </c>
      <c r="M3678" s="87">
        <v>136.86600000000001</v>
      </c>
      <c r="N3678" s="80">
        <v>0.13</v>
      </c>
      <c r="O3678" s="86">
        <f t="shared" si="171"/>
        <v>1256.5327634851701</v>
      </c>
      <c r="P3678" s="24">
        <f t="shared" si="172"/>
        <v>0</v>
      </c>
      <c r="R3678" s="76">
        <v>42167</v>
      </c>
      <c r="S3678" s="88">
        <f t="shared" si="173"/>
        <v>-6.9328220890038103E-3</v>
      </c>
      <c r="T3678" s="88"/>
    </row>
    <row r="3679" spans="1:20" x14ac:dyDescent="0.3">
      <c r="A3679" s="75">
        <v>3676</v>
      </c>
      <c r="B3679" s="76">
        <v>42170</v>
      </c>
      <c r="C3679" s="80">
        <v>2755.4850999999999</v>
      </c>
      <c r="D3679" s="81">
        <v>79.671700000000001</v>
      </c>
      <c r="E3679" s="82">
        <v>72.5</v>
      </c>
      <c r="F3679" s="82">
        <v>46.529699999999998</v>
      </c>
      <c r="G3679" s="82">
        <v>64.188299999999998</v>
      </c>
      <c r="H3679" s="82">
        <v>160.21850000000001</v>
      </c>
      <c r="I3679" s="82">
        <v>116.7556</v>
      </c>
      <c r="J3679" s="82">
        <v>45.403799999999997</v>
      </c>
      <c r="K3679" s="82">
        <v>57.440300000000001</v>
      </c>
      <c r="L3679" s="82">
        <v>128.85900000000001</v>
      </c>
      <c r="M3679" s="87">
        <v>135.77199999999999</v>
      </c>
      <c r="N3679" s="80">
        <v>0.13</v>
      </c>
      <c r="O3679" s="86">
        <f t="shared" si="171"/>
        <v>1256.53924559863</v>
      </c>
      <c r="P3679" s="24">
        <f t="shared" si="172"/>
        <v>0</v>
      </c>
      <c r="R3679" s="76">
        <v>42170</v>
      </c>
      <c r="S3679" s="88">
        <f t="shared" si="173"/>
        <v>-4.6025864722538702E-3</v>
      </c>
      <c r="T3679" s="88"/>
    </row>
    <row r="3680" spans="1:20" x14ac:dyDescent="0.3">
      <c r="A3680" s="75">
        <v>3677</v>
      </c>
      <c r="B3680" s="76">
        <v>42171</v>
      </c>
      <c r="C3680" s="80">
        <v>2771.1997000000001</v>
      </c>
      <c r="D3680" s="81">
        <v>79.474400000000003</v>
      </c>
      <c r="E3680" s="82">
        <v>72.849999999999994</v>
      </c>
      <c r="F3680" s="82">
        <v>47.508800000000001</v>
      </c>
      <c r="G3680" s="82">
        <v>64.689400000000006</v>
      </c>
      <c r="H3680" s="82">
        <v>161.4288</v>
      </c>
      <c r="I3680" s="82">
        <v>118.09439999999999</v>
      </c>
      <c r="J3680" s="82">
        <v>45.569000000000003</v>
      </c>
      <c r="K3680" s="82">
        <v>58.151200000000003</v>
      </c>
      <c r="L3680" s="82">
        <v>130.124</v>
      </c>
      <c r="M3680" s="87">
        <v>136.24700000000001</v>
      </c>
      <c r="N3680" s="80">
        <v>0.14000000000000001</v>
      </c>
      <c r="O3680" s="86">
        <f t="shared" si="171"/>
        <v>1256.54622637222</v>
      </c>
      <c r="P3680" s="24">
        <f t="shared" si="172"/>
        <v>0</v>
      </c>
      <c r="R3680" s="76">
        <v>42171</v>
      </c>
      <c r="S3680" s="88">
        <f t="shared" si="173"/>
        <v>5.70302485032492E-3</v>
      </c>
      <c r="T3680" s="88"/>
    </row>
    <row r="3681" spans="1:20" x14ac:dyDescent="0.3">
      <c r="A3681" s="75">
        <v>3678</v>
      </c>
      <c r="B3681" s="76">
        <v>42172</v>
      </c>
      <c r="C3681" s="80">
        <v>2776.7420000000002</v>
      </c>
      <c r="D3681" s="81">
        <v>79.581999999999994</v>
      </c>
      <c r="E3681" s="82">
        <v>72.81</v>
      </c>
      <c r="F3681" s="82">
        <v>47.796199999999999</v>
      </c>
      <c r="G3681" s="82">
        <v>64.887</v>
      </c>
      <c r="H3681" s="82">
        <v>160.9769</v>
      </c>
      <c r="I3681" s="82">
        <v>118.1641</v>
      </c>
      <c r="J3681" s="82">
        <v>46.0411</v>
      </c>
      <c r="K3681" s="82">
        <v>58.426900000000003</v>
      </c>
      <c r="L3681" s="82">
        <v>130.82</v>
      </c>
      <c r="M3681" s="87">
        <v>137.09700000000001</v>
      </c>
      <c r="N3681" s="80">
        <v>0.14000000000000001</v>
      </c>
      <c r="O3681" s="86">
        <f t="shared" si="171"/>
        <v>1256.5532071845901</v>
      </c>
      <c r="P3681" s="24">
        <f t="shared" si="172"/>
        <v>0</v>
      </c>
      <c r="R3681" s="76">
        <v>42172</v>
      </c>
      <c r="S3681" s="88">
        <f t="shared" si="173"/>
        <v>1.9999641310584101E-3</v>
      </c>
      <c r="T3681" s="88"/>
    </row>
    <row r="3682" spans="1:20" x14ac:dyDescent="0.3">
      <c r="A3682" s="75">
        <v>3679</v>
      </c>
      <c r="B3682" s="76">
        <v>42173</v>
      </c>
      <c r="C3682" s="80">
        <v>2804.6037999999999</v>
      </c>
      <c r="D3682" s="81">
        <v>80.550600000000003</v>
      </c>
      <c r="E3682" s="82">
        <v>73.27</v>
      </c>
      <c r="F3682" s="82">
        <v>45.486699999999999</v>
      </c>
      <c r="G3682" s="82">
        <v>65.945599999999999</v>
      </c>
      <c r="H3682" s="82">
        <v>161.76759999999999</v>
      </c>
      <c r="I3682" s="82">
        <v>119.2101</v>
      </c>
      <c r="J3682" s="82">
        <v>45.757899999999999</v>
      </c>
      <c r="K3682" s="82">
        <v>58.978200000000001</v>
      </c>
      <c r="L3682" s="82">
        <v>132.46100000000001</v>
      </c>
      <c r="M3682" s="87">
        <v>138.464</v>
      </c>
      <c r="N3682" s="80">
        <v>0.14000000000000001</v>
      </c>
      <c r="O3682" s="86">
        <f t="shared" si="171"/>
        <v>1256.5601880357401</v>
      </c>
      <c r="P3682" s="24">
        <f t="shared" si="172"/>
        <v>0</v>
      </c>
      <c r="R3682" s="76">
        <v>42173</v>
      </c>
      <c r="S3682" s="88">
        <f t="shared" si="173"/>
        <v>1.0033989473994901E-2</v>
      </c>
      <c r="T3682" s="88"/>
    </row>
    <row r="3683" spans="1:20" x14ac:dyDescent="0.3">
      <c r="A3683" s="75">
        <v>3680</v>
      </c>
      <c r="B3683" s="76">
        <v>42174</v>
      </c>
      <c r="C3683" s="80">
        <v>2789.7296000000001</v>
      </c>
      <c r="D3683" s="81">
        <v>79.976600000000005</v>
      </c>
      <c r="E3683" s="82">
        <v>72.290000000000006</v>
      </c>
      <c r="F3683" s="82">
        <v>44.262799999999999</v>
      </c>
      <c r="G3683" s="82">
        <v>65.070499999999996</v>
      </c>
      <c r="H3683" s="82">
        <v>160.50899999999999</v>
      </c>
      <c r="I3683" s="82">
        <v>118.8335</v>
      </c>
      <c r="J3683" s="82">
        <v>44.9435</v>
      </c>
      <c r="K3683" s="82">
        <v>58.615499999999997</v>
      </c>
      <c r="L3683" s="82">
        <v>131.947</v>
      </c>
      <c r="M3683" s="87">
        <v>138.33500000000001</v>
      </c>
      <c r="N3683" s="80">
        <v>0.13</v>
      </c>
      <c r="O3683" s="86">
        <f t="shared" si="171"/>
        <v>1256.5666702906799</v>
      </c>
      <c r="P3683" s="24">
        <f t="shared" si="172"/>
        <v>0</v>
      </c>
      <c r="R3683" s="76">
        <v>42174</v>
      </c>
      <c r="S3683" s="88">
        <f t="shared" si="173"/>
        <v>-5.3034942047784899E-3</v>
      </c>
      <c r="T3683" s="88"/>
    </row>
    <row r="3684" spans="1:20" x14ac:dyDescent="0.3">
      <c r="A3684" s="75">
        <v>3681</v>
      </c>
      <c r="B3684" s="76">
        <v>42177</v>
      </c>
      <c r="C3684" s="80">
        <v>2806.7323999999999</v>
      </c>
      <c r="D3684" s="81">
        <v>80.556600000000003</v>
      </c>
      <c r="E3684" s="82">
        <v>73.010000000000005</v>
      </c>
      <c r="F3684" s="82">
        <v>44.156399999999998</v>
      </c>
      <c r="G3684" s="82">
        <v>65.254000000000005</v>
      </c>
      <c r="H3684" s="82">
        <v>161.8322</v>
      </c>
      <c r="I3684" s="82">
        <v>118.7778</v>
      </c>
      <c r="J3684" s="82">
        <v>46.088299999999997</v>
      </c>
      <c r="K3684" s="82">
        <v>58.7316</v>
      </c>
      <c r="L3684" s="82">
        <v>132.976</v>
      </c>
      <c r="M3684" s="87">
        <v>139.47200000000001</v>
      </c>
      <c r="N3684" s="80">
        <v>0.13</v>
      </c>
      <c r="O3684" s="86">
        <f t="shared" si="171"/>
        <v>1256.57315257906</v>
      </c>
      <c r="P3684" s="24">
        <f t="shared" si="172"/>
        <v>0</v>
      </c>
      <c r="R3684" s="76">
        <v>42177</v>
      </c>
      <c r="S3684" s="88">
        <f t="shared" si="173"/>
        <v>6.0947842400209699E-3</v>
      </c>
      <c r="T3684" s="88"/>
    </row>
    <row r="3685" spans="1:20" x14ac:dyDescent="0.3">
      <c r="A3685" s="75">
        <v>3682</v>
      </c>
      <c r="B3685" s="76">
        <v>42178</v>
      </c>
      <c r="C3685" s="80">
        <v>2808.7492999999999</v>
      </c>
      <c r="D3685" s="81">
        <v>80.096199999999996</v>
      </c>
      <c r="E3685" s="82">
        <v>72.23</v>
      </c>
      <c r="F3685" s="82">
        <v>44.390500000000003</v>
      </c>
      <c r="G3685" s="82">
        <v>64.802300000000002</v>
      </c>
      <c r="H3685" s="82">
        <v>161.5094</v>
      </c>
      <c r="I3685" s="82">
        <v>118.6383</v>
      </c>
      <c r="J3685" s="82">
        <v>46.6312</v>
      </c>
      <c r="K3685" s="82">
        <v>58.586500000000001</v>
      </c>
      <c r="L3685" s="82">
        <v>132.976</v>
      </c>
      <c r="M3685" s="87">
        <v>139.91900000000001</v>
      </c>
      <c r="N3685" s="80">
        <v>0.13</v>
      </c>
      <c r="O3685" s="86">
        <f t="shared" si="171"/>
        <v>1256.5796349008799</v>
      </c>
      <c r="P3685" s="24">
        <f t="shared" si="172"/>
        <v>0</v>
      </c>
      <c r="R3685" s="76">
        <v>42178</v>
      </c>
      <c r="S3685" s="88">
        <f t="shared" si="173"/>
        <v>7.1859362153659E-4</v>
      </c>
      <c r="T3685" s="88"/>
    </row>
    <row r="3686" spans="1:20" x14ac:dyDescent="0.3">
      <c r="A3686" s="75">
        <v>3683</v>
      </c>
      <c r="B3686" s="76">
        <v>42179</v>
      </c>
      <c r="C3686" s="80">
        <v>2788.1846</v>
      </c>
      <c r="D3686" s="81">
        <v>78.147000000000006</v>
      </c>
      <c r="E3686" s="82">
        <v>71.325000000000003</v>
      </c>
      <c r="F3686" s="82">
        <v>43.847700000000003</v>
      </c>
      <c r="G3686" s="82">
        <v>64.414100000000005</v>
      </c>
      <c r="H3686" s="82">
        <v>160.18629999999999</v>
      </c>
      <c r="I3686" s="82">
        <v>118.09439999999999</v>
      </c>
      <c r="J3686" s="82">
        <v>47.339399999999998</v>
      </c>
      <c r="K3686" s="82">
        <v>58.3108</v>
      </c>
      <c r="L3686" s="82">
        <v>132.54499999999999</v>
      </c>
      <c r="M3686" s="87">
        <v>139.14099999999999</v>
      </c>
      <c r="N3686" s="80">
        <v>0.13</v>
      </c>
      <c r="O3686" s="86">
        <f t="shared" si="171"/>
        <v>1256.5861172561399</v>
      </c>
      <c r="P3686" s="24">
        <f t="shared" si="172"/>
        <v>0</v>
      </c>
      <c r="R3686" s="76">
        <v>42179</v>
      </c>
      <c r="S3686" s="88">
        <f t="shared" si="173"/>
        <v>-7.3216573654330003E-3</v>
      </c>
      <c r="T3686" s="88"/>
    </row>
    <row r="3687" spans="1:20" x14ac:dyDescent="0.3">
      <c r="A3687" s="75">
        <v>3684</v>
      </c>
      <c r="B3687" s="76">
        <v>42180</v>
      </c>
      <c r="C3687" s="80">
        <v>2779.9992000000002</v>
      </c>
      <c r="D3687" s="81">
        <v>78.039400000000001</v>
      </c>
      <c r="E3687" s="82">
        <v>71.37</v>
      </c>
      <c r="F3687" s="82">
        <v>43.698700000000002</v>
      </c>
      <c r="G3687" s="82">
        <v>64.435299999999998</v>
      </c>
      <c r="H3687" s="82">
        <v>158.68559999999999</v>
      </c>
      <c r="I3687" s="82">
        <v>117.0485</v>
      </c>
      <c r="J3687" s="82">
        <v>47.008899999999997</v>
      </c>
      <c r="K3687" s="82">
        <v>58.0642</v>
      </c>
      <c r="L3687" s="82">
        <v>131.905</v>
      </c>
      <c r="M3687" s="87">
        <v>137.917</v>
      </c>
      <c r="N3687" s="80">
        <v>0.13</v>
      </c>
      <c r="O3687" s="86">
        <f t="shared" si="171"/>
        <v>1256.59259964484</v>
      </c>
      <c r="P3687" s="24">
        <f t="shared" si="172"/>
        <v>0</v>
      </c>
      <c r="R3687" s="76">
        <v>42180</v>
      </c>
      <c r="S3687" s="88">
        <f t="shared" si="173"/>
        <v>-2.9357453591845098E-3</v>
      </c>
      <c r="T3687" s="88"/>
    </row>
    <row r="3688" spans="1:20" x14ac:dyDescent="0.3">
      <c r="A3688" s="75">
        <v>3685</v>
      </c>
      <c r="B3688" s="76">
        <v>42181</v>
      </c>
      <c r="C3688" s="80">
        <v>2779.4135999999999</v>
      </c>
      <c r="D3688" s="81">
        <v>77.333799999999997</v>
      </c>
      <c r="E3688" s="82">
        <v>71.13</v>
      </c>
      <c r="F3688" s="82">
        <v>43.624200000000002</v>
      </c>
      <c r="G3688" s="82">
        <v>63.884799999999998</v>
      </c>
      <c r="H3688" s="82">
        <v>159.10509999999999</v>
      </c>
      <c r="I3688" s="82">
        <v>116.9508</v>
      </c>
      <c r="J3688" s="82">
        <v>47.292200000000001</v>
      </c>
      <c r="K3688" s="82">
        <v>58.035200000000003</v>
      </c>
      <c r="L3688" s="82">
        <v>132.01599999999999</v>
      </c>
      <c r="M3688" s="87">
        <v>140.077</v>
      </c>
      <c r="N3688" s="80">
        <v>0.13</v>
      </c>
      <c r="O3688" s="86">
        <f t="shared" si="171"/>
        <v>1256.5990820669799</v>
      </c>
      <c r="P3688" s="24">
        <f t="shared" si="172"/>
        <v>0</v>
      </c>
      <c r="R3688" s="76">
        <v>42181</v>
      </c>
      <c r="S3688" s="88">
        <f t="shared" si="173"/>
        <v>-2.1064754263255801E-4</v>
      </c>
      <c r="T3688" s="88"/>
    </row>
    <row r="3689" spans="1:20" x14ac:dyDescent="0.3">
      <c r="A3689" s="75">
        <v>3686</v>
      </c>
      <c r="B3689" s="76">
        <v>42184</v>
      </c>
      <c r="C3689" s="80">
        <v>2721.6885000000002</v>
      </c>
      <c r="D3689" s="81">
        <v>74.882400000000004</v>
      </c>
      <c r="E3689" s="82">
        <v>69.180000000000007</v>
      </c>
      <c r="F3689" s="82">
        <v>43.017600000000002</v>
      </c>
      <c r="G3689" s="82">
        <v>62.628599999999999</v>
      </c>
      <c r="H3689" s="82">
        <v>156.0231</v>
      </c>
      <c r="I3689" s="82">
        <v>115.5005</v>
      </c>
      <c r="J3689" s="82">
        <v>45.757899999999999</v>
      </c>
      <c r="K3689" s="82">
        <v>57.1646</v>
      </c>
      <c r="L3689" s="82">
        <v>130.31899999999999</v>
      </c>
      <c r="M3689" s="87">
        <v>137.41300000000001</v>
      </c>
      <c r="N3689" s="80">
        <v>0.14000000000000001</v>
      </c>
      <c r="O3689" s="86">
        <f t="shared" si="171"/>
        <v>1256.6060631729899</v>
      </c>
      <c r="P3689" s="24">
        <f t="shared" si="172"/>
        <v>0</v>
      </c>
      <c r="R3689" s="76">
        <v>42184</v>
      </c>
      <c r="S3689" s="88">
        <f t="shared" si="173"/>
        <v>-2.0768805333614099E-2</v>
      </c>
      <c r="T3689" s="88"/>
    </row>
    <row r="3690" spans="1:20" x14ac:dyDescent="0.3">
      <c r="A3690" s="75">
        <v>3687</v>
      </c>
      <c r="B3690" s="76">
        <v>42185</v>
      </c>
      <c r="C3690" s="80">
        <v>2729.0909999999999</v>
      </c>
      <c r="D3690" s="81">
        <v>74.894400000000005</v>
      </c>
      <c r="E3690" s="82">
        <v>69.819999999999993</v>
      </c>
      <c r="F3690" s="82">
        <v>42.889899999999997</v>
      </c>
      <c r="G3690" s="82">
        <v>62.317999999999998</v>
      </c>
      <c r="H3690" s="82">
        <v>155.66810000000001</v>
      </c>
      <c r="I3690" s="82">
        <v>116.0304</v>
      </c>
      <c r="J3690" s="82">
        <v>45.580800000000004</v>
      </c>
      <c r="K3690" s="82">
        <v>56.917999999999999</v>
      </c>
      <c r="L3690" s="82">
        <v>129.83199999999999</v>
      </c>
      <c r="M3690" s="87">
        <v>136.881</v>
      </c>
      <c r="N3690" s="80">
        <v>0.08</v>
      </c>
      <c r="O3690" s="99">
        <f t="shared" si="171"/>
        <v>1256.6100523985899</v>
      </c>
      <c r="P3690" s="24">
        <f t="shared" si="172"/>
        <v>1</v>
      </c>
      <c r="R3690" s="76">
        <v>42185</v>
      </c>
      <c r="S3690" s="88">
        <f t="shared" si="173"/>
        <v>2.71981896532236E-3</v>
      </c>
      <c r="T3690" s="88"/>
    </row>
    <row r="3691" spans="1:20" x14ac:dyDescent="0.3">
      <c r="A3691" s="75">
        <v>3688</v>
      </c>
      <c r="B3691" s="76">
        <v>42186</v>
      </c>
      <c r="C3691" s="80">
        <v>2748.6862000000001</v>
      </c>
      <c r="D3691" s="81">
        <v>75.217200000000005</v>
      </c>
      <c r="E3691" s="82">
        <v>70.37</v>
      </c>
      <c r="F3691" s="82">
        <v>42.826000000000001</v>
      </c>
      <c r="G3691" s="82">
        <v>62.734400000000001</v>
      </c>
      <c r="H3691" s="82">
        <v>155.0549</v>
      </c>
      <c r="I3691" s="82">
        <v>114.8729</v>
      </c>
      <c r="J3691" s="82">
        <v>44.837299999999999</v>
      </c>
      <c r="K3691" s="82">
        <v>57.309699999999999</v>
      </c>
      <c r="L3691" s="82">
        <v>131.47399999999999</v>
      </c>
      <c r="M3691" s="87">
        <v>137.874</v>
      </c>
      <c r="N3691" s="80">
        <v>0.13</v>
      </c>
      <c r="O3691" s="86">
        <f t="shared" si="171"/>
        <v>1256.61653491076</v>
      </c>
      <c r="P3691" s="24">
        <f t="shared" si="172"/>
        <v>0</v>
      </c>
      <c r="R3691" s="76">
        <v>42186</v>
      </c>
      <c r="S3691" s="88">
        <f t="shared" si="173"/>
        <v>7.1801196808753999E-3</v>
      </c>
      <c r="T3691" s="88"/>
    </row>
    <row r="3692" spans="1:20" x14ac:dyDescent="0.3">
      <c r="A3692" s="75">
        <v>3689</v>
      </c>
      <c r="B3692" s="76">
        <v>42187</v>
      </c>
      <c r="C3692" s="80">
        <v>2747.8393999999998</v>
      </c>
      <c r="D3692" s="81">
        <v>75.468400000000003</v>
      </c>
      <c r="E3692" s="82">
        <v>69.91</v>
      </c>
      <c r="F3692" s="82">
        <v>42.953800000000001</v>
      </c>
      <c r="G3692" s="82">
        <v>62.670900000000003</v>
      </c>
      <c r="H3692" s="82">
        <v>154.69990000000001</v>
      </c>
      <c r="I3692" s="82">
        <v>115.94670000000001</v>
      </c>
      <c r="J3692" s="82">
        <v>45.368400000000001</v>
      </c>
      <c r="K3692" s="82">
        <v>57.295200000000001</v>
      </c>
      <c r="L3692" s="82">
        <v>131.66800000000001</v>
      </c>
      <c r="M3692" s="87">
        <v>138.464</v>
      </c>
      <c r="N3692" s="80">
        <v>0.13</v>
      </c>
      <c r="O3692" s="86">
        <f t="shared" si="171"/>
        <v>1256.62301745638</v>
      </c>
      <c r="P3692" s="24">
        <f t="shared" si="172"/>
        <v>0</v>
      </c>
      <c r="R3692" s="76">
        <v>42187</v>
      </c>
      <c r="S3692" s="88">
        <f t="shared" si="173"/>
        <v>-3.0807445389735599E-4</v>
      </c>
      <c r="T3692" s="88"/>
    </row>
    <row r="3693" spans="1:20" x14ac:dyDescent="0.3">
      <c r="A3693" s="75">
        <v>3690</v>
      </c>
      <c r="B3693" s="76">
        <v>42188</v>
      </c>
      <c r="C3693" s="80">
        <v>2747.8393999999998</v>
      </c>
      <c r="D3693" s="81">
        <v>75.468400000000003</v>
      </c>
      <c r="E3693" s="82">
        <v>69.91</v>
      </c>
      <c r="F3693" s="82">
        <v>42.953800000000001</v>
      </c>
      <c r="G3693" s="82">
        <v>62.670900000000003</v>
      </c>
      <c r="H3693" s="82">
        <v>154.69990000000001</v>
      </c>
      <c r="I3693" s="82">
        <v>115.94670000000001</v>
      </c>
      <c r="J3693" s="82">
        <v>45.368400000000001</v>
      </c>
      <c r="K3693" s="82">
        <v>57.295200000000001</v>
      </c>
      <c r="L3693" s="82">
        <v>131.66800000000001</v>
      </c>
      <c r="M3693" s="87">
        <v>138.464</v>
      </c>
      <c r="N3693" s="80">
        <v>0.13</v>
      </c>
      <c r="O3693" s="86">
        <f t="shared" si="171"/>
        <v>1256.6295000354401</v>
      </c>
      <c r="P3693" s="24">
        <f t="shared" si="172"/>
        <v>0</v>
      </c>
      <c r="R3693" s="76">
        <v>42188</v>
      </c>
      <c r="S3693" s="88">
        <f t="shared" si="173"/>
        <v>0</v>
      </c>
      <c r="T3693" s="88"/>
    </row>
    <row r="3694" spans="1:20" x14ac:dyDescent="0.3">
      <c r="A3694" s="75">
        <v>3691</v>
      </c>
      <c r="B3694" s="76">
        <v>42191</v>
      </c>
      <c r="C3694" s="80">
        <v>2737.3180000000002</v>
      </c>
      <c r="D3694" s="81">
        <v>75.468400000000003</v>
      </c>
      <c r="E3694" s="82">
        <v>69.760000000000005</v>
      </c>
      <c r="F3694" s="82">
        <v>42.889899999999997</v>
      </c>
      <c r="G3694" s="82">
        <v>62.656799999999997</v>
      </c>
      <c r="H3694" s="82">
        <v>152.92490000000001</v>
      </c>
      <c r="I3694" s="82">
        <v>115.096</v>
      </c>
      <c r="J3694" s="82">
        <v>44.140900000000002</v>
      </c>
      <c r="K3694" s="82">
        <v>57.193600000000004</v>
      </c>
      <c r="L3694" s="82">
        <v>131.30699999999999</v>
      </c>
      <c r="M3694" s="87">
        <v>137.71600000000001</v>
      </c>
      <c r="N3694" s="80">
        <v>0.13</v>
      </c>
      <c r="O3694" s="86">
        <f t="shared" si="171"/>
        <v>1256.63598264794</v>
      </c>
      <c r="P3694" s="24">
        <f t="shared" si="172"/>
        <v>0</v>
      </c>
      <c r="R3694" s="76">
        <v>42191</v>
      </c>
      <c r="S3694" s="88">
        <f t="shared" si="173"/>
        <v>-3.82897195520215E-3</v>
      </c>
      <c r="T3694" s="88"/>
    </row>
    <row r="3695" spans="1:20" x14ac:dyDescent="0.3">
      <c r="A3695" s="75">
        <v>3692</v>
      </c>
      <c r="B3695" s="76">
        <v>42192</v>
      </c>
      <c r="C3695" s="80">
        <v>2753.9866999999999</v>
      </c>
      <c r="D3695" s="81">
        <v>75.0976</v>
      </c>
      <c r="E3695" s="82">
        <v>70.11</v>
      </c>
      <c r="F3695" s="82">
        <v>42.900599999999997</v>
      </c>
      <c r="G3695" s="82">
        <v>62.529699999999998</v>
      </c>
      <c r="H3695" s="82">
        <v>153.73169999999999</v>
      </c>
      <c r="I3695" s="82">
        <v>115.5702</v>
      </c>
      <c r="J3695" s="82">
        <v>44.3416</v>
      </c>
      <c r="K3695" s="82">
        <v>58.3979</v>
      </c>
      <c r="L3695" s="82">
        <v>134.089</v>
      </c>
      <c r="M3695" s="87">
        <v>139.19900000000001</v>
      </c>
      <c r="N3695" s="80">
        <v>0.13</v>
      </c>
      <c r="O3695" s="86">
        <f t="shared" si="171"/>
        <v>1256.6424652938799</v>
      </c>
      <c r="P3695" s="24">
        <f t="shared" si="172"/>
        <v>0</v>
      </c>
      <c r="R3695" s="76">
        <v>42192</v>
      </c>
      <c r="S3695" s="88">
        <f t="shared" si="173"/>
        <v>6.0894276806713298E-3</v>
      </c>
      <c r="T3695" s="88"/>
    </row>
    <row r="3696" spans="1:20" x14ac:dyDescent="0.3">
      <c r="A3696" s="75">
        <v>3693</v>
      </c>
      <c r="B3696" s="76">
        <v>42193</v>
      </c>
      <c r="C3696" s="80">
        <v>2708.9321</v>
      </c>
      <c r="D3696" s="81">
        <v>74.0334</v>
      </c>
      <c r="E3696" s="82">
        <v>68.855000000000004</v>
      </c>
      <c r="F3696" s="82">
        <v>42.484000000000002</v>
      </c>
      <c r="G3696" s="82">
        <v>62.445099999999996</v>
      </c>
      <c r="H3696" s="82">
        <v>150.97239999999999</v>
      </c>
      <c r="I3696" s="82">
        <v>114.315</v>
      </c>
      <c r="J3696" s="82">
        <v>44.140900000000002</v>
      </c>
      <c r="K3696" s="82">
        <v>57.832000000000001</v>
      </c>
      <c r="L3696" s="82">
        <v>132.99</v>
      </c>
      <c r="M3696" s="87">
        <v>137.989</v>
      </c>
      <c r="N3696" s="80">
        <v>0.13</v>
      </c>
      <c r="O3696" s="86">
        <f t="shared" si="171"/>
        <v>1256.64894797326</v>
      </c>
      <c r="P3696" s="24">
        <f t="shared" si="172"/>
        <v>0</v>
      </c>
      <c r="R3696" s="76">
        <v>42193</v>
      </c>
      <c r="S3696" s="88">
        <f t="shared" si="173"/>
        <v>-1.63597739960036E-2</v>
      </c>
      <c r="T3696" s="88"/>
    </row>
    <row r="3697" spans="1:20" x14ac:dyDescent="0.3">
      <c r="A3697" s="75">
        <v>3694</v>
      </c>
      <c r="B3697" s="76">
        <v>42194</v>
      </c>
      <c r="C3697" s="80">
        <v>2715.0808999999999</v>
      </c>
      <c r="D3697" s="81">
        <v>73.973600000000005</v>
      </c>
      <c r="E3697" s="82">
        <v>69.3</v>
      </c>
      <c r="F3697" s="82">
        <v>42.921900000000001</v>
      </c>
      <c r="G3697" s="82">
        <v>62.840299999999999</v>
      </c>
      <c r="H3697" s="82">
        <v>151.32740000000001</v>
      </c>
      <c r="I3697" s="82">
        <v>113.79900000000001</v>
      </c>
      <c r="J3697" s="82">
        <v>43.279400000000003</v>
      </c>
      <c r="K3697" s="82">
        <v>57.9191</v>
      </c>
      <c r="L3697" s="82">
        <v>131.571</v>
      </c>
      <c r="M3697" s="87">
        <v>138.92500000000001</v>
      </c>
      <c r="N3697" s="80">
        <v>0.13</v>
      </c>
      <c r="O3697" s="86">
        <f t="shared" si="171"/>
        <v>1256.6554306860901</v>
      </c>
      <c r="P3697" s="24">
        <f t="shared" si="172"/>
        <v>0</v>
      </c>
      <c r="R3697" s="76">
        <v>42194</v>
      </c>
      <c r="S3697" s="88">
        <f t="shared" si="173"/>
        <v>2.2698243340981698E-3</v>
      </c>
      <c r="T3697" s="88"/>
    </row>
    <row r="3698" spans="1:20" x14ac:dyDescent="0.3">
      <c r="A3698" s="75">
        <v>3695</v>
      </c>
      <c r="B3698" s="76">
        <v>42195</v>
      </c>
      <c r="C3698" s="80">
        <v>2748.5808000000002</v>
      </c>
      <c r="D3698" s="81">
        <v>75.013900000000007</v>
      </c>
      <c r="E3698" s="82">
        <v>69.98</v>
      </c>
      <c r="F3698" s="82">
        <v>43.114199999999997</v>
      </c>
      <c r="G3698" s="82">
        <v>62.967300000000002</v>
      </c>
      <c r="H3698" s="82">
        <v>152.34399999999999</v>
      </c>
      <c r="I3698" s="82">
        <v>114.66370000000001</v>
      </c>
      <c r="J3698" s="82">
        <v>43.326599999999999</v>
      </c>
      <c r="K3698" s="82">
        <v>58.600999999999999</v>
      </c>
      <c r="L3698" s="82">
        <v>132.90600000000001</v>
      </c>
      <c r="M3698" s="87">
        <v>140.595</v>
      </c>
      <c r="N3698" s="80">
        <v>0.13</v>
      </c>
      <c r="O3698" s="86">
        <f t="shared" si="171"/>
        <v>1256.6619134323601</v>
      </c>
      <c r="P3698" s="24">
        <f t="shared" si="172"/>
        <v>0</v>
      </c>
      <c r="R3698" s="76">
        <v>42195</v>
      </c>
      <c r="S3698" s="88">
        <f t="shared" si="173"/>
        <v>1.23384537086908E-2</v>
      </c>
      <c r="T3698" s="88"/>
    </row>
    <row r="3699" spans="1:20" x14ac:dyDescent="0.3">
      <c r="A3699" s="75">
        <v>3696</v>
      </c>
      <c r="B3699" s="76">
        <v>42198</v>
      </c>
      <c r="C3699" s="80">
        <v>2779.2451999999998</v>
      </c>
      <c r="D3699" s="81">
        <v>75.850999999999999</v>
      </c>
      <c r="E3699" s="82">
        <v>71.67</v>
      </c>
      <c r="F3699" s="82">
        <v>43.584299999999999</v>
      </c>
      <c r="G3699" s="82">
        <v>64.28</v>
      </c>
      <c r="H3699" s="82">
        <v>152.65049999999999</v>
      </c>
      <c r="I3699" s="82">
        <v>114.9426</v>
      </c>
      <c r="J3699" s="82">
        <v>43.503599999999999</v>
      </c>
      <c r="K3699" s="82">
        <v>58.992699999999999</v>
      </c>
      <c r="L3699" s="82">
        <v>135.22900000000001</v>
      </c>
      <c r="M3699" s="87">
        <v>141.71799999999999</v>
      </c>
      <c r="N3699" s="80">
        <v>0.13</v>
      </c>
      <c r="O3699" s="86">
        <f t="shared" si="171"/>
        <v>1256.6683962120701</v>
      </c>
      <c r="P3699" s="24">
        <f t="shared" si="172"/>
        <v>0</v>
      </c>
      <c r="R3699" s="76">
        <v>42198</v>
      </c>
      <c r="S3699" s="88">
        <f t="shared" si="173"/>
        <v>1.11564484478679E-2</v>
      </c>
      <c r="T3699" s="88"/>
    </row>
    <row r="3700" spans="1:20" x14ac:dyDescent="0.3">
      <c r="A3700" s="75">
        <v>3697</v>
      </c>
      <c r="B3700" s="76">
        <v>42199</v>
      </c>
      <c r="C3700" s="80">
        <v>2791.6349</v>
      </c>
      <c r="D3700" s="81">
        <v>76.460899999999995</v>
      </c>
      <c r="E3700" s="82">
        <v>72.290000000000006</v>
      </c>
      <c r="F3700" s="82">
        <v>43.562899999999999</v>
      </c>
      <c r="G3700" s="82">
        <v>64.392899999999997</v>
      </c>
      <c r="H3700" s="82">
        <v>154.18350000000001</v>
      </c>
      <c r="I3700" s="82">
        <v>115.9049</v>
      </c>
      <c r="J3700" s="82">
        <v>43.668799999999997</v>
      </c>
      <c r="K3700" s="82">
        <v>59.732700000000001</v>
      </c>
      <c r="L3700" s="82">
        <v>135.10400000000001</v>
      </c>
      <c r="M3700" s="87">
        <v>142.22200000000001</v>
      </c>
      <c r="N3700" s="80">
        <v>0.13</v>
      </c>
      <c r="O3700" s="86">
        <f t="shared" si="171"/>
        <v>1256.67487902523</v>
      </c>
      <c r="P3700" s="24">
        <f t="shared" si="172"/>
        <v>0</v>
      </c>
      <c r="R3700" s="76">
        <v>42199</v>
      </c>
      <c r="S3700" s="88">
        <f t="shared" si="173"/>
        <v>4.4579369967070502E-3</v>
      </c>
      <c r="T3700" s="88"/>
    </row>
    <row r="3701" spans="1:20" x14ac:dyDescent="0.3">
      <c r="A3701" s="75">
        <v>3698</v>
      </c>
      <c r="B3701" s="76">
        <v>42200</v>
      </c>
      <c r="C3701" s="80">
        <v>2789.6275000000001</v>
      </c>
      <c r="D3701" s="81">
        <v>76.389099999999999</v>
      </c>
      <c r="E3701" s="82">
        <v>72.06</v>
      </c>
      <c r="F3701" s="82">
        <v>43.573599999999999</v>
      </c>
      <c r="G3701" s="82">
        <v>64.590500000000006</v>
      </c>
      <c r="H3701" s="82">
        <v>152.06960000000001</v>
      </c>
      <c r="I3701" s="82">
        <v>115.41679999999999</v>
      </c>
      <c r="J3701" s="82">
        <v>42.996099999999998</v>
      </c>
      <c r="K3701" s="82">
        <v>59.674599999999998</v>
      </c>
      <c r="L3701" s="82">
        <v>134.01900000000001</v>
      </c>
      <c r="M3701" s="87">
        <v>142.63999999999999</v>
      </c>
      <c r="N3701" s="80">
        <v>0.13</v>
      </c>
      <c r="O3701" s="86">
        <f t="shared" si="171"/>
        <v>1256.6813618718299</v>
      </c>
      <c r="P3701" s="24">
        <f t="shared" si="172"/>
        <v>0</v>
      </c>
      <c r="R3701" s="76">
        <v>42200</v>
      </c>
      <c r="S3701" s="88">
        <f t="shared" si="173"/>
        <v>-7.1907683916683197E-4</v>
      </c>
      <c r="T3701" s="88"/>
    </row>
    <row r="3702" spans="1:20" x14ac:dyDescent="0.3">
      <c r="A3702" s="75">
        <v>3699</v>
      </c>
      <c r="B3702" s="76">
        <v>42201</v>
      </c>
      <c r="C3702" s="80">
        <v>2812.0626999999999</v>
      </c>
      <c r="D3702" s="81">
        <v>77.190299999999993</v>
      </c>
      <c r="E3702" s="82">
        <v>72.63</v>
      </c>
      <c r="F3702" s="82">
        <v>43.755200000000002</v>
      </c>
      <c r="G3702" s="82">
        <v>65.860900000000001</v>
      </c>
      <c r="H3702" s="82">
        <v>152.45689999999999</v>
      </c>
      <c r="I3702" s="82">
        <v>115.626</v>
      </c>
      <c r="J3702" s="82">
        <v>42.866300000000003</v>
      </c>
      <c r="K3702" s="82">
        <v>60.182499999999997</v>
      </c>
      <c r="L3702" s="82">
        <v>134.78399999999999</v>
      </c>
      <c r="M3702" s="87">
        <v>140.898</v>
      </c>
      <c r="N3702" s="80">
        <v>0.14000000000000001</v>
      </c>
      <c r="O3702" s="86">
        <f t="shared" si="171"/>
        <v>1256.68834343495</v>
      </c>
      <c r="P3702" s="24">
        <f t="shared" si="172"/>
        <v>0</v>
      </c>
      <c r="R3702" s="76">
        <v>42201</v>
      </c>
      <c r="S3702" s="88">
        <f t="shared" si="173"/>
        <v>8.0423640790749894E-3</v>
      </c>
      <c r="T3702" s="88"/>
    </row>
    <row r="3703" spans="1:20" x14ac:dyDescent="0.3">
      <c r="A3703" s="75">
        <v>3700</v>
      </c>
      <c r="B3703" s="76">
        <v>42202</v>
      </c>
      <c r="C3703" s="80">
        <v>2815.1734999999999</v>
      </c>
      <c r="D3703" s="81">
        <v>76.9392</v>
      </c>
      <c r="E3703" s="82">
        <v>72.72</v>
      </c>
      <c r="F3703" s="82">
        <v>43.156999999999996</v>
      </c>
      <c r="G3703" s="82">
        <v>65.804400000000001</v>
      </c>
      <c r="H3703" s="82">
        <v>150.3108</v>
      </c>
      <c r="I3703" s="82">
        <v>115.2076</v>
      </c>
      <c r="J3703" s="82">
        <v>42.594799999999999</v>
      </c>
      <c r="K3703" s="82">
        <v>59.848799999999997</v>
      </c>
      <c r="L3703" s="82">
        <v>134.61699999999999</v>
      </c>
      <c r="M3703" s="87">
        <v>140.37899999999999</v>
      </c>
      <c r="N3703" s="80">
        <v>0.13</v>
      </c>
      <c r="O3703" s="86">
        <f t="shared" si="171"/>
        <v>1256.6948263510101</v>
      </c>
      <c r="P3703" s="24">
        <f t="shared" si="172"/>
        <v>0</v>
      </c>
      <c r="R3703" s="76">
        <v>42202</v>
      </c>
      <c r="S3703" s="88">
        <f t="shared" si="173"/>
        <v>1.1062342244359E-3</v>
      </c>
      <c r="T3703" s="88"/>
    </row>
    <row r="3704" spans="1:20" x14ac:dyDescent="0.3">
      <c r="A3704" s="75">
        <v>3701</v>
      </c>
      <c r="B3704" s="76">
        <v>42205</v>
      </c>
      <c r="C3704" s="80">
        <v>2817.4128999999998</v>
      </c>
      <c r="D3704" s="81">
        <v>76.281499999999994</v>
      </c>
      <c r="E3704" s="82">
        <v>73.48</v>
      </c>
      <c r="F3704" s="82">
        <v>42.654899999999998</v>
      </c>
      <c r="G3704" s="82">
        <v>66.227900000000005</v>
      </c>
      <c r="H3704" s="82">
        <v>149.97190000000001</v>
      </c>
      <c r="I3704" s="82">
        <v>114.0222</v>
      </c>
      <c r="J3704" s="82">
        <v>41.662399999999998</v>
      </c>
      <c r="K3704" s="82">
        <v>60.037399999999998</v>
      </c>
      <c r="L3704" s="82">
        <v>135.35400000000001</v>
      </c>
      <c r="M3704" s="87">
        <v>140.36500000000001</v>
      </c>
      <c r="N3704" s="80">
        <v>0.14000000000000001</v>
      </c>
      <c r="O3704" s="86">
        <f t="shared" si="171"/>
        <v>1256.7018079889301</v>
      </c>
      <c r="P3704" s="24">
        <f t="shared" si="172"/>
        <v>0</v>
      </c>
      <c r="R3704" s="76">
        <v>42205</v>
      </c>
      <c r="S3704" s="88">
        <f t="shared" si="173"/>
        <v>7.9547495030052296E-4</v>
      </c>
      <c r="T3704" s="88"/>
    </row>
    <row r="3705" spans="1:20" x14ac:dyDescent="0.3">
      <c r="A3705" s="75">
        <v>3702</v>
      </c>
      <c r="B3705" s="76">
        <v>42206</v>
      </c>
      <c r="C3705" s="80">
        <v>2805.5137</v>
      </c>
      <c r="D3705" s="81">
        <v>77.895899999999997</v>
      </c>
      <c r="E3705" s="82">
        <v>72.55</v>
      </c>
      <c r="F3705" s="82">
        <v>42.270299999999999</v>
      </c>
      <c r="G3705" s="82">
        <v>66.736000000000004</v>
      </c>
      <c r="H3705" s="82">
        <v>151.52099999999999</v>
      </c>
      <c r="I3705" s="82">
        <v>113.8827</v>
      </c>
      <c r="J3705" s="82">
        <v>41.863100000000003</v>
      </c>
      <c r="K3705" s="82">
        <v>59.761699999999998</v>
      </c>
      <c r="L3705" s="82">
        <v>134.82599999999999</v>
      </c>
      <c r="M3705" s="87">
        <v>140.12</v>
      </c>
      <c r="N3705" s="80">
        <v>0.13</v>
      </c>
      <c r="O3705" s="86">
        <f t="shared" si="171"/>
        <v>1256.7082909744499</v>
      </c>
      <c r="P3705" s="24">
        <f t="shared" si="172"/>
        <v>0</v>
      </c>
      <c r="R3705" s="76">
        <v>42206</v>
      </c>
      <c r="S3705" s="88">
        <f t="shared" si="173"/>
        <v>-4.2234491082225904E-3</v>
      </c>
      <c r="T3705" s="88"/>
    </row>
    <row r="3706" spans="1:20" x14ac:dyDescent="0.3">
      <c r="A3706" s="75">
        <v>3703</v>
      </c>
      <c r="B3706" s="76">
        <v>42207</v>
      </c>
      <c r="C3706" s="80">
        <v>2799.1062999999999</v>
      </c>
      <c r="D3706" s="81">
        <v>76.759799999999998</v>
      </c>
      <c r="E3706" s="82">
        <v>72.75</v>
      </c>
      <c r="F3706" s="82">
        <v>42.110100000000003</v>
      </c>
      <c r="G3706" s="82">
        <v>64.28</v>
      </c>
      <c r="H3706" s="82">
        <v>150.89169999999999</v>
      </c>
      <c r="I3706" s="82">
        <v>114.06399999999999</v>
      </c>
      <c r="J3706" s="82">
        <v>41.509</v>
      </c>
      <c r="K3706" s="82">
        <v>59.340899999999998</v>
      </c>
      <c r="L3706" s="82">
        <v>135.16</v>
      </c>
      <c r="M3706" s="87">
        <v>140.495</v>
      </c>
      <c r="N3706" s="80">
        <v>0.13</v>
      </c>
      <c r="O3706" s="86">
        <f t="shared" si="171"/>
        <v>1256.7147739934101</v>
      </c>
      <c r="P3706" s="24">
        <f t="shared" si="172"/>
        <v>0</v>
      </c>
      <c r="R3706" s="76">
        <v>42207</v>
      </c>
      <c r="S3706" s="88">
        <f t="shared" si="173"/>
        <v>-2.2838598150491901E-3</v>
      </c>
      <c r="T3706" s="88"/>
    </row>
    <row r="3707" spans="1:20" x14ac:dyDescent="0.3">
      <c r="A3707" s="75">
        <v>3704</v>
      </c>
      <c r="B3707" s="76">
        <v>42208</v>
      </c>
      <c r="C3707" s="80">
        <v>2783.4041000000002</v>
      </c>
      <c r="D3707" s="81">
        <v>73.877899999999997</v>
      </c>
      <c r="E3707" s="82">
        <v>73.510000000000005</v>
      </c>
      <c r="F3707" s="82">
        <v>41.6614</v>
      </c>
      <c r="G3707" s="82">
        <v>65.084599999999995</v>
      </c>
      <c r="H3707" s="82">
        <v>149.97190000000001</v>
      </c>
      <c r="I3707" s="82">
        <v>113.1575</v>
      </c>
      <c r="J3707" s="82">
        <v>41.615200000000002</v>
      </c>
      <c r="K3707" s="82">
        <v>59.253900000000002</v>
      </c>
      <c r="L3707" s="82">
        <v>134.74199999999999</v>
      </c>
      <c r="M3707" s="87">
        <v>139.78899999999999</v>
      </c>
      <c r="N3707" s="80">
        <v>0.13</v>
      </c>
      <c r="O3707" s="86">
        <f t="shared" si="171"/>
        <v>1256.72125704582</v>
      </c>
      <c r="P3707" s="24">
        <f t="shared" si="172"/>
        <v>0</v>
      </c>
      <c r="R3707" s="76">
        <v>42208</v>
      </c>
      <c r="S3707" s="88">
        <f t="shared" si="173"/>
        <v>-5.6097190735484598E-3</v>
      </c>
      <c r="T3707" s="88"/>
    </row>
    <row r="3708" spans="1:20" x14ac:dyDescent="0.3">
      <c r="A3708" s="75">
        <v>3705</v>
      </c>
      <c r="B3708" s="76">
        <v>42209</v>
      </c>
      <c r="C3708" s="80">
        <v>2753.6237999999998</v>
      </c>
      <c r="D3708" s="81">
        <v>73.710499999999996</v>
      </c>
      <c r="E3708" s="82">
        <v>72.52</v>
      </c>
      <c r="F3708" s="82">
        <v>41.6614</v>
      </c>
      <c r="G3708" s="82">
        <v>64.8446</v>
      </c>
      <c r="H3708" s="82">
        <v>146.196</v>
      </c>
      <c r="I3708" s="82">
        <v>111.48399999999999</v>
      </c>
      <c r="J3708" s="82">
        <v>41.3202</v>
      </c>
      <c r="K3708" s="82">
        <v>58.673499999999997</v>
      </c>
      <c r="L3708" s="82">
        <v>133.78299999999999</v>
      </c>
      <c r="M3708" s="87">
        <v>138.364</v>
      </c>
      <c r="N3708" s="80">
        <v>0.13</v>
      </c>
      <c r="O3708" s="86">
        <f t="shared" si="171"/>
        <v>1256.7277401316701</v>
      </c>
      <c r="P3708" s="24">
        <f t="shared" si="172"/>
        <v>0</v>
      </c>
      <c r="R3708" s="76">
        <v>42209</v>
      </c>
      <c r="S3708" s="88">
        <f t="shared" si="173"/>
        <v>-1.0699236952334899E-2</v>
      </c>
      <c r="T3708" s="88"/>
    </row>
    <row r="3709" spans="1:20" x14ac:dyDescent="0.3">
      <c r="A3709" s="75">
        <v>3706</v>
      </c>
      <c r="B3709" s="76">
        <v>42212</v>
      </c>
      <c r="C3709" s="80">
        <v>2737.7269999999999</v>
      </c>
      <c r="D3709" s="81">
        <v>74.117099999999994</v>
      </c>
      <c r="E3709" s="82">
        <v>71.63</v>
      </c>
      <c r="F3709" s="82">
        <v>41.137999999999998</v>
      </c>
      <c r="G3709" s="82">
        <v>64.011799999999994</v>
      </c>
      <c r="H3709" s="82">
        <v>143.84010000000001</v>
      </c>
      <c r="I3709" s="82">
        <v>110.53570000000001</v>
      </c>
      <c r="J3709" s="82">
        <v>40.859900000000003</v>
      </c>
      <c r="K3709" s="82">
        <v>58.818600000000004</v>
      </c>
      <c r="L3709" s="82">
        <v>133.059</v>
      </c>
      <c r="M3709" s="87">
        <v>138.27699999999999</v>
      </c>
      <c r="N3709" s="80">
        <v>0.14000000000000001</v>
      </c>
      <c r="O3709" s="86">
        <f t="shared" si="171"/>
        <v>1256.7347219524399</v>
      </c>
      <c r="P3709" s="24">
        <f t="shared" si="172"/>
        <v>0</v>
      </c>
      <c r="R3709" s="76">
        <v>42212</v>
      </c>
      <c r="S3709" s="88">
        <f t="shared" si="173"/>
        <v>-5.77304713882842E-3</v>
      </c>
      <c r="T3709" s="88"/>
    </row>
    <row r="3710" spans="1:20" x14ac:dyDescent="0.3">
      <c r="A3710" s="75">
        <v>3707</v>
      </c>
      <c r="B3710" s="76">
        <v>42213</v>
      </c>
      <c r="C3710" s="80">
        <v>2771.6527999999998</v>
      </c>
      <c r="D3710" s="81">
        <v>75.456400000000002</v>
      </c>
      <c r="E3710" s="82">
        <v>73.650000000000006</v>
      </c>
      <c r="F3710" s="82">
        <v>41.960500000000003</v>
      </c>
      <c r="G3710" s="82">
        <v>63.997700000000002</v>
      </c>
      <c r="H3710" s="82">
        <v>149.10050000000001</v>
      </c>
      <c r="I3710" s="82">
        <v>115.02630000000001</v>
      </c>
      <c r="J3710" s="82">
        <v>41.780500000000004</v>
      </c>
      <c r="K3710" s="82">
        <v>58.833100000000002</v>
      </c>
      <c r="L3710" s="82">
        <v>133.685</v>
      </c>
      <c r="M3710" s="87">
        <v>140.13499999999999</v>
      </c>
      <c r="N3710" s="80">
        <v>0.14000000000000001</v>
      </c>
      <c r="O3710" s="86">
        <f t="shared" si="171"/>
        <v>1256.74170381201</v>
      </c>
      <c r="P3710" s="24">
        <f t="shared" si="172"/>
        <v>0</v>
      </c>
      <c r="R3710" s="76">
        <v>42213</v>
      </c>
      <c r="S3710" s="88">
        <f t="shared" si="173"/>
        <v>1.23919587307282E-2</v>
      </c>
      <c r="T3710" s="88"/>
    </row>
    <row r="3711" spans="1:20" x14ac:dyDescent="0.3">
      <c r="A3711" s="75">
        <v>3708</v>
      </c>
      <c r="B3711" s="76">
        <v>42214</v>
      </c>
      <c r="C3711" s="80">
        <v>2792.2855</v>
      </c>
      <c r="D3711" s="81">
        <v>75.540099999999995</v>
      </c>
      <c r="E3711" s="82">
        <v>73.209999999999994</v>
      </c>
      <c r="F3711" s="82">
        <v>42.505299999999998</v>
      </c>
      <c r="G3711" s="82">
        <v>65.3386</v>
      </c>
      <c r="H3711" s="82">
        <v>150.47210000000001</v>
      </c>
      <c r="I3711" s="82">
        <v>115.94670000000001</v>
      </c>
      <c r="J3711" s="82">
        <v>42.500399999999999</v>
      </c>
      <c r="K3711" s="82">
        <v>58.891199999999998</v>
      </c>
      <c r="L3711" s="82">
        <v>134.26900000000001</v>
      </c>
      <c r="M3711" s="87">
        <v>141.40199999999999</v>
      </c>
      <c r="N3711" s="80">
        <v>0.14000000000000001</v>
      </c>
      <c r="O3711" s="86">
        <f t="shared" si="171"/>
        <v>1256.74868571036</v>
      </c>
      <c r="P3711" s="24">
        <f t="shared" si="172"/>
        <v>0</v>
      </c>
      <c r="R3711" s="76">
        <v>42214</v>
      </c>
      <c r="S3711" s="88">
        <f t="shared" si="173"/>
        <v>7.4441863713954302E-3</v>
      </c>
      <c r="T3711" s="88"/>
    </row>
    <row r="3712" spans="1:20" x14ac:dyDescent="0.3">
      <c r="A3712" s="75">
        <v>3709</v>
      </c>
      <c r="B3712" s="76">
        <v>42215</v>
      </c>
      <c r="C3712" s="80">
        <v>2792.5906</v>
      </c>
      <c r="D3712" s="81">
        <v>77.022900000000007</v>
      </c>
      <c r="E3712" s="82">
        <v>74.959999999999994</v>
      </c>
      <c r="F3712" s="82">
        <v>42.355800000000002</v>
      </c>
      <c r="G3712" s="82">
        <v>66.171400000000006</v>
      </c>
      <c r="H3712" s="82">
        <v>150.11709999999999</v>
      </c>
      <c r="I3712" s="82">
        <v>115.7654</v>
      </c>
      <c r="J3712" s="82">
        <v>43.940300000000001</v>
      </c>
      <c r="K3712" s="82">
        <v>58.8476</v>
      </c>
      <c r="L3712" s="82">
        <v>134.40899999999999</v>
      </c>
      <c r="M3712" s="87">
        <v>142.78399999999999</v>
      </c>
      <c r="N3712" s="80">
        <v>0.14000000000000001</v>
      </c>
      <c r="O3712" s="86">
        <f t="shared" si="171"/>
        <v>1256.7556676475101</v>
      </c>
      <c r="P3712" s="24">
        <f t="shared" si="172"/>
        <v>0</v>
      </c>
      <c r="R3712" s="76">
        <v>42215</v>
      </c>
      <c r="S3712" s="88">
        <f t="shared" si="173"/>
        <v>1.0926533121335999E-4</v>
      </c>
      <c r="T3712" s="88"/>
    </row>
    <row r="3713" spans="1:20" x14ac:dyDescent="0.3">
      <c r="A3713" s="75">
        <v>3710</v>
      </c>
      <c r="B3713" s="76">
        <v>42216</v>
      </c>
      <c r="C3713" s="80">
        <v>2786.2773999999999</v>
      </c>
      <c r="D3713" s="81">
        <v>76.998999999999995</v>
      </c>
      <c r="E3713" s="82">
        <v>76.709999999999994</v>
      </c>
      <c r="F3713" s="82">
        <v>42.665599999999998</v>
      </c>
      <c r="G3713" s="82">
        <v>65.917400000000001</v>
      </c>
      <c r="H3713" s="82">
        <v>142.77510000000001</v>
      </c>
      <c r="I3713" s="82">
        <v>110.46599999999999</v>
      </c>
      <c r="J3713" s="82">
        <v>43.692399999999999</v>
      </c>
      <c r="K3713" s="82">
        <v>59.6021</v>
      </c>
      <c r="L3713" s="82">
        <v>134.01900000000001</v>
      </c>
      <c r="M3713" s="87">
        <v>143.77699999999999</v>
      </c>
      <c r="N3713" s="80">
        <v>0.08</v>
      </c>
      <c r="O3713" s="99">
        <f t="shared" si="171"/>
        <v>1256.75965734804</v>
      </c>
      <c r="P3713" s="24">
        <f t="shared" si="172"/>
        <v>1</v>
      </c>
      <c r="R3713" s="76">
        <v>42216</v>
      </c>
      <c r="S3713" s="88">
        <f t="shared" si="173"/>
        <v>-2.2606965732822099E-3</v>
      </c>
      <c r="T3713" s="88"/>
    </row>
    <row r="3714" spans="1:20" x14ac:dyDescent="0.3">
      <c r="A3714" s="75">
        <v>3711</v>
      </c>
      <c r="B3714" s="76">
        <v>42219</v>
      </c>
      <c r="C3714" s="80">
        <v>2778.5972999999999</v>
      </c>
      <c r="D3714" s="81">
        <v>77.046800000000005</v>
      </c>
      <c r="E3714" s="82">
        <v>75.75</v>
      </c>
      <c r="F3714" s="82">
        <v>42.419899999999998</v>
      </c>
      <c r="G3714" s="82">
        <v>66.072599999999994</v>
      </c>
      <c r="H3714" s="82">
        <v>138.12780000000001</v>
      </c>
      <c r="I3714" s="82">
        <v>108.8622</v>
      </c>
      <c r="J3714" s="82">
        <v>42.642000000000003</v>
      </c>
      <c r="K3714" s="82">
        <v>60.269500000000001</v>
      </c>
      <c r="L3714" s="82">
        <v>135.54900000000001</v>
      </c>
      <c r="M3714" s="87">
        <v>143.14400000000001</v>
      </c>
      <c r="N3714" s="80">
        <v>0.14000000000000001</v>
      </c>
      <c r="O3714" s="86">
        <f t="shared" si="171"/>
        <v>1256.76663934614</v>
      </c>
      <c r="P3714" s="24">
        <f t="shared" si="172"/>
        <v>0</v>
      </c>
      <c r="R3714" s="76">
        <v>42219</v>
      </c>
      <c r="S3714" s="88">
        <f t="shared" si="173"/>
        <v>-2.75640178540726E-3</v>
      </c>
      <c r="T3714" s="88"/>
    </row>
    <row r="3715" spans="1:20" x14ac:dyDescent="0.3">
      <c r="A3715" s="75">
        <v>3712</v>
      </c>
      <c r="B3715" s="76">
        <v>42220</v>
      </c>
      <c r="C3715" s="80">
        <v>2772.4203000000002</v>
      </c>
      <c r="D3715" s="81">
        <v>75.874899999999997</v>
      </c>
      <c r="E3715" s="82">
        <v>75.61</v>
      </c>
      <c r="F3715" s="82">
        <v>42.366500000000002</v>
      </c>
      <c r="G3715" s="82">
        <v>67.102999999999994</v>
      </c>
      <c r="H3715" s="82">
        <v>137.4984</v>
      </c>
      <c r="I3715" s="82">
        <v>107.621</v>
      </c>
      <c r="J3715" s="82">
        <v>42.701000000000001</v>
      </c>
      <c r="K3715" s="82">
        <v>60.719299999999997</v>
      </c>
      <c r="L3715" s="82">
        <v>136.05000000000001</v>
      </c>
      <c r="M3715" s="87">
        <v>142.74100000000001</v>
      </c>
      <c r="N3715" s="80">
        <v>0.14000000000000001</v>
      </c>
      <c r="O3715" s="86">
        <f t="shared" si="171"/>
        <v>1256.7736213830201</v>
      </c>
      <c r="P3715" s="24">
        <f t="shared" si="172"/>
        <v>0</v>
      </c>
      <c r="R3715" s="76">
        <v>42220</v>
      </c>
      <c r="S3715" s="88">
        <f t="shared" si="173"/>
        <v>-2.2230641338346598E-3</v>
      </c>
      <c r="T3715" s="88"/>
    </row>
    <row r="3716" spans="1:20" x14ac:dyDescent="0.3">
      <c r="A3716" s="75">
        <v>3713</v>
      </c>
      <c r="B3716" s="76">
        <v>42221</v>
      </c>
      <c r="C3716" s="80">
        <v>2782.1127999999999</v>
      </c>
      <c r="D3716" s="81">
        <v>76.389099999999999</v>
      </c>
      <c r="E3716" s="82">
        <v>76.03</v>
      </c>
      <c r="F3716" s="82">
        <v>42.345100000000002</v>
      </c>
      <c r="G3716" s="82">
        <v>67.159499999999994</v>
      </c>
      <c r="H3716" s="82">
        <v>135.59440000000001</v>
      </c>
      <c r="I3716" s="82">
        <v>107.621</v>
      </c>
      <c r="J3716" s="82">
        <v>42.913499999999999</v>
      </c>
      <c r="K3716" s="82">
        <v>61.110999999999997</v>
      </c>
      <c r="L3716" s="82">
        <v>137.96899999999999</v>
      </c>
      <c r="M3716" s="87">
        <v>143.691</v>
      </c>
      <c r="N3716" s="80">
        <v>0.14000000000000001</v>
      </c>
      <c r="O3716" s="86">
        <f t="shared" ref="O3716:O3779" si="174">O3715*(1+N3716/100/252)</f>
        <v>1256.7806034586999</v>
      </c>
      <c r="P3716" s="24">
        <f t="shared" ref="P3716:P3779" si="175">IF(MONTH(B3716)&lt;&gt;MONTH(B3717),1,0)</f>
        <v>0</v>
      </c>
      <c r="R3716" s="76">
        <v>42221</v>
      </c>
      <c r="S3716" s="88">
        <f t="shared" ref="S3716:S3779" si="176">(C3716/C3715)-1</f>
        <v>3.4960427897601201E-3</v>
      </c>
      <c r="T3716" s="88"/>
    </row>
    <row r="3717" spans="1:20" x14ac:dyDescent="0.3">
      <c r="A3717" s="75">
        <v>3714</v>
      </c>
      <c r="B3717" s="76">
        <v>42222</v>
      </c>
      <c r="C3717" s="80">
        <v>2761.3263000000002</v>
      </c>
      <c r="D3717" s="81">
        <v>75.145499999999998</v>
      </c>
      <c r="E3717" s="82">
        <v>74.42</v>
      </c>
      <c r="F3717" s="82">
        <v>42.003300000000003</v>
      </c>
      <c r="G3717" s="82">
        <v>65.804400000000001</v>
      </c>
      <c r="H3717" s="82">
        <v>137.46619999999999</v>
      </c>
      <c r="I3717" s="82">
        <v>108.904</v>
      </c>
      <c r="J3717" s="82">
        <v>43.680599999999998</v>
      </c>
      <c r="K3717" s="82">
        <v>60.820799999999998</v>
      </c>
      <c r="L3717" s="82">
        <v>137.91399999999999</v>
      </c>
      <c r="M3717" s="87">
        <v>143.04300000000001</v>
      </c>
      <c r="N3717" s="80">
        <v>0.14000000000000001</v>
      </c>
      <c r="O3717" s="86">
        <f t="shared" si="174"/>
        <v>1256.78758557316</v>
      </c>
      <c r="P3717" s="24">
        <f t="shared" si="175"/>
        <v>0</v>
      </c>
      <c r="R3717" s="76">
        <v>42222</v>
      </c>
      <c r="S3717" s="88">
        <f t="shared" si="176"/>
        <v>-7.4714799486201898E-3</v>
      </c>
      <c r="T3717" s="88"/>
    </row>
    <row r="3718" spans="1:20" x14ac:dyDescent="0.3">
      <c r="A3718" s="75">
        <v>3715</v>
      </c>
      <c r="B3718" s="76">
        <v>42223</v>
      </c>
      <c r="C3718" s="80">
        <v>2753.4875999999999</v>
      </c>
      <c r="D3718" s="81">
        <v>75.360699999999994</v>
      </c>
      <c r="E3718" s="82">
        <v>74.53</v>
      </c>
      <c r="F3718" s="82">
        <v>42.259599999999999</v>
      </c>
      <c r="G3718" s="82">
        <v>65.973799999999997</v>
      </c>
      <c r="H3718" s="82">
        <v>135.14250000000001</v>
      </c>
      <c r="I3718" s="82">
        <v>107.1468</v>
      </c>
      <c r="J3718" s="82">
        <v>43.0197</v>
      </c>
      <c r="K3718" s="82">
        <v>60.603200000000001</v>
      </c>
      <c r="L3718" s="82">
        <v>137.84399999999999</v>
      </c>
      <c r="M3718" s="87">
        <v>142.42400000000001</v>
      </c>
      <c r="N3718" s="80">
        <v>0.14000000000000001</v>
      </c>
      <c r="O3718" s="86">
        <f t="shared" si="174"/>
        <v>1256.7945677264099</v>
      </c>
      <c r="P3718" s="24">
        <f t="shared" si="175"/>
        <v>0</v>
      </c>
      <c r="R3718" s="76">
        <v>42223</v>
      </c>
      <c r="S3718" s="88">
        <f t="shared" si="176"/>
        <v>-2.8387445554697299E-3</v>
      </c>
      <c r="T3718" s="88"/>
    </row>
    <row r="3719" spans="1:20" x14ac:dyDescent="0.3">
      <c r="A3719" s="75">
        <v>3716</v>
      </c>
      <c r="B3719" s="76">
        <v>42226</v>
      </c>
      <c r="C3719" s="80">
        <v>2788.8177000000001</v>
      </c>
      <c r="D3719" s="81">
        <v>75.516199999999998</v>
      </c>
      <c r="E3719" s="82">
        <v>75.010000000000005</v>
      </c>
      <c r="F3719" s="82">
        <v>42.612200000000001</v>
      </c>
      <c r="G3719" s="82">
        <v>66.806600000000003</v>
      </c>
      <c r="H3719" s="82">
        <v>138.59569999999999</v>
      </c>
      <c r="I3719" s="82">
        <v>109.8245</v>
      </c>
      <c r="J3719" s="82">
        <v>44.377000000000002</v>
      </c>
      <c r="K3719" s="82">
        <v>60.4726</v>
      </c>
      <c r="L3719" s="82">
        <v>137.83000000000001</v>
      </c>
      <c r="M3719" s="87">
        <v>143.101</v>
      </c>
      <c r="N3719" s="80">
        <v>0.14000000000000001</v>
      </c>
      <c r="O3719" s="86">
        <f t="shared" si="174"/>
        <v>1256.8015499184601</v>
      </c>
      <c r="P3719" s="24">
        <f t="shared" si="175"/>
        <v>0</v>
      </c>
      <c r="R3719" s="76">
        <v>42226</v>
      </c>
      <c r="S3719" s="88">
        <f t="shared" si="176"/>
        <v>1.2831036537081199E-2</v>
      </c>
      <c r="T3719" s="88"/>
    </row>
    <row r="3720" spans="1:20" x14ac:dyDescent="0.3">
      <c r="A3720" s="75">
        <v>3717</v>
      </c>
      <c r="B3720" s="76">
        <v>42227</v>
      </c>
      <c r="C3720" s="80">
        <v>2762.6756999999998</v>
      </c>
      <c r="D3720" s="81">
        <v>74.798699999999997</v>
      </c>
      <c r="E3720" s="82">
        <v>72.959999999999994</v>
      </c>
      <c r="F3720" s="82">
        <v>41.843000000000004</v>
      </c>
      <c r="G3720" s="82">
        <v>65.507999999999996</v>
      </c>
      <c r="H3720" s="82">
        <v>138.41820000000001</v>
      </c>
      <c r="I3720" s="82">
        <v>109.0853</v>
      </c>
      <c r="J3720" s="82">
        <v>44.377000000000002</v>
      </c>
      <c r="K3720" s="82">
        <v>60.182499999999997</v>
      </c>
      <c r="L3720" s="82">
        <v>137.17699999999999</v>
      </c>
      <c r="M3720" s="87">
        <v>142.26499999999999</v>
      </c>
      <c r="N3720" s="80">
        <v>0.15</v>
      </c>
      <c r="O3720" s="86">
        <f t="shared" si="174"/>
        <v>1256.8090308800599</v>
      </c>
      <c r="P3720" s="24">
        <f t="shared" si="175"/>
        <v>0</v>
      </c>
      <c r="R3720" s="76">
        <v>42227</v>
      </c>
      <c r="S3720" s="88">
        <f t="shared" si="176"/>
        <v>-9.3738647743093501E-3</v>
      </c>
      <c r="T3720" s="88"/>
    </row>
    <row r="3721" spans="1:20" x14ac:dyDescent="0.3">
      <c r="A3721" s="75">
        <v>3718</v>
      </c>
      <c r="B3721" s="76">
        <v>42228</v>
      </c>
      <c r="C3721" s="80">
        <v>2765.9454000000001</v>
      </c>
      <c r="D3721" s="81">
        <v>74.834599999999995</v>
      </c>
      <c r="E3721" s="82">
        <v>73.92</v>
      </c>
      <c r="F3721" s="82">
        <v>41.960500000000003</v>
      </c>
      <c r="G3721" s="82">
        <v>65.973799999999997</v>
      </c>
      <c r="H3721" s="82">
        <v>140.048</v>
      </c>
      <c r="I3721" s="82">
        <v>110.91540000000001</v>
      </c>
      <c r="J3721" s="82">
        <v>44.377000000000002</v>
      </c>
      <c r="K3721" s="82">
        <v>59.863300000000002</v>
      </c>
      <c r="L3721" s="82">
        <v>136.84299999999999</v>
      </c>
      <c r="M3721" s="87">
        <v>141.50200000000001</v>
      </c>
      <c r="N3721" s="80">
        <v>0.15</v>
      </c>
      <c r="O3721" s="86">
        <f t="shared" si="174"/>
        <v>1256.8165118862</v>
      </c>
      <c r="P3721" s="24">
        <f t="shared" si="175"/>
        <v>0</v>
      </c>
      <c r="R3721" s="76">
        <v>42228</v>
      </c>
      <c r="S3721" s="88">
        <f t="shared" si="176"/>
        <v>1.18352653552511E-3</v>
      </c>
      <c r="T3721" s="88"/>
    </row>
    <row r="3722" spans="1:20" x14ac:dyDescent="0.3">
      <c r="A3722" s="75">
        <v>3719</v>
      </c>
      <c r="B3722" s="76">
        <v>42229</v>
      </c>
      <c r="C3722" s="80">
        <v>2762.8389999999999</v>
      </c>
      <c r="D3722" s="81">
        <v>74.176900000000003</v>
      </c>
      <c r="E3722" s="82">
        <v>73.84</v>
      </c>
      <c r="F3722" s="82">
        <v>41.992600000000003</v>
      </c>
      <c r="G3722" s="82">
        <v>65.959699999999998</v>
      </c>
      <c r="H3722" s="82">
        <v>138.53120000000001</v>
      </c>
      <c r="I3722" s="82">
        <v>110.7183</v>
      </c>
      <c r="J3722" s="82">
        <v>43.208500000000001</v>
      </c>
      <c r="K3722" s="82">
        <v>59.631100000000004</v>
      </c>
      <c r="L3722" s="82">
        <v>137.41300000000001</v>
      </c>
      <c r="M3722" s="87">
        <v>143.072</v>
      </c>
      <c r="N3722" s="80">
        <v>0.15</v>
      </c>
      <c r="O3722" s="86">
        <f t="shared" si="174"/>
        <v>1256.8239929368599</v>
      </c>
      <c r="P3722" s="24">
        <f t="shared" si="175"/>
        <v>0</v>
      </c>
      <c r="R3722" s="76">
        <v>42229</v>
      </c>
      <c r="S3722" s="88">
        <f t="shared" si="176"/>
        <v>-1.1230879684032101E-3</v>
      </c>
      <c r="T3722" s="88"/>
    </row>
    <row r="3723" spans="1:20" x14ac:dyDescent="0.3">
      <c r="A3723" s="75">
        <v>3720</v>
      </c>
      <c r="B3723" s="76">
        <v>42230</v>
      </c>
      <c r="C3723" s="80">
        <v>2773.6529999999998</v>
      </c>
      <c r="D3723" s="81">
        <v>74.0334</v>
      </c>
      <c r="E3723" s="82">
        <v>73.37</v>
      </c>
      <c r="F3723" s="82">
        <v>42.099400000000003</v>
      </c>
      <c r="G3723" s="82">
        <v>66.340800000000002</v>
      </c>
      <c r="H3723" s="82">
        <v>138.75710000000001</v>
      </c>
      <c r="I3723" s="82">
        <v>110.31</v>
      </c>
      <c r="J3723" s="82">
        <v>43.350200000000001</v>
      </c>
      <c r="K3723" s="82">
        <v>59.848799999999997</v>
      </c>
      <c r="L3723" s="82">
        <v>138.02500000000001</v>
      </c>
      <c r="M3723" s="87">
        <v>142.928</v>
      </c>
      <c r="N3723" s="80">
        <v>0.14000000000000001</v>
      </c>
      <c r="O3723" s="86">
        <f t="shared" si="174"/>
        <v>1256.8309752923799</v>
      </c>
      <c r="P3723" s="24">
        <f t="shared" si="175"/>
        <v>0</v>
      </c>
      <c r="R3723" s="76">
        <v>42230</v>
      </c>
      <c r="S3723" s="88">
        <f t="shared" si="176"/>
        <v>3.9140898184801803E-3</v>
      </c>
      <c r="T3723" s="88"/>
    </row>
    <row r="3724" spans="1:20" x14ac:dyDescent="0.3">
      <c r="A3724" s="75">
        <v>3721</v>
      </c>
      <c r="B3724" s="76">
        <v>42233</v>
      </c>
      <c r="C3724" s="80">
        <v>2788.6386000000002</v>
      </c>
      <c r="D3724" s="81">
        <v>74.224699999999999</v>
      </c>
      <c r="E3724" s="82">
        <v>73.569999999999993</v>
      </c>
      <c r="F3724" s="82">
        <v>42.430599999999998</v>
      </c>
      <c r="G3724" s="82">
        <v>66.792500000000004</v>
      </c>
      <c r="H3724" s="82">
        <v>136.03</v>
      </c>
      <c r="I3724" s="82">
        <v>110.88720000000001</v>
      </c>
      <c r="J3724" s="82">
        <v>42.854500000000002</v>
      </c>
      <c r="K3724" s="82">
        <v>59.9938</v>
      </c>
      <c r="L3724" s="82">
        <v>138.90100000000001</v>
      </c>
      <c r="M3724" s="87">
        <v>144.929</v>
      </c>
      <c r="N3724" s="80">
        <v>0.15</v>
      </c>
      <c r="O3724" s="86">
        <f t="shared" si="174"/>
        <v>1256.83845642914</v>
      </c>
      <c r="P3724" s="24">
        <f t="shared" si="175"/>
        <v>0</v>
      </c>
      <c r="R3724" s="76">
        <v>42233</v>
      </c>
      <c r="S3724" s="88">
        <f t="shared" si="176"/>
        <v>5.4028387833664499E-3</v>
      </c>
      <c r="T3724" s="88"/>
    </row>
    <row r="3725" spans="1:20" x14ac:dyDescent="0.3">
      <c r="A3725" s="75">
        <v>3722</v>
      </c>
      <c r="B3725" s="76">
        <v>42234</v>
      </c>
      <c r="C3725" s="80">
        <v>2781.8380000000002</v>
      </c>
      <c r="D3725" s="81">
        <v>73.327799999999996</v>
      </c>
      <c r="E3725" s="82">
        <v>73.849999999999994</v>
      </c>
      <c r="F3725" s="82">
        <v>42.548099999999998</v>
      </c>
      <c r="G3725" s="82">
        <v>67.159499999999994</v>
      </c>
      <c r="H3725" s="82">
        <v>136.3733</v>
      </c>
      <c r="I3725" s="82">
        <v>109.66249999999999</v>
      </c>
      <c r="J3725" s="82">
        <v>42.960700000000003</v>
      </c>
      <c r="K3725" s="82">
        <v>59.921300000000002</v>
      </c>
      <c r="L3725" s="82">
        <v>138.77600000000001</v>
      </c>
      <c r="M3725" s="87">
        <v>145.07300000000001</v>
      </c>
      <c r="N3725" s="80">
        <v>0.15</v>
      </c>
      <c r="O3725" s="86">
        <f t="shared" si="174"/>
        <v>1256.8459376104299</v>
      </c>
      <c r="P3725" s="24">
        <f t="shared" si="175"/>
        <v>0</v>
      </c>
      <c r="R3725" s="76">
        <v>42234</v>
      </c>
      <c r="S3725" s="88">
        <f t="shared" si="176"/>
        <v>-2.4386810108703002E-3</v>
      </c>
      <c r="T3725" s="88"/>
    </row>
    <row r="3726" spans="1:20" x14ac:dyDescent="0.3">
      <c r="A3726" s="75">
        <v>3723</v>
      </c>
      <c r="B3726" s="76">
        <v>42235</v>
      </c>
      <c r="C3726" s="80">
        <v>2759.0533</v>
      </c>
      <c r="D3726" s="81">
        <v>73.160399999999996</v>
      </c>
      <c r="E3726" s="82">
        <v>73.06</v>
      </c>
      <c r="F3726" s="82">
        <v>42.227600000000002</v>
      </c>
      <c r="G3726" s="82">
        <v>66.221800000000002</v>
      </c>
      <c r="H3726" s="82">
        <v>132.23830000000001</v>
      </c>
      <c r="I3726" s="82">
        <v>107.3116</v>
      </c>
      <c r="J3726" s="82">
        <v>41.674199999999999</v>
      </c>
      <c r="K3726" s="82">
        <v>59.166800000000002</v>
      </c>
      <c r="L3726" s="82">
        <v>137.691</v>
      </c>
      <c r="M3726" s="87">
        <v>145.56299999999999</v>
      </c>
      <c r="N3726" s="80">
        <v>0.15</v>
      </c>
      <c r="O3726" s="86">
        <f t="shared" si="174"/>
        <v>1256.8534188362501</v>
      </c>
      <c r="P3726" s="24">
        <f t="shared" si="175"/>
        <v>0</v>
      </c>
      <c r="R3726" s="76">
        <v>42235</v>
      </c>
      <c r="S3726" s="88">
        <f t="shared" si="176"/>
        <v>-8.1905200806086098E-3</v>
      </c>
      <c r="T3726" s="88"/>
    </row>
    <row r="3727" spans="1:20" x14ac:dyDescent="0.3">
      <c r="A3727" s="75">
        <v>3724</v>
      </c>
      <c r="B3727" s="76">
        <v>42236</v>
      </c>
      <c r="C3727" s="80">
        <v>2700.8402999999998</v>
      </c>
      <c r="D3727" s="81">
        <v>71.928700000000006</v>
      </c>
      <c r="E3727" s="82">
        <v>69.78</v>
      </c>
      <c r="F3727" s="82">
        <v>41.266199999999998</v>
      </c>
      <c r="G3727" s="82">
        <v>64.872100000000003</v>
      </c>
      <c r="H3727" s="82">
        <v>129.50880000000001</v>
      </c>
      <c r="I3727" s="82">
        <v>104.9747</v>
      </c>
      <c r="J3727" s="82">
        <v>40.989699999999999</v>
      </c>
      <c r="K3727" s="82">
        <v>58.833100000000002</v>
      </c>
      <c r="L3727" s="82">
        <v>136.286</v>
      </c>
      <c r="M3727" s="87">
        <v>143.63300000000001</v>
      </c>
      <c r="N3727" s="80">
        <v>0.15</v>
      </c>
      <c r="O3727" s="86">
        <f t="shared" si="174"/>
        <v>1256.8609001066</v>
      </c>
      <c r="P3727" s="24">
        <f t="shared" si="175"/>
        <v>0</v>
      </c>
      <c r="R3727" s="76">
        <v>42236</v>
      </c>
      <c r="S3727" s="88">
        <f t="shared" si="176"/>
        <v>-2.1098903743541401E-2</v>
      </c>
      <c r="T3727" s="88"/>
    </row>
    <row r="3728" spans="1:20" x14ac:dyDescent="0.3">
      <c r="A3728" s="75">
        <v>3725</v>
      </c>
      <c r="B3728" s="76">
        <v>42237</v>
      </c>
      <c r="C3728" s="80">
        <v>2615.2453</v>
      </c>
      <c r="D3728" s="81">
        <v>68.891300000000001</v>
      </c>
      <c r="E3728" s="82">
        <v>68.040000000000006</v>
      </c>
      <c r="F3728" s="82">
        <v>40.112499999999997</v>
      </c>
      <c r="G3728" s="82">
        <v>61.192300000000003</v>
      </c>
      <c r="H3728" s="82">
        <v>123.8212</v>
      </c>
      <c r="I3728" s="82">
        <v>101.5399</v>
      </c>
      <c r="J3728" s="82">
        <v>40.139899999999997</v>
      </c>
      <c r="K3728" s="82">
        <v>57.353200000000001</v>
      </c>
      <c r="L3728" s="82">
        <v>133.88</v>
      </c>
      <c r="M3728" s="87">
        <v>139.84700000000001</v>
      </c>
      <c r="N3728" s="80">
        <v>0.15</v>
      </c>
      <c r="O3728" s="86">
        <f t="shared" si="174"/>
        <v>1256.8683814214801</v>
      </c>
      <c r="P3728" s="24">
        <f t="shared" si="175"/>
        <v>0</v>
      </c>
      <c r="R3728" s="76">
        <v>42237</v>
      </c>
      <c r="S3728" s="88">
        <f t="shared" si="176"/>
        <v>-3.1691988600732898E-2</v>
      </c>
      <c r="T3728" s="88"/>
    </row>
    <row r="3729" spans="1:20" x14ac:dyDescent="0.3">
      <c r="A3729" s="75">
        <v>3726</v>
      </c>
      <c r="B3729" s="76">
        <v>42240</v>
      </c>
      <c r="C3729" s="80">
        <v>2512.2345999999998</v>
      </c>
      <c r="D3729" s="81">
        <v>66.105099999999993</v>
      </c>
      <c r="E3729" s="82">
        <v>66.52</v>
      </c>
      <c r="F3729" s="82">
        <v>38.542200000000001</v>
      </c>
      <c r="G3729" s="82">
        <v>59.217399999999998</v>
      </c>
      <c r="H3729" s="82">
        <v>117.872</v>
      </c>
      <c r="I3729" s="82">
        <v>96.739500000000007</v>
      </c>
      <c r="J3729" s="82">
        <v>38.593800000000002</v>
      </c>
      <c r="K3729" s="82">
        <v>55.684699999999999</v>
      </c>
      <c r="L3729" s="82">
        <v>127.732</v>
      </c>
      <c r="M3729" s="87">
        <v>133.71299999999999</v>
      </c>
      <c r="N3729" s="80">
        <v>0.15</v>
      </c>
      <c r="O3729" s="86">
        <f t="shared" si="174"/>
        <v>1256.87586278089</v>
      </c>
      <c r="P3729" s="24">
        <f t="shared" si="175"/>
        <v>0</v>
      </c>
      <c r="R3729" s="76">
        <v>42240</v>
      </c>
      <c r="S3729" s="88">
        <f t="shared" si="176"/>
        <v>-3.9388542252613998E-2</v>
      </c>
      <c r="T3729" s="88"/>
    </row>
    <row r="3730" spans="1:20" x14ac:dyDescent="0.3">
      <c r="A3730" s="75">
        <v>3727</v>
      </c>
      <c r="B3730" s="76">
        <v>42241</v>
      </c>
      <c r="C3730" s="80">
        <v>2478.2952</v>
      </c>
      <c r="D3730" s="81">
        <v>64.430899999999994</v>
      </c>
      <c r="E3730" s="82">
        <v>65.63</v>
      </c>
      <c r="F3730" s="82">
        <v>37.869199999999999</v>
      </c>
      <c r="G3730" s="82">
        <v>57.4983</v>
      </c>
      <c r="H3730" s="82">
        <v>114.43980000000001</v>
      </c>
      <c r="I3730" s="82">
        <v>96.725399999999993</v>
      </c>
      <c r="J3730" s="82">
        <v>37.496200000000002</v>
      </c>
      <c r="K3730" s="82">
        <v>55.118899999999996</v>
      </c>
      <c r="L3730" s="82">
        <v>124.68600000000001</v>
      </c>
      <c r="M3730" s="87">
        <v>131.32300000000001</v>
      </c>
      <c r="N3730" s="80">
        <v>0.15</v>
      </c>
      <c r="O3730" s="86">
        <f t="shared" si="174"/>
        <v>1256.8833441848401</v>
      </c>
      <c r="P3730" s="24">
        <f t="shared" si="175"/>
        <v>0</v>
      </c>
      <c r="R3730" s="76">
        <v>42241</v>
      </c>
      <c r="S3730" s="88">
        <f t="shared" si="176"/>
        <v>-1.3509645954243201E-2</v>
      </c>
      <c r="T3730" s="88"/>
    </row>
    <row r="3731" spans="1:20" x14ac:dyDescent="0.3">
      <c r="A3731" s="75">
        <v>3728</v>
      </c>
      <c r="B3731" s="76">
        <v>42242</v>
      </c>
      <c r="C3731" s="80">
        <v>2575.2357999999999</v>
      </c>
      <c r="D3731" s="81">
        <v>67.755300000000005</v>
      </c>
      <c r="E3731" s="82">
        <v>68.17</v>
      </c>
      <c r="F3731" s="82">
        <v>39.428800000000003</v>
      </c>
      <c r="G3731" s="82">
        <v>60.680799999999998</v>
      </c>
      <c r="H3731" s="82">
        <v>119.45740000000001</v>
      </c>
      <c r="I3731" s="82">
        <v>102.0607</v>
      </c>
      <c r="J3731" s="82">
        <v>37.519799999999996</v>
      </c>
      <c r="K3731" s="82">
        <v>56.192500000000003</v>
      </c>
      <c r="L3731" s="82">
        <v>128.65</v>
      </c>
      <c r="M3731" s="87">
        <v>136.99600000000001</v>
      </c>
      <c r="N3731" s="80">
        <v>0.14000000000000001</v>
      </c>
      <c r="O3731" s="86">
        <f t="shared" si="174"/>
        <v>1256.8903268700799</v>
      </c>
      <c r="P3731" s="24">
        <f t="shared" si="175"/>
        <v>0</v>
      </c>
      <c r="R3731" s="76">
        <v>42242</v>
      </c>
      <c r="S3731" s="88">
        <f t="shared" si="176"/>
        <v>3.9115840598811701E-2</v>
      </c>
      <c r="T3731" s="88"/>
    </row>
    <row r="3732" spans="1:20" x14ac:dyDescent="0.3">
      <c r="A3732" s="75">
        <v>3729</v>
      </c>
      <c r="B3732" s="76">
        <v>42243</v>
      </c>
      <c r="C3732" s="80">
        <v>2638.0767000000001</v>
      </c>
      <c r="D3732" s="81">
        <v>68.592399999999998</v>
      </c>
      <c r="E3732" s="82">
        <v>70.5</v>
      </c>
      <c r="F3732" s="82">
        <v>39.332700000000003</v>
      </c>
      <c r="G3732" s="82">
        <v>62.371499999999997</v>
      </c>
      <c r="H3732" s="82">
        <v>126.8938</v>
      </c>
      <c r="I3732" s="82">
        <v>105.3689</v>
      </c>
      <c r="J3732" s="82">
        <v>39.219299999999997</v>
      </c>
      <c r="K3732" s="82">
        <v>56.975999999999999</v>
      </c>
      <c r="L3732" s="82">
        <v>130.19399999999999</v>
      </c>
      <c r="M3732" s="87">
        <v>140.13499999999999</v>
      </c>
      <c r="N3732" s="80">
        <v>0.14000000000000001</v>
      </c>
      <c r="O3732" s="86">
        <f t="shared" si="174"/>
        <v>1256.8973095941201</v>
      </c>
      <c r="P3732" s="24">
        <f t="shared" si="175"/>
        <v>0</v>
      </c>
      <c r="R3732" s="76">
        <v>42243</v>
      </c>
      <c r="S3732" s="88">
        <f t="shared" si="176"/>
        <v>2.4401998450006099E-2</v>
      </c>
      <c r="T3732" s="88"/>
    </row>
    <row r="3733" spans="1:20" x14ac:dyDescent="0.3">
      <c r="A3733" s="75">
        <v>3730</v>
      </c>
      <c r="B3733" s="76">
        <v>42244</v>
      </c>
      <c r="C3733" s="80">
        <v>2640.0104000000001</v>
      </c>
      <c r="D3733" s="81">
        <v>68.7</v>
      </c>
      <c r="E3733" s="82">
        <v>71.900000000000006</v>
      </c>
      <c r="F3733" s="82">
        <v>40.016300000000001</v>
      </c>
      <c r="G3733" s="82">
        <v>62.414099999999998</v>
      </c>
      <c r="H3733" s="82">
        <v>131.4538</v>
      </c>
      <c r="I3733" s="82">
        <v>105.6786</v>
      </c>
      <c r="J3733" s="82">
        <v>40.694600000000001</v>
      </c>
      <c r="K3733" s="82">
        <v>57.237200000000001</v>
      </c>
      <c r="L3733" s="82">
        <v>130.09700000000001</v>
      </c>
      <c r="M3733" s="87">
        <v>139.803</v>
      </c>
      <c r="N3733" s="80">
        <v>0.14000000000000001</v>
      </c>
      <c r="O3733" s="86">
        <f t="shared" si="174"/>
        <v>1256.90429235695</v>
      </c>
      <c r="P3733" s="24">
        <f t="shared" si="175"/>
        <v>0</v>
      </c>
      <c r="R3733" s="76">
        <v>42244</v>
      </c>
      <c r="S3733" s="88">
        <f t="shared" si="176"/>
        <v>7.3299612554866801E-4</v>
      </c>
      <c r="T3733" s="88"/>
    </row>
    <row r="3734" spans="1:20" x14ac:dyDescent="0.3">
      <c r="A3734" s="75">
        <v>3731</v>
      </c>
      <c r="B3734" s="76">
        <v>42247</v>
      </c>
      <c r="C3734" s="80">
        <v>2618.1586000000002</v>
      </c>
      <c r="D3734" s="81">
        <v>68.233599999999996</v>
      </c>
      <c r="E3734" s="82">
        <v>71.31</v>
      </c>
      <c r="F3734" s="82">
        <v>39.621099999999998</v>
      </c>
      <c r="G3734" s="82">
        <v>61.831600000000002</v>
      </c>
      <c r="H3734" s="82">
        <v>132.369</v>
      </c>
      <c r="I3734" s="82">
        <v>105.9179</v>
      </c>
      <c r="J3734" s="82">
        <v>41.603400000000001</v>
      </c>
      <c r="K3734" s="82">
        <v>57.0486</v>
      </c>
      <c r="L3734" s="82">
        <v>129.262</v>
      </c>
      <c r="M3734" s="87">
        <v>138.017</v>
      </c>
      <c r="N3734" s="80">
        <v>0.08</v>
      </c>
      <c r="O3734" s="99">
        <f t="shared" si="174"/>
        <v>1256.9082825293101</v>
      </c>
      <c r="P3734" s="24">
        <f t="shared" si="175"/>
        <v>1</v>
      </c>
      <c r="R3734" s="76">
        <v>42247</v>
      </c>
      <c r="S3734" s="88">
        <f t="shared" si="176"/>
        <v>-8.2771643626857704E-3</v>
      </c>
      <c r="T3734" s="88"/>
    </row>
    <row r="3735" spans="1:20" x14ac:dyDescent="0.3">
      <c r="A3735" s="75">
        <v>3732</v>
      </c>
      <c r="B3735" s="76">
        <v>42248</v>
      </c>
      <c r="C3735" s="80">
        <v>2540.8510000000001</v>
      </c>
      <c r="D3735" s="81">
        <v>66.3523</v>
      </c>
      <c r="E3735" s="82">
        <v>70.430000000000007</v>
      </c>
      <c r="F3735" s="82">
        <v>38.467399999999998</v>
      </c>
      <c r="G3735" s="82">
        <v>59.4163</v>
      </c>
      <c r="H3735" s="82">
        <v>127.7927</v>
      </c>
      <c r="I3735" s="82">
        <v>101.4695</v>
      </c>
      <c r="J3735" s="82">
        <v>39.833100000000002</v>
      </c>
      <c r="K3735" s="82">
        <v>56.221600000000002</v>
      </c>
      <c r="L3735" s="82">
        <v>127.036</v>
      </c>
      <c r="M3735" s="87">
        <v>135.76499999999999</v>
      </c>
      <c r="N3735" s="80">
        <v>0.14000000000000001</v>
      </c>
      <c r="O3735" s="86">
        <f t="shared" si="174"/>
        <v>1256.9152653531</v>
      </c>
      <c r="P3735" s="24">
        <f t="shared" si="175"/>
        <v>0</v>
      </c>
      <c r="R3735" s="76">
        <v>42248</v>
      </c>
      <c r="S3735" s="88">
        <f t="shared" si="176"/>
        <v>-2.95274701845794E-2</v>
      </c>
      <c r="T3735" s="88"/>
    </row>
    <row r="3736" spans="1:20" x14ac:dyDescent="0.3">
      <c r="A3736" s="75">
        <v>3733</v>
      </c>
      <c r="B3736" s="76">
        <v>42249</v>
      </c>
      <c r="C3736" s="80">
        <v>2587.7655</v>
      </c>
      <c r="D3736" s="81">
        <v>67.365300000000005</v>
      </c>
      <c r="E3736" s="82">
        <v>71.27</v>
      </c>
      <c r="F3736" s="82">
        <v>39.257899999999999</v>
      </c>
      <c r="G3736" s="82">
        <v>61.604300000000002</v>
      </c>
      <c r="H3736" s="82">
        <v>127.58029999999999</v>
      </c>
      <c r="I3736" s="82">
        <v>103.08839999999999</v>
      </c>
      <c r="J3736" s="82">
        <v>39.768799999999999</v>
      </c>
      <c r="K3736" s="82">
        <v>56.4392</v>
      </c>
      <c r="L3736" s="82">
        <v>128.44499999999999</v>
      </c>
      <c r="M3736" s="87">
        <v>139.49799999999999</v>
      </c>
      <c r="N3736" s="80">
        <v>0.14000000000000001</v>
      </c>
      <c r="O3736" s="86">
        <f t="shared" si="174"/>
        <v>1256.9222482156799</v>
      </c>
      <c r="P3736" s="24">
        <f t="shared" si="175"/>
        <v>0</v>
      </c>
      <c r="R3736" s="76">
        <v>42249</v>
      </c>
      <c r="S3736" s="88">
        <f t="shared" si="176"/>
        <v>1.8464089393671598E-2</v>
      </c>
      <c r="T3736" s="88"/>
    </row>
    <row r="3737" spans="1:20" x14ac:dyDescent="0.3">
      <c r="A3737" s="75">
        <v>3734</v>
      </c>
      <c r="B3737" s="76">
        <v>42250</v>
      </c>
      <c r="C3737" s="80">
        <v>2590.9236000000001</v>
      </c>
      <c r="D3737" s="81">
        <v>66.991500000000002</v>
      </c>
      <c r="E3737" s="82">
        <v>73.260000000000005</v>
      </c>
      <c r="F3737" s="82">
        <v>39.418100000000003</v>
      </c>
      <c r="G3737" s="82">
        <v>61.803199999999997</v>
      </c>
      <c r="H3737" s="82">
        <v>127.9071</v>
      </c>
      <c r="I3737" s="82">
        <v>103.8767</v>
      </c>
      <c r="J3737" s="82">
        <v>39.2241</v>
      </c>
      <c r="K3737" s="82">
        <v>56.816400000000002</v>
      </c>
      <c r="L3737" s="82">
        <v>129.13200000000001</v>
      </c>
      <c r="M3737" s="87">
        <v>139.45500000000001</v>
      </c>
      <c r="N3737" s="80">
        <v>0.14000000000000001</v>
      </c>
      <c r="O3737" s="86">
        <f t="shared" si="174"/>
        <v>1256.92923111706</v>
      </c>
      <c r="P3737" s="24">
        <f t="shared" si="175"/>
        <v>0</v>
      </c>
      <c r="R3737" s="76">
        <v>42250</v>
      </c>
      <c r="S3737" s="88">
        <f t="shared" si="176"/>
        <v>1.22039651583572E-3</v>
      </c>
      <c r="T3737" s="88"/>
    </row>
    <row r="3738" spans="1:20" x14ac:dyDescent="0.3">
      <c r="A3738" s="75">
        <v>3735</v>
      </c>
      <c r="B3738" s="76">
        <v>42251</v>
      </c>
      <c r="C3738" s="80">
        <v>2551.4038</v>
      </c>
      <c r="D3738" s="81">
        <v>65.471999999999994</v>
      </c>
      <c r="E3738" s="82">
        <v>72.58</v>
      </c>
      <c r="F3738" s="82">
        <v>38.745100000000001</v>
      </c>
      <c r="G3738" s="82">
        <v>60.538699999999999</v>
      </c>
      <c r="H3738" s="82">
        <v>125.3085</v>
      </c>
      <c r="I3738" s="82">
        <v>102.0044</v>
      </c>
      <c r="J3738" s="82">
        <v>39.046500000000002</v>
      </c>
      <c r="K3738" s="82">
        <v>55.887900000000002</v>
      </c>
      <c r="L3738" s="82">
        <v>127.43600000000001</v>
      </c>
      <c r="M3738" s="87">
        <v>137.77000000000001</v>
      </c>
      <c r="N3738" s="80">
        <v>0.14000000000000001</v>
      </c>
      <c r="O3738" s="86">
        <f t="shared" si="174"/>
        <v>1256.93621405724</v>
      </c>
      <c r="P3738" s="24">
        <f t="shared" si="175"/>
        <v>0</v>
      </c>
      <c r="R3738" s="76">
        <v>42251</v>
      </c>
      <c r="S3738" s="88">
        <f t="shared" si="176"/>
        <v>-1.52531707225948E-2</v>
      </c>
      <c r="T3738" s="88"/>
    </row>
    <row r="3739" spans="1:20" x14ac:dyDescent="0.3">
      <c r="A3739" s="75">
        <v>3736</v>
      </c>
      <c r="B3739" s="76">
        <v>42254</v>
      </c>
      <c r="C3739" s="80">
        <v>2551.4038</v>
      </c>
      <c r="D3739" s="81">
        <v>65.471999999999994</v>
      </c>
      <c r="E3739" s="82">
        <v>72.58</v>
      </c>
      <c r="F3739" s="82">
        <v>38.745100000000001</v>
      </c>
      <c r="G3739" s="82">
        <v>60.538699999999999</v>
      </c>
      <c r="H3739" s="82">
        <v>125.3085</v>
      </c>
      <c r="I3739" s="82">
        <v>102.0044</v>
      </c>
      <c r="J3739" s="82">
        <v>39.046500000000002</v>
      </c>
      <c r="K3739" s="82">
        <v>55.887900000000002</v>
      </c>
      <c r="L3739" s="82">
        <v>127.43600000000001</v>
      </c>
      <c r="M3739" s="87">
        <v>137.77000000000001</v>
      </c>
      <c r="N3739" s="80">
        <v>0.14000000000000001</v>
      </c>
      <c r="O3739" s="86">
        <f t="shared" si="174"/>
        <v>1256.9431970362</v>
      </c>
      <c r="P3739" s="24">
        <f t="shared" si="175"/>
        <v>0</v>
      </c>
      <c r="R3739" s="76">
        <v>42254</v>
      </c>
      <c r="S3739" s="88">
        <f t="shared" si="176"/>
        <v>0</v>
      </c>
      <c r="T3739" s="88"/>
    </row>
    <row r="3740" spans="1:20" x14ac:dyDescent="0.3">
      <c r="A3740" s="75">
        <v>3737</v>
      </c>
      <c r="B3740" s="76">
        <v>42255</v>
      </c>
      <c r="C3740" s="80">
        <v>2615.7073999999998</v>
      </c>
      <c r="D3740" s="81">
        <v>66.569400000000002</v>
      </c>
      <c r="E3740" s="82">
        <v>74.28</v>
      </c>
      <c r="F3740" s="82">
        <v>40.251300000000001</v>
      </c>
      <c r="G3740" s="82">
        <v>62.357300000000002</v>
      </c>
      <c r="H3740" s="82">
        <v>125.58629999999999</v>
      </c>
      <c r="I3740" s="82">
        <v>103.46850000000001</v>
      </c>
      <c r="J3740" s="82">
        <v>39.543799999999997</v>
      </c>
      <c r="K3740" s="82">
        <v>56.4392</v>
      </c>
      <c r="L3740" s="82">
        <v>129.46799999999999</v>
      </c>
      <c r="M3740" s="87">
        <v>140.57300000000001</v>
      </c>
      <c r="N3740" s="80">
        <v>0.14000000000000001</v>
      </c>
      <c r="O3740" s="86">
        <f t="shared" si="174"/>
        <v>1256.9501800539599</v>
      </c>
      <c r="P3740" s="24">
        <f t="shared" si="175"/>
        <v>0</v>
      </c>
      <c r="R3740" s="76">
        <v>42255</v>
      </c>
      <c r="S3740" s="88">
        <f t="shared" si="176"/>
        <v>2.5203223417633799E-2</v>
      </c>
      <c r="T3740" s="88"/>
    </row>
    <row r="3741" spans="1:20" x14ac:dyDescent="0.3">
      <c r="A3741" s="75">
        <v>3738</v>
      </c>
      <c r="B3741" s="76">
        <v>42256</v>
      </c>
      <c r="C3741" s="80">
        <v>2579.5852</v>
      </c>
      <c r="D3741" s="81">
        <v>65.508099999999999</v>
      </c>
      <c r="E3741" s="82">
        <v>73.349999999999994</v>
      </c>
      <c r="F3741" s="82">
        <v>39.621099999999998</v>
      </c>
      <c r="G3741" s="82">
        <v>61.192300000000003</v>
      </c>
      <c r="H3741" s="82">
        <v>122.4483</v>
      </c>
      <c r="I3741" s="82">
        <v>101.3569</v>
      </c>
      <c r="J3741" s="82">
        <v>38.442700000000002</v>
      </c>
      <c r="K3741" s="82">
        <v>55.5687</v>
      </c>
      <c r="L3741" s="82">
        <v>127.309</v>
      </c>
      <c r="M3741" s="87">
        <v>138.61199999999999</v>
      </c>
      <c r="N3741" s="80">
        <v>0.14000000000000001</v>
      </c>
      <c r="O3741" s="86">
        <f t="shared" si="174"/>
        <v>1256.95716311052</v>
      </c>
      <c r="P3741" s="24">
        <f t="shared" si="175"/>
        <v>0</v>
      </c>
      <c r="R3741" s="76">
        <v>42256</v>
      </c>
      <c r="S3741" s="88">
        <f t="shared" si="176"/>
        <v>-1.38097250479927E-2</v>
      </c>
      <c r="T3741" s="88"/>
    </row>
    <row r="3742" spans="1:20" x14ac:dyDescent="0.3">
      <c r="A3742" s="75">
        <v>3739</v>
      </c>
      <c r="B3742" s="76">
        <v>42257</v>
      </c>
      <c r="C3742" s="80">
        <v>2593.4178999999999</v>
      </c>
      <c r="D3742" s="81">
        <v>66.726200000000006</v>
      </c>
      <c r="E3742" s="82">
        <v>74.55</v>
      </c>
      <c r="F3742" s="82">
        <v>40.176600000000001</v>
      </c>
      <c r="G3742" s="82">
        <v>61.504899999999999</v>
      </c>
      <c r="H3742" s="82">
        <v>123.65770000000001</v>
      </c>
      <c r="I3742" s="82">
        <v>102.0889</v>
      </c>
      <c r="J3742" s="82">
        <v>38.667700000000004</v>
      </c>
      <c r="K3742" s="82">
        <v>55.742800000000003</v>
      </c>
      <c r="L3742" s="82">
        <v>127.63200000000001</v>
      </c>
      <c r="M3742" s="87">
        <v>138.351</v>
      </c>
      <c r="N3742" s="80">
        <v>0.14000000000000001</v>
      </c>
      <c r="O3742" s="86">
        <f t="shared" si="174"/>
        <v>1256.9641462058701</v>
      </c>
      <c r="P3742" s="24">
        <f t="shared" si="175"/>
        <v>0</v>
      </c>
      <c r="R3742" s="76">
        <v>42257</v>
      </c>
      <c r="S3742" s="88">
        <f t="shared" si="176"/>
        <v>5.36237376458826E-3</v>
      </c>
      <c r="T3742" s="88"/>
    </row>
    <row r="3743" spans="1:20" x14ac:dyDescent="0.3">
      <c r="A3743" s="75">
        <v>3740</v>
      </c>
      <c r="B3743" s="76">
        <v>42258</v>
      </c>
      <c r="C3743" s="80">
        <v>2605.8620999999998</v>
      </c>
      <c r="D3743" s="81">
        <v>65.918199999999999</v>
      </c>
      <c r="E3743" s="82">
        <v>74.67</v>
      </c>
      <c r="F3743" s="82">
        <v>40.5077</v>
      </c>
      <c r="G3743" s="82">
        <v>61.774799999999999</v>
      </c>
      <c r="H3743" s="82">
        <v>123.8702</v>
      </c>
      <c r="I3743" s="82">
        <v>102.3282</v>
      </c>
      <c r="J3743" s="82">
        <v>37.613999999999997</v>
      </c>
      <c r="K3743" s="82">
        <v>55.800800000000002</v>
      </c>
      <c r="L3743" s="82">
        <v>128.417</v>
      </c>
      <c r="M3743" s="87">
        <v>141.488</v>
      </c>
      <c r="N3743" s="80">
        <v>0.14000000000000001</v>
      </c>
      <c r="O3743" s="86">
        <f t="shared" si="174"/>
        <v>1256.9711293400201</v>
      </c>
      <c r="P3743" s="24">
        <f t="shared" si="175"/>
        <v>0</v>
      </c>
      <c r="R3743" s="76">
        <v>42258</v>
      </c>
      <c r="S3743" s="88">
        <f t="shared" si="176"/>
        <v>4.7983782328331302E-3</v>
      </c>
      <c r="T3743" s="88"/>
    </row>
    <row r="3744" spans="1:20" x14ac:dyDescent="0.3">
      <c r="A3744" s="75">
        <v>3741</v>
      </c>
      <c r="B3744" s="76">
        <v>42261</v>
      </c>
      <c r="C3744" s="80">
        <v>2595.3681999999999</v>
      </c>
      <c r="D3744" s="81">
        <v>65.496099999999998</v>
      </c>
      <c r="E3744" s="82">
        <v>74.58</v>
      </c>
      <c r="F3744" s="82">
        <v>40.123100000000001</v>
      </c>
      <c r="G3744" s="82">
        <v>61.149700000000003</v>
      </c>
      <c r="H3744" s="82">
        <v>123.83750000000001</v>
      </c>
      <c r="I3744" s="82">
        <v>102.0466</v>
      </c>
      <c r="J3744" s="82">
        <v>36.986499999999999</v>
      </c>
      <c r="K3744" s="82">
        <v>55.756900000000002</v>
      </c>
      <c r="L3744" s="82">
        <v>127.828</v>
      </c>
      <c r="M3744" s="87">
        <v>140.84899999999999</v>
      </c>
      <c r="N3744" s="80">
        <v>0.14000000000000001</v>
      </c>
      <c r="O3744" s="86">
        <f t="shared" si="174"/>
        <v>1256.97811251296</v>
      </c>
      <c r="P3744" s="24">
        <f t="shared" si="175"/>
        <v>0</v>
      </c>
      <c r="R3744" s="76">
        <v>42261</v>
      </c>
      <c r="S3744" s="88">
        <f t="shared" si="176"/>
        <v>-4.0270358128313699E-3</v>
      </c>
      <c r="T3744" s="88"/>
    </row>
    <row r="3745" spans="1:20" x14ac:dyDescent="0.3">
      <c r="A3745" s="75">
        <v>3742</v>
      </c>
      <c r="B3745" s="76">
        <v>42262</v>
      </c>
      <c r="C3745" s="80">
        <v>2628.7044999999998</v>
      </c>
      <c r="D3745" s="81">
        <v>66.171400000000006</v>
      </c>
      <c r="E3745" s="82">
        <v>75.2</v>
      </c>
      <c r="F3745" s="82">
        <v>40.582500000000003</v>
      </c>
      <c r="G3745" s="82">
        <v>62.485199999999999</v>
      </c>
      <c r="H3745" s="82">
        <v>126.12560000000001</v>
      </c>
      <c r="I3745" s="82">
        <v>102.5675</v>
      </c>
      <c r="J3745" s="82">
        <v>36.299799999999998</v>
      </c>
      <c r="K3745" s="82">
        <v>56.342300000000002</v>
      </c>
      <c r="L3745" s="82">
        <v>129.03299999999999</v>
      </c>
      <c r="M3745" s="87">
        <v>142.62100000000001</v>
      </c>
      <c r="N3745" s="80">
        <v>0.14000000000000001</v>
      </c>
      <c r="O3745" s="86">
        <f t="shared" si="174"/>
        <v>1256.9850957246899</v>
      </c>
      <c r="P3745" s="24">
        <f t="shared" si="175"/>
        <v>0</v>
      </c>
      <c r="R3745" s="76">
        <v>42262</v>
      </c>
      <c r="S3745" s="88">
        <f t="shared" si="176"/>
        <v>1.2844535892826201E-2</v>
      </c>
      <c r="T3745" s="88"/>
    </row>
    <row r="3746" spans="1:20" x14ac:dyDescent="0.3">
      <c r="A3746" s="75">
        <v>3743</v>
      </c>
      <c r="B3746" s="76">
        <v>42263</v>
      </c>
      <c r="C3746" s="80">
        <v>2651.6878999999999</v>
      </c>
      <c r="D3746" s="81">
        <v>66.569400000000002</v>
      </c>
      <c r="E3746" s="82">
        <v>74.819999999999993</v>
      </c>
      <c r="F3746" s="82">
        <v>40.881599999999999</v>
      </c>
      <c r="G3746" s="82">
        <v>62.939799999999998</v>
      </c>
      <c r="H3746" s="82">
        <v>129.14930000000001</v>
      </c>
      <c r="I3746" s="82">
        <v>104.5946</v>
      </c>
      <c r="J3746" s="82">
        <v>37.992800000000003</v>
      </c>
      <c r="K3746" s="82">
        <v>57.293500000000002</v>
      </c>
      <c r="L3746" s="82">
        <v>130.44900000000001</v>
      </c>
      <c r="M3746" s="87">
        <v>143.34800000000001</v>
      </c>
      <c r="N3746" s="80">
        <v>0.14000000000000001</v>
      </c>
      <c r="O3746" s="86">
        <f t="shared" si="174"/>
        <v>1256.99207897523</v>
      </c>
      <c r="P3746" s="24">
        <f t="shared" si="175"/>
        <v>0</v>
      </c>
      <c r="R3746" s="76">
        <v>42263</v>
      </c>
      <c r="S3746" s="88">
        <f t="shared" si="176"/>
        <v>8.7432421559745493E-3</v>
      </c>
      <c r="T3746" s="88"/>
    </row>
    <row r="3747" spans="1:20" x14ac:dyDescent="0.3">
      <c r="A3747" s="75">
        <v>3744</v>
      </c>
      <c r="B3747" s="76">
        <v>42264</v>
      </c>
      <c r="C3747" s="80">
        <v>2645.3314</v>
      </c>
      <c r="D3747" s="81">
        <v>66.304100000000005</v>
      </c>
      <c r="E3747" s="82">
        <v>74.64</v>
      </c>
      <c r="F3747" s="82">
        <v>39.247199999999999</v>
      </c>
      <c r="G3747" s="82">
        <v>62.8688</v>
      </c>
      <c r="H3747" s="82">
        <v>129.7867</v>
      </c>
      <c r="I3747" s="82">
        <v>104.8199</v>
      </c>
      <c r="J3747" s="82">
        <v>38.229599999999998</v>
      </c>
      <c r="K3747" s="82">
        <v>57.630099999999999</v>
      </c>
      <c r="L3747" s="82">
        <v>130.87</v>
      </c>
      <c r="M3747" s="87">
        <v>142.113</v>
      </c>
      <c r="N3747" s="80">
        <v>0.14000000000000001</v>
      </c>
      <c r="O3747" s="86">
        <f t="shared" si="174"/>
        <v>1256.99906226455</v>
      </c>
      <c r="P3747" s="24">
        <f t="shared" si="175"/>
        <v>0</v>
      </c>
      <c r="R3747" s="76">
        <v>42264</v>
      </c>
      <c r="S3747" s="88">
        <f t="shared" si="176"/>
        <v>-2.3971523948952398E-3</v>
      </c>
      <c r="T3747" s="88"/>
    </row>
    <row r="3748" spans="1:20" x14ac:dyDescent="0.3">
      <c r="A3748" s="75">
        <v>3745</v>
      </c>
      <c r="B3748" s="76">
        <v>42265</v>
      </c>
      <c r="C3748" s="80">
        <v>2602.5940999999998</v>
      </c>
      <c r="D3748" s="81">
        <v>65.664900000000003</v>
      </c>
      <c r="E3748" s="82">
        <v>71.95</v>
      </c>
      <c r="F3748" s="82">
        <v>38.8626</v>
      </c>
      <c r="G3748" s="82">
        <v>61.774799999999999</v>
      </c>
      <c r="H3748" s="82">
        <v>127.05719999999999</v>
      </c>
      <c r="I3748" s="82">
        <v>102.3141</v>
      </c>
      <c r="J3748" s="82">
        <v>37.756</v>
      </c>
      <c r="K3748" s="82">
        <v>57.044699999999999</v>
      </c>
      <c r="L3748" s="82">
        <v>130.42099999999999</v>
      </c>
      <c r="M3748" s="87">
        <v>140.965</v>
      </c>
      <c r="N3748" s="80">
        <v>0.14000000000000001</v>
      </c>
      <c r="O3748" s="86">
        <f t="shared" si="174"/>
        <v>1257.00604559268</v>
      </c>
      <c r="P3748" s="24">
        <f t="shared" si="175"/>
        <v>0</v>
      </c>
      <c r="R3748" s="76">
        <v>42265</v>
      </c>
      <c r="S3748" s="88">
        <f t="shared" si="176"/>
        <v>-1.6155745174309798E-2</v>
      </c>
      <c r="T3748" s="88"/>
    </row>
    <row r="3749" spans="1:20" x14ac:dyDescent="0.3">
      <c r="A3749" s="75">
        <v>3746</v>
      </c>
      <c r="B3749" s="76">
        <v>42268</v>
      </c>
      <c r="C3749" s="80">
        <v>2614.5064000000002</v>
      </c>
      <c r="D3749" s="81">
        <v>65.592600000000004</v>
      </c>
      <c r="E3749" s="82">
        <v>72.09</v>
      </c>
      <c r="F3749" s="82">
        <v>39.343299999999999</v>
      </c>
      <c r="G3749" s="82">
        <v>62.669899999999998</v>
      </c>
      <c r="H3749" s="82">
        <v>127.6293</v>
      </c>
      <c r="I3749" s="82">
        <v>103.31359999999999</v>
      </c>
      <c r="J3749" s="82">
        <v>38.442700000000002</v>
      </c>
      <c r="K3749" s="82">
        <v>57.351999999999997</v>
      </c>
      <c r="L3749" s="82">
        <v>131.346</v>
      </c>
      <c r="M3749" s="87">
        <v>142.19999999999999</v>
      </c>
      <c r="N3749" s="80">
        <v>0.14000000000000001</v>
      </c>
      <c r="O3749" s="86">
        <f t="shared" si="174"/>
        <v>1257.0130289596</v>
      </c>
      <c r="P3749" s="24">
        <f t="shared" si="175"/>
        <v>0</v>
      </c>
      <c r="R3749" s="76">
        <v>42268</v>
      </c>
      <c r="S3749" s="88">
        <f t="shared" si="176"/>
        <v>4.5770871454755601E-3</v>
      </c>
      <c r="T3749" s="88"/>
    </row>
    <row r="3750" spans="1:20" x14ac:dyDescent="0.3">
      <c r="A3750" s="75">
        <v>3747</v>
      </c>
      <c r="B3750" s="76">
        <v>42269</v>
      </c>
      <c r="C3750" s="80">
        <v>2582.3656999999998</v>
      </c>
      <c r="D3750" s="81">
        <v>65.049899999999994</v>
      </c>
      <c r="E3750" s="82">
        <v>70.61</v>
      </c>
      <c r="F3750" s="82">
        <v>38.659700000000001</v>
      </c>
      <c r="G3750" s="82">
        <v>62.371499999999997</v>
      </c>
      <c r="H3750" s="82">
        <v>126.2564</v>
      </c>
      <c r="I3750" s="82">
        <v>102.3986</v>
      </c>
      <c r="J3750" s="82">
        <v>38.052</v>
      </c>
      <c r="K3750" s="82">
        <v>56.7667</v>
      </c>
      <c r="L3750" s="82">
        <v>129.46799999999999</v>
      </c>
      <c r="M3750" s="87">
        <v>141.18299999999999</v>
      </c>
      <c r="N3750" s="80">
        <v>0.14000000000000001</v>
      </c>
      <c r="O3750" s="86">
        <f t="shared" si="174"/>
        <v>1257.0200123653101</v>
      </c>
      <c r="P3750" s="24">
        <f t="shared" si="175"/>
        <v>0</v>
      </c>
      <c r="R3750" s="76">
        <v>42269</v>
      </c>
      <c r="S3750" s="88">
        <f t="shared" si="176"/>
        <v>-1.22932190948166E-2</v>
      </c>
      <c r="T3750" s="88"/>
    </row>
    <row r="3751" spans="1:20" x14ac:dyDescent="0.3">
      <c r="A3751" s="75">
        <v>3748</v>
      </c>
      <c r="B3751" s="76">
        <v>42270</v>
      </c>
      <c r="C3751" s="80">
        <v>2577.2094000000002</v>
      </c>
      <c r="D3751" s="81">
        <v>64.5916</v>
      </c>
      <c r="E3751" s="82">
        <v>70.540000000000006</v>
      </c>
      <c r="F3751" s="82">
        <v>38.445999999999998</v>
      </c>
      <c r="G3751" s="82">
        <v>62.328899999999997</v>
      </c>
      <c r="H3751" s="82">
        <v>124.40949999999999</v>
      </c>
      <c r="I3751" s="82">
        <v>101.7792</v>
      </c>
      <c r="J3751" s="82">
        <v>36.749699999999997</v>
      </c>
      <c r="K3751" s="82">
        <v>56.722799999999999</v>
      </c>
      <c r="L3751" s="82">
        <v>129.51</v>
      </c>
      <c r="M3751" s="87">
        <v>141.44499999999999</v>
      </c>
      <c r="N3751" s="80">
        <v>0.14000000000000001</v>
      </c>
      <c r="O3751" s="86">
        <f t="shared" si="174"/>
        <v>1257.0269958098299</v>
      </c>
      <c r="P3751" s="24">
        <f t="shared" si="175"/>
        <v>0</v>
      </c>
      <c r="R3751" s="76">
        <v>42270</v>
      </c>
      <c r="S3751" s="88">
        <f t="shared" si="176"/>
        <v>-1.99673500929776E-3</v>
      </c>
      <c r="T3751" s="88"/>
    </row>
    <row r="3752" spans="1:20" x14ac:dyDescent="0.3">
      <c r="A3752" s="75">
        <v>3749</v>
      </c>
      <c r="B3752" s="76">
        <v>42271</v>
      </c>
      <c r="C3752" s="80">
        <v>2568.5423000000001</v>
      </c>
      <c r="D3752" s="81">
        <v>64.241900000000001</v>
      </c>
      <c r="E3752" s="82">
        <v>69.39</v>
      </c>
      <c r="F3752" s="82">
        <v>38.520800000000001</v>
      </c>
      <c r="G3752" s="82">
        <v>62.3857</v>
      </c>
      <c r="H3752" s="82">
        <v>125.66800000000001</v>
      </c>
      <c r="I3752" s="82">
        <v>102.3845</v>
      </c>
      <c r="J3752" s="82">
        <v>36.749699999999997</v>
      </c>
      <c r="K3752" s="82">
        <v>57.293500000000002</v>
      </c>
      <c r="L3752" s="82">
        <v>129.608</v>
      </c>
      <c r="M3752" s="87">
        <v>141.31399999999999</v>
      </c>
      <c r="N3752" s="80">
        <v>0.14000000000000001</v>
      </c>
      <c r="O3752" s="86">
        <f t="shared" si="174"/>
        <v>1257.03397929314</v>
      </c>
      <c r="P3752" s="24">
        <f t="shared" si="175"/>
        <v>0</v>
      </c>
      <c r="R3752" s="76">
        <v>42271</v>
      </c>
      <c r="S3752" s="88">
        <f t="shared" si="176"/>
        <v>-3.3629785767505002E-3</v>
      </c>
      <c r="T3752" s="88"/>
    </row>
    <row r="3753" spans="1:20" x14ac:dyDescent="0.3">
      <c r="A3753" s="75">
        <v>3750</v>
      </c>
      <c r="B3753" s="76">
        <v>42272</v>
      </c>
      <c r="C3753" s="80">
        <v>2567.3561</v>
      </c>
      <c r="D3753" s="81">
        <v>64.181600000000003</v>
      </c>
      <c r="E3753" s="82">
        <v>70.55</v>
      </c>
      <c r="F3753" s="82">
        <v>38.510100000000001</v>
      </c>
      <c r="G3753" s="82">
        <v>62.4283</v>
      </c>
      <c r="H3753" s="82">
        <v>126.9919</v>
      </c>
      <c r="I3753" s="82">
        <v>103.08839999999999</v>
      </c>
      <c r="J3753" s="82">
        <v>37.021999999999998</v>
      </c>
      <c r="K3753" s="82">
        <v>57.981299999999997</v>
      </c>
      <c r="L3753" s="82">
        <v>131.01</v>
      </c>
      <c r="M3753" s="87">
        <v>141.75</v>
      </c>
      <c r="N3753" s="80">
        <v>0.13</v>
      </c>
      <c r="O3753" s="86">
        <f t="shared" si="174"/>
        <v>1257.0404639922399</v>
      </c>
      <c r="P3753" s="24">
        <f t="shared" si="175"/>
        <v>0</v>
      </c>
      <c r="R3753" s="76">
        <v>42272</v>
      </c>
      <c r="S3753" s="88">
        <f t="shared" si="176"/>
        <v>-4.6181836289016498E-4</v>
      </c>
      <c r="T3753" s="88"/>
    </row>
    <row r="3754" spans="1:20" x14ac:dyDescent="0.3">
      <c r="A3754" s="75">
        <v>3751</v>
      </c>
      <c r="B3754" s="76">
        <v>42275</v>
      </c>
      <c r="C3754" s="80">
        <v>2502.2055999999998</v>
      </c>
      <c r="D3754" s="81">
        <v>63.361499999999999</v>
      </c>
      <c r="E3754" s="82">
        <v>67.959999999999994</v>
      </c>
      <c r="F3754" s="82">
        <v>37.858499999999999</v>
      </c>
      <c r="G3754" s="82">
        <v>61.504899999999999</v>
      </c>
      <c r="H3754" s="82">
        <v>123.83750000000001</v>
      </c>
      <c r="I3754" s="82">
        <v>102.2015</v>
      </c>
      <c r="J3754" s="82">
        <v>36.418199999999999</v>
      </c>
      <c r="K3754" s="82">
        <v>57.849600000000002</v>
      </c>
      <c r="L3754" s="82">
        <v>129.608</v>
      </c>
      <c r="M3754" s="87">
        <v>139.38200000000001</v>
      </c>
      <c r="N3754" s="80">
        <v>0.13</v>
      </c>
      <c r="O3754" s="86">
        <f t="shared" si="174"/>
        <v>1257.0469487247899</v>
      </c>
      <c r="P3754" s="24">
        <f t="shared" si="175"/>
        <v>0</v>
      </c>
      <c r="R3754" s="76">
        <v>42275</v>
      </c>
      <c r="S3754" s="88">
        <f t="shared" si="176"/>
        <v>-2.53764952980228E-2</v>
      </c>
      <c r="T3754" s="88"/>
    </row>
    <row r="3755" spans="1:20" x14ac:dyDescent="0.3">
      <c r="A3755" s="75">
        <v>3752</v>
      </c>
      <c r="B3755" s="76">
        <v>42276</v>
      </c>
      <c r="C3755" s="80">
        <v>2505.4373000000001</v>
      </c>
      <c r="D3755" s="81">
        <v>63.228900000000003</v>
      </c>
      <c r="E3755" s="82">
        <v>67.5</v>
      </c>
      <c r="F3755" s="82">
        <v>37.933300000000003</v>
      </c>
      <c r="G3755" s="82">
        <v>61.718000000000004</v>
      </c>
      <c r="H3755" s="82">
        <v>124.622</v>
      </c>
      <c r="I3755" s="82">
        <v>102.72239999999999</v>
      </c>
      <c r="J3755" s="82">
        <v>36.903599999999997</v>
      </c>
      <c r="K3755" s="82">
        <v>58.039900000000003</v>
      </c>
      <c r="L3755" s="82">
        <v>130.40700000000001</v>
      </c>
      <c r="M3755" s="87">
        <v>141.59</v>
      </c>
      <c r="N3755" s="80">
        <v>0.13</v>
      </c>
      <c r="O3755" s="86">
        <f t="shared" si="174"/>
        <v>1257.05343349079</v>
      </c>
      <c r="P3755" s="24">
        <f t="shared" si="175"/>
        <v>0</v>
      </c>
      <c r="R3755" s="76">
        <v>42276</v>
      </c>
      <c r="S3755" s="88">
        <f t="shared" si="176"/>
        <v>1.2915405512641299E-3</v>
      </c>
      <c r="T3755" s="88"/>
    </row>
    <row r="3756" spans="1:20" x14ac:dyDescent="0.3">
      <c r="A3756" s="75">
        <v>3753</v>
      </c>
      <c r="B3756" s="76">
        <v>42277</v>
      </c>
      <c r="C3756" s="80">
        <v>2553.3869</v>
      </c>
      <c r="D3756" s="81">
        <v>64.796599999999998</v>
      </c>
      <c r="E3756" s="82">
        <v>69.06</v>
      </c>
      <c r="F3756" s="82">
        <v>38.584899999999998</v>
      </c>
      <c r="G3756" s="82">
        <v>62.883000000000003</v>
      </c>
      <c r="H3756" s="82">
        <v>128.9205</v>
      </c>
      <c r="I3756" s="82">
        <v>104.66500000000001</v>
      </c>
      <c r="J3756" s="82">
        <v>37.424500000000002</v>
      </c>
      <c r="K3756" s="82">
        <v>58.713000000000001</v>
      </c>
      <c r="L3756" s="82">
        <v>132.173</v>
      </c>
      <c r="M3756" s="87">
        <v>143.11500000000001</v>
      </c>
      <c r="N3756" s="80">
        <v>7.0000000000000007E-2</v>
      </c>
      <c r="O3756" s="99">
        <f t="shared" si="174"/>
        <v>1257.05692530589</v>
      </c>
      <c r="P3756" s="24">
        <f t="shared" si="175"/>
        <v>1</v>
      </c>
      <c r="R3756" s="76">
        <v>42277</v>
      </c>
      <c r="S3756" s="88">
        <f t="shared" si="176"/>
        <v>1.9138215911449898E-2</v>
      </c>
      <c r="T3756" s="88"/>
    </row>
    <row r="3757" spans="1:20" x14ac:dyDescent="0.3">
      <c r="A3757" s="75">
        <v>3754</v>
      </c>
      <c r="B3757" s="76">
        <v>42278</v>
      </c>
      <c r="C3757" s="80">
        <v>2558.6033000000002</v>
      </c>
      <c r="D3757" s="81">
        <v>64.133300000000006</v>
      </c>
      <c r="E3757" s="82">
        <v>68.959999999999994</v>
      </c>
      <c r="F3757" s="82">
        <v>38.713099999999997</v>
      </c>
      <c r="G3757" s="82">
        <v>63.380299999999998</v>
      </c>
      <c r="H3757" s="82">
        <v>128.03790000000001</v>
      </c>
      <c r="I3757" s="82">
        <v>104.2568</v>
      </c>
      <c r="J3757" s="82">
        <v>36.891800000000003</v>
      </c>
      <c r="K3757" s="82">
        <v>58.244700000000002</v>
      </c>
      <c r="L3757" s="82">
        <v>131.542</v>
      </c>
      <c r="M3757" s="87">
        <v>143.47800000000001</v>
      </c>
      <c r="N3757" s="80">
        <v>0.13</v>
      </c>
      <c r="O3757" s="86">
        <f t="shared" si="174"/>
        <v>1257.06341012336</v>
      </c>
      <c r="P3757" s="24">
        <f t="shared" si="175"/>
        <v>0</v>
      </c>
      <c r="R3757" s="76">
        <v>42278</v>
      </c>
      <c r="S3757" s="88">
        <f t="shared" si="176"/>
        <v>2.0429336423712901E-3</v>
      </c>
      <c r="T3757" s="88"/>
    </row>
    <row r="3758" spans="1:20" x14ac:dyDescent="0.3">
      <c r="A3758" s="75">
        <v>3755</v>
      </c>
      <c r="B3758" s="76">
        <v>42279</v>
      </c>
      <c r="C3758" s="80">
        <v>2595.4841999999999</v>
      </c>
      <c r="D3758" s="81">
        <v>66.412599999999998</v>
      </c>
      <c r="E3758" s="82">
        <v>70.23</v>
      </c>
      <c r="F3758" s="82">
        <v>39.407400000000003</v>
      </c>
      <c r="G3758" s="82">
        <v>64.744200000000006</v>
      </c>
      <c r="H3758" s="82">
        <v>133.2843</v>
      </c>
      <c r="I3758" s="82">
        <v>106.8189</v>
      </c>
      <c r="J3758" s="82">
        <v>37.685000000000002</v>
      </c>
      <c r="K3758" s="82">
        <v>59.108199999999997</v>
      </c>
      <c r="L3758" s="82">
        <v>131.977</v>
      </c>
      <c r="M3758" s="87">
        <v>144.94499999999999</v>
      </c>
      <c r="N3758" s="80">
        <v>0.13</v>
      </c>
      <c r="O3758" s="86">
        <f t="shared" si="174"/>
        <v>1257.06989497429</v>
      </c>
      <c r="P3758" s="24">
        <f t="shared" si="175"/>
        <v>0</v>
      </c>
      <c r="R3758" s="76">
        <v>42279</v>
      </c>
      <c r="S3758" s="88">
        <f t="shared" si="176"/>
        <v>1.4414465892387301E-2</v>
      </c>
      <c r="T3758" s="88"/>
    </row>
    <row r="3759" spans="1:20" x14ac:dyDescent="0.3">
      <c r="A3759" s="75">
        <v>3756</v>
      </c>
      <c r="B3759" s="76">
        <v>42282</v>
      </c>
      <c r="C3759" s="80">
        <v>2643.0877999999998</v>
      </c>
      <c r="D3759" s="81">
        <v>67.811499999999995</v>
      </c>
      <c r="E3759" s="82">
        <v>72.12</v>
      </c>
      <c r="F3759" s="82">
        <v>40.155200000000001</v>
      </c>
      <c r="G3759" s="82">
        <v>66.250200000000007</v>
      </c>
      <c r="H3759" s="82">
        <v>137.33750000000001</v>
      </c>
      <c r="I3759" s="82">
        <v>108.1281</v>
      </c>
      <c r="J3759" s="82">
        <v>38.383499999999998</v>
      </c>
      <c r="K3759" s="82">
        <v>60.015500000000003</v>
      </c>
      <c r="L3759" s="82">
        <v>134.29</v>
      </c>
      <c r="M3759" s="87">
        <v>146.94999999999999</v>
      </c>
      <c r="N3759" s="80">
        <v>0.13</v>
      </c>
      <c r="O3759" s="86">
        <f t="shared" si="174"/>
        <v>1257.0763798586599</v>
      </c>
      <c r="P3759" s="24">
        <f t="shared" si="175"/>
        <v>0</v>
      </c>
      <c r="R3759" s="76">
        <v>42282</v>
      </c>
      <c r="S3759" s="88">
        <f t="shared" si="176"/>
        <v>1.8340932300801499E-2</v>
      </c>
      <c r="T3759" s="88"/>
    </row>
    <row r="3760" spans="1:20" x14ac:dyDescent="0.3">
      <c r="A3760" s="75">
        <v>3757</v>
      </c>
      <c r="B3760" s="76">
        <v>42283</v>
      </c>
      <c r="C3760" s="80">
        <v>2633.6071000000002</v>
      </c>
      <c r="D3760" s="81">
        <v>67.920100000000005</v>
      </c>
      <c r="E3760" s="82">
        <v>72.3</v>
      </c>
      <c r="F3760" s="82">
        <v>40.3048</v>
      </c>
      <c r="G3760" s="82">
        <v>66.420699999999997</v>
      </c>
      <c r="H3760" s="82">
        <v>142.17529999999999</v>
      </c>
      <c r="I3760" s="82">
        <v>109.6484</v>
      </c>
      <c r="J3760" s="82">
        <v>39.899000000000001</v>
      </c>
      <c r="K3760" s="82">
        <v>59.942300000000003</v>
      </c>
      <c r="L3760" s="82">
        <v>136.05600000000001</v>
      </c>
      <c r="M3760" s="87">
        <v>148.01</v>
      </c>
      <c r="N3760" s="80">
        <v>0.13</v>
      </c>
      <c r="O3760" s="86">
        <f t="shared" si="174"/>
        <v>1257.0828647764999</v>
      </c>
      <c r="P3760" s="24">
        <f t="shared" si="175"/>
        <v>0</v>
      </c>
      <c r="R3760" s="76">
        <v>42283</v>
      </c>
      <c r="S3760" s="88">
        <f t="shared" si="176"/>
        <v>-3.5869788358902101E-3</v>
      </c>
      <c r="T3760" s="88"/>
    </row>
    <row r="3761" spans="1:20" x14ac:dyDescent="0.3">
      <c r="A3761" s="75">
        <v>3758</v>
      </c>
      <c r="B3761" s="76">
        <v>42284</v>
      </c>
      <c r="C3761" s="80">
        <v>2655.7954</v>
      </c>
      <c r="D3761" s="81">
        <v>68.269800000000004</v>
      </c>
      <c r="E3761" s="82">
        <v>73.55</v>
      </c>
      <c r="F3761" s="82">
        <v>40.229999999999997</v>
      </c>
      <c r="G3761" s="82">
        <v>66.491699999999994</v>
      </c>
      <c r="H3761" s="82">
        <v>144.0222</v>
      </c>
      <c r="I3761" s="82">
        <v>111.49250000000001</v>
      </c>
      <c r="J3761" s="82">
        <v>39.768799999999999</v>
      </c>
      <c r="K3761" s="82">
        <v>60.761800000000001</v>
      </c>
      <c r="L3761" s="82">
        <v>138.08799999999999</v>
      </c>
      <c r="M3761" s="87">
        <v>147.821</v>
      </c>
      <c r="N3761" s="80">
        <v>0.13</v>
      </c>
      <c r="O3761" s="86">
        <f t="shared" si="174"/>
        <v>1257.08934972778</v>
      </c>
      <c r="P3761" s="24">
        <f t="shared" si="175"/>
        <v>0</v>
      </c>
      <c r="R3761" s="76">
        <v>42284</v>
      </c>
      <c r="S3761" s="88">
        <f t="shared" si="176"/>
        <v>8.4250608224740696E-3</v>
      </c>
      <c r="T3761" s="88"/>
    </row>
    <row r="3762" spans="1:20" x14ac:dyDescent="0.3">
      <c r="A3762" s="75">
        <v>3759</v>
      </c>
      <c r="B3762" s="76">
        <v>42285</v>
      </c>
      <c r="C3762" s="80">
        <v>2679.2222000000002</v>
      </c>
      <c r="D3762" s="81">
        <v>69.536100000000005</v>
      </c>
      <c r="E3762" s="82">
        <v>73.8</v>
      </c>
      <c r="F3762" s="82">
        <v>40.475700000000003</v>
      </c>
      <c r="G3762" s="82">
        <v>67.415199999999999</v>
      </c>
      <c r="H3762" s="82">
        <v>146.9477</v>
      </c>
      <c r="I3762" s="82">
        <v>112.661</v>
      </c>
      <c r="J3762" s="82">
        <v>41.130299999999998</v>
      </c>
      <c r="K3762" s="82">
        <v>61.435000000000002</v>
      </c>
      <c r="L3762" s="82">
        <v>138.71899999999999</v>
      </c>
      <c r="M3762" s="87">
        <v>149.535</v>
      </c>
      <c r="N3762" s="80">
        <v>0.13</v>
      </c>
      <c r="O3762" s="86">
        <f t="shared" si="174"/>
        <v>1257.0958347125199</v>
      </c>
      <c r="P3762" s="24">
        <f t="shared" si="175"/>
        <v>0</v>
      </c>
      <c r="R3762" s="76">
        <v>42285</v>
      </c>
      <c r="S3762" s="88">
        <f t="shared" si="176"/>
        <v>8.8210108353981003E-3</v>
      </c>
      <c r="T3762" s="88"/>
    </row>
    <row r="3763" spans="1:20" x14ac:dyDescent="0.3">
      <c r="A3763" s="75">
        <v>3760</v>
      </c>
      <c r="B3763" s="76">
        <v>42286</v>
      </c>
      <c r="C3763" s="80">
        <v>2681.2471</v>
      </c>
      <c r="D3763" s="81">
        <v>69.680800000000005</v>
      </c>
      <c r="E3763" s="82">
        <v>73.459999999999994</v>
      </c>
      <c r="F3763" s="82">
        <v>40.860199999999999</v>
      </c>
      <c r="G3763" s="82">
        <v>66.932199999999995</v>
      </c>
      <c r="H3763" s="82">
        <v>146.392</v>
      </c>
      <c r="I3763" s="82">
        <v>111.577</v>
      </c>
      <c r="J3763" s="82">
        <v>41.734099999999998</v>
      </c>
      <c r="K3763" s="82">
        <v>61.493600000000001</v>
      </c>
      <c r="L3763" s="82">
        <v>139.41900000000001</v>
      </c>
      <c r="M3763" s="87">
        <v>149.25899999999999</v>
      </c>
      <c r="N3763" s="80">
        <v>0.13</v>
      </c>
      <c r="O3763" s="86">
        <f t="shared" si="174"/>
        <v>1257.10231973072</v>
      </c>
      <c r="P3763" s="24">
        <f t="shared" si="175"/>
        <v>0</v>
      </c>
      <c r="R3763" s="76">
        <v>42286</v>
      </c>
      <c r="S3763" s="88">
        <f t="shared" si="176"/>
        <v>7.5577904662038598E-4</v>
      </c>
      <c r="T3763" s="88"/>
    </row>
    <row r="3764" spans="1:20" x14ac:dyDescent="0.3">
      <c r="A3764" s="75">
        <v>3761</v>
      </c>
      <c r="B3764" s="76">
        <v>42289</v>
      </c>
      <c r="C3764" s="80">
        <v>2684.6671000000001</v>
      </c>
      <c r="D3764" s="81">
        <v>69.692800000000005</v>
      </c>
      <c r="E3764" s="82">
        <v>72.819999999999993</v>
      </c>
      <c r="F3764" s="82">
        <v>40.795900000000003</v>
      </c>
      <c r="G3764" s="82">
        <v>66.775899999999993</v>
      </c>
      <c r="H3764" s="82">
        <v>145.03550000000001</v>
      </c>
      <c r="I3764" s="82">
        <v>111.63330000000001</v>
      </c>
      <c r="J3764" s="82">
        <v>40.786900000000003</v>
      </c>
      <c r="K3764" s="82">
        <v>61.464300000000001</v>
      </c>
      <c r="L3764" s="82">
        <v>138.95699999999999</v>
      </c>
      <c r="M3764" s="87">
        <v>149.95599999999999</v>
      </c>
      <c r="N3764" s="80">
        <v>0.13</v>
      </c>
      <c r="O3764" s="86">
        <f t="shared" si="174"/>
        <v>1257.10880478237</v>
      </c>
      <c r="P3764" s="24">
        <f t="shared" si="175"/>
        <v>0</v>
      </c>
      <c r="R3764" s="76">
        <v>42289</v>
      </c>
      <c r="S3764" s="88">
        <f t="shared" si="176"/>
        <v>1.27552585511426E-3</v>
      </c>
      <c r="T3764" s="88"/>
    </row>
    <row r="3765" spans="1:20" x14ac:dyDescent="0.3">
      <c r="A3765" s="75">
        <v>3762</v>
      </c>
      <c r="B3765" s="76">
        <v>42290</v>
      </c>
      <c r="C3765" s="80">
        <v>2666.6017000000002</v>
      </c>
      <c r="D3765" s="81">
        <v>69.355199999999996</v>
      </c>
      <c r="E3765" s="82">
        <v>71.14</v>
      </c>
      <c r="F3765" s="82">
        <v>40.56</v>
      </c>
      <c r="G3765" s="82">
        <v>66.619600000000005</v>
      </c>
      <c r="H3765" s="82">
        <v>144.44710000000001</v>
      </c>
      <c r="I3765" s="82">
        <v>111.4362</v>
      </c>
      <c r="J3765" s="82">
        <v>40.573799999999999</v>
      </c>
      <c r="K3765" s="82">
        <v>60.952100000000002</v>
      </c>
      <c r="L3765" s="82">
        <v>137.24700000000001</v>
      </c>
      <c r="M3765" s="87">
        <v>150.16</v>
      </c>
      <c r="N3765" s="80">
        <v>0.13</v>
      </c>
      <c r="O3765" s="86">
        <f t="shared" si="174"/>
        <v>1257.11528986747</v>
      </c>
      <c r="P3765" s="24">
        <f t="shared" si="175"/>
        <v>0</v>
      </c>
      <c r="R3765" s="76">
        <v>42290</v>
      </c>
      <c r="S3765" s="88">
        <f t="shared" si="176"/>
        <v>-6.7291024648829002E-3</v>
      </c>
      <c r="T3765" s="88"/>
    </row>
    <row r="3766" spans="1:20" x14ac:dyDescent="0.3">
      <c r="A3766" s="75">
        <v>3763</v>
      </c>
      <c r="B3766" s="76">
        <v>42291</v>
      </c>
      <c r="C3766" s="80">
        <v>2654.1768000000002</v>
      </c>
      <c r="D3766" s="81">
        <v>70.7059</v>
      </c>
      <c r="E3766" s="82">
        <v>70.28</v>
      </c>
      <c r="F3766" s="82">
        <v>39.959400000000002</v>
      </c>
      <c r="G3766" s="82">
        <v>66.321200000000005</v>
      </c>
      <c r="H3766" s="82">
        <v>146.70259999999999</v>
      </c>
      <c r="I3766" s="82">
        <v>112.84399999999999</v>
      </c>
      <c r="J3766" s="82">
        <v>41.177599999999998</v>
      </c>
      <c r="K3766" s="82">
        <v>60.996000000000002</v>
      </c>
      <c r="L3766" s="82">
        <v>136.64400000000001</v>
      </c>
      <c r="M3766" s="87">
        <v>149.346</v>
      </c>
      <c r="N3766" s="80">
        <v>0.13</v>
      </c>
      <c r="O3766" s="86">
        <f t="shared" si="174"/>
        <v>1257.12177498603</v>
      </c>
      <c r="P3766" s="24">
        <f t="shared" si="175"/>
        <v>0</v>
      </c>
      <c r="R3766" s="76">
        <v>42291</v>
      </c>
      <c r="S3766" s="88">
        <f t="shared" si="176"/>
        <v>-4.6594510158753898E-3</v>
      </c>
      <c r="T3766" s="88"/>
    </row>
    <row r="3767" spans="1:20" x14ac:dyDescent="0.3">
      <c r="A3767" s="75">
        <v>3764</v>
      </c>
      <c r="B3767" s="76">
        <v>42292</v>
      </c>
      <c r="C3767" s="80">
        <v>2693.7415999999998</v>
      </c>
      <c r="D3767" s="81">
        <v>71.465599999999995</v>
      </c>
      <c r="E3767" s="82">
        <v>71.56</v>
      </c>
      <c r="F3767" s="82">
        <v>40.270400000000002</v>
      </c>
      <c r="G3767" s="82">
        <v>66.790099999999995</v>
      </c>
      <c r="H3767" s="82">
        <v>148.27160000000001</v>
      </c>
      <c r="I3767" s="82">
        <v>114.7022</v>
      </c>
      <c r="J3767" s="82">
        <v>41.011899999999997</v>
      </c>
      <c r="K3767" s="82">
        <v>61.347200000000001</v>
      </c>
      <c r="L3767" s="82">
        <v>137.75200000000001</v>
      </c>
      <c r="M3767" s="87">
        <v>150.566</v>
      </c>
      <c r="N3767" s="80">
        <v>0.13</v>
      </c>
      <c r="O3767" s="86">
        <f t="shared" si="174"/>
        <v>1257.1282601380501</v>
      </c>
      <c r="P3767" s="24">
        <f t="shared" si="175"/>
        <v>0</v>
      </c>
      <c r="R3767" s="76">
        <v>42292</v>
      </c>
      <c r="S3767" s="88">
        <f t="shared" si="176"/>
        <v>1.4906618127322699E-2</v>
      </c>
      <c r="T3767" s="88"/>
    </row>
    <row r="3768" spans="1:20" x14ac:dyDescent="0.3">
      <c r="A3768" s="75">
        <v>3765</v>
      </c>
      <c r="B3768" s="76">
        <v>42293</v>
      </c>
      <c r="C3768" s="80">
        <v>2706.0531999999998</v>
      </c>
      <c r="D3768" s="81">
        <v>72.249499999999998</v>
      </c>
      <c r="E3768" s="82">
        <v>70.95</v>
      </c>
      <c r="F3768" s="82">
        <v>40.077300000000001</v>
      </c>
      <c r="G3768" s="82">
        <v>67.500500000000002</v>
      </c>
      <c r="H3768" s="82">
        <v>149.20320000000001</v>
      </c>
      <c r="I3768" s="82">
        <v>116.1099</v>
      </c>
      <c r="J3768" s="82">
        <v>40.940899999999999</v>
      </c>
      <c r="K3768" s="82">
        <v>61.493600000000001</v>
      </c>
      <c r="L3768" s="82">
        <v>139.74199999999999</v>
      </c>
      <c r="M3768" s="87">
        <v>152.251</v>
      </c>
      <c r="N3768" s="80">
        <v>0.13</v>
      </c>
      <c r="O3768" s="86">
        <f t="shared" si="174"/>
        <v>1257.1347453235201</v>
      </c>
      <c r="P3768" s="24">
        <f t="shared" si="175"/>
        <v>0</v>
      </c>
      <c r="R3768" s="76">
        <v>42293</v>
      </c>
      <c r="S3768" s="88">
        <f t="shared" si="176"/>
        <v>4.5704458066802003E-3</v>
      </c>
      <c r="T3768" s="88"/>
    </row>
    <row r="3769" spans="1:20" x14ac:dyDescent="0.3">
      <c r="A3769" s="75">
        <v>3766</v>
      </c>
      <c r="B3769" s="76">
        <v>42296</v>
      </c>
      <c r="C3769" s="80">
        <v>2706.8244</v>
      </c>
      <c r="D3769" s="81">
        <v>71.2727</v>
      </c>
      <c r="E3769" s="82">
        <v>70.42</v>
      </c>
      <c r="F3769" s="82">
        <v>39.5411</v>
      </c>
      <c r="G3769" s="82">
        <v>67.656800000000004</v>
      </c>
      <c r="H3769" s="82">
        <v>147.1439</v>
      </c>
      <c r="I3769" s="82">
        <v>114.0124</v>
      </c>
      <c r="J3769" s="82">
        <v>39.354399999999998</v>
      </c>
      <c r="K3769" s="82">
        <v>61.4497</v>
      </c>
      <c r="L3769" s="82">
        <v>140.41499999999999</v>
      </c>
      <c r="M3769" s="87">
        <v>151.77199999999999</v>
      </c>
      <c r="N3769" s="80">
        <v>0.13</v>
      </c>
      <c r="O3769" s="86">
        <f t="shared" si="174"/>
        <v>1257.1412305424401</v>
      </c>
      <c r="P3769" s="24">
        <f t="shared" si="175"/>
        <v>0</v>
      </c>
      <c r="R3769" s="76">
        <v>42296</v>
      </c>
      <c r="S3769" s="88">
        <f t="shared" si="176"/>
        <v>2.84990701587162E-4</v>
      </c>
      <c r="T3769" s="88"/>
    </row>
    <row r="3770" spans="1:20" x14ac:dyDescent="0.3">
      <c r="A3770" s="75">
        <v>3767</v>
      </c>
      <c r="B3770" s="76">
        <v>42297</v>
      </c>
      <c r="C3770" s="80">
        <v>2703.0520000000001</v>
      </c>
      <c r="D3770" s="81">
        <v>71.152100000000004</v>
      </c>
      <c r="E3770" s="82">
        <v>71.92</v>
      </c>
      <c r="F3770" s="82">
        <v>39.5304</v>
      </c>
      <c r="G3770" s="82">
        <v>67.869900000000001</v>
      </c>
      <c r="H3770" s="82">
        <v>147.07849999999999</v>
      </c>
      <c r="I3770" s="82">
        <v>113.7871</v>
      </c>
      <c r="J3770" s="82">
        <v>39.638500000000001</v>
      </c>
      <c r="K3770" s="82">
        <v>61.8887</v>
      </c>
      <c r="L3770" s="82">
        <v>140.541</v>
      </c>
      <c r="M3770" s="87">
        <v>150.828</v>
      </c>
      <c r="N3770" s="80">
        <v>0.13</v>
      </c>
      <c r="O3770" s="86">
        <f t="shared" si="174"/>
        <v>1257.14771579482</v>
      </c>
      <c r="P3770" s="24">
        <f t="shared" si="175"/>
        <v>0</v>
      </c>
      <c r="R3770" s="76">
        <v>42297</v>
      </c>
      <c r="S3770" s="88">
        <f t="shared" si="176"/>
        <v>-1.39366262547358E-3</v>
      </c>
      <c r="T3770" s="88"/>
    </row>
    <row r="3771" spans="1:20" x14ac:dyDescent="0.3">
      <c r="A3771" s="75">
        <v>3768</v>
      </c>
      <c r="B3771" s="76">
        <v>42298</v>
      </c>
      <c r="C3771" s="80">
        <v>2687.6505999999999</v>
      </c>
      <c r="D3771" s="81">
        <v>71.115899999999996</v>
      </c>
      <c r="E3771" s="82">
        <v>71.16</v>
      </c>
      <c r="F3771" s="82">
        <v>39.273000000000003</v>
      </c>
      <c r="G3771" s="82">
        <v>67.06</v>
      </c>
      <c r="H3771" s="82">
        <v>145.99979999999999</v>
      </c>
      <c r="I3771" s="82">
        <v>112.9144</v>
      </c>
      <c r="J3771" s="82">
        <v>39.259700000000002</v>
      </c>
      <c r="K3771" s="82">
        <v>61.7423</v>
      </c>
      <c r="L3771" s="82">
        <v>140.51300000000001</v>
      </c>
      <c r="M3771" s="87">
        <v>148.94</v>
      </c>
      <c r="N3771" s="80">
        <v>0.13</v>
      </c>
      <c r="O3771" s="86">
        <f t="shared" si="174"/>
        <v>1257.15420108066</v>
      </c>
      <c r="P3771" s="24">
        <f t="shared" si="175"/>
        <v>0</v>
      </c>
      <c r="R3771" s="76">
        <v>42298</v>
      </c>
      <c r="S3771" s="88">
        <f t="shared" si="176"/>
        <v>-5.6977816187037096E-3</v>
      </c>
      <c r="T3771" s="88"/>
    </row>
    <row r="3772" spans="1:20" x14ac:dyDescent="0.3">
      <c r="A3772" s="75">
        <v>3769</v>
      </c>
      <c r="B3772" s="76">
        <v>42299</v>
      </c>
      <c r="C3772" s="80">
        <v>2732.4123</v>
      </c>
      <c r="D3772" s="81">
        <v>72.876599999999996</v>
      </c>
      <c r="E3772" s="82">
        <v>72.53</v>
      </c>
      <c r="F3772" s="82">
        <v>40.527799999999999</v>
      </c>
      <c r="G3772" s="82">
        <v>68.2393</v>
      </c>
      <c r="H3772" s="82">
        <v>149.74250000000001</v>
      </c>
      <c r="I3772" s="82">
        <v>116.6871</v>
      </c>
      <c r="J3772" s="82">
        <v>39.650399999999998</v>
      </c>
      <c r="K3772" s="82">
        <v>63.279000000000003</v>
      </c>
      <c r="L3772" s="82">
        <v>144.47900000000001</v>
      </c>
      <c r="M3772" s="87">
        <v>161.03899999999999</v>
      </c>
      <c r="N3772" s="80">
        <v>0.12</v>
      </c>
      <c r="O3772" s="86">
        <f t="shared" si="174"/>
        <v>1257.1601875292299</v>
      </c>
      <c r="P3772" s="24">
        <f t="shared" si="175"/>
        <v>0</v>
      </c>
      <c r="R3772" s="76">
        <v>42299</v>
      </c>
      <c r="S3772" s="88">
        <f t="shared" si="176"/>
        <v>1.66545830027163E-2</v>
      </c>
      <c r="T3772" s="88"/>
    </row>
    <row r="3773" spans="1:20" x14ac:dyDescent="0.3">
      <c r="A3773" s="75">
        <v>3770</v>
      </c>
      <c r="B3773" s="76">
        <v>42300</v>
      </c>
      <c r="C3773" s="80">
        <v>2762.5641999999998</v>
      </c>
      <c r="D3773" s="81">
        <v>73.232399999999998</v>
      </c>
      <c r="E3773" s="82">
        <v>74.08</v>
      </c>
      <c r="F3773" s="82">
        <v>40.828099999999999</v>
      </c>
      <c r="G3773" s="82">
        <v>75.115799999999993</v>
      </c>
      <c r="H3773" s="82">
        <v>149.1215</v>
      </c>
      <c r="I3773" s="82">
        <v>116.8138</v>
      </c>
      <c r="J3773" s="82">
        <v>39.295200000000001</v>
      </c>
      <c r="K3773" s="82">
        <v>62.620399999999997</v>
      </c>
      <c r="L3773" s="82">
        <v>143.56800000000001</v>
      </c>
      <c r="M3773" s="87">
        <v>163.53700000000001</v>
      </c>
      <c r="N3773" s="80">
        <v>0.12</v>
      </c>
      <c r="O3773" s="86">
        <f t="shared" si="174"/>
        <v>1257.16617400632</v>
      </c>
      <c r="P3773" s="24">
        <f t="shared" si="175"/>
        <v>0</v>
      </c>
      <c r="R3773" s="76">
        <v>42300</v>
      </c>
      <c r="S3773" s="88">
        <f t="shared" si="176"/>
        <v>1.1034901284846301E-2</v>
      </c>
      <c r="T3773" s="88"/>
    </row>
    <row r="3774" spans="1:20" x14ac:dyDescent="0.3">
      <c r="A3774" s="75">
        <v>3771</v>
      </c>
      <c r="B3774" s="76">
        <v>42303</v>
      </c>
      <c r="C3774" s="80">
        <v>2757.2993999999999</v>
      </c>
      <c r="D3774" s="81">
        <v>71.405299999999997</v>
      </c>
      <c r="E3774" s="82">
        <v>75.37</v>
      </c>
      <c r="F3774" s="82">
        <v>41.149799999999999</v>
      </c>
      <c r="G3774" s="82">
        <v>77.076400000000007</v>
      </c>
      <c r="H3774" s="82">
        <v>145.08449999999999</v>
      </c>
      <c r="I3774" s="82">
        <v>114.33620000000001</v>
      </c>
      <c r="J3774" s="82">
        <v>39.295200000000001</v>
      </c>
      <c r="K3774" s="82">
        <v>62.3277</v>
      </c>
      <c r="L3774" s="82">
        <v>143.72200000000001</v>
      </c>
      <c r="M3774" s="87">
        <v>162.94200000000001</v>
      </c>
      <c r="N3774" s="80">
        <v>0.12</v>
      </c>
      <c r="O3774" s="86">
        <f t="shared" si="174"/>
        <v>1257.1721605119101</v>
      </c>
      <c r="P3774" s="24">
        <f t="shared" si="175"/>
        <v>0</v>
      </c>
      <c r="R3774" s="76">
        <v>42303</v>
      </c>
      <c r="S3774" s="88">
        <f t="shared" si="176"/>
        <v>-1.9057656651020299E-3</v>
      </c>
      <c r="T3774" s="88"/>
    </row>
    <row r="3775" spans="1:20" x14ac:dyDescent="0.3">
      <c r="A3775" s="75">
        <v>3772</v>
      </c>
      <c r="B3775" s="76">
        <v>42304</v>
      </c>
      <c r="C3775" s="80">
        <v>2750.2570000000001</v>
      </c>
      <c r="D3775" s="81">
        <v>71.489699999999999</v>
      </c>
      <c r="E3775" s="82">
        <v>75.55</v>
      </c>
      <c r="F3775" s="82">
        <v>41.117600000000003</v>
      </c>
      <c r="G3775" s="82">
        <v>76.280799999999999</v>
      </c>
      <c r="H3775" s="82">
        <v>143.3357</v>
      </c>
      <c r="I3775" s="82">
        <v>114.1532</v>
      </c>
      <c r="J3775" s="82">
        <v>38.596600000000002</v>
      </c>
      <c r="K3775" s="82">
        <v>62.356999999999999</v>
      </c>
      <c r="L3775" s="82">
        <v>144.28299999999999</v>
      </c>
      <c r="M3775" s="87">
        <v>162.15700000000001</v>
      </c>
      <c r="N3775" s="80">
        <v>0.12</v>
      </c>
      <c r="O3775" s="86">
        <f t="shared" si="174"/>
        <v>1257.178147046</v>
      </c>
      <c r="P3775" s="24">
        <f t="shared" si="175"/>
        <v>0</v>
      </c>
      <c r="R3775" s="76">
        <v>42304</v>
      </c>
      <c r="S3775" s="88">
        <f t="shared" si="176"/>
        <v>-2.55409332769585E-3</v>
      </c>
      <c r="T3775" s="88"/>
    </row>
    <row r="3776" spans="1:20" x14ac:dyDescent="0.3">
      <c r="A3776" s="75">
        <v>3773</v>
      </c>
      <c r="B3776" s="76">
        <v>42305</v>
      </c>
      <c r="C3776" s="80">
        <v>2783.0841999999998</v>
      </c>
      <c r="D3776" s="81">
        <v>72.677599999999998</v>
      </c>
      <c r="E3776" s="82">
        <v>62.91</v>
      </c>
      <c r="F3776" s="82">
        <v>41.6967</v>
      </c>
      <c r="G3776" s="82">
        <v>76.692800000000005</v>
      </c>
      <c r="H3776" s="82">
        <v>146.7516</v>
      </c>
      <c r="I3776" s="82">
        <v>115.8284</v>
      </c>
      <c r="J3776" s="82">
        <v>39.354399999999998</v>
      </c>
      <c r="K3776" s="82">
        <v>62.532600000000002</v>
      </c>
      <c r="L3776" s="82">
        <v>144.00299999999999</v>
      </c>
      <c r="M3776" s="87">
        <v>164.04599999999999</v>
      </c>
      <c r="N3776" s="80">
        <v>0.12</v>
      </c>
      <c r="O3776" s="86">
        <f t="shared" si="174"/>
        <v>1257.18413360861</v>
      </c>
      <c r="P3776" s="24">
        <f t="shared" si="175"/>
        <v>0</v>
      </c>
      <c r="R3776" s="76">
        <v>42305</v>
      </c>
      <c r="S3776" s="88">
        <f t="shared" si="176"/>
        <v>1.19360481584083E-2</v>
      </c>
      <c r="T3776" s="88"/>
    </row>
    <row r="3777" spans="1:20" x14ac:dyDescent="0.3">
      <c r="A3777" s="75">
        <v>3774</v>
      </c>
      <c r="B3777" s="76">
        <v>42306</v>
      </c>
      <c r="C3777" s="80">
        <v>2782.1527999999998</v>
      </c>
      <c r="D3777" s="81">
        <v>72.358000000000004</v>
      </c>
      <c r="E3777" s="82">
        <v>61.11</v>
      </c>
      <c r="F3777" s="82">
        <v>41.6753</v>
      </c>
      <c r="G3777" s="82">
        <v>75.811899999999994</v>
      </c>
      <c r="H3777" s="82">
        <v>146.9151</v>
      </c>
      <c r="I3777" s="82">
        <v>115.758</v>
      </c>
      <c r="J3777" s="82">
        <v>39.673999999999999</v>
      </c>
      <c r="K3777" s="82">
        <v>62.620399999999997</v>
      </c>
      <c r="L3777" s="82">
        <v>144.08699999999999</v>
      </c>
      <c r="M3777" s="87">
        <v>163.58099999999999</v>
      </c>
      <c r="N3777" s="80">
        <v>0.12</v>
      </c>
      <c r="O3777" s="86">
        <f t="shared" si="174"/>
        <v>1257.19012019972</v>
      </c>
      <c r="P3777" s="24">
        <f t="shared" si="175"/>
        <v>0</v>
      </c>
      <c r="R3777" s="76">
        <v>42306</v>
      </c>
      <c r="S3777" s="88">
        <f t="shared" si="176"/>
        <v>-3.3466468603426898E-4</v>
      </c>
      <c r="T3777" s="88"/>
    </row>
    <row r="3778" spans="1:20" x14ac:dyDescent="0.3">
      <c r="A3778" s="75">
        <v>3775</v>
      </c>
      <c r="B3778" s="76">
        <v>42307</v>
      </c>
      <c r="C3778" s="80">
        <v>2768.7707999999998</v>
      </c>
      <c r="D3778" s="81">
        <v>71.658600000000007</v>
      </c>
      <c r="E3778" s="82">
        <v>60.82</v>
      </c>
      <c r="F3778" s="82">
        <v>41.653799999999997</v>
      </c>
      <c r="G3778" s="82">
        <v>74.789000000000001</v>
      </c>
      <c r="H3778" s="82">
        <v>148.53309999999999</v>
      </c>
      <c r="I3778" s="82">
        <v>116.4759</v>
      </c>
      <c r="J3778" s="82">
        <v>39.366199999999999</v>
      </c>
      <c r="K3778" s="82">
        <v>61.976500000000001</v>
      </c>
      <c r="L3778" s="82">
        <v>143.232</v>
      </c>
      <c r="M3778" s="87">
        <v>163.04300000000001</v>
      </c>
      <c r="N3778" s="80">
        <v>7.0000000000000007E-2</v>
      </c>
      <c r="O3778" s="99">
        <f t="shared" si="174"/>
        <v>1257.1936123945</v>
      </c>
      <c r="P3778" s="24">
        <f t="shared" si="175"/>
        <v>1</v>
      </c>
      <c r="R3778" s="76">
        <v>42307</v>
      </c>
      <c r="S3778" s="88">
        <f t="shared" si="176"/>
        <v>-4.8099442992491897E-3</v>
      </c>
      <c r="T3778" s="88"/>
    </row>
    <row r="3779" spans="1:20" x14ac:dyDescent="0.3">
      <c r="A3779" s="75">
        <v>3776</v>
      </c>
      <c r="B3779" s="76">
        <v>42310</v>
      </c>
      <c r="C3779" s="80">
        <v>2801.6518000000001</v>
      </c>
      <c r="D3779" s="81">
        <v>73.129900000000006</v>
      </c>
      <c r="E3779" s="82">
        <v>61.78</v>
      </c>
      <c r="F3779" s="82">
        <v>42.629800000000003</v>
      </c>
      <c r="G3779" s="82">
        <v>75.641400000000004</v>
      </c>
      <c r="H3779" s="82">
        <v>155.20140000000001</v>
      </c>
      <c r="I3779" s="82">
        <v>120.05159999999999</v>
      </c>
      <c r="J3779" s="82">
        <v>39.531999999999996</v>
      </c>
      <c r="K3779" s="82">
        <v>61.8155</v>
      </c>
      <c r="L3779" s="82">
        <v>142.125</v>
      </c>
      <c r="M3779" s="87">
        <v>162.84</v>
      </c>
      <c r="N3779" s="80">
        <v>0.12</v>
      </c>
      <c r="O3779" s="86">
        <f t="shared" si="174"/>
        <v>1257.1995990307501</v>
      </c>
      <c r="P3779" s="24">
        <f t="shared" si="175"/>
        <v>0</v>
      </c>
      <c r="R3779" s="76">
        <v>42310</v>
      </c>
      <c r="S3779" s="88">
        <f t="shared" si="176"/>
        <v>1.1875666992732001E-2</v>
      </c>
      <c r="T3779" s="88"/>
    </row>
    <row r="3780" spans="1:20" x14ac:dyDescent="0.3">
      <c r="A3780" s="75">
        <v>3777</v>
      </c>
      <c r="B3780" s="76">
        <v>42311</v>
      </c>
      <c r="C3780" s="80">
        <v>2809.3413999999998</v>
      </c>
      <c r="D3780" s="81">
        <v>73.407200000000003</v>
      </c>
      <c r="E3780" s="82">
        <v>63.11</v>
      </c>
      <c r="F3780" s="82">
        <v>43.112400000000001</v>
      </c>
      <c r="G3780" s="82">
        <v>76.934299999999993</v>
      </c>
      <c r="H3780" s="82">
        <v>160.39869999999999</v>
      </c>
      <c r="I3780" s="82">
        <v>122.2617</v>
      </c>
      <c r="J3780" s="82">
        <v>40.656700000000001</v>
      </c>
      <c r="K3780" s="82">
        <v>61.698399999999999</v>
      </c>
      <c r="L3780" s="82">
        <v>141.452</v>
      </c>
      <c r="M3780" s="87">
        <v>162.797</v>
      </c>
      <c r="N3780" s="80">
        <v>0.12</v>
      </c>
      <c r="O3780" s="86">
        <f t="shared" ref="O3780:O3843" si="177">O3779*(1+N3780/100/252)</f>
        <v>1257.2055856955101</v>
      </c>
      <c r="P3780" s="24">
        <f t="shared" ref="P3780:P3843" si="178">IF(MONTH(B3780)&lt;&gt;MONTH(B3781),1,0)</f>
        <v>0</v>
      </c>
      <c r="R3780" s="76">
        <v>42311</v>
      </c>
      <c r="S3780" s="88">
        <f t="shared" ref="S3780:S3843" si="179">(C3780/C3779)-1</f>
        <v>2.7446665570645102E-3</v>
      </c>
      <c r="T3780" s="88"/>
    </row>
    <row r="3781" spans="1:20" x14ac:dyDescent="0.3">
      <c r="A3781" s="75">
        <v>3778</v>
      </c>
      <c r="B3781" s="76">
        <v>42312</v>
      </c>
      <c r="C3781" s="80">
        <v>2800.3710000000001</v>
      </c>
      <c r="D3781" s="81">
        <v>72.671599999999998</v>
      </c>
      <c r="E3781" s="82">
        <v>62.22</v>
      </c>
      <c r="F3781" s="82">
        <v>43.412700000000001</v>
      </c>
      <c r="G3781" s="82">
        <v>77.289500000000004</v>
      </c>
      <c r="H3781" s="82">
        <v>158.15960000000001</v>
      </c>
      <c r="I3781" s="82">
        <v>121.03700000000001</v>
      </c>
      <c r="J3781" s="82">
        <v>40.123899999999999</v>
      </c>
      <c r="K3781" s="82">
        <v>61.420400000000001</v>
      </c>
      <c r="L3781" s="82">
        <v>141.03100000000001</v>
      </c>
      <c r="M3781" s="87">
        <v>163.261</v>
      </c>
      <c r="N3781" s="80">
        <v>0.12</v>
      </c>
      <c r="O3781" s="86">
        <f t="shared" si="177"/>
        <v>1257.21157238877</v>
      </c>
      <c r="P3781" s="24">
        <f t="shared" si="178"/>
        <v>0</v>
      </c>
      <c r="R3781" s="76">
        <v>42312</v>
      </c>
      <c r="S3781" s="88">
        <f t="shared" si="179"/>
        <v>-3.1930615481620098E-3</v>
      </c>
      <c r="T3781" s="88"/>
    </row>
    <row r="3782" spans="1:20" x14ac:dyDescent="0.3">
      <c r="A3782" s="75">
        <v>3779</v>
      </c>
      <c r="B3782" s="76">
        <v>42313</v>
      </c>
      <c r="C3782" s="80">
        <v>2797.7827000000002</v>
      </c>
      <c r="D3782" s="81">
        <v>61.588700000000003</v>
      </c>
      <c r="E3782" s="82">
        <v>61.7</v>
      </c>
      <c r="F3782" s="82">
        <v>43.273200000000003</v>
      </c>
      <c r="G3782" s="82">
        <v>77.261099999999999</v>
      </c>
      <c r="H3782" s="82">
        <v>154.53129999999999</v>
      </c>
      <c r="I3782" s="82">
        <v>119.3899</v>
      </c>
      <c r="J3782" s="82">
        <v>40.005499999999998</v>
      </c>
      <c r="K3782" s="82">
        <v>61.947200000000002</v>
      </c>
      <c r="L3782" s="82">
        <v>141.017</v>
      </c>
      <c r="M3782" s="87">
        <v>163.91499999999999</v>
      </c>
      <c r="N3782" s="80">
        <v>0.12</v>
      </c>
      <c r="O3782" s="86">
        <f t="shared" si="177"/>
        <v>1257.2175591105399</v>
      </c>
      <c r="P3782" s="24">
        <f t="shared" si="178"/>
        <v>0</v>
      </c>
      <c r="R3782" s="76">
        <v>42313</v>
      </c>
      <c r="S3782" s="88">
        <f t="shared" si="179"/>
        <v>-9.2427039131592903E-4</v>
      </c>
      <c r="T3782" s="88"/>
    </row>
    <row r="3783" spans="1:20" x14ac:dyDescent="0.3">
      <c r="A3783" s="75">
        <v>3780</v>
      </c>
      <c r="B3783" s="76">
        <v>42314</v>
      </c>
      <c r="C3783" s="80">
        <v>2797.1255999999998</v>
      </c>
      <c r="D3783" s="81">
        <v>64.422799999999995</v>
      </c>
      <c r="E3783" s="82">
        <v>62.38</v>
      </c>
      <c r="F3783" s="82">
        <v>43.562800000000003</v>
      </c>
      <c r="G3783" s="82">
        <v>78.028300000000002</v>
      </c>
      <c r="H3783" s="82">
        <v>153.6814</v>
      </c>
      <c r="I3783" s="82">
        <v>118.9113</v>
      </c>
      <c r="J3783" s="82">
        <v>38.845300000000002</v>
      </c>
      <c r="K3783" s="82">
        <v>61.405799999999999</v>
      </c>
      <c r="L3783" s="82">
        <v>139.77000000000001</v>
      </c>
      <c r="M3783" s="87">
        <v>164.583</v>
      </c>
      <c r="N3783" s="80">
        <v>0.12</v>
      </c>
      <c r="O3783" s="86">
        <f t="shared" si="177"/>
        <v>1257.22354586083</v>
      </c>
      <c r="P3783" s="24">
        <f t="shared" si="178"/>
        <v>0</v>
      </c>
      <c r="R3783" s="76">
        <v>42314</v>
      </c>
      <c r="S3783" s="88">
        <f t="shared" si="179"/>
        <v>-2.34864558995351E-4</v>
      </c>
      <c r="T3783" s="88"/>
    </row>
    <row r="3784" spans="1:20" x14ac:dyDescent="0.3">
      <c r="A3784" s="75">
        <v>3781</v>
      </c>
      <c r="B3784" s="76">
        <v>42317</v>
      </c>
      <c r="C3784" s="80">
        <v>2770.2307999999998</v>
      </c>
      <c r="D3784" s="81">
        <v>63.843899999999998</v>
      </c>
      <c r="E3784" s="82">
        <v>61.83</v>
      </c>
      <c r="F3784" s="82">
        <v>43.005099999999999</v>
      </c>
      <c r="G3784" s="82">
        <v>76.948499999999996</v>
      </c>
      <c r="H3784" s="82">
        <v>150.88659999999999</v>
      </c>
      <c r="I3784" s="82">
        <v>116.39149999999999</v>
      </c>
      <c r="J3784" s="82">
        <v>38.170400000000001</v>
      </c>
      <c r="K3784" s="82">
        <v>60.7911</v>
      </c>
      <c r="L3784" s="82">
        <v>138.59299999999999</v>
      </c>
      <c r="M3784" s="87">
        <v>164.03100000000001</v>
      </c>
      <c r="N3784" s="80">
        <v>0.12</v>
      </c>
      <c r="O3784" s="86">
        <f t="shared" si="177"/>
        <v>1257.2295326396199</v>
      </c>
      <c r="P3784" s="24">
        <f t="shared" si="178"/>
        <v>0</v>
      </c>
      <c r="R3784" s="76">
        <v>42317</v>
      </c>
      <c r="S3784" s="88">
        <f t="shared" si="179"/>
        <v>-9.6151563590851606E-3</v>
      </c>
      <c r="T3784" s="88"/>
    </row>
    <row r="3785" spans="1:20" x14ac:dyDescent="0.3">
      <c r="A3785" s="75">
        <v>3782</v>
      </c>
      <c r="B3785" s="76">
        <v>42318</v>
      </c>
      <c r="C3785" s="80">
        <v>2775.1370000000002</v>
      </c>
      <c r="D3785" s="81">
        <v>63.035899999999998</v>
      </c>
      <c r="E3785" s="82">
        <v>61.65</v>
      </c>
      <c r="F3785" s="82">
        <v>42.812100000000001</v>
      </c>
      <c r="G3785" s="82">
        <v>76.025099999999995</v>
      </c>
      <c r="H3785" s="82">
        <v>152.37389999999999</v>
      </c>
      <c r="I3785" s="82">
        <v>116.95959999999999</v>
      </c>
      <c r="J3785" s="82">
        <v>38.4191</v>
      </c>
      <c r="K3785" s="82">
        <v>61.127699999999997</v>
      </c>
      <c r="L3785" s="82">
        <v>138.52199999999999</v>
      </c>
      <c r="M3785" s="87">
        <v>164.452</v>
      </c>
      <c r="N3785" s="80">
        <v>0.12</v>
      </c>
      <c r="O3785" s="86">
        <f t="shared" si="177"/>
        <v>1257.2355194469101</v>
      </c>
      <c r="P3785" s="24">
        <f t="shared" si="178"/>
        <v>0</v>
      </c>
      <c r="R3785" s="76">
        <v>42318</v>
      </c>
      <c r="S3785" s="88">
        <f t="shared" si="179"/>
        <v>1.7710437700715299E-3</v>
      </c>
      <c r="T3785" s="88"/>
    </row>
    <row r="3786" spans="1:20" x14ac:dyDescent="0.3">
      <c r="A3786" s="75">
        <v>3783</v>
      </c>
      <c r="B3786" s="76">
        <v>42319</v>
      </c>
      <c r="C3786" s="80">
        <v>2766.1786000000002</v>
      </c>
      <c r="D3786" s="81">
        <v>63.735399999999998</v>
      </c>
      <c r="E3786" s="82">
        <v>61.42</v>
      </c>
      <c r="F3786" s="82">
        <v>41.868299999999998</v>
      </c>
      <c r="G3786" s="82">
        <v>76.224000000000004</v>
      </c>
      <c r="H3786" s="82">
        <v>150.67410000000001</v>
      </c>
      <c r="I3786" s="82">
        <v>115.9228</v>
      </c>
      <c r="J3786" s="82">
        <v>37.838900000000002</v>
      </c>
      <c r="K3786" s="82">
        <v>61.522799999999997</v>
      </c>
      <c r="L3786" s="82">
        <v>139.363</v>
      </c>
      <c r="M3786" s="87">
        <v>165.36799999999999</v>
      </c>
      <c r="N3786" s="80">
        <v>0.12</v>
      </c>
      <c r="O3786" s="86">
        <f t="shared" si="177"/>
        <v>1257.2415062827199</v>
      </c>
      <c r="P3786" s="24">
        <f t="shared" si="178"/>
        <v>0</v>
      </c>
      <c r="R3786" s="76">
        <v>42319</v>
      </c>
      <c r="S3786" s="88">
        <f t="shared" si="179"/>
        <v>-3.2280928833423599E-3</v>
      </c>
      <c r="T3786" s="88"/>
    </row>
    <row r="3787" spans="1:20" x14ac:dyDescent="0.3">
      <c r="A3787" s="75">
        <v>3784</v>
      </c>
      <c r="B3787" s="76">
        <v>42320</v>
      </c>
      <c r="C3787" s="80">
        <v>2727.9839000000002</v>
      </c>
      <c r="D3787" s="81">
        <v>63.409799999999997</v>
      </c>
      <c r="E3787" s="82">
        <v>60.44</v>
      </c>
      <c r="F3787" s="82">
        <v>41.428600000000003</v>
      </c>
      <c r="G3787" s="82">
        <v>75.755099999999999</v>
      </c>
      <c r="H3787" s="82">
        <v>146.86600000000001</v>
      </c>
      <c r="I3787" s="82">
        <v>112.78400000000001</v>
      </c>
      <c r="J3787" s="82">
        <v>37.021999999999998</v>
      </c>
      <c r="K3787" s="82">
        <v>60.849699999999999</v>
      </c>
      <c r="L3787" s="82">
        <v>137.87799999999999</v>
      </c>
      <c r="M3787" s="87">
        <v>162.84</v>
      </c>
      <c r="N3787" s="80">
        <v>0.12</v>
      </c>
      <c r="O3787" s="86">
        <f t="shared" si="177"/>
        <v>1257.2474931470399</v>
      </c>
      <c r="P3787" s="24">
        <f t="shared" si="178"/>
        <v>0</v>
      </c>
      <c r="R3787" s="76">
        <v>42320</v>
      </c>
      <c r="S3787" s="88">
        <f t="shared" si="179"/>
        <v>-1.3807749073035299E-2</v>
      </c>
      <c r="T3787" s="88"/>
    </row>
    <row r="3788" spans="1:20" x14ac:dyDescent="0.3">
      <c r="A3788" s="75">
        <v>3785</v>
      </c>
      <c r="B3788" s="76">
        <v>42321</v>
      </c>
      <c r="C3788" s="80">
        <v>2697.4339</v>
      </c>
      <c r="D3788" s="81">
        <v>62.637900000000002</v>
      </c>
      <c r="E3788" s="82">
        <v>58.57</v>
      </c>
      <c r="F3788" s="82">
        <v>40.002299999999998</v>
      </c>
      <c r="G3788" s="82">
        <v>75.073099999999997</v>
      </c>
      <c r="H3788" s="82">
        <v>144.9374</v>
      </c>
      <c r="I3788" s="82">
        <v>110.9234</v>
      </c>
      <c r="J3788" s="82">
        <v>36.761499999999998</v>
      </c>
      <c r="K3788" s="82">
        <v>60.557000000000002</v>
      </c>
      <c r="L3788" s="82">
        <v>137.41499999999999</v>
      </c>
      <c r="M3788" s="87">
        <v>159.732</v>
      </c>
      <c r="N3788" s="80">
        <v>0.12</v>
      </c>
      <c r="O3788" s="86">
        <f t="shared" si="177"/>
        <v>1257.2534800398601</v>
      </c>
      <c r="P3788" s="24">
        <f t="shared" si="178"/>
        <v>0</v>
      </c>
      <c r="R3788" s="76">
        <v>42321</v>
      </c>
      <c r="S3788" s="88">
        <f t="shared" si="179"/>
        <v>-1.1198746444214799E-2</v>
      </c>
      <c r="T3788" s="88"/>
    </row>
    <row r="3789" spans="1:20" x14ac:dyDescent="0.3">
      <c r="A3789" s="75">
        <v>3786</v>
      </c>
      <c r="B3789" s="76">
        <v>42324</v>
      </c>
      <c r="C3789" s="80">
        <v>2738.114</v>
      </c>
      <c r="D3789" s="81">
        <v>63.6389</v>
      </c>
      <c r="E3789" s="82">
        <v>59.14</v>
      </c>
      <c r="F3789" s="82">
        <v>40.881700000000002</v>
      </c>
      <c r="G3789" s="82">
        <v>76.387299999999996</v>
      </c>
      <c r="H3789" s="82">
        <v>151.21350000000001</v>
      </c>
      <c r="I3789" s="82">
        <v>114.9002</v>
      </c>
      <c r="J3789" s="82">
        <v>37.874400000000001</v>
      </c>
      <c r="K3789" s="82">
        <v>61.405799999999999</v>
      </c>
      <c r="L3789" s="82">
        <v>139.54599999999999</v>
      </c>
      <c r="M3789" s="87">
        <v>161.315</v>
      </c>
      <c r="N3789" s="80">
        <v>0.13</v>
      </c>
      <c r="O3789" s="86">
        <f t="shared" si="177"/>
        <v>1257.2599658713</v>
      </c>
      <c r="P3789" s="24">
        <f t="shared" si="178"/>
        <v>0</v>
      </c>
      <c r="R3789" s="76">
        <v>42324</v>
      </c>
      <c r="S3789" s="88">
        <f t="shared" si="179"/>
        <v>1.50810368328209E-2</v>
      </c>
      <c r="T3789" s="88"/>
    </row>
    <row r="3790" spans="1:20" x14ac:dyDescent="0.3">
      <c r="A3790" s="75">
        <v>3787</v>
      </c>
      <c r="B3790" s="76">
        <v>42325</v>
      </c>
      <c r="C3790" s="80">
        <v>2735.0257999999999</v>
      </c>
      <c r="D3790" s="81">
        <v>63.892099999999999</v>
      </c>
      <c r="E3790" s="82">
        <v>58.73</v>
      </c>
      <c r="F3790" s="82">
        <v>40.892400000000002</v>
      </c>
      <c r="G3790" s="82">
        <v>75.769300000000001</v>
      </c>
      <c r="H3790" s="82">
        <v>150.51900000000001</v>
      </c>
      <c r="I3790" s="82">
        <v>113.5651</v>
      </c>
      <c r="J3790" s="82">
        <v>38.087499999999999</v>
      </c>
      <c r="K3790" s="82">
        <v>60.981400000000001</v>
      </c>
      <c r="L3790" s="82">
        <v>138.52199999999999</v>
      </c>
      <c r="M3790" s="87">
        <v>161.14099999999999</v>
      </c>
      <c r="N3790" s="80">
        <v>0.13</v>
      </c>
      <c r="O3790" s="86">
        <f t="shared" si="177"/>
        <v>1257.26645173621</v>
      </c>
      <c r="P3790" s="24">
        <f t="shared" si="178"/>
        <v>0</v>
      </c>
      <c r="R3790" s="76">
        <v>42325</v>
      </c>
      <c r="S3790" s="88">
        <f t="shared" si="179"/>
        <v>-1.1278566195563899E-3</v>
      </c>
      <c r="T3790" s="88"/>
    </row>
    <row r="3791" spans="1:20" x14ac:dyDescent="0.3">
      <c r="A3791" s="75">
        <v>3788</v>
      </c>
      <c r="B3791" s="76">
        <v>42326</v>
      </c>
      <c r="C3791" s="80">
        <v>2779.4497999999999</v>
      </c>
      <c r="D3791" s="81">
        <v>57.886400000000002</v>
      </c>
      <c r="E3791" s="82">
        <v>59.25</v>
      </c>
      <c r="F3791" s="82">
        <v>41.503700000000002</v>
      </c>
      <c r="G3791" s="82">
        <v>77.028099999999995</v>
      </c>
      <c r="H3791" s="82">
        <v>152.47020000000001</v>
      </c>
      <c r="I3791" s="82">
        <v>114.6729</v>
      </c>
      <c r="J3791" s="82">
        <v>37.886299999999999</v>
      </c>
      <c r="K3791" s="82">
        <v>61.874099999999999</v>
      </c>
      <c r="L3791" s="82">
        <v>140.541</v>
      </c>
      <c r="M3791" s="87">
        <v>163.44999999999999</v>
      </c>
      <c r="N3791" s="80">
        <v>0.12</v>
      </c>
      <c r="O3791" s="86">
        <f t="shared" si="177"/>
        <v>1257.27243871931</v>
      </c>
      <c r="P3791" s="24">
        <f t="shared" si="178"/>
        <v>0</v>
      </c>
      <c r="R3791" s="76">
        <v>42326</v>
      </c>
      <c r="S3791" s="88">
        <f t="shared" si="179"/>
        <v>1.6242625572307198E-2</v>
      </c>
      <c r="T3791" s="88"/>
    </row>
    <row r="3792" spans="1:20" x14ac:dyDescent="0.3">
      <c r="A3792" s="75">
        <v>3789</v>
      </c>
      <c r="B3792" s="76">
        <v>42327</v>
      </c>
      <c r="C3792" s="80">
        <v>2776.4486000000002</v>
      </c>
      <c r="D3792" s="81">
        <v>58.3568</v>
      </c>
      <c r="E3792" s="82">
        <v>59.21</v>
      </c>
      <c r="F3792" s="82">
        <v>41.846899999999998</v>
      </c>
      <c r="G3792" s="82">
        <v>77.156800000000004</v>
      </c>
      <c r="H3792" s="82">
        <v>150.1883</v>
      </c>
      <c r="I3792" s="82">
        <v>114.048</v>
      </c>
      <c r="J3792" s="82">
        <v>37.756</v>
      </c>
      <c r="K3792" s="82">
        <v>63.088700000000003</v>
      </c>
      <c r="L3792" s="82">
        <v>141.46600000000001</v>
      </c>
      <c r="M3792" s="87">
        <v>164.56899999999999</v>
      </c>
      <c r="N3792" s="80">
        <v>0.12</v>
      </c>
      <c r="O3792" s="86">
        <f t="shared" si="177"/>
        <v>1257.2784257309199</v>
      </c>
      <c r="P3792" s="24">
        <f t="shared" si="178"/>
        <v>0</v>
      </c>
      <c r="R3792" s="76">
        <v>42327</v>
      </c>
      <c r="S3792" s="88">
        <f t="shared" si="179"/>
        <v>-1.0797820489507599E-3</v>
      </c>
      <c r="T3792" s="88"/>
    </row>
    <row r="3793" spans="1:20" x14ac:dyDescent="0.3">
      <c r="A3793" s="75">
        <v>3790</v>
      </c>
      <c r="B3793" s="76">
        <v>42328</v>
      </c>
      <c r="C3793" s="80">
        <v>2787.4585000000002</v>
      </c>
      <c r="D3793" s="81">
        <v>59.8401</v>
      </c>
      <c r="E3793" s="82">
        <v>56.92</v>
      </c>
      <c r="F3793" s="82">
        <v>42.190100000000001</v>
      </c>
      <c r="G3793" s="82">
        <v>77.514399999999995</v>
      </c>
      <c r="H3793" s="82">
        <v>147.1789</v>
      </c>
      <c r="I3793" s="82">
        <v>113.3237</v>
      </c>
      <c r="J3793" s="82">
        <v>37.1404</v>
      </c>
      <c r="K3793" s="82">
        <v>62.093600000000002</v>
      </c>
      <c r="L3793" s="82">
        <v>140.30199999999999</v>
      </c>
      <c r="M3793" s="87">
        <v>165.45500000000001</v>
      </c>
      <c r="N3793" s="80">
        <v>0.12</v>
      </c>
      <c r="O3793" s="86">
        <f t="shared" si="177"/>
        <v>1257.28441277105</v>
      </c>
      <c r="P3793" s="24">
        <f t="shared" si="178"/>
        <v>0</v>
      </c>
      <c r="R3793" s="76">
        <v>42328</v>
      </c>
      <c r="S3793" s="88">
        <f t="shared" si="179"/>
        <v>3.9654614891844204E-3</v>
      </c>
      <c r="T3793" s="88"/>
    </row>
    <row r="3794" spans="1:20" x14ac:dyDescent="0.3">
      <c r="A3794" s="75">
        <v>3791</v>
      </c>
      <c r="B3794" s="76">
        <v>42331</v>
      </c>
      <c r="C3794" s="80">
        <v>2784.127</v>
      </c>
      <c r="D3794" s="81">
        <v>59.050199999999997</v>
      </c>
      <c r="E3794" s="82">
        <v>56.95</v>
      </c>
      <c r="F3794" s="82">
        <v>41.9756</v>
      </c>
      <c r="G3794" s="82">
        <v>77.514399999999995</v>
      </c>
      <c r="H3794" s="82">
        <v>148.83240000000001</v>
      </c>
      <c r="I3794" s="82">
        <v>114.0196</v>
      </c>
      <c r="J3794" s="82">
        <v>37.519300000000001</v>
      </c>
      <c r="K3794" s="82">
        <v>62.869199999999999</v>
      </c>
      <c r="L3794" s="82">
        <v>141.35400000000001</v>
      </c>
      <c r="M3794" s="87">
        <v>166.268</v>
      </c>
      <c r="N3794" s="80">
        <v>0.12</v>
      </c>
      <c r="O3794" s="86">
        <f t="shared" si="177"/>
        <v>1257.29039983968</v>
      </c>
      <c r="P3794" s="24">
        <f t="shared" si="178"/>
        <v>0</v>
      </c>
      <c r="R3794" s="76">
        <v>42331</v>
      </c>
      <c r="S3794" s="88">
        <f t="shared" si="179"/>
        <v>-1.1951747443057501E-3</v>
      </c>
      <c r="T3794" s="88"/>
    </row>
    <row r="3795" spans="1:20" x14ac:dyDescent="0.3">
      <c r="A3795" s="75">
        <v>3792</v>
      </c>
      <c r="B3795" s="76">
        <v>42332</v>
      </c>
      <c r="C3795" s="80">
        <v>2787.6060000000002</v>
      </c>
      <c r="D3795" s="81">
        <v>59.586799999999997</v>
      </c>
      <c r="E3795" s="82">
        <v>56.62</v>
      </c>
      <c r="F3795" s="82">
        <v>42.318800000000003</v>
      </c>
      <c r="G3795" s="82">
        <v>77.600300000000004</v>
      </c>
      <c r="H3795" s="82">
        <v>151.04810000000001</v>
      </c>
      <c r="I3795" s="82">
        <v>116.292</v>
      </c>
      <c r="J3795" s="82">
        <v>38.513800000000003</v>
      </c>
      <c r="K3795" s="82">
        <v>63.454599999999999</v>
      </c>
      <c r="L3795" s="82">
        <v>141.04499999999999</v>
      </c>
      <c r="M3795" s="87">
        <v>165.99199999999999</v>
      </c>
      <c r="N3795" s="80">
        <v>0.12</v>
      </c>
      <c r="O3795" s="86">
        <f t="shared" si="177"/>
        <v>1257.29638693682</v>
      </c>
      <c r="P3795" s="24">
        <f t="shared" si="178"/>
        <v>0</v>
      </c>
      <c r="R3795" s="76">
        <v>42332</v>
      </c>
      <c r="S3795" s="88">
        <f t="shared" si="179"/>
        <v>1.2495838013137899E-3</v>
      </c>
      <c r="T3795" s="88"/>
    </row>
    <row r="3796" spans="1:20" x14ac:dyDescent="0.3">
      <c r="A3796" s="75">
        <v>3793</v>
      </c>
      <c r="B3796" s="76">
        <v>42333</v>
      </c>
      <c r="C3796" s="80">
        <v>2787.5367999999999</v>
      </c>
      <c r="D3796" s="81">
        <v>59.213000000000001</v>
      </c>
      <c r="E3796" s="82">
        <v>57.68</v>
      </c>
      <c r="F3796" s="82">
        <v>42.104300000000002</v>
      </c>
      <c r="G3796" s="82">
        <v>76.799199999999999</v>
      </c>
      <c r="H3796" s="82">
        <v>150.25450000000001</v>
      </c>
      <c r="I3796" s="82">
        <v>115.3973</v>
      </c>
      <c r="J3796" s="82">
        <v>38.134900000000002</v>
      </c>
      <c r="K3796" s="82">
        <v>63.454599999999999</v>
      </c>
      <c r="L3796" s="82">
        <v>140.863</v>
      </c>
      <c r="M3796" s="87">
        <v>166.166</v>
      </c>
      <c r="N3796" s="80">
        <v>0.12</v>
      </c>
      <c r="O3796" s="86">
        <f t="shared" si="177"/>
        <v>1257.3023740624701</v>
      </c>
      <c r="P3796" s="24">
        <f t="shared" si="178"/>
        <v>0</v>
      </c>
      <c r="R3796" s="76">
        <v>42333</v>
      </c>
      <c r="S3796" s="88">
        <f t="shared" si="179"/>
        <v>-2.4824168121440101E-5</v>
      </c>
      <c r="T3796" s="88"/>
    </row>
    <row r="3797" spans="1:20" x14ac:dyDescent="0.3">
      <c r="A3797" s="75">
        <v>3794</v>
      </c>
      <c r="B3797" s="76">
        <v>42334</v>
      </c>
      <c r="C3797" s="80">
        <v>2787.5367999999999</v>
      </c>
      <c r="D3797" s="81">
        <v>59.213000000000001</v>
      </c>
      <c r="E3797" s="82">
        <v>57.68</v>
      </c>
      <c r="F3797" s="82">
        <v>42.104300000000002</v>
      </c>
      <c r="G3797" s="82">
        <v>76.799199999999999</v>
      </c>
      <c r="H3797" s="82">
        <v>150.25450000000001</v>
      </c>
      <c r="I3797" s="82">
        <v>115.3973</v>
      </c>
      <c r="J3797" s="82">
        <v>38.134900000000002</v>
      </c>
      <c r="K3797" s="82">
        <v>63.454599999999999</v>
      </c>
      <c r="L3797" s="82">
        <v>140.863</v>
      </c>
      <c r="M3797" s="87">
        <v>166.166</v>
      </c>
      <c r="N3797" s="80">
        <v>0.12</v>
      </c>
      <c r="O3797" s="86">
        <f t="shared" si="177"/>
        <v>1257.3083612166399</v>
      </c>
      <c r="P3797" s="24">
        <f t="shared" si="178"/>
        <v>0</v>
      </c>
      <c r="R3797" s="76">
        <v>42334</v>
      </c>
      <c r="S3797" s="88">
        <f t="shared" si="179"/>
        <v>0</v>
      </c>
      <c r="T3797" s="88"/>
    </row>
    <row r="3798" spans="1:20" x14ac:dyDescent="0.3">
      <c r="A3798" s="75">
        <v>3795</v>
      </c>
      <c r="B3798" s="76">
        <v>42335</v>
      </c>
      <c r="C3798" s="80">
        <v>2789.8107</v>
      </c>
      <c r="D3798" s="81">
        <v>59.116500000000002</v>
      </c>
      <c r="E3798" s="82">
        <v>57.9</v>
      </c>
      <c r="F3798" s="82">
        <v>42.018500000000003</v>
      </c>
      <c r="G3798" s="82">
        <v>77.142499999999998</v>
      </c>
      <c r="H3798" s="82">
        <v>149.42769999999999</v>
      </c>
      <c r="I3798" s="82">
        <v>115.3689</v>
      </c>
      <c r="J3798" s="82">
        <v>37.661299999999997</v>
      </c>
      <c r="K3798" s="82">
        <v>63.630200000000002</v>
      </c>
      <c r="L3798" s="82">
        <v>141.19999999999999</v>
      </c>
      <c r="M3798" s="87">
        <v>167.21199999999999</v>
      </c>
      <c r="N3798" s="80">
        <v>0.12</v>
      </c>
      <c r="O3798" s="86">
        <f t="shared" si="177"/>
        <v>1257.3143483993099</v>
      </c>
      <c r="P3798" s="24">
        <f t="shared" si="178"/>
        <v>0</v>
      </c>
      <c r="R3798" s="76">
        <v>42335</v>
      </c>
      <c r="S3798" s="88">
        <f t="shared" si="179"/>
        <v>8.1573810971757898E-4</v>
      </c>
      <c r="T3798" s="88"/>
    </row>
    <row r="3799" spans="1:20" x14ac:dyDescent="0.3">
      <c r="A3799" s="75">
        <v>3796</v>
      </c>
      <c r="B3799" s="76">
        <v>42338</v>
      </c>
      <c r="C3799" s="80">
        <v>2777.0086999999999</v>
      </c>
      <c r="D3799" s="81">
        <v>59.420999999999999</v>
      </c>
      <c r="E3799" s="82">
        <v>57.61</v>
      </c>
      <c r="F3799" s="82">
        <v>41.793300000000002</v>
      </c>
      <c r="G3799" s="82">
        <v>77.743300000000005</v>
      </c>
      <c r="H3799" s="82">
        <v>150.99850000000001</v>
      </c>
      <c r="I3799" s="82">
        <v>115.9796</v>
      </c>
      <c r="J3799" s="82">
        <v>38.395400000000002</v>
      </c>
      <c r="K3799" s="82">
        <v>62.848599999999998</v>
      </c>
      <c r="L3799" s="82">
        <v>140.387</v>
      </c>
      <c r="M3799" s="87">
        <v>167.11</v>
      </c>
      <c r="N3799" s="80">
        <v>0.08</v>
      </c>
      <c r="O3799" s="99">
        <f t="shared" si="177"/>
        <v>1257.31833987343</v>
      </c>
      <c r="P3799" s="24">
        <f t="shared" si="178"/>
        <v>1</v>
      </c>
      <c r="R3799" s="76">
        <v>42338</v>
      </c>
      <c r="S3799" s="88">
        <f t="shared" si="179"/>
        <v>-4.5888418163999604E-3</v>
      </c>
      <c r="T3799" s="88"/>
    </row>
    <row r="3800" spans="1:20" x14ac:dyDescent="0.3">
      <c r="A3800" s="75">
        <v>3797</v>
      </c>
      <c r="B3800" s="76">
        <v>42339</v>
      </c>
      <c r="C3800" s="80">
        <v>2806.8856999999998</v>
      </c>
      <c r="D3800" s="81">
        <v>60.042099999999998</v>
      </c>
      <c r="E3800" s="82">
        <v>57.66</v>
      </c>
      <c r="F3800" s="82">
        <v>42.072099999999999</v>
      </c>
      <c r="G3800" s="82">
        <v>78.987799999999993</v>
      </c>
      <c r="H3800" s="82">
        <v>152.91659999999999</v>
      </c>
      <c r="I3800" s="82">
        <v>116.3062</v>
      </c>
      <c r="J3800" s="82">
        <v>38.767899999999997</v>
      </c>
      <c r="K3800" s="82">
        <v>63.2468</v>
      </c>
      <c r="L3800" s="82">
        <v>141.648</v>
      </c>
      <c r="M3800" s="87">
        <v>167.53399999999999</v>
      </c>
      <c r="N3800" s="80">
        <v>0.13</v>
      </c>
      <c r="O3800" s="86">
        <f t="shared" si="177"/>
        <v>1257.3248260394701</v>
      </c>
      <c r="P3800" s="24">
        <f t="shared" si="178"/>
        <v>0</v>
      </c>
      <c r="R3800" s="76">
        <v>42339</v>
      </c>
      <c r="S3800" s="88">
        <f t="shared" si="179"/>
        <v>1.07586987394026E-2</v>
      </c>
      <c r="T3800" s="88"/>
    </row>
    <row r="3801" spans="1:20" x14ac:dyDescent="0.3">
      <c r="A3801" s="75">
        <v>3798</v>
      </c>
      <c r="B3801" s="76">
        <v>42340</v>
      </c>
      <c r="C3801" s="80">
        <v>2776.6806000000001</v>
      </c>
      <c r="D3801" s="81">
        <v>63.1477</v>
      </c>
      <c r="E3801" s="82">
        <v>56.07</v>
      </c>
      <c r="F3801" s="82">
        <v>41.503700000000002</v>
      </c>
      <c r="G3801" s="82">
        <v>78.973500000000001</v>
      </c>
      <c r="H3801" s="82">
        <v>149.22929999999999</v>
      </c>
      <c r="I3801" s="82">
        <v>112.9828</v>
      </c>
      <c r="J3801" s="82">
        <v>37.817700000000002</v>
      </c>
      <c r="K3801" s="82">
        <v>63.069800000000001</v>
      </c>
      <c r="L3801" s="82">
        <v>140.41800000000001</v>
      </c>
      <c r="M3801" s="87">
        <v>166.46600000000001</v>
      </c>
      <c r="N3801" s="80">
        <v>0.13</v>
      </c>
      <c r="O3801" s="86">
        <f t="shared" si="177"/>
        <v>1257.33131223897</v>
      </c>
      <c r="P3801" s="24">
        <f t="shared" si="178"/>
        <v>0</v>
      </c>
      <c r="R3801" s="76">
        <v>42340</v>
      </c>
      <c r="S3801" s="88">
        <f t="shared" si="179"/>
        <v>-1.07610723158409E-2</v>
      </c>
      <c r="T3801" s="88"/>
    </row>
    <row r="3802" spans="1:20" x14ac:dyDescent="0.3">
      <c r="A3802" s="75">
        <v>3799</v>
      </c>
      <c r="B3802" s="76">
        <v>42341</v>
      </c>
      <c r="C3802" s="80">
        <v>2736.8838999999998</v>
      </c>
      <c r="D3802" s="81">
        <v>62.599699999999999</v>
      </c>
      <c r="E3802" s="82">
        <v>54.81</v>
      </c>
      <c r="F3802" s="82">
        <v>40.549199999999999</v>
      </c>
      <c r="G3802" s="82">
        <v>77.528700000000001</v>
      </c>
      <c r="H3802" s="82">
        <v>146.9144</v>
      </c>
      <c r="I3802" s="82">
        <v>111.36369999999999</v>
      </c>
      <c r="J3802" s="82">
        <v>38.079000000000001</v>
      </c>
      <c r="K3802" s="82">
        <v>62.612699999999997</v>
      </c>
      <c r="L3802" s="82">
        <v>139.86799999999999</v>
      </c>
      <c r="M3802" s="87">
        <v>165.983</v>
      </c>
      <c r="N3802" s="80">
        <v>0.13</v>
      </c>
      <c r="O3802" s="86">
        <f t="shared" si="177"/>
        <v>1257.33779847193</v>
      </c>
      <c r="P3802" s="24">
        <f t="shared" si="178"/>
        <v>0</v>
      </c>
      <c r="R3802" s="76">
        <v>42341</v>
      </c>
      <c r="S3802" s="88">
        <f t="shared" si="179"/>
        <v>-1.4332473097554E-2</v>
      </c>
      <c r="T3802" s="88"/>
    </row>
    <row r="3803" spans="1:20" x14ac:dyDescent="0.3">
      <c r="A3803" s="75">
        <v>3800</v>
      </c>
      <c r="B3803" s="76">
        <v>42342</v>
      </c>
      <c r="C3803" s="80">
        <v>2793.0796</v>
      </c>
      <c r="D3803" s="81">
        <v>63.744500000000002</v>
      </c>
      <c r="E3803" s="82">
        <v>56.615000000000002</v>
      </c>
      <c r="F3803" s="82">
        <v>41.997</v>
      </c>
      <c r="G3803" s="82">
        <v>79.974699999999999</v>
      </c>
      <c r="H3803" s="82">
        <v>148.3364</v>
      </c>
      <c r="I3803" s="82">
        <v>112.00279999999999</v>
      </c>
      <c r="J3803" s="82">
        <v>37.200099999999999</v>
      </c>
      <c r="K3803" s="82">
        <v>63.836599999999997</v>
      </c>
      <c r="L3803" s="82">
        <v>142.648</v>
      </c>
      <c r="M3803" s="87">
        <v>170.096</v>
      </c>
      <c r="N3803" s="80">
        <v>0.13</v>
      </c>
      <c r="O3803" s="86">
        <f t="shared" si="177"/>
        <v>1257.3442847383501</v>
      </c>
      <c r="P3803" s="24">
        <f t="shared" si="178"/>
        <v>0</v>
      </c>
      <c r="R3803" s="76">
        <v>42342</v>
      </c>
      <c r="S3803" s="88">
        <f t="shared" si="179"/>
        <v>2.0532730672280199E-2</v>
      </c>
      <c r="T3803" s="88"/>
    </row>
    <row r="3804" spans="1:20" x14ac:dyDescent="0.3">
      <c r="A3804" s="75">
        <v>3801</v>
      </c>
      <c r="B3804" s="76">
        <v>42345</v>
      </c>
      <c r="C3804" s="80">
        <v>2773.7582000000002</v>
      </c>
      <c r="D3804" s="81">
        <v>63.854100000000003</v>
      </c>
      <c r="E3804" s="82">
        <v>55.71</v>
      </c>
      <c r="F3804" s="82">
        <v>41.632399999999997</v>
      </c>
      <c r="G3804" s="82">
        <v>79.831699999999998</v>
      </c>
      <c r="H3804" s="82">
        <v>144.3184</v>
      </c>
      <c r="I3804" s="82">
        <v>109.077</v>
      </c>
      <c r="J3804" s="82">
        <v>35.537300000000002</v>
      </c>
      <c r="K3804" s="82">
        <v>63.703899999999997</v>
      </c>
      <c r="L3804" s="82">
        <v>142.09800000000001</v>
      </c>
      <c r="M3804" s="87">
        <v>170.41800000000001</v>
      </c>
      <c r="N3804" s="80">
        <v>0.13</v>
      </c>
      <c r="O3804" s="86">
        <f t="shared" si="177"/>
        <v>1257.3507710382301</v>
      </c>
      <c r="P3804" s="24">
        <f t="shared" si="178"/>
        <v>0</v>
      </c>
      <c r="R3804" s="76">
        <v>42345</v>
      </c>
      <c r="S3804" s="88">
        <f t="shared" si="179"/>
        <v>-6.9175973359297798E-3</v>
      </c>
      <c r="T3804" s="88"/>
    </row>
    <row r="3805" spans="1:20" x14ac:dyDescent="0.3">
      <c r="A3805" s="75">
        <v>3802</v>
      </c>
      <c r="B3805" s="76">
        <v>42346</v>
      </c>
      <c r="C3805" s="80">
        <v>2755.9976000000001</v>
      </c>
      <c r="D3805" s="81">
        <v>60.261299999999999</v>
      </c>
      <c r="E3805" s="82">
        <v>55.1</v>
      </c>
      <c r="F3805" s="82">
        <v>41.535899999999998</v>
      </c>
      <c r="G3805" s="82">
        <v>79.803100000000001</v>
      </c>
      <c r="H3805" s="82">
        <v>142.92939999999999</v>
      </c>
      <c r="I3805" s="82">
        <v>105.995</v>
      </c>
      <c r="J3805" s="82">
        <v>35.382800000000003</v>
      </c>
      <c r="K3805" s="82">
        <v>63.423699999999997</v>
      </c>
      <c r="L3805" s="82">
        <v>141.392</v>
      </c>
      <c r="M3805" s="87">
        <v>170.57900000000001</v>
      </c>
      <c r="N3805" s="80">
        <v>0.13</v>
      </c>
      <c r="O3805" s="86">
        <f t="shared" si="177"/>
        <v>1257.3572573715701</v>
      </c>
      <c r="P3805" s="24">
        <f t="shared" si="178"/>
        <v>0</v>
      </c>
      <c r="R3805" s="76">
        <v>42346</v>
      </c>
      <c r="S3805" s="88">
        <f t="shared" si="179"/>
        <v>-6.40308156637448E-3</v>
      </c>
      <c r="T3805" s="88"/>
    </row>
    <row r="3806" spans="1:20" x14ac:dyDescent="0.3">
      <c r="A3806" s="75">
        <v>3803</v>
      </c>
      <c r="B3806" s="76">
        <v>42347</v>
      </c>
      <c r="C3806" s="80">
        <v>2734.8471</v>
      </c>
      <c r="D3806" s="81">
        <v>59.177399999999999</v>
      </c>
      <c r="E3806" s="82">
        <v>53.27</v>
      </c>
      <c r="F3806" s="82">
        <v>41.375</v>
      </c>
      <c r="G3806" s="82">
        <v>78.644499999999994</v>
      </c>
      <c r="H3806" s="82">
        <v>144.8475</v>
      </c>
      <c r="I3806" s="82">
        <v>107.4153</v>
      </c>
      <c r="J3806" s="82">
        <v>35.620399999999997</v>
      </c>
      <c r="K3806" s="82">
        <v>62.907600000000002</v>
      </c>
      <c r="L3806" s="82">
        <v>139.92400000000001</v>
      </c>
      <c r="M3806" s="87">
        <v>170.65199999999999</v>
      </c>
      <c r="N3806" s="80">
        <v>0.14000000000000001</v>
      </c>
      <c r="O3806" s="86">
        <f t="shared" si="177"/>
        <v>1257.3642426896699</v>
      </c>
      <c r="P3806" s="24">
        <f t="shared" si="178"/>
        <v>0</v>
      </c>
      <c r="R3806" s="76">
        <v>42347</v>
      </c>
      <c r="S3806" s="88">
        <f t="shared" si="179"/>
        <v>-7.6743535625720697E-3</v>
      </c>
      <c r="T3806" s="88"/>
    </row>
    <row r="3807" spans="1:20" x14ac:dyDescent="0.3">
      <c r="A3807" s="75">
        <v>3804</v>
      </c>
      <c r="B3807" s="76">
        <v>42348</v>
      </c>
      <c r="C3807" s="80">
        <v>2741.3065999999999</v>
      </c>
      <c r="D3807" s="81">
        <v>59.153100000000002</v>
      </c>
      <c r="E3807" s="82">
        <v>53.7</v>
      </c>
      <c r="F3807" s="82">
        <v>40.956800000000001</v>
      </c>
      <c r="G3807" s="82">
        <v>79.059299999999993</v>
      </c>
      <c r="H3807" s="82">
        <v>147.6584</v>
      </c>
      <c r="I3807" s="82">
        <v>107.5005</v>
      </c>
      <c r="J3807" s="82">
        <v>35.644100000000002</v>
      </c>
      <c r="K3807" s="82">
        <v>63.055100000000003</v>
      </c>
      <c r="L3807" s="82">
        <v>139.59899999999999</v>
      </c>
      <c r="M3807" s="87">
        <v>171.56</v>
      </c>
      <c r="N3807" s="80">
        <v>0.14000000000000001</v>
      </c>
      <c r="O3807" s="86">
        <f t="shared" si="177"/>
        <v>1257.37122804657</v>
      </c>
      <c r="P3807" s="24">
        <f t="shared" si="178"/>
        <v>0</v>
      </c>
      <c r="R3807" s="76">
        <v>42348</v>
      </c>
      <c r="S3807" s="88">
        <f t="shared" si="179"/>
        <v>2.3619236336831499E-3</v>
      </c>
      <c r="T3807" s="88"/>
    </row>
    <row r="3808" spans="1:20" x14ac:dyDescent="0.3">
      <c r="A3808" s="75">
        <v>3805</v>
      </c>
      <c r="B3808" s="76">
        <v>42349</v>
      </c>
      <c r="C3808" s="80">
        <v>2688.4922999999999</v>
      </c>
      <c r="D3808" s="81">
        <v>57.801200000000001</v>
      </c>
      <c r="E3808" s="82">
        <v>51.81</v>
      </c>
      <c r="F3808" s="82">
        <v>39.905799999999999</v>
      </c>
      <c r="G3808" s="82">
        <v>77.328500000000005</v>
      </c>
      <c r="H3808" s="82">
        <v>142.92939999999999</v>
      </c>
      <c r="I3808" s="82">
        <v>105.58320000000001</v>
      </c>
      <c r="J3808" s="82">
        <v>34.408900000000003</v>
      </c>
      <c r="K3808" s="82">
        <v>62.332500000000003</v>
      </c>
      <c r="L3808" s="82">
        <v>138.01900000000001</v>
      </c>
      <c r="M3808" s="87">
        <v>169.92</v>
      </c>
      <c r="N3808" s="80">
        <v>0.14000000000000001</v>
      </c>
      <c r="O3808" s="86">
        <f t="shared" si="177"/>
        <v>1257.37821344229</v>
      </c>
      <c r="P3808" s="24">
        <f t="shared" si="178"/>
        <v>0</v>
      </c>
      <c r="R3808" s="76">
        <v>42349</v>
      </c>
      <c r="S3808" s="88">
        <f t="shared" si="179"/>
        <v>-1.9266104710797399E-2</v>
      </c>
      <c r="T3808" s="88"/>
    </row>
    <row r="3809" spans="1:20" x14ac:dyDescent="0.3">
      <c r="A3809" s="75">
        <v>3806</v>
      </c>
      <c r="B3809" s="76">
        <v>42352</v>
      </c>
      <c r="C3809" s="80">
        <v>2701.4636</v>
      </c>
      <c r="D3809" s="81">
        <v>57.033900000000003</v>
      </c>
      <c r="E3809" s="82">
        <v>51.08</v>
      </c>
      <c r="F3809" s="82">
        <v>40.377600000000001</v>
      </c>
      <c r="G3809" s="82">
        <v>78.8733</v>
      </c>
      <c r="H3809" s="82">
        <v>147.708</v>
      </c>
      <c r="I3809" s="82">
        <v>107.9834</v>
      </c>
      <c r="J3809" s="82">
        <v>35.311599999999999</v>
      </c>
      <c r="K3809" s="82">
        <v>62.597900000000003</v>
      </c>
      <c r="L3809" s="82">
        <v>138.25899999999999</v>
      </c>
      <c r="M3809" s="87">
        <v>170.184</v>
      </c>
      <c r="N3809" s="80">
        <v>0.15</v>
      </c>
      <c r="O3809" s="86">
        <f t="shared" si="177"/>
        <v>1257.3856978364099</v>
      </c>
      <c r="P3809" s="24">
        <f t="shared" si="178"/>
        <v>0</v>
      </c>
      <c r="R3809" s="76">
        <v>42352</v>
      </c>
      <c r="S3809" s="88">
        <f t="shared" si="179"/>
        <v>4.8247488006567503E-3</v>
      </c>
      <c r="T3809" s="88"/>
    </row>
    <row r="3810" spans="1:20" x14ac:dyDescent="0.3">
      <c r="A3810" s="75">
        <v>3807</v>
      </c>
      <c r="B3810" s="76">
        <v>42353</v>
      </c>
      <c r="C3810" s="80">
        <v>2730.1727999999998</v>
      </c>
      <c r="D3810" s="81">
        <v>58.483199999999997</v>
      </c>
      <c r="E3810" s="82">
        <v>51.755000000000003</v>
      </c>
      <c r="F3810" s="82">
        <v>40.978200000000001</v>
      </c>
      <c r="G3810" s="82">
        <v>78.959199999999996</v>
      </c>
      <c r="H3810" s="82">
        <v>153.37960000000001</v>
      </c>
      <c r="I3810" s="82">
        <v>112.8124</v>
      </c>
      <c r="J3810" s="82">
        <v>36.012300000000003</v>
      </c>
      <c r="K3810" s="82">
        <v>63.5122</v>
      </c>
      <c r="L3810" s="82">
        <v>140.291</v>
      </c>
      <c r="M3810" s="87">
        <v>171.16399999999999</v>
      </c>
      <c r="N3810" s="80">
        <v>0.15</v>
      </c>
      <c r="O3810" s="86">
        <f t="shared" si="177"/>
        <v>1257.3931822750901</v>
      </c>
      <c r="P3810" s="24">
        <f t="shared" si="178"/>
        <v>0</v>
      </c>
      <c r="R3810" s="76">
        <v>42353</v>
      </c>
      <c r="S3810" s="88">
        <f t="shared" si="179"/>
        <v>1.0627276266095101E-2</v>
      </c>
      <c r="T3810" s="88"/>
    </row>
    <row r="3811" spans="1:20" x14ac:dyDescent="0.3">
      <c r="A3811" s="75">
        <v>3808</v>
      </c>
      <c r="B3811" s="76">
        <v>42354</v>
      </c>
      <c r="C3811" s="80">
        <v>2769.98</v>
      </c>
      <c r="D3811" s="81">
        <v>58.5441</v>
      </c>
      <c r="E3811" s="82">
        <v>53.274999999999999</v>
      </c>
      <c r="F3811" s="82">
        <v>41.728900000000003</v>
      </c>
      <c r="G3811" s="82">
        <v>80.289400000000001</v>
      </c>
      <c r="H3811" s="82">
        <v>154.50399999999999</v>
      </c>
      <c r="I3811" s="82">
        <v>112.4147</v>
      </c>
      <c r="J3811" s="82">
        <v>36.368699999999997</v>
      </c>
      <c r="K3811" s="82">
        <v>64.6477</v>
      </c>
      <c r="L3811" s="82">
        <v>142.67699999999999</v>
      </c>
      <c r="M3811" s="87">
        <v>172.49700000000001</v>
      </c>
      <c r="N3811" s="80">
        <v>0.15</v>
      </c>
      <c r="O3811" s="86">
        <f t="shared" si="177"/>
        <v>1257.4006667583201</v>
      </c>
      <c r="P3811" s="24">
        <f t="shared" si="178"/>
        <v>0</v>
      </c>
      <c r="R3811" s="76">
        <v>42354</v>
      </c>
      <c r="S3811" s="88">
        <f t="shared" si="179"/>
        <v>1.45804690457689E-2</v>
      </c>
      <c r="T3811" s="88"/>
    </row>
    <row r="3812" spans="1:20" x14ac:dyDescent="0.3">
      <c r="A3812" s="75">
        <v>3809</v>
      </c>
      <c r="B3812" s="76">
        <v>42355</v>
      </c>
      <c r="C3812" s="80">
        <v>2728.7406999999998</v>
      </c>
      <c r="D3812" s="81">
        <v>57.898600000000002</v>
      </c>
      <c r="E3812" s="82">
        <v>52.59</v>
      </c>
      <c r="F3812" s="82">
        <v>39.605499999999999</v>
      </c>
      <c r="G3812" s="82">
        <v>79.674400000000006</v>
      </c>
      <c r="H3812" s="82">
        <v>149.7088</v>
      </c>
      <c r="I3812" s="82">
        <v>110.7246</v>
      </c>
      <c r="J3812" s="82">
        <v>36.202399999999997</v>
      </c>
      <c r="K3812" s="82">
        <v>64.131600000000006</v>
      </c>
      <c r="L3812" s="82">
        <v>141.434</v>
      </c>
      <c r="M3812" s="87">
        <v>171.999</v>
      </c>
      <c r="N3812" s="80">
        <v>0.37</v>
      </c>
      <c r="O3812" s="86">
        <f t="shared" si="177"/>
        <v>1257.4191285935001</v>
      </c>
      <c r="P3812" s="24">
        <f t="shared" si="178"/>
        <v>0</v>
      </c>
      <c r="R3812" s="76">
        <v>42355</v>
      </c>
      <c r="S3812" s="88">
        <f t="shared" si="179"/>
        <v>-1.4887941429180001E-2</v>
      </c>
      <c r="T3812" s="88"/>
    </row>
    <row r="3813" spans="1:20" x14ac:dyDescent="0.3">
      <c r="A3813" s="75">
        <v>3810</v>
      </c>
      <c r="B3813" s="76">
        <v>42356</v>
      </c>
      <c r="C3813" s="80">
        <v>2680.1767</v>
      </c>
      <c r="D3813" s="81">
        <v>57.764699999999998</v>
      </c>
      <c r="E3813" s="82">
        <v>52.32</v>
      </c>
      <c r="F3813" s="82">
        <v>38.983499999999999</v>
      </c>
      <c r="G3813" s="82">
        <v>77.428600000000003</v>
      </c>
      <c r="H3813" s="82">
        <v>148.5017</v>
      </c>
      <c r="I3813" s="82">
        <v>109.75879999999999</v>
      </c>
      <c r="J3813" s="82">
        <v>36.998199999999997</v>
      </c>
      <c r="K3813" s="82">
        <v>62.671700000000001</v>
      </c>
      <c r="L3813" s="82">
        <v>138.18799999999999</v>
      </c>
      <c r="M3813" s="87">
        <v>170.76900000000001</v>
      </c>
      <c r="N3813" s="80">
        <v>0.37</v>
      </c>
      <c r="O3813" s="86">
        <f t="shared" si="177"/>
        <v>1257.43759069976</v>
      </c>
      <c r="P3813" s="24">
        <f t="shared" si="178"/>
        <v>0</v>
      </c>
      <c r="R3813" s="76">
        <v>42356</v>
      </c>
      <c r="S3813" s="88">
        <f t="shared" si="179"/>
        <v>-1.7797220527402999E-2</v>
      </c>
      <c r="T3813" s="88"/>
    </row>
    <row r="3814" spans="1:20" x14ac:dyDescent="0.3">
      <c r="A3814" s="75">
        <v>3811</v>
      </c>
      <c r="B3814" s="76">
        <v>42359</v>
      </c>
      <c r="C3814" s="80">
        <v>2701.3425999999999</v>
      </c>
      <c r="D3814" s="81">
        <v>59.384399999999999</v>
      </c>
      <c r="E3814" s="82">
        <v>52.674999999999997</v>
      </c>
      <c r="F3814" s="82">
        <v>39.058500000000002</v>
      </c>
      <c r="G3814" s="82">
        <v>78.429900000000004</v>
      </c>
      <c r="H3814" s="82">
        <v>147.5592</v>
      </c>
      <c r="I3814" s="82">
        <v>109.7304</v>
      </c>
      <c r="J3814" s="82">
        <v>36.677500000000002</v>
      </c>
      <c r="K3814" s="82">
        <v>63.084600000000002</v>
      </c>
      <c r="L3814" s="82">
        <v>139.20400000000001</v>
      </c>
      <c r="M3814" s="87">
        <v>172.27699999999999</v>
      </c>
      <c r="N3814" s="80">
        <v>0.36</v>
      </c>
      <c r="O3814" s="86">
        <f t="shared" si="177"/>
        <v>1257.45555409391</v>
      </c>
      <c r="P3814" s="24">
        <f t="shared" si="178"/>
        <v>0</v>
      </c>
      <c r="R3814" s="76">
        <v>42359</v>
      </c>
      <c r="S3814" s="88">
        <f t="shared" si="179"/>
        <v>7.8972031955952798E-3</v>
      </c>
      <c r="T3814" s="88"/>
    </row>
    <row r="3815" spans="1:20" x14ac:dyDescent="0.3">
      <c r="A3815" s="75">
        <v>3812</v>
      </c>
      <c r="B3815" s="76">
        <v>42360</v>
      </c>
      <c r="C3815" s="80">
        <v>2725.4416999999999</v>
      </c>
      <c r="D3815" s="81">
        <v>59.755899999999997</v>
      </c>
      <c r="E3815" s="82">
        <v>52.975000000000001</v>
      </c>
      <c r="F3815" s="82">
        <v>39.2408</v>
      </c>
      <c r="G3815" s="82">
        <v>79.173699999999997</v>
      </c>
      <c r="H3815" s="82">
        <v>149.26230000000001</v>
      </c>
      <c r="I3815" s="82">
        <v>110.2843</v>
      </c>
      <c r="J3815" s="82">
        <v>37.366399999999999</v>
      </c>
      <c r="K3815" s="82">
        <v>63.836599999999997</v>
      </c>
      <c r="L3815" s="82">
        <v>140.87</v>
      </c>
      <c r="M3815" s="87">
        <v>172.321</v>
      </c>
      <c r="N3815" s="80">
        <v>0.36</v>
      </c>
      <c r="O3815" s="86">
        <f t="shared" si="177"/>
        <v>1257.4735177446801</v>
      </c>
      <c r="P3815" s="24">
        <f t="shared" si="178"/>
        <v>0</v>
      </c>
      <c r="R3815" s="76">
        <v>42360</v>
      </c>
      <c r="S3815" s="88">
        <f t="shared" si="179"/>
        <v>8.92115646493696E-3</v>
      </c>
      <c r="T3815" s="88"/>
    </row>
    <row r="3816" spans="1:20" x14ac:dyDescent="0.3">
      <c r="A3816" s="75">
        <v>3813</v>
      </c>
      <c r="B3816" s="76">
        <v>42361</v>
      </c>
      <c r="C3816" s="80">
        <v>2759.3490999999999</v>
      </c>
      <c r="D3816" s="81">
        <v>59.725499999999997</v>
      </c>
      <c r="E3816" s="82">
        <v>53.25</v>
      </c>
      <c r="F3816" s="82">
        <v>39.605499999999999</v>
      </c>
      <c r="G3816" s="82">
        <v>79.846000000000004</v>
      </c>
      <c r="H3816" s="82">
        <v>155.11580000000001</v>
      </c>
      <c r="I3816" s="82">
        <v>113.8918</v>
      </c>
      <c r="J3816" s="82">
        <v>39.005499999999998</v>
      </c>
      <c r="K3816" s="82">
        <v>64.397000000000006</v>
      </c>
      <c r="L3816" s="82">
        <v>142.05500000000001</v>
      </c>
      <c r="M3816" s="87">
        <v>173.90199999999999</v>
      </c>
      <c r="N3816" s="80">
        <v>0.36</v>
      </c>
      <c r="O3816" s="86">
        <f t="shared" si="177"/>
        <v>1257.49148165208</v>
      </c>
      <c r="P3816" s="24">
        <f t="shared" si="178"/>
        <v>0</v>
      </c>
      <c r="R3816" s="76">
        <v>42361</v>
      </c>
      <c r="S3816" s="88">
        <f t="shared" si="179"/>
        <v>1.24410659747372E-2</v>
      </c>
      <c r="T3816" s="88"/>
    </row>
    <row r="3817" spans="1:20" x14ac:dyDescent="0.3">
      <c r="A3817" s="75">
        <v>3814</v>
      </c>
      <c r="B3817" s="76">
        <v>42362</v>
      </c>
      <c r="C3817" s="80">
        <v>2754.9484000000002</v>
      </c>
      <c r="D3817" s="81">
        <v>60.346600000000002</v>
      </c>
      <c r="E3817" s="82">
        <v>53.04</v>
      </c>
      <c r="F3817" s="82">
        <v>39.691299999999998</v>
      </c>
      <c r="G3817" s="82">
        <v>79.631399999999999</v>
      </c>
      <c r="H3817" s="82">
        <v>152.2056</v>
      </c>
      <c r="I3817" s="82">
        <v>112.6703</v>
      </c>
      <c r="J3817" s="82">
        <v>38.993600000000001</v>
      </c>
      <c r="K3817" s="82">
        <v>64.205299999999994</v>
      </c>
      <c r="L3817" s="82">
        <v>141.91399999999999</v>
      </c>
      <c r="M3817" s="87">
        <v>173.565</v>
      </c>
      <c r="N3817" s="80">
        <v>0.36</v>
      </c>
      <c r="O3817" s="86">
        <f t="shared" si="177"/>
        <v>1257.5094458161</v>
      </c>
      <c r="P3817" s="24">
        <f t="shared" si="178"/>
        <v>0</v>
      </c>
      <c r="R3817" s="76">
        <v>42362</v>
      </c>
      <c r="S3817" s="88">
        <f t="shared" si="179"/>
        <v>-1.59483263643578E-3</v>
      </c>
      <c r="T3817" s="88"/>
    </row>
    <row r="3818" spans="1:20" x14ac:dyDescent="0.3">
      <c r="A3818" s="75">
        <v>3815</v>
      </c>
      <c r="B3818" s="76">
        <v>42363</v>
      </c>
      <c r="C3818" s="80">
        <v>2754.9484000000002</v>
      </c>
      <c r="D3818" s="81">
        <v>60.346600000000002</v>
      </c>
      <c r="E3818" s="82">
        <v>53.04</v>
      </c>
      <c r="F3818" s="82">
        <v>39.691299999999998</v>
      </c>
      <c r="G3818" s="82">
        <v>79.631399999999999</v>
      </c>
      <c r="H3818" s="82">
        <v>152.2056</v>
      </c>
      <c r="I3818" s="82">
        <v>112.6703</v>
      </c>
      <c r="J3818" s="82">
        <v>38.993600000000001</v>
      </c>
      <c r="K3818" s="82">
        <v>64.205299999999994</v>
      </c>
      <c r="L3818" s="82">
        <v>141.91399999999999</v>
      </c>
      <c r="M3818" s="87">
        <v>173.565</v>
      </c>
      <c r="N3818" s="80">
        <v>0.36</v>
      </c>
      <c r="O3818" s="86">
        <f t="shared" si="177"/>
        <v>1257.52741023676</v>
      </c>
      <c r="P3818" s="24">
        <f t="shared" si="178"/>
        <v>0</v>
      </c>
      <c r="R3818" s="76">
        <v>42363</v>
      </c>
      <c r="S3818" s="88">
        <f t="shared" si="179"/>
        <v>0</v>
      </c>
      <c r="T3818" s="88"/>
    </row>
    <row r="3819" spans="1:20" x14ac:dyDescent="0.3">
      <c r="A3819" s="75">
        <v>3816</v>
      </c>
      <c r="B3819" s="76">
        <v>42366</v>
      </c>
      <c r="C3819" s="80">
        <v>2748.9531000000002</v>
      </c>
      <c r="D3819" s="81">
        <v>60.383099999999999</v>
      </c>
      <c r="E3819" s="82">
        <v>53.18</v>
      </c>
      <c r="F3819" s="82">
        <v>39.455300000000001</v>
      </c>
      <c r="G3819" s="82">
        <v>80.031999999999996</v>
      </c>
      <c r="H3819" s="82">
        <v>149.41120000000001</v>
      </c>
      <c r="I3819" s="82">
        <v>111.83240000000001</v>
      </c>
      <c r="J3819" s="82">
        <v>38.744199999999999</v>
      </c>
      <c r="K3819" s="82">
        <v>64.131600000000006</v>
      </c>
      <c r="L3819" s="82">
        <v>142.11199999999999</v>
      </c>
      <c r="M3819" s="87">
        <v>173.82900000000001</v>
      </c>
      <c r="N3819" s="80">
        <v>0.36</v>
      </c>
      <c r="O3819" s="86">
        <f t="shared" si="177"/>
        <v>1257.5453749140499</v>
      </c>
      <c r="P3819" s="24">
        <f t="shared" si="178"/>
        <v>0</v>
      </c>
      <c r="R3819" s="76">
        <v>42366</v>
      </c>
      <c r="S3819" s="88">
        <f t="shared" si="179"/>
        <v>-2.1761932092811999E-3</v>
      </c>
      <c r="T3819" s="88"/>
    </row>
    <row r="3820" spans="1:20" x14ac:dyDescent="0.3">
      <c r="A3820" s="75">
        <v>3817</v>
      </c>
      <c r="B3820" s="76">
        <v>42367</v>
      </c>
      <c r="C3820" s="80">
        <v>2778.6842000000001</v>
      </c>
      <c r="D3820" s="81">
        <v>61.9664</v>
      </c>
      <c r="E3820" s="82">
        <v>53.33</v>
      </c>
      <c r="F3820" s="82">
        <v>39.723399999999998</v>
      </c>
      <c r="G3820" s="82">
        <v>80.890199999999993</v>
      </c>
      <c r="H3820" s="82">
        <v>150.8828</v>
      </c>
      <c r="I3820" s="82">
        <v>112.4289</v>
      </c>
      <c r="J3820" s="82">
        <v>39.0886</v>
      </c>
      <c r="K3820" s="82">
        <v>64.456000000000003</v>
      </c>
      <c r="L3820" s="82">
        <v>143.19900000000001</v>
      </c>
      <c r="M3820" s="87">
        <v>175.761</v>
      </c>
      <c r="N3820" s="80">
        <v>0.36</v>
      </c>
      <c r="O3820" s="86">
        <f t="shared" si="177"/>
        <v>1257.5633398479699</v>
      </c>
      <c r="P3820" s="24">
        <f t="shared" si="178"/>
        <v>0</v>
      </c>
      <c r="R3820" s="76">
        <v>42367</v>
      </c>
      <c r="S3820" s="88">
        <f t="shared" si="179"/>
        <v>1.08154264254272E-2</v>
      </c>
      <c r="T3820" s="88"/>
    </row>
    <row r="3821" spans="1:20" x14ac:dyDescent="0.3">
      <c r="A3821" s="75">
        <v>3818</v>
      </c>
      <c r="B3821" s="76">
        <v>42368</v>
      </c>
      <c r="C3821" s="80">
        <v>2758.9173000000001</v>
      </c>
      <c r="D3821" s="81">
        <v>61.393999999999998</v>
      </c>
      <c r="E3821" s="82">
        <v>52.9</v>
      </c>
      <c r="F3821" s="82">
        <v>39.594700000000003</v>
      </c>
      <c r="G3821" s="82">
        <v>80.546899999999994</v>
      </c>
      <c r="H3821" s="82">
        <v>148.96469999999999</v>
      </c>
      <c r="I3821" s="82">
        <v>110.9376</v>
      </c>
      <c r="J3821" s="82">
        <v>38.542200000000001</v>
      </c>
      <c r="K3821" s="82">
        <v>64.249499999999998</v>
      </c>
      <c r="L3821" s="82">
        <v>142.77500000000001</v>
      </c>
      <c r="M3821" s="87">
        <v>174.82400000000001</v>
      </c>
      <c r="N3821" s="80">
        <v>0.35</v>
      </c>
      <c r="O3821" s="86">
        <f t="shared" si="177"/>
        <v>1257.5808060054701</v>
      </c>
      <c r="P3821" s="24">
        <f t="shared" si="178"/>
        <v>0</v>
      </c>
      <c r="R3821" s="76">
        <v>42368</v>
      </c>
      <c r="S3821" s="88">
        <f t="shared" si="179"/>
        <v>-7.1137626938678799E-3</v>
      </c>
      <c r="T3821" s="88"/>
    </row>
    <row r="3822" spans="1:20" x14ac:dyDescent="0.3">
      <c r="A3822" s="75">
        <v>3819</v>
      </c>
      <c r="B3822" s="76">
        <v>42369</v>
      </c>
      <c r="C3822" s="80">
        <v>2732.9587000000001</v>
      </c>
      <c r="D3822" s="81">
        <v>60.876399999999997</v>
      </c>
      <c r="E3822" s="82">
        <v>52.63</v>
      </c>
      <c r="F3822" s="82">
        <v>39.176499999999997</v>
      </c>
      <c r="G3822" s="82">
        <v>79.359700000000004</v>
      </c>
      <c r="H3822" s="82">
        <v>148.74979999999999</v>
      </c>
      <c r="I3822" s="82">
        <v>110.71040000000001</v>
      </c>
      <c r="J3822" s="82">
        <v>38.625399999999999</v>
      </c>
      <c r="K3822" s="82">
        <v>63.35</v>
      </c>
      <c r="L3822" s="82">
        <v>141.03899999999999</v>
      </c>
      <c r="M3822" s="87">
        <v>172.93600000000001</v>
      </c>
      <c r="N3822" s="80">
        <v>0.2</v>
      </c>
      <c r="O3822" s="99">
        <f t="shared" si="177"/>
        <v>1257.5907868055201</v>
      </c>
      <c r="P3822" s="24">
        <f t="shared" si="178"/>
        <v>1</v>
      </c>
      <c r="R3822" s="76">
        <v>42369</v>
      </c>
      <c r="S3822" s="88">
        <f t="shared" si="179"/>
        <v>-9.4089808346193796E-3</v>
      </c>
      <c r="T3822" s="88"/>
    </row>
    <row r="3823" spans="1:20" x14ac:dyDescent="0.3">
      <c r="A3823" s="75">
        <v>3820</v>
      </c>
      <c r="B3823" s="76">
        <v>42370</v>
      </c>
      <c r="C3823" s="80">
        <v>2732.9587000000001</v>
      </c>
      <c r="D3823" s="81">
        <v>60.876399999999997</v>
      </c>
      <c r="E3823" s="82">
        <v>52.63</v>
      </c>
      <c r="F3823" s="82">
        <v>39.176499999999997</v>
      </c>
      <c r="G3823" s="82">
        <v>79.359700000000004</v>
      </c>
      <c r="H3823" s="82">
        <v>148.74979999999999</v>
      </c>
      <c r="I3823" s="82">
        <v>110.71040000000001</v>
      </c>
      <c r="J3823" s="82">
        <v>38.625399999999999</v>
      </c>
      <c r="K3823" s="82">
        <v>63.35</v>
      </c>
      <c r="L3823" s="82">
        <v>141.03899999999999</v>
      </c>
      <c r="M3823" s="87">
        <v>172.93600000000001</v>
      </c>
      <c r="N3823" s="80">
        <v>0.2</v>
      </c>
      <c r="O3823" s="86">
        <f t="shared" si="177"/>
        <v>1257.6007676847801</v>
      </c>
      <c r="P3823" s="24">
        <f t="shared" si="178"/>
        <v>0</v>
      </c>
      <c r="R3823" s="76">
        <v>42370</v>
      </c>
      <c r="S3823" s="88">
        <f t="shared" si="179"/>
        <v>0</v>
      </c>
      <c r="T3823" s="88"/>
    </row>
    <row r="3824" spans="1:20" x14ac:dyDescent="0.3">
      <c r="A3824" s="75">
        <v>3821</v>
      </c>
      <c r="B3824" s="76">
        <v>42373</v>
      </c>
      <c r="C3824" s="80">
        <v>2691.7518</v>
      </c>
      <c r="D3824" s="81">
        <v>61.040799999999997</v>
      </c>
      <c r="E3824" s="82">
        <v>52.31</v>
      </c>
      <c r="F3824" s="82">
        <v>38.500900000000001</v>
      </c>
      <c r="G3824" s="82">
        <v>78.387</v>
      </c>
      <c r="H3824" s="82">
        <v>146.9144</v>
      </c>
      <c r="I3824" s="82">
        <v>110.01439999999999</v>
      </c>
      <c r="J3824" s="82">
        <v>38.185899999999997</v>
      </c>
      <c r="K3824" s="82">
        <v>62.5242</v>
      </c>
      <c r="L3824" s="82">
        <v>139.416</v>
      </c>
      <c r="M3824" s="87">
        <v>172.11600000000001</v>
      </c>
      <c r="N3824" s="80">
        <v>0.36</v>
      </c>
      <c r="O3824" s="86">
        <f t="shared" si="177"/>
        <v>1257.61873341003</v>
      </c>
      <c r="P3824" s="24">
        <f t="shared" si="178"/>
        <v>0</v>
      </c>
      <c r="R3824" s="76">
        <v>42373</v>
      </c>
      <c r="S3824" s="88">
        <f t="shared" si="179"/>
        <v>-1.5077761694679099E-2</v>
      </c>
      <c r="T3824" s="88"/>
    </row>
    <row r="3825" spans="1:20" x14ac:dyDescent="0.3">
      <c r="A3825" s="75">
        <v>3822</v>
      </c>
      <c r="B3825" s="76">
        <v>42374</v>
      </c>
      <c r="C3825" s="80">
        <v>2697.1682999999998</v>
      </c>
      <c r="D3825" s="81">
        <v>59.847200000000001</v>
      </c>
      <c r="E3825" s="82">
        <v>52.02</v>
      </c>
      <c r="F3825" s="82">
        <v>38.382399999999997</v>
      </c>
      <c r="G3825" s="82">
        <v>78.744600000000005</v>
      </c>
      <c r="H3825" s="82">
        <v>148.17099999999999</v>
      </c>
      <c r="I3825" s="82">
        <v>110.95180000000001</v>
      </c>
      <c r="J3825" s="82">
        <v>38.079000000000001</v>
      </c>
      <c r="K3825" s="82">
        <v>62.745399999999997</v>
      </c>
      <c r="L3825" s="82">
        <v>140.376</v>
      </c>
      <c r="M3825" s="87">
        <v>174.48699999999999</v>
      </c>
      <c r="N3825" s="80">
        <v>0.36</v>
      </c>
      <c r="O3825" s="86">
        <f t="shared" si="177"/>
        <v>1257.6366993919401</v>
      </c>
      <c r="P3825" s="24">
        <f t="shared" si="178"/>
        <v>0</v>
      </c>
      <c r="R3825" s="76">
        <v>42374</v>
      </c>
      <c r="S3825" s="88">
        <f t="shared" si="179"/>
        <v>2.0122583367454499E-3</v>
      </c>
      <c r="T3825" s="88"/>
    </row>
    <row r="3826" spans="1:20" x14ac:dyDescent="0.3">
      <c r="A3826" s="75">
        <v>3823</v>
      </c>
      <c r="B3826" s="76">
        <v>42375</v>
      </c>
      <c r="C3826" s="80">
        <v>2662.7510000000002</v>
      </c>
      <c r="D3826" s="81">
        <v>59.238300000000002</v>
      </c>
      <c r="E3826" s="82">
        <v>50.48</v>
      </c>
      <c r="F3826" s="82">
        <v>38.5762</v>
      </c>
      <c r="G3826" s="82">
        <v>77.3142</v>
      </c>
      <c r="H3826" s="82">
        <v>142.3176</v>
      </c>
      <c r="I3826" s="82">
        <v>110.0286</v>
      </c>
      <c r="J3826" s="82">
        <v>36.855600000000003</v>
      </c>
      <c r="K3826" s="82">
        <v>62.406199999999998</v>
      </c>
      <c r="L3826" s="82">
        <v>140.41800000000001</v>
      </c>
      <c r="M3826" s="87">
        <v>173.316</v>
      </c>
      <c r="N3826" s="80">
        <v>0.36</v>
      </c>
      <c r="O3826" s="86">
        <f t="shared" si="177"/>
        <v>1257.6546656304999</v>
      </c>
      <c r="P3826" s="24">
        <f t="shared" si="178"/>
        <v>0</v>
      </c>
      <c r="R3826" s="76">
        <v>42375</v>
      </c>
      <c r="S3826" s="88">
        <f t="shared" si="179"/>
        <v>-1.2760531109608401E-2</v>
      </c>
      <c r="T3826" s="88"/>
    </row>
    <row r="3827" spans="1:20" x14ac:dyDescent="0.3">
      <c r="A3827" s="75">
        <v>3824</v>
      </c>
      <c r="B3827" s="76">
        <v>42376</v>
      </c>
      <c r="C3827" s="80">
        <v>2599.7129</v>
      </c>
      <c r="D3827" s="81">
        <v>56.193600000000004</v>
      </c>
      <c r="E3827" s="82">
        <v>48.19</v>
      </c>
      <c r="F3827" s="82">
        <v>37.736199999999997</v>
      </c>
      <c r="G3827" s="82">
        <v>74.625</v>
      </c>
      <c r="H3827" s="82">
        <v>137.27440000000001</v>
      </c>
      <c r="I3827" s="82">
        <v>108.2675</v>
      </c>
      <c r="J3827" s="82">
        <v>35.739199999999997</v>
      </c>
      <c r="K3827" s="82">
        <v>61.374000000000002</v>
      </c>
      <c r="L3827" s="82">
        <v>137.72200000000001</v>
      </c>
      <c r="M3827" s="87">
        <v>169.30500000000001</v>
      </c>
      <c r="N3827" s="80">
        <v>0.36</v>
      </c>
      <c r="O3827" s="86">
        <f t="shared" si="177"/>
        <v>1257.6726321257299</v>
      </c>
      <c r="P3827" s="24">
        <f t="shared" si="178"/>
        <v>0</v>
      </c>
      <c r="R3827" s="76">
        <v>42376</v>
      </c>
      <c r="S3827" s="88">
        <f t="shared" si="179"/>
        <v>-2.3674049882997001E-2</v>
      </c>
      <c r="T3827" s="88"/>
    </row>
    <row r="3828" spans="1:20" x14ac:dyDescent="0.3">
      <c r="A3828" s="75">
        <v>3825</v>
      </c>
      <c r="B3828" s="76">
        <v>42377</v>
      </c>
      <c r="C3828" s="80">
        <v>2571.5444000000002</v>
      </c>
      <c r="D3828" s="81">
        <v>55.870800000000003</v>
      </c>
      <c r="E3828" s="82">
        <v>48.1</v>
      </c>
      <c r="F3828" s="82">
        <v>37.316200000000002</v>
      </c>
      <c r="G3828" s="82">
        <v>74.853800000000007</v>
      </c>
      <c r="H3828" s="82">
        <v>135.80279999999999</v>
      </c>
      <c r="I3828" s="82">
        <v>106.08029999999999</v>
      </c>
      <c r="J3828" s="82">
        <v>35.549100000000003</v>
      </c>
      <c r="K3828" s="82">
        <v>61.211799999999997</v>
      </c>
      <c r="L3828" s="82">
        <v>137.214</v>
      </c>
      <c r="M3828" s="87">
        <v>169.042</v>
      </c>
      <c r="N3828" s="80">
        <v>0.36</v>
      </c>
      <c r="O3828" s="86">
        <f t="shared" si="177"/>
        <v>1257.69059887761</v>
      </c>
      <c r="P3828" s="24">
        <f t="shared" si="178"/>
        <v>0</v>
      </c>
      <c r="R3828" s="76">
        <v>42377</v>
      </c>
      <c r="S3828" s="88">
        <f t="shared" si="179"/>
        <v>-1.0835234921517599E-2</v>
      </c>
      <c r="T3828" s="88"/>
    </row>
    <row r="3829" spans="1:20" x14ac:dyDescent="0.3">
      <c r="A3829" s="75">
        <v>3826</v>
      </c>
      <c r="B3829" s="76">
        <v>42380</v>
      </c>
      <c r="C3829" s="80">
        <v>2573.7386000000001</v>
      </c>
      <c r="D3829" s="81">
        <v>56.1083</v>
      </c>
      <c r="E3829" s="82">
        <v>45.46</v>
      </c>
      <c r="F3829" s="82">
        <v>37.628500000000003</v>
      </c>
      <c r="G3829" s="82">
        <v>74.810900000000004</v>
      </c>
      <c r="H3829" s="82">
        <v>133.554</v>
      </c>
      <c r="I3829" s="82">
        <v>104.66</v>
      </c>
      <c r="J3829" s="82">
        <v>34.4208</v>
      </c>
      <c r="K3829" s="82">
        <v>61.314999999999998</v>
      </c>
      <c r="L3829" s="82">
        <v>137.53899999999999</v>
      </c>
      <c r="M3829" s="87">
        <v>170.81299999999999</v>
      </c>
      <c r="N3829" s="80">
        <v>0.36</v>
      </c>
      <c r="O3829" s="86">
        <f t="shared" si="177"/>
        <v>1257.7085658861699</v>
      </c>
      <c r="P3829" s="24">
        <f t="shared" si="178"/>
        <v>0</v>
      </c>
      <c r="R3829" s="76">
        <v>42380</v>
      </c>
      <c r="S3829" s="88">
        <f t="shared" si="179"/>
        <v>8.5326156530674002E-4</v>
      </c>
      <c r="T3829" s="88"/>
    </row>
    <row r="3830" spans="1:20" x14ac:dyDescent="0.3">
      <c r="A3830" s="75">
        <v>3827</v>
      </c>
      <c r="B3830" s="76">
        <v>42381</v>
      </c>
      <c r="C3830" s="80">
        <v>2593.8343</v>
      </c>
      <c r="D3830" s="81">
        <v>56.656399999999998</v>
      </c>
      <c r="E3830" s="82">
        <v>46.88</v>
      </c>
      <c r="F3830" s="82">
        <v>38.0916</v>
      </c>
      <c r="G3830" s="82">
        <v>75.497500000000002</v>
      </c>
      <c r="H3830" s="82">
        <v>135.83580000000001</v>
      </c>
      <c r="I3830" s="82">
        <v>106.80459999999999</v>
      </c>
      <c r="J3830" s="82">
        <v>34.563299999999998</v>
      </c>
      <c r="K3830" s="82">
        <v>62.1113</v>
      </c>
      <c r="L3830" s="82">
        <v>137.79300000000001</v>
      </c>
      <c r="M3830" s="87">
        <v>171.911</v>
      </c>
      <c r="N3830" s="80">
        <v>0.36</v>
      </c>
      <c r="O3830" s="86">
        <f t="shared" si="177"/>
        <v>1257.7265331514</v>
      </c>
      <c r="P3830" s="24">
        <f t="shared" si="178"/>
        <v>0</v>
      </c>
      <c r="R3830" s="76">
        <v>42381</v>
      </c>
      <c r="S3830" s="88">
        <f t="shared" si="179"/>
        <v>7.8079801888193403E-3</v>
      </c>
      <c r="T3830" s="88"/>
    </row>
    <row r="3831" spans="1:20" x14ac:dyDescent="0.3">
      <c r="A3831" s="75">
        <v>3828</v>
      </c>
      <c r="B3831" s="76">
        <v>42382</v>
      </c>
      <c r="C3831" s="80">
        <v>2529.3690999999999</v>
      </c>
      <c r="D3831" s="81">
        <v>56.1449</v>
      </c>
      <c r="E3831" s="82">
        <v>45.82</v>
      </c>
      <c r="F3831" s="82">
        <v>36.702399999999997</v>
      </c>
      <c r="G3831" s="82">
        <v>73.866900000000001</v>
      </c>
      <c r="H3831" s="82">
        <v>134.47999999999999</v>
      </c>
      <c r="I3831" s="82">
        <v>107.44370000000001</v>
      </c>
      <c r="J3831" s="82">
        <v>33.434899999999999</v>
      </c>
      <c r="K3831" s="82">
        <v>61.713200000000001</v>
      </c>
      <c r="L3831" s="82">
        <v>136.21199999999999</v>
      </c>
      <c r="M3831" s="87">
        <v>168.51499999999999</v>
      </c>
      <c r="N3831" s="80">
        <v>0.36</v>
      </c>
      <c r="O3831" s="86">
        <f t="shared" si="177"/>
        <v>1257.7445006733001</v>
      </c>
      <c r="P3831" s="24">
        <f t="shared" si="178"/>
        <v>0</v>
      </c>
      <c r="R3831" s="76">
        <v>42382</v>
      </c>
      <c r="S3831" s="88">
        <f t="shared" si="179"/>
        <v>-2.4853245251633901E-2</v>
      </c>
      <c r="T3831" s="88"/>
    </row>
    <row r="3832" spans="1:20" x14ac:dyDescent="0.3">
      <c r="A3832" s="75">
        <v>3829</v>
      </c>
      <c r="B3832" s="76">
        <v>42383</v>
      </c>
      <c r="C3832" s="80">
        <v>2571.6448</v>
      </c>
      <c r="D3832" s="81">
        <v>58.13</v>
      </c>
      <c r="E3832" s="82">
        <v>46.91</v>
      </c>
      <c r="F3832" s="82">
        <v>37.466999999999999</v>
      </c>
      <c r="G3832" s="82">
        <v>75.9696</v>
      </c>
      <c r="H3832" s="82">
        <v>141.32550000000001</v>
      </c>
      <c r="I3832" s="82">
        <v>112.3721</v>
      </c>
      <c r="J3832" s="82">
        <v>34.895899999999997</v>
      </c>
      <c r="K3832" s="82">
        <v>61.757399999999997</v>
      </c>
      <c r="L3832" s="82">
        <v>135.238</v>
      </c>
      <c r="M3832" s="87">
        <v>170.71100000000001</v>
      </c>
      <c r="N3832" s="80">
        <v>0.36</v>
      </c>
      <c r="O3832" s="86">
        <f t="shared" si="177"/>
        <v>1257.7624684518801</v>
      </c>
      <c r="P3832" s="24">
        <f t="shared" si="178"/>
        <v>0</v>
      </c>
      <c r="R3832" s="76">
        <v>42383</v>
      </c>
      <c r="S3832" s="88">
        <f t="shared" si="179"/>
        <v>1.6713930758464699E-2</v>
      </c>
      <c r="T3832" s="88"/>
    </row>
    <row r="3833" spans="1:20" x14ac:dyDescent="0.3">
      <c r="A3833" s="75">
        <v>3830</v>
      </c>
      <c r="B3833" s="76">
        <v>42384</v>
      </c>
      <c r="C3833" s="80">
        <v>2516.2071000000001</v>
      </c>
      <c r="D3833" s="81">
        <v>55.803800000000003</v>
      </c>
      <c r="E3833" s="82">
        <v>44.15</v>
      </c>
      <c r="F3833" s="82">
        <v>36.745399999999997</v>
      </c>
      <c r="G3833" s="82">
        <v>72.937100000000001</v>
      </c>
      <c r="H3833" s="82">
        <v>138.3492</v>
      </c>
      <c r="I3833" s="82">
        <v>110.1849</v>
      </c>
      <c r="J3833" s="82">
        <v>34.076300000000003</v>
      </c>
      <c r="K3833" s="82">
        <v>61.197000000000003</v>
      </c>
      <c r="L3833" s="82">
        <v>132.584</v>
      </c>
      <c r="M3833" s="87">
        <v>168.60300000000001</v>
      </c>
      <c r="N3833" s="80">
        <v>0.36</v>
      </c>
      <c r="O3833" s="86">
        <f t="shared" si="177"/>
        <v>1257.7804364871399</v>
      </c>
      <c r="P3833" s="24">
        <f t="shared" si="178"/>
        <v>0</v>
      </c>
      <c r="R3833" s="76">
        <v>42384</v>
      </c>
      <c r="S3833" s="88">
        <f t="shared" si="179"/>
        <v>-2.1557292826754199E-2</v>
      </c>
      <c r="T3833" s="88"/>
    </row>
    <row r="3834" spans="1:20" x14ac:dyDescent="0.3">
      <c r="A3834" s="75">
        <v>3831</v>
      </c>
      <c r="B3834" s="76">
        <v>42387</v>
      </c>
      <c r="C3834" s="80">
        <v>2516.2071000000001</v>
      </c>
      <c r="D3834" s="81">
        <v>55.803800000000003</v>
      </c>
      <c r="E3834" s="82">
        <v>44.15</v>
      </c>
      <c r="F3834" s="82">
        <v>36.745399999999997</v>
      </c>
      <c r="G3834" s="82">
        <v>72.937100000000001</v>
      </c>
      <c r="H3834" s="82">
        <v>138.3492</v>
      </c>
      <c r="I3834" s="82">
        <v>110.1849</v>
      </c>
      <c r="J3834" s="82">
        <v>34.076300000000003</v>
      </c>
      <c r="K3834" s="82">
        <v>61.197000000000003</v>
      </c>
      <c r="L3834" s="82">
        <v>132.584</v>
      </c>
      <c r="M3834" s="87">
        <v>168.60300000000001</v>
      </c>
      <c r="N3834" s="80">
        <v>0.36</v>
      </c>
      <c r="O3834" s="86">
        <f t="shared" si="177"/>
        <v>1257.7984047790901</v>
      </c>
      <c r="P3834" s="24">
        <f t="shared" si="178"/>
        <v>0</v>
      </c>
      <c r="R3834" s="76">
        <v>42387</v>
      </c>
      <c r="S3834" s="88">
        <f t="shared" si="179"/>
        <v>0</v>
      </c>
      <c r="T3834" s="88"/>
    </row>
    <row r="3835" spans="1:20" x14ac:dyDescent="0.3">
      <c r="A3835" s="75">
        <v>3832</v>
      </c>
      <c r="B3835" s="76">
        <v>42388</v>
      </c>
      <c r="C3835" s="80">
        <v>2517.5518999999999</v>
      </c>
      <c r="D3835" s="81">
        <v>56.1327</v>
      </c>
      <c r="E3835" s="82">
        <v>45.44</v>
      </c>
      <c r="F3835" s="82">
        <v>37.208500000000001</v>
      </c>
      <c r="G3835" s="82">
        <v>72.322000000000003</v>
      </c>
      <c r="H3835" s="82">
        <v>134.77760000000001</v>
      </c>
      <c r="I3835" s="82">
        <v>108.5089</v>
      </c>
      <c r="J3835" s="82">
        <v>32.366</v>
      </c>
      <c r="K3835" s="82">
        <v>61.816400000000002</v>
      </c>
      <c r="L3835" s="82">
        <v>135.18100000000001</v>
      </c>
      <c r="M3835" s="87">
        <v>171.999</v>
      </c>
      <c r="N3835" s="80">
        <v>0.36</v>
      </c>
      <c r="O3835" s="86">
        <f t="shared" si="177"/>
        <v>1257.8163733277299</v>
      </c>
      <c r="P3835" s="24">
        <f t="shared" si="178"/>
        <v>0</v>
      </c>
      <c r="R3835" s="76">
        <v>42388</v>
      </c>
      <c r="S3835" s="88">
        <f t="shared" si="179"/>
        <v>5.3445521237094297E-4</v>
      </c>
      <c r="T3835" s="88"/>
    </row>
    <row r="3836" spans="1:20" x14ac:dyDescent="0.3">
      <c r="A3836" s="75">
        <v>3833</v>
      </c>
      <c r="B3836" s="76">
        <v>42389</v>
      </c>
      <c r="C3836" s="80">
        <v>2488.4868000000001</v>
      </c>
      <c r="D3836" s="81">
        <v>55.937800000000003</v>
      </c>
      <c r="E3836" s="82">
        <v>46.11</v>
      </c>
      <c r="F3836" s="82">
        <v>36.551600000000001</v>
      </c>
      <c r="G3836" s="82">
        <v>72.650999999999996</v>
      </c>
      <c r="H3836" s="82">
        <v>130.5942</v>
      </c>
      <c r="I3836" s="82">
        <v>103.9357</v>
      </c>
      <c r="J3836" s="82">
        <v>31.475200000000001</v>
      </c>
      <c r="K3836" s="82">
        <v>61.020099999999999</v>
      </c>
      <c r="L3836" s="82">
        <v>132.358</v>
      </c>
      <c r="M3836" s="87">
        <v>169.48099999999999</v>
      </c>
      <c r="N3836" s="80">
        <v>0.37</v>
      </c>
      <c r="O3836" s="86">
        <f t="shared" si="177"/>
        <v>1257.83484126655</v>
      </c>
      <c r="P3836" s="24">
        <f t="shared" si="178"/>
        <v>0</v>
      </c>
      <c r="R3836" s="76">
        <v>42389</v>
      </c>
      <c r="S3836" s="88">
        <f t="shared" si="179"/>
        <v>-1.1544985428105701E-2</v>
      </c>
      <c r="T3836" s="88"/>
    </row>
    <row r="3837" spans="1:20" x14ac:dyDescent="0.3">
      <c r="A3837" s="75">
        <v>3834</v>
      </c>
      <c r="B3837" s="76">
        <v>42390</v>
      </c>
      <c r="C3837" s="80">
        <v>2501.4949999999999</v>
      </c>
      <c r="D3837" s="81">
        <v>57.301900000000003</v>
      </c>
      <c r="E3837" s="82">
        <v>46.21</v>
      </c>
      <c r="F3837" s="82">
        <v>36.745399999999997</v>
      </c>
      <c r="G3837" s="82">
        <v>72.207599999999999</v>
      </c>
      <c r="H3837" s="82">
        <v>134.017</v>
      </c>
      <c r="I3837" s="82">
        <v>105.2423</v>
      </c>
      <c r="J3837" s="82">
        <v>32.211599999999997</v>
      </c>
      <c r="K3837" s="82">
        <v>61.034799999999997</v>
      </c>
      <c r="L3837" s="82">
        <v>133.346</v>
      </c>
      <c r="M3837" s="87">
        <v>172.49700000000001</v>
      </c>
      <c r="N3837" s="80">
        <v>0.37</v>
      </c>
      <c r="O3837" s="86">
        <f t="shared" si="177"/>
        <v>1257.8533094765201</v>
      </c>
      <c r="P3837" s="24">
        <f t="shared" si="178"/>
        <v>0</v>
      </c>
      <c r="R3837" s="76">
        <v>42390</v>
      </c>
      <c r="S3837" s="88">
        <f t="shared" si="179"/>
        <v>5.2273534261864096E-3</v>
      </c>
      <c r="T3837" s="88"/>
    </row>
    <row r="3838" spans="1:20" x14ac:dyDescent="0.3">
      <c r="A3838" s="75">
        <v>3835</v>
      </c>
      <c r="B3838" s="76">
        <v>42391</v>
      </c>
      <c r="C3838" s="80">
        <v>2552.2345</v>
      </c>
      <c r="D3838" s="81">
        <v>58.5441</v>
      </c>
      <c r="E3838" s="82">
        <v>46.91</v>
      </c>
      <c r="F3838" s="82">
        <v>37.477800000000002</v>
      </c>
      <c r="G3838" s="82">
        <v>74.796599999999998</v>
      </c>
      <c r="H3838" s="82">
        <v>138.13419999999999</v>
      </c>
      <c r="I3838" s="82">
        <v>108.7504</v>
      </c>
      <c r="J3838" s="82">
        <v>34.480200000000004</v>
      </c>
      <c r="K3838" s="82">
        <v>62.022799999999997</v>
      </c>
      <c r="L3838" s="82">
        <v>135.29400000000001</v>
      </c>
      <c r="M3838" s="87">
        <v>173.316</v>
      </c>
      <c r="N3838" s="80">
        <v>0.38</v>
      </c>
      <c r="O3838" s="86">
        <f t="shared" si="177"/>
        <v>1257.8722771057901</v>
      </c>
      <c r="P3838" s="24">
        <f t="shared" si="178"/>
        <v>0</v>
      </c>
      <c r="R3838" s="76">
        <v>42391</v>
      </c>
      <c r="S3838" s="88">
        <f t="shared" si="179"/>
        <v>2.02836703651217E-2</v>
      </c>
      <c r="T3838" s="88"/>
    </row>
    <row r="3839" spans="1:20" x14ac:dyDescent="0.3">
      <c r="A3839" s="75">
        <v>3836</v>
      </c>
      <c r="B3839" s="76">
        <v>42394</v>
      </c>
      <c r="C3839" s="80">
        <v>2512.3434999999999</v>
      </c>
      <c r="D3839" s="81">
        <v>57.947299999999998</v>
      </c>
      <c r="E3839" s="82">
        <v>45.7</v>
      </c>
      <c r="F3839" s="82">
        <v>36.982399999999998</v>
      </c>
      <c r="G3839" s="82">
        <v>74.081400000000002</v>
      </c>
      <c r="H3839" s="82">
        <v>133.75239999999999</v>
      </c>
      <c r="I3839" s="82">
        <v>105.0719</v>
      </c>
      <c r="J3839" s="82">
        <v>32.8292</v>
      </c>
      <c r="K3839" s="82">
        <v>62.170299999999997</v>
      </c>
      <c r="L3839" s="82">
        <v>135.42099999999999</v>
      </c>
      <c r="M3839" s="87">
        <v>174.48699999999999</v>
      </c>
      <c r="N3839" s="80">
        <v>0.38</v>
      </c>
      <c r="O3839" s="86">
        <f t="shared" si="177"/>
        <v>1257.8912450210801</v>
      </c>
      <c r="P3839" s="24">
        <f t="shared" si="178"/>
        <v>0</v>
      </c>
      <c r="R3839" s="76">
        <v>42394</v>
      </c>
      <c r="S3839" s="88">
        <f t="shared" si="179"/>
        <v>-1.56298333871751E-2</v>
      </c>
      <c r="T3839" s="88"/>
    </row>
    <row r="3840" spans="1:20" x14ac:dyDescent="0.3">
      <c r="A3840" s="75">
        <v>3837</v>
      </c>
      <c r="B3840" s="76">
        <v>42395</v>
      </c>
      <c r="C3840" s="80">
        <v>2547.88</v>
      </c>
      <c r="D3840" s="81">
        <v>59.092199999999998</v>
      </c>
      <c r="E3840" s="82">
        <v>46.2</v>
      </c>
      <c r="F3840" s="82">
        <v>37.940800000000003</v>
      </c>
      <c r="G3840" s="82">
        <v>74.625</v>
      </c>
      <c r="H3840" s="82">
        <v>139.0933</v>
      </c>
      <c r="I3840" s="82">
        <v>108.935</v>
      </c>
      <c r="J3840" s="82">
        <v>34.361400000000003</v>
      </c>
      <c r="K3840" s="82">
        <v>62.052300000000002</v>
      </c>
      <c r="L3840" s="82">
        <v>135.958</v>
      </c>
      <c r="M3840" s="87">
        <v>176.28800000000001</v>
      </c>
      <c r="N3840" s="80">
        <v>0.38</v>
      </c>
      <c r="O3840" s="86">
        <f t="shared" si="177"/>
        <v>1257.91021322239</v>
      </c>
      <c r="P3840" s="24">
        <f t="shared" si="178"/>
        <v>0</v>
      </c>
      <c r="R3840" s="76">
        <v>42395</v>
      </c>
      <c r="S3840" s="88">
        <f t="shared" si="179"/>
        <v>1.41447616538106E-2</v>
      </c>
      <c r="T3840" s="88"/>
    </row>
    <row r="3841" spans="1:20" x14ac:dyDescent="0.3">
      <c r="A3841" s="75">
        <v>3838</v>
      </c>
      <c r="B3841" s="76">
        <v>42396</v>
      </c>
      <c r="C3841" s="80">
        <v>2520.3721</v>
      </c>
      <c r="D3841" s="81">
        <v>57.886400000000002</v>
      </c>
      <c r="E3841" s="82">
        <v>44.35</v>
      </c>
      <c r="F3841" s="82">
        <v>37.596200000000003</v>
      </c>
      <c r="G3841" s="82">
        <v>73.266099999999994</v>
      </c>
      <c r="H3841" s="82">
        <v>137.7208</v>
      </c>
      <c r="I3841" s="82">
        <v>106.9324</v>
      </c>
      <c r="J3841" s="82">
        <v>34.290100000000002</v>
      </c>
      <c r="K3841" s="82">
        <v>62.067100000000003</v>
      </c>
      <c r="L3841" s="82">
        <v>135.42099999999999</v>
      </c>
      <c r="M3841" s="87">
        <v>176.93199999999999</v>
      </c>
      <c r="N3841" s="80">
        <v>0.38</v>
      </c>
      <c r="O3841" s="86">
        <f t="shared" si="177"/>
        <v>1257.9291817097301</v>
      </c>
      <c r="P3841" s="24">
        <f t="shared" si="178"/>
        <v>0</v>
      </c>
      <c r="R3841" s="76">
        <v>42396</v>
      </c>
      <c r="S3841" s="88">
        <f t="shared" si="179"/>
        <v>-1.0796387584972599E-2</v>
      </c>
      <c r="T3841" s="88"/>
    </row>
    <row r="3842" spans="1:20" x14ac:dyDescent="0.3">
      <c r="A3842" s="75">
        <v>3839</v>
      </c>
      <c r="B3842" s="76">
        <v>42397</v>
      </c>
      <c r="C3842" s="80">
        <v>2534.5311000000002</v>
      </c>
      <c r="D3842" s="81">
        <v>53.087899999999998</v>
      </c>
      <c r="E3842" s="82">
        <v>43.47</v>
      </c>
      <c r="F3842" s="82">
        <v>38.048499999999997</v>
      </c>
      <c r="G3842" s="82">
        <v>74.460499999999996</v>
      </c>
      <c r="H3842" s="82">
        <v>142.06960000000001</v>
      </c>
      <c r="I3842" s="82">
        <v>109.34690000000001</v>
      </c>
      <c r="J3842" s="82">
        <v>36.344900000000003</v>
      </c>
      <c r="K3842" s="82">
        <v>62.774900000000002</v>
      </c>
      <c r="L3842" s="82">
        <v>137.553</v>
      </c>
      <c r="M3842" s="87">
        <v>179.142</v>
      </c>
      <c r="N3842" s="80">
        <v>0.38</v>
      </c>
      <c r="O3842" s="86">
        <f t="shared" si="177"/>
        <v>1257.9481504831101</v>
      </c>
      <c r="P3842" s="24">
        <f t="shared" si="178"/>
        <v>0</v>
      </c>
      <c r="R3842" s="76">
        <v>42397</v>
      </c>
      <c r="S3842" s="88">
        <f t="shared" si="179"/>
        <v>5.6178212732953502E-3</v>
      </c>
      <c r="T3842" s="88"/>
    </row>
    <row r="3843" spans="1:20" x14ac:dyDescent="0.3">
      <c r="A3843" s="75">
        <v>3840</v>
      </c>
      <c r="B3843" s="76">
        <v>42398</v>
      </c>
      <c r="C3843" s="80">
        <v>2597.3341999999998</v>
      </c>
      <c r="D3843" s="81">
        <v>55.219299999999997</v>
      </c>
      <c r="E3843" s="82">
        <v>45.62</v>
      </c>
      <c r="F3843" s="82">
        <v>39.103900000000003</v>
      </c>
      <c r="G3843" s="82">
        <v>78.8018</v>
      </c>
      <c r="H3843" s="82">
        <v>142.97900000000001</v>
      </c>
      <c r="I3843" s="82">
        <v>110.56829999999999</v>
      </c>
      <c r="J3843" s="82">
        <v>36.3568</v>
      </c>
      <c r="K3843" s="82">
        <v>63.290999999999997</v>
      </c>
      <c r="L3843" s="82">
        <v>140.16399999999999</v>
      </c>
      <c r="M3843" s="87">
        <v>181.19200000000001</v>
      </c>
      <c r="N3843" s="80">
        <v>0.28999999999999998</v>
      </c>
      <c r="O3843" s="99">
        <f t="shared" si="177"/>
        <v>1257.9626268705499</v>
      </c>
      <c r="P3843" s="24">
        <f t="shared" si="178"/>
        <v>1</v>
      </c>
      <c r="R3843" s="76">
        <v>42398</v>
      </c>
      <c r="S3843" s="88">
        <f t="shared" si="179"/>
        <v>2.4778981800617699E-2</v>
      </c>
      <c r="T3843" s="88"/>
    </row>
    <row r="3844" spans="1:20" x14ac:dyDescent="0.3">
      <c r="A3844" s="75">
        <v>3841</v>
      </c>
      <c r="B3844" s="76">
        <v>42401</v>
      </c>
      <c r="C3844" s="80">
        <v>2596.2622999999999</v>
      </c>
      <c r="D3844" s="81">
        <v>56.156999999999996</v>
      </c>
      <c r="E3844" s="82">
        <v>45.3</v>
      </c>
      <c r="F3844" s="82">
        <v>39.114699999999999</v>
      </c>
      <c r="G3844" s="82">
        <v>78.258200000000002</v>
      </c>
      <c r="H3844" s="82">
        <v>141.02789999999999</v>
      </c>
      <c r="I3844" s="82">
        <v>108.3527</v>
      </c>
      <c r="J3844" s="82">
        <v>35.608499999999999</v>
      </c>
      <c r="K3844" s="82">
        <v>63.408999999999999</v>
      </c>
      <c r="L3844" s="82">
        <v>139.78299999999999</v>
      </c>
      <c r="M3844" s="87">
        <v>182.40700000000001</v>
      </c>
      <c r="N3844" s="80">
        <v>0.38</v>
      </c>
      <c r="O3844" s="86">
        <f t="shared" ref="O3844:O3907" si="180">O3843*(1+N3844/100/252)</f>
        <v>1257.98159614826</v>
      </c>
      <c r="P3844" s="24">
        <f t="shared" ref="P3844:P3907" si="181">IF(MONTH(B3844)&lt;&gt;MONTH(B3845),1,0)</f>
        <v>0</v>
      </c>
      <c r="R3844" s="76">
        <v>42401</v>
      </c>
      <c r="S3844" s="88">
        <f t="shared" ref="S3844:S3907" si="182">(C3844/C3843)-1</f>
        <v>-4.12692367428025E-4</v>
      </c>
      <c r="T3844" s="88"/>
    </row>
    <row r="3845" spans="1:20" x14ac:dyDescent="0.3">
      <c r="A3845" s="75">
        <v>3842</v>
      </c>
      <c r="B3845" s="76">
        <v>42402</v>
      </c>
      <c r="C3845" s="80">
        <v>2547.672</v>
      </c>
      <c r="D3845" s="81">
        <v>52.552100000000003</v>
      </c>
      <c r="E3845" s="82">
        <v>42.94</v>
      </c>
      <c r="F3845" s="82">
        <v>38.070099999999996</v>
      </c>
      <c r="G3845" s="82">
        <v>75.812200000000004</v>
      </c>
      <c r="H3845" s="82">
        <v>134.3312</v>
      </c>
      <c r="I3845" s="82">
        <v>105.93819999999999</v>
      </c>
      <c r="J3845" s="82">
        <v>34.753300000000003</v>
      </c>
      <c r="K3845" s="82">
        <v>62.583199999999998</v>
      </c>
      <c r="L3845" s="82">
        <v>138.625</v>
      </c>
      <c r="M3845" s="87">
        <v>181.441</v>
      </c>
      <c r="N3845" s="80">
        <v>0.38</v>
      </c>
      <c r="O3845" s="86">
        <f t="shared" si="180"/>
        <v>1258.00056571201</v>
      </c>
      <c r="P3845" s="24">
        <f t="shared" si="181"/>
        <v>0</v>
      </c>
      <c r="R3845" s="76">
        <v>42402</v>
      </c>
      <c r="S3845" s="88">
        <f t="shared" si="182"/>
        <v>-1.87154818679145E-2</v>
      </c>
      <c r="T3845" s="88"/>
    </row>
    <row r="3846" spans="1:20" x14ac:dyDescent="0.3">
      <c r="A3846" s="75">
        <v>3843</v>
      </c>
      <c r="B3846" s="76">
        <v>42403</v>
      </c>
      <c r="C3846" s="80">
        <v>2561.2646</v>
      </c>
      <c r="D3846" s="81">
        <v>54.476300000000002</v>
      </c>
      <c r="E3846" s="82">
        <v>44.39</v>
      </c>
      <c r="F3846" s="82">
        <v>38.436199999999999</v>
      </c>
      <c r="G3846" s="82">
        <v>74.610699999999994</v>
      </c>
      <c r="H3846" s="82">
        <v>139.91999999999999</v>
      </c>
      <c r="I3846" s="82">
        <v>111.4631</v>
      </c>
      <c r="J3846" s="82">
        <v>36.511200000000002</v>
      </c>
      <c r="K3846" s="82">
        <v>62.996099999999998</v>
      </c>
      <c r="L3846" s="82">
        <v>139.345</v>
      </c>
      <c r="M3846" s="87">
        <v>177.81</v>
      </c>
      <c r="N3846" s="80">
        <v>0.38</v>
      </c>
      <c r="O3846" s="86">
        <f t="shared" si="180"/>
        <v>1258.01953556181</v>
      </c>
      <c r="P3846" s="24">
        <f t="shared" si="181"/>
        <v>0</v>
      </c>
      <c r="R3846" s="76">
        <v>42403</v>
      </c>
      <c r="S3846" s="88">
        <f t="shared" si="182"/>
        <v>5.3353021896067601E-3</v>
      </c>
      <c r="T3846" s="88"/>
    </row>
    <row r="3847" spans="1:20" x14ac:dyDescent="0.3">
      <c r="A3847" s="75">
        <v>3844</v>
      </c>
      <c r="B3847" s="76">
        <v>42404</v>
      </c>
      <c r="C3847" s="80">
        <v>2565.6952999999999</v>
      </c>
      <c r="D3847" s="81">
        <v>55.609000000000002</v>
      </c>
      <c r="E3847" s="82">
        <v>44.64</v>
      </c>
      <c r="F3847" s="82">
        <v>39.2547</v>
      </c>
      <c r="G3847" s="82">
        <v>74.381799999999998</v>
      </c>
      <c r="H3847" s="82">
        <v>140.2011</v>
      </c>
      <c r="I3847" s="82">
        <v>113.3805</v>
      </c>
      <c r="J3847" s="82">
        <v>37.722700000000003</v>
      </c>
      <c r="K3847" s="82">
        <v>62.715899999999998</v>
      </c>
      <c r="L3847" s="82">
        <v>137.46799999999999</v>
      </c>
      <c r="M3847" s="87">
        <v>176.625</v>
      </c>
      <c r="N3847" s="80">
        <v>0.38</v>
      </c>
      <c r="O3847" s="86">
        <f t="shared" si="180"/>
        <v>1258.03850569767</v>
      </c>
      <c r="P3847" s="24">
        <f t="shared" si="181"/>
        <v>0</v>
      </c>
      <c r="R3847" s="76">
        <v>42404</v>
      </c>
      <c r="S3847" s="88">
        <f t="shared" si="182"/>
        <v>1.72988765003024E-3</v>
      </c>
      <c r="T3847" s="88"/>
    </row>
    <row r="3848" spans="1:20" x14ac:dyDescent="0.3">
      <c r="A3848" s="75">
        <v>3845</v>
      </c>
      <c r="B3848" s="76">
        <v>42405</v>
      </c>
      <c r="C3848" s="80">
        <v>2518.4056999999998</v>
      </c>
      <c r="D3848" s="81">
        <v>53.611600000000003</v>
      </c>
      <c r="E3848" s="82">
        <v>43.2</v>
      </c>
      <c r="F3848" s="82">
        <v>38.447000000000003</v>
      </c>
      <c r="G3848" s="82">
        <v>71.749799999999993</v>
      </c>
      <c r="H3848" s="82">
        <v>137.0429</v>
      </c>
      <c r="I3848" s="82">
        <v>113.7355</v>
      </c>
      <c r="J3848" s="82">
        <v>37.295099999999998</v>
      </c>
      <c r="K3848" s="82">
        <v>62.583199999999998</v>
      </c>
      <c r="L3848" s="82">
        <v>137.369</v>
      </c>
      <c r="M3848" s="87">
        <v>168.92500000000001</v>
      </c>
      <c r="N3848" s="80">
        <v>0.38</v>
      </c>
      <c r="O3848" s="86">
        <f t="shared" si="180"/>
        <v>1258.0574761195801</v>
      </c>
      <c r="P3848" s="24">
        <f t="shared" si="181"/>
        <v>0</v>
      </c>
      <c r="R3848" s="76">
        <v>42405</v>
      </c>
      <c r="S3848" s="88">
        <f t="shared" si="182"/>
        <v>-1.8431494963567999E-2</v>
      </c>
      <c r="T3848" s="88"/>
    </row>
    <row r="3849" spans="1:20" x14ac:dyDescent="0.3">
      <c r="A3849" s="75">
        <v>3846</v>
      </c>
      <c r="B3849" s="76">
        <v>42408</v>
      </c>
      <c r="C3849" s="80">
        <v>2483.0028000000002</v>
      </c>
      <c r="D3849" s="81">
        <v>53.453299999999999</v>
      </c>
      <c r="E3849" s="82">
        <v>40.98</v>
      </c>
      <c r="F3849" s="82">
        <v>38.350099999999998</v>
      </c>
      <c r="G3849" s="82">
        <v>70.677000000000007</v>
      </c>
      <c r="H3849" s="82">
        <v>142.18530000000001</v>
      </c>
      <c r="I3849" s="82">
        <v>115.2694</v>
      </c>
      <c r="J3849" s="82">
        <v>37.1051</v>
      </c>
      <c r="K3849" s="82">
        <v>62.892899999999997</v>
      </c>
      <c r="L3849" s="82">
        <v>137.65199999999999</v>
      </c>
      <c r="M3849" s="87">
        <v>169.876</v>
      </c>
      <c r="N3849" s="80">
        <v>0.38</v>
      </c>
      <c r="O3849" s="86">
        <f t="shared" si="180"/>
        <v>1258.0764468275499</v>
      </c>
      <c r="P3849" s="24">
        <f t="shared" si="181"/>
        <v>0</v>
      </c>
      <c r="R3849" s="76">
        <v>42408</v>
      </c>
      <c r="S3849" s="88">
        <f t="shared" si="182"/>
        <v>-1.4057663544837E-2</v>
      </c>
      <c r="T3849" s="88"/>
    </row>
    <row r="3850" spans="1:20" x14ac:dyDescent="0.3">
      <c r="A3850" s="75">
        <v>3847</v>
      </c>
      <c r="B3850" s="76">
        <v>42409</v>
      </c>
      <c r="C3850" s="80">
        <v>2481.8723</v>
      </c>
      <c r="D3850" s="81">
        <v>53.112299999999998</v>
      </c>
      <c r="E3850" s="82">
        <v>39.57</v>
      </c>
      <c r="F3850" s="82">
        <v>37.779299999999999</v>
      </c>
      <c r="G3850" s="82">
        <v>70.491100000000003</v>
      </c>
      <c r="H3850" s="82">
        <v>137.10910000000001</v>
      </c>
      <c r="I3850" s="82">
        <v>114.7723</v>
      </c>
      <c r="J3850" s="82">
        <v>36.321199999999997</v>
      </c>
      <c r="K3850" s="82">
        <v>63.851399999999998</v>
      </c>
      <c r="L3850" s="82">
        <v>138.72399999999999</v>
      </c>
      <c r="M3850" s="87">
        <v>171.28200000000001</v>
      </c>
      <c r="N3850" s="80">
        <v>0.38</v>
      </c>
      <c r="O3850" s="86">
        <f t="shared" si="180"/>
        <v>1258.09541782159</v>
      </c>
      <c r="P3850" s="24">
        <f t="shared" si="181"/>
        <v>0</v>
      </c>
      <c r="R3850" s="76">
        <v>42409</v>
      </c>
      <c r="S3850" s="88">
        <f t="shared" si="182"/>
        <v>-4.5529549946543601E-4</v>
      </c>
      <c r="T3850" s="88"/>
    </row>
    <row r="3851" spans="1:20" x14ac:dyDescent="0.3">
      <c r="A3851" s="75">
        <v>3848</v>
      </c>
      <c r="B3851" s="76">
        <v>42410</v>
      </c>
      <c r="C3851" s="80">
        <v>2482.2505000000001</v>
      </c>
      <c r="D3851" s="81">
        <v>52.320700000000002</v>
      </c>
      <c r="E3851" s="82">
        <v>47.96</v>
      </c>
      <c r="F3851" s="82">
        <v>37.908499999999997</v>
      </c>
      <c r="G3851" s="82">
        <v>71.106099999999998</v>
      </c>
      <c r="H3851" s="82">
        <v>137.3075</v>
      </c>
      <c r="I3851" s="82">
        <v>113.7261</v>
      </c>
      <c r="J3851" s="82">
        <v>35.311599999999999</v>
      </c>
      <c r="K3851" s="82">
        <v>62.745399999999997</v>
      </c>
      <c r="L3851" s="82">
        <v>137.79300000000001</v>
      </c>
      <c r="M3851" s="87">
        <v>172.05699999999999</v>
      </c>
      <c r="N3851" s="80">
        <v>0.38</v>
      </c>
      <c r="O3851" s="86">
        <f t="shared" si="180"/>
        <v>1258.1143891017</v>
      </c>
      <c r="P3851" s="24">
        <f t="shared" si="181"/>
        <v>0</v>
      </c>
      <c r="R3851" s="76">
        <v>42410</v>
      </c>
      <c r="S3851" s="88">
        <f t="shared" si="182"/>
        <v>1.5238495550318201E-4</v>
      </c>
      <c r="T3851" s="88"/>
    </row>
    <row r="3852" spans="1:20" x14ac:dyDescent="0.3">
      <c r="A3852" s="75">
        <v>3849</v>
      </c>
      <c r="B3852" s="76">
        <v>42411</v>
      </c>
      <c r="C3852" s="80">
        <v>2452.183</v>
      </c>
      <c r="D3852" s="81">
        <v>52.369399999999999</v>
      </c>
      <c r="E3852" s="82">
        <v>49.14</v>
      </c>
      <c r="F3852" s="82">
        <v>37.520800000000001</v>
      </c>
      <c r="G3852" s="82">
        <v>71.077500000000001</v>
      </c>
      <c r="H3852" s="82">
        <v>137.22479999999999</v>
      </c>
      <c r="I3852" s="82">
        <v>114.0844</v>
      </c>
      <c r="J3852" s="82">
        <v>34.5871</v>
      </c>
      <c r="K3852" s="82">
        <v>62.539000000000001</v>
      </c>
      <c r="L3852" s="82">
        <v>136.77600000000001</v>
      </c>
      <c r="M3852" s="87">
        <v>170.87200000000001</v>
      </c>
      <c r="N3852" s="80">
        <v>0.38</v>
      </c>
      <c r="O3852" s="86">
        <f t="shared" si="180"/>
        <v>1258.13336066788</v>
      </c>
      <c r="P3852" s="24">
        <f t="shared" si="181"/>
        <v>0</v>
      </c>
      <c r="R3852" s="76">
        <v>42411</v>
      </c>
      <c r="S3852" s="88">
        <f t="shared" si="182"/>
        <v>-1.21129998765234E-2</v>
      </c>
      <c r="T3852" s="88"/>
    </row>
    <row r="3853" spans="1:20" x14ac:dyDescent="0.3">
      <c r="A3853" s="75">
        <v>3850</v>
      </c>
      <c r="B3853" s="76">
        <v>42412</v>
      </c>
      <c r="C3853" s="80">
        <v>2500.3148999999999</v>
      </c>
      <c r="D3853" s="81">
        <v>54.269300000000001</v>
      </c>
      <c r="E3853" s="82">
        <v>50.76</v>
      </c>
      <c r="F3853" s="82">
        <v>38.274700000000003</v>
      </c>
      <c r="G3853" s="82">
        <v>72.236199999999997</v>
      </c>
      <c r="H3853" s="82">
        <v>141.2594</v>
      </c>
      <c r="I3853" s="82">
        <v>116.1339</v>
      </c>
      <c r="J3853" s="82">
        <v>35.240299999999998</v>
      </c>
      <c r="K3853" s="82">
        <v>63.571199999999997</v>
      </c>
      <c r="L3853" s="82">
        <v>139.02099999999999</v>
      </c>
      <c r="M3853" s="87">
        <v>172.62799999999999</v>
      </c>
      <c r="N3853" s="80">
        <v>0.38</v>
      </c>
      <c r="O3853" s="86">
        <f t="shared" si="180"/>
        <v>1258.1523325201499</v>
      </c>
      <c r="P3853" s="24">
        <f t="shared" si="181"/>
        <v>0</v>
      </c>
      <c r="R3853" s="76">
        <v>42412</v>
      </c>
      <c r="S3853" s="88">
        <f t="shared" si="182"/>
        <v>1.96281843565509E-2</v>
      </c>
      <c r="T3853" s="88"/>
    </row>
    <row r="3854" spans="1:20" x14ac:dyDescent="0.3">
      <c r="A3854" s="75">
        <v>3851</v>
      </c>
      <c r="B3854" s="76">
        <v>42415</v>
      </c>
      <c r="C3854" s="80">
        <v>2500.3148999999999</v>
      </c>
      <c r="D3854" s="81">
        <v>54.269300000000001</v>
      </c>
      <c r="E3854" s="82">
        <v>50.76</v>
      </c>
      <c r="F3854" s="82">
        <v>38.274700000000003</v>
      </c>
      <c r="G3854" s="82">
        <v>72.236199999999997</v>
      </c>
      <c r="H3854" s="82">
        <v>141.2594</v>
      </c>
      <c r="I3854" s="82">
        <v>116.1339</v>
      </c>
      <c r="J3854" s="82">
        <v>35.240299999999998</v>
      </c>
      <c r="K3854" s="82">
        <v>63.571199999999997</v>
      </c>
      <c r="L3854" s="82">
        <v>139.02099999999999</v>
      </c>
      <c r="M3854" s="87">
        <v>172.62799999999999</v>
      </c>
      <c r="N3854" s="80">
        <v>0.38</v>
      </c>
      <c r="O3854" s="86">
        <f t="shared" si="180"/>
        <v>1258.1713046585</v>
      </c>
      <c r="P3854" s="24">
        <f t="shared" si="181"/>
        <v>0</v>
      </c>
      <c r="R3854" s="76">
        <v>42415</v>
      </c>
      <c r="S3854" s="88">
        <f t="shared" si="182"/>
        <v>0</v>
      </c>
      <c r="T3854" s="88"/>
    </row>
    <row r="3855" spans="1:20" x14ac:dyDescent="0.3">
      <c r="A3855" s="75">
        <v>3852</v>
      </c>
      <c r="B3855" s="76">
        <v>42416</v>
      </c>
      <c r="C3855" s="80">
        <v>2542.4436000000001</v>
      </c>
      <c r="D3855" s="81">
        <v>56.912100000000002</v>
      </c>
      <c r="E3855" s="82">
        <v>52.55</v>
      </c>
      <c r="F3855" s="82">
        <v>38.447000000000003</v>
      </c>
      <c r="G3855" s="82">
        <v>73.595100000000002</v>
      </c>
      <c r="H3855" s="82">
        <v>142.0034</v>
      </c>
      <c r="I3855" s="82">
        <v>116.4062</v>
      </c>
      <c r="J3855" s="82">
        <v>35.157200000000003</v>
      </c>
      <c r="K3855" s="82">
        <v>63.939900000000002</v>
      </c>
      <c r="L3855" s="82">
        <v>139.17599999999999</v>
      </c>
      <c r="M3855" s="87">
        <v>174.458</v>
      </c>
      <c r="N3855" s="80">
        <v>0.38</v>
      </c>
      <c r="O3855" s="86">
        <f t="shared" si="180"/>
        <v>1258.1902770829299</v>
      </c>
      <c r="P3855" s="24">
        <f t="shared" si="181"/>
        <v>0</v>
      </c>
      <c r="R3855" s="76">
        <v>42416</v>
      </c>
      <c r="S3855" s="88">
        <f t="shared" si="182"/>
        <v>1.6849357654909799E-2</v>
      </c>
      <c r="T3855" s="88"/>
    </row>
    <row r="3856" spans="1:20" x14ac:dyDescent="0.3">
      <c r="A3856" s="75">
        <v>3853</v>
      </c>
      <c r="B3856" s="76">
        <v>42417</v>
      </c>
      <c r="C3856" s="80">
        <v>2584.6003999999998</v>
      </c>
      <c r="D3856" s="81">
        <v>58.958199999999998</v>
      </c>
      <c r="E3856" s="82">
        <v>53.42</v>
      </c>
      <c r="F3856" s="82">
        <v>39.448599999999999</v>
      </c>
      <c r="G3856" s="82">
        <v>75.510900000000007</v>
      </c>
      <c r="H3856" s="82">
        <v>147.86369999999999</v>
      </c>
      <c r="I3856" s="82">
        <v>117.5241</v>
      </c>
      <c r="J3856" s="82">
        <v>36.736899999999999</v>
      </c>
      <c r="K3856" s="82">
        <v>64.131600000000006</v>
      </c>
      <c r="L3856" s="82">
        <v>140.517</v>
      </c>
      <c r="M3856" s="87">
        <v>173.66800000000001</v>
      </c>
      <c r="N3856" s="80">
        <v>0.37</v>
      </c>
      <c r="O3856" s="86">
        <f t="shared" si="180"/>
        <v>1258.2087505116001</v>
      </c>
      <c r="P3856" s="24">
        <f t="shared" si="181"/>
        <v>0</v>
      </c>
      <c r="R3856" s="76">
        <v>42417</v>
      </c>
      <c r="S3856" s="88">
        <f t="shared" si="182"/>
        <v>1.6581213443633398E-2</v>
      </c>
      <c r="T3856" s="88"/>
    </row>
    <row r="3857" spans="1:20" x14ac:dyDescent="0.3">
      <c r="A3857" s="75">
        <v>3854</v>
      </c>
      <c r="B3857" s="76">
        <v>42418</v>
      </c>
      <c r="C3857" s="80">
        <v>2572.6788000000001</v>
      </c>
      <c r="D3857" s="81">
        <v>59.7742</v>
      </c>
      <c r="E3857" s="82">
        <v>53.28</v>
      </c>
      <c r="F3857" s="82">
        <v>39.448599999999999</v>
      </c>
      <c r="G3857" s="82">
        <v>75.179599999999994</v>
      </c>
      <c r="H3857" s="82">
        <v>145.2182</v>
      </c>
      <c r="I3857" s="82">
        <v>118.1691</v>
      </c>
      <c r="J3857" s="82">
        <v>36.487400000000001</v>
      </c>
      <c r="K3857" s="82">
        <v>64.308499999999995</v>
      </c>
      <c r="L3857" s="82">
        <v>140.61600000000001</v>
      </c>
      <c r="M3857" s="87">
        <v>171.51599999999999</v>
      </c>
      <c r="N3857" s="80">
        <v>0.38</v>
      </c>
      <c r="O3857" s="86">
        <f t="shared" si="180"/>
        <v>1258.2277235007</v>
      </c>
      <c r="P3857" s="24">
        <f t="shared" si="181"/>
        <v>0</v>
      </c>
      <c r="R3857" s="76">
        <v>42418</v>
      </c>
      <c r="S3857" s="88">
        <f t="shared" si="182"/>
        <v>-4.6125505513345804E-3</v>
      </c>
      <c r="T3857" s="88"/>
    </row>
    <row r="3858" spans="1:20" x14ac:dyDescent="0.3">
      <c r="A3858" s="75">
        <v>3855</v>
      </c>
      <c r="B3858" s="76">
        <v>42419</v>
      </c>
      <c r="C3858" s="80">
        <v>2572.9839999999999</v>
      </c>
      <c r="D3858" s="81">
        <v>60.188299999999998</v>
      </c>
      <c r="E3858" s="82">
        <v>53.13</v>
      </c>
      <c r="F3858" s="82">
        <v>39.610100000000003</v>
      </c>
      <c r="G3858" s="82">
        <v>74.646600000000007</v>
      </c>
      <c r="H3858" s="82">
        <v>144.8331</v>
      </c>
      <c r="I3858" s="82">
        <v>118.2407</v>
      </c>
      <c r="J3858" s="82">
        <v>36.606200000000001</v>
      </c>
      <c r="K3858" s="82">
        <v>64.544399999999996</v>
      </c>
      <c r="L3858" s="82">
        <v>140.559</v>
      </c>
      <c r="M3858" s="87">
        <v>170.57900000000001</v>
      </c>
      <c r="N3858" s="80">
        <v>0.38</v>
      </c>
      <c r="O3858" s="86">
        <f t="shared" si="180"/>
        <v>1258.2466967758901</v>
      </c>
      <c r="P3858" s="24">
        <f t="shared" si="181"/>
        <v>0</v>
      </c>
      <c r="R3858" s="76">
        <v>42419</v>
      </c>
      <c r="S3858" s="88">
        <f t="shared" si="182"/>
        <v>1.18631210394238E-4</v>
      </c>
      <c r="T3858" s="88"/>
    </row>
    <row r="3859" spans="1:20" x14ac:dyDescent="0.3">
      <c r="A3859" s="75">
        <v>3856</v>
      </c>
      <c r="B3859" s="76">
        <v>42422</v>
      </c>
      <c r="C3859" s="80">
        <v>2610.1785</v>
      </c>
      <c r="D3859" s="81">
        <v>62.453499999999998</v>
      </c>
      <c r="E3859" s="82">
        <v>54.48</v>
      </c>
      <c r="F3859" s="82">
        <v>39.965499999999999</v>
      </c>
      <c r="G3859" s="82">
        <v>75.842299999999994</v>
      </c>
      <c r="H3859" s="82">
        <v>148.71770000000001</v>
      </c>
      <c r="I3859" s="82">
        <v>118.0831</v>
      </c>
      <c r="J3859" s="82">
        <v>37.140700000000002</v>
      </c>
      <c r="K3859" s="82">
        <v>64.795100000000005</v>
      </c>
      <c r="L3859" s="82">
        <v>140.96899999999999</v>
      </c>
      <c r="M3859" s="87">
        <v>172.24799999999999</v>
      </c>
      <c r="N3859" s="80">
        <v>0.38</v>
      </c>
      <c r="O3859" s="86">
        <f t="shared" si="180"/>
        <v>1258.2656703371899</v>
      </c>
      <c r="P3859" s="24">
        <f t="shared" si="181"/>
        <v>0</v>
      </c>
      <c r="R3859" s="76">
        <v>42422</v>
      </c>
      <c r="S3859" s="88">
        <f t="shared" si="182"/>
        <v>1.4455783634876899E-2</v>
      </c>
      <c r="T3859" s="88"/>
    </row>
    <row r="3860" spans="1:20" x14ac:dyDescent="0.3">
      <c r="A3860" s="75">
        <v>3857</v>
      </c>
      <c r="B3860" s="76">
        <v>42423</v>
      </c>
      <c r="C3860" s="80">
        <v>2577.8308000000002</v>
      </c>
      <c r="D3860" s="81">
        <v>61.406199999999998</v>
      </c>
      <c r="E3860" s="82">
        <v>53.97</v>
      </c>
      <c r="F3860" s="82">
        <v>39.362400000000001</v>
      </c>
      <c r="G3860" s="82">
        <v>73.724699999999999</v>
      </c>
      <c r="H3860" s="82">
        <v>142.17089999999999</v>
      </c>
      <c r="I3860" s="82">
        <v>116.4205</v>
      </c>
      <c r="J3860" s="82">
        <v>36.7012</v>
      </c>
      <c r="K3860" s="82">
        <v>64.426500000000004</v>
      </c>
      <c r="L3860" s="82">
        <v>140.50299999999999</v>
      </c>
      <c r="M3860" s="87">
        <v>171.12100000000001</v>
      </c>
      <c r="N3860" s="80">
        <v>0.38</v>
      </c>
      <c r="O3860" s="86">
        <f t="shared" si="180"/>
        <v>1258.2846441846</v>
      </c>
      <c r="P3860" s="24">
        <f t="shared" si="181"/>
        <v>0</v>
      </c>
      <c r="R3860" s="76">
        <v>42423</v>
      </c>
      <c r="S3860" s="88">
        <f t="shared" si="182"/>
        <v>-1.2392907228375299E-2</v>
      </c>
      <c r="T3860" s="88"/>
    </row>
    <row r="3861" spans="1:20" x14ac:dyDescent="0.3">
      <c r="A3861" s="75">
        <v>3858</v>
      </c>
      <c r="B3861" s="76">
        <v>42424</v>
      </c>
      <c r="C3861" s="80">
        <v>2589.4095000000002</v>
      </c>
      <c r="D3861" s="81">
        <v>62.745800000000003</v>
      </c>
      <c r="E3861" s="82">
        <v>54.78</v>
      </c>
      <c r="F3861" s="82">
        <v>39.448599999999999</v>
      </c>
      <c r="G3861" s="82">
        <v>73.983999999999995</v>
      </c>
      <c r="H3861" s="82">
        <v>142.77369999999999</v>
      </c>
      <c r="I3861" s="82">
        <v>116.83620000000001</v>
      </c>
      <c r="J3861" s="82">
        <v>37.176299999999998</v>
      </c>
      <c r="K3861" s="82">
        <v>64.750900000000001</v>
      </c>
      <c r="L3861" s="82">
        <v>140.69999999999999</v>
      </c>
      <c r="M3861" s="87">
        <v>171.35499999999999</v>
      </c>
      <c r="N3861" s="80">
        <v>0.38</v>
      </c>
      <c r="O3861" s="86">
        <f t="shared" si="180"/>
        <v>1258.30361831813</v>
      </c>
      <c r="P3861" s="24">
        <f t="shared" si="181"/>
        <v>0</v>
      </c>
      <c r="R3861" s="76">
        <v>42424</v>
      </c>
      <c r="S3861" s="88">
        <f t="shared" si="182"/>
        <v>4.49164468048102E-3</v>
      </c>
      <c r="T3861" s="88"/>
    </row>
    <row r="3862" spans="1:20" x14ac:dyDescent="0.3">
      <c r="A3862" s="75">
        <v>3859</v>
      </c>
      <c r="B3862" s="76">
        <v>42425</v>
      </c>
      <c r="C3862" s="80">
        <v>2619.4164999999998</v>
      </c>
      <c r="D3862" s="81">
        <v>62.892000000000003</v>
      </c>
      <c r="E3862" s="82">
        <v>54.96</v>
      </c>
      <c r="F3862" s="82">
        <v>40.159399999999998</v>
      </c>
      <c r="G3862" s="82">
        <v>75.05</v>
      </c>
      <c r="H3862" s="82">
        <v>142.82390000000001</v>
      </c>
      <c r="I3862" s="82">
        <v>117.5385</v>
      </c>
      <c r="J3862" s="82">
        <v>37.413899999999998</v>
      </c>
      <c r="K3862" s="82">
        <v>65.119600000000005</v>
      </c>
      <c r="L3862" s="82">
        <v>142.09800000000001</v>
      </c>
      <c r="M3862" s="87">
        <v>173.27199999999999</v>
      </c>
      <c r="N3862" s="80">
        <v>0.37</v>
      </c>
      <c r="O3862" s="86">
        <f t="shared" si="180"/>
        <v>1258.3220934109299</v>
      </c>
      <c r="P3862" s="24">
        <f t="shared" si="181"/>
        <v>0</v>
      </c>
      <c r="R3862" s="76">
        <v>42425</v>
      </c>
      <c r="S3862" s="88">
        <f t="shared" si="182"/>
        <v>1.15883563414747E-2</v>
      </c>
      <c r="T3862" s="88"/>
    </row>
    <row r="3863" spans="1:20" x14ac:dyDescent="0.3">
      <c r="A3863" s="75">
        <v>3860</v>
      </c>
      <c r="B3863" s="76">
        <v>42426</v>
      </c>
      <c r="C3863" s="80">
        <v>2614.8188</v>
      </c>
      <c r="D3863" s="81">
        <v>62.867600000000003</v>
      </c>
      <c r="E3863" s="82">
        <v>55.24</v>
      </c>
      <c r="F3863" s="82">
        <v>39.804000000000002</v>
      </c>
      <c r="G3863" s="82">
        <v>73.897599999999997</v>
      </c>
      <c r="H3863" s="82">
        <v>141.23320000000001</v>
      </c>
      <c r="I3863" s="82">
        <v>117.1658</v>
      </c>
      <c r="J3863" s="82">
        <v>37.497</v>
      </c>
      <c r="K3863" s="82">
        <v>63.615400000000001</v>
      </c>
      <c r="L3863" s="82">
        <v>138.83699999999999</v>
      </c>
      <c r="M3863" s="87">
        <v>172.65799999999999</v>
      </c>
      <c r="N3863" s="80">
        <v>0.37</v>
      </c>
      <c r="O3863" s="86">
        <f t="shared" si="180"/>
        <v>1258.3405687750001</v>
      </c>
      <c r="P3863" s="24">
        <f t="shared" si="181"/>
        <v>0</v>
      </c>
      <c r="R3863" s="76">
        <v>42426</v>
      </c>
      <c r="S3863" s="88">
        <f t="shared" si="182"/>
        <v>-1.7552382372180201E-3</v>
      </c>
      <c r="T3863" s="88"/>
    </row>
    <row r="3864" spans="1:20" x14ac:dyDescent="0.3">
      <c r="A3864" s="75">
        <v>3861</v>
      </c>
      <c r="B3864" s="76">
        <v>42429</v>
      </c>
      <c r="C3864" s="80">
        <v>2593.8343</v>
      </c>
      <c r="D3864" s="81">
        <v>62.441400000000002</v>
      </c>
      <c r="E3864" s="82">
        <v>53.97</v>
      </c>
      <c r="F3864" s="82">
        <v>39.610100000000003</v>
      </c>
      <c r="G3864" s="82">
        <v>73.292599999999993</v>
      </c>
      <c r="H3864" s="82">
        <v>139.70959999999999</v>
      </c>
      <c r="I3864" s="82">
        <v>114.87269999999999</v>
      </c>
      <c r="J3864" s="82">
        <v>37.841500000000003</v>
      </c>
      <c r="K3864" s="82">
        <v>63.600700000000003</v>
      </c>
      <c r="L3864" s="82">
        <v>138.07499999999999</v>
      </c>
      <c r="M3864" s="87">
        <v>172.84899999999999</v>
      </c>
      <c r="N3864" s="80">
        <v>0.28999999999999998</v>
      </c>
      <c r="O3864" s="99">
        <f t="shared" si="180"/>
        <v>1258.3550496783801</v>
      </c>
      <c r="P3864" s="24">
        <f t="shared" si="181"/>
        <v>1</v>
      </c>
      <c r="R3864" s="76">
        <v>42429</v>
      </c>
      <c r="S3864" s="88">
        <f t="shared" si="182"/>
        <v>-8.0252214799740908E-3</v>
      </c>
      <c r="T3864" s="88"/>
    </row>
    <row r="3865" spans="1:20" x14ac:dyDescent="0.3">
      <c r="A3865" s="75">
        <v>3862</v>
      </c>
      <c r="B3865" s="76">
        <v>42430</v>
      </c>
      <c r="C3865" s="80">
        <v>2655.7892000000002</v>
      </c>
      <c r="D3865" s="81">
        <v>64.0642</v>
      </c>
      <c r="E3865" s="82">
        <v>55.53</v>
      </c>
      <c r="F3865" s="82">
        <v>40.913200000000003</v>
      </c>
      <c r="G3865" s="82">
        <v>75.741399999999999</v>
      </c>
      <c r="H3865" s="82">
        <v>144.21360000000001</v>
      </c>
      <c r="I3865" s="82">
        <v>116.4922</v>
      </c>
      <c r="J3865" s="82">
        <v>38.185899999999997</v>
      </c>
      <c r="K3865" s="82">
        <v>64.426500000000004</v>
      </c>
      <c r="L3865" s="82">
        <v>139.86799999999999</v>
      </c>
      <c r="M3865" s="87">
        <v>175.298</v>
      </c>
      <c r="N3865" s="80">
        <v>0.36</v>
      </c>
      <c r="O3865" s="86">
        <f t="shared" si="180"/>
        <v>1258.3730261790799</v>
      </c>
      <c r="P3865" s="24">
        <f t="shared" si="181"/>
        <v>0</v>
      </c>
      <c r="R3865" s="76">
        <v>42430</v>
      </c>
      <c r="S3865" s="88">
        <f t="shared" si="182"/>
        <v>2.3885450200115101E-2</v>
      </c>
      <c r="T3865" s="88"/>
    </row>
    <row r="3866" spans="1:20" x14ac:dyDescent="0.3">
      <c r="A3866" s="75">
        <v>3863</v>
      </c>
      <c r="B3866" s="76">
        <v>42431</v>
      </c>
      <c r="C3866" s="80">
        <v>2667.1475999999998</v>
      </c>
      <c r="D3866" s="81">
        <v>64.9739</v>
      </c>
      <c r="E3866" s="82">
        <v>56.21</v>
      </c>
      <c r="F3866" s="82">
        <v>40.665500000000002</v>
      </c>
      <c r="G3866" s="82">
        <v>76.2744</v>
      </c>
      <c r="H3866" s="82">
        <v>145.90469999999999</v>
      </c>
      <c r="I3866" s="82">
        <v>118.5274</v>
      </c>
      <c r="J3866" s="82">
        <v>38.5471</v>
      </c>
      <c r="K3866" s="82">
        <v>64.544399999999996</v>
      </c>
      <c r="L3866" s="82">
        <v>139.786</v>
      </c>
      <c r="M3866" s="87">
        <v>174.75200000000001</v>
      </c>
      <c r="N3866" s="80">
        <v>0.37</v>
      </c>
      <c r="O3866" s="86">
        <f t="shared" si="180"/>
        <v>1258.39150229098</v>
      </c>
      <c r="P3866" s="24">
        <f t="shared" si="181"/>
        <v>0</v>
      </c>
      <c r="R3866" s="76">
        <v>42431</v>
      </c>
      <c r="S3866" s="88">
        <f t="shared" si="182"/>
        <v>4.2768454665000899E-3</v>
      </c>
      <c r="T3866" s="88"/>
    </row>
    <row r="3867" spans="1:20" x14ac:dyDescent="0.3">
      <c r="A3867" s="75">
        <v>3864</v>
      </c>
      <c r="B3867" s="76">
        <v>42432</v>
      </c>
      <c r="C3867" s="80">
        <v>2676.7559000000001</v>
      </c>
      <c r="D3867" s="81">
        <v>64.396100000000004</v>
      </c>
      <c r="E3867" s="82">
        <v>55.64</v>
      </c>
      <c r="F3867" s="82">
        <v>40.805500000000002</v>
      </c>
      <c r="G3867" s="82">
        <v>75.4101</v>
      </c>
      <c r="H3867" s="82">
        <v>146.55770000000001</v>
      </c>
      <c r="I3867" s="82">
        <v>118.09739999999999</v>
      </c>
      <c r="J3867" s="82">
        <v>38.928400000000003</v>
      </c>
      <c r="K3867" s="82">
        <v>64.824600000000004</v>
      </c>
      <c r="L3867" s="82">
        <v>140.96600000000001</v>
      </c>
      <c r="M3867" s="87">
        <v>172.11199999999999</v>
      </c>
      <c r="N3867" s="80">
        <v>0.37</v>
      </c>
      <c r="O3867" s="86">
        <f t="shared" si="180"/>
        <v>1258.4099786741499</v>
      </c>
      <c r="P3867" s="24">
        <f t="shared" si="181"/>
        <v>0</v>
      </c>
      <c r="R3867" s="76">
        <v>42432</v>
      </c>
      <c r="S3867" s="88">
        <f t="shared" si="182"/>
        <v>3.6024627958348701E-3</v>
      </c>
      <c r="T3867" s="88"/>
    </row>
    <row r="3868" spans="1:20" x14ac:dyDescent="0.3">
      <c r="A3868" s="75">
        <v>3865</v>
      </c>
      <c r="B3868" s="76">
        <v>42433</v>
      </c>
      <c r="C3868" s="80">
        <v>2685.6677</v>
      </c>
      <c r="D3868" s="81">
        <v>64.740300000000005</v>
      </c>
      <c r="E3868" s="82">
        <v>55.57</v>
      </c>
      <c r="F3868" s="82">
        <v>40.805500000000002</v>
      </c>
      <c r="G3868" s="82">
        <v>74.949100000000001</v>
      </c>
      <c r="H3868" s="82">
        <v>147.22749999999999</v>
      </c>
      <c r="I3868" s="82">
        <v>117.93980000000001</v>
      </c>
      <c r="J3868" s="82">
        <v>39.488500000000002</v>
      </c>
      <c r="K3868" s="82">
        <v>65.0458</v>
      </c>
      <c r="L3868" s="82">
        <v>142.161</v>
      </c>
      <c r="M3868" s="87">
        <v>172.83500000000001</v>
      </c>
      <c r="N3868" s="80">
        <v>0.36</v>
      </c>
      <c r="O3868" s="86">
        <f t="shared" si="180"/>
        <v>1258.42795595956</v>
      </c>
      <c r="P3868" s="24">
        <f t="shared" si="181"/>
        <v>0</v>
      </c>
      <c r="R3868" s="76">
        <v>42433</v>
      </c>
      <c r="S3868" s="88">
        <f t="shared" si="182"/>
        <v>3.3293286100535301E-3</v>
      </c>
      <c r="T3868" s="88"/>
    </row>
    <row r="3869" spans="1:20" x14ac:dyDescent="0.3">
      <c r="A3869" s="75">
        <v>3866</v>
      </c>
      <c r="B3869" s="76">
        <v>42436</v>
      </c>
      <c r="C3869" s="80">
        <v>2688.2222000000002</v>
      </c>
      <c r="D3869" s="81">
        <v>65.527199999999993</v>
      </c>
      <c r="E3869" s="82">
        <v>55.33</v>
      </c>
      <c r="F3869" s="82">
        <v>41.311700000000002</v>
      </c>
      <c r="G3869" s="82">
        <v>73.508600000000001</v>
      </c>
      <c r="H3869" s="82">
        <v>151.81530000000001</v>
      </c>
      <c r="I3869" s="82">
        <v>121.0498</v>
      </c>
      <c r="J3869" s="82">
        <v>40.000799999999998</v>
      </c>
      <c r="K3869" s="82">
        <v>64.898399999999995</v>
      </c>
      <c r="L3869" s="82">
        <v>141.09399999999999</v>
      </c>
      <c r="M3869" s="87">
        <v>172.79</v>
      </c>
      <c r="N3869" s="80">
        <v>0.36</v>
      </c>
      <c r="O3869" s="86">
        <f t="shared" si="180"/>
        <v>1258.44593350178</v>
      </c>
      <c r="P3869" s="24">
        <f t="shared" si="181"/>
        <v>0</v>
      </c>
      <c r="R3869" s="76">
        <v>42436</v>
      </c>
      <c r="S3869" s="88">
        <f t="shared" si="182"/>
        <v>9.5116011560181203E-4</v>
      </c>
      <c r="T3869" s="88"/>
    </row>
    <row r="3870" spans="1:20" x14ac:dyDescent="0.3">
      <c r="A3870" s="75">
        <v>3867</v>
      </c>
      <c r="B3870" s="76">
        <v>42437</v>
      </c>
      <c r="C3870" s="80">
        <v>2658.5019000000002</v>
      </c>
      <c r="D3870" s="81">
        <v>64.494500000000002</v>
      </c>
      <c r="E3870" s="82">
        <v>54.58</v>
      </c>
      <c r="F3870" s="82">
        <v>41.085500000000003</v>
      </c>
      <c r="G3870" s="82">
        <v>74.401799999999994</v>
      </c>
      <c r="H3870" s="82">
        <v>148.58369999999999</v>
      </c>
      <c r="I3870" s="82">
        <v>118.4271</v>
      </c>
      <c r="J3870" s="82">
        <v>39.4527</v>
      </c>
      <c r="K3870" s="82">
        <v>65.355500000000006</v>
      </c>
      <c r="L3870" s="82">
        <v>141.791</v>
      </c>
      <c r="M3870" s="87">
        <v>174.66399999999999</v>
      </c>
      <c r="N3870" s="80">
        <v>0.36</v>
      </c>
      <c r="O3870" s="86">
        <f t="shared" si="180"/>
        <v>1258.46391130083</v>
      </c>
      <c r="P3870" s="24">
        <f t="shared" si="181"/>
        <v>0</v>
      </c>
      <c r="R3870" s="76">
        <v>42437</v>
      </c>
      <c r="S3870" s="88">
        <f t="shared" si="182"/>
        <v>-1.10557453174815E-2</v>
      </c>
      <c r="T3870" s="88"/>
    </row>
    <row r="3871" spans="1:20" x14ac:dyDescent="0.3">
      <c r="A3871" s="75">
        <v>3868</v>
      </c>
      <c r="B3871" s="76">
        <v>42438</v>
      </c>
      <c r="C3871" s="80">
        <v>2672.3886000000002</v>
      </c>
      <c r="D3871" s="81">
        <v>63.8675</v>
      </c>
      <c r="E3871" s="82">
        <v>55.19</v>
      </c>
      <c r="F3871" s="82">
        <v>41.440899999999999</v>
      </c>
      <c r="G3871" s="82">
        <v>76.116</v>
      </c>
      <c r="H3871" s="82">
        <v>155.4152</v>
      </c>
      <c r="I3871" s="82">
        <v>118.09739999999999</v>
      </c>
      <c r="J3871" s="82">
        <v>39.703000000000003</v>
      </c>
      <c r="K3871" s="82">
        <v>66.078100000000006</v>
      </c>
      <c r="L3871" s="82">
        <v>142.44499999999999</v>
      </c>
      <c r="M3871" s="87">
        <v>176.46299999999999</v>
      </c>
      <c r="N3871" s="80">
        <v>0.36</v>
      </c>
      <c r="O3871" s="86">
        <f t="shared" si="180"/>
        <v>1258.4818893567101</v>
      </c>
      <c r="P3871" s="24">
        <f t="shared" si="181"/>
        <v>0</v>
      </c>
      <c r="R3871" s="76">
        <v>42438</v>
      </c>
      <c r="S3871" s="88">
        <f t="shared" si="182"/>
        <v>5.2235057646563597E-3</v>
      </c>
      <c r="T3871" s="88"/>
    </row>
    <row r="3872" spans="1:20" x14ac:dyDescent="0.3">
      <c r="A3872" s="75">
        <v>3869</v>
      </c>
      <c r="B3872" s="76">
        <v>42439</v>
      </c>
      <c r="C3872" s="80">
        <v>2672.9814999999999</v>
      </c>
      <c r="D3872" s="81">
        <v>63.953499999999998</v>
      </c>
      <c r="E3872" s="82">
        <v>54.64</v>
      </c>
      <c r="F3872" s="82">
        <v>40.977800000000002</v>
      </c>
      <c r="G3872" s="82">
        <v>74.977999999999994</v>
      </c>
      <c r="H3872" s="82">
        <v>157.29050000000001</v>
      </c>
      <c r="I3872" s="82">
        <v>117.7821</v>
      </c>
      <c r="J3872" s="82">
        <v>38.964199999999998</v>
      </c>
      <c r="K3872" s="82">
        <v>66.697400000000002</v>
      </c>
      <c r="L3872" s="82">
        <v>143.26900000000001</v>
      </c>
      <c r="M3872" s="87">
        <v>176.964</v>
      </c>
      <c r="N3872" s="80">
        <v>0.36</v>
      </c>
      <c r="O3872" s="86">
        <f t="shared" si="180"/>
        <v>1258.4998676694099</v>
      </c>
      <c r="P3872" s="24">
        <f t="shared" si="181"/>
        <v>0</v>
      </c>
      <c r="R3872" s="76">
        <v>42439</v>
      </c>
      <c r="S3872" s="88">
        <f t="shared" si="182"/>
        <v>2.2186144634783701E-4</v>
      </c>
      <c r="T3872" s="88"/>
    </row>
    <row r="3873" spans="1:20" x14ac:dyDescent="0.3">
      <c r="A3873" s="75">
        <v>3870</v>
      </c>
      <c r="B3873" s="76">
        <v>42440</v>
      </c>
      <c r="C3873" s="80">
        <v>2717.5585999999998</v>
      </c>
      <c r="D3873" s="81">
        <v>64.199399999999997</v>
      </c>
      <c r="E3873" s="82">
        <v>56.07</v>
      </c>
      <c r="F3873" s="82">
        <v>41.947099999999999</v>
      </c>
      <c r="G3873" s="82">
        <v>76.447299999999998</v>
      </c>
      <c r="H3873" s="82">
        <v>158.36199999999999</v>
      </c>
      <c r="I3873" s="82">
        <v>117.79640000000001</v>
      </c>
      <c r="J3873" s="82">
        <v>39.988900000000001</v>
      </c>
      <c r="K3873" s="82">
        <v>67.169300000000007</v>
      </c>
      <c r="L3873" s="82">
        <v>144.023</v>
      </c>
      <c r="M3873" s="87">
        <v>179.28</v>
      </c>
      <c r="N3873" s="80">
        <v>0.36</v>
      </c>
      <c r="O3873" s="86">
        <f t="shared" si="180"/>
        <v>1258.5178462389499</v>
      </c>
      <c r="P3873" s="24">
        <f t="shared" si="181"/>
        <v>0</v>
      </c>
      <c r="R3873" s="76">
        <v>42440</v>
      </c>
      <c r="S3873" s="88">
        <f t="shared" si="182"/>
        <v>1.6676920509924899E-2</v>
      </c>
      <c r="T3873" s="88"/>
    </row>
    <row r="3874" spans="1:20" x14ac:dyDescent="0.3">
      <c r="A3874" s="75">
        <v>3871</v>
      </c>
      <c r="B3874" s="76">
        <v>42443</v>
      </c>
      <c r="C3874" s="80">
        <v>2714.3076000000001</v>
      </c>
      <c r="D3874" s="81">
        <v>64.039599999999993</v>
      </c>
      <c r="E3874" s="82">
        <v>55.28</v>
      </c>
      <c r="F3874" s="82">
        <v>41.677799999999998</v>
      </c>
      <c r="G3874" s="82">
        <v>76.591300000000004</v>
      </c>
      <c r="H3874" s="82">
        <v>157.8262</v>
      </c>
      <c r="I3874" s="82">
        <v>118.1117</v>
      </c>
      <c r="J3874" s="82">
        <v>39.798299999999998</v>
      </c>
      <c r="K3874" s="82">
        <v>67.302999999999997</v>
      </c>
      <c r="L3874" s="82">
        <v>143.08500000000001</v>
      </c>
      <c r="M3874" s="87">
        <v>181.27099999999999</v>
      </c>
      <c r="N3874" s="80">
        <v>0.36</v>
      </c>
      <c r="O3874" s="86">
        <f t="shared" si="180"/>
        <v>1258.5358250653301</v>
      </c>
      <c r="P3874" s="24">
        <f t="shared" si="181"/>
        <v>0</v>
      </c>
      <c r="R3874" s="76">
        <v>42443</v>
      </c>
      <c r="S3874" s="88">
        <f t="shared" si="182"/>
        <v>-1.1962943503774899E-3</v>
      </c>
      <c r="T3874" s="88"/>
    </row>
    <row r="3875" spans="1:20" x14ac:dyDescent="0.3">
      <c r="A3875" s="75">
        <v>3872</v>
      </c>
      <c r="B3875" s="76">
        <v>42444</v>
      </c>
      <c r="C3875" s="80">
        <v>2709.3710999999998</v>
      </c>
      <c r="D3875" s="81">
        <v>63.4741</v>
      </c>
      <c r="E3875" s="82">
        <v>54.67</v>
      </c>
      <c r="F3875" s="82">
        <v>41.7209</v>
      </c>
      <c r="G3875" s="82">
        <v>77.196299999999994</v>
      </c>
      <c r="H3875" s="82">
        <v>157.84299999999999</v>
      </c>
      <c r="I3875" s="82">
        <v>118.6994</v>
      </c>
      <c r="J3875" s="82">
        <v>40.823</v>
      </c>
      <c r="K3875" s="82">
        <v>67.228700000000003</v>
      </c>
      <c r="L3875" s="82">
        <v>143.79499999999999</v>
      </c>
      <c r="M3875" s="87">
        <v>182.053</v>
      </c>
      <c r="N3875" s="80">
        <v>0.37</v>
      </c>
      <c r="O3875" s="86">
        <f t="shared" si="180"/>
        <v>1258.55430356752</v>
      </c>
      <c r="P3875" s="24">
        <f t="shared" si="181"/>
        <v>0</v>
      </c>
      <c r="R3875" s="76">
        <v>42444</v>
      </c>
      <c r="S3875" s="88">
        <f t="shared" si="182"/>
        <v>-1.8186958618839899E-3</v>
      </c>
      <c r="T3875" s="88"/>
    </row>
    <row r="3876" spans="1:20" x14ac:dyDescent="0.3">
      <c r="A3876" s="75">
        <v>3873</v>
      </c>
      <c r="B3876" s="76">
        <v>42445</v>
      </c>
      <c r="C3876" s="80">
        <v>2724.7247000000002</v>
      </c>
      <c r="D3876" s="81">
        <v>63.068399999999997</v>
      </c>
      <c r="E3876" s="82">
        <v>55.81</v>
      </c>
      <c r="F3876" s="82">
        <v>43.314799999999998</v>
      </c>
      <c r="G3876" s="82">
        <v>78.2911</v>
      </c>
      <c r="H3876" s="82">
        <v>159.73500000000001</v>
      </c>
      <c r="I3876" s="82">
        <v>118.771</v>
      </c>
      <c r="J3876" s="82">
        <v>41.156700000000001</v>
      </c>
      <c r="K3876" s="82">
        <v>66.946399999999997</v>
      </c>
      <c r="L3876" s="82">
        <v>143.34</v>
      </c>
      <c r="M3876" s="87">
        <v>182.18600000000001</v>
      </c>
      <c r="N3876" s="80">
        <v>0.37</v>
      </c>
      <c r="O3876" s="86">
        <f t="shared" si="180"/>
        <v>1258.57278234103</v>
      </c>
      <c r="P3876" s="24">
        <f t="shared" si="181"/>
        <v>0</v>
      </c>
      <c r="R3876" s="76">
        <v>42445</v>
      </c>
      <c r="S3876" s="88">
        <f t="shared" si="182"/>
        <v>5.6668501409793404E-3</v>
      </c>
      <c r="T3876" s="88"/>
    </row>
    <row r="3877" spans="1:20" x14ac:dyDescent="0.3">
      <c r="A3877" s="75">
        <v>3874</v>
      </c>
      <c r="B3877" s="76">
        <v>42446</v>
      </c>
      <c r="C3877" s="80">
        <v>2742.7219</v>
      </c>
      <c r="D3877" s="81">
        <v>63.166699999999999</v>
      </c>
      <c r="E3877" s="82">
        <v>56.06</v>
      </c>
      <c r="F3877" s="82">
        <v>43.7348</v>
      </c>
      <c r="G3877" s="82">
        <v>78.737700000000004</v>
      </c>
      <c r="H3877" s="82">
        <v>162.22980000000001</v>
      </c>
      <c r="I3877" s="82">
        <v>120.5339</v>
      </c>
      <c r="J3877" s="82">
        <v>41.823900000000002</v>
      </c>
      <c r="K3877" s="82">
        <v>68.016300000000001</v>
      </c>
      <c r="L3877" s="82">
        <v>144.81899999999999</v>
      </c>
      <c r="M3877" s="87">
        <v>181.655</v>
      </c>
      <c r="N3877" s="80">
        <v>0.37</v>
      </c>
      <c r="O3877" s="86">
        <f t="shared" si="180"/>
        <v>1258.59126138585</v>
      </c>
      <c r="P3877" s="24">
        <f t="shared" si="181"/>
        <v>0</v>
      </c>
      <c r="R3877" s="76">
        <v>42446</v>
      </c>
      <c r="S3877" s="88">
        <f t="shared" si="182"/>
        <v>6.6051443655939001E-3</v>
      </c>
      <c r="T3877" s="88"/>
    </row>
    <row r="3878" spans="1:20" x14ac:dyDescent="0.3">
      <c r="A3878" s="75">
        <v>3875</v>
      </c>
      <c r="B3878" s="76">
        <v>42447</v>
      </c>
      <c r="C3878" s="80">
        <v>2754.8051999999998</v>
      </c>
      <c r="D3878" s="81">
        <v>63.424900000000001</v>
      </c>
      <c r="E3878" s="82">
        <v>55.95</v>
      </c>
      <c r="F3878" s="82">
        <v>44.671799999999998</v>
      </c>
      <c r="G3878" s="82">
        <v>77.052300000000002</v>
      </c>
      <c r="H3878" s="82">
        <v>163.5693</v>
      </c>
      <c r="I3878" s="82">
        <v>120.6772</v>
      </c>
      <c r="J3878" s="82">
        <v>40.989800000000002</v>
      </c>
      <c r="K3878" s="82">
        <v>67.7637</v>
      </c>
      <c r="L3878" s="82">
        <v>143.994</v>
      </c>
      <c r="M3878" s="87">
        <v>183.012</v>
      </c>
      <c r="N3878" s="80">
        <v>0.37</v>
      </c>
      <c r="O3878" s="86">
        <f t="shared" si="180"/>
        <v>1258.6097407019799</v>
      </c>
      <c r="P3878" s="24">
        <f t="shared" si="181"/>
        <v>0</v>
      </c>
      <c r="R3878" s="76">
        <v>42447</v>
      </c>
      <c r="S3878" s="88">
        <f t="shared" si="182"/>
        <v>4.4055870192307696E-3</v>
      </c>
      <c r="T3878" s="88"/>
    </row>
    <row r="3879" spans="1:20" x14ac:dyDescent="0.3">
      <c r="A3879" s="75">
        <v>3876</v>
      </c>
      <c r="B3879" s="76">
        <v>42450</v>
      </c>
      <c r="C3879" s="80">
        <v>2757.5311999999999</v>
      </c>
      <c r="D3879" s="81">
        <v>64.187100000000001</v>
      </c>
      <c r="E3879" s="82">
        <v>56.29</v>
      </c>
      <c r="F3879" s="82">
        <v>44.811799999999998</v>
      </c>
      <c r="G3879" s="82">
        <v>77.585300000000004</v>
      </c>
      <c r="H3879" s="82">
        <v>161.47640000000001</v>
      </c>
      <c r="I3879" s="82">
        <v>119.8459</v>
      </c>
      <c r="J3879" s="82">
        <v>40.715800000000002</v>
      </c>
      <c r="K3879" s="82">
        <v>67.867699999999999</v>
      </c>
      <c r="L3879" s="82">
        <v>144.35</v>
      </c>
      <c r="M3879" s="87">
        <v>182.614</v>
      </c>
      <c r="N3879" s="80">
        <v>0.37</v>
      </c>
      <c r="O3879" s="86">
        <f t="shared" si="180"/>
        <v>1258.6282202894499</v>
      </c>
      <c r="P3879" s="24">
        <f t="shared" si="181"/>
        <v>0</v>
      </c>
      <c r="R3879" s="76">
        <v>42450</v>
      </c>
      <c r="S3879" s="88">
        <f t="shared" si="182"/>
        <v>9.8954365266923404E-4</v>
      </c>
      <c r="T3879" s="88"/>
    </row>
    <row r="3880" spans="1:20" x14ac:dyDescent="0.3">
      <c r="A3880" s="75">
        <v>3877</v>
      </c>
      <c r="B3880" s="76">
        <v>42451</v>
      </c>
      <c r="C3880" s="80">
        <v>2755.5299</v>
      </c>
      <c r="D3880" s="81">
        <v>63.953499999999998</v>
      </c>
      <c r="E3880" s="82">
        <v>56.74</v>
      </c>
      <c r="F3880" s="82">
        <v>44.564100000000003</v>
      </c>
      <c r="G3880" s="82">
        <v>77.887799999999999</v>
      </c>
      <c r="H3880" s="82">
        <v>159.9025</v>
      </c>
      <c r="I3880" s="82">
        <v>120.5626</v>
      </c>
      <c r="J3880" s="82">
        <v>40.68</v>
      </c>
      <c r="K3880" s="82">
        <v>67.615099999999998</v>
      </c>
      <c r="L3880" s="82">
        <v>143.255</v>
      </c>
      <c r="M3880" s="87">
        <v>182.62799999999999</v>
      </c>
      <c r="N3880" s="80">
        <v>0.37</v>
      </c>
      <c r="O3880" s="86">
        <f t="shared" si="180"/>
        <v>1258.6467001482399</v>
      </c>
      <c r="P3880" s="24">
        <f t="shared" si="181"/>
        <v>0</v>
      </c>
      <c r="R3880" s="76">
        <v>42451</v>
      </c>
      <c r="S3880" s="88">
        <f t="shared" si="182"/>
        <v>-7.2575788081741298E-4</v>
      </c>
      <c r="T3880" s="88"/>
    </row>
    <row r="3881" spans="1:20" x14ac:dyDescent="0.3">
      <c r="A3881" s="75">
        <v>3878</v>
      </c>
      <c r="B3881" s="76">
        <v>42452</v>
      </c>
      <c r="C3881" s="80">
        <v>2737.94</v>
      </c>
      <c r="D3881" s="81">
        <v>62.687199999999997</v>
      </c>
      <c r="E3881" s="82">
        <v>55.12</v>
      </c>
      <c r="F3881" s="82">
        <v>43.885599999999997</v>
      </c>
      <c r="G3881" s="82">
        <v>77.743700000000004</v>
      </c>
      <c r="H3881" s="82">
        <v>156.70439999999999</v>
      </c>
      <c r="I3881" s="82">
        <v>120.03230000000001</v>
      </c>
      <c r="J3881" s="82">
        <v>38.928400000000003</v>
      </c>
      <c r="K3881" s="82">
        <v>67.555700000000002</v>
      </c>
      <c r="L3881" s="82">
        <v>143.31200000000001</v>
      </c>
      <c r="M3881" s="87">
        <v>183.17400000000001</v>
      </c>
      <c r="N3881" s="80">
        <v>0.37</v>
      </c>
      <c r="O3881" s="86">
        <f t="shared" si="180"/>
        <v>1258.6651802783599</v>
      </c>
      <c r="P3881" s="24">
        <f t="shared" si="181"/>
        <v>0</v>
      </c>
      <c r="R3881" s="76">
        <v>42452</v>
      </c>
      <c r="S3881" s="88">
        <f t="shared" si="182"/>
        <v>-6.3834908850017901E-3</v>
      </c>
      <c r="T3881" s="88"/>
    </row>
    <row r="3882" spans="1:20" x14ac:dyDescent="0.3">
      <c r="A3882" s="75">
        <v>3879</v>
      </c>
      <c r="B3882" s="76">
        <v>42453</v>
      </c>
      <c r="C3882" s="80">
        <v>2736.9162000000001</v>
      </c>
      <c r="D3882" s="81">
        <v>62.5274</v>
      </c>
      <c r="E3882" s="82">
        <v>54.84</v>
      </c>
      <c r="F3882" s="82">
        <v>44.122500000000002</v>
      </c>
      <c r="G3882" s="82">
        <v>78.089399999999998</v>
      </c>
      <c r="H3882" s="82">
        <v>158.8141</v>
      </c>
      <c r="I3882" s="82">
        <v>120.36190000000001</v>
      </c>
      <c r="J3882" s="82">
        <v>39.297800000000002</v>
      </c>
      <c r="K3882" s="82">
        <v>67.733999999999995</v>
      </c>
      <c r="L3882" s="82">
        <v>143.12700000000001</v>
      </c>
      <c r="M3882" s="87">
        <v>181.84700000000001</v>
      </c>
      <c r="N3882" s="80">
        <v>0.37</v>
      </c>
      <c r="O3882" s="86">
        <f t="shared" si="180"/>
        <v>1258.6836606798099</v>
      </c>
      <c r="P3882" s="24">
        <f t="shared" si="181"/>
        <v>0</v>
      </c>
      <c r="R3882" s="76">
        <v>42453</v>
      </c>
      <c r="S3882" s="88">
        <f t="shared" si="182"/>
        <v>-3.7393076546599101E-4</v>
      </c>
      <c r="T3882" s="88"/>
    </row>
    <row r="3883" spans="1:20" x14ac:dyDescent="0.3">
      <c r="A3883" s="75">
        <v>3880</v>
      </c>
      <c r="B3883" s="76">
        <v>42454</v>
      </c>
      <c r="C3883" s="80">
        <v>2736.9162000000001</v>
      </c>
      <c r="D3883" s="81">
        <v>62.5274</v>
      </c>
      <c r="E3883" s="82">
        <v>54.84</v>
      </c>
      <c r="F3883" s="82">
        <v>44.122500000000002</v>
      </c>
      <c r="G3883" s="82">
        <v>78.089399999999998</v>
      </c>
      <c r="H3883" s="82">
        <v>158.8141</v>
      </c>
      <c r="I3883" s="82">
        <v>120.36190000000001</v>
      </c>
      <c r="J3883" s="82">
        <v>39.297800000000002</v>
      </c>
      <c r="K3883" s="82">
        <v>67.733999999999995</v>
      </c>
      <c r="L3883" s="82">
        <v>143.12700000000001</v>
      </c>
      <c r="M3883" s="87">
        <v>181.84700000000001</v>
      </c>
      <c r="N3883" s="80">
        <v>0.37</v>
      </c>
      <c r="O3883" s="86">
        <f t="shared" si="180"/>
        <v>1258.7021413526099</v>
      </c>
      <c r="P3883" s="24">
        <f t="shared" si="181"/>
        <v>0</v>
      </c>
      <c r="R3883" s="76">
        <v>42454</v>
      </c>
      <c r="S3883" s="88">
        <f t="shared" si="182"/>
        <v>0</v>
      </c>
      <c r="T3883" s="88"/>
    </row>
    <row r="3884" spans="1:20" x14ac:dyDescent="0.3">
      <c r="A3884" s="75">
        <v>3881</v>
      </c>
      <c r="B3884" s="76">
        <v>42457</v>
      </c>
      <c r="C3884" s="80">
        <v>2738.4286999999999</v>
      </c>
      <c r="D3884" s="81">
        <v>61.703699999999998</v>
      </c>
      <c r="E3884" s="82">
        <v>54.93</v>
      </c>
      <c r="F3884" s="82">
        <v>43.745600000000003</v>
      </c>
      <c r="G3884" s="82">
        <v>77.124300000000005</v>
      </c>
      <c r="H3884" s="82">
        <v>158.52950000000001</v>
      </c>
      <c r="I3884" s="82">
        <v>120.7059</v>
      </c>
      <c r="J3884" s="82">
        <v>39.571899999999999</v>
      </c>
      <c r="K3884" s="82">
        <v>68.060900000000004</v>
      </c>
      <c r="L3884" s="82">
        <v>143.554</v>
      </c>
      <c r="M3884" s="87">
        <v>181.67</v>
      </c>
      <c r="N3884" s="80">
        <v>0.37</v>
      </c>
      <c r="O3884" s="86">
        <f t="shared" si="180"/>
        <v>1258.72062229675</v>
      </c>
      <c r="P3884" s="24">
        <f t="shared" si="181"/>
        <v>0</v>
      </c>
      <c r="R3884" s="76">
        <v>42457</v>
      </c>
      <c r="S3884" s="88">
        <f t="shared" si="182"/>
        <v>5.5262926939447798E-4</v>
      </c>
      <c r="T3884" s="88"/>
    </row>
    <row r="3885" spans="1:20" x14ac:dyDescent="0.3">
      <c r="A3885" s="75">
        <v>3882</v>
      </c>
      <c r="B3885" s="76">
        <v>42458</v>
      </c>
      <c r="C3885" s="80">
        <v>2763.1291000000001</v>
      </c>
      <c r="D3885" s="81">
        <v>62.318399999999997</v>
      </c>
      <c r="E3885" s="82">
        <v>55.26</v>
      </c>
      <c r="F3885" s="82">
        <v>43.831699999999998</v>
      </c>
      <c r="G3885" s="82">
        <v>78.809700000000007</v>
      </c>
      <c r="H3885" s="82">
        <v>159.6011</v>
      </c>
      <c r="I3885" s="82">
        <v>121.1502</v>
      </c>
      <c r="J3885" s="82">
        <v>39.464599999999997</v>
      </c>
      <c r="K3885" s="82">
        <v>69.071399999999997</v>
      </c>
      <c r="L3885" s="82">
        <v>144.108</v>
      </c>
      <c r="M3885" s="87">
        <v>182.84899999999999</v>
      </c>
      <c r="N3885" s="80">
        <v>0.37</v>
      </c>
      <c r="O3885" s="86">
        <f t="shared" si="180"/>
        <v>1258.73910351224</v>
      </c>
      <c r="P3885" s="24">
        <f t="shared" si="181"/>
        <v>0</v>
      </c>
      <c r="R3885" s="76">
        <v>42458</v>
      </c>
      <c r="S3885" s="88">
        <f t="shared" si="182"/>
        <v>9.0199171517593192E-3</v>
      </c>
      <c r="T3885" s="88"/>
    </row>
    <row r="3886" spans="1:20" x14ac:dyDescent="0.3">
      <c r="A3886" s="75">
        <v>3883</v>
      </c>
      <c r="B3886" s="76">
        <v>42459</v>
      </c>
      <c r="C3886" s="80">
        <v>2775.4474</v>
      </c>
      <c r="D3886" s="81">
        <v>62.687199999999997</v>
      </c>
      <c r="E3886" s="82">
        <v>55.1</v>
      </c>
      <c r="F3886" s="82">
        <v>44.122500000000002</v>
      </c>
      <c r="G3886" s="82">
        <v>79.299499999999995</v>
      </c>
      <c r="H3886" s="82">
        <v>159.48390000000001</v>
      </c>
      <c r="I3886" s="82">
        <v>121.1358</v>
      </c>
      <c r="J3886" s="82">
        <v>39.726799999999997</v>
      </c>
      <c r="K3886" s="82">
        <v>69.22</v>
      </c>
      <c r="L3886" s="82">
        <v>145.98500000000001</v>
      </c>
      <c r="M3886" s="87">
        <v>185.59299999999999</v>
      </c>
      <c r="N3886" s="80">
        <v>0.37</v>
      </c>
      <c r="O3886" s="86">
        <f t="shared" si="180"/>
        <v>1258.7575849990701</v>
      </c>
      <c r="P3886" s="24">
        <f t="shared" si="181"/>
        <v>0</v>
      </c>
      <c r="R3886" s="76">
        <v>42459</v>
      </c>
      <c r="S3886" s="88">
        <f t="shared" si="182"/>
        <v>4.45809788619722E-3</v>
      </c>
      <c r="T3886" s="88"/>
    </row>
    <row r="3887" spans="1:20" x14ac:dyDescent="0.3">
      <c r="A3887" s="75">
        <v>3884</v>
      </c>
      <c r="B3887" s="76">
        <v>42460</v>
      </c>
      <c r="C3887" s="80">
        <v>2769.7885000000001</v>
      </c>
      <c r="D3887" s="81">
        <v>62.871699999999997</v>
      </c>
      <c r="E3887" s="82">
        <v>55.57</v>
      </c>
      <c r="F3887" s="82">
        <v>44.057899999999997</v>
      </c>
      <c r="G3887" s="82">
        <v>79.558700000000002</v>
      </c>
      <c r="H3887" s="82">
        <v>159.73500000000001</v>
      </c>
      <c r="I3887" s="82">
        <v>119.80289999999999</v>
      </c>
      <c r="J3887" s="82">
        <v>39.798299999999998</v>
      </c>
      <c r="K3887" s="82">
        <v>68.937700000000007</v>
      </c>
      <c r="L3887" s="82">
        <v>145.68600000000001</v>
      </c>
      <c r="M3887" s="87">
        <v>185.37200000000001</v>
      </c>
      <c r="N3887" s="80">
        <v>0.25</v>
      </c>
      <c r="O3887" s="99">
        <f t="shared" si="180"/>
        <v>1258.77007267353</v>
      </c>
      <c r="P3887" s="24">
        <f t="shared" si="181"/>
        <v>1</v>
      </c>
      <c r="R3887" s="76">
        <v>42460</v>
      </c>
      <c r="S3887" s="88">
        <f t="shared" si="182"/>
        <v>-2.0389145187906799E-3</v>
      </c>
      <c r="T3887" s="88"/>
    </row>
    <row r="3888" spans="1:20" x14ac:dyDescent="0.3">
      <c r="A3888" s="75">
        <v>3885</v>
      </c>
      <c r="B3888" s="76">
        <v>42461</v>
      </c>
      <c r="C3888" s="80">
        <v>2787.348</v>
      </c>
      <c r="D3888" s="81">
        <v>62.552</v>
      </c>
      <c r="E3888" s="82">
        <v>55.22</v>
      </c>
      <c r="F3888" s="82">
        <v>44.327100000000002</v>
      </c>
      <c r="G3888" s="82">
        <v>80.048500000000004</v>
      </c>
      <c r="H3888" s="82">
        <v>157.8262</v>
      </c>
      <c r="I3888" s="82">
        <v>118.9</v>
      </c>
      <c r="J3888" s="82">
        <v>38.892699999999998</v>
      </c>
      <c r="K3888" s="82">
        <v>69.591499999999996</v>
      </c>
      <c r="L3888" s="82">
        <v>147.53399999999999</v>
      </c>
      <c r="M3888" s="87">
        <v>187.34800000000001</v>
      </c>
      <c r="N3888" s="80">
        <v>0.37</v>
      </c>
      <c r="O3888" s="86">
        <f t="shared" si="180"/>
        <v>1258.7885546150701</v>
      </c>
      <c r="P3888" s="24">
        <f t="shared" si="181"/>
        <v>0</v>
      </c>
      <c r="R3888" s="76">
        <v>42461</v>
      </c>
      <c r="S3888" s="88">
        <f t="shared" si="182"/>
        <v>6.3396537316837698E-3</v>
      </c>
      <c r="T3888" s="88"/>
    </row>
    <row r="3889" spans="1:20" x14ac:dyDescent="0.3">
      <c r="A3889" s="75">
        <v>3886</v>
      </c>
      <c r="B3889" s="76">
        <v>42464</v>
      </c>
      <c r="C3889" s="80">
        <v>2779.0099</v>
      </c>
      <c r="D3889" s="81">
        <v>62.269199999999998</v>
      </c>
      <c r="E3889" s="82">
        <v>55.33</v>
      </c>
      <c r="F3889" s="82">
        <v>44.230200000000004</v>
      </c>
      <c r="G3889" s="82">
        <v>79.846800000000002</v>
      </c>
      <c r="H3889" s="82">
        <v>156.4365</v>
      </c>
      <c r="I3889" s="82">
        <v>119.1867</v>
      </c>
      <c r="J3889" s="82">
        <v>37.546199999999999</v>
      </c>
      <c r="K3889" s="82">
        <v>69.680700000000002</v>
      </c>
      <c r="L3889" s="82">
        <v>147.59100000000001</v>
      </c>
      <c r="M3889" s="87">
        <v>188.15899999999999</v>
      </c>
      <c r="N3889" s="80">
        <v>0.37</v>
      </c>
      <c r="O3889" s="86">
        <f t="shared" si="180"/>
        <v>1258.80703682798</v>
      </c>
      <c r="P3889" s="24">
        <f t="shared" si="181"/>
        <v>0</v>
      </c>
      <c r="R3889" s="76">
        <v>42464</v>
      </c>
      <c r="S3889" s="88">
        <f t="shared" si="182"/>
        <v>-2.9914097557964801E-3</v>
      </c>
      <c r="T3889" s="88"/>
    </row>
    <row r="3890" spans="1:20" x14ac:dyDescent="0.3">
      <c r="A3890" s="75">
        <v>3887</v>
      </c>
      <c r="B3890" s="76">
        <v>42465</v>
      </c>
      <c r="C3890" s="80">
        <v>2750.8247999999999</v>
      </c>
      <c r="D3890" s="81">
        <v>61.556199999999997</v>
      </c>
      <c r="E3890" s="82">
        <v>53.14</v>
      </c>
      <c r="F3890" s="82">
        <v>43.648699999999998</v>
      </c>
      <c r="G3890" s="82">
        <v>78.593599999999995</v>
      </c>
      <c r="H3890" s="82">
        <v>155.16399999999999</v>
      </c>
      <c r="I3890" s="82">
        <v>117.82510000000001</v>
      </c>
      <c r="J3890" s="82">
        <v>36.831299999999999</v>
      </c>
      <c r="K3890" s="82">
        <v>69.145700000000005</v>
      </c>
      <c r="L3890" s="82">
        <v>146.56800000000001</v>
      </c>
      <c r="M3890" s="87">
        <v>187.87899999999999</v>
      </c>
      <c r="N3890" s="80">
        <v>0.37</v>
      </c>
      <c r="O3890" s="86">
        <f t="shared" si="180"/>
        <v>1258.82551931225</v>
      </c>
      <c r="P3890" s="24">
        <f t="shared" si="181"/>
        <v>0</v>
      </c>
      <c r="R3890" s="76">
        <v>42465</v>
      </c>
      <c r="S3890" s="88">
        <f t="shared" si="182"/>
        <v>-1.0142137313004999E-2</v>
      </c>
      <c r="T3890" s="88"/>
    </row>
    <row r="3891" spans="1:20" x14ac:dyDescent="0.3">
      <c r="A3891" s="75">
        <v>3888</v>
      </c>
      <c r="B3891" s="76">
        <v>42466</v>
      </c>
      <c r="C3891" s="80">
        <v>2780.7255</v>
      </c>
      <c r="D3891" s="81">
        <v>62.232399999999998</v>
      </c>
      <c r="E3891" s="82">
        <v>54.78</v>
      </c>
      <c r="F3891" s="82">
        <v>43.885599999999997</v>
      </c>
      <c r="G3891" s="82">
        <v>79.400300000000001</v>
      </c>
      <c r="H3891" s="82">
        <v>158.79740000000001</v>
      </c>
      <c r="I3891" s="82">
        <v>119.4016</v>
      </c>
      <c r="J3891" s="82">
        <v>37.498600000000003</v>
      </c>
      <c r="K3891" s="82">
        <v>69.413200000000003</v>
      </c>
      <c r="L3891" s="82">
        <v>147.733</v>
      </c>
      <c r="M3891" s="87">
        <v>188.08600000000001</v>
      </c>
      <c r="N3891" s="80">
        <v>0.37</v>
      </c>
      <c r="O3891" s="86">
        <f t="shared" si="180"/>
        <v>1258.84400206789</v>
      </c>
      <c r="P3891" s="24">
        <f t="shared" si="181"/>
        <v>0</v>
      </c>
      <c r="R3891" s="76">
        <v>42466</v>
      </c>
      <c r="S3891" s="88">
        <f t="shared" si="182"/>
        <v>1.0869721692199401E-2</v>
      </c>
      <c r="T3891" s="88"/>
    </row>
    <row r="3892" spans="1:20" x14ac:dyDescent="0.3">
      <c r="A3892" s="75">
        <v>3889</v>
      </c>
      <c r="B3892" s="76">
        <v>42467</v>
      </c>
      <c r="C3892" s="80">
        <v>2747.5246000000002</v>
      </c>
      <c r="D3892" s="81">
        <v>61.506999999999998</v>
      </c>
      <c r="E3892" s="82">
        <v>53.28</v>
      </c>
      <c r="F3892" s="82">
        <v>43.0456</v>
      </c>
      <c r="G3892" s="82">
        <v>78.449600000000004</v>
      </c>
      <c r="H3892" s="82">
        <v>158.71369999999999</v>
      </c>
      <c r="I3892" s="82">
        <v>118.0544</v>
      </c>
      <c r="J3892" s="82">
        <v>36.843200000000003</v>
      </c>
      <c r="K3892" s="82">
        <v>68.893100000000004</v>
      </c>
      <c r="L3892" s="82">
        <v>147.27799999999999</v>
      </c>
      <c r="M3892" s="87">
        <v>189</v>
      </c>
      <c r="N3892" s="80">
        <v>0.37</v>
      </c>
      <c r="O3892" s="86">
        <f t="shared" si="180"/>
        <v>1258.8624850949</v>
      </c>
      <c r="P3892" s="24">
        <f t="shared" si="181"/>
        <v>0</v>
      </c>
      <c r="R3892" s="76">
        <v>42467</v>
      </c>
      <c r="S3892" s="88">
        <f t="shared" si="182"/>
        <v>-1.19396538780976E-2</v>
      </c>
      <c r="T3892" s="88"/>
    </row>
    <row r="3893" spans="1:20" x14ac:dyDescent="0.3">
      <c r="A3893" s="75">
        <v>3890</v>
      </c>
      <c r="B3893" s="76">
        <v>42468</v>
      </c>
      <c r="C3893" s="80">
        <v>2755.2141999999999</v>
      </c>
      <c r="D3893" s="81">
        <v>62.1586</v>
      </c>
      <c r="E3893" s="82">
        <v>52.38</v>
      </c>
      <c r="F3893" s="82">
        <v>43.465600000000002</v>
      </c>
      <c r="G3893" s="82">
        <v>78.391900000000007</v>
      </c>
      <c r="H3893" s="82">
        <v>161.29220000000001</v>
      </c>
      <c r="I3893" s="82">
        <v>119.25830000000001</v>
      </c>
      <c r="J3893" s="82">
        <v>37.450899999999997</v>
      </c>
      <c r="K3893" s="82">
        <v>69.650999999999996</v>
      </c>
      <c r="L3893" s="82">
        <v>149.38200000000001</v>
      </c>
      <c r="M3893" s="87">
        <v>188.73500000000001</v>
      </c>
      <c r="N3893" s="80">
        <v>0.37</v>
      </c>
      <c r="O3893" s="86">
        <f t="shared" si="180"/>
        <v>1258.88096839329</v>
      </c>
      <c r="P3893" s="24">
        <f t="shared" si="181"/>
        <v>0</v>
      </c>
      <c r="R3893" s="76">
        <v>42468</v>
      </c>
      <c r="S3893" s="88">
        <f t="shared" si="182"/>
        <v>2.7987374526146102E-3</v>
      </c>
      <c r="T3893" s="88"/>
    </row>
    <row r="3894" spans="1:20" x14ac:dyDescent="0.3">
      <c r="A3894" s="75">
        <v>3891</v>
      </c>
      <c r="B3894" s="76">
        <v>42471</v>
      </c>
      <c r="C3894" s="80">
        <v>2747.6655000000001</v>
      </c>
      <c r="D3894" s="81">
        <v>62.6995</v>
      </c>
      <c r="E3894" s="82">
        <v>51.06</v>
      </c>
      <c r="F3894" s="82">
        <v>43.497900000000001</v>
      </c>
      <c r="G3894" s="82">
        <v>78.233500000000006</v>
      </c>
      <c r="H3894" s="82">
        <v>159.46709999999999</v>
      </c>
      <c r="I3894" s="82">
        <v>119.416</v>
      </c>
      <c r="J3894" s="82">
        <v>36.878900000000002</v>
      </c>
      <c r="K3894" s="82">
        <v>69.012</v>
      </c>
      <c r="L3894" s="82">
        <v>148.273</v>
      </c>
      <c r="M3894" s="87">
        <v>188.14500000000001</v>
      </c>
      <c r="N3894" s="80">
        <v>0.37</v>
      </c>
      <c r="O3894" s="86">
        <f t="shared" si="180"/>
        <v>1258.8994519630701</v>
      </c>
      <c r="P3894" s="24">
        <f t="shared" si="181"/>
        <v>0</v>
      </c>
      <c r="R3894" s="76">
        <v>42471</v>
      </c>
      <c r="S3894" s="88">
        <f t="shared" si="182"/>
        <v>-2.7397869828050801E-3</v>
      </c>
      <c r="T3894" s="88"/>
    </row>
    <row r="3895" spans="1:20" x14ac:dyDescent="0.3">
      <c r="A3895" s="75">
        <v>3892</v>
      </c>
      <c r="B3895" s="76">
        <v>42472</v>
      </c>
      <c r="C3895" s="80">
        <v>2774.3002999999999</v>
      </c>
      <c r="D3895" s="81">
        <v>62.478200000000001</v>
      </c>
      <c r="E3895" s="82">
        <v>50.54</v>
      </c>
      <c r="F3895" s="82">
        <v>43.691699999999997</v>
      </c>
      <c r="G3895" s="82">
        <v>78.723299999999995</v>
      </c>
      <c r="H3895" s="82">
        <v>163.268</v>
      </c>
      <c r="I3895" s="82">
        <v>120.8922</v>
      </c>
      <c r="J3895" s="82">
        <v>38.010899999999999</v>
      </c>
      <c r="K3895" s="82">
        <v>69.324100000000001</v>
      </c>
      <c r="L3895" s="82">
        <v>149.14099999999999</v>
      </c>
      <c r="M3895" s="87">
        <v>188.21799999999999</v>
      </c>
      <c r="N3895" s="80">
        <v>0.37</v>
      </c>
      <c r="O3895" s="86">
        <f t="shared" si="180"/>
        <v>1258.91793580423</v>
      </c>
      <c r="P3895" s="24">
        <f t="shared" si="181"/>
        <v>0</v>
      </c>
      <c r="R3895" s="76">
        <v>42472</v>
      </c>
      <c r="S3895" s="88">
        <f t="shared" si="182"/>
        <v>9.6936108125242892E-3</v>
      </c>
      <c r="T3895" s="88"/>
    </row>
    <row r="3896" spans="1:20" x14ac:dyDescent="0.3">
      <c r="A3896" s="75">
        <v>3893</v>
      </c>
      <c r="B3896" s="76">
        <v>42473</v>
      </c>
      <c r="C3896" s="80">
        <v>2802.5718999999999</v>
      </c>
      <c r="D3896" s="81">
        <v>63.830599999999997</v>
      </c>
      <c r="E3896" s="82">
        <v>51.79</v>
      </c>
      <c r="F3896" s="82">
        <v>44.653799999999997</v>
      </c>
      <c r="G3896" s="82">
        <v>79.7316</v>
      </c>
      <c r="H3896" s="82">
        <v>163.4187</v>
      </c>
      <c r="I3896" s="82">
        <v>121.5801</v>
      </c>
      <c r="J3896" s="82">
        <v>37.546199999999999</v>
      </c>
      <c r="K3896" s="82">
        <v>68.417599999999993</v>
      </c>
      <c r="L3896" s="82">
        <v>148.018</v>
      </c>
      <c r="M3896" s="87">
        <v>187.15600000000001</v>
      </c>
      <c r="N3896" s="80">
        <v>0.37</v>
      </c>
      <c r="O3896" s="86">
        <f t="shared" si="180"/>
        <v>1258.9364199167801</v>
      </c>
      <c r="P3896" s="24">
        <f t="shared" si="181"/>
        <v>0</v>
      </c>
      <c r="R3896" s="76">
        <v>42473</v>
      </c>
      <c r="S3896" s="88">
        <f t="shared" si="182"/>
        <v>1.01905334472985E-2</v>
      </c>
      <c r="T3896" s="88"/>
    </row>
    <row r="3897" spans="1:20" x14ac:dyDescent="0.3">
      <c r="A3897" s="75">
        <v>3894</v>
      </c>
      <c r="B3897" s="76">
        <v>42474</v>
      </c>
      <c r="C3897" s="80">
        <v>2803.3364999999999</v>
      </c>
      <c r="D3897" s="81">
        <v>63.707599999999999</v>
      </c>
      <c r="E3897" s="82">
        <v>51.67</v>
      </c>
      <c r="F3897" s="82">
        <v>44.578099999999999</v>
      </c>
      <c r="G3897" s="82">
        <v>79.745999999999995</v>
      </c>
      <c r="H3897" s="82">
        <v>164.0549</v>
      </c>
      <c r="I3897" s="82">
        <v>122.4401</v>
      </c>
      <c r="J3897" s="82">
        <v>37.629600000000003</v>
      </c>
      <c r="K3897" s="82">
        <v>68.105500000000006</v>
      </c>
      <c r="L3897" s="82">
        <v>146.65299999999999</v>
      </c>
      <c r="M3897" s="87">
        <v>188.071</v>
      </c>
      <c r="N3897" s="80">
        <v>0.37</v>
      </c>
      <c r="O3897" s="86">
        <f t="shared" si="180"/>
        <v>1258.95490430072</v>
      </c>
      <c r="P3897" s="24">
        <f t="shared" si="181"/>
        <v>0</v>
      </c>
      <c r="R3897" s="76">
        <v>42474</v>
      </c>
      <c r="S3897" s="88">
        <f t="shared" si="182"/>
        <v>2.7282083289281701E-4</v>
      </c>
      <c r="T3897" s="88"/>
    </row>
    <row r="3898" spans="1:20" x14ac:dyDescent="0.3">
      <c r="A3898" s="75">
        <v>3895</v>
      </c>
      <c r="B3898" s="76">
        <v>42475</v>
      </c>
      <c r="C3898" s="80">
        <v>2800.5772999999999</v>
      </c>
      <c r="D3898" s="81">
        <v>62.773299999999999</v>
      </c>
      <c r="E3898" s="82">
        <v>50.93</v>
      </c>
      <c r="F3898" s="82">
        <v>44.340299999999999</v>
      </c>
      <c r="G3898" s="82">
        <v>80.163799999999995</v>
      </c>
      <c r="H3898" s="82">
        <v>162.79910000000001</v>
      </c>
      <c r="I3898" s="82">
        <v>121.7808</v>
      </c>
      <c r="J3898" s="82">
        <v>37.081499999999998</v>
      </c>
      <c r="K3898" s="82">
        <v>68.506699999999995</v>
      </c>
      <c r="L3898" s="82">
        <v>147.52000000000001</v>
      </c>
      <c r="M3898" s="87">
        <v>188.46899999999999</v>
      </c>
      <c r="N3898" s="80">
        <v>0.37</v>
      </c>
      <c r="O3898" s="86">
        <f t="shared" si="180"/>
        <v>1258.97338895606</v>
      </c>
      <c r="P3898" s="24">
        <f t="shared" si="181"/>
        <v>0</v>
      </c>
      <c r="R3898" s="76">
        <v>42475</v>
      </c>
      <c r="S3898" s="88">
        <f t="shared" si="182"/>
        <v>-9.8425572527594007E-4</v>
      </c>
      <c r="T3898" s="88"/>
    </row>
    <row r="3899" spans="1:20" x14ac:dyDescent="0.3">
      <c r="A3899" s="75">
        <v>3896</v>
      </c>
      <c r="B3899" s="76">
        <v>42478</v>
      </c>
      <c r="C3899" s="80">
        <v>2818.9506999999999</v>
      </c>
      <c r="D3899" s="81">
        <v>63.375700000000002</v>
      </c>
      <c r="E3899" s="82">
        <v>51.75</v>
      </c>
      <c r="F3899" s="82">
        <v>44.578099999999999</v>
      </c>
      <c r="G3899" s="82">
        <v>81.330600000000004</v>
      </c>
      <c r="H3899" s="82">
        <v>165.26050000000001</v>
      </c>
      <c r="I3899" s="82">
        <v>122.9417</v>
      </c>
      <c r="J3899" s="82">
        <v>37.665399999999998</v>
      </c>
      <c r="K3899" s="82">
        <v>68.685100000000006</v>
      </c>
      <c r="L3899" s="82">
        <v>147.44900000000001</v>
      </c>
      <c r="M3899" s="87">
        <v>190.047</v>
      </c>
      <c r="N3899" s="80">
        <v>0.37</v>
      </c>
      <c r="O3899" s="86">
        <f t="shared" si="180"/>
        <v>1258.9918738828001</v>
      </c>
      <c r="P3899" s="24">
        <f t="shared" si="181"/>
        <v>0</v>
      </c>
      <c r="R3899" s="76">
        <v>42478</v>
      </c>
      <c r="S3899" s="88">
        <f t="shared" si="182"/>
        <v>6.5605759212572501E-3</v>
      </c>
      <c r="T3899" s="88"/>
    </row>
    <row r="3900" spans="1:20" x14ac:dyDescent="0.3">
      <c r="A3900" s="75">
        <v>3897</v>
      </c>
      <c r="B3900" s="76">
        <v>42479</v>
      </c>
      <c r="C3900" s="80">
        <v>2827.6457999999998</v>
      </c>
      <c r="D3900" s="81">
        <v>63.719900000000003</v>
      </c>
      <c r="E3900" s="82">
        <v>51.35</v>
      </c>
      <c r="F3900" s="82">
        <v>44.383499999999998</v>
      </c>
      <c r="G3900" s="82">
        <v>81.229699999999994</v>
      </c>
      <c r="H3900" s="82">
        <v>168.27430000000001</v>
      </c>
      <c r="I3900" s="82">
        <v>123.55800000000001</v>
      </c>
      <c r="J3900" s="82">
        <v>38.535200000000003</v>
      </c>
      <c r="K3900" s="82">
        <v>69.249799999999993</v>
      </c>
      <c r="L3900" s="82">
        <v>148.30199999999999</v>
      </c>
      <c r="M3900" s="87">
        <v>190.06200000000001</v>
      </c>
      <c r="N3900" s="80">
        <v>0.37</v>
      </c>
      <c r="O3900" s="86">
        <f t="shared" si="180"/>
        <v>1259.0103590809499</v>
      </c>
      <c r="P3900" s="24">
        <f t="shared" si="181"/>
        <v>0</v>
      </c>
      <c r="R3900" s="76">
        <v>42479</v>
      </c>
      <c r="S3900" s="88">
        <f t="shared" si="182"/>
        <v>3.0845165188593299E-3</v>
      </c>
      <c r="T3900" s="88"/>
    </row>
    <row r="3901" spans="1:20" x14ac:dyDescent="0.3">
      <c r="A3901" s="75">
        <v>3898</v>
      </c>
      <c r="B3901" s="76">
        <v>42480</v>
      </c>
      <c r="C3901" s="80">
        <v>2829.9623000000001</v>
      </c>
      <c r="D3901" s="81">
        <v>64.039599999999993</v>
      </c>
      <c r="E3901" s="82">
        <v>51.27</v>
      </c>
      <c r="F3901" s="82">
        <v>44.4268</v>
      </c>
      <c r="G3901" s="82">
        <v>80.077299999999994</v>
      </c>
      <c r="H3901" s="82">
        <v>170.26679999999999</v>
      </c>
      <c r="I3901" s="82">
        <v>124.4036</v>
      </c>
      <c r="J3901" s="82">
        <v>38.7378</v>
      </c>
      <c r="K3901" s="82">
        <v>65.935900000000004</v>
      </c>
      <c r="L3901" s="82">
        <v>145.62899999999999</v>
      </c>
      <c r="M3901" s="87">
        <v>189.60499999999999</v>
      </c>
      <c r="N3901" s="80">
        <v>0.37</v>
      </c>
      <c r="O3901" s="86">
        <f t="shared" si="180"/>
        <v>1259.02884455051</v>
      </c>
      <c r="P3901" s="24">
        <f t="shared" si="181"/>
        <v>0</v>
      </c>
      <c r="R3901" s="76">
        <v>42480</v>
      </c>
      <c r="S3901" s="88">
        <f t="shared" si="182"/>
        <v>8.1923273417072696E-4</v>
      </c>
      <c r="T3901" s="88"/>
    </row>
    <row r="3902" spans="1:20" x14ac:dyDescent="0.3">
      <c r="A3902" s="75">
        <v>3899</v>
      </c>
      <c r="B3902" s="76">
        <v>42481</v>
      </c>
      <c r="C3902" s="80">
        <v>2815.3323999999998</v>
      </c>
      <c r="D3902" s="81">
        <v>63.523200000000003</v>
      </c>
      <c r="E3902" s="82">
        <v>51.36</v>
      </c>
      <c r="F3902" s="82">
        <v>44.307899999999997</v>
      </c>
      <c r="G3902" s="82">
        <v>80.350999999999999</v>
      </c>
      <c r="H3902" s="82">
        <v>169.78129999999999</v>
      </c>
      <c r="I3902" s="82">
        <v>124.38930000000001</v>
      </c>
      <c r="J3902" s="82">
        <v>37.939399999999999</v>
      </c>
      <c r="K3902" s="82">
        <v>64.880799999999994</v>
      </c>
      <c r="L3902" s="82">
        <v>143.56800000000001</v>
      </c>
      <c r="M3902" s="87">
        <v>185.53399999999999</v>
      </c>
      <c r="N3902" s="80">
        <v>0.37</v>
      </c>
      <c r="O3902" s="86">
        <f t="shared" si="180"/>
        <v>1259.04733029148</v>
      </c>
      <c r="P3902" s="24">
        <f t="shared" si="181"/>
        <v>0</v>
      </c>
      <c r="R3902" s="76">
        <v>42481</v>
      </c>
      <c r="S3902" s="88">
        <f t="shared" si="182"/>
        <v>-5.1696448394384902E-3</v>
      </c>
      <c r="T3902" s="88"/>
    </row>
    <row r="3903" spans="1:20" x14ac:dyDescent="0.3">
      <c r="A3903" s="75">
        <v>3900</v>
      </c>
      <c r="B3903" s="76">
        <v>42482</v>
      </c>
      <c r="C3903" s="80">
        <v>2815.4803999999999</v>
      </c>
      <c r="D3903" s="81">
        <v>64.715800000000002</v>
      </c>
      <c r="E3903" s="82">
        <v>51.13</v>
      </c>
      <c r="F3903" s="82">
        <v>43.994399999999999</v>
      </c>
      <c r="G3903" s="82">
        <v>74.588999999999999</v>
      </c>
      <c r="H3903" s="82">
        <v>170.80260000000001</v>
      </c>
      <c r="I3903" s="82">
        <v>125.4498</v>
      </c>
      <c r="J3903" s="82">
        <v>38.189700000000002</v>
      </c>
      <c r="K3903" s="82">
        <v>66.188500000000005</v>
      </c>
      <c r="L3903" s="82">
        <v>144.97499999999999</v>
      </c>
      <c r="M3903" s="87">
        <v>185.10599999999999</v>
      </c>
      <c r="N3903" s="80">
        <v>0.37</v>
      </c>
      <c r="O3903" s="86">
        <f t="shared" si="180"/>
        <v>1259.06581630387</v>
      </c>
      <c r="P3903" s="24">
        <f t="shared" si="181"/>
        <v>0</v>
      </c>
      <c r="R3903" s="76">
        <v>42482</v>
      </c>
      <c r="S3903" s="88">
        <f t="shared" si="182"/>
        <v>5.2569280984515702E-5</v>
      </c>
      <c r="T3903" s="88"/>
    </row>
    <row r="3904" spans="1:20" x14ac:dyDescent="0.3">
      <c r="A3904" s="75">
        <v>3901</v>
      </c>
      <c r="B3904" s="76">
        <v>42485</v>
      </c>
      <c r="C3904" s="80">
        <v>2810.3798000000002</v>
      </c>
      <c r="D3904" s="81">
        <v>64.457599999999999</v>
      </c>
      <c r="E3904" s="82">
        <v>51.09</v>
      </c>
      <c r="F3904" s="82">
        <v>44.0809</v>
      </c>
      <c r="G3904" s="82">
        <v>75.064400000000006</v>
      </c>
      <c r="H3904" s="82">
        <v>169.96539999999999</v>
      </c>
      <c r="I3904" s="82">
        <v>125.1632</v>
      </c>
      <c r="J3904" s="82">
        <v>38.6663</v>
      </c>
      <c r="K3904" s="82">
        <v>66.441100000000006</v>
      </c>
      <c r="L3904" s="82">
        <v>146.14099999999999</v>
      </c>
      <c r="M3904" s="87">
        <v>187.99700000000001</v>
      </c>
      <c r="N3904" s="80">
        <v>0.37</v>
      </c>
      <c r="O3904" s="86">
        <f t="shared" si="180"/>
        <v>1259.08430258768</v>
      </c>
      <c r="P3904" s="24">
        <f t="shared" si="181"/>
        <v>0</v>
      </c>
      <c r="R3904" s="76">
        <v>42485</v>
      </c>
      <c r="S3904" s="88">
        <f t="shared" si="182"/>
        <v>-1.8116268896774001E-3</v>
      </c>
      <c r="T3904" s="88"/>
    </row>
    <row r="3905" spans="1:20" x14ac:dyDescent="0.3">
      <c r="A3905" s="75">
        <v>3902</v>
      </c>
      <c r="B3905" s="76">
        <v>42486</v>
      </c>
      <c r="C3905" s="80">
        <v>2815.643</v>
      </c>
      <c r="D3905" s="81">
        <v>65.047700000000006</v>
      </c>
      <c r="E3905" s="82">
        <v>52.66</v>
      </c>
      <c r="F3905" s="82">
        <v>43.940399999999997</v>
      </c>
      <c r="G3905" s="82">
        <v>74.099299999999999</v>
      </c>
      <c r="H3905" s="82">
        <v>171.2715</v>
      </c>
      <c r="I3905" s="82">
        <v>125.5932</v>
      </c>
      <c r="J3905" s="82">
        <v>39.440800000000003</v>
      </c>
      <c r="K3905" s="82">
        <v>66.173599999999993</v>
      </c>
      <c r="L3905" s="82">
        <v>145.857</v>
      </c>
      <c r="M3905" s="87">
        <v>188.36600000000001</v>
      </c>
      <c r="N3905" s="80">
        <v>0.37</v>
      </c>
      <c r="O3905" s="86">
        <f t="shared" si="180"/>
        <v>1259.1027891429201</v>
      </c>
      <c r="P3905" s="24">
        <f t="shared" si="181"/>
        <v>0</v>
      </c>
      <c r="R3905" s="76">
        <v>42486</v>
      </c>
      <c r="S3905" s="88">
        <f t="shared" si="182"/>
        <v>1.87277178693068E-3</v>
      </c>
      <c r="T3905" s="88"/>
    </row>
    <row r="3906" spans="1:20" x14ac:dyDescent="0.3">
      <c r="A3906" s="75">
        <v>3903</v>
      </c>
      <c r="B3906" s="76">
        <v>42487</v>
      </c>
      <c r="C3906" s="80">
        <v>2820.4938000000002</v>
      </c>
      <c r="D3906" s="81">
        <v>65.035399999999996</v>
      </c>
      <c r="E3906" s="82">
        <v>54.85</v>
      </c>
      <c r="F3906" s="82">
        <v>44.156500000000001</v>
      </c>
      <c r="G3906" s="82">
        <v>73.379000000000005</v>
      </c>
      <c r="H3906" s="82">
        <v>173.8835</v>
      </c>
      <c r="I3906" s="82">
        <v>126.78270000000001</v>
      </c>
      <c r="J3906" s="82">
        <v>39.4527</v>
      </c>
      <c r="K3906" s="82">
        <v>66.396500000000003</v>
      </c>
      <c r="L3906" s="82">
        <v>145.899</v>
      </c>
      <c r="M3906" s="87">
        <v>189.23599999999999</v>
      </c>
      <c r="N3906" s="80">
        <v>0.37</v>
      </c>
      <c r="O3906" s="86">
        <f t="shared" si="180"/>
        <v>1259.12127596958</v>
      </c>
      <c r="P3906" s="24">
        <f t="shared" si="181"/>
        <v>0</v>
      </c>
      <c r="R3906" s="76">
        <v>42487</v>
      </c>
      <c r="S3906" s="88">
        <f t="shared" si="182"/>
        <v>1.7228036366827601E-3</v>
      </c>
      <c r="T3906" s="88"/>
    </row>
    <row r="3907" spans="1:20" x14ac:dyDescent="0.3">
      <c r="A3907" s="75">
        <v>3904</v>
      </c>
      <c r="B3907" s="76">
        <v>42488</v>
      </c>
      <c r="C3907" s="80">
        <v>2794.6541999999999</v>
      </c>
      <c r="D3907" s="81">
        <v>64.088800000000006</v>
      </c>
      <c r="E3907" s="82">
        <v>52.41</v>
      </c>
      <c r="F3907" s="82">
        <v>43.594499999999996</v>
      </c>
      <c r="G3907" s="82">
        <v>71.880899999999997</v>
      </c>
      <c r="H3907" s="82">
        <v>171.4556</v>
      </c>
      <c r="I3907" s="82">
        <v>126.1664</v>
      </c>
      <c r="J3907" s="82">
        <v>39.917400000000001</v>
      </c>
      <c r="K3907" s="82">
        <v>66.322199999999995</v>
      </c>
      <c r="L3907" s="82">
        <v>146.38300000000001</v>
      </c>
      <c r="M3907" s="87">
        <v>188.67599999999999</v>
      </c>
      <c r="N3907" s="80">
        <v>0.37</v>
      </c>
      <c r="O3907" s="86">
        <f t="shared" si="180"/>
        <v>1259.13976306768</v>
      </c>
      <c r="P3907" s="24">
        <f t="shared" si="181"/>
        <v>0</v>
      </c>
      <c r="R3907" s="76">
        <v>42488</v>
      </c>
      <c r="S3907" s="88">
        <f t="shared" si="182"/>
        <v>-9.1613745082510505E-3</v>
      </c>
      <c r="T3907" s="88"/>
    </row>
    <row r="3908" spans="1:20" x14ac:dyDescent="0.3">
      <c r="A3908" s="75">
        <v>3905</v>
      </c>
      <c r="B3908" s="76">
        <v>42489</v>
      </c>
      <c r="C3908" s="80">
        <v>2780.5329000000002</v>
      </c>
      <c r="D3908" s="81">
        <v>62.109400000000001</v>
      </c>
      <c r="E3908" s="82">
        <v>50.99</v>
      </c>
      <c r="F3908" s="82">
        <v>43.086399999999998</v>
      </c>
      <c r="G3908" s="82">
        <v>71.837699999999998</v>
      </c>
      <c r="H3908" s="82">
        <v>171.0873</v>
      </c>
      <c r="I3908" s="82">
        <v>126.69670000000001</v>
      </c>
      <c r="J3908" s="82">
        <v>39.297800000000002</v>
      </c>
      <c r="K3908" s="82">
        <v>66.5749</v>
      </c>
      <c r="L3908" s="82">
        <v>146.369</v>
      </c>
      <c r="M3908" s="87">
        <v>186.566</v>
      </c>
      <c r="N3908" s="80">
        <v>0.3</v>
      </c>
      <c r="O3908" s="99">
        <f t="shared" ref="O3908:O3971" si="183">O3907*(1+N3908/100/252)</f>
        <v>1259.1547528267699</v>
      </c>
      <c r="P3908" s="24">
        <f t="shared" ref="P3908:P3971" si="184">IF(MONTH(B3908)&lt;&gt;MONTH(B3909),1,0)</f>
        <v>1</v>
      </c>
      <c r="R3908" s="76">
        <v>42489</v>
      </c>
      <c r="S3908" s="88">
        <f t="shared" ref="S3908:S3971" si="185">(C3908/C3907)-1</f>
        <v>-5.0529686284620503E-3</v>
      </c>
      <c r="T3908" s="88"/>
    </row>
    <row r="3909" spans="1:20" x14ac:dyDescent="0.3">
      <c r="A3909" s="75">
        <v>3906</v>
      </c>
      <c r="B3909" s="76">
        <v>42492</v>
      </c>
      <c r="C3909" s="80">
        <v>2802.2678999999998</v>
      </c>
      <c r="D3909" s="81">
        <v>62.834800000000001</v>
      </c>
      <c r="E3909" s="82">
        <v>50.94</v>
      </c>
      <c r="F3909" s="82">
        <v>43.561999999999998</v>
      </c>
      <c r="G3909" s="82">
        <v>72.903599999999997</v>
      </c>
      <c r="H3909" s="82">
        <v>172.97929999999999</v>
      </c>
      <c r="I3909" s="82">
        <v>127.74299999999999</v>
      </c>
      <c r="J3909" s="82">
        <v>38.582900000000002</v>
      </c>
      <c r="K3909" s="82">
        <v>66.842399999999998</v>
      </c>
      <c r="L3909" s="82">
        <v>147.03700000000001</v>
      </c>
      <c r="M3909" s="87">
        <v>189.089</v>
      </c>
      <c r="N3909" s="80">
        <v>0.37</v>
      </c>
      <c r="O3909" s="86">
        <f t="shared" si="183"/>
        <v>1259.1732404163899</v>
      </c>
      <c r="P3909" s="24">
        <f t="shared" si="184"/>
        <v>0</v>
      </c>
      <c r="R3909" s="76">
        <v>42492</v>
      </c>
      <c r="S3909" s="88">
        <f t="shared" si="185"/>
        <v>7.81684690729589E-3</v>
      </c>
      <c r="T3909" s="88"/>
    </row>
    <row r="3910" spans="1:20" x14ac:dyDescent="0.3">
      <c r="A3910" s="75">
        <v>3907</v>
      </c>
      <c r="B3910" s="76">
        <v>42493</v>
      </c>
      <c r="C3910" s="80">
        <v>2778.0300999999999</v>
      </c>
      <c r="D3910" s="81">
        <v>62.367600000000003</v>
      </c>
      <c r="E3910" s="82">
        <v>49.91</v>
      </c>
      <c r="F3910" s="82">
        <v>42.891800000000003</v>
      </c>
      <c r="G3910" s="82">
        <v>71.707999999999998</v>
      </c>
      <c r="H3910" s="82">
        <v>169.6473</v>
      </c>
      <c r="I3910" s="82">
        <v>126.2811</v>
      </c>
      <c r="J3910" s="82">
        <v>37.736899999999999</v>
      </c>
      <c r="K3910" s="82">
        <v>66.634299999999996</v>
      </c>
      <c r="L3910" s="82">
        <v>147.221</v>
      </c>
      <c r="M3910" s="87">
        <v>189.38399999999999</v>
      </c>
      <c r="N3910" s="80">
        <v>0.37</v>
      </c>
      <c r="O3910" s="86">
        <f t="shared" si="183"/>
        <v>1259.19172827746</v>
      </c>
      <c r="P3910" s="24">
        <f t="shared" si="184"/>
        <v>0</v>
      </c>
      <c r="R3910" s="76">
        <v>42493</v>
      </c>
      <c r="S3910" s="88">
        <f t="shared" si="185"/>
        <v>-8.6493514770661396E-3</v>
      </c>
      <c r="T3910" s="88"/>
    </row>
    <row r="3911" spans="1:20" x14ac:dyDescent="0.3">
      <c r="A3911" s="75">
        <v>3908</v>
      </c>
      <c r="B3911" s="76">
        <v>42494</v>
      </c>
      <c r="C3911" s="80">
        <v>2762.125</v>
      </c>
      <c r="D3911" s="81">
        <v>62.072499999999998</v>
      </c>
      <c r="E3911" s="82">
        <v>49.54</v>
      </c>
      <c r="F3911" s="82">
        <v>42.470300000000002</v>
      </c>
      <c r="G3911" s="82">
        <v>71.837699999999998</v>
      </c>
      <c r="H3911" s="82">
        <v>168.42500000000001</v>
      </c>
      <c r="I3911" s="82">
        <v>126.03749999999999</v>
      </c>
      <c r="J3911" s="82">
        <v>37.439</v>
      </c>
      <c r="K3911" s="82">
        <v>66.842399999999998</v>
      </c>
      <c r="L3911" s="82">
        <v>147.875</v>
      </c>
      <c r="M3911" s="87">
        <v>190.755</v>
      </c>
      <c r="N3911" s="80">
        <v>0.37</v>
      </c>
      <c r="O3911" s="86">
        <f t="shared" si="183"/>
        <v>1259.2102164099799</v>
      </c>
      <c r="P3911" s="24">
        <f t="shared" si="184"/>
        <v>0</v>
      </c>
      <c r="R3911" s="76">
        <v>42494</v>
      </c>
      <c r="S3911" s="88">
        <f t="shared" si="185"/>
        <v>-5.7253159352016504E-3</v>
      </c>
      <c r="T3911" s="88"/>
    </row>
    <row r="3912" spans="1:20" x14ac:dyDescent="0.3">
      <c r="A3912" s="75">
        <v>3909</v>
      </c>
      <c r="B3912" s="76">
        <v>42495</v>
      </c>
      <c r="C3912" s="80">
        <v>2762.1329000000001</v>
      </c>
      <c r="D3912" s="81">
        <v>62.859400000000001</v>
      </c>
      <c r="E3912" s="82">
        <v>49.51</v>
      </c>
      <c r="F3912" s="82">
        <v>42.4054</v>
      </c>
      <c r="G3912" s="82">
        <v>71.938500000000005</v>
      </c>
      <c r="H3912" s="82">
        <v>169.81469999999999</v>
      </c>
      <c r="I3912" s="82">
        <v>126.1808</v>
      </c>
      <c r="J3912" s="82">
        <v>37.1173</v>
      </c>
      <c r="K3912" s="82">
        <v>66.961200000000005</v>
      </c>
      <c r="L3912" s="82">
        <v>148.14599999999999</v>
      </c>
      <c r="M3912" s="87">
        <v>190.68100000000001</v>
      </c>
      <c r="N3912" s="80">
        <v>0.37</v>
      </c>
      <c r="O3912" s="86">
        <f t="shared" si="183"/>
        <v>1259.2287048139499</v>
      </c>
      <c r="P3912" s="24">
        <f t="shared" si="184"/>
        <v>0</v>
      </c>
      <c r="R3912" s="76">
        <v>42495</v>
      </c>
      <c r="S3912" s="88">
        <f t="shared" si="185"/>
        <v>2.8601167578745599E-6</v>
      </c>
      <c r="T3912" s="88"/>
    </row>
    <row r="3913" spans="1:20" x14ac:dyDescent="0.3">
      <c r="A3913" s="75">
        <v>3910</v>
      </c>
      <c r="B3913" s="76">
        <v>42496</v>
      </c>
      <c r="C3913" s="80">
        <v>2771.2685000000001</v>
      </c>
      <c r="D3913" s="81">
        <v>62.601199999999999</v>
      </c>
      <c r="E3913" s="82">
        <v>49.94</v>
      </c>
      <c r="F3913" s="82">
        <v>42.6</v>
      </c>
      <c r="G3913" s="82">
        <v>72.586699999999993</v>
      </c>
      <c r="H3913" s="82">
        <v>170.5515</v>
      </c>
      <c r="I3913" s="82">
        <v>126.8544</v>
      </c>
      <c r="J3913" s="82">
        <v>38.046700000000001</v>
      </c>
      <c r="K3913" s="82">
        <v>67.3476</v>
      </c>
      <c r="L3913" s="82">
        <v>149.21199999999999</v>
      </c>
      <c r="M3913" s="87">
        <v>192.59899999999999</v>
      </c>
      <c r="N3913" s="80">
        <v>0.37</v>
      </c>
      <c r="O3913" s="86">
        <f t="shared" si="183"/>
        <v>1259.2471934893799</v>
      </c>
      <c r="P3913" s="24">
        <f t="shared" si="184"/>
        <v>0</v>
      </c>
      <c r="R3913" s="76">
        <v>42496</v>
      </c>
      <c r="S3913" s="88">
        <f t="shared" si="185"/>
        <v>3.3074440407989702E-3</v>
      </c>
      <c r="T3913" s="88"/>
    </row>
    <row r="3914" spans="1:20" x14ac:dyDescent="0.3">
      <c r="A3914" s="75">
        <v>3911</v>
      </c>
      <c r="B3914" s="76">
        <v>42499</v>
      </c>
      <c r="C3914" s="80">
        <v>2773.3851</v>
      </c>
      <c r="D3914" s="81">
        <v>62.945399999999999</v>
      </c>
      <c r="E3914" s="82">
        <v>50.15</v>
      </c>
      <c r="F3914" s="82">
        <v>42.545900000000003</v>
      </c>
      <c r="G3914" s="82">
        <v>72.125799999999998</v>
      </c>
      <c r="H3914" s="82">
        <v>168.0232</v>
      </c>
      <c r="I3914" s="82">
        <v>126.9404</v>
      </c>
      <c r="J3914" s="82">
        <v>37.188800000000001</v>
      </c>
      <c r="K3914" s="82">
        <v>67.228700000000003</v>
      </c>
      <c r="L3914" s="82">
        <v>149.667</v>
      </c>
      <c r="M3914" s="87">
        <v>192.96799999999999</v>
      </c>
      <c r="N3914" s="80">
        <v>0.37</v>
      </c>
      <c r="O3914" s="86">
        <f t="shared" si="183"/>
        <v>1259.26568243627</v>
      </c>
      <c r="P3914" s="24">
        <f t="shared" si="184"/>
        <v>0</v>
      </c>
      <c r="R3914" s="76">
        <v>42499</v>
      </c>
      <c r="S3914" s="88">
        <f t="shared" si="185"/>
        <v>7.63765762862745E-4</v>
      </c>
      <c r="T3914" s="88"/>
    </row>
    <row r="3915" spans="1:20" x14ac:dyDescent="0.3">
      <c r="A3915" s="75">
        <v>3912</v>
      </c>
      <c r="B3915" s="76">
        <v>42500</v>
      </c>
      <c r="C3915" s="80">
        <v>2808.0650999999998</v>
      </c>
      <c r="D3915" s="81">
        <v>64.113299999999995</v>
      </c>
      <c r="E3915" s="82">
        <v>51.97</v>
      </c>
      <c r="F3915" s="82">
        <v>43.259399999999999</v>
      </c>
      <c r="G3915" s="82">
        <v>73.494200000000006</v>
      </c>
      <c r="H3915" s="82">
        <v>169.56360000000001</v>
      </c>
      <c r="I3915" s="82">
        <v>128.97559999999999</v>
      </c>
      <c r="J3915" s="82">
        <v>38.165799999999997</v>
      </c>
      <c r="K3915" s="82">
        <v>67.986599999999996</v>
      </c>
      <c r="L3915" s="82">
        <v>151.501</v>
      </c>
      <c r="M3915" s="87">
        <v>194.10300000000001</v>
      </c>
      <c r="N3915" s="80">
        <v>0.37</v>
      </c>
      <c r="O3915" s="86">
        <f t="shared" si="183"/>
        <v>1259.28417165462</v>
      </c>
      <c r="P3915" s="24">
        <f t="shared" si="184"/>
        <v>0</v>
      </c>
      <c r="R3915" s="76">
        <v>42500</v>
      </c>
      <c r="S3915" s="88">
        <f t="shared" si="185"/>
        <v>1.2504574283607401E-2</v>
      </c>
      <c r="T3915" s="88"/>
    </row>
    <row r="3916" spans="1:20" x14ac:dyDescent="0.3">
      <c r="A3916" s="75">
        <v>3913</v>
      </c>
      <c r="B3916" s="76">
        <v>42501</v>
      </c>
      <c r="C3916" s="80">
        <v>2782.6731</v>
      </c>
      <c r="D3916" s="81">
        <v>64.113299999999995</v>
      </c>
      <c r="E3916" s="82">
        <v>50.72</v>
      </c>
      <c r="F3916" s="82">
        <v>42.859400000000001</v>
      </c>
      <c r="G3916" s="82">
        <v>73.537499999999994</v>
      </c>
      <c r="H3916" s="82">
        <v>169.3459</v>
      </c>
      <c r="I3916" s="82">
        <v>128.35929999999999</v>
      </c>
      <c r="J3916" s="82">
        <v>37.665399999999998</v>
      </c>
      <c r="K3916" s="82">
        <v>67.555700000000002</v>
      </c>
      <c r="L3916" s="82">
        <v>150.292</v>
      </c>
      <c r="M3916" s="87">
        <v>190.47499999999999</v>
      </c>
      <c r="N3916" s="80">
        <v>0.37</v>
      </c>
      <c r="O3916" s="86">
        <f t="shared" si="183"/>
        <v>1259.30266114444</v>
      </c>
      <c r="P3916" s="24">
        <f t="shared" si="184"/>
        <v>0</v>
      </c>
      <c r="R3916" s="76">
        <v>42501</v>
      </c>
      <c r="S3916" s="88">
        <f t="shared" si="185"/>
        <v>-9.0425254029901092E-3</v>
      </c>
      <c r="T3916" s="88"/>
    </row>
    <row r="3917" spans="1:20" x14ac:dyDescent="0.3">
      <c r="A3917" s="75">
        <v>3914</v>
      </c>
      <c r="B3917" s="76">
        <v>42502</v>
      </c>
      <c r="C3917" s="80">
        <v>2782.4773</v>
      </c>
      <c r="D3917" s="81">
        <v>63.326500000000003</v>
      </c>
      <c r="E3917" s="82">
        <v>51.12</v>
      </c>
      <c r="F3917" s="82">
        <v>43.043199999999999</v>
      </c>
      <c r="G3917" s="82">
        <v>74.200100000000006</v>
      </c>
      <c r="H3917" s="82">
        <v>170.98679999999999</v>
      </c>
      <c r="I3917" s="82">
        <v>129.60230000000001</v>
      </c>
      <c r="J3917" s="82">
        <v>37.343699999999998</v>
      </c>
      <c r="K3917" s="82">
        <v>68.105500000000006</v>
      </c>
      <c r="L3917" s="82">
        <v>150.83199999999999</v>
      </c>
      <c r="M3917" s="87">
        <v>191.92</v>
      </c>
      <c r="N3917" s="80">
        <v>0.37</v>
      </c>
      <c r="O3917" s="86">
        <f t="shared" si="183"/>
        <v>1259.3211509057401</v>
      </c>
      <c r="P3917" s="24">
        <f t="shared" si="184"/>
        <v>0</v>
      </c>
      <c r="R3917" s="76">
        <v>42502</v>
      </c>
      <c r="S3917" s="88">
        <f t="shared" si="185"/>
        <v>-7.03639964032554E-5</v>
      </c>
      <c r="T3917" s="88"/>
    </row>
    <row r="3918" spans="1:20" x14ac:dyDescent="0.3">
      <c r="A3918" s="75">
        <v>3915</v>
      </c>
      <c r="B3918" s="76">
        <v>42503</v>
      </c>
      <c r="C3918" s="80">
        <v>2759.1007</v>
      </c>
      <c r="D3918" s="81">
        <v>63.0929</v>
      </c>
      <c r="E3918" s="82">
        <v>50.49</v>
      </c>
      <c r="F3918" s="82">
        <v>42.816200000000002</v>
      </c>
      <c r="G3918" s="82">
        <v>73.580699999999993</v>
      </c>
      <c r="H3918" s="82">
        <v>168.67619999999999</v>
      </c>
      <c r="I3918" s="82">
        <v>128.14250000000001</v>
      </c>
      <c r="J3918" s="82">
        <v>36.926600000000001</v>
      </c>
      <c r="K3918" s="82">
        <v>67.392200000000003</v>
      </c>
      <c r="L3918" s="82">
        <v>148.10300000000001</v>
      </c>
      <c r="M3918" s="87">
        <v>190.018</v>
      </c>
      <c r="N3918" s="80">
        <v>0.37</v>
      </c>
      <c r="O3918" s="86">
        <f t="shared" si="183"/>
        <v>1259.33964093851</v>
      </c>
      <c r="P3918" s="24">
        <f t="shared" si="184"/>
        <v>0</v>
      </c>
      <c r="R3918" s="76">
        <v>42503</v>
      </c>
      <c r="S3918" s="88">
        <f t="shared" si="185"/>
        <v>-8.4013623399551395E-3</v>
      </c>
      <c r="T3918" s="88"/>
    </row>
    <row r="3919" spans="1:20" x14ac:dyDescent="0.3">
      <c r="A3919" s="75">
        <v>3916</v>
      </c>
      <c r="B3919" s="76">
        <v>42506</v>
      </c>
      <c r="C3919" s="80">
        <v>2786.4162999999999</v>
      </c>
      <c r="D3919" s="81">
        <v>63.818300000000001</v>
      </c>
      <c r="E3919" s="82">
        <v>51.36</v>
      </c>
      <c r="F3919" s="82">
        <v>43.205300000000001</v>
      </c>
      <c r="G3919" s="82">
        <v>74.661000000000001</v>
      </c>
      <c r="H3919" s="82">
        <v>171.2715</v>
      </c>
      <c r="I3919" s="82">
        <v>129.45769999999999</v>
      </c>
      <c r="J3919" s="82">
        <v>37.999000000000002</v>
      </c>
      <c r="K3919" s="82">
        <v>67.793400000000005</v>
      </c>
      <c r="L3919" s="82">
        <v>148.03200000000001</v>
      </c>
      <c r="M3919" s="87">
        <v>191.21199999999999</v>
      </c>
      <c r="N3919" s="80">
        <v>0.37</v>
      </c>
      <c r="O3919" s="86">
        <f t="shared" si="183"/>
        <v>1259.35813124276</v>
      </c>
      <c r="P3919" s="24">
        <f t="shared" si="184"/>
        <v>0</v>
      </c>
      <c r="R3919" s="76">
        <v>42506</v>
      </c>
      <c r="S3919" s="88">
        <f t="shared" si="185"/>
        <v>9.9001823311486402E-3</v>
      </c>
      <c r="T3919" s="88"/>
    </row>
    <row r="3920" spans="1:20" x14ac:dyDescent="0.3">
      <c r="A3920" s="75">
        <v>3917</v>
      </c>
      <c r="B3920" s="76">
        <v>42507</v>
      </c>
      <c r="C3920" s="80">
        <v>2761.0491999999999</v>
      </c>
      <c r="D3920" s="81">
        <v>63.916600000000003</v>
      </c>
      <c r="E3920" s="82">
        <v>50.965000000000003</v>
      </c>
      <c r="F3920" s="82">
        <v>42.805399999999999</v>
      </c>
      <c r="G3920" s="82">
        <v>73.278199999999998</v>
      </c>
      <c r="H3920" s="82">
        <v>170.4845</v>
      </c>
      <c r="I3920" s="82">
        <v>129.3999</v>
      </c>
      <c r="J3920" s="82">
        <v>37.903700000000001</v>
      </c>
      <c r="K3920" s="82">
        <v>66.500600000000006</v>
      </c>
      <c r="L3920" s="82">
        <v>145.53</v>
      </c>
      <c r="M3920" s="87">
        <v>188.33600000000001</v>
      </c>
      <c r="N3920" s="80">
        <v>0.37</v>
      </c>
      <c r="O3920" s="86">
        <f t="shared" si="183"/>
        <v>1259.3766218185001</v>
      </c>
      <c r="P3920" s="24">
        <f t="shared" si="184"/>
        <v>0</v>
      </c>
      <c r="R3920" s="76">
        <v>42507</v>
      </c>
      <c r="S3920" s="88">
        <f t="shared" si="185"/>
        <v>-9.1038442461019997E-3</v>
      </c>
      <c r="T3920" s="88"/>
    </row>
    <row r="3921" spans="1:20" x14ac:dyDescent="0.3">
      <c r="A3921" s="75">
        <v>3918</v>
      </c>
      <c r="B3921" s="76">
        <v>42508</v>
      </c>
      <c r="C3921" s="80">
        <v>2762.0259999999998</v>
      </c>
      <c r="D3921" s="81">
        <v>64.900199999999998</v>
      </c>
      <c r="E3921" s="82">
        <v>50.97</v>
      </c>
      <c r="F3921" s="82">
        <v>42.6648</v>
      </c>
      <c r="G3921" s="82">
        <v>73.713399999999993</v>
      </c>
      <c r="H3921" s="82">
        <v>169.3169</v>
      </c>
      <c r="I3921" s="82">
        <v>129.13980000000001</v>
      </c>
      <c r="J3921" s="82">
        <v>37.605800000000002</v>
      </c>
      <c r="K3921" s="82">
        <v>66.099299999999999</v>
      </c>
      <c r="L3921" s="82">
        <v>143.45400000000001</v>
      </c>
      <c r="M3921" s="87">
        <v>186.15299999999999</v>
      </c>
      <c r="N3921" s="80">
        <v>0.37</v>
      </c>
      <c r="O3921" s="86">
        <f t="shared" si="183"/>
        <v>1259.39511266572</v>
      </c>
      <c r="P3921" s="24">
        <f t="shared" si="184"/>
        <v>0</v>
      </c>
      <c r="R3921" s="76">
        <v>42508</v>
      </c>
      <c r="S3921" s="88">
        <f t="shared" si="185"/>
        <v>3.5377855635454502E-4</v>
      </c>
      <c r="T3921" s="88"/>
    </row>
    <row r="3922" spans="1:20" x14ac:dyDescent="0.3">
      <c r="A3922" s="75">
        <v>3919</v>
      </c>
      <c r="B3922" s="76">
        <v>42509</v>
      </c>
      <c r="C3922" s="80">
        <v>2751.8132999999998</v>
      </c>
      <c r="D3922" s="81">
        <v>64.863299999999995</v>
      </c>
      <c r="E3922" s="82">
        <v>50.68</v>
      </c>
      <c r="F3922" s="82">
        <v>41.983800000000002</v>
      </c>
      <c r="G3922" s="82">
        <v>73.002499999999998</v>
      </c>
      <c r="H3922" s="82">
        <v>168.9616</v>
      </c>
      <c r="I3922" s="82">
        <v>130.23820000000001</v>
      </c>
      <c r="J3922" s="82">
        <v>37.057699999999997</v>
      </c>
      <c r="K3922" s="82">
        <v>65.861599999999996</v>
      </c>
      <c r="L3922" s="82">
        <v>144.05099999999999</v>
      </c>
      <c r="M3922" s="87">
        <v>184.79599999999999</v>
      </c>
      <c r="N3922" s="80">
        <v>0.37</v>
      </c>
      <c r="O3922" s="86">
        <f t="shared" si="183"/>
        <v>1259.4136037844401</v>
      </c>
      <c r="P3922" s="24">
        <f t="shared" si="184"/>
        <v>0</v>
      </c>
      <c r="R3922" s="76">
        <v>42509</v>
      </c>
      <c r="S3922" s="88">
        <f t="shared" si="185"/>
        <v>-3.6975394149078001E-3</v>
      </c>
      <c r="T3922" s="88"/>
    </row>
    <row r="3923" spans="1:20" x14ac:dyDescent="0.3">
      <c r="A3923" s="75">
        <v>3920</v>
      </c>
      <c r="B3923" s="76">
        <v>42510</v>
      </c>
      <c r="C3923" s="80">
        <v>2768.8189000000002</v>
      </c>
      <c r="D3923" s="81">
        <v>67.027000000000001</v>
      </c>
      <c r="E3923" s="82">
        <v>51.73</v>
      </c>
      <c r="F3923" s="82">
        <v>42.6</v>
      </c>
      <c r="G3923" s="82">
        <v>73.437799999999996</v>
      </c>
      <c r="H3923" s="82">
        <v>168.86</v>
      </c>
      <c r="I3923" s="82">
        <v>129.70339999999999</v>
      </c>
      <c r="J3923" s="82">
        <v>37.224499999999999</v>
      </c>
      <c r="K3923" s="82">
        <v>65.311700000000002</v>
      </c>
      <c r="L3923" s="82">
        <v>142.303</v>
      </c>
      <c r="M3923" s="87">
        <v>180.77</v>
      </c>
      <c r="N3923" s="80">
        <v>0.37</v>
      </c>
      <c r="O3923" s="86">
        <f t="shared" si="183"/>
        <v>1259.4320951746499</v>
      </c>
      <c r="P3923" s="24">
        <f t="shared" si="184"/>
        <v>0</v>
      </c>
      <c r="R3923" s="76">
        <v>42510</v>
      </c>
      <c r="S3923" s="88">
        <f t="shared" si="185"/>
        <v>6.17977971107275E-3</v>
      </c>
      <c r="T3923" s="88"/>
    </row>
    <row r="3924" spans="1:20" x14ac:dyDescent="0.3">
      <c r="A3924" s="75">
        <v>3921</v>
      </c>
      <c r="B3924" s="76">
        <v>42513</v>
      </c>
      <c r="C3924" s="80">
        <v>2763.1374999999998</v>
      </c>
      <c r="D3924" s="81">
        <v>66.608999999999995</v>
      </c>
      <c r="E3924" s="82">
        <v>51.29</v>
      </c>
      <c r="F3924" s="82">
        <v>42.351399999999998</v>
      </c>
      <c r="G3924" s="82">
        <v>72.581800000000001</v>
      </c>
      <c r="H3924" s="82">
        <v>168.1662</v>
      </c>
      <c r="I3924" s="82">
        <v>129.50110000000001</v>
      </c>
      <c r="J3924" s="82">
        <v>36.795499999999997</v>
      </c>
      <c r="K3924" s="82">
        <v>65.341399999999993</v>
      </c>
      <c r="L3924" s="82">
        <v>142.75800000000001</v>
      </c>
      <c r="M3924" s="87">
        <v>181.13900000000001</v>
      </c>
      <c r="N3924" s="80">
        <v>0.37</v>
      </c>
      <c r="O3924" s="86">
        <f t="shared" si="183"/>
        <v>1259.4505868363699</v>
      </c>
      <c r="P3924" s="24">
        <f t="shared" si="184"/>
        <v>0</v>
      </c>
      <c r="R3924" s="76">
        <v>42513</v>
      </c>
      <c r="S3924" s="88">
        <f t="shared" si="185"/>
        <v>-2.0519218501435801E-3</v>
      </c>
      <c r="T3924" s="88"/>
    </row>
    <row r="3925" spans="1:20" x14ac:dyDescent="0.3">
      <c r="A3925" s="75">
        <v>3922</v>
      </c>
      <c r="B3925" s="76">
        <v>42514</v>
      </c>
      <c r="C3925" s="80">
        <v>2801.0127000000002</v>
      </c>
      <c r="D3925" s="81">
        <v>68.342500000000001</v>
      </c>
      <c r="E3925" s="82">
        <v>52.7</v>
      </c>
      <c r="F3925" s="82">
        <v>43.129600000000003</v>
      </c>
      <c r="G3925" s="82">
        <v>74.844999999999999</v>
      </c>
      <c r="H3925" s="82">
        <v>169.5369</v>
      </c>
      <c r="I3925" s="82">
        <v>129.60230000000001</v>
      </c>
      <c r="J3925" s="82">
        <v>37.534300000000002</v>
      </c>
      <c r="K3925" s="82">
        <v>65.935900000000004</v>
      </c>
      <c r="L3925" s="82">
        <v>143.71</v>
      </c>
      <c r="M3925" s="87">
        <v>182.82</v>
      </c>
      <c r="N3925" s="80">
        <v>0.37</v>
      </c>
      <c r="O3925" s="86">
        <f t="shared" si="183"/>
        <v>1259.4690787695899</v>
      </c>
      <c r="P3925" s="24">
        <f t="shared" si="184"/>
        <v>0</v>
      </c>
      <c r="R3925" s="76">
        <v>42514</v>
      </c>
      <c r="S3925" s="88">
        <f t="shared" si="185"/>
        <v>1.3707316411145001E-2</v>
      </c>
      <c r="T3925" s="88"/>
    </row>
    <row r="3926" spans="1:20" x14ac:dyDescent="0.3">
      <c r="A3926" s="75">
        <v>3923</v>
      </c>
      <c r="B3926" s="76">
        <v>42515</v>
      </c>
      <c r="C3926" s="80">
        <v>2820.7134000000001</v>
      </c>
      <c r="D3926" s="81">
        <v>68.822000000000003</v>
      </c>
      <c r="E3926" s="82">
        <v>52.86</v>
      </c>
      <c r="F3926" s="82">
        <v>43.378300000000003</v>
      </c>
      <c r="G3926" s="82">
        <v>75.613900000000001</v>
      </c>
      <c r="H3926" s="82">
        <v>172.2105</v>
      </c>
      <c r="I3926" s="82">
        <v>130.45500000000001</v>
      </c>
      <c r="J3926" s="82">
        <v>38.368400000000001</v>
      </c>
      <c r="K3926" s="82">
        <v>65.950699999999998</v>
      </c>
      <c r="L3926" s="82">
        <v>143.71</v>
      </c>
      <c r="M3926" s="87">
        <v>181.80199999999999</v>
      </c>
      <c r="N3926" s="80">
        <v>0.37</v>
      </c>
      <c r="O3926" s="86">
        <f t="shared" si="183"/>
        <v>1259.4875709743101</v>
      </c>
      <c r="P3926" s="24">
        <f t="shared" si="184"/>
        <v>0</v>
      </c>
      <c r="R3926" s="76">
        <v>42515</v>
      </c>
      <c r="S3926" s="88">
        <f t="shared" si="185"/>
        <v>7.0334204482542803E-3</v>
      </c>
      <c r="T3926" s="88"/>
    </row>
    <row r="3927" spans="1:20" x14ac:dyDescent="0.3">
      <c r="A3927" s="75">
        <v>3924</v>
      </c>
      <c r="B3927" s="76">
        <v>42516</v>
      </c>
      <c r="C3927" s="80">
        <v>2820.5194000000001</v>
      </c>
      <c r="D3927" s="81">
        <v>68.526899999999998</v>
      </c>
      <c r="E3927" s="82">
        <v>53.98</v>
      </c>
      <c r="F3927" s="82">
        <v>43.183700000000002</v>
      </c>
      <c r="G3927" s="82">
        <v>75.280199999999994</v>
      </c>
      <c r="H3927" s="82">
        <v>171.75360000000001</v>
      </c>
      <c r="I3927" s="82">
        <v>129.7901</v>
      </c>
      <c r="J3927" s="82">
        <v>38.582900000000002</v>
      </c>
      <c r="K3927" s="82">
        <v>66.4114</v>
      </c>
      <c r="L3927" s="82">
        <v>144.86199999999999</v>
      </c>
      <c r="M3927" s="87">
        <v>182.584</v>
      </c>
      <c r="N3927" s="80">
        <v>0.37</v>
      </c>
      <c r="O3927" s="86">
        <f t="shared" si="183"/>
        <v>1259.5060634505601</v>
      </c>
      <c r="P3927" s="24">
        <f t="shared" si="184"/>
        <v>0</v>
      </c>
      <c r="R3927" s="76">
        <v>42516</v>
      </c>
      <c r="S3927" s="88">
        <f t="shared" si="185"/>
        <v>-6.8776927141911401E-5</v>
      </c>
      <c r="T3927" s="88"/>
    </row>
    <row r="3928" spans="1:20" x14ac:dyDescent="0.3">
      <c r="A3928" s="75">
        <v>3925</v>
      </c>
      <c r="B3928" s="76">
        <v>42517</v>
      </c>
      <c r="C3928" s="80">
        <v>2833.1172000000001</v>
      </c>
      <c r="D3928" s="81">
        <v>68.600700000000003</v>
      </c>
      <c r="E3928" s="82">
        <v>54.2</v>
      </c>
      <c r="F3928" s="82">
        <v>43.313400000000001</v>
      </c>
      <c r="G3928" s="82">
        <v>75.9041</v>
      </c>
      <c r="H3928" s="82">
        <v>172.6335</v>
      </c>
      <c r="I3928" s="82">
        <v>130.09370000000001</v>
      </c>
      <c r="J3928" s="82">
        <v>38.606699999999996</v>
      </c>
      <c r="K3928" s="82">
        <v>66.545100000000005</v>
      </c>
      <c r="L3928" s="82">
        <v>144.947</v>
      </c>
      <c r="M3928" s="87">
        <v>181.78800000000001</v>
      </c>
      <c r="N3928" s="80">
        <v>0.37</v>
      </c>
      <c r="O3928" s="86">
        <f t="shared" si="183"/>
        <v>1259.5245561983099</v>
      </c>
      <c r="P3928" s="24">
        <f t="shared" si="184"/>
        <v>0</v>
      </c>
      <c r="R3928" s="76">
        <v>42517</v>
      </c>
      <c r="S3928" s="88">
        <f t="shared" si="185"/>
        <v>4.4664823081876897E-3</v>
      </c>
      <c r="T3928" s="88"/>
    </row>
    <row r="3929" spans="1:20" x14ac:dyDescent="0.3">
      <c r="A3929" s="75">
        <v>3926</v>
      </c>
      <c r="B3929" s="76">
        <v>42520</v>
      </c>
      <c r="C3929" s="80">
        <v>2833.1172000000001</v>
      </c>
      <c r="D3929" s="81">
        <v>68.600700000000003</v>
      </c>
      <c r="E3929" s="82">
        <v>54.2</v>
      </c>
      <c r="F3929" s="82">
        <v>43.313400000000001</v>
      </c>
      <c r="G3929" s="82">
        <v>75.9041</v>
      </c>
      <c r="H3929" s="82">
        <v>172.6335</v>
      </c>
      <c r="I3929" s="82">
        <v>130.09370000000001</v>
      </c>
      <c r="J3929" s="82">
        <v>38.606699999999996</v>
      </c>
      <c r="K3929" s="82">
        <v>66.545100000000005</v>
      </c>
      <c r="L3929" s="82">
        <v>144.947</v>
      </c>
      <c r="M3929" s="87">
        <v>181.78800000000001</v>
      </c>
      <c r="N3929" s="80">
        <v>0.37</v>
      </c>
      <c r="O3929" s="86">
        <f t="shared" si="183"/>
        <v>1259.5430492175899</v>
      </c>
      <c r="P3929" s="24">
        <f t="shared" si="184"/>
        <v>0</v>
      </c>
      <c r="R3929" s="76">
        <v>42520</v>
      </c>
      <c r="S3929" s="88">
        <f t="shared" si="185"/>
        <v>0</v>
      </c>
      <c r="T3929" s="88"/>
    </row>
    <row r="3930" spans="1:20" x14ac:dyDescent="0.3">
      <c r="A3930" s="75">
        <v>3927</v>
      </c>
      <c r="B3930" s="76">
        <v>42521</v>
      </c>
      <c r="C3930" s="80">
        <v>2830.4553999999998</v>
      </c>
      <c r="D3930" s="81">
        <v>68.166300000000007</v>
      </c>
      <c r="E3930" s="82">
        <v>54.58</v>
      </c>
      <c r="F3930" s="82">
        <v>43.453899999999997</v>
      </c>
      <c r="G3930" s="82">
        <v>76.890600000000006</v>
      </c>
      <c r="H3930" s="82">
        <v>170.9075</v>
      </c>
      <c r="I3930" s="82">
        <v>128.6628</v>
      </c>
      <c r="J3930" s="82">
        <v>37.927500000000002</v>
      </c>
      <c r="K3930" s="82">
        <v>66.277699999999996</v>
      </c>
      <c r="L3930" s="82">
        <v>143.82400000000001</v>
      </c>
      <c r="M3930" s="87">
        <v>180.03200000000001</v>
      </c>
      <c r="N3930" s="80">
        <v>0.28999999999999998</v>
      </c>
      <c r="O3930" s="99">
        <f t="shared" si="183"/>
        <v>1259.55754395903</v>
      </c>
      <c r="P3930" s="24">
        <f t="shared" si="184"/>
        <v>1</v>
      </c>
      <c r="R3930" s="76">
        <v>42521</v>
      </c>
      <c r="S3930" s="88">
        <f t="shared" si="185"/>
        <v>-9.3953049312622795E-4</v>
      </c>
      <c r="T3930" s="88"/>
    </row>
    <row r="3931" spans="1:20" x14ac:dyDescent="0.3">
      <c r="A3931" s="75">
        <v>3928</v>
      </c>
      <c r="B3931" s="76">
        <v>42522</v>
      </c>
      <c r="C3931" s="80">
        <v>2834.1428000000001</v>
      </c>
      <c r="D3931" s="81">
        <v>68.004900000000006</v>
      </c>
      <c r="E3931" s="82">
        <v>54.42</v>
      </c>
      <c r="F3931" s="82">
        <v>43.518799999999999</v>
      </c>
      <c r="G3931" s="82">
        <v>76.673000000000002</v>
      </c>
      <c r="H3931" s="82">
        <v>171.1275</v>
      </c>
      <c r="I3931" s="82">
        <v>128.98079999999999</v>
      </c>
      <c r="J3931" s="82">
        <v>38.052100000000003</v>
      </c>
      <c r="K3931" s="82">
        <v>66.426299999999998</v>
      </c>
      <c r="L3931" s="82">
        <v>145.46199999999999</v>
      </c>
      <c r="M3931" s="87">
        <v>179.9</v>
      </c>
      <c r="N3931" s="80">
        <v>0.37</v>
      </c>
      <c r="O3931" s="86">
        <f t="shared" si="183"/>
        <v>1259.57603746265</v>
      </c>
      <c r="P3931" s="24">
        <f t="shared" si="184"/>
        <v>0</v>
      </c>
      <c r="R3931" s="76">
        <v>42522</v>
      </c>
      <c r="S3931" s="88">
        <f t="shared" si="185"/>
        <v>1.30275855962969E-3</v>
      </c>
      <c r="T3931" s="88"/>
    </row>
    <row r="3932" spans="1:20" x14ac:dyDescent="0.3">
      <c r="A3932" s="75">
        <v>3929</v>
      </c>
      <c r="B3932" s="76">
        <v>42523</v>
      </c>
      <c r="C3932" s="80">
        <v>2842.4758999999999</v>
      </c>
      <c r="D3932" s="81">
        <v>68.116600000000005</v>
      </c>
      <c r="E3932" s="82">
        <v>54.9</v>
      </c>
      <c r="F3932" s="82">
        <v>41.789299999999997</v>
      </c>
      <c r="G3932" s="82">
        <v>76.136200000000002</v>
      </c>
      <c r="H3932" s="82">
        <v>170.1122</v>
      </c>
      <c r="I3932" s="82">
        <v>127.9546</v>
      </c>
      <c r="J3932" s="82">
        <v>37.789000000000001</v>
      </c>
      <c r="K3932" s="82">
        <v>66.456000000000003</v>
      </c>
      <c r="L3932" s="82">
        <v>146.078</v>
      </c>
      <c r="M3932" s="87">
        <v>180.03200000000001</v>
      </c>
      <c r="N3932" s="80">
        <v>0.37</v>
      </c>
      <c r="O3932" s="86">
        <f t="shared" si="183"/>
        <v>1259.5945312378001</v>
      </c>
      <c r="P3932" s="24">
        <f t="shared" si="184"/>
        <v>0</v>
      </c>
      <c r="R3932" s="76">
        <v>42523</v>
      </c>
      <c r="S3932" s="88">
        <f t="shared" si="185"/>
        <v>2.9402541043450602E-3</v>
      </c>
      <c r="T3932" s="88"/>
    </row>
    <row r="3933" spans="1:20" x14ac:dyDescent="0.3">
      <c r="A3933" s="75">
        <v>3930</v>
      </c>
      <c r="B3933" s="76">
        <v>42524</v>
      </c>
      <c r="C3933" s="80">
        <v>2834.2408999999998</v>
      </c>
      <c r="D3933" s="81">
        <v>68.191100000000006</v>
      </c>
      <c r="E3933" s="82">
        <v>53.55</v>
      </c>
      <c r="F3933" s="82">
        <v>42.264899999999997</v>
      </c>
      <c r="G3933" s="82">
        <v>75.135099999999994</v>
      </c>
      <c r="H3933" s="82">
        <v>170.3322</v>
      </c>
      <c r="I3933" s="82">
        <v>127.72329999999999</v>
      </c>
      <c r="J3933" s="82">
        <v>38.398899999999998</v>
      </c>
      <c r="K3933" s="82">
        <v>66.9315</v>
      </c>
      <c r="L3933" s="82">
        <v>146.83699999999999</v>
      </c>
      <c r="M3933" s="87">
        <v>180.3</v>
      </c>
      <c r="N3933" s="80">
        <v>0.37</v>
      </c>
      <c r="O3933" s="86">
        <f t="shared" si="183"/>
        <v>1259.61302528449</v>
      </c>
      <c r="P3933" s="24">
        <f t="shared" si="184"/>
        <v>0</v>
      </c>
      <c r="R3933" s="76">
        <v>42524</v>
      </c>
      <c r="S3933" s="88">
        <f t="shared" si="185"/>
        <v>-2.89712218844151E-3</v>
      </c>
      <c r="T3933" s="88"/>
    </row>
    <row r="3934" spans="1:20" x14ac:dyDescent="0.3">
      <c r="A3934" s="75">
        <v>3931</v>
      </c>
      <c r="B3934" s="76">
        <v>42527</v>
      </c>
      <c r="C3934" s="80">
        <v>2848.1947</v>
      </c>
      <c r="D3934" s="81">
        <v>68.129000000000005</v>
      </c>
      <c r="E3934" s="82">
        <v>54.53</v>
      </c>
      <c r="F3934" s="82">
        <v>42.632399999999997</v>
      </c>
      <c r="G3934" s="82">
        <v>75.628399999999999</v>
      </c>
      <c r="H3934" s="82">
        <v>171.1952</v>
      </c>
      <c r="I3934" s="82">
        <v>129.12530000000001</v>
      </c>
      <c r="J3934" s="82">
        <v>39.200099999999999</v>
      </c>
      <c r="K3934" s="82">
        <v>67.421899999999994</v>
      </c>
      <c r="L3934" s="82">
        <v>147.08099999999999</v>
      </c>
      <c r="M3934" s="87">
        <v>181.26599999999999</v>
      </c>
      <c r="N3934" s="80">
        <v>0.37</v>
      </c>
      <c r="O3934" s="86">
        <f t="shared" si="183"/>
        <v>1259.6315196027199</v>
      </c>
      <c r="P3934" s="24">
        <f t="shared" si="184"/>
        <v>0</v>
      </c>
      <c r="R3934" s="76">
        <v>42527</v>
      </c>
      <c r="S3934" s="88">
        <f t="shared" si="185"/>
        <v>4.9232935704230903E-3</v>
      </c>
      <c r="T3934" s="88"/>
    </row>
    <row r="3935" spans="1:20" x14ac:dyDescent="0.3">
      <c r="A3935" s="75">
        <v>3932</v>
      </c>
      <c r="B3935" s="76">
        <v>42528</v>
      </c>
      <c r="C3935" s="80">
        <v>2851.9277000000002</v>
      </c>
      <c r="D3935" s="81">
        <v>68.066999999999993</v>
      </c>
      <c r="E3935" s="82">
        <v>54.85</v>
      </c>
      <c r="F3935" s="82">
        <v>42.2973</v>
      </c>
      <c r="G3935" s="82">
        <v>75.584900000000005</v>
      </c>
      <c r="H3935" s="82">
        <v>174.83330000000001</v>
      </c>
      <c r="I3935" s="82">
        <v>131.1054</v>
      </c>
      <c r="J3935" s="82">
        <v>40.085000000000001</v>
      </c>
      <c r="K3935" s="82">
        <v>67.3476</v>
      </c>
      <c r="L3935" s="82">
        <v>146.78</v>
      </c>
      <c r="M3935" s="87">
        <v>181.11699999999999</v>
      </c>
      <c r="N3935" s="80">
        <v>0.37</v>
      </c>
      <c r="O3935" s="86">
        <f t="shared" si="183"/>
        <v>1259.6500141924901</v>
      </c>
      <c r="P3935" s="24">
        <f t="shared" si="184"/>
        <v>0</v>
      </c>
      <c r="R3935" s="76">
        <v>42528</v>
      </c>
      <c r="S3935" s="88">
        <f t="shared" si="185"/>
        <v>1.3106547807284501E-3</v>
      </c>
      <c r="T3935" s="88"/>
    </row>
    <row r="3936" spans="1:20" x14ac:dyDescent="0.3">
      <c r="A3936" s="75">
        <v>3933</v>
      </c>
      <c r="B3936" s="76">
        <v>42529</v>
      </c>
      <c r="C3936" s="80">
        <v>2861.9517000000001</v>
      </c>
      <c r="D3936" s="81">
        <v>68.191100000000006</v>
      </c>
      <c r="E3936" s="82">
        <v>54.92</v>
      </c>
      <c r="F3936" s="82">
        <v>42.459499999999998</v>
      </c>
      <c r="G3936" s="82">
        <v>75.497799999999998</v>
      </c>
      <c r="H3936" s="82">
        <v>174.44409999999999</v>
      </c>
      <c r="I3936" s="82">
        <v>131.221</v>
      </c>
      <c r="J3936" s="82">
        <v>38.865200000000002</v>
      </c>
      <c r="K3936" s="82">
        <v>67.689400000000006</v>
      </c>
      <c r="L3936" s="82">
        <v>147.768</v>
      </c>
      <c r="M3936" s="87">
        <v>181.429</v>
      </c>
      <c r="N3936" s="80">
        <v>0.37</v>
      </c>
      <c r="O3936" s="86">
        <f t="shared" si="183"/>
        <v>1259.6685090538101</v>
      </c>
      <c r="P3936" s="24">
        <f t="shared" si="184"/>
        <v>0</v>
      </c>
      <c r="R3936" s="76">
        <v>42529</v>
      </c>
      <c r="S3936" s="88">
        <f t="shared" si="185"/>
        <v>3.5148156105078202E-3</v>
      </c>
      <c r="T3936" s="88"/>
    </row>
    <row r="3937" spans="1:20" x14ac:dyDescent="0.3">
      <c r="A3937" s="75">
        <v>3934</v>
      </c>
      <c r="B3937" s="76">
        <v>42530</v>
      </c>
      <c r="C3937" s="80">
        <v>2857.1599000000001</v>
      </c>
      <c r="D3937" s="81">
        <v>68.240700000000004</v>
      </c>
      <c r="E3937" s="82">
        <v>55.44</v>
      </c>
      <c r="F3937" s="82">
        <v>42.210799999999999</v>
      </c>
      <c r="G3937" s="82">
        <v>74.888499999999993</v>
      </c>
      <c r="H3937" s="82">
        <v>173.97030000000001</v>
      </c>
      <c r="I3937" s="82">
        <v>131.04759999999999</v>
      </c>
      <c r="J3937" s="82">
        <v>38.135800000000003</v>
      </c>
      <c r="K3937" s="82">
        <v>68.001499999999993</v>
      </c>
      <c r="L3937" s="82">
        <v>148.45500000000001</v>
      </c>
      <c r="M3937" s="87">
        <v>182.43899999999999</v>
      </c>
      <c r="N3937" s="80">
        <v>0.37</v>
      </c>
      <c r="O3937" s="86">
        <f t="shared" si="183"/>
        <v>1259.68700418668</v>
      </c>
      <c r="P3937" s="24">
        <f t="shared" si="184"/>
        <v>0</v>
      </c>
      <c r="R3937" s="76">
        <v>42530</v>
      </c>
      <c r="S3937" s="88">
        <f t="shared" si="185"/>
        <v>-1.6743119738883399E-3</v>
      </c>
      <c r="T3937" s="88"/>
    </row>
    <row r="3938" spans="1:20" x14ac:dyDescent="0.3">
      <c r="A3938" s="75">
        <v>3935</v>
      </c>
      <c r="B3938" s="76">
        <v>42531</v>
      </c>
      <c r="C3938" s="80">
        <v>2830.9812999999999</v>
      </c>
      <c r="D3938" s="81">
        <v>66.813400000000001</v>
      </c>
      <c r="E3938" s="82">
        <v>52.73</v>
      </c>
      <c r="F3938" s="82">
        <v>41.875799999999998</v>
      </c>
      <c r="G3938" s="82">
        <v>74.685400000000001</v>
      </c>
      <c r="H3938" s="82">
        <v>172.5658</v>
      </c>
      <c r="I3938" s="82">
        <v>130.05029999999999</v>
      </c>
      <c r="J3938" s="82">
        <v>37.382399999999997</v>
      </c>
      <c r="K3938" s="82">
        <v>68.343299999999999</v>
      </c>
      <c r="L3938" s="82">
        <v>147.95400000000001</v>
      </c>
      <c r="M3938" s="87">
        <v>181.8</v>
      </c>
      <c r="N3938" s="80">
        <v>0.37</v>
      </c>
      <c r="O3938" s="86">
        <f t="shared" si="183"/>
        <v>1259.7054995911101</v>
      </c>
      <c r="P3938" s="24">
        <f t="shared" si="184"/>
        <v>0</v>
      </c>
      <c r="R3938" s="76">
        <v>42531</v>
      </c>
      <c r="S3938" s="88">
        <f t="shared" si="185"/>
        <v>-9.1624553459539494E-3</v>
      </c>
      <c r="T3938" s="88"/>
    </row>
    <row r="3939" spans="1:20" x14ac:dyDescent="0.3">
      <c r="A3939" s="75">
        <v>3936</v>
      </c>
      <c r="B3939" s="76">
        <v>42534</v>
      </c>
      <c r="C3939" s="80">
        <v>2808.8485999999998</v>
      </c>
      <c r="D3939" s="81">
        <v>65.572199999999995</v>
      </c>
      <c r="E3939" s="82">
        <v>52.21</v>
      </c>
      <c r="F3939" s="82">
        <v>41.746000000000002</v>
      </c>
      <c r="G3939" s="82">
        <v>72.741399999999999</v>
      </c>
      <c r="H3939" s="82">
        <v>172.7689</v>
      </c>
      <c r="I3939" s="82">
        <v>130.93199999999999</v>
      </c>
      <c r="J3939" s="82">
        <v>37.095399999999998</v>
      </c>
      <c r="K3939" s="82">
        <v>67.570499999999996</v>
      </c>
      <c r="L3939" s="82">
        <v>147.596</v>
      </c>
      <c r="M3939" s="87">
        <v>182.73599999999999</v>
      </c>
      <c r="N3939" s="80">
        <v>0.37</v>
      </c>
      <c r="O3939" s="86">
        <f t="shared" si="183"/>
        <v>1259.7239952671</v>
      </c>
      <c r="P3939" s="24">
        <f t="shared" si="184"/>
        <v>0</v>
      </c>
      <c r="R3939" s="76">
        <v>42534</v>
      </c>
      <c r="S3939" s="88">
        <f t="shared" si="185"/>
        <v>-7.8180311540737603E-3</v>
      </c>
      <c r="T3939" s="88"/>
    </row>
    <row r="3940" spans="1:20" x14ac:dyDescent="0.3">
      <c r="A3940" s="75">
        <v>3937</v>
      </c>
      <c r="B3940" s="76">
        <v>42535</v>
      </c>
      <c r="C3940" s="80">
        <v>2803.9911999999999</v>
      </c>
      <c r="D3940" s="81">
        <v>65.410799999999995</v>
      </c>
      <c r="E3940" s="82">
        <v>52.66</v>
      </c>
      <c r="F3940" s="82">
        <v>41.972999999999999</v>
      </c>
      <c r="G3940" s="82">
        <v>72.291600000000003</v>
      </c>
      <c r="H3940" s="82">
        <v>171.38130000000001</v>
      </c>
      <c r="I3940" s="82">
        <v>130.70070000000001</v>
      </c>
      <c r="J3940" s="82">
        <v>36.963799999999999</v>
      </c>
      <c r="K3940" s="82">
        <v>67.450699999999998</v>
      </c>
      <c r="L3940" s="82">
        <v>147.84</v>
      </c>
      <c r="M3940" s="87">
        <v>182.023</v>
      </c>
      <c r="N3940" s="80">
        <v>0.37</v>
      </c>
      <c r="O3940" s="86">
        <f t="shared" si="183"/>
        <v>1259.74249121465</v>
      </c>
      <c r="P3940" s="24">
        <f t="shared" si="184"/>
        <v>0</v>
      </c>
      <c r="R3940" s="76">
        <v>42535</v>
      </c>
      <c r="S3940" s="88">
        <f t="shared" si="185"/>
        <v>-1.7293206903354901E-3</v>
      </c>
      <c r="T3940" s="88"/>
    </row>
    <row r="3941" spans="1:20" x14ac:dyDescent="0.3">
      <c r="A3941" s="75">
        <v>3938</v>
      </c>
      <c r="B3941" s="76">
        <v>42536</v>
      </c>
      <c r="C3941" s="80">
        <v>2799.0443</v>
      </c>
      <c r="D3941" s="81">
        <v>66.130700000000004</v>
      </c>
      <c r="E3941" s="82">
        <v>53.27</v>
      </c>
      <c r="F3941" s="82">
        <v>41.551499999999997</v>
      </c>
      <c r="G3941" s="82">
        <v>72.088499999999996</v>
      </c>
      <c r="H3941" s="82">
        <v>170.28139999999999</v>
      </c>
      <c r="I3941" s="82">
        <v>130.31049999999999</v>
      </c>
      <c r="J3941" s="82">
        <v>36.736600000000003</v>
      </c>
      <c r="K3941" s="82">
        <v>67.405799999999999</v>
      </c>
      <c r="L3941" s="82">
        <v>147.31</v>
      </c>
      <c r="M3941" s="87">
        <v>181.637</v>
      </c>
      <c r="N3941" s="80">
        <v>0.37</v>
      </c>
      <c r="O3941" s="86">
        <f t="shared" si="183"/>
        <v>1259.76098743376</v>
      </c>
      <c r="P3941" s="24">
        <f t="shared" si="184"/>
        <v>0</v>
      </c>
      <c r="R3941" s="76">
        <v>42536</v>
      </c>
      <c r="S3941" s="88">
        <f t="shared" si="185"/>
        <v>-1.76423520872671E-3</v>
      </c>
      <c r="T3941" s="88"/>
    </row>
    <row r="3942" spans="1:20" x14ac:dyDescent="0.3">
      <c r="A3942" s="75">
        <v>3939</v>
      </c>
      <c r="B3942" s="76">
        <v>42537</v>
      </c>
      <c r="C3942" s="80">
        <v>2808.2723000000001</v>
      </c>
      <c r="D3942" s="81">
        <v>66.304500000000004</v>
      </c>
      <c r="E3942" s="82">
        <v>53.71</v>
      </c>
      <c r="F3942" s="82">
        <v>41.767699999999998</v>
      </c>
      <c r="G3942" s="82">
        <v>73.104100000000003</v>
      </c>
      <c r="H3942" s="82">
        <v>171.02600000000001</v>
      </c>
      <c r="I3942" s="82">
        <v>131.8425</v>
      </c>
      <c r="J3942" s="82">
        <v>36.5931</v>
      </c>
      <c r="K3942" s="82">
        <v>67.855099999999993</v>
      </c>
      <c r="L3942" s="82">
        <v>148.72800000000001</v>
      </c>
      <c r="M3942" s="87">
        <v>181.964</v>
      </c>
      <c r="N3942" s="80">
        <v>0.38</v>
      </c>
      <c r="O3942" s="86">
        <f t="shared" si="183"/>
        <v>1259.7799838296</v>
      </c>
      <c r="P3942" s="24">
        <f t="shared" si="184"/>
        <v>0</v>
      </c>
      <c r="R3942" s="76">
        <v>42537</v>
      </c>
      <c r="S3942" s="88">
        <f t="shared" si="185"/>
        <v>3.29683956770532E-3</v>
      </c>
      <c r="T3942" s="88"/>
    </row>
    <row r="3943" spans="1:20" x14ac:dyDescent="0.3">
      <c r="A3943" s="75">
        <v>3940</v>
      </c>
      <c r="B3943" s="76">
        <v>42538</v>
      </c>
      <c r="C3943" s="80">
        <v>2799.1376</v>
      </c>
      <c r="D3943" s="81">
        <v>66.465800000000002</v>
      </c>
      <c r="E3943" s="82">
        <v>53.19</v>
      </c>
      <c r="F3943" s="82">
        <v>42.891800000000003</v>
      </c>
      <c r="G3943" s="82">
        <v>72.726900000000001</v>
      </c>
      <c r="H3943" s="82">
        <v>171.87209999999999</v>
      </c>
      <c r="I3943" s="82">
        <v>131.1198</v>
      </c>
      <c r="J3943" s="82">
        <v>36.939900000000002</v>
      </c>
      <c r="K3943" s="82">
        <v>67.076300000000003</v>
      </c>
      <c r="L3943" s="82">
        <v>148.09700000000001</v>
      </c>
      <c r="M3943" s="87">
        <v>181.667</v>
      </c>
      <c r="N3943" s="80">
        <v>0.38</v>
      </c>
      <c r="O3943" s="86">
        <f t="shared" si="183"/>
        <v>1259.7989805119</v>
      </c>
      <c r="P3943" s="24">
        <f t="shared" si="184"/>
        <v>0</v>
      </c>
      <c r="R3943" s="76">
        <v>42538</v>
      </c>
      <c r="S3943" s="88">
        <f t="shared" si="185"/>
        <v>-3.25278285869934E-3</v>
      </c>
      <c r="T3943" s="88"/>
    </row>
    <row r="3944" spans="1:20" x14ac:dyDescent="0.3">
      <c r="A3944" s="75">
        <v>3941</v>
      </c>
      <c r="B3944" s="76">
        <v>42541</v>
      </c>
      <c r="C3944" s="80">
        <v>2815.4169000000002</v>
      </c>
      <c r="D3944" s="81">
        <v>66.887799999999999</v>
      </c>
      <c r="E3944" s="82">
        <v>54.14</v>
      </c>
      <c r="F3944" s="82">
        <v>42.945900000000002</v>
      </c>
      <c r="G3944" s="82">
        <v>72.639799999999994</v>
      </c>
      <c r="H3944" s="82">
        <v>173.6319</v>
      </c>
      <c r="I3944" s="82">
        <v>131.69800000000001</v>
      </c>
      <c r="J3944" s="82">
        <v>37.5976</v>
      </c>
      <c r="K3944" s="82">
        <v>67.360900000000001</v>
      </c>
      <c r="L3944" s="82">
        <v>148.04</v>
      </c>
      <c r="M3944" s="87">
        <v>183.375</v>
      </c>
      <c r="N3944" s="80">
        <v>0.38</v>
      </c>
      <c r="O3944" s="86">
        <f t="shared" si="183"/>
        <v>1259.8179774806499</v>
      </c>
      <c r="P3944" s="24">
        <f t="shared" si="184"/>
        <v>0</v>
      </c>
      <c r="R3944" s="76">
        <v>42541</v>
      </c>
      <c r="S3944" s="88">
        <f t="shared" si="185"/>
        <v>5.8158269889983004E-3</v>
      </c>
      <c r="T3944" s="88"/>
    </row>
    <row r="3945" spans="1:20" x14ac:dyDescent="0.3">
      <c r="A3945" s="75">
        <v>3942</v>
      </c>
      <c r="B3945" s="76">
        <v>42542</v>
      </c>
      <c r="C3945" s="80">
        <v>2823.3020000000001</v>
      </c>
      <c r="D3945" s="81">
        <v>66.875399999999999</v>
      </c>
      <c r="E3945" s="82">
        <v>54.7</v>
      </c>
      <c r="F3945" s="82">
        <v>43.226900000000001</v>
      </c>
      <c r="G3945" s="82">
        <v>74.264700000000005</v>
      </c>
      <c r="H3945" s="82">
        <v>174.69800000000001</v>
      </c>
      <c r="I3945" s="82">
        <v>132.29060000000001</v>
      </c>
      <c r="J3945" s="82">
        <v>37.633499999999998</v>
      </c>
      <c r="K3945" s="82">
        <v>67.585499999999996</v>
      </c>
      <c r="L3945" s="82">
        <v>149.05699999999999</v>
      </c>
      <c r="M3945" s="87">
        <v>182.202</v>
      </c>
      <c r="N3945" s="80">
        <v>0.38</v>
      </c>
      <c r="O3945" s="86">
        <f t="shared" si="183"/>
        <v>1259.8369747358699</v>
      </c>
      <c r="P3945" s="24">
        <f t="shared" si="184"/>
        <v>0</v>
      </c>
      <c r="R3945" s="76">
        <v>42542</v>
      </c>
      <c r="S3945" s="88">
        <f t="shared" si="185"/>
        <v>2.8006864631664498E-3</v>
      </c>
      <c r="T3945" s="88"/>
    </row>
    <row r="3946" spans="1:20" x14ac:dyDescent="0.3">
      <c r="A3946" s="75">
        <v>3943</v>
      </c>
      <c r="B3946" s="76">
        <v>42543</v>
      </c>
      <c r="C3946" s="80">
        <v>2818.6646000000001</v>
      </c>
      <c r="D3946" s="81">
        <v>67.073999999999998</v>
      </c>
      <c r="E3946" s="82">
        <v>54.7</v>
      </c>
      <c r="F3946" s="82">
        <v>43.2485</v>
      </c>
      <c r="G3946" s="82">
        <v>73.974500000000006</v>
      </c>
      <c r="H3946" s="82">
        <v>173.09039999999999</v>
      </c>
      <c r="I3946" s="82">
        <v>131.77019999999999</v>
      </c>
      <c r="J3946" s="82">
        <v>37.1432</v>
      </c>
      <c r="K3946" s="82">
        <v>67.181200000000004</v>
      </c>
      <c r="L3946" s="82">
        <v>148.57</v>
      </c>
      <c r="M3946" s="87">
        <v>179.215</v>
      </c>
      <c r="N3946" s="80">
        <v>0.38</v>
      </c>
      <c r="O3946" s="86">
        <f t="shared" si="183"/>
        <v>1259.8559722775501</v>
      </c>
      <c r="P3946" s="24">
        <f t="shared" si="184"/>
        <v>0</v>
      </c>
      <c r="R3946" s="76">
        <v>42543</v>
      </c>
      <c r="S3946" s="88">
        <f t="shared" si="185"/>
        <v>-1.64254479329529E-3</v>
      </c>
      <c r="T3946" s="88"/>
    </row>
    <row r="3947" spans="1:20" x14ac:dyDescent="0.3">
      <c r="A3947" s="75">
        <v>3944</v>
      </c>
      <c r="B3947" s="76">
        <v>42544</v>
      </c>
      <c r="C3947" s="80">
        <v>2856.3690000000001</v>
      </c>
      <c r="D3947" s="81">
        <v>68.9482</v>
      </c>
      <c r="E3947" s="82">
        <v>57.17</v>
      </c>
      <c r="F3947" s="82">
        <v>44.134900000000002</v>
      </c>
      <c r="G3947" s="82">
        <v>75.309200000000004</v>
      </c>
      <c r="H3947" s="82">
        <v>176.7285</v>
      </c>
      <c r="I3947" s="82">
        <v>132.6808</v>
      </c>
      <c r="J3947" s="82">
        <v>37.896599999999999</v>
      </c>
      <c r="K3947" s="82">
        <v>67.510599999999997</v>
      </c>
      <c r="L3947" s="82">
        <v>149.572</v>
      </c>
      <c r="M3947" s="87">
        <v>180.09200000000001</v>
      </c>
      <c r="N3947" s="80">
        <v>0.39</v>
      </c>
      <c r="O3947" s="86">
        <f t="shared" si="183"/>
        <v>1259.8754700485499</v>
      </c>
      <c r="P3947" s="24">
        <f t="shared" si="184"/>
        <v>0</v>
      </c>
      <c r="R3947" s="76">
        <v>42544</v>
      </c>
      <c r="S3947" s="88">
        <f t="shared" si="185"/>
        <v>1.33766890888685E-2</v>
      </c>
      <c r="T3947" s="88"/>
    </row>
    <row r="3948" spans="1:20" x14ac:dyDescent="0.3">
      <c r="A3948" s="75">
        <v>3945</v>
      </c>
      <c r="B3948" s="76">
        <v>42545</v>
      </c>
      <c r="C3948" s="80">
        <v>2753.7687999999998</v>
      </c>
      <c r="D3948" s="81">
        <v>64.690899999999999</v>
      </c>
      <c r="E3948" s="82">
        <v>53.35</v>
      </c>
      <c r="F3948" s="82">
        <v>42.4054</v>
      </c>
      <c r="G3948" s="82">
        <v>72.291600000000003</v>
      </c>
      <c r="H3948" s="82">
        <v>172.43049999999999</v>
      </c>
      <c r="I3948" s="82">
        <v>129.19759999999999</v>
      </c>
      <c r="J3948" s="82">
        <v>36.33</v>
      </c>
      <c r="K3948" s="82">
        <v>65.788399999999996</v>
      </c>
      <c r="L3948" s="82">
        <v>146.04900000000001</v>
      </c>
      <c r="M3948" s="87">
        <v>177.46199999999999</v>
      </c>
      <c r="N3948" s="80">
        <v>0.4</v>
      </c>
      <c r="O3948" s="86">
        <f t="shared" si="183"/>
        <v>1259.89546807189</v>
      </c>
      <c r="P3948" s="24">
        <f t="shared" si="184"/>
        <v>0</v>
      </c>
      <c r="R3948" s="76">
        <v>42545</v>
      </c>
      <c r="S3948" s="88">
        <f t="shared" si="185"/>
        <v>-3.5919798877526103E-2</v>
      </c>
      <c r="T3948" s="88"/>
    </row>
    <row r="3949" spans="1:20" x14ac:dyDescent="0.3">
      <c r="A3949" s="75">
        <v>3946</v>
      </c>
      <c r="B3949" s="76">
        <v>42548</v>
      </c>
      <c r="C3949" s="80">
        <v>2703.9351999999999</v>
      </c>
      <c r="D3949" s="81">
        <v>63.474499999999999</v>
      </c>
      <c r="E3949" s="82">
        <v>51.16</v>
      </c>
      <c r="F3949" s="82">
        <v>41.594700000000003</v>
      </c>
      <c r="G3949" s="82">
        <v>70.260599999999997</v>
      </c>
      <c r="H3949" s="82">
        <v>169.8246</v>
      </c>
      <c r="I3949" s="82">
        <v>128.4315</v>
      </c>
      <c r="J3949" s="82">
        <v>35.469000000000001</v>
      </c>
      <c r="K3949" s="82">
        <v>65.563800000000001</v>
      </c>
      <c r="L3949" s="82">
        <v>146.26400000000001</v>
      </c>
      <c r="M3949" s="87">
        <v>172.797</v>
      </c>
      <c r="N3949" s="80">
        <v>0.41</v>
      </c>
      <c r="O3949" s="86">
        <f t="shared" si="183"/>
        <v>1259.91596637117</v>
      </c>
      <c r="P3949" s="24">
        <f t="shared" si="184"/>
        <v>0</v>
      </c>
      <c r="R3949" s="76">
        <v>42548</v>
      </c>
      <c r="S3949" s="88">
        <f t="shared" si="185"/>
        <v>-1.8096508319797901E-2</v>
      </c>
      <c r="T3949" s="88"/>
    </row>
    <row r="3950" spans="1:20" x14ac:dyDescent="0.3">
      <c r="A3950" s="75">
        <v>3947</v>
      </c>
      <c r="B3950" s="76">
        <v>42549</v>
      </c>
      <c r="C3950" s="80">
        <v>2752.5778</v>
      </c>
      <c r="D3950" s="81">
        <v>65.174999999999997</v>
      </c>
      <c r="E3950" s="82">
        <v>53.05</v>
      </c>
      <c r="F3950" s="82">
        <v>42.2973</v>
      </c>
      <c r="G3950" s="82">
        <v>71.725800000000007</v>
      </c>
      <c r="H3950" s="82">
        <v>171.9736</v>
      </c>
      <c r="I3950" s="82">
        <v>131.39449999999999</v>
      </c>
      <c r="J3950" s="82">
        <v>36.078899999999997</v>
      </c>
      <c r="K3950" s="82">
        <v>66.162800000000004</v>
      </c>
      <c r="L3950" s="82">
        <v>146.279</v>
      </c>
      <c r="M3950" s="87">
        <v>176.065</v>
      </c>
      <c r="N3950" s="80">
        <v>0.41</v>
      </c>
      <c r="O3950" s="86">
        <f t="shared" si="183"/>
        <v>1259.9364650039499</v>
      </c>
      <c r="P3950" s="24">
        <f t="shared" si="184"/>
        <v>0</v>
      </c>
      <c r="R3950" s="76">
        <v>42549</v>
      </c>
      <c r="S3950" s="88">
        <f t="shared" si="185"/>
        <v>1.7989558329652301E-2</v>
      </c>
      <c r="T3950" s="88"/>
    </row>
    <row r="3951" spans="1:20" x14ac:dyDescent="0.3">
      <c r="A3951" s="75">
        <v>3948</v>
      </c>
      <c r="B3951" s="76">
        <v>42550</v>
      </c>
      <c r="C3951" s="80">
        <v>2799.8159999999998</v>
      </c>
      <c r="D3951" s="81">
        <v>66.465800000000002</v>
      </c>
      <c r="E3951" s="82">
        <v>54.56</v>
      </c>
      <c r="F3951" s="82">
        <v>43.832299999999996</v>
      </c>
      <c r="G3951" s="82">
        <v>73.321700000000007</v>
      </c>
      <c r="H3951" s="82">
        <v>175.0025</v>
      </c>
      <c r="I3951" s="82">
        <v>133.63470000000001</v>
      </c>
      <c r="J3951" s="82">
        <v>37.0595</v>
      </c>
      <c r="K3951" s="82">
        <v>66.552199999999999</v>
      </c>
      <c r="L3951" s="82">
        <v>147.68199999999999</v>
      </c>
      <c r="M3951" s="87">
        <v>177.536</v>
      </c>
      <c r="N3951" s="80">
        <v>0.41</v>
      </c>
      <c r="O3951" s="86">
        <f t="shared" si="183"/>
        <v>1259.9569639702499</v>
      </c>
      <c r="P3951" s="24">
        <f t="shared" si="184"/>
        <v>0</v>
      </c>
      <c r="R3951" s="76">
        <v>42550</v>
      </c>
      <c r="S3951" s="88">
        <f t="shared" si="185"/>
        <v>1.7161440450475199E-2</v>
      </c>
      <c r="T3951" s="88"/>
    </row>
    <row r="3952" spans="1:20" x14ac:dyDescent="0.3">
      <c r="A3952" s="75">
        <v>3949</v>
      </c>
      <c r="B3952" s="76">
        <v>42551</v>
      </c>
      <c r="C3952" s="80">
        <v>2837.8013999999998</v>
      </c>
      <c r="D3952" s="81">
        <v>66.490600000000001</v>
      </c>
      <c r="E3952" s="82">
        <v>55.93</v>
      </c>
      <c r="F3952" s="82">
        <v>44.243000000000002</v>
      </c>
      <c r="G3952" s="82">
        <v>74.235699999999994</v>
      </c>
      <c r="H3952" s="82">
        <v>177.38849999999999</v>
      </c>
      <c r="I3952" s="82">
        <v>135.4847</v>
      </c>
      <c r="J3952" s="82">
        <v>37.741100000000003</v>
      </c>
      <c r="K3952" s="82">
        <v>67.885000000000005</v>
      </c>
      <c r="L3952" s="82">
        <v>151.721</v>
      </c>
      <c r="M3952" s="87">
        <v>178.79900000000001</v>
      </c>
      <c r="N3952" s="80">
        <v>0.3</v>
      </c>
      <c r="O3952" s="99">
        <f t="shared" si="183"/>
        <v>1259.9719634579201</v>
      </c>
      <c r="P3952" s="24">
        <f t="shared" si="184"/>
        <v>1</v>
      </c>
      <c r="R3952" s="76">
        <v>42551</v>
      </c>
      <c r="S3952" s="88">
        <f t="shared" si="185"/>
        <v>1.35671058383837E-2</v>
      </c>
      <c r="T3952" s="88"/>
    </row>
    <row r="3953" spans="1:20" x14ac:dyDescent="0.3">
      <c r="A3953" s="75">
        <v>3950</v>
      </c>
      <c r="B3953" s="76">
        <v>42552</v>
      </c>
      <c r="C3953" s="80">
        <v>2843.8490999999999</v>
      </c>
      <c r="D3953" s="81">
        <v>65.783199999999994</v>
      </c>
      <c r="E3953" s="82">
        <v>55.5</v>
      </c>
      <c r="F3953" s="82">
        <v>44.329500000000003</v>
      </c>
      <c r="G3953" s="82">
        <v>74.221199999999996</v>
      </c>
      <c r="H3953" s="82">
        <v>176.23779999999999</v>
      </c>
      <c r="I3953" s="82">
        <v>135.6293</v>
      </c>
      <c r="J3953" s="82">
        <v>37.956400000000002</v>
      </c>
      <c r="K3953" s="82">
        <v>67.570499999999996</v>
      </c>
      <c r="L3953" s="82">
        <v>151.27699999999999</v>
      </c>
      <c r="M3953" s="87">
        <v>178.88800000000001</v>
      </c>
      <c r="N3953" s="80">
        <v>0.41</v>
      </c>
      <c r="O3953" s="86">
        <f t="shared" si="183"/>
        <v>1259.9924630017699</v>
      </c>
      <c r="P3953" s="24">
        <f t="shared" si="184"/>
        <v>0</v>
      </c>
      <c r="R3953" s="76">
        <v>42552</v>
      </c>
      <c r="S3953" s="88">
        <f t="shared" si="185"/>
        <v>2.1311216493162801E-3</v>
      </c>
      <c r="T3953" s="88"/>
    </row>
    <row r="3954" spans="1:20" x14ac:dyDescent="0.3">
      <c r="A3954" s="75">
        <v>3951</v>
      </c>
      <c r="B3954" s="76">
        <v>42555</v>
      </c>
      <c r="C3954" s="80">
        <v>2843.8490999999999</v>
      </c>
      <c r="D3954" s="81">
        <v>65.783199999999994</v>
      </c>
      <c r="E3954" s="82">
        <v>55.5</v>
      </c>
      <c r="F3954" s="82">
        <v>44.329500000000003</v>
      </c>
      <c r="G3954" s="82">
        <v>74.221199999999996</v>
      </c>
      <c r="H3954" s="82">
        <v>176.23779999999999</v>
      </c>
      <c r="I3954" s="82">
        <v>135.6293</v>
      </c>
      <c r="J3954" s="82">
        <v>37.956400000000002</v>
      </c>
      <c r="K3954" s="82">
        <v>67.570499999999996</v>
      </c>
      <c r="L3954" s="82">
        <v>151.27699999999999</v>
      </c>
      <c r="M3954" s="87">
        <v>178.88800000000001</v>
      </c>
      <c r="N3954" s="80">
        <v>0.41</v>
      </c>
      <c r="O3954" s="86">
        <f t="shared" si="183"/>
        <v>1260.0129628791401</v>
      </c>
      <c r="P3954" s="24">
        <f t="shared" si="184"/>
        <v>0</v>
      </c>
      <c r="R3954" s="76">
        <v>42555</v>
      </c>
      <c r="S3954" s="88">
        <f t="shared" si="185"/>
        <v>0</v>
      </c>
      <c r="T3954" s="88"/>
    </row>
    <row r="3955" spans="1:20" x14ac:dyDescent="0.3">
      <c r="A3955" s="75">
        <v>3952</v>
      </c>
      <c r="B3955" s="76">
        <v>42556</v>
      </c>
      <c r="C3955" s="80">
        <v>2824.5796999999998</v>
      </c>
      <c r="D3955" s="81">
        <v>64.467500000000001</v>
      </c>
      <c r="E3955" s="82">
        <v>54.25</v>
      </c>
      <c r="F3955" s="82">
        <v>43.830399999999997</v>
      </c>
      <c r="G3955" s="82">
        <v>74.235699999999994</v>
      </c>
      <c r="H3955" s="82">
        <v>175.25640000000001</v>
      </c>
      <c r="I3955" s="82">
        <v>134.44409999999999</v>
      </c>
      <c r="J3955" s="82">
        <v>37.777000000000001</v>
      </c>
      <c r="K3955" s="82">
        <v>68.034800000000004</v>
      </c>
      <c r="L3955" s="82">
        <v>152.40799999999999</v>
      </c>
      <c r="M3955" s="87">
        <v>179.423</v>
      </c>
      <c r="N3955" s="80">
        <v>0.4</v>
      </c>
      <c r="O3955" s="86">
        <f t="shared" si="183"/>
        <v>1260.0329630849001</v>
      </c>
      <c r="P3955" s="24">
        <f t="shared" si="184"/>
        <v>0</v>
      </c>
      <c r="R3955" s="76">
        <v>42556</v>
      </c>
      <c r="S3955" s="88">
        <f t="shared" si="185"/>
        <v>-6.7758166212125203E-3</v>
      </c>
      <c r="T3955" s="88"/>
    </row>
    <row r="3956" spans="1:20" x14ac:dyDescent="0.3">
      <c r="A3956" s="75">
        <v>3953</v>
      </c>
      <c r="B3956" s="76">
        <v>42557</v>
      </c>
      <c r="C3956" s="80">
        <v>2840.6911</v>
      </c>
      <c r="D3956" s="81">
        <v>65.001199999999997</v>
      </c>
      <c r="E3956" s="82">
        <v>54.96</v>
      </c>
      <c r="F3956" s="82">
        <v>43.971499999999999</v>
      </c>
      <c r="G3956" s="82">
        <v>74.540300000000002</v>
      </c>
      <c r="H3956" s="82">
        <v>176.96539999999999</v>
      </c>
      <c r="I3956" s="82">
        <v>135.9906</v>
      </c>
      <c r="J3956" s="82">
        <v>37.896599999999999</v>
      </c>
      <c r="K3956" s="82">
        <v>67.795199999999994</v>
      </c>
      <c r="L3956" s="82">
        <v>151.69200000000001</v>
      </c>
      <c r="M3956" s="87">
        <v>179.23</v>
      </c>
      <c r="N3956" s="80">
        <v>0.4</v>
      </c>
      <c r="O3956" s="86">
        <f t="shared" si="183"/>
        <v>1260.0529636081201</v>
      </c>
      <c r="P3956" s="24">
        <f t="shared" si="184"/>
        <v>0</v>
      </c>
      <c r="R3956" s="76">
        <v>42557</v>
      </c>
      <c r="S3956" s="88">
        <f t="shared" si="185"/>
        <v>5.7039990763936297E-3</v>
      </c>
      <c r="T3956" s="88"/>
    </row>
    <row r="3957" spans="1:20" x14ac:dyDescent="0.3">
      <c r="A3957" s="75">
        <v>3954</v>
      </c>
      <c r="B3957" s="76">
        <v>42558</v>
      </c>
      <c r="C3957" s="80">
        <v>2838.5010000000002</v>
      </c>
      <c r="D3957" s="81">
        <v>65.696299999999994</v>
      </c>
      <c r="E3957" s="82">
        <v>54.94</v>
      </c>
      <c r="F3957" s="82">
        <v>43.971499999999999</v>
      </c>
      <c r="G3957" s="82">
        <v>74.540300000000002</v>
      </c>
      <c r="H3957" s="82">
        <v>174.37649999999999</v>
      </c>
      <c r="I3957" s="82">
        <v>134.35740000000001</v>
      </c>
      <c r="J3957" s="82">
        <v>37.657400000000003</v>
      </c>
      <c r="K3957" s="82">
        <v>67.525599999999997</v>
      </c>
      <c r="L3957" s="82">
        <v>153.94</v>
      </c>
      <c r="M3957" s="87">
        <v>179.661</v>
      </c>
      <c r="N3957" s="80">
        <v>0.4</v>
      </c>
      <c r="O3957" s="86">
        <f t="shared" si="183"/>
        <v>1260.0729644488199</v>
      </c>
      <c r="P3957" s="24">
        <f t="shared" si="184"/>
        <v>0</v>
      </c>
      <c r="R3957" s="76">
        <v>42558</v>
      </c>
      <c r="S3957" s="88">
        <f t="shared" si="185"/>
        <v>-7.7097435902118096E-4</v>
      </c>
      <c r="T3957" s="88"/>
    </row>
    <row r="3958" spans="1:20" x14ac:dyDescent="0.3">
      <c r="A3958" s="75">
        <v>3955</v>
      </c>
      <c r="B3958" s="76">
        <v>42559</v>
      </c>
      <c r="C3958" s="80">
        <v>2881.8096</v>
      </c>
      <c r="D3958" s="81">
        <v>67.260199999999998</v>
      </c>
      <c r="E3958" s="82">
        <v>56.38</v>
      </c>
      <c r="F3958" s="82">
        <v>44.340299999999999</v>
      </c>
      <c r="G3958" s="82">
        <v>75.875</v>
      </c>
      <c r="H3958" s="82">
        <v>177.28700000000001</v>
      </c>
      <c r="I3958" s="82">
        <v>135.19569999999999</v>
      </c>
      <c r="J3958" s="82">
        <v>37.430199999999999</v>
      </c>
      <c r="K3958" s="82">
        <v>67.959900000000005</v>
      </c>
      <c r="L3958" s="82">
        <v>155.05799999999999</v>
      </c>
      <c r="M3958" s="87">
        <v>180.24</v>
      </c>
      <c r="N3958" s="80">
        <v>0.4</v>
      </c>
      <c r="O3958" s="86">
        <f t="shared" si="183"/>
        <v>1260.09296560698</v>
      </c>
      <c r="P3958" s="24">
        <f t="shared" si="184"/>
        <v>0</v>
      </c>
      <c r="R3958" s="76">
        <v>42559</v>
      </c>
      <c r="S3958" s="88">
        <f t="shared" si="185"/>
        <v>1.52575602404226E-2</v>
      </c>
      <c r="T3958" s="88"/>
    </row>
    <row r="3959" spans="1:20" x14ac:dyDescent="0.3">
      <c r="A3959" s="75">
        <v>3956</v>
      </c>
      <c r="B3959" s="76">
        <v>42562</v>
      </c>
      <c r="C3959" s="80">
        <v>2891.6325999999999</v>
      </c>
      <c r="D3959" s="81">
        <v>67.167100000000005</v>
      </c>
      <c r="E3959" s="82">
        <v>56.24</v>
      </c>
      <c r="F3959" s="82">
        <v>44.242699999999999</v>
      </c>
      <c r="G3959" s="82">
        <v>76.2958</v>
      </c>
      <c r="H3959" s="82">
        <v>178.33609999999999</v>
      </c>
      <c r="I3959" s="82">
        <v>135.70150000000001</v>
      </c>
      <c r="J3959" s="82">
        <v>37.693300000000001</v>
      </c>
      <c r="K3959" s="82">
        <v>68.244399999999999</v>
      </c>
      <c r="L3959" s="82">
        <v>155.97399999999999</v>
      </c>
      <c r="M3959" s="87">
        <v>181.26599999999999</v>
      </c>
      <c r="N3959" s="80">
        <v>0.4</v>
      </c>
      <c r="O3959" s="86">
        <f t="shared" si="183"/>
        <v>1260.1129670826299</v>
      </c>
      <c r="P3959" s="24">
        <f t="shared" si="184"/>
        <v>0</v>
      </c>
      <c r="R3959" s="76">
        <v>42562</v>
      </c>
      <c r="S3959" s="88">
        <f t="shared" si="185"/>
        <v>3.4086221379787699E-3</v>
      </c>
      <c r="T3959" s="88"/>
    </row>
    <row r="3960" spans="1:20" x14ac:dyDescent="0.3">
      <c r="A3960" s="75">
        <v>3957</v>
      </c>
      <c r="B3960" s="76">
        <v>42563</v>
      </c>
      <c r="C3960" s="80">
        <v>2911.9146000000001</v>
      </c>
      <c r="D3960" s="81">
        <v>67.793899999999994</v>
      </c>
      <c r="E3960" s="82">
        <v>56.16</v>
      </c>
      <c r="F3960" s="82">
        <v>44.936999999999998</v>
      </c>
      <c r="G3960" s="82">
        <v>77.1952</v>
      </c>
      <c r="H3960" s="82">
        <v>180.68819999999999</v>
      </c>
      <c r="I3960" s="82">
        <v>137.2336</v>
      </c>
      <c r="J3960" s="82">
        <v>38.434699999999999</v>
      </c>
      <c r="K3960" s="82">
        <v>68.259399999999999</v>
      </c>
      <c r="L3960" s="82">
        <v>155.80199999999999</v>
      </c>
      <c r="M3960" s="87">
        <v>181.637</v>
      </c>
      <c r="N3960" s="80">
        <v>0.4</v>
      </c>
      <c r="O3960" s="86">
        <f t="shared" si="183"/>
        <v>1260.1329688757501</v>
      </c>
      <c r="P3960" s="24">
        <f t="shared" si="184"/>
        <v>0</v>
      </c>
      <c r="R3960" s="76">
        <v>42563</v>
      </c>
      <c r="S3960" s="88">
        <f t="shared" si="185"/>
        <v>7.0140307589561203E-3</v>
      </c>
      <c r="T3960" s="88"/>
    </row>
    <row r="3961" spans="1:20" x14ac:dyDescent="0.3">
      <c r="A3961" s="75">
        <v>3958</v>
      </c>
      <c r="B3961" s="76">
        <v>42564</v>
      </c>
      <c r="C3961" s="80">
        <v>2912.5817000000002</v>
      </c>
      <c r="D3961" s="81">
        <v>68.054500000000004</v>
      </c>
      <c r="E3961" s="82">
        <v>56.86</v>
      </c>
      <c r="F3961" s="82">
        <v>44.980400000000003</v>
      </c>
      <c r="G3961" s="82">
        <v>77.630499999999998</v>
      </c>
      <c r="H3961" s="82">
        <v>180.4682</v>
      </c>
      <c r="I3961" s="82">
        <v>137.13239999999999</v>
      </c>
      <c r="J3961" s="82">
        <v>38.111899999999999</v>
      </c>
      <c r="K3961" s="82">
        <v>68.498999999999995</v>
      </c>
      <c r="L3961" s="82">
        <v>157.40600000000001</v>
      </c>
      <c r="M3961" s="87">
        <v>182.48400000000001</v>
      </c>
      <c r="N3961" s="80">
        <v>0.4</v>
      </c>
      <c r="O3961" s="86">
        <f t="shared" si="183"/>
        <v>1260.1529709863701</v>
      </c>
      <c r="P3961" s="24">
        <f t="shared" si="184"/>
        <v>0</v>
      </c>
      <c r="R3961" s="76">
        <v>42564</v>
      </c>
      <c r="S3961" s="88">
        <f t="shared" si="185"/>
        <v>2.29093257061885E-4</v>
      </c>
      <c r="T3961" s="88"/>
    </row>
    <row r="3962" spans="1:20" x14ac:dyDescent="0.3">
      <c r="A3962" s="75">
        <v>3959</v>
      </c>
      <c r="B3962" s="76">
        <v>42565</v>
      </c>
      <c r="C3962" s="80">
        <v>2927.9609</v>
      </c>
      <c r="D3962" s="81">
        <v>68.116600000000005</v>
      </c>
      <c r="E3962" s="82">
        <v>57.43</v>
      </c>
      <c r="F3962" s="82">
        <v>45.208300000000001</v>
      </c>
      <c r="G3962" s="82">
        <v>77.964100000000002</v>
      </c>
      <c r="H3962" s="82">
        <v>180.55279999999999</v>
      </c>
      <c r="I3962" s="82">
        <v>137.2336</v>
      </c>
      <c r="J3962" s="82">
        <v>38.482599999999998</v>
      </c>
      <c r="K3962" s="82">
        <v>68.424099999999996</v>
      </c>
      <c r="L3962" s="82">
        <v>157.47800000000001</v>
      </c>
      <c r="M3962" s="87">
        <v>184.13300000000001</v>
      </c>
      <c r="N3962" s="80">
        <v>0.4</v>
      </c>
      <c r="O3962" s="86">
        <f t="shared" si="183"/>
        <v>1260.1729734144801</v>
      </c>
      <c r="P3962" s="24">
        <f t="shared" si="184"/>
        <v>0</v>
      </c>
      <c r="R3962" s="76">
        <v>42565</v>
      </c>
      <c r="S3962" s="88">
        <f t="shared" si="185"/>
        <v>5.2802638978333098E-3</v>
      </c>
      <c r="T3962" s="88"/>
    </row>
    <row r="3963" spans="1:20" x14ac:dyDescent="0.3">
      <c r="A3963" s="75">
        <v>3960</v>
      </c>
      <c r="B3963" s="76">
        <v>42566</v>
      </c>
      <c r="C3963" s="80">
        <v>2925.241</v>
      </c>
      <c r="D3963" s="81">
        <v>67.955200000000005</v>
      </c>
      <c r="E3963" s="82">
        <v>57.25</v>
      </c>
      <c r="F3963" s="82">
        <v>45.316800000000001</v>
      </c>
      <c r="G3963" s="82">
        <v>77.906099999999995</v>
      </c>
      <c r="H3963" s="82">
        <v>181.1112</v>
      </c>
      <c r="I3963" s="82">
        <v>137.47929999999999</v>
      </c>
      <c r="J3963" s="82">
        <v>38.363</v>
      </c>
      <c r="K3963" s="82">
        <v>68.334299999999999</v>
      </c>
      <c r="L3963" s="82">
        <v>157.048</v>
      </c>
      <c r="M3963" s="87">
        <v>183.65799999999999</v>
      </c>
      <c r="N3963" s="80">
        <v>0.4</v>
      </c>
      <c r="O3963" s="86">
        <f t="shared" si="183"/>
        <v>1260.19297616009</v>
      </c>
      <c r="P3963" s="24">
        <f t="shared" si="184"/>
        <v>0</v>
      </c>
      <c r="R3963" s="76">
        <v>42566</v>
      </c>
      <c r="S3963" s="88">
        <f t="shared" si="185"/>
        <v>-9.2894000053078696E-4</v>
      </c>
      <c r="T3963" s="88"/>
    </row>
    <row r="3964" spans="1:20" x14ac:dyDescent="0.3">
      <c r="A3964" s="75">
        <v>3961</v>
      </c>
      <c r="B3964" s="76">
        <v>42569</v>
      </c>
      <c r="C3964" s="80">
        <v>2932.3285000000001</v>
      </c>
      <c r="D3964" s="81">
        <v>68.7</v>
      </c>
      <c r="E3964" s="82">
        <v>57.47</v>
      </c>
      <c r="F3964" s="82">
        <v>45.175699999999999</v>
      </c>
      <c r="G3964" s="82">
        <v>78.283299999999997</v>
      </c>
      <c r="H3964" s="82">
        <v>179.5206</v>
      </c>
      <c r="I3964" s="82">
        <v>137.04570000000001</v>
      </c>
      <c r="J3964" s="82">
        <v>38.721699999999998</v>
      </c>
      <c r="K3964" s="82">
        <v>68.334299999999999</v>
      </c>
      <c r="L3964" s="82">
        <v>156.404</v>
      </c>
      <c r="M3964" s="87">
        <v>183.94</v>
      </c>
      <c r="N3964" s="80">
        <v>0.4</v>
      </c>
      <c r="O3964" s="86">
        <f t="shared" si="183"/>
        <v>1260.2129792232099</v>
      </c>
      <c r="P3964" s="24">
        <f t="shared" si="184"/>
        <v>0</v>
      </c>
      <c r="R3964" s="76">
        <v>42569</v>
      </c>
      <c r="S3964" s="88">
        <f t="shared" si="185"/>
        <v>2.4228772945544801E-3</v>
      </c>
      <c r="T3964" s="88"/>
    </row>
    <row r="3965" spans="1:20" x14ac:dyDescent="0.3">
      <c r="A3965" s="75">
        <v>3962</v>
      </c>
      <c r="B3965" s="76">
        <v>42570</v>
      </c>
      <c r="C3965" s="80">
        <v>2928.1912000000002</v>
      </c>
      <c r="D3965" s="81">
        <v>68.439300000000003</v>
      </c>
      <c r="E3965" s="82">
        <v>57.45</v>
      </c>
      <c r="F3965" s="82">
        <v>44.568199999999997</v>
      </c>
      <c r="G3965" s="82">
        <v>77.021100000000004</v>
      </c>
      <c r="H3965" s="82">
        <v>179.43600000000001</v>
      </c>
      <c r="I3965" s="82">
        <v>136.53980000000001</v>
      </c>
      <c r="J3965" s="82">
        <v>38.028100000000002</v>
      </c>
      <c r="K3965" s="82">
        <v>68.334299999999999</v>
      </c>
      <c r="L3965" s="82">
        <v>156.86199999999999</v>
      </c>
      <c r="M3965" s="87">
        <v>187.952</v>
      </c>
      <c r="N3965" s="80">
        <v>0.4</v>
      </c>
      <c r="O3965" s="86">
        <f t="shared" si="183"/>
        <v>1260.2329826038299</v>
      </c>
      <c r="P3965" s="24">
        <f t="shared" si="184"/>
        <v>0</v>
      </c>
      <c r="R3965" s="76">
        <v>42570</v>
      </c>
      <c r="S3965" s="88">
        <f t="shared" si="185"/>
        <v>-1.41092650431218E-3</v>
      </c>
      <c r="T3965" s="88"/>
    </row>
    <row r="3966" spans="1:20" x14ac:dyDescent="0.3">
      <c r="A3966" s="75">
        <v>3963</v>
      </c>
      <c r="B3966" s="76">
        <v>42571</v>
      </c>
      <c r="C3966" s="80">
        <v>2941.0662000000002</v>
      </c>
      <c r="D3966" s="81">
        <v>69.283299999999997</v>
      </c>
      <c r="E3966" s="82">
        <v>57.83</v>
      </c>
      <c r="F3966" s="82">
        <v>44.752600000000001</v>
      </c>
      <c r="G3966" s="82">
        <v>81.112300000000005</v>
      </c>
      <c r="H3966" s="82">
        <v>178.67449999999999</v>
      </c>
      <c r="I3966" s="82">
        <v>135.7593</v>
      </c>
      <c r="J3966" s="82">
        <v>38.1477</v>
      </c>
      <c r="K3966" s="82">
        <v>68.154600000000002</v>
      </c>
      <c r="L3966" s="82">
        <v>155.988</v>
      </c>
      <c r="M3966" s="87">
        <v>187.298</v>
      </c>
      <c r="N3966" s="80">
        <v>0.4</v>
      </c>
      <c r="O3966" s="86">
        <f t="shared" si="183"/>
        <v>1260.2529863019699</v>
      </c>
      <c r="P3966" s="24">
        <f t="shared" si="184"/>
        <v>0</v>
      </c>
      <c r="R3966" s="76">
        <v>42571</v>
      </c>
      <c r="S3966" s="88">
        <f t="shared" si="185"/>
        <v>4.39691233277384E-3</v>
      </c>
      <c r="T3966" s="88"/>
    </row>
    <row r="3967" spans="1:20" x14ac:dyDescent="0.3">
      <c r="A3967" s="75">
        <v>3964</v>
      </c>
      <c r="B3967" s="76">
        <v>42572</v>
      </c>
      <c r="C3967" s="80">
        <v>2930.49</v>
      </c>
      <c r="D3967" s="81">
        <v>74.384600000000006</v>
      </c>
      <c r="E3967" s="82">
        <v>57.2</v>
      </c>
      <c r="F3967" s="82">
        <v>44.557299999999998</v>
      </c>
      <c r="G3967" s="82">
        <v>80.952699999999993</v>
      </c>
      <c r="H3967" s="82">
        <v>178.33609999999999</v>
      </c>
      <c r="I3967" s="82">
        <v>135.6437</v>
      </c>
      <c r="J3967" s="82">
        <v>37.968400000000003</v>
      </c>
      <c r="K3967" s="82">
        <v>68.064700000000002</v>
      </c>
      <c r="L3967" s="82">
        <v>155.50200000000001</v>
      </c>
      <c r="M3967" s="87">
        <v>188.96199999999999</v>
      </c>
      <c r="N3967" s="80">
        <v>0.4</v>
      </c>
      <c r="O3967" s="86">
        <f t="shared" si="183"/>
        <v>1260.27299031762</v>
      </c>
      <c r="P3967" s="24">
        <f t="shared" si="184"/>
        <v>0</v>
      </c>
      <c r="R3967" s="76">
        <v>42572</v>
      </c>
      <c r="S3967" s="88">
        <f t="shared" si="185"/>
        <v>-3.5960428228376498E-3</v>
      </c>
      <c r="T3967" s="88"/>
    </row>
    <row r="3968" spans="1:20" x14ac:dyDescent="0.3">
      <c r="A3968" s="75">
        <v>3965</v>
      </c>
      <c r="B3968" s="76">
        <v>42573</v>
      </c>
      <c r="C3968" s="80">
        <v>2943.8487</v>
      </c>
      <c r="D3968" s="81">
        <v>75.898899999999998</v>
      </c>
      <c r="E3968" s="82">
        <v>57.89</v>
      </c>
      <c r="F3968" s="82">
        <v>44.568199999999997</v>
      </c>
      <c r="G3968" s="82">
        <v>82.069800000000001</v>
      </c>
      <c r="H3968" s="82">
        <v>178.79300000000001</v>
      </c>
      <c r="I3968" s="82">
        <v>135.875</v>
      </c>
      <c r="J3968" s="82">
        <v>38.016199999999998</v>
      </c>
      <c r="K3968" s="82">
        <v>68.633799999999994</v>
      </c>
      <c r="L3968" s="82">
        <v>156.375</v>
      </c>
      <c r="M3968" s="87">
        <v>190.56700000000001</v>
      </c>
      <c r="N3968" s="80">
        <v>0.4</v>
      </c>
      <c r="O3968" s="86">
        <f t="shared" si="183"/>
        <v>1260.2929946508</v>
      </c>
      <c r="P3968" s="24">
        <f t="shared" si="184"/>
        <v>0</v>
      </c>
      <c r="R3968" s="76">
        <v>42573</v>
      </c>
      <c r="S3968" s="88">
        <f t="shared" si="185"/>
        <v>4.5585209299470204E-3</v>
      </c>
      <c r="T3968" s="88"/>
    </row>
    <row r="3969" spans="1:20" x14ac:dyDescent="0.3">
      <c r="A3969" s="75">
        <v>3966</v>
      </c>
      <c r="B3969" s="76">
        <v>42576</v>
      </c>
      <c r="C3969" s="80">
        <v>2934.9996000000001</v>
      </c>
      <c r="D3969" s="81">
        <v>75.377600000000001</v>
      </c>
      <c r="E3969" s="82">
        <v>57.9</v>
      </c>
      <c r="F3969" s="82">
        <v>44.655000000000001</v>
      </c>
      <c r="G3969" s="82">
        <v>82.301900000000003</v>
      </c>
      <c r="H3969" s="82">
        <v>174.41030000000001</v>
      </c>
      <c r="I3969" s="82">
        <v>133.25890000000001</v>
      </c>
      <c r="J3969" s="82">
        <v>36.748600000000003</v>
      </c>
      <c r="K3969" s="82">
        <v>68.244399999999999</v>
      </c>
      <c r="L3969" s="82">
        <v>156.13200000000001</v>
      </c>
      <c r="M3969" s="87">
        <v>189.28899999999999</v>
      </c>
      <c r="N3969" s="80">
        <v>0.4</v>
      </c>
      <c r="O3969" s="86">
        <f t="shared" si="183"/>
        <v>1260.31299930151</v>
      </c>
      <c r="P3969" s="24">
        <f t="shared" si="184"/>
        <v>0</v>
      </c>
      <c r="R3969" s="76">
        <v>42576</v>
      </c>
      <c r="S3969" s="88">
        <f t="shared" si="185"/>
        <v>-3.0059629083518699E-3</v>
      </c>
      <c r="T3969" s="88"/>
    </row>
    <row r="3970" spans="1:20" x14ac:dyDescent="0.3">
      <c r="A3970" s="75">
        <v>3967</v>
      </c>
      <c r="B3970" s="76">
        <v>42577</v>
      </c>
      <c r="C3970" s="80">
        <v>2936.0385000000001</v>
      </c>
      <c r="D3970" s="81">
        <v>76.147099999999995</v>
      </c>
      <c r="E3970" s="82">
        <v>58.09</v>
      </c>
      <c r="F3970" s="82">
        <v>44.4163</v>
      </c>
      <c r="G3970" s="82">
        <v>82.345500000000001</v>
      </c>
      <c r="H3970" s="82">
        <v>173.75040000000001</v>
      </c>
      <c r="I3970" s="82">
        <v>132.29060000000001</v>
      </c>
      <c r="J3970" s="82">
        <v>36.7605</v>
      </c>
      <c r="K3970" s="82">
        <v>67.211100000000002</v>
      </c>
      <c r="L3970" s="82">
        <v>154.95699999999999</v>
      </c>
      <c r="M3970" s="87">
        <v>180.83500000000001</v>
      </c>
      <c r="N3970" s="80">
        <v>0.4</v>
      </c>
      <c r="O3970" s="86">
        <f t="shared" si="183"/>
        <v>1260.3330042697501</v>
      </c>
      <c r="P3970" s="24">
        <f t="shared" si="184"/>
        <v>0</v>
      </c>
      <c r="R3970" s="76">
        <v>42577</v>
      </c>
      <c r="S3970" s="88">
        <f t="shared" si="185"/>
        <v>3.5396938384590898E-4</v>
      </c>
      <c r="T3970" s="88"/>
    </row>
    <row r="3971" spans="1:20" x14ac:dyDescent="0.3">
      <c r="A3971" s="75">
        <v>3968</v>
      </c>
      <c r="B3971" s="76">
        <v>42578</v>
      </c>
      <c r="C3971" s="80">
        <v>2932.6239999999998</v>
      </c>
      <c r="D3971" s="81">
        <v>77.5869</v>
      </c>
      <c r="E3971" s="82">
        <v>50.51</v>
      </c>
      <c r="F3971" s="82">
        <v>44.4054</v>
      </c>
      <c r="G3971" s="82">
        <v>81.518500000000003</v>
      </c>
      <c r="H3971" s="82">
        <v>173.03960000000001</v>
      </c>
      <c r="I3971" s="82">
        <v>131.39449999999999</v>
      </c>
      <c r="J3971" s="82">
        <v>36.485500000000002</v>
      </c>
      <c r="K3971" s="82">
        <v>64.994699999999995</v>
      </c>
      <c r="L3971" s="82">
        <v>153.92599999999999</v>
      </c>
      <c r="M3971" s="87">
        <v>177.52099999999999</v>
      </c>
      <c r="N3971" s="80">
        <v>0.4</v>
      </c>
      <c r="O3971" s="86">
        <f t="shared" si="183"/>
        <v>1260.35300955553</v>
      </c>
      <c r="P3971" s="24">
        <f t="shared" si="184"/>
        <v>0</v>
      </c>
      <c r="R3971" s="76">
        <v>42578</v>
      </c>
      <c r="S3971" s="88">
        <f t="shared" si="185"/>
        <v>-1.16296158922991E-3</v>
      </c>
      <c r="T3971" s="88"/>
    </row>
    <row r="3972" spans="1:20" x14ac:dyDescent="0.3">
      <c r="A3972" s="75">
        <v>3969</v>
      </c>
      <c r="B3972" s="76">
        <v>42579</v>
      </c>
      <c r="C3972" s="80">
        <v>2937.5916000000002</v>
      </c>
      <c r="D3972" s="81">
        <v>77.4876</v>
      </c>
      <c r="E3972" s="82">
        <v>50.69</v>
      </c>
      <c r="F3972" s="82">
        <v>44.6875</v>
      </c>
      <c r="G3972" s="82">
        <v>81.547499999999999</v>
      </c>
      <c r="H3972" s="82">
        <v>172.24430000000001</v>
      </c>
      <c r="I3972" s="82">
        <v>130.3683</v>
      </c>
      <c r="J3972" s="82">
        <v>36.652900000000002</v>
      </c>
      <c r="K3972" s="82">
        <v>65.369100000000003</v>
      </c>
      <c r="L3972" s="82">
        <v>154.857</v>
      </c>
      <c r="M3972" s="87">
        <v>177.43199999999999</v>
      </c>
      <c r="N3972" s="80">
        <v>0.4</v>
      </c>
      <c r="O3972" s="86">
        <f t="shared" ref="O3972:O4035" si="186">O3971*(1+N3972/100/252)</f>
        <v>1260.37301515886</v>
      </c>
      <c r="P3972" s="24">
        <f t="shared" ref="P3972:P4035" si="187">IF(MONTH(B3972)&lt;&gt;MONTH(B3973),1,0)</f>
        <v>0</v>
      </c>
      <c r="R3972" s="76">
        <v>42579</v>
      </c>
      <c r="S3972" s="88">
        <f t="shared" ref="S3972:S4035" si="188">(C3972/C3971)-1</f>
        <v>1.6939096181440799E-3</v>
      </c>
      <c r="T3972" s="88"/>
    </row>
    <row r="3973" spans="1:20" x14ac:dyDescent="0.3">
      <c r="A3973" s="75">
        <v>3970</v>
      </c>
      <c r="B3973" s="76">
        <v>42580</v>
      </c>
      <c r="C3973" s="80">
        <v>2942.4155999999998</v>
      </c>
      <c r="D3973" s="81">
        <v>77.6738</v>
      </c>
      <c r="E3973" s="82">
        <v>50.53</v>
      </c>
      <c r="F3973" s="82">
        <v>44.524799999999999</v>
      </c>
      <c r="G3973" s="82">
        <v>82.229399999999998</v>
      </c>
      <c r="H3973" s="82">
        <v>173.4119</v>
      </c>
      <c r="I3973" s="82">
        <v>128.5616</v>
      </c>
      <c r="J3973" s="82">
        <v>36.700699999999998</v>
      </c>
      <c r="K3973" s="82">
        <v>65.339100000000002</v>
      </c>
      <c r="L3973" s="82">
        <v>155.988</v>
      </c>
      <c r="M3973" s="87">
        <v>174.80199999999999</v>
      </c>
      <c r="N3973" s="80">
        <v>0.3</v>
      </c>
      <c r="O3973" s="99">
        <f t="shared" si="186"/>
        <v>1260.38801959952</v>
      </c>
      <c r="P3973" s="24">
        <f t="shared" si="187"/>
        <v>1</v>
      </c>
      <c r="R3973" s="76">
        <v>42580</v>
      </c>
      <c r="S3973" s="88">
        <f t="shared" si="188"/>
        <v>1.6421615584683001E-3</v>
      </c>
      <c r="T3973" s="88"/>
    </row>
    <row r="3974" spans="1:20" x14ac:dyDescent="0.3">
      <c r="A3974" s="75">
        <v>3971</v>
      </c>
      <c r="B3974" s="76">
        <v>42583</v>
      </c>
      <c r="C3974" s="80">
        <v>2938.6893</v>
      </c>
      <c r="D3974" s="81">
        <v>76.767700000000005</v>
      </c>
      <c r="E3974" s="82">
        <v>50.6</v>
      </c>
      <c r="F3974" s="82">
        <v>44.644100000000002</v>
      </c>
      <c r="G3974" s="82">
        <v>82.084299999999999</v>
      </c>
      <c r="H3974" s="82">
        <v>167.70939999999999</v>
      </c>
      <c r="I3974" s="82">
        <v>124.0956</v>
      </c>
      <c r="J3974" s="82">
        <v>35.146099999999997</v>
      </c>
      <c r="K3974" s="82">
        <v>65.069599999999994</v>
      </c>
      <c r="L3974" s="82">
        <v>156.00299999999999</v>
      </c>
      <c r="M3974" s="87">
        <v>175.33699999999999</v>
      </c>
      <c r="N3974" s="80">
        <v>0.4</v>
      </c>
      <c r="O3974" s="86">
        <f t="shared" si="186"/>
        <v>1260.4080257585599</v>
      </c>
      <c r="P3974" s="24">
        <f t="shared" si="187"/>
        <v>0</v>
      </c>
      <c r="R3974" s="76">
        <v>42583</v>
      </c>
      <c r="S3974" s="88">
        <f t="shared" si="188"/>
        <v>-1.2664084570513899E-3</v>
      </c>
      <c r="T3974" s="88"/>
    </row>
    <row r="3975" spans="1:20" x14ac:dyDescent="0.3">
      <c r="A3975" s="75">
        <v>3972</v>
      </c>
      <c r="B3975" s="76">
        <v>42584</v>
      </c>
      <c r="C3975" s="80">
        <v>2920.0680000000002</v>
      </c>
      <c r="D3975" s="81">
        <v>75.216200000000001</v>
      </c>
      <c r="E3975" s="82">
        <v>49.96</v>
      </c>
      <c r="F3975" s="82">
        <v>44.166800000000002</v>
      </c>
      <c r="G3975" s="82">
        <v>82.084299999999999</v>
      </c>
      <c r="H3975" s="82">
        <v>168.52160000000001</v>
      </c>
      <c r="I3975" s="82">
        <v>125.80110000000001</v>
      </c>
      <c r="J3975" s="82">
        <v>35.540799999999997</v>
      </c>
      <c r="K3975" s="82">
        <v>65.189400000000006</v>
      </c>
      <c r="L3975" s="82">
        <v>155.702</v>
      </c>
      <c r="M3975" s="87">
        <v>174.87700000000001</v>
      </c>
      <c r="N3975" s="80">
        <v>0.4</v>
      </c>
      <c r="O3975" s="86">
        <f t="shared" si="186"/>
        <v>1260.4280322351599</v>
      </c>
      <c r="P3975" s="24">
        <f t="shared" si="187"/>
        <v>0</v>
      </c>
      <c r="R3975" s="76">
        <v>42584</v>
      </c>
      <c r="S3975" s="88">
        <f t="shared" si="188"/>
        <v>-6.3366004701482801E-3</v>
      </c>
      <c r="T3975" s="88"/>
    </row>
    <row r="3976" spans="1:20" x14ac:dyDescent="0.3">
      <c r="A3976" s="75">
        <v>3973</v>
      </c>
      <c r="B3976" s="76">
        <v>42585</v>
      </c>
      <c r="C3976" s="80">
        <v>2930.1104999999998</v>
      </c>
      <c r="D3976" s="81">
        <v>75.725099999999998</v>
      </c>
      <c r="E3976" s="82">
        <v>49.44</v>
      </c>
      <c r="F3976" s="82">
        <v>44.166800000000002</v>
      </c>
      <c r="G3976" s="82">
        <v>82.650099999999995</v>
      </c>
      <c r="H3976" s="82">
        <v>170.24760000000001</v>
      </c>
      <c r="I3976" s="82">
        <v>126.45140000000001</v>
      </c>
      <c r="J3976" s="82">
        <v>36.270200000000003</v>
      </c>
      <c r="K3976" s="82">
        <v>65.354100000000003</v>
      </c>
      <c r="L3976" s="82">
        <v>154.72800000000001</v>
      </c>
      <c r="M3976" s="87">
        <v>174.60900000000001</v>
      </c>
      <c r="N3976" s="80">
        <v>0.4</v>
      </c>
      <c r="O3976" s="86">
        <f t="shared" si="186"/>
        <v>1260.4480390293199</v>
      </c>
      <c r="P3976" s="24">
        <f t="shared" si="187"/>
        <v>0</v>
      </c>
      <c r="R3976" s="76">
        <v>42585</v>
      </c>
      <c r="S3976" s="88">
        <f t="shared" si="188"/>
        <v>3.4391322393860801E-3</v>
      </c>
      <c r="T3976" s="88"/>
    </row>
    <row r="3977" spans="1:20" x14ac:dyDescent="0.3">
      <c r="A3977" s="75">
        <v>3974</v>
      </c>
      <c r="B3977" s="76">
        <v>42586</v>
      </c>
      <c r="C3977" s="80">
        <v>2931.4744000000001</v>
      </c>
      <c r="D3977" s="81">
        <v>75.687899999999999</v>
      </c>
      <c r="E3977" s="82">
        <v>49.43</v>
      </c>
      <c r="F3977" s="82">
        <v>44.372900000000001</v>
      </c>
      <c r="G3977" s="82">
        <v>83.259399999999999</v>
      </c>
      <c r="H3977" s="82">
        <v>169.87530000000001</v>
      </c>
      <c r="I3977" s="82">
        <v>126.437</v>
      </c>
      <c r="J3977" s="82">
        <v>36.485500000000002</v>
      </c>
      <c r="K3977" s="82">
        <v>65.159400000000005</v>
      </c>
      <c r="L3977" s="82">
        <v>155.27199999999999</v>
      </c>
      <c r="M3977" s="87">
        <v>175.768</v>
      </c>
      <c r="N3977" s="80">
        <v>0.4</v>
      </c>
      <c r="O3977" s="86">
        <f t="shared" si="186"/>
        <v>1260.4680461410501</v>
      </c>
      <c r="P3977" s="24">
        <f t="shared" si="187"/>
        <v>0</v>
      </c>
      <c r="R3977" s="76">
        <v>42586</v>
      </c>
      <c r="S3977" s="88">
        <f t="shared" si="188"/>
        <v>4.6547732585522399E-4</v>
      </c>
      <c r="T3977" s="88"/>
    </row>
    <row r="3978" spans="1:20" x14ac:dyDescent="0.3">
      <c r="A3978" s="75">
        <v>3975</v>
      </c>
      <c r="B3978" s="76">
        <v>42587</v>
      </c>
      <c r="C3978" s="80">
        <v>2956.7606000000001</v>
      </c>
      <c r="D3978" s="81">
        <v>76.953900000000004</v>
      </c>
      <c r="E3978" s="82">
        <v>50.66</v>
      </c>
      <c r="F3978" s="82">
        <v>44.622399999999999</v>
      </c>
      <c r="G3978" s="82">
        <v>84.086399999999998</v>
      </c>
      <c r="H3978" s="82">
        <v>170.07839999999999</v>
      </c>
      <c r="I3978" s="82">
        <v>126.5526</v>
      </c>
      <c r="J3978" s="82">
        <v>36.258299999999998</v>
      </c>
      <c r="K3978" s="82">
        <v>65.114500000000007</v>
      </c>
      <c r="L3978" s="82">
        <v>155.61600000000001</v>
      </c>
      <c r="M3978" s="87">
        <v>177.12</v>
      </c>
      <c r="N3978" s="80">
        <v>0.4</v>
      </c>
      <c r="O3978" s="86">
        <f t="shared" si="186"/>
        <v>1260.4880535703501</v>
      </c>
      <c r="P3978" s="24">
        <f t="shared" si="187"/>
        <v>0</v>
      </c>
      <c r="R3978" s="76">
        <v>42587</v>
      </c>
      <c r="S3978" s="88">
        <f t="shared" si="188"/>
        <v>8.6257618350684701E-3</v>
      </c>
      <c r="T3978" s="88"/>
    </row>
    <row r="3979" spans="1:20" x14ac:dyDescent="0.3">
      <c r="A3979" s="75">
        <v>3976</v>
      </c>
      <c r="B3979" s="76">
        <v>42590</v>
      </c>
      <c r="C3979" s="80">
        <v>2954.3562999999999</v>
      </c>
      <c r="D3979" s="81">
        <v>76.432599999999994</v>
      </c>
      <c r="E3979" s="82">
        <v>50.21</v>
      </c>
      <c r="F3979" s="82">
        <v>44.655000000000001</v>
      </c>
      <c r="G3979" s="82">
        <v>84.231399999999994</v>
      </c>
      <c r="H3979" s="82">
        <v>171.24600000000001</v>
      </c>
      <c r="I3979" s="82">
        <v>128.04130000000001</v>
      </c>
      <c r="J3979" s="82">
        <v>36.7605</v>
      </c>
      <c r="K3979" s="82">
        <v>65.054599999999994</v>
      </c>
      <c r="L3979" s="82">
        <v>154.87100000000001</v>
      </c>
      <c r="M3979" s="87">
        <v>175.75299999999999</v>
      </c>
      <c r="N3979" s="80">
        <v>0.4</v>
      </c>
      <c r="O3979" s="86">
        <f t="shared" si="186"/>
        <v>1260.5080613172399</v>
      </c>
      <c r="P3979" s="24">
        <f t="shared" si="187"/>
        <v>0</v>
      </c>
      <c r="R3979" s="76">
        <v>42590</v>
      </c>
      <c r="S3979" s="88">
        <f t="shared" si="188"/>
        <v>-8.1315342202548102E-4</v>
      </c>
      <c r="T3979" s="88"/>
    </row>
    <row r="3980" spans="1:20" x14ac:dyDescent="0.3">
      <c r="A3980" s="75">
        <v>3977</v>
      </c>
      <c r="B3980" s="76">
        <v>42591</v>
      </c>
      <c r="C3980" s="80">
        <v>2955.6219000000001</v>
      </c>
      <c r="D3980" s="81">
        <v>76.941500000000005</v>
      </c>
      <c r="E3980" s="82">
        <v>50.22</v>
      </c>
      <c r="F3980" s="82">
        <v>44.5899</v>
      </c>
      <c r="G3980" s="82">
        <v>84.434600000000003</v>
      </c>
      <c r="H3980" s="82">
        <v>171.44900000000001</v>
      </c>
      <c r="I3980" s="82">
        <v>128.2003</v>
      </c>
      <c r="J3980" s="82">
        <v>37.0595</v>
      </c>
      <c r="K3980" s="82">
        <v>65.099500000000006</v>
      </c>
      <c r="L3980" s="82">
        <v>155.072</v>
      </c>
      <c r="M3980" s="87">
        <v>175.78299999999999</v>
      </c>
      <c r="N3980" s="80">
        <v>0.4</v>
      </c>
      <c r="O3980" s="86">
        <f t="shared" si="186"/>
        <v>1260.5280693817001</v>
      </c>
      <c r="P3980" s="24">
        <f t="shared" si="187"/>
        <v>0</v>
      </c>
      <c r="R3980" s="76">
        <v>42591</v>
      </c>
      <c r="S3980" s="88">
        <f t="shared" si="188"/>
        <v>4.2838434890213301E-4</v>
      </c>
      <c r="T3980" s="88"/>
    </row>
    <row r="3981" spans="1:20" x14ac:dyDescent="0.3">
      <c r="A3981" s="75">
        <v>3978</v>
      </c>
      <c r="B3981" s="76">
        <v>42592</v>
      </c>
      <c r="C3981" s="80">
        <v>2948.2487999999998</v>
      </c>
      <c r="D3981" s="81">
        <v>76.593900000000005</v>
      </c>
      <c r="E3981" s="82">
        <v>52.02</v>
      </c>
      <c r="F3981" s="82">
        <v>44.579000000000001</v>
      </c>
      <c r="G3981" s="82">
        <v>84.173400000000001</v>
      </c>
      <c r="H3981" s="82">
        <v>169.45230000000001</v>
      </c>
      <c r="I3981" s="82">
        <v>125.97450000000001</v>
      </c>
      <c r="J3981" s="82">
        <v>37.083399999999997</v>
      </c>
      <c r="K3981" s="82">
        <v>65.309200000000004</v>
      </c>
      <c r="L3981" s="82">
        <v>155.845</v>
      </c>
      <c r="M3981" s="87">
        <v>176.511</v>
      </c>
      <c r="N3981" s="80">
        <v>0.4</v>
      </c>
      <c r="O3981" s="86">
        <f t="shared" si="186"/>
        <v>1260.5480777637599</v>
      </c>
      <c r="P3981" s="24">
        <f t="shared" si="187"/>
        <v>0</v>
      </c>
      <c r="R3981" s="76">
        <v>42592</v>
      </c>
      <c r="S3981" s="88">
        <f t="shared" si="188"/>
        <v>-2.49460189748907E-3</v>
      </c>
      <c r="T3981" s="88"/>
    </row>
    <row r="3982" spans="1:20" x14ac:dyDescent="0.3">
      <c r="A3982" s="75">
        <v>3979</v>
      </c>
      <c r="B3982" s="76">
        <v>42593</v>
      </c>
      <c r="C3982" s="80">
        <v>2962.5915</v>
      </c>
      <c r="D3982" s="81">
        <v>76.631200000000007</v>
      </c>
      <c r="E3982" s="82">
        <v>51.41</v>
      </c>
      <c r="F3982" s="82">
        <v>44.785200000000003</v>
      </c>
      <c r="G3982" s="82">
        <v>84.579599999999999</v>
      </c>
      <c r="H3982" s="82">
        <v>171.58439999999999</v>
      </c>
      <c r="I3982" s="82">
        <v>126.4264</v>
      </c>
      <c r="J3982" s="82">
        <v>37.705300000000001</v>
      </c>
      <c r="K3982" s="82">
        <v>65.518799999999999</v>
      </c>
      <c r="L3982" s="82">
        <v>155.358</v>
      </c>
      <c r="M3982" s="87">
        <v>177.37299999999999</v>
      </c>
      <c r="N3982" s="80">
        <v>0.4</v>
      </c>
      <c r="O3982" s="86">
        <f t="shared" si="186"/>
        <v>1260.5680864634</v>
      </c>
      <c r="P3982" s="24">
        <f t="shared" si="187"/>
        <v>0</v>
      </c>
      <c r="R3982" s="76">
        <v>42593</v>
      </c>
      <c r="S3982" s="88">
        <f t="shared" si="188"/>
        <v>4.8648200925240897E-3</v>
      </c>
      <c r="T3982" s="88"/>
    </row>
    <row r="3983" spans="1:20" x14ac:dyDescent="0.3">
      <c r="A3983" s="75">
        <v>3980</v>
      </c>
      <c r="B3983" s="76">
        <v>42594</v>
      </c>
      <c r="C3983" s="80">
        <v>2960.3865000000001</v>
      </c>
      <c r="D3983" s="81">
        <v>76.593900000000005</v>
      </c>
      <c r="E3983" s="82">
        <v>51.97</v>
      </c>
      <c r="F3983" s="82">
        <v>44.579000000000001</v>
      </c>
      <c r="G3983" s="82">
        <v>84.057400000000001</v>
      </c>
      <c r="H3983" s="82">
        <v>172.87039999999999</v>
      </c>
      <c r="I3983" s="82">
        <v>128.07380000000001</v>
      </c>
      <c r="J3983" s="82">
        <v>38.004199999999997</v>
      </c>
      <c r="K3983" s="82">
        <v>65.938199999999995</v>
      </c>
      <c r="L3983" s="82">
        <v>155.51599999999999</v>
      </c>
      <c r="M3983" s="87">
        <v>177.58099999999999</v>
      </c>
      <c r="N3983" s="80">
        <v>0.4</v>
      </c>
      <c r="O3983" s="86">
        <f t="shared" si="186"/>
        <v>1260.5880954806501</v>
      </c>
      <c r="P3983" s="24">
        <f t="shared" si="187"/>
        <v>0</v>
      </c>
      <c r="R3983" s="76">
        <v>42594</v>
      </c>
      <c r="S3983" s="88">
        <f t="shared" si="188"/>
        <v>-7.4428080955468701E-4</v>
      </c>
      <c r="T3983" s="88"/>
    </row>
    <row r="3984" spans="1:20" x14ac:dyDescent="0.3">
      <c r="A3984" s="75">
        <v>3981</v>
      </c>
      <c r="B3984" s="76">
        <v>42597</v>
      </c>
      <c r="C3984" s="80">
        <v>2969.0118000000002</v>
      </c>
      <c r="D3984" s="81">
        <v>77.4876</v>
      </c>
      <c r="E3984" s="82">
        <v>52.05</v>
      </c>
      <c r="F3984" s="82">
        <v>44.904499999999999</v>
      </c>
      <c r="G3984" s="82">
        <v>84.3185</v>
      </c>
      <c r="H3984" s="82">
        <v>173.90260000000001</v>
      </c>
      <c r="I3984" s="82">
        <v>128.0155</v>
      </c>
      <c r="J3984" s="82">
        <v>37.872700000000002</v>
      </c>
      <c r="K3984" s="82">
        <v>66.252700000000004</v>
      </c>
      <c r="L3984" s="82">
        <v>155.702</v>
      </c>
      <c r="M3984" s="87">
        <v>176.095</v>
      </c>
      <c r="N3984" s="80">
        <v>0.4</v>
      </c>
      <c r="O3984" s="86">
        <f t="shared" si="186"/>
        <v>1260.6081048154999</v>
      </c>
      <c r="P3984" s="24">
        <f t="shared" si="187"/>
        <v>0</v>
      </c>
      <c r="R3984" s="76">
        <v>42597</v>
      </c>
      <c r="S3984" s="88">
        <f t="shared" si="188"/>
        <v>2.9135722649729101E-3</v>
      </c>
      <c r="T3984" s="88"/>
    </row>
    <row r="3985" spans="1:20" x14ac:dyDescent="0.3">
      <c r="A3985" s="75">
        <v>3982</v>
      </c>
      <c r="B3985" s="76">
        <v>42598</v>
      </c>
      <c r="C3985" s="80">
        <v>2953.2691</v>
      </c>
      <c r="D3985" s="81">
        <v>77.040800000000004</v>
      </c>
      <c r="E3985" s="82">
        <v>52</v>
      </c>
      <c r="F3985" s="82">
        <v>44.828600000000002</v>
      </c>
      <c r="G3985" s="82">
        <v>83.854200000000006</v>
      </c>
      <c r="H3985" s="82">
        <v>173.64879999999999</v>
      </c>
      <c r="I3985" s="82">
        <v>128.17590000000001</v>
      </c>
      <c r="J3985" s="82">
        <v>37.836799999999997</v>
      </c>
      <c r="K3985" s="82">
        <v>65.638599999999997</v>
      </c>
      <c r="L3985" s="82">
        <v>154.67099999999999</v>
      </c>
      <c r="M3985" s="87">
        <v>175.233</v>
      </c>
      <c r="N3985" s="80">
        <v>0.4</v>
      </c>
      <c r="O3985" s="86">
        <f t="shared" si="186"/>
        <v>1260.6281144679499</v>
      </c>
      <c r="P3985" s="24">
        <f t="shared" si="187"/>
        <v>0</v>
      </c>
      <c r="R3985" s="76">
        <v>42598</v>
      </c>
      <c r="S3985" s="88">
        <f t="shared" si="188"/>
        <v>-5.3023366225759504E-3</v>
      </c>
      <c r="T3985" s="88"/>
    </row>
    <row r="3986" spans="1:20" x14ac:dyDescent="0.3">
      <c r="A3986" s="75">
        <v>3983</v>
      </c>
      <c r="B3986" s="76">
        <v>42599</v>
      </c>
      <c r="C3986" s="80">
        <v>2959.5218</v>
      </c>
      <c r="D3986" s="81">
        <v>77.301400000000001</v>
      </c>
      <c r="E3986" s="82">
        <v>52.34</v>
      </c>
      <c r="F3986" s="82">
        <v>44.709200000000003</v>
      </c>
      <c r="G3986" s="82">
        <v>84.029399999999995</v>
      </c>
      <c r="H3986" s="82">
        <v>174.7826</v>
      </c>
      <c r="I3986" s="82">
        <v>128.4529</v>
      </c>
      <c r="J3986" s="82">
        <v>37.5259</v>
      </c>
      <c r="K3986" s="82">
        <v>65.983099999999993</v>
      </c>
      <c r="L3986" s="82">
        <v>155.34399999999999</v>
      </c>
      <c r="M3986" s="87">
        <v>173.98500000000001</v>
      </c>
      <c r="N3986" s="80">
        <v>0.4</v>
      </c>
      <c r="O3986" s="86">
        <f t="shared" si="186"/>
        <v>1260.64812443803</v>
      </c>
      <c r="P3986" s="24">
        <f t="shared" si="187"/>
        <v>0</v>
      </c>
      <c r="R3986" s="76">
        <v>42599</v>
      </c>
      <c r="S3986" s="88">
        <f t="shared" si="188"/>
        <v>2.1172130910793699E-3</v>
      </c>
      <c r="T3986" s="88"/>
    </row>
    <row r="3987" spans="1:20" x14ac:dyDescent="0.3">
      <c r="A3987" s="75">
        <v>3984</v>
      </c>
      <c r="B3987" s="76">
        <v>42600</v>
      </c>
      <c r="C3987" s="80">
        <v>2966.105</v>
      </c>
      <c r="D3987" s="81">
        <v>78.244699999999995</v>
      </c>
      <c r="E3987" s="82">
        <v>52.35</v>
      </c>
      <c r="F3987" s="82">
        <v>44.633299999999998</v>
      </c>
      <c r="G3987" s="82">
        <v>84.087800000000001</v>
      </c>
      <c r="H3987" s="82">
        <v>177.05670000000001</v>
      </c>
      <c r="I3987" s="82">
        <v>129.61920000000001</v>
      </c>
      <c r="J3987" s="82">
        <v>37.9923</v>
      </c>
      <c r="K3987" s="82">
        <v>66.043000000000006</v>
      </c>
      <c r="L3987" s="82">
        <v>155.072</v>
      </c>
      <c r="M3987" s="87">
        <v>174.03</v>
      </c>
      <c r="N3987" s="80">
        <v>0.4</v>
      </c>
      <c r="O3987" s="86">
        <f t="shared" si="186"/>
        <v>1260.6681347257199</v>
      </c>
      <c r="P3987" s="24">
        <f t="shared" si="187"/>
        <v>0</v>
      </c>
      <c r="R3987" s="76">
        <v>42600</v>
      </c>
      <c r="S3987" s="88">
        <f t="shared" si="188"/>
        <v>2.22441341705948E-3</v>
      </c>
      <c r="T3987" s="88"/>
    </row>
    <row r="3988" spans="1:20" x14ac:dyDescent="0.3">
      <c r="A3988" s="75">
        <v>3985</v>
      </c>
      <c r="B3988" s="76">
        <v>42601</v>
      </c>
      <c r="C3988" s="80">
        <v>2962.2458000000001</v>
      </c>
      <c r="D3988" s="81">
        <v>77.897199999999998</v>
      </c>
      <c r="E3988" s="82">
        <v>52.95</v>
      </c>
      <c r="F3988" s="82">
        <v>44.828600000000002</v>
      </c>
      <c r="G3988" s="82">
        <v>84.117000000000004</v>
      </c>
      <c r="H3988" s="82">
        <v>174.95359999999999</v>
      </c>
      <c r="I3988" s="82">
        <v>128.0009</v>
      </c>
      <c r="J3988" s="82">
        <v>37.6813</v>
      </c>
      <c r="K3988" s="82">
        <v>65.773399999999995</v>
      </c>
      <c r="L3988" s="82">
        <v>154.91399999999999</v>
      </c>
      <c r="M3988" s="87">
        <v>170.88</v>
      </c>
      <c r="N3988" s="80">
        <v>0.4</v>
      </c>
      <c r="O3988" s="86">
        <f t="shared" si="186"/>
        <v>1260.68814533103</v>
      </c>
      <c r="P3988" s="24">
        <f t="shared" si="187"/>
        <v>0</v>
      </c>
      <c r="R3988" s="76">
        <v>42601</v>
      </c>
      <c r="S3988" s="88">
        <f t="shared" si="188"/>
        <v>-1.30110026448826E-3</v>
      </c>
      <c r="T3988" s="88"/>
    </row>
    <row r="3989" spans="1:20" x14ac:dyDescent="0.3">
      <c r="A3989" s="75">
        <v>3986</v>
      </c>
      <c r="B3989" s="76">
        <v>42604</v>
      </c>
      <c r="C3989" s="80">
        <v>2960.6304</v>
      </c>
      <c r="D3989" s="81">
        <v>77.984099999999998</v>
      </c>
      <c r="E3989" s="82">
        <v>52.98</v>
      </c>
      <c r="F3989" s="82">
        <v>44.720100000000002</v>
      </c>
      <c r="G3989" s="82">
        <v>84.19</v>
      </c>
      <c r="H3989" s="82">
        <v>174.3038</v>
      </c>
      <c r="I3989" s="82">
        <v>128.27789999999999</v>
      </c>
      <c r="J3989" s="82">
        <v>37.5976</v>
      </c>
      <c r="K3989" s="82">
        <v>65.503900000000002</v>
      </c>
      <c r="L3989" s="82">
        <v>154.614</v>
      </c>
      <c r="M3989" s="87">
        <v>171.489</v>
      </c>
      <c r="N3989" s="80">
        <v>0.4</v>
      </c>
      <c r="O3989" s="86">
        <f t="shared" si="186"/>
        <v>1260.7081562539699</v>
      </c>
      <c r="P3989" s="24">
        <f t="shared" si="187"/>
        <v>0</v>
      </c>
      <c r="R3989" s="76">
        <v>42604</v>
      </c>
      <c r="S3989" s="88">
        <f t="shared" si="188"/>
        <v>-5.4532949291386001E-4</v>
      </c>
      <c r="T3989" s="88"/>
    </row>
    <row r="3990" spans="1:20" x14ac:dyDescent="0.3">
      <c r="A3990" s="75">
        <v>3987</v>
      </c>
      <c r="B3990" s="76">
        <v>42605</v>
      </c>
      <c r="C3990" s="80">
        <v>2966.4872</v>
      </c>
      <c r="D3990" s="81">
        <v>78.306799999999996</v>
      </c>
      <c r="E3990" s="82">
        <v>53.6</v>
      </c>
      <c r="F3990" s="82">
        <v>45.023800000000001</v>
      </c>
      <c r="G3990" s="82">
        <v>84.511200000000002</v>
      </c>
      <c r="H3990" s="82">
        <v>173.85919999999999</v>
      </c>
      <c r="I3990" s="82">
        <v>127.8843</v>
      </c>
      <c r="J3990" s="82">
        <v>37.944400000000002</v>
      </c>
      <c r="K3990" s="82">
        <v>65.668599999999998</v>
      </c>
      <c r="L3990" s="82">
        <v>154.499</v>
      </c>
      <c r="M3990" s="87">
        <v>171.14699999999999</v>
      </c>
      <c r="N3990" s="80">
        <v>0.4</v>
      </c>
      <c r="O3990" s="86">
        <f t="shared" si="186"/>
        <v>1260.72816749455</v>
      </c>
      <c r="P3990" s="24">
        <f t="shared" si="187"/>
        <v>0</v>
      </c>
      <c r="R3990" s="76">
        <v>42605</v>
      </c>
      <c r="S3990" s="88">
        <f t="shared" si="188"/>
        <v>1.9782273396908899E-3</v>
      </c>
      <c r="T3990" s="88"/>
    </row>
    <row r="3991" spans="1:20" x14ac:dyDescent="0.3">
      <c r="A3991" s="75">
        <v>3988</v>
      </c>
      <c r="B3991" s="76">
        <v>42606</v>
      </c>
      <c r="C3991" s="80">
        <v>2951.1087000000002</v>
      </c>
      <c r="D3991" s="81">
        <v>77.710999999999999</v>
      </c>
      <c r="E3991" s="82">
        <v>53.98</v>
      </c>
      <c r="F3991" s="82">
        <v>44.557299999999998</v>
      </c>
      <c r="G3991" s="82">
        <v>84.598799999999997</v>
      </c>
      <c r="H3991" s="82">
        <v>174.7484</v>
      </c>
      <c r="I3991" s="82">
        <v>128.32169999999999</v>
      </c>
      <c r="J3991" s="82">
        <v>38.004199999999997</v>
      </c>
      <c r="K3991" s="82">
        <v>65.668599999999998</v>
      </c>
      <c r="L3991" s="82">
        <v>154.828</v>
      </c>
      <c r="M3991" s="87">
        <v>170.672</v>
      </c>
      <c r="N3991" s="80">
        <v>0.4</v>
      </c>
      <c r="O3991" s="86">
        <f t="shared" si="186"/>
        <v>1260.74817905276</v>
      </c>
      <c r="P3991" s="24">
        <f t="shared" si="187"/>
        <v>0</v>
      </c>
      <c r="R3991" s="76">
        <v>42606</v>
      </c>
      <c r="S3991" s="88">
        <f t="shared" si="188"/>
        <v>-5.18407765251772E-3</v>
      </c>
      <c r="T3991" s="88"/>
    </row>
    <row r="3992" spans="1:20" x14ac:dyDescent="0.3">
      <c r="A3992" s="75">
        <v>3989</v>
      </c>
      <c r="B3992" s="76">
        <v>42607</v>
      </c>
      <c r="C3992" s="80">
        <v>2947.1307000000002</v>
      </c>
      <c r="D3992" s="81">
        <v>77.7483</v>
      </c>
      <c r="E3992" s="82">
        <v>54.56</v>
      </c>
      <c r="F3992" s="82">
        <v>44.5899</v>
      </c>
      <c r="G3992" s="82">
        <v>84.919899999999998</v>
      </c>
      <c r="H3992" s="82">
        <v>174.2183</v>
      </c>
      <c r="I3992" s="82">
        <v>127.50530000000001</v>
      </c>
      <c r="J3992" s="82">
        <v>37.310600000000001</v>
      </c>
      <c r="K3992" s="82">
        <v>65.399000000000001</v>
      </c>
      <c r="L3992" s="82">
        <v>154.499</v>
      </c>
      <c r="M3992" s="87">
        <v>171.50399999999999</v>
      </c>
      <c r="N3992" s="80">
        <v>0.4</v>
      </c>
      <c r="O3992" s="86">
        <f t="shared" si="186"/>
        <v>1260.76819092862</v>
      </c>
      <c r="P3992" s="24">
        <f t="shared" si="187"/>
        <v>0</v>
      </c>
      <c r="R3992" s="76">
        <v>42607</v>
      </c>
      <c r="S3992" s="88">
        <f t="shared" si="188"/>
        <v>-1.3479679687841101E-3</v>
      </c>
      <c r="T3992" s="88"/>
    </row>
    <row r="3993" spans="1:20" x14ac:dyDescent="0.3">
      <c r="A3993" s="75">
        <v>3990</v>
      </c>
      <c r="B3993" s="76">
        <v>42608</v>
      </c>
      <c r="C3993" s="80">
        <v>2942.5403999999999</v>
      </c>
      <c r="D3993" s="81">
        <v>78.157799999999995</v>
      </c>
      <c r="E3993" s="82">
        <v>55.31</v>
      </c>
      <c r="F3993" s="82">
        <v>44.763500000000001</v>
      </c>
      <c r="G3993" s="82">
        <v>84.715599999999995</v>
      </c>
      <c r="H3993" s="82">
        <v>173.24369999999999</v>
      </c>
      <c r="I3993" s="82">
        <v>127.2283</v>
      </c>
      <c r="J3993" s="82">
        <v>36.856200000000001</v>
      </c>
      <c r="K3993" s="82">
        <v>64.874899999999997</v>
      </c>
      <c r="L3993" s="82">
        <v>153.88300000000001</v>
      </c>
      <c r="M3993" s="87">
        <v>170.03299999999999</v>
      </c>
      <c r="N3993" s="80">
        <v>0.4</v>
      </c>
      <c r="O3993" s="86">
        <f t="shared" si="186"/>
        <v>1260.78820312212</v>
      </c>
      <c r="P3993" s="24">
        <f t="shared" si="187"/>
        <v>0</v>
      </c>
      <c r="R3993" s="76">
        <v>42608</v>
      </c>
      <c r="S3993" s="88">
        <f t="shared" si="188"/>
        <v>-1.5575488389436599E-3</v>
      </c>
      <c r="T3993" s="88"/>
    </row>
    <row r="3994" spans="1:20" x14ac:dyDescent="0.3">
      <c r="A3994" s="75">
        <v>3991</v>
      </c>
      <c r="B3994" s="76">
        <v>42611</v>
      </c>
      <c r="C3994" s="80">
        <v>2958.3279000000002</v>
      </c>
      <c r="D3994" s="81">
        <v>78.828100000000006</v>
      </c>
      <c r="E3994" s="82">
        <v>55.04</v>
      </c>
      <c r="F3994" s="82">
        <v>44.817700000000002</v>
      </c>
      <c r="G3994" s="82">
        <v>84.817800000000005</v>
      </c>
      <c r="H3994" s="82">
        <v>174.49189999999999</v>
      </c>
      <c r="I3994" s="82">
        <v>128.0592</v>
      </c>
      <c r="J3994" s="82">
        <v>36.772500000000001</v>
      </c>
      <c r="K3994" s="82">
        <v>65.204400000000007</v>
      </c>
      <c r="L3994" s="82">
        <v>154.65700000000001</v>
      </c>
      <c r="M3994" s="87">
        <v>171.47399999999999</v>
      </c>
      <c r="N3994" s="80">
        <v>0.4</v>
      </c>
      <c r="O3994" s="86">
        <f t="shared" si="186"/>
        <v>1260.80821563329</v>
      </c>
      <c r="P3994" s="24">
        <f t="shared" si="187"/>
        <v>0</v>
      </c>
      <c r="R3994" s="76">
        <v>42611</v>
      </c>
      <c r="S3994" s="88">
        <f t="shared" si="188"/>
        <v>5.3652619348914E-3</v>
      </c>
      <c r="T3994" s="88"/>
    </row>
    <row r="3995" spans="1:20" x14ac:dyDescent="0.3">
      <c r="A3995" s="75">
        <v>3992</v>
      </c>
      <c r="B3995" s="76">
        <v>42612</v>
      </c>
      <c r="C3995" s="80">
        <v>2953.0212000000001</v>
      </c>
      <c r="D3995" s="81">
        <v>78.778000000000006</v>
      </c>
      <c r="E3995" s="82">
        <v>54.89</v>
      </c>
      <c r="F3995" s="82">
        <v>44.817700000000002</v>
      </c>
      <c r="G3995" s="82">
        <v>84.511200000000002</v>
      </c>
      <c r="H3995" s="82">
        <v>173.89340000000001</v>
      </c>
      <c r="I3995" s="82">
        <v>127.59269999999999</v>
      </c>
      <c r="J3995" s="82">
        <v>37.023600000000002</v>
      </c>
      <c r="K3995" s="82">
        <v>64.755099999999999</v>
      </c>
      <c r="L3995" s="82">
        <v>153.53899999999999</v>
      </c>
      <c r="M3995" s="87">
        <v>172.72200000000001</v>
      </c>
      <c r="N3995" s="80">
        <v>0.4</v>
      </c>
      <c r="O3995" s="86">
        <f t="shared" si="186"/>
        <v>1260.8282284621</v>
      </c>
      <c r="P3995" s="24">
        <f t="shared" si="187"/>
        <v>0</v>
      </c>
      <c r="R3995" s="76">
        <v>42612</v>
      </c>
      <c r="S3995" s="88">
        <f t="shared" si="188"/>
        <v>-1.79381737906747E-3</v>
      </c>
      <c r="T3995" s="88"/>
    </row>
    <row r="3996" spans="1:20" x14ac:dyDescent="0.3">
      <c r="A3996" s="75">
        <v>3993</v>
      </c>
      <c r="B3996" s="76">
        <v>42613</v>
      </c>
      <c r="C3996" s="80">
        <v>2946.5563000000002</v>
      </c>
      <c r="D3996" s="81">
        <v>78.940700000000007</v>
      </c>
      <c r="E3996" s="82">
        <v>54.9</v>
      </c>
      <c r="F3996" s="82">
        <v>44.720100000000002</v>
      </c>
      <c r="G3996" s="82">
        <v>83.883399999999995</v>
      </c>
      <c r="H3996" s="82">
        <v>171.97839999999999</v>
      </c>
      <c r="I3996" s="82">
        <v>127.03870000000001</v>
      </c>
      <c r="J3996" s="82">
        <v>36.562399999999997</v>
      </c>
      <c r="K3996" s="82">
        <v>65.039599999999993</v>
      </c>
      <c r="L3996" s="82">
        <v>153.958</v>
      </c>
      <c r="M3996" s="87">
        <v>173.17099999999999</v>
      </c>
      <c r="N3996" s="80">
        <v>0.3</v>
      </c>
      <c r="O3996" s="99">
        <f t="shared" si="186"/>
        <v>1260.8432383219699</v>
      </c>
      <c r="P3996" s="24">
        <f t="shared" si="187"/>
        <v>1</v>
      </c>
      <c r="R3996" s="76">
        <v>42613</v>
      </c>
      <c r="S3996" s="88">
        <f t="shared" si="188"/>
        <v>-2.1892494371527102E-3</v>
      </c>
      <c r="T3996" s="88"/>
    </row>
    <row r="3997" spans="1:20" x14ac:dyDescent="0.3">
      <c r="A3997" s="75">
        <v>3994</v>
      </c>
      <c r="B3997" s="76">
        <v>42614</v>
      </c>
      <c r="C3997" s="80">
        <v>2946.4675000000002</v>
      </c>
      <c r="D3997" s="81">
        <v>79.441400000000002</v>
      </c>
      <c r="E3997" s="82">
        <v>55.07</v>
      </c>
      <c r="F3997" s="82">
        <v>44.655000000000001</v>
      </c>
      <c r="G3997" s="82">
        <v>84.0732</v>
      </c>
      <c r="H3997" s="82">
        <v>171.34569999999999</v>
      </c>
      <c r="I3997" s="82">
        <v>126.6014</v>
      </c>
      <c r="J3997" s="82">
        <v>36.706400000000002</v>
      </c>
      <c r="K3997" s="82">
        <v>64.919799999999995</v>
      </c>
      <c r="L3997" s="82">
        <v>154.73699999999999</v>
      </c>
      <c r="M3997" s="87">
        <v>172.78200000000001</v>
      </c>
      <c r="N3997" s="80">
        <v>0.4</v>
      </c>
      <c r="O3997" s="86">
        <f t="shared" si="186"/>
        <v>1260.8632517067001</v>
      </c>
      <c r="P3997" s="24">
        <f t="shared" si="187"/>
        <v>0</v>
      </c>
      <c r="R3997" s="76">
        <v>42614</v>
      </c>
      <c r="S3997" s="88">
        <f t="shared" si="188"/>
        <v>-3.0136875375452701E-5</v>
      </c>
      <c r="T3997" s="88"/>
    </row>
    <row r="3998" spans="1:20" x14ac:dyDescent="0.3">
      <c r="A3998" s="75">
        <v>3995</v>
      </c>
      <c r="B3998" s="76">
        <v>42615</v>
      </c>
      <c r="C3998" s="80">
        <v>2958.9989999999998</v>
      </c>
      <c r="D3998" s="81">
        <v>79.291200000000003</v>
      </c>
      <c r="E3998" s="82">
        <v>55.33</v>
      </c>
      <c r="F3998" s="82">
        <v>44.752600000000001</v>
      </c>
      <c r="G3998" s="82">
        <v>84.19</v>
      </c>
      <c r="H3998" s="82">
        <v>172.57679999999999</v>
      </c>
      <c r="I3998" s="82">
        <v>127.4469</v>
      </c>
      <c r="J3998" s="82">
        <v>37.714700000000001</v>
      </c>
      <c r="K3998" s="82">
        <v>65.384100000000004</v>
      </c>
      <c r="L3998" s="82">
        <v>155.57400000000001</v>
      </c>
      <c r="M3998" s="87">
        <v>173.42599999999999</v>
      </c>
      <c r="N3998" s="80">
        <v>0.4</v>
      </c>
      <c r="O3998" s="86">
        <f t="shared" si="186"/>
        <v>1260.88326540911</v>
      </c>
      <c r="P3998" s="24">
        <f t="shared" si="187"/>
        <v>0</v>
      </c>
      <c r="R3998" s="76">
        <v>42615</v>
      </c>
      <c r="S3998" s="88">
        <f t="shared" si="188"/>
        <v>4.2530589595846102E-3</v>
      </c>
      <c r="T3998" s="88"/>
    </row>
    <row r="3999" spans="1:20" x14ac:dyDescent="0.3">
      <c r="A3999" s="75">
        <v>3996</v>
      </c>
      <c r="B3999" s="76">
        <v>42618</v>
      </c>
      <c r="C3999" s="80">
        <v>2958.9989999999998</v>
      </c>
      <c r="D3999" s="81">
        <v>79.291200000000003</v>
      </c>
      <c r="E3999" s="82">
        <v>55.33</v>
      </c>
      <c r="F3999" s="82">
        <v>44.752600000000001</v>
      </c>
      <c r="G3999" s="82">
        <v>84.19</v>
      </c>
      <c r="H3999" s="82">
        <v>172.57679999999999</v>
      </c>
      <c r="I3999" s="82">
        <v>127.4469</v>
      </c>
      <c r="J3999" s="82">
        <v>37.714700000000001</v>
      </c>
      <c r="K3999" s="82">
        <v>65.384100000000004</v>
      </c>
      <c r="L3999" s="82">
        <v>155.57400000000001</v>
      </c>
      <c r="M3999" s="87">
        <v>173.42599999999999</v>
      </c>
      <c r="N3999" s="80">
        <v>0.4</v>
      </c>
      <c r="O3999" s="86">
        <f t="shared" si="186"/>
        <v>1260.9032794292</v>
      </c>
      <c r="P3999" s="24">
        <f t="shared" si="187"/>
        <v>0</v>
      </c>
      <c r="R3999" s="76">
        <v>42618</v>
      </c>
      <c r="S3999" s="88">
        <f t="shared" si="188"/>
        <v>0</v>
      </c>
      <c r="T3999" s="88"/>
    </row>
    <row r="4000" spans="1:20" x14ac:dyDescent="0.3">
      <c r="A4000" s="75">
        <v>3997</v>
      </c>
      <c r="B4000" s="76">
        <v>42619</v>
      </c>
      <c r="C4000" s="80">
        <v>2967.8863999999999</v>
      </c>
      <c r="D4000" s="81">
        <v>78.965800000000002</v>
      </c>
      <c r="E4000" s="82">
        <v>55.5</v>
      </c>
      <c r="F4000" s="82">
        <v>44.752600000000001</v>
      </c>
      <c r="G4000" s="82">
        <v>84.102400000000003</v>
      </c>
      <c r="H4000" s="82">
        <v>175.14160000000001</v>
      </c>
      <c r="I4000" s="82">
        <v>129.12350000000001</v>
      </c>
      <c r="J4000" s="82">
        <v>37.9788</v>
      </c>
      <c r="K4000" s="82">
        <v>65.578699999999998</v>
      </c>
      <c r="L4000" s="82">
        <v>155.64599999999999</v>
      </c>
      <c r="M4000" s="87">
        <v>175.55199999999999</v>
      </c>
      <c r="N4000" s="80">
        <v>0.4</v>
      </c>
      <c r="O4000" s="86">
        <f t="shared" si="186"/>
        <v>1260.9232937669699</v>
      </c>
      <c r="P4000" s="24">
        <f t="shared" si="187"/>
        <v>0</v>
      </c>
      <c r="R4000" s="76">
        <v>42619</v>
      </c>
      <c r="S4000" s="88">
        <f t="shared" si="188"/>
        <v>3.0035157159566902E-3</v>
      </c>
      <c r="T4000" s="88"/>
    </row>
    <row r="4001" spans="1:20" x14ac:dyDescent="0.3">
      <c r="A4001" s="75">
        <v>3998</v>
      </c>
      <c r="B4001" s="76">
        <v>42620</v>
      </c>
      <c r="C4001" s="80">
        <v>2968.1651000000002</v>
      </c>
      <c r="D4001" s="81">
        <v>78.139700000000005</v>
      </c>
      <c r="E4001" s="82">
        <v>54.08</v>
      </c>
      <c r="F4001" s="82">
        <v>44.752600000000001</v>
      </c>
      <c r="G4001" s="82">
        <v>84.175399999999996</v>
      </c>
      <c r="H4001" s="82">
        <v>175.9111</v>
      </c>
      <c r="I4001" s="82">
        <v>128.64240000000001</v>
      </c>
      <c r="J4001" s="82">
        <v>37.870699999999999</v>
      </c>
      <c r="K4001" s="82">
        <v>65.354100000000003</v>
      </c>
      <c r="L4001" s="82">
        <v>154.62200000000001</v>
      </c>
      <c r="M4001" s="87">
        <v>175.05799999999999</v>
      </c>
      <c r="N4001" s="80">
        <v>0.4</v>
      </c>
      <c r="O4001" s="86">
        <f t="shared" si="186"/>
        <v>1260.9433084224199</v>
      </c>
      <c r="P4001" s="24">
        <f t="shared" si="187"/>
        <v>0</v>
      </c>
      <c r="R4001" s="76">
        <v>42620</v>
      </c>
      <c r="S4001" s="88">
        <f t="shared" si="188"/>
        <v>9.3905211466349697E-5</v>
      </c>
      <c r="T4001" s="88"/>
    </row>
    <row r="4002" spans="1:20" x14ac:dyDescent="0.3">
      <c r="A4002" s="75">
        <v>3999</v>
      </c>
      <c r="B4002" s="76">
        <v>42621</v>
      </c>
      <c r="C4002" s="80">
        <v>2961.6931</v>
      </c>
      <c r="D4002" s="81">
        <v>78.465100000000007</v>
      </c>
      <c r="E4002" s="82">
        <v>53.5</v>
      </c>
      <c r="F4002" s="82">
        <v>44.177599999999998</v>
      </c>
      <c r="G4002" s="82">
        <v>83.839699999999993</v>
      </c>
      <c r="H4002" s="82">
        <v>178.03129999999999</v>
      </c>
      <c r="I4002" s="82">
        <v>129.82329999999999</v>
      </c>
      <c r="J4002" s="82">
        <v>37.714700000000001</v>
      </c>
      <c r="K4002" s="82">
        <v>65.339100000000002</v>
      </c>
      <c r="L4002" s="82">
        <v>154.14599999999999</v>
      </c>
      <c r="M4002" s="87">
        <v>173.935</v>
      </c>
      <c r="N4002" s="80">
        <v>0.4</v>
      </c>
      <c r="O4002" s="86">
        <f t="shared" si="186"/>
        <v>1260.9633233955699</v>
      </c>
      <c r="P4002" s="24">
        <f t="shared" si="187"/>
        <v>0</v>
      </c>
      <c r="R4002" s="76">
        <v>42621</v>
      </c>
      <c r="S4002" s="88">
        <f t="shared" si="188"/>
        <v>-2.1804716995021999E-3</v>
      </c>
      <c r="T4002" s="88"/>
    </row>
    <row r="4003" spans="1:20" x14ac:dyDescent="0.3">
      <c r="A4003" s="75">
        <v>4000</v>
      </c>
      <c r="B4003" s="76">
        <v>42622</v>
      </c>
      <c r="C4003" s="80">
        <v>2889.1107000000002</v>
      </c>
      <c r="D4003" s="81">
        <v>75.749099999999999</v>
      </c>
      <c r="E4003" s="82">
        <v>52.5</v>
      </c>
      <c r="F4003" s="82">
        <v>43.429000000000002</v>
      </c>
      <c r="G4003" s="82">
        <v>82.058599999999998</v>
      </c>
      <c r="H4003" s="82">
        <v>173.15819999999999</v>
      </c>
      <c r="I4003" s="82">
        <v>126.6014</v>
      </c>
      <c r="J4003" s="82">
        <v>36.718400000000003</v>
      </c>
      <c r="K4003" s="82">
        <v>63.302399999999999</v>
      </c>
      <c r="L4003" s="82">
        <v>150.06399999999999</v>
      </c>
      <c r="M4003" s="87">
        <v>171.554</v>
      </c>
      <c r="N4003" s="80">
        <v>0.4</v>
      </c>
      <c r="O4003" s="86">
        <f t="shared" si="186"/>
        <v>1260.98333868642</v>
      </c>
      <c r="P4003" s="24">
        <f t="shared" si="187"/>
        <v>0</v>
      </c>
      <c r="R4003" s="76">
        <v>42622</v>
      </c>
      <c r="S4003" s="88">
        <f t="shared" si="188"/>
        <v>-2.45070632065152E-2</v>
      </c>
      <c r="T4003" s="88"/>
    </row>
    <row r="4004" spans="1:20" x14ac:dyDescent="0.3">
      <c r="A4004" s="75">
        <v>4001</v>
      </c>
      <c r="B4004" s="76">
        <v>42625</v>
      </c>
      <c r="C4004" s="80">
        <v>2931.6700999999998</v>
      </c>
      <c r="D4004" s="81">
        <v>77.914400000000001</v>
      </c>
      <c r="E4004" s="82">
        <v>53.09</v>
      </c>
      <c r="F4004" s="82">
        <v>44.1342</v>
      </c>
      <c r="G4004" s="82">
        <v>83.284899999999993</v>
      </c>
      <c r="H4004" s="82">
        <v>174.8339</v>
      </c>
      <c r="I4004" s="82">
        <v>127.2574</v>
      </c>
      <c r="J4004" s="82">
        <v>36.526400000000002</v>
      </c>
      <c r="K4004" s="82">
        <v>64.680199999999999</v>
      </c>
      <c r="L4004" s="82">
        <v>152.90600000000001</v>
      </c>
      <c r="M4004" s="87">
        <v>173.60599999999999</v>
      </c>
      <c r="N4004" s="80">
        <v>0.4</v>
      </c>
      <c r="O4004" s="86">
        <f t="shared" si="186"/>
        <v>1261.00335429497</v>
      </c>
      <c r="P4004" s="24">
        <f t="shared" si="187"/>
        <v>0</v>
      </c>
      <c r="R4004" s="76">
        <v>42625</v>
      </c>
      <c r="S4004" s="88">
        <f t="shared" si="188"/>
        <v>1.47309689448727E-2</v>
      </c>
      <c r="T4004" s="88"/>
    </row>
    <row r="4005" spans="1:20" x14ac:dyDescent="0.3">
      <c r="A4005" s="75">
        <v>4002</v>
      </c>
      <c r="B4005" s="76">
        <v>42626</v>
      </c>
      <c r="C4005" s="80">
        <v>2889.0826999999999</v>
      </c>
      <c r="D4005" s="81">
        <v>76.712800000000001</v>
      </c>
      <c r="E4005" s="82">
        <v>51.87</v>
      </c>
      <c r="F4005" s="82">
        <v>43.591799999999999</v>
      </c>
      <c r="G4005" s="82">
        <v>82.525800000000004</v>
      </c>
      <c r="H4005" s="82">
        <v>170.012</v>
      </c>
      <c r="I4005" s="82">
        <v>124.22499999999999</v>
      </c>
      <c r="J4005" s="82">
        <v>35.6021</v>
      </c>
      <c r="K4005" s="82">
        <v>63.8416</v>
      </c>
      <c r="L4005" s="82">
        <v>150.84299999999999</v>
      </c>
      <c r="M4005" s="87">
        <v>171.779</v>
      </c>
      <c r="N4005" s="80">
        <v>0.4</v>
      </c>
      <c r="O4005" s="86">
        <f t="shared" si="186"/>
        <v>1261.0233702212299</v>
      </c>
      <c r="P4005" s="24">
        <f t="shared" si="187"/>
        <v>0</v>
      </c>
      <c r="R4005" s="76">
        <v>42626</v>
      </c>
      <c r="S4005" s="88">
        <f t="shared" si="188"/>
        <v>-1.4526668604356301E-2</v>
      </c>
      <c r="T4005" s="88"/>
    </row>
    <row r="4006" spans="1:20" x14ac:dyDescent="0.3">
      <c r="A4006" s="75">
        <v>4003</v>
      </c>
      <c r="B4006" s="76">
        <v>42627</v>
      </c>
      <c r="C4006" s="80">
        <v>2887.5846000000001</v>
      </c>
      <c r="D4006" s="81">
        <v>77.088300000000004</v>
      </c>
      <c r="E4006" s="82">
        <v>51.65</v>
      </c>
      <c r="F4006" s="82">
        <v>43.667700000000004</v>
      </c>
      <c r="G4006" s="82">
        <v>82.131600000000006</v>
      </c>
      <c r="H4006" s="82">
        <v>168.2851</v>
      </c>
      <c r="I4006" s="82">
        <v>123.3357</v>
      </c>
      <c r="J4006" s="82">
        <v>35.674100000000003</v>
      </c>
      <c r="K4006" s="82">
        <v>63.584899999999998</v>
      </c>
      <c r="L4006" s="82">
        <v>151.50700000000001</v>
      </c>
      <c r="M4006" s="87">
        <v>172.453</v>
      </c>
      <c r="N4006" s="80">
        <v>0.4</v>
      </c>
      <c r="O4006" s="86">
        <f t="shared" si="186"/>
        <v>1261.0433864652</v>
      </c>
      <c r="P4006" s="24">
        <f t="shared" si="187"/>
        <v>0</v>
      </c>
      <c r="R4006" s="76">
        <v>42627</v>
      </c>
      <c r="S4006" s="88">
        <f t="shared" si="188"/>
        <v>-5.1853828898695798E-4</v>
      </c>
      <c r="T4006" s="88"/>
    </row>
    <row r="4007" spans="1:20" x14ac:dyDescent="0.3">
      <c r="A4007" s="75">
        <v>4004</v>
      </c>
      <c r="B4007" s="76">
        <v>42628</v>
      </c>
      <c r="C4007" s="80">
        <v>2917.2527</v>
      </c>
      <c r="D4007" s="81">
        <v>78.2774</v>
      </c>
      <c r="E4007" s="82">
        <v>51.38</v>
      </c>
      <c r="F4007" s="82">
        <v>44.329500000000003</v>
      </c>
      <c r="G4007" s="82">
        <v>83.4893</v>
      </c>
      <c r="H4007" s="82">
        <v>170.1317</v>
      </c>
      <c r="I4007" s="82">
        <v>124.0355</v>
      </c>
      <c r="J4007" s="82">
        <v>35.926200000000001</v>
      </c>
      <c r="K4007" s="82">
        <v>63.962400000000002</v>
      </c>
      <c r="L4007" s="82">
        <v>152.12700000000001</v>
      </c>
      <c r="M4007" s="87">
        <v>173.89</v>
      </c>
      <c r="N4007" s="80">
        <v>0.4</v>
      </c>
      <c r="O4007" s="86">
        <f t="shared" si="186"/>
        <v>1261.06340302689</v>
      </c>
      <c r="P4007" s="24">
        <f t="shared" si="187"/>
        <v>0</v>
      </c>
      <c r="R4007" s="76">
        <v>42628</v>
      </c>
      <c r="S4007" s="88">
        <f t="shared" si="188"/>
        <v>1.02743656410966E-2</v>
      </c>
      <c r="T4007" s="88"/>
    </row>
    <row r="4008" spans="1:20" x14ac:dyDescent="0.3">
      <c r="A4008" s="75">
        <v>4005</v>
      </c>
      <c r="B4008" s="76">
        <v>42629</v>
      </c>
      <c r="C4008" s="80">
        <v>2906.2746999999999</v>
      </c>
      <c r="D4008" s="81">
        <v>78.840599999999995</v>
      </c>
      <c r="E4008" s="82">
        <v>50.98</v>
      </c>
      <c r="F4008" s="82">
        <v>42.224800000000002</v>
      </c>
      <c r="G4008" s="82">
        <v>83.576899999999995</v>
      </c>
      <c r="H4008" s="82">
        <v>167.29339999999999</v>
      </c>
      <c r="I4008" s="82">
        <v>122.5048</v>
      </c>
      <c r="J4008" s="82">
        <v>35.866199999999999</v>
      </c>
      <c r="K4008" s="82">
        <v>63.630200000000002</v>
      </c>
      <c r="L4008" s="82">
        <v>151.83799999999999</v>
      </c>
      <c r="M4008" s="87">
        <v>172.60300000000001</v>
      </c>
      <c r="N4008" s="80">
        <v>0.4</v>
      </c>
      <c r="O4008" s="86">
        <f t="shared" si="186"/>
        <v>1261.0834199062999</v>
      </c>
      <c r="P4008" s="24">
        <f t="shared" si="187"/>
        <v>0</v>
      </c>
      <c r="R4008" s="76">
        <v>42629</v>
      </c>
      <c r="S4008" s="88">
        <f t="shared" si="188"/>
        <v>-3.7631296047819802E-3</v>
      </c>
      <c r="T4008" s="88"/>
    </row>
    <row r="4009" spans="1:20" x14ac:dyDescent="0.3">
      <c r="A4009" s="75">
        <v>4006</v>
      </c>
      <c r="B4009" s="76">
        <v>42632</v>
      </c>
      <c r="C4009" s="80">
        <v>2906.2613000000001</v>
      </c>
      <c r="D4009" s="81">
        <v>78.677899999999994</v>
      </c>
      <c r="E4009" s="82">
        <v>51.62</v>
      </c>
      <c r="F4009" s="82">
        <v>42.561100000000003</v>
      </c>
      <c r="G4009" s="82">
        <v>83.109700000000004</v>
      </c>
      <c r="H4009" s="82">
        <v>167.6353</v>
      </c>
      <c r="I4009" s="82">
        <v>122.2132</v>
      </c>
      <c r="J4009" s="82">
        <v>36.046199999999999</v>
      </c>
      <c r="K4009" s="82">
        <v>63.569800000000001</v>
      </c>
      <c r="L4009" s="82">
        <v>152.40100000000001</v>
      </c>
      <c r="M4009" s="87">
        <v>172.49799999999999</v>
      </c>
      <c r="N4009" s="80">
        <v>0.4</v>
      </c>
      <c r="O4009" s="86">
        <f t="shared" si="186"/>
        <v>1261.10343710344</v>
      </c>
      <c r="P4009" s="24">
        <f t="shared" si="187"/>
        <v>0</v>
      </c>
      <c r="R4009" s="76">
        <v>42632</v>
      </c>
      <c r="S4009" s="88">
        <f t="shared" si="188"/>
        <v>-4.6107135019957096E-6</v>
      </c>
      <c r="T4009" s="88"/>
    </row>
    <row r="4010" spans="1:20" x14ac:dyDescent="0.3">
      <c r="A4010" s="75">
        <v>4007</v>
      </c>
      <c r="B4010" s="76">
        <v>42633</v>
      </c>
      <c r="C4010" s="80">
        <v>2907.1648</v>
      </c>
      <c r="D4010" s="81">
        <v>78.477599999999995</v>
      </c>
      <c r="E4010" s="82">
        <v>51.36</v>
      </c>
      <c r="F4010" s="82">
        <v>42.387500000000003</v>
      </c>
      <c r="G4010" s="82">
        <v>82.9345</v>
      </c>
      <c r="H4010" s="82">
        <v>167.054</v>
      </c>
      <c r="I4010" s="82">
        <v>120.3325</v>
      </c>
      <c r="J4010" s="82">
        <v>35.806100000000001</v>
      </c>
      <c r="K4010" s="82">
        <v>63.932200000000002</v>
      </c>
      <c r="L4010" s="82">
        <v>153.309</v>
      </c>
      <c r="M4010" s="87">
        <v>174.35400000000001</v>
      </c>
      <c r="N4010" s="80">
        <v>0.4</v>
      </c>
      <c r="O4010" s="86">
        <f t="shared" si="186"/>
        <v>1261.12345461832</v>
      </c>
      <c r="P4010" s="24">
        <f t="shared" si="187"/>
        <v>0</v>
      </c>
      <c r="R4010" s="76">
        <v>42633</v>
      </c>
      <c r="S4010" s="88">
        <f t="shared" si="188"/>
        <v>3.1088051167316199E-4</v>
      </c>
      <c r="T4010" s="88"/>
    </row>
    <row r="4011" spans="1:20" x14ac:dyDescent="0.3">
      <c r="A4011" s="75">
        <v>4008</v>
      </c>
      <c r="B4011" s="76">
        <v>42634</v>
      </c>
      <c r="C4011" s="80">
        <v>2938.9319</v>
      </c>
      <c r="D4011" s="81">
        <v>79.566599999999994</v>
      </c>
      <c r="E4011" s="82">
        <v>52.21</v>
      </c>
      <c r="F4011" s="82">
        <v>42.864899999999999</v>
      </c>
      <c r="G4011" s="82">
        <v>84.321399999999997</v>
      </c>
      <c r="H4011" s="82">
        <v>170.35400000000001</v>
      </c>
      <c r="I4011" s="82">
        <v>121.4405</v>
      </c>
      <c r="J4011" s="82">
        <v>35.974200000000003</v>
      </c>
      <c r="K4011" s="82">
        <v>64.219099999999997</v>
      </c>
      <c r="L4011" s="82">
        <v>154.506</v>
      </c>
      <c r="M4011" s="87">
        <v>175.07300000000001</v>
      </c>
      <c r="N4011" s="80">
        <v>0.4</v>
      </c>
      <c r="O4011" s="86">
        <f t="shared" si="186"/>
        <v>1261.1434724509299</v>
      </c>
      <c r="P4011" s="24">
        <f t="shared" si="187"/>
        <v>0</v>
      </c>
      <c r="R4011" s="76">
        <v>42634</v>
      </c>
      <c r="S4011" s="88">
        <f t="shared" si="188"/>
        <v>1.09271755079039E-2</v>
      </c>
      <c r="T4011" s="88"/>
    </row>
    <row r="4012" spans="1:20" x14ac:dyDescent="0.3">
      <c r="A4012" s="75">
        <v>4009</v>
      </c>
      <c r="B4012" s="76">
        <v>42635</v>
      </c>
      <c r="C4012" s="80">
        <v>2958.0823999999998</v>
      </c>
      <c r="D4012" s="81">
        <v>79.504000000000005</v>
      </c>
      <c r="E4012" s="82">
        <v>52.43</v>
      </c>
      <c r="F4012" s="82">
        <v>42.864899999999999</v>
      </c>
      <c r="G4012" s="82">
        <v>84.409000000000006</v>
      </c>
      <c r="H4012" s="82">
        <v>170.95249999999999</v>
      </c>
      <c r="I4012" s="82">
        <v>121.79040000000001</v>
      </c>
      <c r="J4012" s="82">
        <v>36.8384</v>
      </c>
      <c r="K4012" s="82">
        <v>64.868300000000005</v>
      </c>
      <c r="L4012" s="82">
        <v>155.50200000000001</v>
      </c>
      <c r="M4012" s="87">
        <v>175.71700000000001</v>
      </c>
      <c r="N4012" s="80">
        <v>0.4</v>
      </c>
      <c r="O4012" s="86">
        <f t="shared" si="186"/>
        <v>1261.1634906012901</v>
      </c>
      <c r="P4012" s="24">
        <f t="shared" si="187"/>
        <v>0</v>
      </c>
      <c r="R4012" s="76">
        <v>42635</v>
      </c>
      <c r="S4012" s="88">
        <f t="shared" si="188"/>
        <v>6.51614282045787E-3</v>
      </c>
      <c r="T4012" s="88"/>
    </row>
    <row r="4013" spans="1:20" x14ac:dyDescent="0.3">
      <c r="A4013" s="75">
        <v>4010</v>
      </c>
      <c r="B4013" s="76">
        <v>42636</v>
      </c>
      <c r="C4013" s="80">
        <v>2941.1125999999999</v>
      </c>
      <c r="D4013" s="81">
        <v>78.540199999999999</v>
      </c>
      <c r="E4013" s="82">
        <v>52.25</v>
      </c>
      <c r="F4013" s="82">
        <v>42.561100000000003</v>
      </c>
      <c r="G4013" s="82">
        <v>83.839699999999993</v>
      </c>
      <c r="H4013" s="82">
        <v>169.65299999999999</v>
      </c>
      <c r="I4013" s="82">
        <v>121.6592</v>
      </c>
      <c r="J4013" s="82">
        <v>36.130200000000002</v>
      </c>
      <c r="K4013" s="82">
        <v>64.536100000000005</v>
      </c>
      <c r="L4013" s="82">
        <v>154.809</v>
      </c>
      <c r="M4013" s="87">
        <v>175.43199999999999</v>
      </c>
      <c r="N4013" s="80">
        <v>0.4</v>
      </c>
      <c r="O4013" s="86">
        <f t="shared" si="186"/>
        <v>1261.1835090693901</v>
      </c>
      <c r="P4013" s="24">
        <f t="shared" si="187"/>
        <v>0</v>
      </c>
      <c r="R4013" s="76">
        <v>42636</v>
      </c>
      <c r="S4013" s="88">
        <f t="shared" si="188"/>
        <v>-5.7367570288102696E-3</v>
      </c>
      <c r="T4013" s="88"/>
    </row>
    <row r="4014" spans="1:20" x14ac:dyDescent="0.3">
      <c r="A4014" s="75">
        <v>4011</v>
      </c>
      <c r="B4014" s="76">
        <v>42639</v>
      </c>
      <c r="C4014" s="80">
        <v>2916.1084000000001</v>
      </c>
      <c r="D4014" s="81">
        <v>77.989500000000007</v>
      </c>
      <c r="E4014" s="82">
        <v>51.76</v>
      </c>
      <c r="F4014" s="82">
        <v>42.344099999999997</v>
      </c>
      <c r="G4014" s="82">
        <v>83.065899999999999</v>
      </c>
      <c r="H4014" s="82">
        <v>168.9006</v>
      </c>
      <c r="I4014" s="82">
        <v>121.09059999999999</v>
      </c>
      <c r="J4014" s="82">
        <v>36.0822</v>
      </c>
      <c r="K4014" s="82">
        <v>63.494300000000003</v>
      </c>
      <c r="L4014" s="82">
        <v>154.36199999999999</v>
      </c>
      <c r="M4014" s="87">
        <v>174.47399999999999</v>
      </c>
      <c r="N4014" s="80">
        <v>0.4</v>
      </c>
      <c r="O4014" s="86">
        <f t="shared" si="186"/>
        <v>1261.2035278552501</v>
      </c>
      <c r="P4014" s="24">
        <f t="shared" si="187"/>
        <v>0</v>
      </c>
      <c r="R4014" s="76">
        <v>42639</v>
      </c>
      <c r="S4014" s="88">
        <f t="shared" si="188"/>
        <v>-8.5016126210196701E-3</v>
      </c>
      <c r="T4014" s="88"/>
    </row>
    <row r="4015" spans="1:20" x14ac:dyDescent="0.3">
      <c r="A4015" s="75">
        <v>4012</v>
      </c>
      <c r="B4015" s="76">
        <v>42640</v>
      </c>
      <c r="C4015" s="80">
        <v>2935.0363000000002</v>
      </c>
      <c r="D4015" s="81">
        <v>79.241100000000003</v>
      </c>
      <c r="E4015" s="82">
        <v>52.65</v>
      </c>
      <c r="F4015" s="82">
        <v>42.637</v>
      </c>
      <c r="G4015" s="82">
        <v>84.598799999999997</v>
      </c>
      <c r="H4015" s="82">
        <v>169.24260000000001</v>
      </c>
      <c r="I4015" s="82">
        <v>121.35299999999999</v>
      </c>
      <c r="J4015" s="82">
        <v>35.7941</v>
      </c>
      <c r="K4015" s="82">
        <v>64.309700000000007</v>
      </c>
      <c r="L4015" s="82">
        <v>155.02600000000001</v>
      </c>
      <c r="M4015" s="87">
        <v>174.99799999999999</v>
      </c>
      <c r="N4015" s="80">
        <v>0.4</v>
      </c>
      <c r="O4015" s="86">
        <f t="shared" si="186"/>
        <v>1261.22354695887</v>
      </c>
      <c r="P4015" s="24">
        <f t="shared" si="187"/>
        <v>0</v>
      </c>
      <c r="R4015" s="76">
        <v>42640</v>
      </c>
      <c r="S4015" s="88">
        <f t="shared" si="188"/>
        <v>6.4908080920449401E-3</v>
      </c>
      <c r="T4015" s="88"/>
    </row>
    <row r="4016" spans="1:20" x14ac:dyDescent="0.3">
      <c r="A4016" s="75">
        <v>4013</v>
      </c>
      <c r="B4016" s="76">
        <v>42641</v>
      </c>
      <c r="C4016" s="80">
        <v>2951.2334999999998</v>
      </c>
      <c r="D4016" s="81">
        <v>79.416399999999996</v>
      </c>
      <c r="E4016" s="82">
        <v>52.28</v>
      </c>
      <c r="F4016" s="82">
        <v>42.788899999999998</v>
      </c>
      <c r="G4016" s="82">
        <v>84.715599999999995</v>
      </c>
      <c r="H4016" s="82">
        <v>174.66290000000001</v>
      </c>
      <c r="I4016" s="82">
        <v>126.6888</v>
      </c>
      <c r="J4016" s="82">
        <v>37.210500000000003</v>
      </c>
      <c r="K4016" s="82">
        <v>63.645299999999999</v>
      </c>
      <c r="L4016" s="82">
        <v>154.86699999999999</v>
      </c>
      <c r="M4016" s="87">
        <v>172.453</v>
      </c>
      <c r="N4016" s="80">
        <v>0.4</v>
      </c>
      <c r="O4016" s="86">
        <f t="shared" si="186"/>
        <v>1261.2435663802501</v>
      </c>
      <c r="P4016" s="24">
        <f t="shared" si="187"/>
        <v>0</v>
      </c>
      <c r="R4016" s="76">
        <v>42641</v>
      </c>
      <c r="S4016" s="88">
        <f t="shared" si="188"/>
        <v>5.5185688844801E-3</v>
      </c>
      <c r="T4016" s="88"/>
    </row>
    <row r="4017" spans="1:20" x14ac:dyDescent="0.3">
      <c r="A4017" s="75">
        <v>4014</v>
      </c>
      <c r="B4017" s="76">
        <v>42642</v>
      </c>
      <c r="C4017" s="80">
        <v>2923.7953000000002</v>
      </c>
      <c r="D4017" s="81">
        <v>84.422899999999998</v>
      </c>
      <c r="E4017" s="82">
        <v>52.41</v>
      </c>
      <c r="F4017" s="82">
        <v>42.441699999999997</v>
      </c>
      <c r="G4017" s="82">
        <v>83.795900000000003</v>
      </c>
      <c r="H4017" s="82">
        <v>173.15819999999999</v>
      </c>
      <c r="I4017" s="82">
        <v>126.0474</v>
      </c>
      <c r="J4017" s="82">
        <v>37.870699999999999</v>
      </c>
      <c r="K4017" s="82">
        <v>63.464100000000002</v>
      </c>
      <c r="L4017" s="82">
        <v>155.41499999999999</v>
      </c>
      <c r="M4017" s="87">
        <v>171.869</v>
      </c>
      <c r="N4017" s="80">
        <v>0.4</v>
      </c>
      <c r="O4017" s="86">
        <f t="shared" si="186"/>
        <v>1261.2635861194001</v>
      </c>
      <c r="P4017" s="24">
        <f t="shared" si="187"/>
        <v>0</v>
      </c>
      <c r="R4017" s="76">
        <v>42642</v>
      </c>
      <c r="S4017" s="88">
        <f t="shared" si="188"/>
        <v>-9.2971972566723293E-3</v>
      </c>
      <c r="T4017" s="88"/>
    </row>
    <row r="4018" spans="1:20" x14ac:dyDescent="0.3">
      <c r="A4018" s="75">
        <v>4015</v>
      </c>
      <c r="B4018" s="76">
        <v>42643</v>
      </c>
      <c r="C4018" s="80">
        <v>2947.1064000000001</v>
      </c>
      <c r="D4018" s="81">
        <v>85.737099999999998</v>
      </c>
      <c r="E4018" s="82">
        <v>52.99</v>
      </c>
      <c r="F4018" s="82">
        <v>42.615299999999998</v>
      </c>
      <c r="G4018" s="82">
        <v>84.087800000000001</v>
      </c>
      <c r="H4018" s="82">
        <v>175.9795</v>
      </c>
      <c r="I4018" s="82">
        <v>127.2428</v>
      </c>
      <c r="J4018" s="82">
        <v>37.594700000000003</v>
      </c>
      <c r="K4018" s="82">
        <v>63.902000000000001</v>
      </c>
      <c r="L4018" s="82">
        <v>156.87200000000001</v>
      </c>
      <c r="M4018" s="87">
        <v>172.72200000000001</v>
      </c>
      <c r="N4018" s="80">
        <v>0.28999999999999998</v>
      </c>
      <c r="O4018" s="99">
        <f t="shared" si="186"/>
        <v>1261.2781006606699</v>
      </c>
      <c r="P4018" s="24">
        <f t="shared" si="187"/>
        <v>1</v>
      </c>
      <c r="R4018" s="76">
        <v>42643</v>
      </c>
      <c r="S4018" s="88">
        <f t="shared" si="188"/>
        <v>7.9728905782152602E-3</v>
      </c>
      <c r="T4018" s="88"/>
    </row>
    <row r="4019" spans="1:20" x14ac:dyDescent="0.3">
      <c r="A4019" s="75">
        <v>4016</v>
      </c>
      <c r="B4019" s="76">
        <v>42646</v>
      </c>
      <c r="C4019" s="80">
        <v>2937.8663999999999</v>
      </c>
      <c r="D4019" s="81">
        <v>83.997299999999996</v>
      </c>
      <c r="E4019" s="82">
        <v>53.71</v>
      </c>
      <c r="F4019" s="82">
        <v>42.300699999999999</v>
      </c>
      <c r="G4019" s="82">
        <v>83.825100000000006</v>
      </c>
      <c r="H4019" s="82">
        <v>175.17580000000001</v>
      </c>
      <c r="I4019" s="82">
        <v>126.9075</v>
      </c>
      <c r="J4019" s="82">
        <v>37.858699999999999</v>
      </c>
      <c r="K4019" s="82">
        <v>63.464100000000002</v>
      </c>
      <c r="L4019" s="82">
        <v>156.12200000000001</v>
      </c>
      <c r="M4019" s="87">
        <v>171.64400000000001</v>
      </c>
      <c r="N4019" s="80">
        <v>0.4</v>
      </c>
      <c r="O4019" s="86">
        <f t="shared" si="186"/>
        <v>1261.2981209479799</v>
      </c>
      <c r="P4019" s="24">
        <f t="shared" si="187"/>
        <v>0</v>
      </c>
      <c r="R4019" s="76">
        <v>42646</v>
      </c>
      <c r="S4019" s="88">
        <f t="shared" si="188"/>
        <v>-3.1352787262788301E-3</v>
      </c>
      <c r="T4019" s="88"/>
    </row>
    <row r="4020" spans="1:20" x14ac:dyDescent="0.3">
      <c r="A4020" s="75">
        <v>4017</v>
      </c>
      <c r="B4020" s="76">
        <v>42647</v>
      </c>
      <c r="C4020" s="80">
        <v>2923.5834</v>
      </c>
      <c r="D4020" s="81">
        <v>83.459100000000007</v>
      </c>
      <c r="E4020" s="82">
        <v>54.64</v>
      </c>
      <c r="F4020" s="82">
        <v>42.170499999999997</v>
      </c>
      <c r="G4020" s="82">
        <v>83.562299999999993</v>
      </c>
      <c r="H4020" s="82">
        <v>173.15819999999999</v>
      </c>
      <c r="I4020" s="82">
        <v>125.74120000000001</v>
      </c>
      <c r="J4020" s="82">
        <v>37.558599999999998</v>
      </c>
      <c r="K4020" s="82">
        <v>63.177199999999999</v>
      </c>
      <c r="L4020" s="82">
        <v>154.46299999999999</v>
      </c>
      <c r="M4020" s="87">
        <v>169.93700000000001</v>
      </c>
      <c r="N4020" s="80">
        <v>0.4</v>
      </c>
      <c r="O4020" s="86">
        <f t="shared" si="186"/>
        <v>1261.3181415530701</v>
      </c>
      <c r="P4020" s="24">
        <f t="shared" si="187"/>
        <v>0</v>
      </c>
      <c r="R4020" s="76">
        <v>42647</v>
      </c>
      <c r="S4020" s="88">
        <f t="shared" si="188"/>
        <v>-4.8616914642544097E-3</v>
      </c>
      <c r="T4020" s="88"/>
    </row>
    <row r="4021" spans="1:20" x14ac:dyDescent="0.3">
      <c r="A4021" s="75">
        <v>4018</v>
      </c>
      <c r="B4021" s="76">
        <v>42648</v>
      </c>
      <c r="C4021" s="80">
        <v>2937.3380000000002</v>
      </c>
      <c r="D4021" s="81">
        <v>83.659400000000005</v>
      </c>
      <c r="E4021" s="82">
        <v>55.98</v>
      </c>
      <c r="F4021" s="82">
        <v>42.474299999999999</v>
      </c>
      <c r="G4021" s="82">
        <v>84.146199999999993</v>
      </c>
      <c r="H4021" s="82">
        <v>174.7997</v>
      </c>
      <c r="I4021" s="82">
        <v>126.83459999999999</v>
      </c>
      <c r="J4021" s="82">
        <v>38.590899999999998</v>
      </c>
      <c r="K4021" s="82">
        <v>63.131900000000002</v>
      </c>
      <c r="L4021" s="82">
        <v>152.89099999999999</v>
      </c>
      <c r="M4021" s="87">
        <v>169.803</v>
      </c>
      <c r="N4021" s="80">
        <v>0.4</v>
      </c>
      <c r="O4021" s="86">
        <f t="shared" si="186"/>
        <v>1261.33816247595</v>
      </c>
      <c r="P4021" s="24">
        <f t="shared" si="187"/>
        <v>0</v>
      </c>
      <c r="R4021" s="76">
        <v>42648</v>
      </c>
      <c r="S4021" s="88">
        <f t="shared" si="188"/>
        <v>4.7047058756730696E-3</v>
      </c>
      <c r="T4021" s="88"/>
    </row>
    <row r="4022" spans="1:20" x14ac:dyDescent="0.3">
      <c r="A4022" s="75">
        <v>4019</v>
      </c>
      <c r="B4022" s="76">
        <v>42649</v>
      </c>
      <c r="C4022" s="80">
        <v>2938.8296999999998</v>
      </c>
      <c r="D4022" s="81">
        <v>84.535600000000002</v>
      </c>
      <c r="E4022" s="82">
        <v>54.86</v>
      </c>
      <c r="F4022" s="82">
        <v>42.170499999999997</v>
      </c>
      <c r="G4022" s="82">
        <v>84.292199999999994</v>
      </c>
      <c r="H4022" s="82">
        <v>174.71420000000001</v>
      </c>
      <c r="I4022" s="82">
        <v>126.8929</v>
      </c>
      <c r="J4022" s="82">
        <v>39.131100000000004</v>
      </c>
      <c r="K4022" s="82">
        <v>62.980899999999998</v>
      </c>
      <c r="L4022" s="82">
        <v>153.45400000000001</v>
      </c>
      <c r="M4022" s="87">
        <v>170.566</v>
      </c>
      <c r="N4022" s="80">
        <v>0.4</v>
      </c>
      <c r="O4022" s="86">
        <f t="shared" si="186"/>
        <v>1261.35818371663</v>
      </c>
      <c r="P4022" s="24">
        <f t="shared" si="187"/>
        <v>0</v>
      </c>
      <c r="R4022" s="76">
        <v>42649</v>
      </c>
      <c r="S4022" s="88">
        <f t="shared" si="188"/>
        <v>5.0784077283561003E-4</v>
      </c>
      <c r="T4022" s="88"/>
    </row>
    <row r="4023" spans="1:20" x14ac:dyDescent="0.3">
      <c r="A4023" s="75">
        <v>4020</v>
      </c>
      <c r="B4023" s="76">
        <v>42650</v>
      </c>
      <c r="C4023" s="80">
        <v>2929.3643999999999</v>
      </c>
      <c r="D4023" s="81">
        <v>85.349100000000007</v>
      </c>
      <c r="E4023" s="82">
        <v>54.95</v>
      </c>
      <c r="F4023" s="82">
        <v>42.159700000000001</v>
      </c>
      <c r="G4023" s="82">
        <v>84.379800000000003</v>
      </c>
      <c r="H4023" s="82">
        <v>174.8681</v>
      </c>
      <c r="I4023" s="82">
        <v>126.4556</v>
      </c>
      <c r="J4023" s="82">
        <v>38.614899999999999</v>
      </c>
      <c r="K4023" s="82">
        <v>63.011099999999999</v>
      </c>
      <c r="L4023" s="82">
        <v>152.86199999999999</v>
      </c>
      <c r="M4023" s="87">
        <v>169.863</v>
      </c>
      <c r="N4023" s="80">
        <v>0.4</v>
      </c>
      <c r="O4023" s="86">
        <f t="shared" si="186"/>
        <v>1261.3782052751001</v>
      </c>
      <c r="P4023" s="24">
        <f t="shared" si="187"/>
        <v>0</v>
      </c>
      <c r="R4023" s="76">
        <v>42650</v>
      </c>
      <c r="S4023" s="88">
        <f t="shared" si="188"/>
        <v>-3.2207718603087798E-3</v>
      </c>
      <c r="T4023" s="88"/>
    </row>
    <row r="4024" spans="1:20" x14ac:dyDescent="0.3">
      <c r="A4024" s="75">
        <v>4021</v>
      </c>
      <c r="B4024" s="76">
        <v>42653</v>
      </c>
      <c r="C4024" s="80">
        <v>2942.8569000000002</v>
      </c>
      <c r="D4024" s="81">
        <v>84.172600000000003</v>
      </c>
      <c r="E4024" s="82">
        <v>55.31</v>
      </c>
      <c r="F4024" s="82">
        <v>42.061599999999999</v>
      </c>
      <c r="G4024" s="82">
        <v>84.730199999999996</v>
      </c>
      <c r="H4024" s="82">
        <v>177.7919</v>
      </c>
      <c r="I4024" s="82">
        <v>128.934</v>
      </c>
      <c r="J4024" s="82">
        <v>39.335099999999997</v>
      </c>
      <c r="K4024" s="82">
        <v>63.011099999999999</v>
      </c>
      <c r="L4024" s="82">
        <v>153.19399999999999</v>
      </c>
      <c r="M4024" s="87">
        <v>171.749</v>
      </c>
      <c r="N4024" s="80">
        <v>0.4</v>
      </c>
      <c r="O4024" s="86">
        <f t="shared" si="186"/>
        <v>1261.3982271513701</v>
      </c>
      <c r="P4024" s="24">
        <f t="shared" si="187"/>
        <v>0</v>
      </c>
      <c r="R4024" s="76">
        <v>42653</v>
      </c>
      <c r="S4024" s="88">
        <f t="shared" si="188"/>
        <v>4.6059479660502901E-3</v>
      </c>
      <c r="T4024" s="88"/>
    </row>
    <row r="4025" spans="1:20" x14ac:dyDescent="0.3">
      <c r="A4025" s="75">
        <v>4022</v>
      </c>
      <c r="B4025" s="76">
        <v>42654</v>
      </c>
      <c r="C4025" s="80">
        <v>2906.2492000000002</v>
      </c>
      <c r="D4025" s="81">
        <v>82.720699999999994</v>
      </c>
      <c r="E4025" s="82">
        <v>54.13</v>
      </c>
      <c r="F4025" s="82">
        <v>41.397300000000001</v>
      </c>
      <c r="G4025" s="82">
        <v>83.4893</v>
      </c>
      <c r="H4025" s="82">
        <v>176.18469999999999</v>
      </c>
      <c r="I4025" s="82">
        <v>127.9135</v>
      </c>
      <c r="J4025" s="82">
        <v>39.071100000000001</v>
      </c>
      <c r="K4025" s="82">
        <v>62.724200000000003</v>
      </c>
      <c r="L4025" s="82">
        <v>152.25700000000001</v>
      </c>
      <c r="M4025" s="87">
        <v>170.20699999999999</v>
      </c>
      <c r="N4025" s="80">
        <v>0.41</v>
      </c>
      <c r="O4025" s="86">
        <f t="shared" si="186"/>
        <v>1261.4187499003101</v>
      </c>
      <c r="P4025" s="24">
        <f t="shared" si="187"/>
        <v>0</v>
      </c>
      <c r="R4025" s="76">
        <v>42654</v>
      </c>
      <c r="S4025" s="88">
        <f t="shared" si="188"/>
        <v>-1.2439510735299499E-2</v>
      </c>
      <c r="T4025" s="88"/>
    </row>
    <row r="4026" spans="1:20" x14ac:dyDescent="0.3">
      <c r="A4026" s="75">
        <v>4023</v>
      </c>
      <c r="B4026" s="76">
        <v>42655</v>
      </c>
      <c r="C4026" s="80">
        <v>2909.8215</v>
      </c>
      <c r="D4026" s="81">
        <v>82.683099999999996</v>
      </c>
      <c r="E4026" s="82">
        <v>54.28</v>
      </c>
      <c r="F4026" s="82">
        <v>41.440899999999999</v>
      </c>
      <c r="G4026" s="82">
        <v>83.372500000000002</v>
      </c>
      <c r="H4026" s="82">
        <v>174.66290000000001</v>
      </c>
      <c r="I4026" s="82">
        <v>127.02419999999999</v>
      </c>
      <c r="J4026" s="82">
        <v>38.987000000000002</v>
      </c>
      <c r="K4026" s="82">
        <v>63.086599999999997</v>
      </c>
      <c r="L4026" s="82">
        <v>152.99199999999999</v>
      </c>
      <c r="M4026" s="87">
        <v>171.749</v>
      </c>
      <c r="N4026" s="80">
        <v>0.41</v>
      </c>
      <c r="O4026" s="86">
        <f t="shared" si="186"/>
        <v>1261.43927298314</v>
      </c>
      <c r="P4026" s="24">
        <f t="shared" si="187"/>
        <v>0</v>
      </c>
      <c r="R4026" s="76">
        <v>42655</v>
      </c>
      <c r="S4026" s="88">
        <f t="shared" si="188"/>
        <v>1.2291788329781301E-3</v>
      </c>
      <c r="T4026" s="88"/>
    </row>
    <row r="4027" spans="1:20" x14ac:dyDescent="0.3">
      <c r="A4027" s="75">
        <v>4024</v>
      </c>
      <c r="B4027" s="76">
        <v>42656</v>
      </c>
      <c r="C4027" s="80">
        <v>2900.9088000000002</v>
      </c>
      <c r="D4027" s="81">
        <v>82.232500000000002</v>
      </c>
      <c r="E4027" s="82">
        <v>54.45</v>
      </c>
      <c r="F4027" s="82">
        <v>41.4191</v>
      </c>
      <c r="G4027" s="82">
        <v>83.095100000000002</v>
      </c>
      <c r="H4027" s="82">
        <v>172.33750000000001</v>
      </c>
      <c r="I4027" s="82">
        <v>126.1932</v>
      </c>
      <c r="J4027" s="82">
        <v>39.443199999999997</v>
      </c>
      <c r="K4027" s="82">
        <v>63.056399999999996</v>
      </c>
      <c r="L4027" s="82">
        <v>152.761</v>
      </c>
      <c r="M4027" s="87">
        <v>172.797</v>
      </c>
      <c r="N4027" s="80">
        <v>0.41</v>
      </c>
      <c r="O4027" s="86">
        <f t="shared" si="186"/>
        <v>1261.4597963998899</v>
      </c>
      <c r="P4027" s="24">
        <f t="shared" si="187"/>
        <v>0</v>
      </c>
      <c r="R4027" s="76">
        <v>42656</v>
      </c>
      <c r="S4027" s="88">
        <f t="shared" si="188"/>
        <v>-3.06297138845113E-3</v>
      </c>
      <c r="T4027" s="88"/>
    </row>
    <row r="4028" spans="1:20" x14ac:dyDescent="0.3">
      <c r="A4028" s="75">
        <v>4025</v>
      </c>
      <c r="B4028" s="76">
        <v>42657</v>
      </c>
      <c r="C4028" s="80">
        <v>2901.4946</v>
      </c>
      <c r="D4028" s="81">
        <v>82.232500000000002</v>
      </c>
      <c r="E4028" s="82">
        <v>54.66</v>
      </c>
      <c r="F4028" s="82">
        <v>41.832900000000002</v>
      </c>
      <c r="G4028" s="82">
        <v>83.825100000000006</v>
      </c>
      <c r="H4028" s="82">
        <v>172.83330000000001</v>
      </c>
      <c r="I4028" s="82">
        <v>126.164</v>
      </c>
      <c r="J4028" s="82">
        <v>38.902999999999999</v>
      </c>
      <c r="K4028" s="82">
        <v>62.920499999999997</v>
      </c>
      <c r="L4028" s="82">
        <v>154.07400000000001</v>
      </c>
      <c r="M4028" s="87">
        <v>170.821</v>
      </c>
      <c r="N4028" s="80">
        <v>0.41</v>
      </c>
      <c r="O4028" s="86">
        <f t="shared" si="186"/>
        <v>1261.4803201505399</v>
      </c>
      <c r="P4028" s="24">
        <f t="shared" si="187"/>
        <v>0</v>
      </c>
      <c r="R4028" s="76">
        <v>42657</v>
      </c>
      <c r="S4028" s="88">
        <f t="shared" si="188"/>
        <v>2.0193671721080401E-4</v>
      </c>
      <c r="T4028" s="88"/>
    </row>
    <row r="4029" spans="1:20" x14ac:dyDescent="0.3">
      <c r="A4029" s="75">
        <v>4026</v>
      </c>
      <c r="B4029" s="76">
        <v>42660</v>
      </c>
      <c r="C4029" s="80">
        <v>2892.7577000000001</v>
      </c>
      <c r="D4029" s="81">
        <v>81.594200000000001</v>
      </c>
      <c r="E4029" s="82">
        <v>54.94</v>
      </c>
      <c r="F4029" s="82">
        <v>41.702199999999998</v>
      </c>
      <c r="G4029" s="82">
        <v>83.533100000000005</v>
      </c>
      <c r="H4029" s="82">
        <v>173.31209999999999</v>
      </c>
      <c r="I4029" s="82">
        <v>126.164</v>
      </c>
      <c r="J4029" s="82">
        <v>38.866999999999997</v>
      </c>
      <c r="K4029" s="82">
        <v>62.814799999999998</v>
      </c>
      <c r="L4029" s="82">
        <v>154.10300000000001</v>
      </c>
      <c r="M4029" s="87">
        <v>168.30500000000001</v>
      </c>
      <c r="N4029" s="80">
        <v>0.41</v>
      </c>
      <c r="O4029" s="86">
        <f t="shared" si="186"/>
        <v>1261.50084423512</v>
      </c>
      <c r="P4029" s="24">
        <f t="shared" si="187"/>
        <v>0</v>
      </c>
      <c r="R4029" s="76">
        <v>42660</v>
      </c>
      <c r="S4029" s="88">
        <f t="shared" si="188"/>
        <v>-3.0111722420576E-3</v>
      </c>
      <c r="T4029" s="88"/>
    </row>
    <row r="4030" spans="1:20" x14ac:dyDescent="0.3">
      <c r="A4030" s="75">
        <v>4027</v>
      </c>
      <c r="B4030" s="76">
        <v>42661</v>
      </c>
      <c r="C4030" s="80">
        <v>2910.5781000000002</v>
      </c>
      <c r="D4030" s="81">
        <v>82.733199999999997</v>
      </c>
      <c r="E4030" s="82">
        <v>55.92</v>
      </c>
      <c r="F4030" s="82">
        <v>41.843800000000002</v>
      </c>
      <c r="G4030" s="82">
        <v>84.175399999999996</v>
      </c>
      <c r="H4030" s="82">
        <v>174.04730000000001</v>
      </c>
      <c r="I4030" s="82">
        <v>126.49930000000001</v>
      </c>
      <c r="J4030" s="82">
        <v>39.023099999999999</v>
      </c>
      <c r="K4030" s="82">
        <v>63.3735</v>
      </c>
      <c r="L4030" s="82">
        <v>154.24700000000001</v>
      </c>
      <c r="M4030" s="87">
        <v>166.56899999999999</v>
      </c>
      <c r="N4030" s="80">
        <v>0.41</v>
      </c>
      <c r="O4030" s="86">
        <f t="shared" si="186"/>
        <v>1261.5213686536099</v>
      </c>
      <c r="P4030" s="24">
        <f t="shared" si="187"/>
        <v>0</v>
      </c>
      <c r="R4030" s="76">
        <v>42661</v>
      </c>
      <c r="S4030" s="88">
        <f t="shared" si="188"/>
        <v>6.1603500355387197E-3</v>
      </c>
      <c r="T4030" s="88"/>
    </row>
    <row r="4031" spans="1:20" x14ac:dyDescent="0.3">
      <c r="A4031" s="75">
        <v>4028</v>
      </c>
      <c r="B4031" s="76">
        <v>42662</v>
      </c>
      <c r="C4031" s="80">
        <v>2917.3816000000002</v>
      </c>
      <c r="D4031" s="81">
        <v>82.345200000000006</v>
      </c>
      <c r="E4031" s="82">
        <v>56.62</v>
      </c>
      <c r="F4031" s="82">
        <v>41.767600000000002</v>
      </c>
      <c r="G4031" s="82">
        <v>83.985600000000005</v>
      </c>
      <c r="H4031" s="82">
        <v>174.8681</v>
      </c>
      <c r="I4031" s="82">
        <v>127.0825</v>
      </c>
      <c r="J4031" s="82">
        <v>39.335099999999997</v>
      </c>
      <c r="K4031" s="82">
        <v>63.494300000000003</v>
      </c>
      <c r="L4031" s="82">
        <v>153.25200000000001</v>
      </c>
      <c r="M4031" s="87">
        <v>166.584</v>
      </c>
      <c r="N4031" s="80">
        <v>0.41</v>
      </c>
      <c r="O4031" s="86">
        <f t="shared" si="186"/>
        <v>1261.5418934060399</v>
      </c>
      <c r="P4031" s="24">
        <f t="shared" si="187"/>
        <v>0</v>
      </c>
      <c r="R4031" s="76">
        <v>42662</v>
      </c>
      <c r="S4031" s="88">
        <f t="shared" si="188"/>
        <v>2.3375081397058999E-3</v>
      </c>
      <c r="T4031" s="88"/>
    </row>
    <row r="4032" spans="1:20" x14ac:dyDescent="0.3">
      <c r="A4032" s="75">
        <v>4029</v>
      </c>
      <c r="B4032" s="76">
        <v>42663</v>
      </c>
      <c r="C4032" s="80">
        <v>2913.5740000000001</v>
      </c>
      <c r="D4032" s="81">
        <v>84.285200000000003</v>
      </c>
      <c r="E4032" s="82">
        <v>56.73</v>
      </c>
      <c r="F4032" s="82">
        <v>41.484400000000001</v>
      </c>
      <c r="G4032" s="82">
        <v>83.576899999999995</v>
      </c>
      <c r="H4032" s="82">
        <v>174.1841</v>
      </c>
      <c r="I4032" s="82">
        <v>127.1408</v>
      </c>
      <c r="J4032" s="82">
        <v>39.191099999999999</v>
      </c>
      <c r="K4032" s="82">
        <v>63.313099999999999</v>
      </c>
      <c r="L4032" s="82">
        <v>152.68899999999999</v>
      </c>
      <c r="M4032" s="87">
        <v>165.55</v>
      </c>
      <c r="N4032" s="80">
        <v>0.41</v>
      </c>
      <c r="O4032" s="86">
        <f t="shared" si="186"/>
        <v>1261.5624184924</v>
      </c>
      <c r="P4032" s="24">
        <f t="shared" si="187"/>
        <v>0</v>
      </c>
      <c r="R4032" s="76">
        <v>42663</v>
      </c>
      <c r="S4032" s="88">
        <f t="shared" si="188"/>
        <v>-1.3051429405053199E-3</v>
      </c>
      <c r="T4032" s="88"/>
    </row>
    <row r="4033" spans="1:20" x14ac:dyDescent="0.3">
      <c r="A4033" s="75">
        <v>4030</v>
      </c>
      <c r="B4033" s="76">
        <v>42664</v>
      </c>
      <c r="C4033" s="80">
        <v>2913.3427000000001</v>
      </c>
      <c r="D4033" s="81">
        <v>85.023700000000005</v>
      </c>
      <c r="E4033" s="82">
        <v>57.67</v>
      </c>
      <c r="F4033" s="82">
        <v>41.310200000000002</v>
      </c>
      <c r="G4033" s="82">
        <v>87.095100000000002</v>
      </c>
      <c r="H4033" s="82">
        <v>173.20949999999999</v>
      </c>
      <c r="I4033" s="82">
        <v>126.28060000000001</v>
      </c>
      <c r="J4033" s="82">
        <v>39.299100000000003</v>
      </c>
      <c r="K4033" s="82">
        <v>63.615099999999998</v>
      </c>
      <c r="L4033" s="82">
        <v>152.32900000000001</v>
      </c>
      <c r="M4033" s="87">
        <v>170.58099999999999</v>
      </c>
      <c r="N4033" s="80">
        <v>0.41</v>
      </c>
      <c r="O4033" s="86">
        <f t="shared" si="186"/>
        <v>1261.5829439127001</v>
      </c>
      <c r="P4033" s="24">
        <f t="shared" si="187"/>
        <v>0</v>
      </c>
      <c r="R4033" s="76">
        <v>42664</v>
      </c>
      <c r="S4033" s="88">
        <f t="shared" si="188"/>
        <v>-7.9387034617961496E-5</v>
      </c>
      <c r="T4033" s="88"/>
    </row>
    <row r="4034" spans="1:20" x14ac:dyDescent="0.3">
      <c r="A4034" s="75">
        <v>4031</v>
      </c>
      <c r="B4034" s="76">
        <v>42667</v>
      </c>
      <c r="C4034" s="80">
        <v>2927.1967</v>
      </c>
      <c r="D4034" s="81">
        <v>85.186400000000006</v>
      </c>
      <c r="E4034" s="82">
        <v>58.84</v>
      </c>
      <c r="F4034" s="82">
        <v>41.680500000000002</v>
      </c>
      <c r="G4034" s="82">
        <v>89.051299999999998</v>
      </c>
      <c r="H4034" s="82">
        <v>172.11519999999999</v>
      </c>
      <c r="I4034" s="82">
        <v>126.7034</v>
      </c>
      <c r="J4034" s="82">
        <v>39.707299999999996</v>
      </c>
      <c r="K4034" s="82">
        <v>64.264399999999995</v>
      </c>
      <c r="L4034" s="82">
        <v>154.76599999999999</v>
      </c>
      <c r="M4034" s="87">
        <v>170.042</v>
      </c>
      <c r="N4034" s="80">
        <v>0.41</v>
      </c>
      <c r="O4034" s="86">
        <f t="shared" si="186"/>
        <v>1261.6034696669501</v>
      </c>
      <c r="P4034" s="24">
        <f t="shared" si="187"/>
        <v>0</v>
      </c>
      <c r="R4034" s="76">
        <v>42667</v>
      </c>
      <c r="S4034" s="88">
        <f t="shared" si="188"/>
        <v>4.7553622853913104E-3</v>
      </c>
      <c r="T4034" s="88"/>
    </row>
    <row r="4035" spans="1:20" x14ac:dyDescent="0.3">
      <c r="A4035" s="75">
        <v>4032</v>
      </c>
      <c r="B4035" s="76">
        <v>42668</v>
      </c>
      <c r="C4035" s="80">
        <v>2916.1723000000002</v>
      </c>
      <c r="D4035" s="81">
        <v>84.7483</v>
      </c>
      <c r="E4035" s="82">
        <v>59.07</v>
      </c>
      <c r="F4035" s="82">
        <v>41.778500000000001</v>
      </c>
      <c r="G4035" s="82">
        <v>89.036699999999996</v>
      </c>
      <c r="H4035" s="82">
        <v>172.30330000000001</v>
      </c>
      <c r="I4035" s="82">
        <v>126.4264</v>
      </c>
      <c r="J4035" s="82">
        <v>39.443199999999997</v>
      </c>
      <c r="K4035" s="82">
        <v>64.234200000000001</v>
      </c>
      <c r="L4035" s="82">
        <v>154.65100000000001</v>
      </c>
      <c r="M4035" s="87">
        <v>168.77</v>
      </c>
      <c r="N4035" s="80">
        <v>0.41</v>
      </c>
      <c r="O4035" s="86">
        <f t="shared" si="186"/>
        <v>1261.62399575514</v>
      </c>
      <c r="P4035" s="24">
        <f t="shared" si="187"/>
        <v>0</v>
      </c>
      <c r="R4035" s="76">
        <v>42668</v>
      </c>
      <c r="S4035" s="88">
        <f t="shared" si="188"/>
        <v>-3.7661971947425799E-3</v>
      </c>
      <c r="T4035" s="88"/>
    </row>
    <row r="4036" spans="1:20" x14ac:dyDescent="0.3">
      <c r="A4036" s="75">
        <v>4033</v>
      </c>
      <c r="B4036" s="76">
        <v>42669</v>
      </c>
      <c r="C4036" s="80">
        <v>2911.1365999999998</v>
      </c>
      <c r="D4036" s="81">
        <v>85.361599999999996</v>
      </c>
      <c r="E4036" s="82">
        <v>67.7</v>
      </c>
      <c r="F4036" s="82">
        <v>41.723999999999997</v>
      </c>
      <c r="G4036" s="82">
        <v>88.511200000000002</v>
      </c>
      <c r="H4036" s="82">
        <v>173.0214</v>
      </c>
      <c r="I4036" s="82">
        <v>126.9658</v>
      </c>
      <c r="J4036" s="82">
        <v>39.167099999999998</v>
      </c>
      <c r="K4036" s="82">
        <v>64.083200000000005</v>
      </c>
      <c r="L4036" s="82">
        <v>154.41999999999999</v>
      </c>
      <c r="M4036" s="87">
        <v>167.85599999999999</v>
      </c>
      <c r="N4036" s="80">
        <v>0.41</v>
      </c>
      <c r="O4036" s="86">
        <f t="shared" ref="O4036:O4099" si="189">O4035*(1+N4036/100/252)</f>
        <v>1261.6445221772999</v>
      </c>
      <c r="P4036" s="24">
        <f t="shared" ref="P4036:P4099" si="190">IF(MONTH(B4036)&lt;&gt;MONTH(B4037),1,0)</f>
        <v>0</v>
      </c>
      <c r="R4036" s="76">
        <v>42669</v>
      </c>
      <c r="S4036" s="88">
        <f t="shared" ref="S4036:S4099" si="191">(C4036/C4035)-1</f>
        <v>-1.7268184050717201E-3</v>
      </c>
      <c r="T4036" s="88"/>
    </row>
    <row r="4037" spans="1:20" x14ac:dyDescent="0.3">
      <c r="A4037" s="75">
        <v>4034</v>
      </c>
      <c r="B4037" s="76">
        <v>42670</v>
      </c>
      <c r="C4037" s="80">
        <v>2902.5509999999999</v>
      </c>
      <c r="D4037" s="81">
        <v>87.727199999999996</v>
      </c>
      <c r="E4037" s="82">
        <v>68.81</v>
      </c>
      <c r="F4037" s="82">
        <v>41.625999999999998</v>
      </c>
      <c r="G4037" s="82">
        <v>87.737499999999997</v>
      </c>
      <c r="H4037" s="82">
        <v>170.84989999999999</v>
      </c>
      <c r="I4037" s="82">
        <v>126.718</v>
      </c>
      <c r="J4037" s="82">
        <v>40.211399999999998</v>
      </c>
      <c r="K4037" s="82">
        <v>63.6</v>
      </c>
      <c r="L4037" s="82">
        <v>153.785</v>
      </c>
      <c r="M4037" s="87">
        <v>167.81100000000001</v>
      </c>
      <c r="N4037" s="80">
        <v>0.41</v>
      </c>
      <c r="O4037" s="86">
        <f t="shared" si="189"/>
        <v>1261.6650489334099</v>
      </c>
      <c r="P4037" s="24">
        <f t="shared" si="190"/>
        <v>0</v>
      </c>
      <c r="R4037" s="76">
        <v>42670</v>
      </c>
      <c r="S4037" s="88">
        <f t="shared" si="191"/>
        <v>-2.94922608578374E-3</v>
      </c>
      <c r="T4037" s="88"/>
    </row>
    <row r="4038" spans="1:20" x14ac:dyDescent="0.3">
      <c r="A4038" s="75">
        <v>4035</v>
      </c>
      <c r="B4038" s="76">
        <v>42671</v>
      </c>
      <c r="C4038" s="80">
        <v>2893.69</v>
      </c>
      <c r="D4038" s="81">
        <v>85.611999999999995</v>
      </c>
      <c r="E4038" s="82">
        <v>69.91</v>
      </c>
      <c r="F4038" s="82">
        <v>41.5715</v>
      </c>
      <c r="G4038" s="82">
        <v>87.401700000000005</v>
      </c>
      <c r="H4038" s="82">
        <v>177.51840000000001</v>
      </c>
      <c r="I4038" s="82">
        <v>123.59820000000001</v>
      </c>
      <c r="J4038" s="82">
        <v>38.890999999999998</v>
      </c>
      <c r="K4038" s="82">
        <v>63.766100000000002</v>
      </c>
      <c r="L4038" s="82">
        <v>154.41999999999999</v>
      </c>
      <c r="M4038" s="87">
        <v>167.84100000000001</v>
      </c>
      <c r="N4038" s="80">
        <v>0.41</v>
      </c>
      <c r="O4038" s="86">
        <f t="shared" si="189"/>
        <v>1261.6855760234901</v>
      </c>
      <c r="P4038" s="24">
        <f t="shared" si="190"/>
        <v>0</v>
      </c>
      <c r="R4038" s="76">
        <v>42671</v>
      </c>
      <c r="S4038" s="88">
        <f t="shared" si="191"/>
        <v>-3.0528318020940398E-3</v>
      </c>
      <c r="T4038" s="88"/>
    </row>
    <row r="4039" spans="1:20" x14ac:dyDescent="0.3">
      <c r="A4039" s="75">
        <v>4036</v>
      </c>
      <c r="B4039" s="76">
        <v>42674</v>
      </c>
      <c r="C4039" s="80">
        <v>2893.346</v>
      </c>
      <c r="D4039" s="81">
        <v>86.012500000000003</v>
      </c>
      <c r="E4039" s="82">
        <v>69.47</v>
      </c>
      <c r="F4039" s="82">
        <v>41.843800000000002</v>
      </c>
      <c r="G4039" s="82">
        <v>87.474699999999999</v>
      </c>
      <c r="H4039" s="82">
        <v>179.10849999999999</v>
      </c>
      <c r="I4039" s="82">
        <v>121.4697</v>
      </c>
      <c r="J4039" s="82">
        <v>38.987000000000002</v>
      </c>
      <c r="K4039" s="82">
        <v>64.022800000000004</v>
      </c>
      <c r="L4039" s="82">
        <v>154.607</v>
      </c>
      <c r="M4039" s="87">
        <v>168.54499999999999</v>
      </c>
      <c r="N4039" s="80">
        <v>0.31</v>
      </c>
      <c r="O4039" s="99">
        <f t="shared" si="189"/>
        <v>1261.7010967587601</v>
      </c>
      <c r="P4039" s="24">
        <f t="shared" si="190"/>
        <v>1</v>
      </c>
      <c r="R4039" s="76">
        <v>42674</v>
      </c>
      <c r="S4039" s="88">
        <f t="shared" si="191"/>
        <v>-1.18879354733981E-4</v>
      </c>
      <c r="T4039" s="88"/>
    </row>
    <row r="4040" spans="1:20" x14ac:dyDescent="0.3">
      <c r="A4040" s="75">
        <v>4037</v>
      </c>
      <c r="B4040" s="76">
        <v>42675</v>
      </c>
      <c r="C4040" s="80">
        <v>2873.7404000000001</v>
      </c>
      <c r="D4040" s="81">
        <v>85.536900000000003</v>
      </c>
      <c r="E4040" s="82">
        <v>68.099999999999994</v>
      </c>
      <c r="F4040" s="82">
        <v>41.8874</v>
      </c>
      <c r="G4040" s="82">
        <v>87.299499999999995</v>
      </c>
      <c r="H4040" s="82">
        <v>182.06659999999999</v>
      </c>
      <c r="I4040" s="82">
        <v>121.9508</v>
      </c>
      <c r="J4040" s="82">
        <v>39.599200000000003</v>
      </c>
      <c r="K4040" s="82">
        <v>63.6</v>
      </c>
      <c r="L4040" s="82">
        <v>153.90100000000001</v>
      </c>
      <c r="M4040" s="87">
        <v>168.066</v>
      </c>
      <c r="N4040" s="80">
        <v>0.41</v>
      </c>
      <c r="O4040" s="86">
        <f t="shared" si="189"/>
        <v>1261.7216244353301</v>
      </c>
      <c r="P4040" s="24">
        <f t="shared" si="190"/>
        <v>0</v>
      </c>
      <c r="R4040" s="76">
        <v>42675</v>
      </c>
      <c r="S4040" s="88">
        <f t="shared" si="191"/>
        <v>-6.7760993673068298E-3</v>
      </c>
      <c r="T4040" s="88"/>
    </row>
    <row r="4041" spans="1:20" x14ac:dyDescent="0.3">
      <c r="A4041" s="75">
        <v>4038</v>
      </c>
      <c r="B4041" s="76">
        <v>42676</v>
      </c>
      <c r="C4041" s="80">
        <v>2855.3526999999999</v>
      </c>
      <c r="D4041" s="81">
        <v>83.972300000000004</v>
      </c>
      <c r="E4041" s="82">
        <v>67.31</v>
      </c>
      <c r="F4041" s="82">
        <v>41.4191</v>
      </c>
      <c r="G4041" s="82">
        <v>86.759399999999999</v>
      </c>
      <c r="H4041" s="82">
        <v>180.2028</v>
      </c>
      <c r="I4041" s="82">
        <v>121.6592</v>
      </c>
      <c r="J4041" s="82">
        <v>39.131100000000004</v>
      </c>
      <c r="K4041" s="82">
        <v>63.494300000000003</v>
      </c>
      <c r="L4041" s="82">
        <v>153.90100000000001</v>
      </c>
      <c r="M4041" s="87">
        <v>168.27500000000001</v>
      </c>
      <c r="N4041" s="80">
        <v>0.41</v>
      </c>
      <c r="O4041" s="86">
        <f t="shared" si="189"/>
        <v>1261.74215244589</v>
      </c>
      <c r="P4041" s="24">
        <f t="shared" si="190"/>
        <v>0</v>
      </c>
      <c r="R4041" s="76">
        <v>42676</v>
      </c>
      <c r="S4041" s="88">
        <f t="shared" si="191"/>
        <v>-6.3985250720629498E-3</v>
      </c>
      <c r="T4041" s="88"/>
    </row>
    <row r="4042" spans="1:20" x14ac:dyDescent="0.3">
      <c r="A4042" s="75">
        <v>4039</v>
      </c>
      <c r="B4042" s="76">
        <v>42677</v>
      </c>
      <c r="C4042" s="80">
        <v>2843.7656000000002</v>
      </c>
      <c r="D4042" s="81">
        <v>83.7971</v>
      </c>
      <c r="E4042" s="82">
        <v>66.52</v>
      </c>
      <c r="F4042" s="82">
        <v>41.723999999999997</v>
      </c>
      <c r="G4042" s="82">
        <v>86.438199999999995</v>
      </c>
      <c r="H4042" s="82">
        <v>180.2028</v>
      </c>
      <c r="I4042" s="82">
        <v>121.9654</v>
      </c>
      <c r="J4042" s="82">
        <v>39.203099999999999</v>
      </c>
      <c r="K4042" s="82">
        <v>63.464100000000002</v>
      </c>
      <c r="L4042" s="82">
        <v>153.785</v>
      </c>
      <c r="M4042" s="87">
        <v>167.27199999999999</v>
      </c>
      <c r="N4042" s="80">
        <v>0.41</v>
      </c>
      <c r="O4042" s="86">
        <f t="shared" si="189"/>
        <v>1261.7626807904301</v>
      </c>
      <c r="P4042" s="24">
        <f t="shared" si="190"/>
        <v>0</v>
      </c>
      <c r="R4042" s="76">
        <v>42677</v>
      </c>
      <c r="S4042" s="88">
        <f t="shared" si="191"/>
        <v>-4.05802757746876E-3</v>
      </c>
      <c r="T4042" s="88"/>
    </row>
    <row r="4043" spans="1:20" x14ac:dyDescent="0.3">
      <c r="A4043" s="75">
        <v>4040</v>
      </c>
      <c r="B4043" s="76">
        <v>42678</v>
      </c>
      <c r="C4043" s="80">
        <v>2839.1003999999998</v>
      </c>
      <c r="D4043" s="81">
        <v>83.521699999999996</v>
      </c>
      <c r="E4043" s="82">
        <v>65.81</v>
      </c>
      <c r="F4043" s="82">
        <v>41.691299999999998</v>
      </c>
      <c r="G4043" s="82">
        <v>85.708299999999994</v>
      </c>
      <c r="H4043" s="82">
        <v>179.15979999999999</v>
      </c>
      <c r="I4043" s="82">
        <v>121.83410000000001</v>
      </c>
      <c r="J4043" s="82">
        <v>38.734999999999999</v>
      </c>
      <c r="K4043" s="82">
        <v>62.950699999999998</v>
      </c>
      <c r="L4043" s="82">
        <v>152.60300000000001</v>
      </c>
      <c r="M4043" s="87">
        <v>166.25399999999999</v>
      </c>
      <c r="N4043" s="80">
        <v>0.41</v>
      </c>
      <c r="O4043" s="86">
        <f t="shared" si="189"/>
        <v>1261.78320946897</v>
      </c>
      <c r="P4043" s="24">
        <f t="shared" si="190"/>
        <v>0</v>
      </c>
      <c r="R4043" s="76">
        <v>42678</v>
      </c>
      <c r="S4043" s="88">
        <f t="shared" si="191"/>
        <v>-1.64050089079082E-3</v>
      </c>
      <c r="T4043" s="88"/>
    </row>
    <row r="4044" spans="1:20" x14ac:dyDescent="0.3">
      <c r="A4044" s="75">
        <v>4041</v>
      </c>
      <c r="B4044" s="76">
        <v>42681</v>
      </c>
      <c r="C4044" s="80">
        <v>2902.2224999999999</v>
      </c>
      <c r="D4044" s="81">
        <v>85.687100000000001</v>
      </c>
      <c r="E4044" s="82">
        <v>66.52</v>
      </c>
      <c r="F4044" s="82">
        <v>42.573500000000003</v>
      </c>
      <c r="G4044" s="82">
        <v>88.204599999999999</v>
      </c>
      <c r="H4044" s="82">
        <v>182.69929999999999</v>
      </c>
      <c r="I4044" s="82">
        <v>124.5749</v>
      </c>
      <c r="J4044" s="82">
        <v>39.203099999999999</v>
      </c>
      <c r="K4044" s="82">
        <v>64.113399999999999</v>
      </c>
      <c r="L4044" s="82">
        <v>154.261</v>
      </c>
      <c r="M4044" s="87">
        <v>168.91900000000001</v>
      </c>
      <c r="N4044" s="80">
        <v>0.41</v>
      </c>
      <c r="O4044" s="86">
        <f t="shared" si="189"/>
        <v>1261.8037384815</v>
      </c>
      <c r="P4044" s="24">
        <f t="shared" si="190"/>
        <v>0</v>
      </c>
      <c r="R4044" s="76">
        <v>42681</v>
      </c>
      <c r="S4044" s="88">
        <f t="shared" si="191"/>
        <v>2.2233134129388401E-2</v>
      </c>
      <c r="T4044" s="88"/>
    </row>
    <row r="4045" spans="1:20" x14ac:dyDescent="0.3">
      <c r="A4045" s="75">
        <v>4042</v>
      </c>
      <c r="B4045" s="76">
        <v>42682</v>
      </c>
      <c r="C4045" s="80">
        <v>2914.5970000000002</v>
      </c>
      <c r="D4045" s="81">
        <v>85.449200000000005</v>
      </c>
      <c r="E4045" s="82">
        <v>66.37</v>
      </c>
      <c r="F4045" s="82">
        <v>42.617100000000001</v>
      </c>
      <c r="G4045" s="82">
        <v>88.277600000000007</v>
      </c>
      <c r="H4045" s="82">
        <v>183.45160000000001</v>
      </c>
      <c r="I4045" s="82">
        <v>125.46420000000001</v>
      </c>
      <c r="J4045" s="82">
        <v>39.251100000000001</v>
      </c>
      <c r="K4045" s="82">
        <v>64.747500000000002</v>
      </c>
      <c r="L4045" s="82">
        <v>156.80000000000001</v>
      </c>
      <c r="M4045" s="87">
        <v>170.851</v>
      </c>
      <c r="N4045" s="80">
        <v>0.41</v>
      </c>
      <c r="O4045" s="86">
        <f t="shared" si="189"/>
        <v>1261.8242678280401</v>
      </c>
      <c r="P4045" s="24">
        <f t="shared" si="190"/>
        <v>0</v>
      </c>
      <c r="R4045" s="76">
        <v>42682</v>
      </c>
      <c r="S4045" s="88">
        <f t="shared" si="191"/>
        <v>4.2638012764357703E-3</v>
      </c>
      <c r="T4045" s="88"/>
    </row>
    <row r="4046" spans="1:20" x14ac:dyDescent="0.3">
      <c r="A4046" s="75">
        <v>4043</v>
      </c>
      <c r="B4046" s="76">
        <v>42683</v>
      </c>
      <c r="C4046" s="80">
        <v>2947.0853000000002</v>
      </c>
      <c r="D4046" s="81">
        <v>84.961100000000002</v>
      </c>
      <c r="E4046" s="82">
        <v>66.53</v>
      </c>
      <c r="F4046" s="82">
        <v>43.0745</v>
      </c>
      <c r="G4046" s="82">
        <v>87.839699999999993</v>
      </c>
      <c r="H4046" s="82">
        <v>184.05</v>
      </c>
      <c r="I4046" s="82">
        <v>126.8467</v>
      </c>
      <c r="J4046" s="82">
        <v>39.407200000000003</v>
      </c>
      <c r="K4046" s="82">
        <v>63.826500000000003</v>
      </c>
      <c r="L4046" s="82">
        <v>154.68</v>
      </c>
      <c r="M4046" s="87">
        <v>172.15299999999999</v>
      </c>
      <c r="N4046" s="80">
        <v>0.41</v>
      </c>
      <c r="O4046" s="86">
        <f t="shared" si="189"/>
        <v>1261.8447975085901</v>
      </c>
      <c r="P4046" s="24">
        <f t="shared" si="190"/>
        <v>0</v>
      </c>
      <c r="R4046" s="76">
        <v>42683</v>
      </c>
      <c r="S4046" s="88">
        <f t="shared" si="191"/>
        <v>1.11467554519544E-2</v>
      </c>
      <c r="T4046" s="88"/>
    </row>
    <row r="4047" spans="1:20" x14ac:dyDescent="0.3">
      <c r="A4047" s="75">
        <v>4044</v>
      </c>
      <c r="B4047" s="76">
        <v>42684</v>
      </c>
      <c r="C4047" s="80">
        <v>2953.1147000000001</v>
      </c>
      <c r="D4047" s="81">
        <v>82.995999999999995</v>
      </c>
      <c r="E4047" s="82">
        <v>66.22</v>
      </c>
      <c r="F4047" s="82">
        <v>43.107199999999999</v>
      </c>
      <c r="G4047" s="82">
        <v>85.693700000000007</v>
      </c>
      <c r="H4047" s="82">
        <v>184.3065</v>
      </c>
      <c r="I4047" s="82">
        <v>128.0232</v>
      </c>
      <c r="J4047" s="82">
        <v>38.927</v>
      </c>
      <c r="K4047" s="82">
        <v>61.818199999999997</v>
      </c>
      <c r="L4047" s="82">
        <v>148.911</v>
      </c>
      <c r="M4047" s="87">
        <v>171.45</v>
      </c>
      <c r="N4047" s="80">
        <v>0.41</v>
      </c>
      <c r="O4047" s="86">
        <f t="shared" si="189"/>
        <v>1261.86532752315</v>
      </c>
      <c r="P4047" s="24">
        <f t="shared" si="190"/>
        <v>0</v>
      </c>
      <c r="R4047" s="76">
        <v>42684</v>
      </c>
      <c r="S4047" s="88">
        <f t="shared" si="191"/>
        <v>2.04588581131326E-3</v>
      </c>
      <c r="T4047" s="88"/>
    </row>
    <row r="4048" spans="1:20" x14ac:dyDescent="0.3">
      <c r="A4048" s="75">
        <v>4045</v>
      </c>
      <c r="B4048" s="76">
        <v>42685</v>
      </c>
      <c r="C4048" s="80">
        <v>2948.9863999999998</v>
      </c>
      <c r="D4048" s="81">
        <v>83.709500000000006</v>
      </c>
      <c r="E4048" s="82">
        <v>65.45</v>
      </c>
      <c r="F4048" s="82">
        <v>42.965600000000002</v>
      </c>
      <c r="G4048" s="82">
        <v>86.160799999999995</v>
      </c>
      <c r="H4048" s="82">
        <v>182.34020000000001</v>
      </c>
      <c r="I4048" s="82">
        <v>125.9937</v>
      </c>
      <c r="J4048" s="82">
        <v>38.134799999999998</v>
      </c>
      <c r="K4048" s="82">
        <v>61.954099999999997</v>
      </c>
      <c r="L4048" s="82">
        <v>148.82400000000001</v>
      </c>
      <c r="M4048" s="87">
        <v>171.01499999999999</v>
      </c>
      <c r="N4048" s="80">
        <v>0.41</v>
      </c>
      <c r="O4048" s="86">
        <f t="shared" si="189"/>
        <v>1261.88585787173</v>
      </c>
      <c r="P4048" s="24">
        <f t="shared" si="190"/>
        <v>0</v>
      </c>
      <c r="R4048" s="76">
        <v>42685</v>
      </c>
      <c r="S4048" s="88">
        <f t="shared" si="191"/>
        <v>-1.3979477329479899E-3</v>
      </c>
      <c r="T4048" s="88"/>
    </row>
    <row r="4049" spans="1:20" x14ac:dyDescent="0.3">
      <c r="A4049" s="75">
        <v>4046</v>
      </c>
      <c r="B4049" s="76">
        <v>42688</v>
      </c>
      <c r="C4049" s="80">
        <v>2949.0713000000001</v>
      </c>
      <c r="D4049" s="81">
        <v>82.520399999999995</v>
      </c>
      <c r="E4049" s="82">
        <v>65.44</v>
      </c>
      <c r="F4049" s="82">
        <v>42.802199999999999</v>
      </c>
      <c r="G4049" s="82">
        <v>84.846999999999994</v>
      </c>
      <c r="H4049" s="82">
        <v>182.25470000000001</v>
      </c>
      <c r="I4049" s="82">
        <v>125.42010000000001</v>
      </c>
      <c r="J4049" s="82">
        <v>38.398899999999998</v>
      </c>
      <c r="K4049" s="82">
        <v>62.165500000000002</v>
      </c>
      <c r="L4049" s="82">
        <v>146.22800000000001</v>
      </c>
      <c r="M4049" s="87">
        <v>176.465</v>
      </c>
      <c r="N4049" s="80">
        <v>0.41</v>
      </c>
      <c r="O4049" s="86">
        <f t="shared" si="189"/>
        <v>1261.9063885543401</v>
      </c>
      <c r="P4049" s="24">
        <f t="shared" si="190"/>
        <v>0</v>
      </c>
      <c r="R4049" s="76">
        <v>42688</v>
      </c>
      <c r="S4049" s="88">
        <f t="shared" si="191"/>
        <v>2.8789552912300598E-5</v>
      </c>
      <c r="T4049" s="88"/>
    </row>
    <row r="4050" spans="1:20" x14ac:dyDescent="0.3">
      <c r="A4050" s="75">
        <v>4047</v>
      </c>
      <c r="B4050" s="76">
        <v>42689</v>
      </c>
      <c r="C4050" s="80">
        <v>2971.8258999999998</v>
      </c>
      <c r="D4050" s="81">
        <v>83.571799999999996</v>
      </c>
      <c r="E4050" s="82">
        <v>65.47</v>
      </c>
      <c r="F4050" s="82">
        <v>42.660699999999999</v>
      </c>
      <c r="G4050" s="82">
        <v>86.511200000000002</v>
      </c>
      <c r="H4050" s="82">
        <v>186.30709999999999</v>
      </c>
      <c r="I4050" s="82">
        <v>127.685</v>
      </c>
      <c r="J4050" s="82">
        <v>39.719299999999997</v>
      </c>
      <c r="K4050" s="82">
        <v>62.5732</v>
      </c>
      <c r="L4050" s="82">
        <v>146.89099999999999</v>
      </c>
      <c r="M4050" s="87">
        <v>177.154</v>
      </c>
      <c r="N4050" s="80">
        <v>0.41</v>
      </c>
      <c r="O4050" s="86">
        <f t="shared" si="189"/>
        <v>1261.9269195709801</v>
      </c>
      <c r="P4050" s="24">
        <f t="shared" si="190"/>
        <v>0</v>
      </c>
      <c r="R4050" s="76">
        <v>42689</v>
      </c>
      <c r="S4050" s="88">
        <f t="shared" si="191"/>
        <v>7.7158527838916396E-3</v>
      </c>
      <c r="T4050" s="88"/>
    </row>
    <row r="4051" spans="1:20" x14ac:dyDescent="0.3">
      <c r="A4051" s="75">
        <v>4048</v>
      </c>
      <c r="B4051" s="76">
        <v>42690</v>
      </c>
      <c r="C4051" s="80">
        <v>2967.9524999999999</v>
      </c>
      <c r="D4051" s="81">
        <v>82.983500000000006</v>
      </c>
      <c r="E4051" s="82">
        <v>65.900000000000006</v>
      </c>
      <c r="F4051" s="82">
        <v>43.237900000000003</v>
      </c>
      <c r="G4051" s="82">
        <v>87.657399999999996</v>
      </c>
      <c r="H4051" s="82">
        <v>187.11070000000001</v>
      </c>
      <c r="I4051" s="82">
        <v>126.1113</v>
      </c>
      <c r="J4051" s="82">
        <v>39.635199999999998</v>
      </c>
      <c r="K4051" s="82">
        <v>62.301400000000001</v>
      </c>
      <c r="L4051" s="82">
        <v>146.69</v>
      </c>
      <c r="M4051" s="87">
        <v>178.48699999999999</v>
      </c>
      <c r="N4051" s="80">
        <v>0.41</v>
      </c>
      <c r="O4051" s="86">
        <f t="shared" si="189"/>
        <v>1261.94745092166</v>
      </c>
      <c r="P4051" s="24">
        <f t="shared" si="190"/>
        <v>0</v>
      </c>
      <c r="R4051" s="76">
        <v>42690</v>
      </c>
      <c r="S4051" s="88">
        <f t="shared" si="191"/>
        <v>-1.3033737945416001E-3</v>
      </c>
      <c r="T4051" s="88"/>
    </row>
    <row r="4052" spans="1:20" x14ac:dyDescent="0.3">
      <c r="A4052" s="75">
        <v>4049</v>
      </c>
      <c r="B4052" s="76">
        <v>42691</v>
      </c>
      <c r="C4052" s="80">
        <v>2982.0072</v>
      </c>
      <c r="D4052" s="81">
        <v>83.446600000000004</v>
      </c>
      <c r="E4052" s="82">
        <v>66.599999999999994</v>
      </c>
      <c r="F4052" s="82">
        <v>43.8369</v>
      </c>
      <c r="G4052" s="82">
        <v>89.112300000000005</v>
      </c>
      <c r="H4052" s="82">
        <v>186.71350000000001</v>
      </c>
      <c r="I4052" s="82">
        <v>125.3466</v>
      </c>
      <c r="J4052" s="82">
        <v>39.539200000000001</v>
      </c>
      <c r="K4052" s="82">
        <v>62.09</v>
      </c>
      <c r="L4052" s="82">
        <v>146.56</v>
      </c>
      <c r="M4052" s="87">
        <v>178.846</v>
      </c>
      <c r="N4052" s="80">
        <v>0.41</v>
      </c>
      <c r="O4052" s="86">
        <f t="shared" si="189"/>
        <v>1261.96798260637</v>
      </c>
      <c r="P4052" s="24">
        <f t="shared" si="190"/>
        <v>0</v>
      </c>
      <c r="R4052" s="76">
        <v>42691</v>
      </c>
      <c r="S4052" s="88">
        <f t="shared" si="191"/>
        <v>4.7354868381486196E-3</v>
      </c>
      <c r="T4052" s="88"/>
    </row>
    <row r="4053" spans="1:20" x14ac:dyDescent="0.3">
      <c r="A4053" s="75">
        <v>4050</v>
      </c>
      <c r="B4053" s="76">
        <v>42692</v>
      </c>
      <c r="C4053" s="80">
        <v>2975.3645000000001</v>
      </c>
      <c r="D4053" s="81">
        <v>84.247699999999995</v>
      </c>
      <c r="E4053" s="82">
        <v>66.44</v>
      </c>
      <c r="F4053" s="82">
        <v>43.412199999999999</v>
      </c>
      <c r="G4053" s="82">
        <v>88.686099999999996</v>
      </c>
      <c r="H4053" s="82">
        <v>188.57859999999999</v>
      </c>
      <c r="I4053" s="82">
        <v>125.42010000000001</v>
      </c>
      <c r="J4053" s="82">
        <v>39.743299999999998</v>
      </c>
      <c r="K4053" s="82">
        <v>61.7729</v>
      </c>
      <c r="L4053" s="82">
        <v>146.113</v>
      </c>
      <c r="M4053" s="87">
        <v>179.67</v>
      </c>
      <c r="N4053" s="80">
        <v>0.41</v>
      </c>
      <c r="O4053" s="86">
        <f t="shared" si="189"/>
        <v>1261.9885146251399</v>
      </c>
      <c r="P4053" s="24">
        <f t="shared" si="190"/>
        <v>0</v>
      </c>
      <c r="R4053" s="76">
        <v>42692</v>
      </c>
      <c r="S4053" s="88">
        <f t="shared" si="191"/>
        <v>-2.2275935483991901E-3</v>
      </c>
      <c r="T4053" s="88"/>
    </row>
    <row r="4054" spans="1:20" x14ac:dyDescent="0.3">
      <c r="A4054" s="75">
        <v>4051</v>
      </c>
      <c r="B4054" s="76">
        <v>42695</v>
      </c>
      <c r="C4054" s="80">
        <v>2997.6073999999999</v>
      </c>
      <c r="D4054" s="81">
        <v>83.984800000000007</v>
      </c>
      <c r="E4054" s="82">
        <v>66.900000000000006</v>
      </c>
      <c r="F4054" s="82">
        <v>43.444800000000001</v>
      </c>
      <c r="G4054" s="82">
        <v>89.435599999999994</v>
      </c>
      <c r="H4054" s="82">
        <v>190.27099999999999</v>
      </c>
      <c r="I4054" s="82">
        <v>127.1996</v>
      </c>
      <c r="J4054" s="82">
        <v>40.715499999999999</v>
      </c>
      <c r="K4054" s="82">
        <v>62.452399999999997</v>
      </c>
      <c r="L4054" s="82">
        <v>147.483</v>
      </c>
      <c r="M4054" s="87">
        <v>178.92099999999999</v>
      </c>
      <c r="N4054" s="80">
        <v>0.41</v>
      </c>
      <c r="O4054" s="86">
        <f t="shared" si="189"/>
        <v>1262.00904697795</v>
      </c>
      <c r="P4054" s="24">
        <f t="shared" si="190"/>
        <v>0</v>
      </c>
      <c r="R4054" s="76">
        <v>42695</v>
      </c>
      <c r="S4054" s="88">
        <f t="shared" si="191"/>
        <v>7.4756891130480802E-3</v>
      </c>
      <c r="T4054" s="88"/>
    </row>
    <row r="4055" spans="1:20" x14ac:dyDescent="0.3">
      <c r="A4055" s="75">
        <v>4052</v>
      </c>
      <c r="B4055" s="76">
        <v>42696</v>
      </c>
      <c r="C4055" s="80">
        <v>3004.2395000000001</v>
      </c>
      <c r="D4055" s="81">
        <v>85.499300000000005</v>
      </c>
      <c r="E4055" s="82">
        <v>66.819999999999993</v>
      </c>
      <c r="F4055" s="82">
        <v>43.662599999999998</v>
      </c>
      <c r="G4055" s="82">
        <v>89.817599999999999</v>
      </c>
      <c r="H4055" s="82">
        <v>191.0308</v>
      </c>
      <c r="I4055" s="82">
        <v>127.4791</v>
      </c>
      <c r="J4055" s="82">
        <v>40.955599999999997</v>
      </c>
      <c r="K4055" s="82">
        <v>62.467500000000001</v>
      </c>
      <c r="L4055" s="82">
        <v>148.39099999999999</v>
      </c>
      <c r="M4055" s="87">
        <v>179.20500000000001</v>
      </c>
      <c r="N4055" s="80">
        <v>0.41</v>
      </c>
      <c r="O4055" s="86">
        <f t="shared" si="189"/>
        <v>1262.02957966483</v>
      </c>
      <c r="P4055" s="24">
        <f t="shared" si="190"/>
        <v>0</v>
      </c>
      <c r="R4055" s="76">
        <v>42696</v>
      </c>
      <c r="S4055" s="88">
        <f t="shared" si="191"/>
        <v>2.2124645141989902E-3</v>
      </c>
      <c r="T4055" s="88"/>
    </row>
    <row r="4056" spans="1:20" x14ac:dyDescent="0.3">
      <c r="A4056" s="75">
        <v>4053</v>
      </c>
      <c r="B4056" s="76">
        <v>42697</v>
      </c>
      <c r="C4056" s="80">
        <v>3006.7660000000001</v>
      </c>
      <c r="D4056" s="81">
        <v>85.274000000000001</v>
      </c>
      <c r="E4056" s="82">
        <v>66.48</v>
      </c>
      <c r="F4056" s="82">
        <v>43.673499999999997</v>
      </c>
      <c r="G4056" s="82">
        <v>88.759600000000006</v>
      </c>
      <c r="H4056" s="82">
        <v>191.68700000000001</v>
      </c>
      <c r="I4056" s="82">
        <v>127.83199999999999</v>
      </c>
      <c r="J4056" s="82">
        <v>40.415500000000002</v>
      </c>
      <c r="K4056" s="82">
        <v>62.09</v>
      </c>
      <c r="L4056" s="82">
        <v>146.43</v>
      </c>
      <c r="M4056" s="87">
        <v>179.87899999999999</v>
      </c>
      <c r="N4056" s="80">
        <v>0.41</v>
      </c>
      <c r="O4056" s="86">
        <f t="shared" si="189"/>
        <v>1262.05011268577</v>
      </c>
      <c r="P4056" s="24">
        <f t="shared" si="190"/>
        <v>0</v>
      </c>
      <c r="R4056" s="76">
        <v>42697</v>
      </c>
      <c r="S4056" s="88">
        <f t="shared" si="191"/>
        <v>8.4097822427264802E-4</v>
      </c>
      <c r="T4056" s="88"/>
    </row>
    <row r="4057" spans="1:20" x14ac:dyDescent="0.3">
      <c r="A4057" s="75">
        <v>4054</v>
      </c>
      <c r="B4057" s="76">
        <v>42698</v>
      </c>
      <c r="C4057" s="80">
        <v>3006.7660000000001</v>
      </c>
      <c r="D4057" s="81">
        <v>85.274000000000001</v>
      </c>
      <c r="E4057" s="82">
        <v>66.48</v>
      </c>
      <c r="F4057" s="82">
        <v>43.673499999999997</v>
      </c>
      <c r="G4057" s="82">
        <v>88.759600000000006</v>
      </c>
      <c r="H4057" s="82">
        <v>191.68700000000001</v>
      </c>
      <c r="I4057" s="82">
        <v>127.83199999999999</v>
      </c>
      <c r="J4057" s="82">
        <v>40.415500000000002</v>
      </c>
      <c r="K4057" s="82">
        <v>62.09</v>
      </c>
      <c r="L4057" s="82">
        <v>146.43</v>
      </c>
      <c r="M4057" s="87">
        <v>179.87899999999999</v>
      </c>
      <c r="N4057" s="80">
        <v>0.41</v>
      </c>
      <c r="O4057" s="86">
        <f t="shared" si="189"/>
        <v>1262.07064604078</v>
      </c>
      <c r="P4057" s="24">
        <f t="shared" si="190"/>
        <v>0</v>
      </c>
      <c r="R4057" s="76">
        <v>42698</v>
      </c>
      <c r="S4057" s="88">
        <f t="shared" si="191"/>
        <v>0</v>
      </c>
      <c r="T4057" s="88"/>
    </row>
    <row r="4058" spans="1:20" x14ac:dyDescent="0.3">
      <c r="A4058" s="75">
        <v>4055</v>
      </c>
      <c r="B4058" s="76">
        <v>42699</v>
      </c>
      <c r="C4058" s="80">
        <v>3018.5958000000001</v>
      </c>
      <c r="D4058" s="81">
        <v>85.474299999999999</v>
      </c>
      <c r="E4058" s="82">
        <v>66.95</v>
      </c>
      <c r="F4058" s="82">
        <v>43.858699999999999</v>
      </c>
      <c r="G4058" s="82">
        <v>88.950599999999994</v>
      </c>
      <c r="H4058" s="82">
        <v>191.68700000000001</v>
      </c>
      <c r="I4058" s="82">
        <v>128.12620000000001</v>
      </c>
      <c r="J4058" s="82">
        <v>40.055399999999999</v>
      </c>
      <c r="K4058" s="82">
        <v>62.709099999999999</v>
      </c>
      <c r="L4058" s="82">
        <v>147.35300000000001</v>
      </c>
      <c r="M4058" s="87">
        <v>180.65799999999999</v>
      </c>
      <c r="N4058" s="80">
        <v>0.41</v>
      </c>
      <c r="O4058" s="86">
        <f t="shared" si="189"/>
        <v>1262.09117972986</v>
      </c>
      <c r="P4058" s="24">
        <f t="shared" si="190"/>
        <v>0</v>
      </c>
      <c r="R4058" s="76">
        <v>42699</v>
      </c>
      <c r="S4058" s="88">
        <f t="shared" si="191"/>
        <v>3.9343932983144604E-3</v>
      </c>
      <c r="T4058" s="88"/>
    </row>
    <row r="4059" spans="1:20" x14ac:dyDescent="0.3">
      <c r="A4059" s="75">
        <v>4056</v>
      </c>
      <c r="B4059" s="76">
        <v>42702</v>
      </c>
      <c r="C4059" s="80">
        <v>3003.1197999999999</v>
      </c>
      <c r="D4059" s="81">
        <v>84.648200000000003</v>
      </c>
      <c r="E4059" s="82">
        <v>66.17</v>
      </c>
      <c r="F4059" s="82">
        <v>43.891399999999997</v>
      </c>
      <c r="G4059" s="82">
        <v>89.068200000000004</v>
      </c>
      <c r="H4059" s="82">
        <v>190.8236</v>
      </c>
      <c r="I4059" s="82">
        <v>127.17019999999999</v>
      </c>
      <c r="J4059" s="82">
        <v>39.8033</v>
      </c>
      <c r="K4059" s="82">
        <v>63.0413</v>
      </c>
      <c r="L4059" s="82">
        <v>148.24700000000001</v>
      </c>
      <c r="M4059" s="87">
        <v>182.39400000000001</v>
      </c>
      <c r="N4059" s="80">
        <v>0.41</v>
      </c>
      <c r="O4059" s="86">
        <f t="shared" si="189"/>
        <v>1262.11171375302</v>
      </c>
      <c r="P4059" s="24">
        <f t="shared" si="190"/>
        <v>0</v>
      </c>
      <c r="R4059" s="76">
        <v>42702</v>
      </c>
      <c r="S4059" s="88">
        <f t="shared" si="191"/>
        <v>-5.1268871440157699E-3</v>
      </c>
      <c r="T4059" s="88"/>
    </row>
    <row r="4060" spans="1:20" x14ac:dyDescent="0.3">
      <c r="A4060" s="75">
        <v>4057</v>
      </c>
      <c r="B4060" s="76">
        <v>42703</v>
      </c>
      <c r="C4060" s="80">
        <v>3007.8368999999998</v>
      </c>
      <c r="D4060" s="81">
        <v>84.231899999999996</v>
      </c>
      <c r="E4060" s="82">
        <v>67.28</v>
      </c>
      <c r="F4060" s="82">
        <v>44.163600000000002</v>
      </c>
      <c r="G4060" s="82">
        <v>89.773499999999999</v>
      </c>
      <c r="H4060" s="82">
        <v>188.8203</v>
      </c>
      <c r="I4060" s="82">
        <v>126.3319</v>
      </c>
      <c r="J4060" s="82">
        <v>39.5032</v>
      </c>
      <c r="K4060" s="82">
        <v>62.663800000000002</v>
      </c>
      <c r="L4060" s="82">
        <v>147.887</v>
      </c>
      <c r="M4060" s="87">
        <v>182.095</v>
      </c>
      <c r="N4060" s="80">
        <v>0.41</v>
      </c>
      <c r="O4060" s="86">
        <f t="shared" si="189"/>
        <v>1262.13224811027</v>
      </c>
      <c r="P4060" s="24">
        <f t="shared" si="190"/>
        <v>0</v>
      </c>
      <c r="R4060" s="76">
        <v>42703</v>
      </c>
      <c r="S4060" s="88">
        <f t="shared" si="191"/>
        <v>1.5707332088450399E-3</v>
      </c>
      <c r="T4060" s="88"/>
    </row>
    <row r="4061" spans="1:20" x14ac:dyDescent="0.3">
      <c r="A4061" s="75">
        <v>4058</v>
      </c>
      <c r="B4061" s="76">
        <v>42704</v>
      </c>
      <c r="C4061" s="80">
        <v>3000.5048000000002</v>
      </c>
      <c r="D4061" s="81">
        <v>85.947599999999994</v>
      </c>
      <c r="E4061" s="82">
        <v>66.7</v>
      </c>
      <c r="F4061" s="82">
        <v>43.771599999999999</v>
      </c>
      <c r="G4061" s="82">
        <v>88.553799999999995</v>
      </c>
      <c r="H4061" s="82">
        <v>192.6541</v>
      </c>
      <c r="I4061" s="82">
        <v>128.39089999999999</v>
      </c>
      <c r="J4061" s="82">
        <v>41.33</v>
      </c>
      <c r="K4061" s="82">
        <v>61.445500000000003</v>
      </c>
      <c r="L4061" s="82">
        <v>145.453</v>
      </c>
      <c r="M4061" s="87">
        <v>179.96700000000001</v>
      </c>
      <c r="N4061" s="80">
        <v>0.31</v>
      </c>
      <c r="O4061" s="99">
        <f t="shared" si="189"/>
        <v>1262.1477743403</v>
      </c>
      <c r="P4061" s="24">
        <f t="shared" si="190"/>
        <v>1</v>
      </c>
      <c r="R4061" s="76">
        <v>42704</v>
      </c>
      <c r="S4061" s="88">
        <f t="shared" si="191"/>
        <v>-2.4376654199566002E-3</v>
      </c>
      <c r="T4061" s="88"/>
    </row>
    <row r="4062" spans="1:20" x14ac:dyDescent="0.3">
      <c r="A4062" s="75">
        <v>4059</v>
      </c>
      <c r="B4062" s="76">
        <v>42705</v>
      </c>
      <c r="C4062" s="80">
        <v>2990.0729999999999</v>
      </c>
      <c r="D4062" s="81">
        <v>80.939300000000003</v>
      </c>
      <c r="E4062" s="82">
        <v>63.51</v>
      </c>
      <c r="F4062" s="82">
        <v>42.148800000000001</v>
      </c>
      <c r="G4062" s="82">
        <v>86.996099999999998</v>
      </c>
      <c r="H4062" s="82">
        <v>195.64160000000001</v>
      </c>
      <c r="I4062" s="82">
        <v>128.30269999999999</v>
      </c>
      <c r="J4062" s="82">
        <v>40.968699999999998</v>
      </c>
      <c r="K4062" s="82">
        <v>61.171399999999998</v>
      </c>
      <c r="L4062" s="82">
        <v>143.898</v>
      </c>
      <c r="M4062" s="87">
        <v>178.76</v>
      </c>
      <c r="N4062" s="80">
        <v>0.41</v>
      </c>
      <c r="O4062" s="86">
        <f t="shared" si="189"/>
        <v>1262.16830928425</v>
      </c>
      <c r="P4062" s="24">
        <f t="shared" si="190"/>
        <v>0</v>
      </c>
      <c r="R4062" s="76">
        <v>42705</v>
      </c>
      <c r="S4062" s="88">
        <f t="shared" si="191"/>
        <v>-3.4766816570332999E-3</v>
      </c>
      <c r="T4062" s="88"/>
    </row>
    <row r="4063" spans="1:20" x14ac:dyDescent="0.3">
      <c r="A4063" s="75">
        <v>4060</v>
      </c>
      <c r="B4063" s="76">
        <v>42706</v>
      </c>
      <c r="C4063" s="80">
        <v>2991.2602999999999</v>
      </c>
      <c r="D4063" s="81">
        <v>83.058700000000002</v>
      </c>
      <c r="E4063" s="82">
        <v>63.87</v>
      </c>
      <c r="F4063" s="82">
        <v>41.930999999999997</v>
      </c>
      <c r="G4063" s="82">
        <v>87.069599999999994</v>
      </c>
      <c r="H4063" s="82">
        <v>195.14080000000001</v>
      </c>
      <c r="I4063" s="82">
        <v>128.0085</v>
      </c>
      <c r="J4063" s="82">
        <v>40.571300000000001</v>
      </c>
      <c r="K4063" s="82">
        <v>61.460799999999999</v>
      </c>
      <c r="L4063" s="82">
        <v>146.179</v>
      </c>
      <c r="M4063" s="87">
        <v>178.41300000000001</v>
      </c>
      <c r="N4063" s="80">
        <v>0.41</v>
      </c>
      <c r="O4063" s="86">
        <f t="shared" si="189"/>
        <v>1262.1888445622999</v>
      </c>
      <c r="P4063" s="24">
        <f t="shared" si="190"/>
        <v>0</v>
      </c>
      <c r="R4063" s="76">
        <v>42706</v>
      </c>
      <c r="S4063" s="88">
        <f t="shared" si="191"/>
        <v>3.9708060639331898E-4</v>
      </c>
      <c r="T4063" s="88"/>
    </row>
    <row r="4064" spans="1:20" x14ac:dyDescent="0.3">
      <c r="A4064" s="75">
        <v>4061</v>
      </c>
      <c r="B4064" s="76">
        <v>42709</v>
      </c>
      <c r="C4064" s="80">
        <v>3008.9753000000001</v>
      </c>
      <c r="D4064" s="81">
        <v>83.714699999999993</v>
      </c>
      <c r="E4064" s="82">
        <v>64.31</v>
      </c>
      <c r="F4064" s="82">
        <v>42.442799999999998</v>
      </c>
      <c r="G4064" s="82">
        <v>88.495099999999994</v>
      </c>
      <c r="H4064" s="82">
        <v>195.57259999999999</v>
      </c>
      <c r="I4064" s="82">
        <v>128.65559999999999</v>
      </c>
      <c r="J4064" s="82">
        <v>41.040900000000001</v>
      </c>
      <c r="K4064" s="82">
        <v>61.856699999999996</v>
      </c>
      <c r="L4064" s="82">
        <v>146.339</v>
      </c>
      <c r="M4064" s="87">
        <v>179.99799999999999</v>
      </c>
      <c r="N4064" s="80">
        <v>0.41</v>
      </c>
      <c r="O4064" s="86">
        <f t="shared" si="189"/>
        <v>1262.20938017445</v>
      </c>
      <c r="P4064" s="24">
        <f t="shared" si="190"/>
        <v>0</v>
      </c>
      <c r="R4064" s="76">
        <v>42709</v>
      </c>
      <c r="S4064" s="88">
        <f t="shared" si="191"/>
        <v>5.9222529045701603E-3</v>
      </c>
      <c r="T4064" s="88"/>
    </row>
    <row r="4065" spans="1:20" x14ac:dyDescent="0.3">
      <c r="A4065" s="75">
        <v>4062</v>
      </c>
      <c r="B4065" s="76">
        <v>42710</v>
      </c>
      <c r="C4065" s="80">
        <v>3019.3162000000002</v>
      </c>
      <c r="D4065" s="81">
        <v>85.089699999999993</v>
      </c>
      <c r="E4065" s="82">
        <v>64.930000000000007</v>
      </c>
      <c r="F4065" s="82">
        <v>42.987400000000001</v>
      </c>
      <c r="G4065" s="82">
        <v>88.098299999999995</v>
      </c>
      <c r="H4065" s="82">
        <v>194.72640000000001</v>
      </c>
      <c r="I4065" s="82">
        <v>128.77330000000001</v>
      </c>
      <c r="J4065" s="82">
        <v>41.871899999999997</v>
      </c>
      <c r="K4065" s="82">
        <v>61.7806</v>
      </c>
      <c r="L4065" s="82">
        <v>147.56</v>
      </c>
      <c r="M4065" s="87">
        <v>179.93700000000001</v>
      </c>
      <c r="N4065" s="80">
        <v>0.41</v>
      </c>
      <c r="O4065" s="86">
        <f t="shared" si="189"/>
        <v>1262.22991612072</v>
      </c>
      <c r="P4065" s="24">
        <f t="shared" si="190"/>
        <v>0</v>
      </c>
      <c r="R4065" s="76">
        <v>42710</v>
      </c>
      <c r="S4065" s="88">
        <f t="shared" si="191"/>
        <v>3.4366849073170802E-3</v>
      </c>
      <c r="T4065" s="88"/>
    </row>
    <row r="4066" spans="1:20" x14ac:dyDescent="0.3">
      <c r="A4066" s="75">
        <v>4063</v>
      </c>
      <c r="B4066" s="76">
        <v>42711</v>
      </c>
      <c r="C4066" s="80">
        <v>3059.6457999999998</v>
      </c>
      <c r="D4066" s="81">
        <v>86.212500000000006</v>
      </c>
      <c r="E4066" s="82">
        <v>66.150000000000006</v>
      </c>
      <c r="F4066" s="82">
        <v>43.9131</v>
      </c>
      <c r="G4066" s="82">
        <v>90.185000000000002</v>
      </c>
      <c r="H4066" s="82">
        <v>197.6276</v>
      </c>
      <c r="I4066" s="82">
        <v>129.52330000000001</v>
      </c>
      <c r="J4066" s="82">
        <v>42.0886</v>
      </c>
      <c r="K4066" s="82">
        <v>62.877000000000002</v>
      </c>
      <c r="L4066" s="82">
        <v>149.39099999999999</v>
      </c>
      <c r="M4066" s="87">
        <v>180.94800000000001</v>
      </c>
      <c r="N4066" s="80">
        <v>0.41</v>
      </c>
      <c r="O4066" s="86">
        <f t="shared" si="189"/>
        <v>1262.2504524010999</v>
      </c>
      <c r="P4066" s="24">
        <f t="shared" si="190"/>
        <v>0</v>
      </c>
      <c r="R4066" s="76">
        <v>42711</v>
      </c>
      <c r="S4066" s="88">
        <f t="shared" si="191"/>
        <v>1.33571965731842E-2</v>
      </c>
      <c r="T4066" s="88"/>
    </row>
    <row r="4067" spans="1:20" x14ac:dyDescent="0.3">
      <c r="A4067" s="75">
        <v>4064</v>
      </c>
      <c r="B4067" s="76">
        <v>42712</v>
      </c>
      <c r="C4067" s="80">
        <v>3066.5677999999998</v>
      </c>
      <c r="D4067" s="81">
        <v>86.477400000000003</v>
      </c>
      <c r="E4067" s="82">
        <v>66.31</v>
      </c>
      <c r="F4067" s="82">
        <v>43.945799999999998</v>
      </c>
      <c r="G4067" s="82">
        <v>89.656000000000006</v>
      </c>
      <c r="H4067" s="82">
        <v>198.88820000000001</v>
      </c>
      <c r="I4067" s="82">
        <v>129.89099999999999</v>
      </c>
      <c r="J4067" s="82">
        <v>42.2211</v>
      </c>
      <c r="K4067" s="82">
        <v>62.404899999999998</v>
      </c>
      <c r="L4067" s="82">
        <v>148.43199999999999</v>
      </c>
      <c r="M4067" s="87">
        <v>181.74799999999999</v>
      </c>
      <c r="N4067" s="80">
        <v>0.41</v>
      </c>
      <c r="O4067" s="86">
        <f t="shared" si="189"/>
        <v>1262.2709890156</v>
      </c>
      <c r="P4067" s="24">
        <f t="shared" si="190"/>
        <v>0</v>
      </c>
      <c r="R4067" s="76">
        <v>42712</v>
      </c>
      <c r="S4067" s="88">
        <f t="shared" si="191"/>
        <v>2.2623533743677498E-3</v>
      </c>
      <c r="T4067" s="88"/>
    </row>
    <row r="4068" spans="1:20" x14ac:dyDescent="0.3">
      <c r="A4068" s="75">
        <v>4065</v>
      </c>
      <c r="B4068" s="76">
        <v>42713</v>
      </c>
      <c r="C4068" s="80">
        <v>3084.8033999999998</v>
      </c>
      <c r="D4068" s="81">
        <v>86.439599999999999</v>
      </c>
      <c r="E4068" s="82">
        <v>64.94</v>
      </c>
      <c r="F4068" s="82">
        <v>44.131</v>
      </c>
      <c r="G4068" s="82">
        <v>91.066699999999997</v>
      </c>
      <c r="H4068" s="82">
        <v>199.99350000000001</v>
      </c>
      <c r="I4068" s="82">
        <v>130.89109999999999</v>
      </c>
      <c r="J4068" s="82">
        <v>42.413800000000002</v>
      </c>
      <c r="K4068" s="82">
        <v>63.958199999999998</v>
      </c>
      <c r="L4068" s="82">
        <v>150.495</v>
      </c>
      <c r="M4068" s="87">
        <v>182.97</v>
      </c>
      <c r="N4068" s="80">
        <v>0.41</v>
      </c>
      <c r="O4068" s="86">
        <f t="shared" si="189"/>
        <v>1262.29152596423</v>
      </c>
      <c r="P4068" s="24">
        <f t="shared" si="190"/>
        <v>0</v>
      </c>
      <c r="R4068" s="76">
        <v>42713</v>
      </c>
      <c r="S4068" s="88">
        <f t="shared" si="191"/>
        <v>5.9465830170133396E-3</v>
      </c>
      <c r="T4068" s="88"/>
    </row>
    <row r="4069" spans="1:20" x14ac:dyDescent="0.3">
      <c r="A4069" s="75">
        <v>4066</v>
      </c>
      <c r="B4069" s="76">
        <v>42716</v>
      </c>
      <c r="C4069" s="80">
        <v>3081.4603000000002</v>
      </c>
      <c r="D4069" s="81">
        <v>86.376499999999993</v>
      </c>
      <c r="E4069" s="82">
        <v>64.25</v>
      </c>
      <c r="F4069" s="82">
        <v>44.120100000000001</v>
      </c>
      <c r="G4069" s="82">
        <v>91.360600000000005</v>
      </c>
      <c r="H4069" s="82">
        <v>202.3075</v>
      </c>
      <c r="I4069" s="82">
        <v>133.803</v>
      </c>
      <c r="J4069" s="82">
        <v>43.798699999999997</v>
      </c>
      <c r="K4069" s="82">
        <v>63.805900000000001</v>
      </c>
      <c r="L4069" s="82">
        <v>152.166</v>
      </c>
      <c r="M4069" s="87">
        <v>183.69399999999999</v>
      </c>
      <c r="N4069" s="80">
        <v>0.41</v>
      </c>
      <c r="O4069" s="86">
        <f t="shared" si="189"/>
        <v>1262.312063247</v>
      </c>
      <c r="P4069" s="24">
        <f t="shared" si="190"/>
        <v>0</v>
      </c>
      <c r="R4069" s="76">
        <v>42716</v>
      </c>
      <c r="S4069" s="88">
        <f t="shared" si="191"/>
        <v>-1.0837319486873801E-3</v>
      </c>
      <c r="T4069" s="88"/>
    </row>
    <row r="4070" spans="1:20" x14ac:dyDescent="0.3">
      <c r="A4070" s="75">
        <v>4067</v>
      </c>
      <c r="B4070" s="76">
        <v>42717</v>
      </c>
      <c r="C4070" s="80">
        <v>3102.1466</v>
      </c>
      <c r="D4070" s="81">
        <v>87.474000000000004</v>
      </c>
      <c r="E4070" s="82">
        <v>65.14</v>
      </c>
      <c r="F4070" s="82">
        <v>44.392400000000002</v>
      </c>
      <c r="G4070" s="82">
        <v>92.551000000000002</v>
      </c>
      <c r="H4070" s="82">
        <v>202.77379999999999</v>
      </c>
      <c r="I4070" s="82">
        <v>136.15610000000001</v>
      </c>
      <c r="J4070" s="82">
        <v>44.0154</v>
      </c>
      <c r="K4070" s="82">
        <v>63.592700000000001</v>
      </c>
      <c r="L4070" s="82">
        <v>153.488</v>
      </c>
      <c r="M4070" s="87">
        <v>185.113</v>
      </c>
      <c r="N4070" s="80">
        <v>0.41</v>
      </c>
      <c r="O4070" s="86">
        <f t="shared" si="189"/>
        <v>1262.3326008639001</v>
      </c>
      <c r="P4070" s="24">
        <f t="shared" si="190"/>
        <v>0</v>
      </c>
      <c r="R4070" s="76">
        <v>42717</v>
      </c>
      <c r="S4070" s="88">
        <f t="shared" si="191"/>
        <v>6.7131483082874003E-3</v>
      </c>
      <c r="T4070" s="88"/>
    </row>
    <row r="4071" spans="1:20" x14ac:dyDescent="0.3">
      <c r="A4071" s="75">
        <v>4068</v>
      </c>
      <c r="B4071" s="76">
        <v>42718</v>
      </c>
      <c r="C4071" s="80">
        <v>3077.1388999999999</v>
      </c>
      <c r="D4071" s="81">
        <v>85.228499999999997</v>
      </c>
      <c r="E4071" s="82">
        <v>66.989999999999995</v>
      </c>
      <c r="F4071" s="82">
        <v>44.523099999999999</v>
      </c>
      <c r="G4071" s="82">
        <v>92.110100000000003</v>
      </c>
      <c r="H4071" s="82">
        <v>200.2525</v>
      </c>
      <c r="I4071" s="82">
        <v>133.2148</v>
      </c>
      <c r="J4071" s="82">
        <v>42.714799999999997</v>
      </c>
      <c r="K4071" s="82">
        <v>62.755200000000002</v>
      </c>
      <c r="L4071" s="82">
        <v>151.803</v>
      </c>
      <c r="M4071" s="87">
        <v>185.35400000000001</v>
      </c>
      <c r="N4071" s="80">
        <v>0.41</v>
      </c>
      <c r="O4071" s="86">
        <f t="shared" si="189"/>
        <v>1262.3531388149499</v>
      </c>
      <c r="P4071" s="24">
        <f t="shared" si="190"/>
        <v>0</v>
      </c>
      <c r="R4071" s="76">
        <v>42718</v>
      </c>
      <c r="S4071" s="88">
        <f t="shared" si="191"/>
        <v>-8.0614178582018008E-3</v>
      </c>
      <c r="T4071" s="88"/>
    </row>
    <row r="4072" spans="1:20" x14ac:dyDescent="0.3">
      <c r="A4072" s="75">
        <v>4069</v>
      </c>
      <c r="B4072" s="76">
        <v>42719</v>
      </c>
      <c r="C4072" s="80">
        <v>3089.2249999999999</v>
      </c>
      <c r="D4072" s="81">
        <v>85.821399999999997</v>
      </c>
      <c r="E4072" s="82">
        <v>67.58</v>
      </c>
      <c r="F4072" s="82">
        <v>44.501300000000001</v>
      </c>
      <c r="G4072" s="82">
        <v>91.963099999999997</v>
      </c>
      <c r="H4072" s="82">
        <v>202.13480000000001</v>
      </c>
      <c r="I4072" s="82">
        <v>133.67070000000001</v>
      </c>
      <c r="J4072" s="82">
        <v>42.835299999999997</v>
      </c>
      <c r="K4072" s="82">
        <v>63.2729</v>
      </c>
      <c r="L4072" s="82">
        <v>153.00899999999999</v>
      </c>
      <c r="M4072" s="87">
        <v>184.63</v>
      </c>
      <c r="N4072" s="80">
        <v>0.66</v>
      </c>
      <c r="O4072" s="86">
        <f t="shared" si="189"/>
        <v>1262.3862004447701</v>
      </c>
      <c r="P4072" s="24">
        <f t="shared" si="190"/>
        <v>0</v>
      </c>
      <c r="R4072" s="76">
        <v>42719</v>
      </c>
      <c r="S4072" s="88">
        <f t="shared" si="191"/>
        <v>3.92770700081169E-3</v>
      </c>
      <c r="T4072" s="88"/>
    </row>
    <row r="4073" spans="1:20" x14ac:dyDescent="0.3">
      <c r="A4073" s="75">
        <v>4070</v>
      </c>
      <c r="B4073" s="76">
        <v>42720</v>
      </c>
      <c r="C4073" s="80">
        <v>3083.9011</v>
      </c>
      <c r="D4073" s="81">
        <v>83.840800000000002</v>
      </c>
      <c r="E4073" s="82">
        <v>67.19</v>
      </c>
      <c r="F4073" s="82">
        <v>42.584400000000002</v>
      </c>
      <c r="G4073" s="82">
        <v>91.551699999999997</v>
      </c>
      <c r="H4073" s="82">
        <v>203.9135</v>
      </c>
      <c r="I4073" s="82">
        <v>134.09719999999999</v>
      </c>
      <c r="J4073" s="82">
        <v>43.401299999999999</v>
      </c>
      <c r="K4073" s="82">
        <v>63.562199999999997</v>
      </c>
      <c r="L4073" s="82">
        <v>153.83699999999999</v>
      </c>
      <c r="M4073" s="87">
        <v>185.958</v>
      </c>
      <c r="N4073" s="80">
        <v>0.66</v>
      </c>
      <c r="O4073" s="86">
        <f t="shared" si="189"/>
        <v>1262.4192629404999</v>
      </c>
      <c r="P4073" s="24">
        <f t="shared" si="190"/>
        <v>0</v>
      </c>
      <c r="R4073" s="76">
        <v>42720</v>
      </c>
      <c r="S4073" s="88">
        <f t="shared" si="191"/>
        <v>-1.7233772224424201E-3</v>
      </c>
      <c r="T4073" s="88"/>
    </row>
    <row r="4074" spans="1:20" x14ac:dyDescent="0.3">
      <c r="A4074" s="75">
        <v>4071</v>
      </c>
      <c r="B4074" s="76">
        <v>42723</v>
      </c>
      <c r="C4074" s="80">
        <v>3090.0682999999999</v>
      </c>
      <c r="D4074" s="81">
        <v>84.547300000000007</v>
      </c>
      <c r="E4074" s="82">
        <v>67.760000000000005</v>
      </c>
      <c r="F4074" s="82">
        <v>42.366599999999998</v>
      </c>
      <c r="G4074" s="82">
        <v>93.491500000000002</v>
      </c>
      <c r="H4074" s="82">
        <v>203.17099999999999</v>
      </c>
      <c r="I4074" s="82">
        <v>132.9794</v>
      </c>
      <c r="J4074" s="82">
        <v>42.883400000000002</v>
      </c>
      <c r="K4074" s="82">
        <v>63.455599999999997</v>
      </c>
      <c r="L4074" s="82">
        <v>153.16900000000001</v>
      </c>
      <c r="M4074" s="87">
        <v>185.58099999999999</v>
      </c>
      <c r="N4074" s="80">
        <v>0.66</v>
      </c>
      <c r="O4074" s="86">
        <f t="shared" si="189"/>
        <v>1262.4523263021499</v>
      </c>
      <c r="P4074" s="24">
        <f t="shared" si="190"/>
        <v>0</v>
      </c>
      <c r="R4074" s="76">
        <v>42723</v>
      </c>
      <c r="S4074" s="88">
        <f t="shared" si="191"/>
        <v>1.9998047278493298E-3</v>
      </c>
      <c r="T4074" s="88"/>
    </row>
    <row r="4075" spans="1:20" x14ac:dyDescent="0.3">
      <c r="A4075" s="75">
        <v>4072</v>
      </c>
      <c r="B4075" s="76">
        <v>42724</v>
      </c>
      <c r="C4075" s="80">
        <v>3101.7532999999999</v>
      </c>
      <c r="D4075" s="81">
        <v>84.408500000000004</v>
      </c>
      <c r="E4075" s="82">
        <v>68.7</v>
      </c>
      <c r="F4075" s="82">
        <v>42.475499999999997</v>
      </c>
      <c r="G4075" s="82">
        <v>93.373900000000006</v>
      </c>
      <c r="H4075" s="82">
        <v>203.68899999999999</v>
      </c>
      <c r="I4075" s="82">
        <v>132.99420000000001</v>
      </c>
      <c r="J4075" s="82">
        <v>43.160400000000003</v>
      </c>
      <c r="K4075" s="82">
        <v>63.440399999999997</v>
      </c>
      <c r="L4075" s="82">
        <v>152.428</v>
      </c>
      <c r="M4075" s="87">
        <v>186.09399999999999</v>
      </c>
      <c r="N4075" s="80">
        <v>0.66</v>
      </c>
      <c r="O4075" s="86">
        <f t="shared" si="189"/>
        <v>1262.48539052974</v>
      </c>
      <c r="P4075" s="24">
        <f t="shared" si="190"/>
        <v>0</v>
      </c>
      <c r="R4075" s="76">
        <v>42724</v>
      </c>
      <c r="S4075" s="88">
        <f t="shared" si="191"/>
        <v>3.78146981411387E-3</v>
      </c>
      <c r="T4075" s="88"/>
    </row>
    <row r="4076" spans="1:20" x14ac:dyDescent="0.3">
      <c r="A4076" s="75">
        <v>4073</v>
      </c>
      <c r="B4076" s="76">
        <v>42725</v>
      </c>
      <c r="C4076" s="80">
        <v>3094.2377999999999</v>
      </c>
      <c r="D4076" s="81">
        <v>84.7239</v>
      </c>
      <c r="E4076" s="82">
        <v>67.87</v>
      </c>
      <c r="F4076" s="82">
        <v>42.290399999999998</v>
      </c>
      <c r="G4076" s="82">
        <v>93.373900000000006</v>
      </c>
      <c r="H4076" s="82">
        <v>203.62</v>
      </c>
      <c r="I4076" s="82">
        <v>132.77350000000001</v>
      </c>
      <c r="J4076" s="82">
        <v>43.232700000000001</v>
      </c>
      <c r="K4076" s="82">
        <v>63.303400000000003</v>
      </c>
      <c r="L4076" s="82">
        <v>152.137</v>
      </c>
      <c r="M4076" s="87">
        <v>185.86699999999999</v>
      </c>
      <c r="N4076" s="80">
        <v>0.66</v>
      </c>
      <c r="O4076" s="86">
        <f t="shared" si="189"/>
        <v>1262.5184556233</v>
      </c>
      <c r="P4076" s="24">
        <f t="shared" si="190"/>
        <v>0</v>
      </c>
      <c r="R4076" s="76">
        <v>42725</v>
      </c>
      <c r="S4076" s="88">
        <f t="shared" si="191"/>
        <v>-2.4229844456037401E-3</v>
      </c>
      <c r="T4076" s="88"/>
    </row>
    <row r="4077" spans="1:20" x14ac:dyDescent="0.3">
      <c r="A4077" s="75">
        <v>4074</v>
      </c>
      <c r="B4077" s="76">
        <v>42726</v>
      </c>
      <c r="C4077" s="80">
        <v>3088.8669</v>
      </c>
      <c r="D4077" s="81">
        <v>84.219300000000004</v>
      </c>
      <c r="E4077" s="82">
        <v>67.37</v>
      </c>
      <c r="F4077" s="82">
        <v>42.431899999999999</v>
      </c>
      <c r="G4077" s="82">
        <v>93.388599999999997</v>
      </c>
      <c r="H4077" s="82">
        <v>205.10509999999999</v>
      </c>
      <c r="I4077" s="82">
        <v>133.6413</v>
      </c>
      <c r="J4077" s="82">
        <v>42.9557</v>
      </c>
      <c r="K4077" s="82">
        <v>63.2729</v>
      </c>
      <c r="L4077" s="82">
        <v>153.08099999999999</v>
      </c>
      <c r="M4077" s="87">
        <v>186.68199999999999</v>
      </c>
      <c r="N4077" s="80">
        <v>0.66</v>
      </c>
      <c r="O4077" s="86">
        <f t="shared" si="189"/>
        <v>1262.55152158285</v>
      </c>
      <c r="P4077" s="24">
        <f t="shared" si="190"/>
        <v>0</v>
      </c>
      <c r="R4077" s="76">
        <v>42726</v>
      </c>
      <c r="S4077" s="88">
        <f t="shared" si="191"/>
        <v>-1.7357748005016899E-3</v>
      </c>
      <c r="T4077" s="88"/>
    </row>
    <row r="4078" spans="1:20" x14ac:dyDescent="0.3">
      <c r="A4078" s="75">
        <v>4075</v>
      </c>
      <c r="B4078" s="76">
        <v>42727</v>
      </c>
      <c r="C4078" s="80">
        <v>3092.8622999999998</v>
      </c>
      <c r="D4078" s="81">
        <v>84.345399999999998</v>
      </c>
      <c r="E4078" s="82">
        <v>67.63</v>
      </c>
      <c r="F4078" s="82">
        <v>42.235900000000001</v>
      </c>
      <c r="G4078" s="82">
        <v>92.933000000000007</v>
      </c>
      <c r="H4078" s="82">
        <v>204.50069999999999</v>
      </c>
      <c r="I4078" s="82">
        <v>133.4059</v>
      </c>
      <c r="J4078" s="82">
        <v>42.172899999999998</v>
      </c>
      <c r="K4078" s="82">
        <v>63.348999999999997</v>
      </c>
      <c r="L4078" s="82">
        <v>152.70400000000001</v>
      </c>
      <c r="M4078" s="87">
        <v>185.80699999999999</v>
      </c>
      <c r="N4078" s="80">
        <v>0.66</v>
      </c>
      <c r="O4078" s="86">
        <f t="shared" si="189"/>
        <v>1262.5845884084199</v>
      </c>
      <c r="P4078" s="24">
        <f t="shared" si="190"/>
        <v>0</v>
      </c>
      <c r="R4078" s="76">
        <v>42727</v>
      </c>
      <c r="S4078" s="88">
        <f t="shared" si="191"/>
        <v>1.2934840280751599E-3</v>
      </c>
      <c r="T4078" s="88"/>
    </row>
    <row r="4079" spans="1:20" x14ac:dyDescent="0.3">
      <c r="A4079" s="75">
        <v>4076</v>
      </c>
      <c r="B4079" s="76">
        <v>42730</v>
      </c>
      <c r="C4079" s="80">
        <v>3092.8622999999998</v>
      </c>
      <c r="D4079" s="81">
        <v>84.345399999999998</v>
      </c>
      <c r="E4079" s="82">
        <v>67.63</v>
      </c>
      <c r="F4079" s="82">
        <v>42.235900000000001</v>
      </c>
      <c r="G4079" s="82">
        <v>92.933000000000007</v>
      </c>
      <c r="H4079" s="82">
        <v>204.50069999999999</v>
      </c>
      <c r="I4079" s="82">
        <v>133.4059</v>
      </c>
      <c r="J4079" s="82">
        <v>42.172899999999998</v>
      </c>
      <c r="K4079" s="82">
        <v>63.348999999999997</v>
      </c>
      <c r="L4079" s="82">
        <v>152.70400000000001</v>
      </c>
      <c r="M4079" s="87">
        <v>185.80699999999999</v>
      </c>
      <c r="N4079" s="80">
        <v>0.66</v>
      </c>
      <c r="O4079" s="86">
        <f t="shared" si="189"/>
        <v>1262.61765610002</v>
      </c>
      <c r="P4079" s="24">
        <f t="shared" si="190"/>
        <v>0</v>
      </c>
      <c r="R4079" s="76">
        <v>42730</v>
      </c>
      <c r="S4079" s="88">
        <f t="shared" si="191"/>
        <v>0</v>
      </c>
      <c r="T4079" s="88"/>
    </row>
    <row r="4080" spans="1:20" x14ac:dyDescent="0.3">
      <c r="A4080" s="75">
        <v>4077</v>
      </c>
      <c r="B4080" s="76">
        <v>42731</v>
      </c>
      <c r="C4080" s="80">
        <v>3099.8463999999999</v>
      </c>
      <c r="D4080" s="81">
        <v>84.837400000000002</v>
      </c>
      <c r="E4080" s="82">
        <v>68.09</v>
      </c>
      <c r="F4080" s="82">
        <v>42.279499999999999</v>
      </c>
      <c r="G4080" s="82">
        <v>92.991799999999998</v>
      </c>
      <c r="H4080" s="82">
        <v>204.15530000000001</v>
      </c>
      <c r="I4080" s="82">
        <v>133.4648</v>
      </c>
      <c r="J4080" s="82">
        <v>42.004300000000001</v>
      </c>
      <c r="K4080" s="82">
        <v>63.3643</v>
      </c>
      <c r="L4080" s="82">
        <v>152.762</v>
      </c>
      <c r="M4080" s="87">
        <v>185.70099999999999</v>
      </c>
      <c r="N4080" s="80">
        <v>0.66</v>
      </c>
      <c r="O4080" s="86">
        <f t="shared" si="189"/>
        <v>1262.65072465768</v>
      </c>
      <c r="P4080" s="24">
        <f t="shared" si="190"/>
        <v>0</v>
      </c>
      <c r="R4080" s="76">
        <v>42731</v>
      </c>
      <c r="S4080" s="88">
        <f t="shared" si="191"/>
        <v>2.2581348028329899E-3</v>
      </c>
      <c r="T4080" s="88"/>
    </row>
    <row r="4081" spans="1:20" x14ac:dyDescent="0.3">
      <c r="A4081" s="75">
        <v>4078</v>
      </c>
      <c r="B4081" s="76">
        <v>42732</v>
      </c>
      <c r="C4081" s="80">
        <v>3074.4713999999999</v>
      </c>
      <c r="D4081" s="81">
        <v>82.945099999999996</v>
      </c>
      <c r="E4081" s="82">
        <v>67.27</v>
      </c>
      <c r="F4081" s="82">
        <v>42.127000000000002</v>
      </c>
      <c r="G4081" s="82">
        <v>92.565700000000007</v>
      </c>
      <c r="H4081" s="82">
        <v>203.62</v>
      </c>
      <c r="I4081" s="82">
        <v>132.803</v>
      </c>
      <c r="J4081" s="82">
        <v>41.956200000000003</v>
      </c>
      <c r="K4081" s="82">
        <v>63.029299999999999</v>
      </c>
      <c r="L4081" s="82">
        <v>152.02099999999999</v>
      </c>
      <c r="M4081" s="87">
        <v>185.113</v>
      </c>
      <c r="N4081" s="80">
        <v>0.66</v>
      </c>
      <c r="O4081" s="86">
        <f t="shared" si="189"/>
        <v>1262.68379408142</v>
      </c>
      <c r="P4081" s="24">
        <f t="shared" si="190"/>
        <v>0</v>
      </c>
      <c r="R4081" s="76">
        <v>42732</v>
      </c>
      <c r="S4081" s="88">
        <f t="shared" si="191"/>
        <v>-8.1858894685878907E-3</v>
      </c>
      <c r="T4081" s="88"/>
    </row>
    <row r="4082" spans="1:20" x14ac:dyDescent="0.3">
      <c r="A4082" s="75">
        <v>4079</v>
      </c>
      <c r="B4082" s="76">
        <v>42733</v>
      </c>
      <c r="C4082" s="80">
        <v>3073.7188999999998</v>
      </c>
      <c r="D4082" s="81">
        <v>83.311000000000007</v>
      </c>
      <c r="E4082" s="82">
        <v>67.040000000000006</v>
      </c>
      <c r="F4082" s="82">
        <v>42.137900000000002</v>
      </c>
      <c r="G4082" s="82">
        <v>92.433400000000006</v>
      </c>
      <c r="H4082" s="82">
        <v>203.46449999999999</v>
      </c>
      <c r="I4082" s="82">
        <v>132.87649999999999</v>
      </c>
      <c r="J4082" s="82">
        <v>42.076599999999999</v>
      </c>
      <c r="K4082" s="82">
        <v>63.348999999999997</v>
      </c>
      <c r="L4082" s="82">
        <v>152.55799999999999</v>
      </c>
      <c r="M4082" s="87">
        <v>185.279</v>
      </c>
      <c r="N4082" s="80">
        <v>0.66</v>
      </c>
      <c r="O4082" s="86">
        <f t="shared" si="189"/>
        <v>1262.71686437126</v>
      </c>
      <c r="P4082" s="24">
        <f t="shared" si="190"/>
        <v>0</v>
      </c>
      <c r="R4082" s="76">
        <v>42733</v>
      </c>
      <c r="S4082" s="88">
        <f t="shared" si="191"/>
        <v>-2.4475752156938302E-4</v>
      </c>
      <c r="T4082" s="88"/>
    </row>
    <row r="4083" spans="1:20" x14ac:dyDescent="0.3">
      <c r="A4083" s="75">
        <v>4080</v>
      </c>
      <c r="B4083" s="76">
        <v>42734</v>
      </c>
      <c r="C4083" s="80">
        <v>3059.6120000000001</v>
      </c>
      <c r="D4083" s="81">
        <v>82.251300000000001</v>
      </c>
      <c r="E4083" s="82">
        <v>66.680000000000007</v>
      </c>
      <c r="F4083" s="82">
        <v>41.8765</v>
      </c>
      <c r="G4083" s="82">
        <v>91.316599999999994</v>
      </c>
      <c r="H4083" s="82">
        <v>203.25729999999999</v>
      </c>
      <c r="I4083" s="82">
        <v>132.7441</v>
      </c>
      <c r="J4083" s="82">
        <v>41.8598</v>
      </c>
      <c r="K4083" s="82">
        <v>63.135899999999999</v>
      </c>
      <c r="L4083" s="82">
        <v>152.035</v>
      </c>
      <c r="M4083" s="87">
        <v>183.66399999999999</v>
      </c>
      <c r="N4083" s="80">
        <v>0.55000000000000004</v>
      </c>
      <c r="O4083" s="99">
        <f t="shared" si="189"/>
        <v>1262.74442366791</v>
      </c>
      <c r="P4083" s="24">
        <f t="shared" si="190"/>
        <v>1</v>
      </c>
      <c r="R4083" s="76">
        <v>42734</v>
      </c>
      <c r="S4083" s="88">
        <f t="shared" si="191"/>
        <v>-4.5895218329821104E-3</v>
      </c>
      <c r="T4083" s="88"/>
    </row>
    <row r="4084" spans="1:20" x14ac:dyDescent="0.3">
      <c r="A4084" s="75">
        <v>4081</v>
      </c>
      <c r="B4084" s="76">
        <v>42737</v>
      </c>
      <c r="C4084" s="80">
        <v>3059.6120000000001</v>
      </c>
      <c r="D4084" s="81">
        <v>82.251300000000001</v>
      </c>
      <c r="E4084" s="82">
        <v>66.680000000000007</v>
      </c>
      <c r="F4084" s="82">
        <v>41.8765</v>
      </c>
      <c r="G4084" s="82">
        <v>91.316599999999994</v>
      </c>
      <c r="H4084" s="82">
        <v>203.25729999999999</v>
      </c>
      <c r="I4084" s="82">
        <v>132.7441</v>
      </c>
      <c r="J4084" s="82">
        <v>41.8598</v>
      </c>
      <c r="K4084" s="82">
        <v>63.135899999999999</v>
      </c>
      <c r="L4084" s="82">
        <v>152.035</v>
      </c>
      <c r="M4084" s="87">
        <v>183.66399999999999</v>
      </c>
      <c r="N4084" s="80">
        <v>0.55000000000000004</v>
      </c>
      <c r="O4084" s="86">
        <f t="shared" si="189"/>
        <v>1262.77198356604</v>
      </c>
      <c r="P4084" s="24">
        <f t="shared" si="190"/>
        <v>0</v>
      </c>
      <c r="R4084" s="76">
        <v>42737</v>
      </c>
      <c r="S4084" s="88">
        <f t="shared" si="191"/>
        <v>0</v>
      </c>
      <c r="T4084" s="88"/>
    </row>
    <row r="4085" spans="1:20" x14ac:dyDescent="0.3">
      <c r="A4085" s="75">
        <v>4082</v>
      </c>
      <c r="B4085" s="76">
        <v>42738</v>
      </c>
      <c r="C4085" s="80">
        <v>3085.6489999999999</v>
      </c>
      <c r="D4085" s="81">
        <v>82.503600000000006</v>
      </c>
      <c r="E4085" s="82">
        <v>67.569999999999993</v>
      </c>
      <c r="F4085" s="82">
        <v>42.148800000000001</v>
      </c>
      <c r="G4085" s="82">
        <v>91.963099999999997</v>
      </c>
      <c r="H4085" s="82">
        <v>203.5164</v>
      </c>
      <c r="I4085" s="82">
        <v>133.67070000000001</v>
      </c>
      <c r="J4085" s="82">
        <v>42.185000000000002</v>
      </c>
      <c r="K4085" s="82">
        <v>63.653599999999997</v>
      </c>
      <c r="L4085" s="82">
        <v>152.06399999999999</v>
      </c>
      <c r="M4085" s="87">
        <v>180.49600000000001</v>
      </c>
      <c r="N4085" s="80">
        <v>0.66</v>
      </c>
      <c r="O4085" s="86">
        <f t="shared" si="189"/>
        <v>1262.80505616561</v>
      </c>
      <c r="P4085" s="24">
        <f t="shared" si="190"/>
        <v>0</v>
      </c>
      <c r="R4085" s="76">
        <v>42738</v>
      </c>
      <c r="S4085" s="88">
        <f t="shared" si="191"/>
        <v>8.5099025628085894E-3</v>
      </c>
      <c r="T4085" s="88"/>
    </row>
    <row r="4086" spans="1:20" x14ac:dyDescent="0.3">
      <c r="A4086" s="75">
        <v>4083</v>
      </c>
      <c r="B4086" s="76">
        <v>42739</v>
      </c>
      <c r="C4086" s="80">
        <v>3104.0034000000001</v>
      </c>
      <c r="D4086" s="81">
        <v>82.591899999999995</v>
      </c>
      <c r="E4086" s="82">
        <v>68.33</v>
      </c>
      <c r="F4086" s="82">
        <v>42.356499999999997</v>
      </c>
      <c r="G4086" s="82">
        <v>91.551699999999997</v>
      </c>
      <c r="H4086" s="82">
        <v>203.46449999999999</v>
      </c>
      <c r="I4086" s="82">
        <v>132.19999999999999</v>
      </c>
      <c r="J4086" s="82">
        <v>42.425800000000002</v>
      </c>
      <c r="K4086" s="82">
        <v>63.425199999999997</v>
      </c>
      <c r="L4086" s="82">
        <v>152.35499999999999</v>
      </c>
      <c r="M4086" s="87">
        <v>180.28399999999999</v>
      </c>
      <c r="N4086" s="80">
        <v>0.66</v>
      </c>
      <c r="O4086" s="86">
        <f t="shared" si="189"/>
        <v>1262.8381296313701</v>
      </c>
      <c r="P4086" s="24">
        <f t="shared" si="190"/>
        <v>0</v>
      </c>
      <c r="R4086" s="76">
        <v>42739</v>
      </c>
      <c r="S4086" s="88">
        <f t="shared" si="191"/>
        <v>5.9483110360252197E-3</v>
      </c>
      <c r="T4086" s="88"/>
    </row>
    <row r="4087" spans="1:20" x14ac:dyDescent="0.3">
      <c r="A4087" s="75">
        <v>4084</v>
      </c>
      <c r="B4087" s="76">
        <v>42740</v>
      </c>
      <c r="C4087" s="80">
        <v>3101.6502</v>
      </c>
      <c r="D4087" s="81">
        <v>82.692800000000005</v>
      </c>
      <c r="E4087" s="82">
        <v>69.55</v>
      </c>
      <c r="F4087" s="82">
        <v>42.247199999999999</v>
      </c>
      <c r="G4087" s="82">
        <v>91.551699999999997</v>
      </c>
      <c r="H4087" s="82">
        <v>202.5838</v>
      </c>
      <c r="I4087" s="82">
        <v>130.22929999999999</v>
      </c>
      <c r="J4087" s="82">
        <v>42.004300000000001</v>
      </c>
      <c r="K4087" s="82">
        <v>63.577500000000001</v>
      </c>
      <c r="L4087" s="82">
        <v>152.15100000000001</v>
      </c>
      <c r="M4087" s="87">
        <v>180.61600000000001</v>
      </c>
      <c r="N4087" s="80">
        <v>0.66</v>
      </c>
      <c r="O4087" s="86">
        <f t="shared" si="189"/>
        <v>1262.8712039633399</v>
      </c>
      <c r="P4087" s="24">
        <f t="shared" si="190"/>
        <v>0</v>
      </c>
      <c r="R4087" s="76">
        <v>42740</v>
      </c>
      <c r="S4087" s="88">
        <f t="shared" si="191"/>
        <v>-7.5811772628853202E-4</v>
      </c>
      <c r="T4087" s="88"/>
    </row>
    <row r="4088" spans="1:20" x14ac:dyDescent="0.3">
      <c r="A4088" s="75">
        <v>4085</v>
      </c>
      <c r="B4088" s="76">
        <v>42741</v>
      </c>
      <c r="C4088" s="80">
        <v>3113.5129000000002</v>
      </c>
      <c r="D4088" s="81">
        <v>82.667599999999993</v>
      </c>
      <c r="E4088" s="82">
        <v>69.790000000000006</v>
      </c>
      <c r="F4088" s="82">
        <v>42.039400000000001</v>
      </c>
      <c r="G4088" s="82">
        <v>92.345200000000006</v>
      </c>
      <c r="H4088" s="82">
        <v>201.7722</v>
      </c>
      <c r="I4088" s="82">
        <v>130.1557</v>
      </c>
      <c r="J4088" s="82">
        <v>42.100700000000003</v>
      </c>
      <c r="K4088" s="82">
        <v>63.562199999999997</v>
      </c>
      <c r="L4088" s="82">
        <v>151.934</v>
      </c>
      <c r="M4088" s="87">
        <v>182.21600000000001</v>
      </c>
      <c r="N4088" s="80">
        <v>0.66</v>
      </c>
      <c r="O4088" s="86">
        <f t="shared" si="189"/>
        <v>1262.90427916153</v>
      </c>
      <c r="P4088" s="24">
        <f t="shared" si="190"/>
        <v>0</v>
      </c>
      <c r="R4088" s="76">
        <v>42741</v>
      </c>
      <c r="S4088" s="88">
        <f t="shared" si="191"/>
        <v>3.8246414763340999E-3</v>
      </c>
      <c r="T4088" s="88"/>
    </row>
    <row r="4089" spans="1:20" x14ac:dyDescent="0.3">
      <c r="A4089" s="75">
        <v>4086</v>
      </c>
      <c r="B4089" s="76">
        <v>42744</v>
      </c>
      <c r="C4089" s="80">
        <v>3102.4751999999999</v>
      </c>
      <c r="D4089" s="81">
        <v>82.819000000000003</v>
      </c>
      <c r="E4089" s="82">
        <v>70</v>
      </c>
      <c r="F4089" s="82">
        <v>42.6736</v>
      </c>
      <c r="G4089" s="82">
        <v>92.051299999999998</v>
      </c>
      <c r="H4089" s="82">
        <v>200.0453</v>
      </c>
      <c r="I4089" s="82">
        <v>128.0085</v>
      </c>
      <c r="J4089" s="82">
        <v>41.727400000000003</v>
      </c>
      <c r="K4089" s="82">
        <v>62.922699999999999</v>
      </c>
      <c r="L4089" s="82">
        <v>150.33500000000001</v>
      </c>
      <c r="M4089" s="87">
        <v>181.71799999999999</v>
      </c>
      <c r="N4089" s="80">
        <v>0.66</v>
      </c>
      <c r="O4089" s="86">
        <f t="shared" si="189"/>
        <v>1262.9373552259899</v>
      </c>
      <c r="P4089" s="24">
        <f t="shared" si="190"/>
        <v>0</v>
      </c>
      <c r="R4089" s="76">
        <v>42744</v>
      </c>
      <c r="S4089" s="88">
        <f t="shared" si="191"/>
        <v>-3.5450953166117302E-3</v>
      </c>
      <c r="T4089" s="88"/>
    </row>
    <row r="4090" spans="1:20" x14ac:dyDescent="0.3">
      <c r="A4090" s="75">
        <v>4087</v>
      </c>
      <c r="B4090" s="76">
        <v>42745</v>
      </c>
      <c r="C4090" s="80">
        <v>3102.4960000000001</v>
      </c>
      <c r="D4090" s="81">
        <v>82.793800000000005</v>
      </c>
      <c r="E4090" s="82">
        <v>70.28</v>
      </c>
      <c r="F4090" s="82">
        <v>42.268999999999998</v>
      </c>
      <c r="G4090" s="82">
        <v>92.021900000000002</v>
      </c>
      <c r="H4090" s="82">
        <v>198.5256</v>
      </c>
      <c r="I4090" s="82">
        <v>126.37609999999999</v>
      </c>
      <c r="J4090" s="82">
        <v>41.534700000000001</v>
      </c>
      <c r="K4090" s="82">
        <v>62.496299999999998</v>
      </c>
      <c r="L4090" s="82">
        <v>148.16999999999999</v>
      </c>
      <c r="M4090" s="87">
        <v>181.446</v>
      </c>
      <c r="N4090" s="80">
        <v>0.66</v>
      </c>
      <c r="O4090" s="86">
        <f t="shared" si="189"/>
        <v>1262.9704321567201</v>
      </c>
      <c r="P4090" s="24">
        <f t="shared" si="190"/>
        <v>0</v>
      </c>
      <c r="R4090" s="76">
        <v>42745</v>
      </c>
      <c r="S4090" s="88">
        <f t="shared" si="191"/>
        <v>6.7043243408004801E-6</v>
      </c>
      <c r="T4090" s="88"/>
    </row>
    <row r="4091" spans="1:20" x14ac:dyDescent="0.3">
      <c r="A4091" s="75">
        <v>4088</v>
      </c>
      <c r="B4091" s="76">
        <v>42746</v>
      </c>
      <c r="C4091" s="80">
        <v>3111.5661</v>
      </c>
      <c r="D4091" s="81">
        <v>83.386700000000005</v>
      </c>
      <c r="E4091" s="82">
        <v>70.12</v>
      </c>
      <c r="F4091" s="82">
        <v>42.761099999999999</v>
      </c>
      <c r="G4091" s="82">
        <v>92.8596</v>
      </c>
      <c r="H4091" s="82">
        <v>200.20070000000001</v>
      </c>
      <c r="I4091" s="82">
        <v>127.6703</v>
      </c>
      <c r="J4091" s="82">
        <v>41.667099999999998</v>
      </c>
      <c r="K4091" s="82">
        <v>62.511499999999998</v>
      </c>
      <c r="L4091" s="82">
        <v>147.93799999999999</v>
      </c>
      <c r="M4091" s="87">
        <v>182.39699999999999</v>
      </c>
      <c r="N4091" s="80">
        <v>0.66</v>
      </c>
      <c r="O4091" s="86">
        <f t="shared" si="189"/>
        <v>1263.0035099537499</v>
      </c>
      <c r="P4091" s="24">
        <f t="shared" si="190"/>
        <v>0</v>
      </c>
      <c r="R4091" s="76">
        <v>42746</v>
      </c>
      <c r="S4091" s="88">
        <f t="shared" si="191"/>
        <v>2.9234848328571999E-3</v>
      </c>
      <c r="T4091" s="88"/>
    </row>
    <row r="4092" spans="1:20" x14ac:dyDescent="0.3">
      <c r="A4092" s="75">
        <v>4089</v>
      </c>
      <c r="B4092" s="76">
        <v>42747</v>
      </c>
      <c r="C4092" s="80">
        <v>3104.9578000000001</v>
      </c>
      <c r="D4092" s="81">
        <v>83.411900000000003</v>
      </c>
      <c r="E4092" s="82">
        <v>69.930000000000007</v>
      </c>
      <c r="F4092" s="82">
        <v>42.859499999999997</v>
      </c>
      <c r="G4092" s="82">
        <v>92.007199999999997</v>
      </c>
      <c r="H4092" s="82">
        <v>200.59790000000001</v>
      </c>
      <c r="I4092" s="82">
        <v>126.979</v>
      </c>
      <c r="J4092" s="82">
        <v>41.462400000000002</v>
      </c>
      <c r="K4092" s="82">
        <v>62.359200000000001</v>
      </c>
      <c r="L4092" s="82">
        <v>147.98099999999999</v>
      </c>
      <c r="M4092" s="87">
        <v>184.238</v>
      </c>
      <c r="N4092" s="80">
        <v>0.66</v>
      </c>
      <c r="O4092" s="86">
        <f t="shared" si="189"/>
        <v>1263.0365886171101</v>
      </c>
      <c r="P4092" s="24">
        <f t="shared" si="190"/>
        <v>0</v>
      </c>
      <c r="R4092" s="76">
        <v>42747</v>
      </c>
      <c r="S4092" s="88">
        <f t="shared" si="191"/>
        <v>-2.1237858324782998E-3</v>
      </c>
      <c r="T4092" s="88"/>
    </row>
    <row r="4093" spans="1:20" x14ac:dyDescent="0.3">
      <c r="A4093" s="75">
        <v>4090</v>
      </c>
      <c r="B4093" s="76">
        <v>42748</v>
      </c>
      <c r="C4093" s="80">
        <v>3110.7015000000001</v>
      </c>
      <c r="D4093" s="81">
        <v>84.370699999999999</v>
      </c>
      <c r="E4093" s="82">
        <v>70.02</v>
      </c>
      <c r="F4093" s="82">
        <v>42.9251</v>
      </c>
      <c r="G4093" s="82">
        <v>92.139499999999998</v>
      </c>
      <c r="H4093" s="82">
        <v>200.9778</v>
      </c>
      <c r="I4093" s="82">
        <v>126.99379999999999</v>
      </c>
      <c r="J4093" s="82">
        <v>41.3902</v>
      </c>
      <c r="K4093" s="82">
        <v>62.252600000000001</v>
      </c>
      <c r="L4093" s="82">
        <v>147.56</v>
      </c>
      <c r="M4093" s="87">
        <v>183.33199999999999</v>
      </c>
      <c r="N4093" s="80">
        <v>0.66</v>
      </c>
      <c r="O4093" s="86">
        <f t="shared" si="189"/>
        <v>1263.06966814681</v>
      </c>
      <c r="P4093" s="24">
        <f t="shared" si="190"/>
        <v>0</v>
      </c>
      <c r="R4093" s="76">
        <v>42748</v>
      </c>
      <c r="S4093" s="88">
        <f t="shared" si="191"/>
        <v>1.84984800759613E-3</v>
      </c>
      <c r="T4093" s="88"/>
    </row>
    <row r="4094" spans="1:20" x14ac:dyDescent="0.3">
      <c r="A4094" s="75">
        <v>4091</v>
      </c>
      <c r="B4094" s="76">
        <v>42751</v>
      </c>
      <c r="C4094" s="80">
        <v>3110.7015000000001</v>
      </c>
      <c r="D4094" s="81">
        <v>84.370699999999999</v>
      </c>
      <c r="E4094" s="82">
        <v>70.02</v>
      </c>
      <c r="F4094" s="82">
        <v>42.9251</v>
      </c>
      <c r="G4094" s="82">
        <v>92.139499999999998</v>
      </c>
      <c r="H4094" s="82">
        <v>200.9778</v>
      </c>
      <c r="I4094" s="82">
        <v>126.99379999999999</v>
      </c>
      <c r="J4094" s="82">
        <v>41.3902</v>
      </c>
      <c r="K4094" s="82">
        <v>62.252600000000001</v>
      </c>
      <c r="L4094" s="82">
        <v>147.56</v>
      </c>
      <c r="M4094" s="87">
        <v>183.33199999999999</v>
      </c>
      <c r="N4094" s="80">
        <v>0.66</v>
      </c>
      <c r="O4094" s="86">
        <f t="shared" si="189"/>
        <v>1263.1027485428799</v>
      </c>
      <c r="P4094" s="24">
        <f t="shared" si="190"/>
        <v>0</v>
      </c>
      <c r="R4094" s="76">
        <v>42751</v>
      </c>
      <c r="S4094" s="88">
        <f t="shared" si="191"/>
        <v>0</v>
      </c>
      <c r="T4094" s="88"/>
    </row>
    <row r="4095" spans="1:20" x14ac:dyDescent="0.3">
      <c r="A4095" s="75">
        <v>4092</v>
      </c>
      <c r="B4095" s="76">
        <v>42752</v>
      </c>
      <c r="C4095" s="80">
        <v>3101.4704999999999</v>
      </c>
      <c r="D4095" s="81">
        <v>80.977199999999996</v>
      </c>
      <c r="E4095" s="82">
        <v>69.790000000000006</v>
      </c>
      <c r="F4095" s="82">
        <v>42.750100000000003</v>
      </c>
      <c r="G4095" s="82">
        <v>91.889700000000005</v>
      </c>
      <c r="H4095" s="82">
        <v>200.80510000000001</v>
      </c>
      <c r="I4095" s="82">
        <v>128.47909999999999</v>
      </c>
      <c r="J4095" s="82">
        <v>41.606900000000003</v>
      </c>
      <c r="K4095" s="82">
        <v>62.770400000000002</v>
      </c>
      <c r="L4095" s="82">
        <v>148.49</v>
      </c>
      <c r="M4095" s="87">
        <v>185.21799999999999</v>
      </c>
      <c r="N4095" s="80">
        <v>0.66</v>
      </c>
      <c r="O4095" s="86">
        <f t="shared" si="189"/>
        <v>1263.1358298053401</v>
      </c>
      <c r="P4095" s="24">
        <f t="shared" si="190"/>
        <v>0</v>
      </c>
      <c r="R4095" s="76">
        <v>42752</v>
      </c>
      <c r="S4095" s="88">
        <f t="shared" si="191"/>
        <v>-2.9674978457432401E-3</v>
      </c>
      <c r="T4095" s="88"/>
    </row>
    <row r="4096" spans="1:20" x14ac:dyDescent="0.3">
      <c r="A4096" s="75">
        <v>4093</v>
      </c>
      <c r="B4096" s="76">
        <v>42753</v>
      </c>
      <c r="C4096" s="80">
        <v>3107.4488999999999</v>
      </c>
      <c r="D4096" s="81">
        <v>82.162999999999997</v>
      </c>
      <c r="E4096" s="82">
        <v>69.599999999999994</v>
      </c>
      <c r="F4096" s="82">
        <v>42.848500000000001</v>
      </c>
      <c r="G4096" s="82">
        <v>91.845600000000005</v>
      </c>
      <c r="H4096" s="82">
        <v>200.21799999999999</v>
      </c>
      <c r="I4096" s="82">
        <v>126.8908</v>
      </c>
      <c r="J4096" s="82">
        <v>40.523099999999999</v>
      </c>
      <c r="K4096" s="82">
        <v>62.877000000000002</v>
      </c>
      <c r="L4096" s="82">
        <v>149.28899999999999</v>
      </c>
      <c r="M4096" s="87">
        <v>185.15799999999999</v>
      </c>
      <c r="N4096" s="80">
        <v>0.66</v>
      </c>
      <c r="O4096" s="86">
        <f t="shared" si="189"/>
        <v>1263.16891193422</v>
      </c>
      <c r="P4096" s="24">
        <f t="shared" si="190"/>
        <v>0</v>
      </c>
      <c r="R4096" s="76">
        <v>42753</v>
      </c>
      <c r="S4096" s="88">
        <f t="shared" si="191"/>
        <v>1.9276017618095099E-3</v>
      </c>
      <c r="T4096" s="88"/>
    </row>
    <row r="4097" spans="1:20" x14ac:dyDescent="0.3">
      <c r="A4097" s="75">
        <v>4094</v>
      </c>
      <c r="B4097" s="76">
        <v>42754</v>
      </c>
      <c r="C4097" s="80">
        <v>3096.2923999999998</v>
      </c>
      <c r="D4097" s="81">
        <v>81.292500000000004</v>
      </c>
      <c r="E4097" s="82">
        <v>68.98</v>
      </c>
      <c r="F4097" s="82">
        <v>42.870399999999997</v>
      </c>
      <c r="G4097" s="82">
        <v>91.551699999999997</v>
      </c>
      <c r="H4097" s="82">
        <v>199.59630000000001</v>
      </c>
      <c r="I4097" s="82">
        <v>124.6112</v>
      </c>
      <c r="J4097" s="82">
        <v>40.077500000000001</v>
      </c>
      <c r="K4097" s="82">
        <v>62.648600000000002</v>
      </c>
      <c r="L4097" s="82">
        <v>148.73699999999999</v>
      </c>
      <c r="M4097" s="87">
        <v>184.358</v>
      </c>
      <c r="N4097" s="80">
        <v>0.66</v>
      </c>
      <c r="O4097" s="86">
        <f t="shared" si="189"/>
        <v>1263.20199492953</v>
      </c>
      <c r="P4097" s="24">
        <f t="shared" si="190"/>
        <v>0</v>
      </c>
      <c r="R4097" s="76">
        <v>42754</v>
      </c>
      <c r="S4097" s="88">
        <f t="shared" si="191"/>
        <v>-3.59024407448827E-3</v>
      </c>
      <c r="T4097" s="88"/>
    </row>
    <row r="4098" spans="1:20" x14ac:dyDescent="0.3">
      <c r="A4098" s="75">
        <v>4095</v>
      </c>
      <c r="B4098" s="76">
        <v>42755</v>
      </c>
      <c r="C4098" s="80">
        <v>3106.7997999999998</v>
      </c>
      <c r="D4098" s="81">
        <v>79.324600000000004</v>
      </c>
      <c r="E4098" s="82">
        <v>69.150000000000006</v>
      </c>
      <c r="F4098" s="82">
        <v>43.591999999999999</v>
      </c>
      <c r="G4098" s="82">
        <v>92.198300000000003</v>
      </c>
      <c r="H4098" s="82">
        <v>199.63079999999999</v>
      </c>
      <c r="I4098" s="82">
        <v>126.3172</v>
      </c>
      <c r="J4098" s="82">
        <v>40.149799999999999</v>
      </c>
      <c r="K4098" s="82">
        <v>62.922699999999999</v>
      </c>
      <c r="L4098" s="82">
        <v>150.01499999999999</v>
      </c>
      <c r="M4098" s="87">
        <v>184.47900000000001</v>
      </c>
      <c r="N4098" s="80">
        <v>0.66</v>
      </c>
      <c r="O4098" s="86">
        <f t="shared" si="189"/>
        <v>1263.2350787913001</v>
      </c>
      <c r="P4098" s="24">
        <f t="shared" si="190"/>
        <v>0</v>
      </c>
      <c r="R4098" s="76">
        <v>42755</v>
      </c>
      <c r="S4098" s="88">
        <f t="shared" si="191"/>
        <v>3.3935425478550702E-3</v>
      </c>
      <c r="T4098" s="88"/>
    </row>
    <row r="4099" spans="1:20" x14ac:dyDescent="0.3">
      <c r="A4099" s="75">
        <v>4096</v>
      </c>
      <c r="B4099" s="76">
        <v>42758</v>
      </c>
      <c r="C4099" s="80">
        <v>3098.5347999999999</v>
      </c>
      <c r="D4099" s="81">
        <v>69.232399999999998</v>
      </c>
      <c r="E4099" s="82">
        <v>67.97</v>
      </c>
      <c r="F4099" s="82">
        <v>43.384300000000003</v>
      </c>
      <c r="G4099" s="82">
        <v>92.521600000000007</v>
      </c>
      <c r="H4099" s="82">
        <v>199.26820000000001</v>
      </c>
      <c r="I4099" s="82">
        <v>124.96420000000001</v>
      </c>
      <c r="J4099" s="82">
        <v>39.764400000000002</v>
      </c>
      <c r="K4099" s="82">
        <v>63.090200000000003</v>
      </c>
      <c r="L4099" s="82">
        <v>151.13399999999999</v>
      </c>
      <c r="M4099" s="87">
        <v>183.15100000000001</v>
      </c>
      <c r="N4099" s="80">
        <v>0.66</v>
      </c>
      <c r="O4099" s="86">
        <f t="shared" si="189"/>
        <v>1263.2681635195599</v>
      </c>
      <c r="P4099" s="24">
        <f t="shared" si="190"/>
        <v>0</v>
      </c>
      <c r="R4099" s="76">
        <v>42758</v>
      </c>
      <c r="S4099" s="88">
        <f t="shared" si="191"/>
        <v>-2.6602937208891602E-3</v>
      </c>
      <c r="T4099" s="88"/>
    </row>
    <row r="4100" spans="1:20" x14ac:dyDescent="0.3">
      <c r="A4100" s="75">
        <v>4097</v>
      </c>
      <c r="B4100" s="76">
        <v>42759</v>
      </c>
      <c r="C4100" s="80">
        <v>3118.8768</v>
      </c>
      <c r="D4100" s="81">
        <v>69.383799999999994</v>
      </c>
      <c r="E4100" s="82">
        <v>67.739999999999995</v>
      </c>
      <c r="F4100" s="82">
        <v>43.843499999999999</v>
      </c>
      <c r="G4100" s="82">
        <v>93.344499999999996</v>
      </c>
      <c r="H4100" s="82">
        <v>200.9605</v>
      </c>
      <c r="I4100" s="82">
        <v>125.1407</v>
      </c>
      <c r="J4100" s="82">
        <v>40.3063</v>
      </c>
      <c r="K4100" s="82">
        <v>63.805900000000001</v>
      </c>
      <c r="L4100" s="82">
        <v>152.15100000000001</v>
      </c>
      <c r="M4100" s="87">
        <v>182.65299999999999</v>
      </c>
      <c r="N4100" s="80">
        <v>0.66</v>
      </c>
      <c r="O4100" s="86">
        <f t="shared" ref="O4100:O4163" si="192">O4099*(1+N4100/100/252)</f>
        <v>1263.3012491143199</v>
      </c>
      <c r="P4100" s="24">
        <f t="shared" ref="P4100:P4163" si="193">IF(MONTH(B4100)&lt;&gt;MONTH(B4101),1,0)</f>
        <v>0</v>
      </c>
      <c r="R4100" s="76">
        <v>42759</v>
      </c>
      <c r="S4100" s="88">
        <f t="shared" ref="S4100:S4163" si="194">(C4100/C4099)-1</f>
        <v>6.5650384175126603E-3</v>
      </c>
      <c r="T4100" s="88"/>
    </row>
    <row r="4101" spans="1:20" x14ac:dyDescent="0.3">
      <c r="A4101" s="75">
        <v>4098</v>
      </c>
      <c r="B4101" s="76">
        <v>42760</v>
      </c>
      <c r="C4101" s="80">
        <v>3143.9223999999999</v>
      </c>
      <c r="D4101" s="81">
        <v>71.780699999999996</v>
      </c>
      <c r="E4101" s="82">
        <v>68.73</v>
      </c>
      <c r="F4101" s="82">
        <v>43.898099999999999</v>
      </c>
      <c r="G4101" s="82">
        <v>93.579599999999999</v>
      </c>
      <c r="H4101" s="82">
        <v>202.46289999999999</v>
      </c>
      <c r="I4101" s="82">
        <v>125.50839999999999</v>
      </c>
      <c r="J4101" s="82">
        <v>40.715800000000002</v>
      </c>
      <c r="K4101" s="82">
        <v>64.140900000000002</v>
      </c>
      <c r="L4101" s="82">
        <v>152.006</v>
      </c>
      <c r="M4101" s="87">
        <v>183.77</v>
      </c>
      <c r="N4101" s="80">
        <v>0.66</v>
      </c>
      <c r="O4101" s="86">
        <f t="shared" si="192"/>
        <v>1263.3343355756001</v>
      </c>
      <c r="P4101" s="24">
        <f t="shared" si="193"/>
        <v>0</v>
      </c>
      <c r="R4101" s="76">
        <v>42760</v>
      </c>
      <c r="S4101" s="88">
        <f t="shared" si="194"/>
        <v>8.0303268150891897E-3</v>
      </c>
      <c r="T4101" s="88"/>
    </row>
    <row r="4102" spans="1:20" x14ac:dyDescent="0.3">
      <c r="A4102" s="75">
        <v>4099</v>
      </c>
      <c r="B4102" s="76">
        <v>42761</v>
      </c>
      <c r="C4102" s="80">
        <v>3141.6712000000002</v>
      </c>
      <c r="D4102" s="81">
        <v>68.185299999999998</v>
      </c>
      <c r="E4102" s="82">
        <v>67.78</v>
      </c>
      <c r="F4102" s="82">
        <v>43.876300000000001</v>
      </c>
      <c r="G4102" s="82">
        <v>94.446600000000004</v>
      </c>
      <c r="H4102" s="82">
        <v>201.2714</v>
      </c>
      <c r="I4102" s="82">
        <v>125.8907</v>
      </c>
      <c r="J4102" s="82">
        <v>40.198</v>
      </c>
      <c r="K4102" s="82">
        <v>63.668799999999997</v>
      </c>
      <c r="L4102" s="82">
        <v>151.32300000000001</v>
      </c>
      <c r="M4102" s="87">
        <v>183.90600000000001</v>
      </c>
      <c r="N4102" s="80">
        <v>0.66</v>
      </c>
      <c r="O4102" s="86">
        <f t="shared" si="192"/>
        <v>1263.36742290344</v>
      </c>
      <c r="P4102" s="24">
        <f t="shared" si="193"/>
        <v>0</v>
      </c>
      <c r="R4102" s="76">
        <v>42761</v>
      </c>
      <c r="S4102" s="88">
        <f t="shared" si="194"/>
        <v>-7.1604820780557499E-4</v>
      </c>
      <c r="T4102" s="88"/>
    </row>
    <row r="4103" spans="1:20" x14ac:dyDescent="0.3">
      <c r="A4103" s="75">
        <v>4100</v>
      </c>
      <c r="B4103" s="76">
        <v>42762</v>
      </c>
      <c r="C4103" s="80">
        <v>3139.1176</v>
      </c>
      <c r="D4103" s="81">
        <v>68.424999999999997</v>
      </c>
      <c r="E4103" s="82">
        <v>67.97</v>
      </c>
      <c r="F4103" s="82">
        <v>43.985599999999998</v>
      </c>
      <c r="G4103" s="82">
        <v>96.665599999999998</v>
      </c>
      <c r="H4103" s="82">
        <v>196.5051</v>
      </c>
      <c r="I4103" s="82">
        <v>125.75839999999999</v>
      </c>
      <c r="J4103" s="82">
        <v>39.945099999999996</v>
      </c>
      <c r="K4103" s="82">
        <v>63.120600000000003</v>
      </c>
      <c r="L4103" s="82">
        <v>150.364</v>
      </c>
      <c r="M4103" s="87">
        <v>185.38399999999999</v>
      </c>
      <c r="N4103" s="80">
        <v>0.66</v>
      </c>
      <c r="O4103" s="86">
        <f t="shared" si="192"/>
        <v>1263.4005110978501</v>
      </c>
      <c r="P4103" s="24">
        <f t="shared" si="193"/>
        <v>0</v>
      </c>
      <c r="R4103" s="76">
        <v>42762</v>
      </c>
      <c r="S4103" s="88">
        <f t="shared" si="194"/>
        <v>-8.1281580325787096E-4</v>
      </c>
      <c r="T4103" s="88"/>
    </row>
    <row r="4104" spans="1:20" x14ac:dyDescent="0.3">
      <c r="A4104" s="75">
        <v>4101</v>
      </c>
      <c r="B4104" s="76">
        <v>42765</v>
      </c>
      <c r="C4104" s="80">
        <v>3120.3991000000001</v>
      </c>
      <c r="D4104" s="81">
        <v>67.630300000000005</v>
      </c>
      <c r="E4104" s="82">
        <v>67.81</v>
      </c>
      <c r="F4104" s="82">
        <v>43.985599999999998</v>
      </c>
      <c r="G4104" s="82">
        <v>95.710400000000007</v>
      </c>
      <c r="H4104" s="82">
        <v>193.10310000000001</v>
      </c>
      <c r="I4104" s="82">
        <v>124.80240000000001</v>
      </c>
      <c r="J4104" s="82">
        <v>39.270699999999998</v>
      </c>
      <c r="K4104" s="82">
        <v>63.014000000000003</v>
      </c>
      <c r="L4104" s="82">
        <v>150.66900000000001</v>
      </c>
      <c r="M4104" s="87">
        <v>185.626</v>
      </c>
      <c r="N4104" s="80">
        <v>0.66</v>
      </c>
      <c r="O4104" s="86">
        <f t="shared" si="192"/>
        <v>1263.4336001588499</v>
      </c>
      <c r="P4104" s="24">
        <f t="shared" si="193"/>
        <v>0</v>
      </c>
      <c r="R4104" s="76">
        <v>42765</v>
      </c>
      <c r="S4104" s="88">
        <f t="shared" si="194"/>
        <v>-5.9629814442122599E-3</v>
      </c>
      <c r="T4104" s="88"/>
    </row>
    <row r="4105" spans="1:20" x14ac:dyDescent="0.3">
      <c r="A4105" s="75">
        <v>4102</v>
      </c>
      <c r="B4105" s="76">
        <v>42766</v>
      </c>
      <c r="C4105" s="80">
        <v>3117.6415999999999</v>
      </c>
      <c r="D4105" s="81">
        <v>67.403199999999998</v>
      </c>
      <c r="E4105" s="82">
        <v>68.59</v>
      </c>
      <c r="F4105" s="82">
        <v>43.854399999999998</v>
      </c>
      <c r="G4105" s="82">
        <v>95.005099999999999</v>
      </c>
      <c r="H4105" s="82">
        <v>192.29140000000001</v>
      </c>
      <c r="I4105" s="82">
        <v>123.3759</v>
      </c>
      <c r="J4105" s="82">
        <v>39.595799999999997</v>
      </c>
      <c r="K4105" s="82">
        <v>63.303400000000003</v>
      </c>
      <c r="L4105" s="82">
        <v>150.80000000000001</v>
      </c>
      <c r="M4105" s="87">
        <v>184.947</v>
      </c>
      <c r="N4105" s="80">
        <v>0.56000000000000005</v>
      </c>
      <c r="O4105" s="99">
        <f t="shared" si="192"/>
        <v>1263.4616764610801</v>
      </c>
      <c r="P4105" s="24">
        <f t="shared" si="193"/>
        <v>1</v>
      </c>
      <c r="R4105" s="76">
        <v>42766</v>
      </c>
      <c r="S4105" s="88">
        <f t="shared" si="194"/>
        <v>-8.8370106246993296E-4</v>
      </c>
      <c r="T4105" s="88"/>
    </row>
    <row r="4106" spans="1:20" x14ac:dyDescent="0.3">
      <c r="A4106" s="75">
        <v>4103</v>
      </c>
      <c r="B4106" s="76">
        <v>42767</v>
      </c>
      <c r="C4106" s="80">
        <v>3119.2687999999998</v>
      </c>
      <c r="D4106" s="81">
        <v>67.05</v>
      </c>
      <c r="E4106" s="82">
        <v>68.7</v>
      </c>
      <c r="F4106" s="82">
        <v>43.559199999999997</v>
      </c>
      <c r="G4106" s="82">
        <v>93.432699999999997</v>
      </c>
      <c r="H4106" s="82">
        <v>191.68700000000001</v>
      </c>
      <c r="I4106" s="82">
        <v>121.9787</v>
      </c>
      <c r="J4106" s="82">
        <v>39.764400000000002</v>
      </c>
      <c r="K4106" s="82">
        <v>62.831299999999999</v>
      </c>
      <c r="L4106" s="82">
        <v>149.68100000000001</v>
      </c>
      <c r="M4106" s="87">
        <v>184.721</v>
      </c>
      <c r="N4106" s="80">
        <v>0.66</v>
      </c>
      <c r="O4106" s="86">
        <f t="shared" si="192"/>
        <v>1263.49476712403</v>
      </c>
      <c r="P4106" s="24">
        <f t="shared" si="193"/>
        <v>0</v>
      </c>
      <c r="R4106" s="76">
        <v>42767</v>
      </c>
      <c r="S4106" s="88">
        <f t="shared" si="194"/>
        <v>5.2193298934688503E-4</v>
      </c>
      <c r="T4106" s="88"/>
    </row>
    <row r="4107" spans="1:20" x14ac:dyDescent="0.3">
      <c r="A4107" s="75">
        <v>4104</v>
      </c>
      <c r="B4107" s="76">
        <v>42768</v>
      </c>
      <c r="C4107" s="80">
        <v>3121.2408999999998</v>
      </c>
      <c r="D4107" s="81">
        <v>66.431799999999996</v>
      </c>
      <c r="E4107" s="82">
        <v>69.400000000000006</v>
      </c>
      <c r="F4107" s="82">
        <v>43.712299999999999</v>
      </c>
      <c r="G4107" s="82">
        <v>92.830200000000005</v>
      </c>
      <c r="H4107" s="82">
        <v>193.7766</v>
      </c>
      <c r="I4107" s="82">
        <v>122.72880000000001</v>
      </c>
      <c r="J4107" s="82">
        <v>39.680100000000003</v>
      </c>
      <c r="K4107" s="82">
        <v>63.044499999999999</v>
      </c>
      <c r="L4107" s="82">
        <v>151.16300000000001</v>
      </c>
      <c r="M4107" s="87">
        <v>185.928</v>
      </c>
      <c r="N4107" s="80">
        <v>0.66</v>
      </c>
      <c r="O4107" s="86">
        <f t="shared" si="192"/>
        <v>1263.5278586536499</v>
      </c>
      <c r="P4107" s="24">
        <f t="shared" si="193"/>
        <v>0</v>
      </c>
      <c r="R4107" s="76">
        <v>42768</v>
      </c>
      <c r="S4107" s="88">
        <f t="shared" si="194"/>
        <v>6.3223150245983505E-4</v>
      </c>
      <c r="T4107" s="88"/>
    </row>
    <row r="4108" spans="1:20" x14ac:dyDescent="0.3">
      <c r="A4108" s="75">
        <v>4105</v>
      </c>
      <c r="B4108" s="76">
        <v>42769</v>
      </c>
      <c r="C4108" s="80">
        <v>3144.1972999999998</v>
      </c>
      <c r="D4108" s="81">
        <v>66.835499999999996</v>
      </c>
      <c r="E4108" s="82">
        <v>69.55</v>
      </c>
      <c r="F4108" s="82">
        <v>44.204300000000003</v>
      </c>
      <c r="G4108" s="82">
        <v>93.579599999999999</v>
      </c>
      <c r="H4108" s="82">
        <v>196.12520000000001</v>
      </c>
      <c r="I4108" s="82">
        <v>122.86109999999999</v>
      </c>
      <c r="J4108" s="82">
        <v>39.655999999999999</v>
      </c>
      <c r="K4108" s="82">
        <v>63.2577</v>
      </c>
      <c r="L4108" s="82">
        <v>152.733</v>
      </c>
      <c r="M4108" s="87">
        <v>187.46700000000001</v>
      </c>
      <c r="N4108" s="80">
        <v>0.66</v>
      </c>
      <c r="O4108" s="86">
        <f t="shared" si="192"/>
        <v>1263.5609510499501</v>
      </c>
      <c r="P4108" s="24">
        <f t="shared" si="193"/>
        <v>0</v>
      </c>
      <c r="R4108" s="76">
        <v>42769</v>
      </c>
      <c r="S4108" s="88">
        <f t="shared" si="194"/>
        <v>7.3548952918052199E-3</v>
      </c>
      <c r="T4108" s="88"/>
    </row>
    <row r="4109" spans="1:20" x14ac:dyDescent="0.3">
      <c r="A4109" s="75">
        <v>4106</v>
      </c>
      <c r="B4109" s="76">
        <v>42772</v>
      </c>
      <c r="C4109" s="80">
        <v>3137.5592999999999</v>
      </c>
      <c r="D4109" s="81">
        <v>66.709299999999999</v>
      </c>
      <c r="E4109" s="82">
        <v>69.709999999999994</v>
      </c>
      <c r="F4109" s="82">
        <v>43.843499999999999</v>
      </c>
      <c r="G4109" s="82">
        <v>93.520799999999994</v>
      </c>
      <c r="H4109" s="82">
        <v>195.1063</v>
      </c>
      <c r="I4109" s="82">
        <v>122.52290000000001</v>
      </c>
      <c r="J4109" s="82">
        <v>39.078000000000003</v>
      </c>
      <c r="K4109" s="82">
        <v>63.2881</v>
      </c>
      <c r="L4109" s="82">
        <v>151.94800000000001</v>
      </c>
      <c r="M4109" s="87">
        <v>187.78399999999999</v>
      </c>
      <c r="N4109" s="80">
        <v>0.66</v>
      </c>
      <c r="O4109" s="86">
        <f t="shared" si="192"/>
        <v>1263.59404431295</v>
      </c>
      <c r="P4109" s="24">
        <f t="shared" si="193"/>
        <v>0</v>
      </c>
      <c r="R4109" s="76">
        <v>42772</v>
      </c>
      <c r="S4109" s="88">
        <f t="shared" si="194"/>
        <v>-2.1111906686008802E-3</v>
      </c>
      <c r="T4109" s="88"/>
    </row>
    <row r="4110" spans="1:20" x14ac:dyDescent="0.3">
      <c r="A4110" s="75">
        <v>4107</v>
      </c>
      <c r="B4110" s="76">
        <v>42773</v>
      </c>
      <c r="C4110" s="80">
        <v>3138.4124000000002</v>
      </c>
      <c r="D4110" s="81">
        <v>67.201300000000003</v>
      </c>
      <c r="E4110" s="82">
        <v>71.12</v>
      </c>
      <c r="F4110" s="82">
        <v>43.810699999999997</v>
      </c>
      <c r="G4110" s="82">
        <v>93.212199999999996</v>
      </c>
      <c r="H4110" s="82">
        <v>192.3605</v>
      </c>
      <c r="I4110" s="82">
        <v>121.7287</v>
      </c>
      <c r="J4110" s="82">
        <v>38.584299999999999</v>
      </c>
      <c r="K4110" s="82">
        <v>63.805900000000001</v>
      </c>
      <c r="L4110" s="82">
        <v>153.459</v>
      </c>
      <c r="M4110" s="87">
        <v>187.995</v>
      </c>
      <c r="N4110" s="80">
        <v>0.66</v>
      </c>
      <c r="O4110" s="86">
        <f t="shared" si="192"/>
        <v>1263.62713844268</v>
      </c>
      <c r="P4110" s="24">
        <f t="shared" si="193"/>
        <v>0</v>
      </c>
      <c r="R4110" s="76">
        <v>42773</v>
      </c>
      <c r="S4110" s="88">
        <f t="shared" si="194"/>
        <v>2.7189924346626698E-4</v>
      </c>
      <c r="T4110" s="88"/>
    </row>
    <row r="4111" spans="1:20" x14ac:dyDescent="0.3">
      <c r="A4111" s="75">
        <v>4108</v>
      </c>
      <c r="B4111" s="76">
        <v>42774</v>
      </c>
      <c r="C4111" s="80">
        <v>3141.5933</v>
      </c>
      <c r="D4111" s="81">
        <v>66.721999999999994</v>
      </c>
      <c r="E4111" s="82">
        <v>63.55</v>
      </c>
      <c r="F4111" s="82">
        <v>43.756</v>
      </c>
      <c r="G4111" s="82">
        <v>93.08</v>
      </c>
      <c r="H4111" s="82">
        <v>192.68860000000001</v>
      </c>
      <c r="I4111" s="82">
        <v>120.9345</v>
      </c>
      <c r="J4111" s="82">
        <v>38.692599999999999</v>
      </c>
      <c r="K4111" s="82">
        <v>63.988599999999998</v>
      </c>
      <c r="L4111" s="82">
        <v>153.57599999999999</v>
      </c>
      <c r="M4111" s="87">
        <v>188.11600000000001</v>
      </c>
      <c r="N4111" s="80">
        <v>0.66</v>
      </c>
      <c r="O4111" s="86">
        <f t="shared" si="192"/>
        <v>1263.66023343917</v>
      </c>
      <c r="P4111" s="24">
        <f t="shared" si="193"/>
        <v>0</v>
      </c>
      <c r="R4111" s="76">
        <v>42774</v>
      </c>
      <c r="S4111" s="88">
        <f t="shared" si="194"/>
        <v>1.0135379276476899E-3</v>
      </c>
      <c r="T4111" s="88"/>
    </row>
    <row r="4112" spans="1:20" x14ac:dyDescent="0.3">
      <c r="A4112" s="75">
        <v>4109</v>
      </c>
      <c r="B4112" s="76">
        <v>42775</v>
      </c>
      <c r="C4112" s="80">
        <v>3160.2424999999998</v>
      </c>
      <c r="D4112" s="81">
        <v>66.709299999999999</v>
      </c>
      <c r="E4112" s="82">
        <v>63.85</v>
      </c>
      <c r="F4112" s="82">
        <v>43.985599999999998</v>
      </c>
      <c r="G4112" s="82">
        <v>94.138000000000005</v>
      </c>
      <c r="H4112" s="82">
        <v>193.8629</v>
      </c>
      <c r="I4112" s="82">
        <v>121.4688</v>
      </c>
      <c r="J4112" s="82">
        <v>38.909399999999998</v>
      </c>
      <c r="K4112" s="82">
        <v>62.816099999999999</v>
      </c>
      <c r="L4112" s="82">
        <v>153.982</v>
      </c>
      <c r="M4112" s="87">
        <v>187.82900000000001</v>
      </c>
      <c r="N4112" s="80">
        <v>0.66</v>
      </c>
      <c r="O4112" s="86">
        <f t="shared" si="192"/>
        <v>1263.6933293024199</v>
      </c>
      <c r="P4112" s="24">
        <f t="shared" si="193"/>
        <v>0</v>
      </c>
      <c r="R4112" s="76">
        <v>42775</v>
      </c>
      <c r="S4112" s="88">
        <f t="shared" si="194"/>
        <v>5.9362235079887197E-3</v>
      </c>
      <c r="T4112" s="88"/>
    </row>
    <row r="4113" spans="1:20" x14ac:dyDescent="0.3">
      <c r="A4113" s="75">
        <v>4110</v>
      </c>
      <c r="B4113" s="76">
        <v>42776</v>
      </c>
      <c r="C4113" s="80">
        <v>3171.7067999999999</v>
      </c>
      <c r="D4113" s="81">
        <v>68.122200000000007</v>
      </c>
      <c r="E4113" s="82">
        <v>63.95</v>
      </c>
      <c r="F4113" s="82">
        <v>44.597900000000003</v>
      </c>
      <c r="G4113" s="82">
        <v>94.049899999999994</v>
      </c>
      <c r="H4113" s="82">
        <v>195.22720000000001</v>
      </c>
      <c r="I4113" s="82">
        <v>122.4781</v>
      </c>
      <c r="J4113" s="82">
        <v>39.282699999999998</v>
      </c>
      <c r="K4113" s="82">
        <v>61.7958</v>
      </c>
      <c r="L4113" s="82">
        <v>154.17099999999999</v>
      </c>
      <c r="M4113" s="87">
        <v>189.851</v>
      </c>
      <c r="N4113" s="80">
        <v>0.66</v>
      </c>
      <c r="O4113" s="86">
        <f t="shared" si="192"/>
        <v>1263.72642603248</v>
      </c>
      <c r="P4113" s="24">
        <f t="shared" si="193"/>
        <v>0</v>
      </c>
      <c r="R4113" s="76">
        <v>42776</v>
      </c>
      <c r="S4113" s="88">
        <f t="shared" si="194"/>
        <v>3.6276646491526501E-3</v>
      </c>
      <c r="T4113" s="88"/>
    </row>
    <row r="4114" spans="1:20" x14ac:dyDescent="0.3">
      <c r="A4114" s="75">
        <v>4111</v>
      </c>
      <c r="B4114" s="76">
        <v>42779</v>
      </c>
      <c r="C4114" s="80">
        <v>3189.1509999999998</v>
      </c>
      <c r="D4114" s="81">
        <v>69.295500000000004</v>
      </c>
      <c r="E4114" s="82">
        <v>63.6</v>
      </c>
      <c r="F4114" s="82">
        <v>44.925899999999999</v>
      </c>
      <c r="G4114" s="82">
        <v>95.107900000000001</v>
      </c>
      <c r="H4114" s="82">
        <v>196.7123</v>
      </c>
      <c r="I4114" s="82">
        <v>123.1905</v>
      </c>
      <c r="J4114" s="82">
        <v>39.053899999999999</v>
      </c>
      <c r="K4114" s="82">
        <v>61.856699999999996</v>
      </c>
      <c r="L4114" s="82">
        <v>154.78200000000001</v>
      </c>
      <c r="M4114" s="87">
        <v>189.428</v>
      </c>
      <c r="N4114" s="80">
        <v>0.66</v>
      </c>
      <c r="O4114" s="86">
        <f t="shared" si="192"/>
        <v>1263.75952362935</v>
      </c>
      <c r="P4114" s="24">
        <f t="shared" si="193"/>
        <v>0</v>
      </c>
      <c r="R4114" s="76">
        <v>42779</v>
      </c>
      <c r="S4114" s="88">
        <f t="shared" si="194"/>
        <v>5.4999409150933197E-3</v>
      </c>
      <c r="T4114" s="88"/>
    </row>
    <row r="4115" spans="1:20" x14ac:dyDescent="0.3">
      <c r="A4115" s="75">
        <v>4112</v>
      </c>
      <c r="B4115" s="76">
        <v>42780</v>
      </c>
      <c r="C4115" s="80">
        <v>3202.8461000000002</v>
      </c>
      <c r="D4115" s="81">
        <v>69.9893</v>
      </c>
      <c r="E4115" s="82">
        <v>63.55</v>
      </c>
      <c r="F4115" s="82">
        <v>44.936799999999998</v>
      </c>
      <c r="G4115" s="82">
        <v>95.460599999999999</v>
      </c>
      <c r="H4115" s="82">
        <v>196.17699999999999</v>
      </c>
      <c r="I4115" s="82">
        <v>122.9234</v>
      </c>
      <c r="J4115" s="82">
        <v>39.126199999999997</v>
      </c>
      <c r="K4115" s="82">
        <v>61.7196</v>
      </c>
      <c r="L4115" s="82">
        <v>155.363</v>
      </c>
      <c r="M4115" s="87">
        <v>189.83600000000001</v>
      </c>
      <c r="N4115" s="80">
        <v>0.66</v>
      </c>
      <c r="O4115" s="86">
        <f t="shared" si="192"/>
        <v>1263.7926220930599</v>
      </c>
      <c r="P4115" s="24">
        <f t="shared" si="193"/>
        <v>0</v>
      </c>
      <c r="R4115" s="76">
        <v>42780</v>
      </c>
      <c r="S4115" s="88">
        <f t="shared" si="194"/>
        <v>4.2942776933423401E-3</v>
      </c>
      <c r="T4115" s="88"/>
    </row>
    <row r="4116" spans="1:20" x14ac:dyDescent="0.3">
      <c r="A4116" s="75">
        <v>4113</v>
      </c>
      <c r="B4116" s="76">
        <v>42781</v>
      </c>
      <c r="C4116" s="80">
        <v>3219.3074000000001</v>
      </c>
      <c r="D4116" s="81">
        <v>71.263400000000004</v>
      </c>
      <c r="E4116" s="82">
        <v>63.9</v>
      </c>
      <c r="F4116" s="82">
        <v>45.275799999999997</v>
      </c>
      <c r="G4116" s="82">
        <v>95.401499999999999</v>
      </c>
      <c r="H4116" s="82">
        <v>196.26419999999999</v>
      </c>
      <c r="I4116" s="82">
        <v>123.428</v>
      </c>
      <c r="J4116" s="82">
        <v>39.3429</v>
      </c>
      <c r="K4116" s="82">
        <v>61.582599999999999</v>
      </c>
      <c r="L4116" s="82">
        <v>155.08699999999999</v>
      </c>
      <c r="M4116" s="87">
        <v>190.84700000000001</v>
      </c>
      <c r="N4116" s="80">
        <v>0.66</v>
      </c>
      <c r="O4116" s="86">
        <f t="shared" si="192"/>
        <v>1263.8257214236401</v>
      </c>
      <c r="P4116" s="24">
        <f t="shared" si="193"/>
        <v>0</v>
      </c>
      <c r="R4116" s="76">
        <v>42781</v>
      </c>
      <c r="S4116" s="88">
        <f t="shared" si="194"/>
        <v>5.1395850709155004E-3</v>
      </c>
      <c r="T4116" s="88"/>
    </row>
    <row r="4117" spans="1:20" x14ac:dyDescent="0.3">
      <c r="A4117" s="75">
        <v>4114</v>
      </c>
      <c r="B4117" s="76">
        <v>42782</v>
      </c>
      <c r="C4117" s="80">
        <v>3216.8465999999999</v>
      </c>
      <c r="D4117" s="81">
        <v>71.755399999999995</v>
      </c>
      <c r="E4117" s="82">
        <v>64.239999999999995</v>
      </c>
      <c r="F4117" s="82">
        <v>45.4726</v>
      </c>
      <c r="G4117" s="82">
        <v>95.386700000000005</v>
      </c>
      <c r="H4117" s="82">
        <v>192.96899999999999</v>
      </c>
      <c r="I4117" s="82">
        <v>122.1516</v>
      </c>
      <c r="J4117" s="82">
        <v>39.499499999999998</v>
      </c>
      <c r="K4117" s="82">
        <v>62.739899999999999</v>
      </c>
      <c r="L4117" s="82">
        <v>157.10599999999999</v>
      </c>
      <c r="M4117" s="87">
        <v>191.179</v>
      </c>
      <c r="N4117" s="80">
        <v>0.66</v>
      </c>
      <c r="O4117" s="86">
        <f t="shared" si="192"/>
        <v>1263.8588216211101</v>
      </c>
      <c r="P4117" s="24">
        <f t="shared" si="193"/>
        <v>0</v>
      </c>
      <c r="R4117" s="76">
        <v>42782</v>
      </c>
      <c r="S4117" s="88">
        <f t="shared" si="194"/>
        <v>-7.6438801712452897E-4</v>
      </c>
      <c r="T4117" s="88"/>
    </row>
    <row r="4118" spans="1:20" x14ac:dyDescent="0.3">
      <c r="A4118" s="75">
        <v>4115</v>
      </c>
      <c r="B4118" s="76">
        <v>42783</v>
      </c>
      <c r="C4118" s="80">
        <v>3222.3150000000001</v>
      </c>
      <c r="D4118" s="81">
        <v>71.2256</v>
      </c>
      <c r="E4118" s="82">
        <v>62.34</v>
      </c>
      <c r="F4118" s="82">
        <v>45.986400000000003</v>
      </c>
      <c r="G4118" s="82">
        <v>95.534499999999994</v>
      </c>
      <c r="H4118" s="82">
        <v>192.3588</v>
      </c>
      <c r="I4118" s="82">
        <v>121.3501</v>
      </c>
      <c r="J4118" s="82">
        <v>39.403100000000002</v>
      </c>
      <c r="K4118" s="82">
        <v>62.785600000000002</v>
      </c>
      <c r="L4118" s="82">
        <v>157.15</v>
      </c>
      <c r="M4118" s="87">
        <v>192.83799999999999</v>
      </c>
      <c r="N4118" s="80">
        <v>0.66</v>
      </c>
      <c r="O4118" s="86">
        <f t="shared" si="192"/>
        <v>1263.89192268548</v>
      </c>
      <c r="P4118" s="24">
        <f t="shared" si="193"/>
        <v>0</v>
      </c>
      <c r="R4118" s="76">
        <v>42783</v>
      </c>
      <c r="S4118" s="88">
        <f t="shared" si="194"/>
        <v>1.6999256352479E-3</v>
      </c>
      <c r="T4118" s="88"/>
    </row>
    <row r="4119" spans="1:20" x14ac:dyDescent="0.3">
      <c r="A4119" s="75">
        <v>4116</v>
      </c>
      <c r="B4119" s="76">
        <v>42786</v>
      </c>
      <c r="C4119" s="80">
        <v>3222.3150000000001</v>
      </c>
      <c r="D4119" s="81">
        <v>71.2256</v>
      </c>
      <c r="E4119" s="82">
        <v>62.34</v>
      </c>
      <c r="F4119" s="82">
        <v>45.986400000000003</v>
      </c>
      <c r="G4119" s="82">
        <v>95.534499999999994</v>
      </c>
      <c r="H4119" s="82">
        <v>192.3588</v>
      </c>
      <c r="I4119" s="82">
        <v>121.3501</v>
      </c>
      <c r="J4119" s="82">
        <v>39.403100000000002</v>
      </c>
      <c r="K4119" s="82">
        <v>62.785600000000002</v>
      </c>
      <c r="L4119" s="82">
        <v>157.15</v>
      </c>
      <c r="M4119" s="87">
        <v>192.83799999999999</v>
      </c>
      <c r="N4119" s="80">
        <v>0.66</v>
      </c>
      <c r="O4119" s="86">
        <f t="shared" si="192"/>
        <v>1263.9250246167901</v>
      </c>
      <c r="P4119" s="24">
        <f t="shared" si="193"/>
        <v>0</v>
      </c>
      <c r="R4119" s="76">
        <v>42786</v>
      </c>
      <c r="S4119" s="88">
        <f t="shared" si="194"/>
        <v>0</v>
      </c>
      <c r="T4119" s="88"/>
    </row>
    <row r="4120" spans="1:20" x14ac:dyDescent="0.3">
      <c r="A4120" s="75">
        <v>4117</v>
      </c>
      <c r="B4120" s="76">
        <v>42787</v>
      </c>
      <c r="C4120" s="80">
        <v>3241.8067000000001</v>
      </c>
      <c r="D4120" s="81">
        <v>71.591399999999993</v>
      </c>
      <c r="E4120" s="82">
        <v>62.64</v>
      </c>
      <c r="F4120" s="82">
        <v>46.216099999999997</v>
      </c>
      <c r="G4120" s="82">
        <v>95.342399999999998</v>
      </c>
      <c r="H4120" s="82">
        <v>194.78219999999999</v>
      </c>
      <c r="I4120" s="82">
        <v>121.5431</v>
      </c>
      <c r="J4120" s="82">
        <v>39.5717</v>
      </c>
      <c r="K4120" s="82">
        <v>63.135899999999999</v>
      </c>
      <c r="L4120" s="82">
        <v>158.90799999999999</v>
      </c>
      <c r="M4120" s="87">
        <v>193.20099999999999</v>
      </c>
      <c r="N4120" s="80">
        <v>0.66</v>
      </c>
      <c r="O4120" s="86">
        <f t="shared" si="192"/>
        <v>1263.9581274150501</v>
      </c>
      <c r="P4120" s="24">
        <f t="shared" si="193"/>
        <v>0</v>
      </c>
      <c r="R4120" s="76">
        <v>42787</v>
      </c>
      <c r="S4120" s="88">
        <f t="shared" si="194"/>
        <v>6.0489741071247903E-3</v>
      </c>
      <c r="T4120" s="88"/>
    </row>
    <row r="4121" spans="1:20" x14ac:dyDescent="0.3">
      <c r="A4121" s="75">
        <v>4118</v>
      </c>
      <c r="B4121" s="76">
        <v>42788</v>
      </c>
      <c r="C4121" s="80">
        <v>3238.5931</v>
      </c>
      <c r="D4121" s="81">
        <v>72.033000000000001</v>
      </c>
      <c r="E4121" s="82">
        <v>63.01</v>
      </c>
      <c r="F4121" s="82">
        <v>46.478499999999997</v>
      </c>
      <c r="G4121" s="82">
        <v>95.150199999999998</v>
      </c>
      <c r="H4121" s="82">
        <v>192.44589999999999</v>
      </c>
      <c r="I4121" s="82">
        <v>120.1182</v>
      </c>
      <c r="J4121" s="82">
        <v>39.114100000000001</v>
      </c>
      <c r="K4121" s="82">
        <v>63.348999999999997</v>
      </c>
      <c r="L4121" s="82">
        <v>158.98099999999999</v>
      </c>
      <c r="M4121" s="87">
        <v>192.91399999999999</v>
      </c>
      <c r="N4121" s="80">
        <v>0.66</v>
      </c>
      <c r="O4121" s="86">
        <f t="shared" si="192"/>
        <v>1263.9912310802999</v>
      </c>
      <c r="P4121" s="24">
        <f t="shared" si="193"/>
        <v>0</v>
      </c>
      <c r="R4121" s="76">
        <v>42788</v>
      </c>
      <c r="S4121" s="88">
        <f t="shared" si="194"/>
        <v>-9.9129908023198898E-4</v>
      </c>
      <c r="T4121" s="88"/>
    </row>
    <row r="4122" spans="1:20" x14ac:dyDescent="0.3">
      <c r="A4122" s="75">
        <v>4119</v>
      </c>
      <c r="B4122" s="76">
        <v>42789</v>
      </c>
      <c r="C4122" s="80">
        <v>3240.3317000000002</v>
      </c>
      <c r="D4122" s="81">
        <v>72.083399999999997</v>
      </c>
      <c r="E4122" s="82">
        <v>62.7</v>
      </c>
      <c r="F4122" s="82">
        <v>46.970500000000001</v>
      </c>
      <c r="G4122" s="82">
        <v>95.534499999999994</v>
      </c>
      <c r="H4122" s="82">
        <v>193.56180000000001</v>
      </c>
      <c r="I4122" s="82">
        <v>121.3798</v>
      </c>
      <c r="J4122" s="82">
        <v>39.306800000000003</v>
      </c>
      <c r="K4122" s="82">
        <v>63.440399999999997</v>
      </c>
      <c r="L4122" s="82">
        <v>159.16999999999999</v>
      </c>
      <c r="M4122" s="87">
        <v>193.548</v>
      </c>
      <c r="N4122" s="80">
        <v>0.66</v>
      </c>
      <c r="O4122" s="86">
        <f t="shared" si="192"/>
        <v>1264.02433561254</v>
      </c>
      <c r="P4122" s="24">
        <f t="shared" si="193"/>
        <v>0</v>
      </c>
      <c r="R4122" s="76">
        <v>42789</v>
      </c>
      <c r="S4122" s="88">
        <f t="shared" si="194"/>
        <v>5.3683804859594496E-4</v>
      </c>
      <c r="T4122" s="88"/>
    </row>
    <row r="4123" spans="1:20" x14ac:dyDescent="0.3">
      <c r="A4123" s="75">
        <v>4120</v>
      </c>
      <c r="B4123" s="76">
        <v>42790</v>
      </c>
      <c r="C4123" s="80">
        <v>3245.9418999999998</v>
      </c>
      <c r="D4123" s="81">
        <v>72.184399999999997</v>
      </c>
      <c r="E4123" s="82">
        <v>62.87</v>
      </c>
      <c r="F4123" s="82">
        <v>47.200099999999999</v>
      </c>
      <c r="G4123" s="82">
        <v>95.534499999999994</v>
      </c>
      <c r="H4123" s="82">
        <v>191.99260000000001</v>
      </c>
      <c r="I4123" s="82">
        <v>120.3408</v>
      </c>
      <c r="J4123" s="82">
        <v>37.982100000000003</v>
      </c>
      <c r="K4123" s="82">
        <v>63.623199999999997</v>
      </c>
      <c r="L4123" s="82">
        <v>159.59100000000001</v>
      </c>
      <c r="M4123" s="87">
        <v>194.12100000000001</v>
      </c>
      <c r="N4123" s="80">
        <v>0.66</v>
      </c>
      <c r="O4123" s="86">
        <f t="shared" si="192"/>
        <v>1264.0574410117999</v>
      </c>
      <c r="P4123" s="24">
        <f t="shared" si="193"/>
        <v>0</v>
      </c>
      <c r="R4123" s="76">
        <v>42790</v>
      </c>
      <c r="S4123" s="88">
        <f t="shared" si="194"/>
        <v>1.7313659586144501E-3</v>
      </c>
      <c r="T4123" s="88"/>
    </row>
    <row r="4124" spans="1:20" x14ac:dyDescent="0.3">
      <c r="A4124" s="75">
        <v>4121</v>
      </c>
      <c r="B4124" s="76">
        <v>42793</v>
      </c>
      <c r="C4124" s="80">
        <v>3249.7084</v>
      </c>
      <c r="D4124" s="81">
        <v>72.234800000000007</v>
      </c>
      <c r="E4124" s="82">
        <v>62.86</v>
      </c>
      <c r="F4124" s="82">
        <v>46.686199999999999</v>
      </c>
      <c r="G4124" s="82">
        <v>94.957999999999998</v>
      </c>
      <c r="H4124" s="82">
        <v>194.83449999999999</v>
      </c>
      <c r="I4124" s="82">
        <v>121.0236</v>
      </c>
      <c r="J4124" s="82">
        <v>38.451799999999999</v>
      </c>
      <c r="K4124" s="82">
        <v>63.455599999999997</v>
      </c>
      <c r="L4124" s="82">
        <v>158.77799999999999</v>
      </c>
      <c r="M4124" s="87">
        <v>193.035</v>
      </c>
      <c r="N4124" s="80">
        <v>0.66</v>
      </c>
      <c r="O4124" s="86">
        <f t="shared" si="192"/>
        <v>1264.0905472781201</v>
      </c>
      <c r="P4124" s="24">
        <f t="shared" si="193"/>
        <v>0</v>
      </c>
      <c r="R4124" s="76">
        <v>42793</v>
      </c>
      <c r="S4124" s="88">
        <f t="shared" si="194"/>
        <v>1.16037197092167E-3</v>
      </c>
      <c r="T4124" s="88"/>
    </row>
    <row r="4125" spans="1:20" x14ac:dyDescent="0.3">
      <c r="A4125" s="75">
        <v>4122</v>
      </c>
      <c r="B4125" s="76">
        <v>42794</v>
      </c>
      <c r="C4125" s="80">
        <v>3241.4285</v>
      </c>
      <c r="D4125" s="81">
        <v>71.916499999999999</v>
      </c>
      <c r="E4125" s="82">
        <v>62.6</v>
      </c>
      <c r="F4125" s="82">
        <v>46.565899999999999</v>
      </c>
      <c r="G4125" s="82">
        <v>94.588399999999993</v>
      </c>
      <c r="H4125" s="82">
        <v>196.1421</v>
      </c>
      <c r="I4125" s="82">
        <v>120.697</v>
      </c>
      <c r="J4125" s="82">
        <v>37.668999999999997</v>
      </c>
      <c r="K4125" s="82">
        <v>63.897300000000001</v>
      </c>
      <c r="L4125" s="82">
        <v>160.38999999999999</v>
      </c>
      <c r="M4125" s="87">
        <v>194.03800000000001</v>
      </c>
      <c r="N4125" s="80">
        <v>0.56999999999999995</v>
      </c>
      <c r="O4125" s="99">
        <f t="shared" si="192"/>
        <v>1264.1191398024</v>
      </c>
      <c r="P4125" s="24">
        <f t="shared" si="193"/>
        <v>1</v>
      </c>
      <c r="R4125" s="76">
        <v>42794</v>
      </c>
      <c r="S4125" s="88">
        <f t="shared" si="194"/>
        <v>-2.5478901430048299E-3</v>
      </c>
      <c r="T4125" s="88"/>
    </row>
    <row r="4126" spans="1:20" x14ac:dyDescent="0.3">
      <c r="A4126" s="75">
        <v>4123</v>
      </c>
      <c r="B4126" s="76">
        <v>42795</v>
      </c>
      <c r="C4126" s="80">
        <v>3286.3440999999998</v>
      </c>
      <c r="D4126" s="81">
        <v>72.591300000000004</v>
      </c>
      <c r="E4126" s="82">
        <v>63.38</v>
      </c>
      <c r="F4126" s="82">
        <v>46.926699999999997</v>
      </c>
      <c r="G4126" s="82">
        <v>96.007599999999996</v>
      </c>
      <c r="H4126" s="82">
        <v>198.54810000000001</v>
      </c>
      <c r="I4126" s="82">
        <v>123.22020000000001</v>
      </c>
      <c r="J4126" s="82">
        <v>37.358899999999998</v>
      </c>
      <c r="K4126" s="82">
        <v>64.201800000000006</v>
      </c>
      <c r="L4126" s="82">
        <v>160.53899999999999</v>
      </c>
      <c r="M4126" s="87">
        <v>196.166</v>
      </c>
      <c r="N4126" s="80">
        <v>0.66</v>
      </c>
      <c r="O4126" s="86">
        <f t="shared" si="192"/>
        <v>1264.1522476846301</v>
      </c>
      <c r="P4126" s="24">
        <f t="shared" si="193"/>
        <v>0</v>
      </c>
      <c r="R4126" s="76">
        <v>42795</v>
      </c>
      <c r="S4126" s="88">
        <f t="shared" si="194"/>
        <v>1.38567301422814E-2</v>
      </c>
      <c r="T4126" s="88"/>
    </row>
    <row r="4127" spans="1:20" x14ac:dyDescent="0.3">
      <c r="A4127" s="75">
        <v>4124</v>
      </c>
      <c r="B4127" s="76">
        <v>42796</v>
      </c>
      <c r="C4127" s="80">
        <v>3267.3481000000002</v>
      </c>
      <c r="D4127" s="81">
        <v>71.776399999999995</v>
      </c>
      <c r="E4127" s="82">
        <v>63.79</v>
      </c>
      <c r="F4127" s="82">
        <v>46.893900000000002</v>
      </c>
      <c r="G4127" s="82">
        <v>94.6327</v>
      </c>
      <c r="H4127" s="82">
        <v>197.64150000000001</v>
      </c>
      <c r="I4127" s="82">
        <v>123.6358</v>
      </c>
      <c r="J4127" s="82">
        <v>37.2864</v>
      </c>
      <c r="K4127" s="82">
        <v>64.673900000000003</v>
      </c>
      <c r="L4127" s="82">
        <v>161.095</v>
      </c>
      <c r="M4127" s="87">
        <v>194.92</v>
      </c>
      <c r="N4127" s="80">
        <v>0.66</v>
      </c>
      <c r="O4127" s="86">
        <f t="shared" si="192"/>
        <v>1264.1853564339799</v>
      </c>
      <c r="P4127" s="24">
        <f t="shared" si="193"/>
        <v>0</v>
      </c>
      <c r="R4127" s="76">
        <v>42796</v>
      </c>
      <c r="S4127" s="88">
        <f t="shared" si="194"/>
        <v>-5.7802833245610401E-3</v>
      </c>
      <c r="T4127" s="88"/>
    </row>
    <row r="4128" spans="1:20" x14ac:dyDescent="0.3">
      <c r="A4128" s="75">
        <v>4125</v>
      </c>
      <c r="B4128" s="76">
        <v>42797</v>
      </c>
      <c r="C4128" s="80">
        <v>3269.0866000000001</v>
      </c>
      <c r="D4128" s="81">
        <v>71.865600000000001</v>
      </c>
      <c r="E4128" s="82">
        <v>63.36</v>
      </c>
      <c r="F4128" s="82">
        <v>46.6753</v>
      </c>
      <c r="G4128" s="82">
        <v>94.987499999999997</v>
      </c>
      <c r="H4128" s="82">
        <v>197.97280000000001</v>
      </c>
      <c r="I4128" s="82">
        <v>122.3891</v>
      </c>
      <c r="J4128" s="82">
        <v>37.165500000000002</v>
      </c>
      <c r="K4128" s="82">
        <v>64.689099999999996</v>
      </c>
      <c r="L4128" s="82">
        <v>161.75399999999999</v>
      </c>
      <c r="M4128" s="87">
        <v>194.41800000000001</v>
      </c>
      <c r="N4128" s="80">
        <v>0.66</v>
      </c>
      <c r="O4128" s="86">
        <f t="shared" si="192"/>
        <v>1264.2184660504599</v>
      </c>
      <c r="P4128" s="24">
        <f t="shared" si="193"/>
        <v>0</v>
      </c>
      <c r="R4128" s="76">
        <v>42797</v>
      </c>
      <c r="S4128" s="88">
        <f t="shared" si="194"/>
        <v>5.3208288397543801E-4</v>
      </c>
      <c r="T4128" s="88"/>
    </row>
    <row r="4129" spans="1:20" x14ac:dyDescent="0.3">
      <c r="A4129" s="75">
        <v>4126</v>
      </c>
      <c r="B4129" s="76">
        <v>42800</v>
      </c>
      <c r="C4129" s="80">
        <v>3258.4407999999999</v>
      </c>
      <c r="D4129" s="81">
        <v>71.878299999999996</v>
      </c>
      <c r="E4129" s="82">
        <v>63.06</v>
      </c>
      <c r="F4129" s="82">
        <v>46.5441</v>
      </c>
      <c r="G4129" s="82">
        <v>95.017099999999999</v>
      </c>
      <c r="H4129" s="82">
        <v>197.31030000000001</v>
      </c>
      <c r="I4129" s="82">
        <v>122.93819999999999</v>
      </c>
      <c r="J4129" s="82">
        <v>37.2864</v>
      </c>
      <c r="K4129" s="82">
        <v>64.232299999999995</v>
      </c>
      <c r="L4129" s="82">
        <v>160.393</v>
      </c>
      <c r="M4129" s="87">
        <v>194.61600000000001</v>
      </c>
      <c r="N4129" s="80">
        <v>0.66</v>
      </c>
      <c r="O4129" s="86">
        <f t="shared" si="192"/>
        <v>1264.25157653409</v>
      </c>
      <c r="P4129" s="24">
        <f t="shared" si="193"/>
        <v>0</v>
      </c>
      <c r="R4129" s="76">
        <v>42800</v>
      </c>
      <c r="S4129" s="88">
        <f t="shared" si="194"/>
        <v>-3.25650596102289E-3</v>
      </c>
      <c r="T4129" s="88"/>
    </row>
    <row r="4130" spans="1:20" x14ac:dyDescent="0.3">
      <c r="A4130" s="75">
        <v>4127</v>
      </c>
      <c r="B4130" s="76">
        <v>42801</v>
      </c>
      <c r="C4130" s="80">
        <v>3249.1608999999999</v>
      </c>
      <c r="D4130" s="81">
        <v>72.234800000000007</v>
      </c>
      <c r="E4130" s="82">
        <v>63.3</v>
      </c>
      <c r="F4130" s="82">
        <v>46.576900000000002</v>
      </c>
      <c r="G4130" s="82">
        <v>95.209299999999999</v>
      </c>
      <c r="H4130" s="82">
        <v>194.9391</v>
      </c>
      <c r="I4130" s="82">
        <v>122.4781</v>
      </c>
      <c r="J4130" s="82">
        <v>37.383099999999999</v>
      </c>
      <c r="K4130" s="82">
        <v>63.942900000000002</v>
      </c>
      <c r="L4130" s="82">
        <v>159.94</v>
      </c>
      <c r="M4130" s="87">
        <v>194.67599999999999</v>
      </c>
      <c r="N4130" s="80">
        <v>0.66</v>
      </c>
      <c r="O4130" s="86">
        <f t="shared" si="192"/>
        <v>1264.2846878849</v>
      </c>
      <c r="P4130" s="24">
        <f t="shared" si="193"/>
        <v>0</v>
      </c>
      <c r="R4130" s="76">
        <v>42801</v>
      </c>
      <c r="S4130" s="88">
        <f t="shared" si="194"/>
        <v>-2.84795721929332E-3</v>
      </c>
      <c r="T4130" s="88"/>
    </row>
    <row r="4131" spans="1:20" x14ac:dyDescent="0.3">
      <c r="A4131" s="75">
        <v>4128</v>
      </c>
      <c r="B4131" s="76">
        <v>42802</v>
      </c>
      <c r="C4131" s="80">
        <v>3242.6871999999998</v>
      </c>
      <c r="D4131" s="81">
        <v>73.559100000000001</v>
      </c>
      <c r="E4131" s="82">
        <v>63.55</v>
      </c>
      <c r="F4131" s="82">
        <v>46.587800000000001</v>
      </c>
      <c r="G4131" s="82">
        <v>96.081599999999995</v>
      </c>
      <c r="H4131" s="82">
        <v>191.10339999999999</v>
      </c>
      <c r="I4131" s="82">
        <v>120.2666</v>
      </c>
      <c r="J4131" s="82">
        <v>36.549100000000003</v>
      </c>
      <c r="K4131" s="82">
        <v>63.942900000000002</v>
      </c>
      <c r="L4131" s="82">
        <v>159.91</v>
      </c>
      <c r="M4131" s="87">
        <v>194.70699999999999</v>
      </c>
      <c r="N4131" s="80">
        <v>0.66</v>
      </c>
      <c r="O4131" s="86">
        <f t="shared" si="192"/>
        <v>1264.31780010292</v>
      </c>
      <c r="P4131" s="24">
        <f t="shared" si="193"/>
        <v>0</v>
      </c>
      <c r="R4131" s="76">
        <v>42802</v>
      </c>
      <c r="S4131" s="88">
        <f t="shared" si="194"/>
        <v>-1.9924221050425799E-3</v>
      </c>
      <c r="T4131" s="88"/>
    </row>
    <row r="4132" spans="1:20" x14ac:dyDescent="0.3">
      <c r="A4132" s="75">
        <v>4129</v>
      </c>
      <c r="B4132" s="76">
        <v>42803</v>
      </c>
      <c r="C4132" s="80">
        <v>3245.3141999999998</v>
      </c>
      <c r="D4132" s="81">
        <v>73.813699999999997</v>
      </c>
      <c r="E4132" s="82">
        <v>64.2</v>
      </c>
      <c r="F4132" s="82">
        <v>46.401899999999998</v>
      </c>
      <c r="G4132" s="82">
        <v>95.697199999999995</v>
      </c>
      <c r="H4132" s="82">
        <v>191.85310000000001</v>
      </c>
      <c r="I4132" s="82">
        <v>121.2165</v>
      </c>
      <c r="J4132" s="82">
        <v>37.008400000000002</v>
      </c>
      <c r="K4132" s="82">
        <v>64.003900000000002</v>
      </c>
      <c r="L4132" s="82">
        <v>159.501</v>
      </c>
      <c r="M4132" s="87">
        <v>194.78299999999999</v>
      </c>
      <c r="N4132" s="80">
        <v>0.66</v>
      </c>
      <c r="O4132" s="86">
        <f t="shared" si="192"/>
        <v>1264.3509131881599</v>
      </c>
      <c r="P4132" s="24">
        <f t="shared" si="193"/>
        <v>0</v>
      </c>
      <c r="R4132" s="76">
        <v>42803</v>
      </c>
      <c r="S4132" s="88">
        <f t="shared" si="194"/>
        <v>8.1013056085077505E-4</v>
      </c>
      <c r="T4132" s="88"/>
    </row>
    <row r="4133" spans="1:20" x14ac:dyDescent="0.3">
      <c r="A4133" s="75">
        <v>4130</v>
      </c>
      <c r="B4133" s="76">
        <v>42804</v>
      </c>
      <c r="C4133" s="80">
        <v>3255.9850999999999</v>
      </c>
      <c r="D4133" s="81">
        <v>74.666799999999995</v>
      </c>
      <c r="E4133" s="82">
        <v>64.22</v>
      </c>
      <c r="F4133" s="82">
        <v>46.664299999999997</v>
      </c>
      <c r="G4133" s="82">
        <v>95.992900000000006</v>
      </c>
      <c r="H4133" s="82">
        <v>192.84690000000001</v>
      </c>
      <c r="I4133" s="82">
        <v>121.1275</v>
      </c>
      <c r="J4133" s="82">
        <v>36.899700000000003</v>
      </c>
      <c r="K4133" s="82">
        <v>64.399799999999999</v>
      </c>
      <c r="L4133" s="82">
        <v>160.33500000000001</v>
      </c>
      <c r="M4133" s="87">
        <v>194.54</v>
      </c>
      <c r="N4133" s="80">
        <v>0.66</v>
      </c>
      <c r="O4133" s="86">
        <f t="shared" si="192"/>
        <v>1264.38402714065</v>
      </c>
      <c r="P4133" s="24">
        <f t="shared" si="193"/>
        <v>0</v>
      </c>
      <c r="R4133" s="76">
        <v>42804</v>
      </c>
      <c r="S4133" s="88">
        <f t="shared" si="194"/>
        <v>3.2880945703193101E-3</v>
      </c>
      <c r="T4133" s="88"/>
    </row>
    <row r="4134" spans="1:20" x14ac:dyDescent="0.3">
      <c r="A4134" s="75">
        <v>4131</v>
      </c>
      <c r="B4134" s="76">
        <v>42807</v>
      </c>
      <c r="C4134" s="80">
        <v>3258.2381999999998</v>
      </c>
      <c r="D4134" s="81">
        <v>74.437600000000003</v>
      </c>
      <c r="E4134" s="82">
        <v>64.59</v>
      </c>
      <c r="F4134" s="82">
        <v>46.555</v>
      </c>
      <c r="G4134" s="82">
        <v>95.667599999999993</v>
      </c>
      <c r="H4134" s="82">
        <v>190.65010000000001</v>
      </c>
      <c r="I4134" s="82">
        <v>120.8455</v>
      </c>
      <c r="J4134" s="82">
        <v>36.960099999999997</v>
      </c>
      <c r="K4134" s="82">
        <v>64.567300000000003</v>
      </c>
      <c r="L4134" s="82">
        <v>160.071</v>
      </c>
      <c r="M4134" s="87">
        <v>193.977</v>
      </c>
      <c r="N4134" s="80">
        <v>0.66</v>
      </c>
      <c r="O4134" s="86">
        <f t="shared" si="192"/>
        <v>1264.4171419604099</v>
      </c>
      <c r="P4134" s="24">
        <f t="shared" si="193"/>
        <v>0</v>
      </c>
      <c r="R4134" s="76">
        <v>42807</v>
      </c>
      <c r="S4134" s="88">
        <f t="shared" si="194"/>
        <v>6.9198719613305904E-4</v>
      </c>
      <c r="T4134" s="88"/>
    </row>
    <row r="4135" spans="1:20" x14ac:dyDescent="0.3">
      <c r="A4135" s="75">
        <v>4132</v>
      </c>
      <c r="B4135" s="76">
        <v>42808</v>
      </c>
      <c r="C4135" s="80">
        <v>3247.3789999999999</v>
      </c>
      <c r="D4135" s="81">
        <v>74.132000000000005</v>
      </c>
      <c r="E4135" s="82">
        <v>63.63</v>
      </c>
      <c r="F4135" s="82">
        <v>46.784599999999998</v>
      </c>
      <c r="G4135" s="82">
        <v>95.224100000000007</v>
      </c>
      <c r="H4135" s="82">
        <v>187.1806</v>
      </c>
      <c r="I4135" s="82">
        <v>120.2073</v>
      </c>
      <c r="J4135" s="82">
        <v>36.452500000000001</v>
      </c>
      <c r="K4135" s="82">
        <v>64.475099999999998</v>
      </c>
      <c r="L4135" s="82">
        <v>159.96899999999999</v>
      </c>
      <c r="M4135" s="87">
        <v>194.26599999999999</v>
      </c>
      <c r="N4135" s="80">
        <v>0.66</v>
      </c>
      <c r="O4135" s="86">
        <f t="shared" si="192"/>
        <v>1264.4502576474599</v>
      </c>
      <c r="P4135" s="24">
        <f t="shared" si="193"/>
        <v>0</v>
      </c>
      <c r="R4135" s="76">
        <v>42808</v>
      </c>
      <c r="S4135" s="88">
        <f t="shared" si="194"/>
        <v>-3.3328441118883898E-3</v>
      </c>
      <c r="T4135" s="88"/>
    </row>
    <row r="4136" spans="1:20" x14ac:dyDescent="0.3">
      <c r="A4136" s="75">
        <v>4133</v>
      </c>
      <c r="B4136" s="76">
        <v>42809</v>
      </c>
      <c r="C4136" s="80">
        <v>3274.6835000000001</v>
      </c>
      <c r="D4136" s="81">
        <v>74.513999999999996</v>
      </c>
      <c r="E4136" s="82">
        <v>64.39</v>
      </c>
      <c r="F4136" s="82">
        <v>47.068899999999999</v>
      </c>
      <c r="G4136" s="82">
        <v>95.726699999999994</v>
      </c>
      <c r="H4136" s="82">
        <v>189.83070000000001</v>
      </c>
      <c r="I4136" s="82">
        <v>121.7063</v>
      </c>
      <c r="J4136" s="82">
        <v>37.141399999999997</v>
      </c>
      <c r="K4136" s="82">
        <v>64.705600000000004</v>
      </c>
      <c r="L4136" s="82">
        <v>162.55799999999999</v>
      </c>
      <c r="M4136" s="87">
        <v>194.38800000000001</v>
      </c>
      <c r="N4136" s="80">
        <v>0.66</v>
      </c>
      <c r="O4136" s="86">
        <f t="shared" si="192"/>
        <v>1264.48337420183</v>
      </c>
      <c r="P4136" s="24">
        <f t="shared" si="193"/>
        <v>0</v>
      </c>
      <c r="R4136" s="76">
        <v>42809</v>
      </c>
      <c r="S4136" s="88">
        <f t="shared" si="194"/>
        <v>8.4081654774512699E-3</v>
      </c>
      <c r="T4136" s="88"/>
    </row>
    <row r="4137" spans="1:20" x14ac:dyDescent="0.3">
      <c r="A4137" s="75">
        <v>4134</v>
      </c>
      <c r="B4137" s="76">
        <v>42810</v>
      </c>
      <c r="C4137" s="80">
        <v>3269.4776000000002</v>
      </c>
      <c r="D4137" s="81">
        <v>74.297600000000003</v>
      </c>
      <c r="E4137" s="82">
        <v>64.63</v>
      </c>
      <c r="F4137" s="82">
        <v>49.999099999999999</v>
      </c>
      <c r="G4137" s="82">
        <v>95.564099999999996</v>
      </c>
      <c r="H4137" s="82">
        <v>188.0523</v>
      </c>
      <c r="I4137" s="82">
        <v>121.81019999999999</v>
      </c>
      <c r="J4137" s="82">
        <v>37.491900000000001</v>
      </c>
      <c r="K4137" s="82">
        <v>64.905299999999997</v>
      </c>
      <c r="L4137" s="82">
        <v>162.602</v>
      </c>
      <c r="M4137" s="87">
        <v>194.54</v>
      </c>
      <c r="N4137" s="80">
        <v>0.91</v>
      </c>
      <c r="O4137" s="86">
        <f t="shared" si="192"/>
        <v>1264.5290361014499</v>
      </c>
      <c r="P4137" s="24">
        <f t="shared" si="193"/>
        <v>0</v>
      </c>
      <c r="R4137" s="76">
        <v>42810</v>
      </c>
      <c r="S4137" s="88">
        <f t="shared" si="194"/>
        <v>-1.5897414208121399E-3</v>
      </c>
      <c r="T4137" s="88"/>
    </row>
    <row r="4138" spans="1:20" x14ac:dyDescent="0.3">
      <c r="A4138" s="75">
        <v>4135</v>
      </c>
      <c r="B4138" s="76">
        <v>42811</v>
      </c>
      <c r="C4138" s="80">
        <v>3265.1958</v>
      </c>
      <c r="D4138" s="81">
        <v>73.278899999999993</v>
      </c>
      <c r="E4138" s="82">
        <v>65</v>
      </c>
      <c r="F4138" s="82">
        <v>49.922499999999999</v>
      </c>
      <c r="G4138" s="82">
        <v>95.9041</v>
      </c>
      <c r="H4138" s="82">
        <v>187.73849999999999</v>
      </c>
      <c r="I4138" s="82">
        <v>121.7063</v>
      </c>
      <c r="J4138" s="82">
        <v>37.371000000000002</v>
      </c>
      <c r="K4138" s="82">
        <v>64.567300000000003</v>
      </c>
      <c r="L4138" s="82">
        <v>162.96799999999999</v>
      </c>
      <c r="M4138" s="87">
        <v>195.54300000000001</v>
      </c>
      <c r="N4138" s="80">
        <v>0.91</v>
      </c>
      <c r="O4138" s="86">
        <f t="shared" si="192"/>
        <v>1264.5746996499799</v>
      </c>
      <c r="P4138" s="24">
        <f t="shared" si="193"/>
        <v>0</v>
      </c>
      <c r="R4138" s="76">
        <v>42811</v>
      </c>
      <c r="S4138" s="88">
        <f t="shared" si="194"/>
        <v>-1.30962818035518E-3</v>
      </c>
      <c r="T4138" s="88"/>
    </row>
    <row r="4139" spans="1:20" x14ac:dyDescent="0.3">
      <c r="A4139" s="75">
        <v>4136</v>
      </c>
      <c r="B4139" s="76">
        <v>42814</v>
      </c>
      <c r="C4139" s="80">
        <v>3258.7271999999998</v>
      </c>
      <c r="D4139" s="81">
        <v>73.61</v>
      </c>
      <c r="E4139" s="82">
        <v>64.86</v>
      </c>
      <c r="F4139" s="82">
        <v>49.452399999999997</v>
      </c>
      <c r="G4139" s="82">
        <v>95.992900000000006</v>
      </c>
      <c r="H4139" s="82">
        <v>187.70359999999999</v>
      </c>
      <c r="I4139" s="82">
        <v>121.7063</v>
      </c>
      <c r="J4139" s="82">
        <v>37.165500000000002</v>
      </c>
      <c r="K4139" s="82">
        <v>64.797700000000006</v>
      </c>
      <c r="L4139" s="82">
        <v>162.61699999999999</v>
      </c>
      <c r="M4139" s="87">
        <v>195.756</v>
      </c>
      <c r="N4139" s="80">
        <v>0.91</v>
      </c>
      <c r="O4139" s="86">
        <f t="shared" si="192"/>
        <v>1264.62036484746</v>
      </c>
      <c r="P4139" s="24">
        <f t="shared" si="193"/>
        <v>0</v>
      </c>
      <c r="R4139" s="76">
        <v>42814</v>
      </c>
      <c r="S4139" s="88">
        <f t="shared" si="194"/>
        <v>-1.9810756831183402E-3</v>
      </c>
      <c r="T4139" s="88"/>
    </row>
    <row r="4140" spans="1:20" x14ac:dyDescent="0.3">
      <c r="A4140" s="75">
        <v>4137</v>
      </c>
      <c r="B4140" s="76">
        <v>42815</v>
      </c>
      <c r="C4140" s="80">
        <v>3218.5866999999998</v>
      </c>
      <c r="D4140" s="81">
        <v>72.323899999999995</v>
      </c>
      <c r="E4140" s="82">
        <v>62.95</v>
      </c>
      <c r="F4140" s="82">
        <v>49.026000000000003</v>
      </c>
      <c r="G4140" s="82">
        <v>94.928399999999996</v>
      </c>
      <c r="H4140" s="82">
        <v>188.36619999999999</v>
      </c>
      <c r="I4140" s="82">
        <v>121.45399999999999</v>
      </c>
      <c r="J4140" s="82">
        <v>37.008400000000002</v>
      </c>
      <c r="K4140" s="82">
        <v>65.289299999999997</v>
      </c>
      <c r="L4140" s="82">
        <v>163.524</v>
      </c>
      <c r="M4140" s="87">
        <v>195.36</v>
      </c>
      <c r="N4140" s="80">
        <v>0.91</v>
      </c>
      <c r="O4140" s="86">
        <f t="shared" si="192"/>
        <v>1264.6660316939699</v>
      </c>
      <c r="P4140" s="24">
        <f t="shared" si="193"/>
        <v>0</v>
      </c>
      <c r="R4140" s="76">
        <v>42815</v>
      </c>
      <c r="S4140" s="88">
        <f t="shared" si="194"/>
        <v>-1.2317846059651701E-2</v>
      </c>
      <c r="T4140" s="88"/>
    </row>
    <row r="4141" spans="1:20" x14ac:dyDescent="0.3">
      <c r="A4141" s="75">
        <v>4138</v>
      </c>
      <c r="B4141" s="76">
        <v>42816</v>
      </c>
      <c r="C4141" s="80">
        <v>3224.7809999999999</v>
      </c>
      <c r="D4141" s="81">
        <v>72.629499999999993</v>
      </c>
      <c r="E4141" s="82">
        <v>63.68</v>
      </c>
      <c r="F4141" s="82">
        <v>48.971299999999999</v>
      </c>
      <c r="G4141" s="82">
        <v>96.140699999999995</v>
      </c>
      <c r="H4141" s="82">
        <v>188.97640000000001</v>
      </c>
      <c r="I4141" s="82">
        <v>121.3501</v>
      </c>
      <c r="J4141" s="82">
        <v>37.516100000000002</v>
      </c>
      <c r="K4141" s="82">
        <v>65.105000000000004</v>
      </c>
      <c r="L4141" s="82">
        <v>163.89</v>
      </c>
      <c r="M4141" s="87">
        <v>196.24199999999999</v>
      </c>
      <c r="N4141" s="80">
        <v>0.91</v>
      </c>
      <c r="O4141" s="86">
        <f t="shared" si="192"/>
        <v>1264.7117001895599</v>
      </c>
      <c r="P4141" s="24">
        <f t="shared" si="193"/>
        <v>0</v>
      </c>
      <c r="R4141" s="76">
        <v>42816</v>
      </c>
      <c r="S4141" s="88">
        <f t="shared" si="194"/>
        <v>1.9245403580396799E-3</v>
      </c>
      <c r="T4141" s="88"/>
    </row>
    <row r="4142" spans="1:20" x14ac:dyDescent="0.3">
      <c r="A4142" s="75">
        <v>4139</v>
      </c>
      <c r="B4142" s="76">
        <v>42817</v>
      </c>
      <c r="C4142" s="80">
        <v>3221.3995</v>
      </c>
      <c r="D4142" s="81">
        <v>72.336699999999993</v>
      </c>
      <c r="E4142" s="82">
        <v>63.66</v>
      </c>
      <c r="F4142" s="82">
        <v>49.1462</v>
      </c>
      <c r="G4142" s="82">
        <v>95.9041</v>
      </c>
      <c r="H4142" s="82">
        <v>188.06979999999999</v>
      </c>
      <c r="I4142" s="82">
        <v>121.49850000000001</v>
      </c>
      <c r="J4142" s="82">
        <v>37.2502</v>
      </c>
      <c r="K4142" s="82">
        <v>64.782399999999996</v>
      </c>
      <c r="L4142" s="82">
        <v>163.53899999999999</v>
      </c>
      <c r="M4142" s="87">
        <v>196.09</v>
      </c>
      <c r="N4142" s="80">
        <v>0.91</v>
      </c>
      <c r="O4142" s="86">
        <f t="shared" si="192"/>
        <v>1264.75737033429</v>
      </c>
      <c r="P4142" s="24">
        <f t="shared" si="193"/>
        <v>0</v>
      </c>
      <c r="R4142" s="76">
        <v>42817</v>
      </c>
      <c r="S4142" s="88">
        <f t="shared" si="194"/>
        <v>-1.0485983389258999E-3</v>
      </c>
      <c r="T4142" s="88"/>
    </row>
    <row r="4143" spans="1:20" x14ac:dyDescent="0.3">
      <c r="A4143" s="75">
        <v>4140</v>
      </c>
      <c r="B4143" s="76">
        <v>42818</v>
      </c>
      <c r="C4143" s="80">
        <v>3218.6806000000001</v>
      </c>
      <c r="D4143" s="81">
        <v>72.476699999999994</v>
      </c>
      <c r="E4143" s="82">
        <v>63.63</v>
      </c>
      <c r="F4143" s="82">
        <v>48.818199999999997</v>
      </c>
      <c r="G4143" s="82">
        <v>96.066800000000001</v>
      </c>
      <c r="H4143" s="82">
        <v>188.279</v>
      </c>
      <c r="I4143" s="82">
        <v>120.5635</v>
      </c>
      <c r="J4143" s="82">
        <v>37.310600000000001</v>
      </c>
      <c r="K4143" s="82">
        <v>64.705600000000004</v>
      </c>
      <c r="L4143" s="82">
        <v>164.036</v>
      </c>
      <c r="M4143" s="87">
        <v>196.607</v>
      </c>
      <c r="N4143" s="80">
        <v>0.91</v>
      </c>
      <c r="O4143" s="86">
        <f t="shared" si="192"/>
        <v>1264.8030421282201</v>
      </c>
      <c r="P4143" s="24">
        <f t="shared" si="193"/>
        <v>0</v>
      </c>
      <c r="R4143" s="76">
        <v>42818</v>
      </c>
      <c r="S4143" s="88">
        <f t="shared" si="194"/>
        <v>-8.4401205128392697E-4</v>
      </c>
      <c r="T4143" s="88"/>
    </row>
    <row r="4144" spans="1:20" x14ac:dyDescent="0.3">
      <c r="A4144" s="75">
        <v>4141</v>
      </c>
      <c r="B4144" s="76">
        <v>42821</v>
      </c>
      <c r="C4144" s="80">
        <v>3215.3987999999999</v>
      </c>
      <c r="D4144" s="81">
        <v>72.145700000000005</v>
      </c>
      <c r="E4144" s="82">
        <v>63.09</v>
      </c>
      <c r="F4144" s="82">
        <v>49.026000000000003</v>
      </c>
      <c r="G4144" s="82">
        <v>96.244200000000006</v>
      </c>
      <c r="H4144" s="82">
        <v>185.29759999999999</v>
      </c>
      <c r="I4144" s="82">
        <v>120.5932</v>
      </c>
      <c r="J4144" s="82">
        <v>37.093000000000004</v>
      </c>
      <c r="K4144" s="82">
        <v>65.012799999999999</v>
      </c>
      <c r="L4144" s="82">
        <v>163.61199999999999</v>
      </c>
      <c r="M4144" s="87">
        <v>196.83500000000001</v>
      </c>
      <c r="N4144" s="80">
        <v>0.91</v>
      </c>
      <c r="O4144" s="86">
        <f t="shared" si="192"/>
        <v>1264.8487155714099</v>
      </c>
      <c r="P4144" s="24">
        <f t="shared" si="193"/>
        <v>0</v>
      </c>
      <c r="R4144" s="76">
        <v>42821</v>
      </c>
      <c r="S4144" s="88">
        <f t="shared" si="194"/>
        <v>-1.01961033350129E-3</v>
      </c>
      <c r="T4144" s="88"/>
    </row>
    <row r="4145" spans="1:20" x14ac:dyDescent="0.3">
      <c r="A4145" s="75">
        <v>4142</v>
      </c>
      <c r="B4145" s="76">
        <v>42822</v>
      </c>
      <c r="C4145" s="80">
        <v>3238.7483999999999</v>
      </c>
      <c r="D4145" s="81">
        <v>73.0625</v>
      </c>
      <c r="E4145" s="82">
        <v>63.25</v>
      </c>
      <c r="F4145" s="82">
        <v>48.862000000000002</v>
      </c>
      <c r="G4145" s="82">
        <v>96.525099999999995</v>
      </c>
      <c r="H4145" s="82">
        <v>186.8493</v>
      </c>
      <c r="I4145" s="82">
        <v>121.4688</v>
      </c>
      <c r="J4145" s="82">
        <v>37.890700000000002</v>
      </c>
      <c r="K4145" s="82">
        <v>65.181799999999996</v>
      </c>
      <c r="L4145" s="82">
        <v>164.51900000000001</v>
      </c>
      <c r="M4145" s="87">
        <v>196.774</v>
      </c>
      <c r="N4145" s="80">
        <v>0.91</v>
      </c>
      <c r="O4145" s="86">
        <f t="shared" si="192"/>
        <v>1264.8943906639099</v>
      </c>
      <c r="P4145" s="24">
        <f t="shared" si="193"/>
        <v>0</v>
      </c>
      <c r="R4145" s="76">
        <v>42822</v>
      </c>
      <c r="S4145" s="88">
        <f t="shared" si="194"/>
        <v>7.2618052852417804E-3</v>
      </c>
      <c r="T4145" s="88"/>
    </row>
    <row r="4146" spans="1:20" x14ac:dyDescent="0.3">
      <c r="A4146" s="75">
        <v>4143</v>
      </c>
      <c r="B4146" s="76">
        <v>42823</v>
      </c>
      <c r="C4146" s="80">
        <v>3242.9135000000001</v>
      </c>
      <c r="D4146" s="81">
        <v>73.037000000000006</v>
      </c>
      <c r="E4146" s="82">
        <v>63.44</v>
      </c>
      <c r="F4146" s="82">
        <v>48.676099999999998</v>
      </c>
      <c r="G4146" s="82">
        <v>96.791200000000003</v>
      </c>
      <c r="H4146" s="82">
        <v>188.41849999999999</v>
      </c>
      <c r="I4146" s="82">
        <v>121.736</v>
      </c>
      <c r="J4146" s="82">
        <v>37.661099999999998</v>
      </c>
      <c r="K4146" s="82">
        <v>65.166399999999996</v>
      </c>
      <c r="L4146" s="82">
        <v>164.49</v>
      </c>
      <c r="M4146" s="87">
        <v>195.84700000000001</v>
      </c>
      <c r="N4146" s="80">
        <v>0.91</v>
      </c>
      <c r="O4146" s="86">
        <f t="shared" si="192"/>
        <v>1264.9400674057999</v>
      </c>
      <c r="P4146" s="24">
        <f t="shared" si="193"/>
        <v>0</v>
      </c>
      <c r="R4146" s="76">
        <v>42823</v>
      </c>
      <c r="S4146" s="88">
        <f t="shared" si="194"/>
        <v>1.2860214766914301E-3</v>
      </c>
      <c r="T4146" s="88"/>
    </row>
    <row r="4147" spans="1:20" x14ac:dyDescent="0.3">
      <c r="A4147" s="75">
        <v>4144</v>
      </c>
      <c r="B4147" s="76">
        <v>42824</v>
      </c>
      <c r="C4147" s="80">
        <v>3252.5372000000002</v>
      </c>
      <c r="D4147" s="81">
        <v>72.833299999999994</v>
      </c>
      <c r="E4147" s="82">
        <v>60.53</v>
      </c>
      <c r="F4147" s="82">
        <v>48.850999999999999</v>
      </c>
      <c r="G4147" s="82">
        <v>97.146000000000001</v>
      </c>
      <c r="H4147" s="82">
        <v>187.91290000000001</v>
      </c>
      <c r="I4147" s="82">
        <v>124.2295</v>
      </c>
      <c r="J4147" s="82">
        <v>36.935899999999997</v>
      </c>
      <c r="K4147" s="82">
        <v>65.442899999999995</v>
      </c>
      <c r="L4147" s="82">
        <v>164.124</v>
      </c>
      <c r="M4147" s="87">
        <v>196.57599999999999</v>
      </c>
      <c r="N4147" s="80">
        <v>0.91</v>
      </c>
      <c r="O4147" s="86">
        <f t="shared" si="192"/>
        <v>1264.98574579712</v>
      </c>
      <c r="P4147" s="24">
        <f t="shared" si="193"/>
        <v>0</v>
      </c>
      <c r="R4147" s="76">
        <v>42824</v>
      </c>
      <c r="S4147" s="88">
        <f t="shared" si="194"/>
        <v>2.9676092193022799E-3</v>
      </c>
      <c r="T4147" s="88"/>
    </row>
    <row r="4148" spans="1:20" x14ac:dyDescent="0.3">
      <c r="A4148" s="75">
        <v>4145</v>
      </c>
      <c r="B4148" s="76">
        <v>42825</v>
      </c>
      <c r="C4148" s="80">
        <v>3245.2094999999999</v>
      </c>
      <c r="D4148" s="81">
        <v>73.011499999999998</v>
      </c>
      <c r="E4148" s="82">
        <v>59.7</v>
      </c>
      <c r="F4148" s="82">
        <v>48.774500000000003</v>
      </c>
      <c r="G4148" s="82">
        <v>97.367800000000003</v>
      </c>
      <c r="H4148" s="82">
        <v>187.19800000000001</v>
      </c>
      <c r="I4148" s="82">
        <v>121.7212</v>
      </c>
      <c r="J4148" s="82">
        <v>36.863399999999999</v>
      </c>
      <c r="K4148" s="82">
        <v>65.197199999999995</v>
      </c>
      <c r="L4148" s="82">
        <v>163.65600000000001</v>
      </c>
      <c r="M4148" s="87">
        <v>197.017</v>
      </c>
      <c r="N4148" s="80">
        <v>0.82</v>
      </c>
      <c r="O4148" s="99">
        <f t="shared" si="192"/>
        <v>1265.02690803171</v>
      </c>
      <c r="P4148" s="24">
        <f t="shared" si="193"/>
        <v>1</v>
      </c>
      <c r="R4148" s="76">
        <v>42825</v>
      </c>
      <c r="S4148" s="88">
        <f t="shared" si="194"/>
        <v>-2.2529181218896598E-3</v>
      </c>
      <c r="T4148" s="88"/>
    </row>
    <row r="4149" spans="1:20" x14ac:dyDescent="0.3">
      <c r="A4149" s="75">
        <v>4146</v>
      </c>
      <c r="B4149" s="76">
        <v>42828</v>
      </c>
      <c r="C4149" s="80">
        <v>3240.0383000000002</v>
      </c>
      <c r="D4149" s="81">
        <v>71.941999999999993</v>
      </c>
      <c r="E4149" s="82">
        <v>58.1</v>
      </c>
      <c r="F4149" s="82">
        <v>48.774500000000003</v>
      </c>
      <c r="G4149" s="82">
        <v>96.909499999999994</v>
      </c>
      <c r="H4149" s="82">
        <v>187.9477</v>
      </c>
      <c r="I4149" s="82">
        <v>121.81019999999999</v>
      </c>
      <c r="J4149" s="82">
        <v>36.657899999999998</v>
      </c>
      <c r="K4149" s="82">
        <v>65.1511</v>
      </c>
      <c r="L4149" s="82">
        <v>163.65600000000001</v>
      </c>
      <c r="M4149" s="87">
        <v>197.017</v>
      </c>
      <c r="N4149" s="80">
        <v>0.91</v>
      </c>
      <c r="O4149" s="86">
        <f t="shared" si="192"/>
        <v>1265.0725895589401</v>
      </c>
      <c r="P4149" s="24">
        <f t="shared" si="193"/>
        <v>0</v>
      </c>
      <c r="R4149" s="76">
        <v>42828</v>
      </c>
      <c r="S4149" s="88">
        <f t="shared" si="194"/>
        <v>-1.5934872617622299E-3</v>
      </c>
      <c r="T4149" s="88"/>
    </row>
    <row r="4150" spans="1:20" x14ac:dyDescent="0.3">
      <c r="A4150" s="75">
        <v>4147</v>
      </c>
      <c r="B4150" s="76">
        <v>42829</v>
      </c>
      <c r="C4150" s="80">
        <v>3242.3778000000002</v>
      </c>
      <c r="D4150" s="81">
        <v>72.171099999999996</v>
      </c>
      <c r="E4150" s="82">
        <v>59.3</v>
      </c>
      <c r="F4150" s="82">
        <v>48.752600000000001</v>
      </c>
      <c r="G4150" s="82">
        <v>97.175600000000003</v>
      </c>
      <c r="H4150" s="82">
        <v>189.44710000000001</v>
      </c>
      <c r="I4150" s="82">
        <v>122.2555</v>
      </c>
      <c r="J4150" s="82">
        <v>37.153500000000001</v>
      </c>
      <c r="K4150" s="82">
        <v>65.565799999999996</v>
      </c>
      <c r="L4150" s="82">
        <v>163.97800000000001</v>
      </c>
      <c r="M4150" s="87">
        <v>196.53100000000001</v>
      </c>
      <c r="N4150" s="80">
        <v>0.91</v>
      </c>
      <c r="O4150" s="86">
        <f t="shared" si="192"/>
        <v>1265.11827273579</v>
      </c>
      <c r="P4150" s="24">
        <f t="shared" si="193"/>
        <v>0</v>
      </c>
      <c r="R4150" s="76">
        <v>42829</v>
      </c>
      <c r="S4150" s="88">
        <f t="shared" si="194"/>
        <v>7.2205936577973695E-4</v>
      </c>
      <c r="T4150" s="88"/>
    </row>
    <row r="4151" spans="1:20" x14ac:dyDescent="0.3">
      <c r="A4151" s="75">
        <v>4148</v>
      </c>
      <c r="B4151" s="76">
        <v>42830</v>
      </c>
      <c r="C4151" s="80">
        <v>3232.8004999999998</v>
      </c>
      <c r="D4151" s="81">
        <v>71.903800000000004</v>
      </c>
      <c r="E4151" s="82">
        <v>58.8</v>
      </c>
      <c r="F4151" s="82">
        <v>48.643300000000004</v>
      </c>
      <c r="G4151" s="82">
        <v>96.924199999999999</v>
      </c>
      <c r="H4151" s="82">
        <v>189.41229999999999</v>
      </c>
      <c r="I4151" s="82">
        <v>122.49299999999999</v>
      </c>
      <c r="J4151" s="82">
        <v>36.5854</v>
      </c>
      <c r="K4151" s="82">
        <v>65.396900000000002</v>
      </c>
      <c r="L4151" s="82">
        <v>163.773</v>
      </c>
      <c r="M4151" s="87">
        <v>198.233</v>
      </c>
      <c r="N4151" s="80">
        <v>0.91</v>
      </c>
      <c r="O4151" s="86">
        <f t="shared" si="192"/>
        <v>1265.1639575623001</v>
      </c>
      <c r="P4151" s="24">
        <f t="shared" si="193"/>
        <v>0</v>
      </c>
      <c r="R4151" s="76">
        <v>42830</v>
      </c>
      <c r="S4151" s="88">
        <f t="shared" si="194"/>
        <v>-2.9537890371690301E-3</v>
      </c>
      <c r="T4151" s="88"/>
    </row>
    <row r="4152" spans="1:20" x14ac:dyDescent="0.3">
      <c r="A4152" s="75">
        <v>4149</v>
      </c>
      <c r="B4152" s="76">
        <v>42831</v>
      </c>
      <c r="C4152" s="80">
        <v>3239.9974999999999</v>
      </c>
      <c r="D4152" s="81">
        <v>71.980199999999996</v>
      </c>
      <c r="E4152" s="82">
        <v>58.75</v>
      </c>
      <c r="F4152" s="82">
        <v>48.304400000000001</v>
      </c>
      <c r="G4152" s="82">
        <v>97.175600000000003</v>
      </c>
      <c r="H4152" s="82">
        <v>190.5455</v>
      </c>
      <c r="I4152" s="82">
        <v>123.2054</v>
      </c>
      <c r="J4152" s="82">
        <v>36.730400000000003</v>
      </c>
      <c r="K4152" s="82">
        <v>65.5505</v>
      </c>
      <c r="L4152" s="82">
        <v>163.24600000000001</v>
      </c>
      <c r="M4152" s="87">
        <v>197.83799999999999</v>
      </c>
      <c r="N4152" s="80">
        <v>0.91</v>
      </c>
      <c r="O4152" s="86">
        <f t="shared" si="192"/>
        <v>1265.2096440385501</v>
      </c>
      <c r="P4152" s="24">
        <f t="shared" si="193"/>
        <v>0</v>
      </c>
      <c r="R4152" s="76">
        <v>42831</v>
      </c>
      <c r="S4152" s="88">
        <f t="shared" si="194"/>
        <v>2.2262431597619399E-3</v>
      </c>
      <c r="T4152" s="88"/>
    </row>
    <row r="4153" spans="1:20" x14ac:dyDescent="0.3">
      <c r="A4153" s="75">
        <v>4150</v>
      </c>
      <c r="B4153" s="76">
        <v>42832</v>
      </c>
      <c r="C4153" s="80">
        <v>3237.3281000000002</v>
      </c>
      <c r="D4153" s="81">
        <v>71.712800000000001</v>
      </c>
      <c r="E4153" s="82">
        <v>58.1</v>
      </c>
      <c r="F4153" s="82">
        <v>48.424599999999998</v>
      </c>
      <c r="G4153" s="82">
        <v>97.101699999999994</v>
      </c>
      <c r="H4153" s="82">
        <v>189.79580000000001</v>
      </c>
      <c r="I4153" s="82">
        <v>122.8343</v>
      </c>
      <c r="J4153" s="82">
        <v>36.657899999999998</v>
      </c>
      <c r="K4153" s="82">
        <v>65.458299999999994</v>
      </c>
      <c r="L4153" s="82">
        <v>163.29</v>
      </c>
      <c r="M4153" s="87">
        <v>197.54900000000001</v>
      </c>
      <c r="N4153" s="80">
        <v>0.91</v>
      </c>
      <c r="O4153" s="86">
        <f t="shared" si="192"/>
        <v>1265.2553321645801</v>
      </c>
      <c r="P4153" s="24">
        <f t="shared" si="193"/>
        <v>0</v>
      </c>
      <c r="R4153" s="76">
        <v>42832</v>
      </c>
      <c r="S4153" s="88">
        <f t="shared" si="194"/>
        <v>-8.2388952460599196E-4</v>
      </c>
      <c r="T4153" s="88"/>
    </row>
    <row r="4154" spans="1:20" x14ac:dyDescent="0.3">
      <c r="A4154" s="75">
        <v>4151</v>
      </c>
      <c r="B4154" s="76">
        <v>42835</v>
      </c>
      <c r="C4154" s="80">
        <v>3239.7363</v>
      </c>
      <c r="D4154" s="81">
        <v>71.967399999999998</v>
      </c>
      <c r="E4154" s="82">
        <v>58.51</v>
      </c>
      <c r="F4154" s="82">
        <v>48.315300000000001</v>
      </c>
      <c r="G4154" s="82">
        <v>96.879900000000006</v>
      </c>
      <c r="H4154" s="82">
        <v>190.78960000000001</v>
      </c>
      <c r="I4154" s="82">
        <v>123.3835</v>
      </c>
      <c r="J4154" s="82">
        <v>37.407299999999999</v>
      </c>
      <c r="K4154" s="82">
        <v>65.581199999999995</v>
      </c>
      <c r="L4154" s="82">
        <v>163.89</v>
      </c>
      <c r="M4154" s="87">
        <v>197.58</v>
      </c>
      <c r="N4154" s="80">
        <v>0.91</v>
      </c>
      <c r="O4154" s="86">
        <f t="shared" si="192"/>
        <v>1265.30102194047</v>
      </c>
      <c r="P4154" s="24">
        <f t="shared" si="193"/>
        <v>0</v>
      </c>
      <c r="R4154" s="76">
        <v>42835</v>
      </c>
      <c r="S4154" s="88">
        <f t="shared" si="194"/>
        <v>7.4388505755718104E-4</v>
      </c>
      <c r="T4154" s="88"/>
    </row>
    <row r="4155" spans="1:20" x14ac:dyDescent="0.3">
      <c r="A4155" s="75">
        <v>4152</v>
      </c>
      <c r="B4155" s="76">
        <v>42836</v>
      </c>
      <c r="C4155" s="80">
        <v>3235.5553</v>
      </c>
      <c r="D4155" s="81">
        <v>70.477599999999995</v>
      </c>
      <c r="E4155" s="82">
        <v>59.01</v>
      </c>
      <c r="F4155" s="82">
        <v>48.502000000000002</v>
      </c>
      <c r="G4155" s="82">
        <v>96.805999999999997</v>
      </c>
      <c r="H4155" s="82">
        <v>189.98759999999999</v>
      </c>
      <c r="I4155" s="82">
        <v>122.95310000000001</v>
      </c>
      <c r="J4155" s="82">
        <v>37.298499999999997</v>
      </c>
      <c r="K4155" s="82">
        <v>65.5351</v>
      </c>
      <c r="L4155" s="82">
        <v>163.465</v>
      </c>
      <c r="M4155" s="87">
        <v>199.434</v>
      </c>
      <c r="N4155" s="80">
        <v>0.91</v>
      </c>
      <c r="O4155" s="86">
        <f t="shared" si="192"/>
        <v>1265.34671336626</v>
      </c>
      <c r="P4155" s="24">
        <f t="shared" si="193"/>
        <v>0</v>
      </c>
      <c r="R4155" s="76">
        <v>42836</v>
      </c>
      <c r="S4155" s="88">
        <f t="shared" si="194"/>
        <v>-1.2905371341488401E-3</v>
      </c>
      <c r="T4155" s="88"/>
    </row>
    <row r="4156" spans="1:20" x14ac:dyDescent="0.3">
      <c r="A4156" s="75">
        <v>4153</v>
      </c>
      <c r="B4156" s="76">
        <v>42837</v>
      </c>
      <c r="C4156" s="80">
        <v>3223.4387999999999</v>
      </c>
      <c r="D4156" s="81">
        <v>67.981999999999999</v>
      </c>
      <c r="E4156" s="82">
        <v>58.88</v>
      </c>
      <c r="F4156" s="82">
        <v>48.512900000000002</v>
      </c>
      <c r="G4156" s="82">
        <v>96.436400000000006</v>
      </c>
      <c r="H4156" s="82">
        <v>189.98759999999999</v>
      </c>
      <c r="I4156" s="82">
        <v>123.146</v>
      </c>
      <c r="J4156" s="82">
        <v>37.2864</v>
      </c>
      <c r="K4156" s="82">
        <v>65.965299999999999</v>
      </c>
      <c r="L4156" s="82">
        <v>166.21600000000001</v>
      </c>
      <c r="M4156" s="87">
        <v>199.52500000000001</v>
      </c>
      <c r="N4156" s="80">
        <v>0.91</v>
      </c>
      <c r="O4156" s="86">
        <f t="shared" si="192"/>
        <v>1265.39240644202</v>
      </c>
      <c r="P4156" s="24">
        <f t="shared" si="193"/>
        <v>0</v>
      </c>
      <c r="R4156" s="76">
        <v>42837</v>
      </c>
      <c r="S4156" s="88">
        <f t="shared" si="194"/>
        <v>-3.7447976858872001E-3</v>
      </c>
      <c r="T4156" s="88"/>
    </row>
    <row r="4157" spans="1:20" x14ac:dyDescent="0.3">
      <c r="A4157" s="75">
        <v>4154</v>
      </c>
      <c r="B4157" s="76">
        <v>42838</v>
      </c>
      <c r="C4157" s="80">
        <v>3201.4793</v>
      </c>
      <c r="D4157" s="81">
        <v>67.218000000000004</v>
      </c>
      <c r="E4157" s="82">
        <v>58.8</v>
      </c>
      <c r="F4157" s="82">
        <v>48.315300000000001</v>
      </c>
      <c r="G4157" s="82">
        <v>96.022400000000005</v>
      </c>
      <c r="H4157" s="82">
        <v>184.9838</v>
      </c>
      <c r="I4157" s="82">
        <v>121.2462</v>
      </c>
      <c r="J4157" s="82">
        <v>36.307400000000001</v>
      </c>
      <c r="K4157" s="82">
        <v>65.734800000000007</v>
      </c>
      <c r="L4157" s="82">
        <v>164.85499999999999</v>
      </c>
      <c r="M4157" s="87">
        <v>198.76499999999999</v>
      </c>
      <c r="N4157" s="80">
        <v>0.91</v>
      </c>
      <c r="O4157" s="86">
        <f t="shared" si="192"/>
        <v>1265.4381011678099</v>
      </c>
      <c r="P4157" s="24">
        <f t="shared" si="193"/>
        <v>0</v>
      </c>
      <c r="R4157" s="76">
        <v>42838</v>
      </c>
      <c r="S4157" s="88">
        <f t="shared" si="194"/>
        <v>-6.8124451439871602E-3</v>
      </c>
      <c r="T4157" s="88"/>
    </row>
    <row r="4158" spans="1:20" x14ac:dyDescent="0.3">
      <c r="A4158" s="75">
        <v>4155</v>
      </c>
      <c r="B4158" s="76">
        <v>42839</v>
      </c>
      <c r="C4158" s="80">
        <v>3201.4793</v>
      </c>
      <c r="D4158" s="81">
        <v>67.218000000000004</v>
      </c>
      <c r="E4158" s="82">
        <v>58.8</v>
      </c>
      <c r="F4158" s="82">
        <v>48.315300000000001</v>
      </c>
      <c r="G4158" s="82">
        <v>96.022400000000005</v>
      </c>
      <c r="H4158" s="82">
        <v>184.9838</v>
      </c>
      <c r="I4158" s="82">
        <v>121.2462</v>
      </c>
      <c r="J4158" s="82">
        <v>36.307400000000001</v>
      </c>
      <c r="K4158" s="82">
        <v>65.734800000000007</v>
      </c>
      <c r="L4158" s="82">
        <v>164.85499999999999</v>
      </c>
      <c r="M4158" s="87">
        <v>198.76499999999999</v>
      </c>
      <c r="N4158" s="80">
        <v>0.91</v>
      </c>
      <c r="O4158" s="86">
        <f t="shared" si="192"/>
        <v>1265.4837975436801</v>
      </c>
      <c r="P4158" s="24">
        <f t="shared" si="193"/>
        <v>0</v>
      </c>
      <c r="R4158" s="76">
        <v>42839</v>
      </c>
      <c r="S4158" s="88">
        <f t="shared" si="194"/>
        <v>0</v>
      </c>
      <c r="T4158" s="88"/>
    </row>
    <row r="4159" spans="1:20" x14ac:dyDescent="0.3">
      <c r="A4159" s="75">
        <v>4156</v>
      </c>
      <c r="B4159" s="76">
        <v>42842</v>
      </c>
      <c r="C4159" s="80">
        <v>3229.0711000000001</v>
      </c>
      <c r="D4159" s="81">
        <v>67.345299999999995</v>
      </c>
      <c r="E4159" s="82">
        <v>58.82</v>
      </c>
      <c r="F4159" s="82">
        <v>48.633699999999997</v>
      </c>
      <c r="G4159" s="82">
        <v>96.805999999999997</v>
      </c>
      <c r="H4159" s="82">
        <v>185.10589999999999</v>
      </c>
      <c r="I4159" s="82">
        <v>121.0829</v>
      </c>
      <c r="J4159" s="82">
        <v>36.839199999999998</v>
      </c>
      <c r="K4159" s="82">
        <v>66.165000000000006</v>
      </c>
      <c r="L4159" s="82">
        <v>165.792</v>
      </c>
      <c r="M4159" s="87">
        <v>199.66200000000001</v>
      </c>
      <c r="N4159" s="80">
        <v>0.91</v>
      </c>
      <c r="O4159" s="86">
        <f t="shared" si="192"/>
        <v>1265.5294955697</v>
      </c>
      <c r="P4159" s="24">
        <f t="shared" si="193"/>
        <v>0</v>
      </c>
      <c r="R4159" s="76">
        <v>42842</v>
      </c>
      <c r="S4159" s="88">
        <f t="shared" si="194"/>
        <v>8.6184533506119508E-3</v>
      </c>
      <c r="T4159" s="88"/>
    </row>
    <row r="4160" spans="1:20" x14ac:dyDescent="0.3">
      <c r="A4160" s="75">
        <v>4157</v>
      </c>
      <c r="B4160" s="76">
        <v>42843</v>
      </c>
      <c r="C4160" s="80">
        <v>3219.7896999999998</v>
      </c>
      <c r="D4160" s="81">
        <v>67.065200000000004</v>
      </c>
      <c r="E4160" s="82">
        <v>58.95</v>
      </c>
      <c r="F4160" s="82">
        <v>48.886299999999999</v>
      </c>
      <c r="G4160" s="82">
        <v>96.672899999999998</v>
      </c>
      <c r="H4160" s="82">
        <v>184.25149999999999</v>
      </c>
      <c r="I4160" s="82">
        <v>120.2963</v>
      </c>
      <c r="J4160" s="82">
        <v>36.537100000000002</v>
      </c>
      <c r="K4160" s="82">
        <v>66.794799999999995</v>
      </c>
      <c r="L4160" s="82">
        <v>167.196</v>
      </c>
      <c r="M4160" s="87">
        <v>201.10599999999999</v>
      </c>
      <c r="N4160" s="80">
        <v>0.91</v>
      </c>
      <c r="O4160" s="86">
        <f t="shared" si="192"/>
        <v>1265.57519524593</v>
      </c>
      <c r="P4160" s="24">
        <f t="shared" si="193"/>
        <v>0</v>
      </c>
      <c r="R4160" s="76">
        <v>42843</v>
      </c>
      <c r="S4160" s="88">
        <f t="shared" si="194"/>
        <v>-2.87432506518681E-3</v>
      </c>
      <c r="T4160" s="88"/>
    </row>
    <row r="4161" spans="1:20" x14ac:dyDescent="0.3">
      <c r="A4161" s="75">
        <v>4158</v>
      </c>
      <c r="B4161" s="76">
        <v>42844</v>
      </c>
      <c r="C4161" s="80">
        <v>3214.7087000000001</v>
      </c>
      <c r="D4161" s="81">
        <v>66.988799999999998</v>
      </c>
      <c r="E4161" s="82">
        <v>59.68</v>
      </c>
      <c r="F4161" s="82">
        <v>48.523899999999998</v>
      </c>
      <c r="G4161" s="82">
        <v>96.155500000000004</v>
      </c>
      <c r="H4161" s="82">
        <v>181.7235</v>
      </c>
      <c r="I4161" s="82">
        <v>119.46510000000001</v>
      </c>
      <c r="J4161" s="82">
        <v>35.884399999999999</v>
      </c>
      <c r="K4161" s="82">
        <v>66.410799999999995</v>
      </c>
      <c r="L4161" s="82">
        <v>166.23099999999999</v>
      </c>
      <c r="M4161" s="87">
        <v>201.62299999999999</v>
      </c>
      <c r="N4161" s="80">
        <v>0.91</v>
      </c>
      <c r="O4161" s="86">
        <f t="shared" si="192"/>
        <v>1265.62089657243</v>
      </c>
      <c r="P4161" s="24">
        <f t="shared" si="193"/>
        <v>0</v>
      </c>
      <c r="R4161" s="76">
        <v>42844</v>
      </c>
      <c r="S4161" s="88">
        <f t="shared" si="194"/>
        <v>-1.5780533741068801E-3</v>
      </c>
      <c r="T4161" s="88"/>
    </row>
    <row r="4162" spans="1:20" x14ac:dyDescent="0.3">
      <c r="A4162" s="75">
        <v>4159</v>
      </c>
      <c r="B4162" s="76">
        <v>42845</v>
      </c>
      <c r="C4162" s="80">
        <v>3239.0752000000002</v>
      </c>
      <c r="D4162" s="81">
        <v>67.052400000000006</v>
      </c>
      <c r="E4162" s="82">
        <v>60.2</v>
      </c>
      <c r="F4162" s="82">
        <v>48.897300000000001</v>
      </c>
      <c r="G4162" s="82">
        <v>96.835499999999996</v>
      </c>
      <c r="H4162" s="82">
        <v>182.85679999999999</v>
      </c>
      <c r="I4162" s="82">
        <v>120.23690000000001</v>
      </c>
      <c r="J4162" s="82">
        <v>35.944800000000001</v>
      </c>
      <c r="K4162" s="82">
        <v>66.195700000000002</v>
      </c>
      <c r="L4162" s="82">
        <v>166.18700000000001</v>
      </c>
      <c r="M4162" s="87">
        <v>202.58099999999999</v>
      </c>
      <c r="N4162" s="80">
        <v>0.91</v>
      </c>
      <c r="O4162" s="86">
        <f t="shared" si="192"/>
        <v>1265.6665995492499</v>
      </c>
      <c r="P4162" s="24">
        <f t="shared" si="193"/>
        <v>0</v>
      </c>
      <c r="R4162" s="76">
        <v>42845</v>
      </c>
      <c r="S4162" s="88">
        <f t="shared" si="194"/>
        <v>7.5796914351835597E-3</v>
      </c>
      <c r="T4162" s="88"/>
    </row>
    <row r="4163" spans="1:20" x14ac:dyDescent="0.3">
      <c r="A4163" s="75">
        <v>4160</v>
      </c>
      <c r="B4163" s="76">
        <v>42846</v>
      </c>
      <c r="C4163" s="80">
        <v>3229.2446</v>
      </c>
      <c r="D4163" s="81">
        <v>66.848699999999994</v>
      </c>
      <c r="E4163" s="82">
        <v>60.28</v>
      </c>
      <c r="F4163" s="82">
        <v>48.787500000000001</v>
      </c>
      <c r="G4163" s="82">
        <v>98.1661</v>
      </c>
      <c r="H4163" s="82">
        <v>182.8742</v>
      </c>
      <c r="I4163" s="82">
        <v>119.762</v>
      </c>
      <c r="J4163" s="82">
        <v>36.234900000000003</v>
      </c>
      <c r="K4163" s="82">
        <v>66.165000000000006</v>
      </c>
      <c r="L4163" s="82">
        <v>165.953</v>
      </c>
      <c r="M4163" s="87">
        <v>202.79400000000001</v>
      </c>
      <c r="N4163" s="80">
        <v>0.91</v>
      </c>
      <c r="O4163" s="86">
        <f t="shared" si="192"/>
        <v>1265.7123041764501</v>
      </c>
      <c r="P4163" s="24">
        <f t="shared" si="193"/>
        <v>0</v>
      </c>
      <c r="R4163" s="76">
        <v>42846</v>
      </c>
      <c r="S4163" s="88">
        <f t="shared" si="194"/>
        <v>-3.0350020894853698E-3</v>
      </c>
      <c r="T4163" s="88"/>
    </row>
    <row r="4164" spans="1:20" x14ac:dyDescent="0.3">
      <c r="A4164" s="75">
        <v>4161</v>
      </c>
      <c r="B4164" s="76">
        <v>42849</v>
      </c>
      <c r="C4164" s="80">
        <v>3264.3132000000001</v>
      </c>
      <c r="D4164" s="81">
        <v>67.243399999999994</v>
      </c>
      <c r="E4164" s="82">
        <v>61.39</v>
      </c>
      <c r="F4164" s="82">
        <v>49.237699999999997</v>
      </c>
      <c r="G4164" s="82">
        <v>99.836699999999993</v>
      </c>
      <c r="H4164" s="82">
        <v>184.6874</v>
      </c>
      <c r="I4164" s="82">
        <v>120.3854</v>
      </c>
      <c r="J4164" s="82">
        <v>36.307400000000001</v>
      </c>
      <c r="K4164" s="82">
        <v>66.4876</v>
      </c>
      <c r="L4164" s="82">
        <v>167.255</v>
      </c>
      <c r="M4164" s="87">
        <v>204.04</v>
      </c>
      <c r="N4164" s="80">
        <v>0.91</v>
      </c>
      <c r="O4164" s="86">
        <f t="shared" ref="O4164:O4227" si="195">O4163*(1+N4164/100/252)</f>
        <v>1265.75801045411</v>
      </c>
      <c r="P4164" s="24">
        <f t="shared" ref="P4164:P4227" si="196">IF(MONTH(B4164)&lt;&gt;MONTH(B4165),1,0)</f>
        <v>0</v>
      </c>
      <c r="R4164" s="76">
        <v>42849</v>
      </c>
      <c r="S4164" s="88">
        <f t="shared" ref="S4164:S4227" si="197">(C4164/C4163)-1</f>
        <v>1.0859691458491499E-2</v>
      </c>
      <c r="T4164" s="88"/>
    </row>
    <row r="4165" spans="1:20" x14ac:dyDescent="0.3">
      <c r="A4165" s="75">
        <v>4162</v>
      </c>
      <c r="B4165" s="76">
        <v>42850</v>
      </c>
      <c r="C4165" s="80">
        <v>3284.1949</v>
      </c>
      <c r="D4165" s="81">
        <v>67.485399999999998</v>
      </c>
      <c r="E4165" s="82">
        <v>61.8</v>
      </c>
      <c r="F4165" s="82">
        <v>49.105899999999998</v>
      </c>
      <c r="G4165" s="82">
        <v>100.41330000000001</v>
      </c>
      <c r="H4165" s="82">
        <v>186.0822</v>
      </c>
      <c r="I4165" s="82">
        <v>121.3056</v>
      </c>
      <c r="J4165" s="82">
        <v>36.887599999999999</v>
      </c>
      <c r="K4165" s="82">
        <v>66.226399999999998</v>
      </c>
      <c r="L4165" s="82">
        <v>167.02099999999999</v>
      </c>
      <c r="M4165" s="87">
        <v>215.39500000000001</v>
      </c>
      <c r="N4165" s="80">
        <v>0.91</v>
      </c>
      <c r="O4165" s="86">
        <f t="shared" si="195"/>
        <v>1265.8037183822601</v>
      </c>
      <c r="P4165" s="24">
        <f t="shared" si="196"/>
        <v>0</v>
      </c>
      <c r="R4165" s="76">
        <v>42850</v>
      </c>
      <c r="S4165" s="88">
        <f t="shared" si="197"/>
        <v>6.0906226767700701E-3</v>
      </c>
      <c r="T4165" s="88"/>
    </row>
    <row r="4166" spans="1:20" x14ac:dyDescent="0.3">
      <c r="A4166" s="75">
        <v>4163</v>
      </c>
      <c r="B4166" s="76">
        <v>42851</v>
      </c>
      <c r="C4166" s="80">
        <v>3282.6444999999999</v>
      </c>
      <c r="D4166" s="81">
        <v>67.536299999999997</v>
      </c>
      <c r="E4166" s="82">
        <v>62.24</v>
      </c>
      <c r="F4166" s="82">
        <v>49.073</v>
      </c>
      <c r="G4166" s="82">
        <v>100.28019999999999</v>
      </c>
      <c r="H4166" s="82">
        <v>184.94890000000001</v>
      </c>
      <c r="I4166" s="82">
        <v>120.8158</v>
      </c>
      <c r="J4166" s="82">
        <v>36.4283</v>
      </c>
      <c r="K4166" s="82">
        <v>66.426100000000005</v>
      </c>
      <c r="L4166" s="82">
        <v>165.80600000000001</v>
      </c>
      <c r="M4166" s="87">
        <v>214.08799999999999</v>
      </c>
      <c r="N4166" s="80">
        <v>0.91</v>
      </c>
      <c r="O4166" s="86">
        <f t="shared" si="195"/>
        <v>1265.8494279609799</v>
      </c>
      <c r="P4166" s="24">
        <f t="shared" si="196"/>
        <v>0</v>
      </c>
      <c r="R4166" s="76">
        <v>42851</v>
      </c>
      <c r="S4166" s="88">
        <f t="shared" si="197"/>
        <v>-4.7207916923564002E-4</v>
      </c>
      <c r="T4166" s="88"/>
    </row>
    <row r="4167" spans="1:20" x14ac:dyDescent="0.3">
      <c r="A4167" s="75">
        <v>4164</v>
      </c>
      <c r="B4167" s="76">
        <v>42852</v>
      </c>
      <c r="C4167" s="80">
        <v>3284.7926000000002</v>
      </c>
      <c r="D4167" s="81">
        <v>67.752799999999993</v>
      </c>
      <c r="E4167" s="82">
        <v>59.75</v>
      </c>
      <c r="F4167" s="82">
        <v>49.160800000000002</v>
      </c>
      <c r="G4167" s="82">
        <v>100.9307</v>
      </c>
      <c r="H4167" s="82">
        <v>183.8854</v>
      </c>
      <c r="I4167" s="82">
        <v>120.608</v>
      </c>
      <c r="J4167" s="82">
        <v>35.558100000000003</v>
      </c>
      <c r="K4167" s="82">
        <v>66.072800000000001</v>
      </c>
      <c r="L4167" s="82">
        <v>164.797</v>
      </c>
      <c r="M4167" s="87">
        <v>214.13300000000001</v>
      </c>
      <c r="N4167" s="80">
        <v>0.91</v>
      </c>
      <c r="O4167" s="86">
        <f t="shared" si="195"/>
        <v>1265.8951391903199</v>
      </c>
      <c r="P4167" s="24">
        <f t="shared" si="196"/>
        <v>0</v>
      </c>
      <c r="R4167" s="76">
        <v>42852</v>
      </c>
      <c r="S4167" s="88">
        <f t="shared" si="197"/>
        <v>6.5438094195102703E-4</v>
      </c>
      <c r="T4167" s="88"/>
    </row>
    <row r="4168" spans="1:20" x14ac:dyDescent="0.3">
      <c r="A4168" s="75">
        <v>4165</v>
      </c>
      <c r="B4168" s="76">
        <v>42853</v>
      </c>
      <c r="C4168" s="80">
        <v>3278.5412000000001</v>
      </c>
      <c r="D4168" s="81">
        <v>68.427599999999998</v>
      </c>
      <c r="E4168" s="82">
        <v>60.94</v>
      </c>
      <c r="F4168" s="82">
        <v>49.369399999999999</v>
      </c>
      <c r="G4168" s="82">
        <v>101.2116</v>
      </c>
      <c r="H4168" s="82">
        <v>186.0299</v>
      </c>
      <c r="I4168" s="82">
        <v>121.18680000000001</v>
      </c>
      <c r="J4168" s="82">
        <v>35.134999999999998</v>
      </c>
      <c r="K4168" s="82">
        <v>66.287899999999993</v>
      </c>
      <c r="L4168" s="82">
        <v>165.733</v>
      </c>
      <c r="M4168" s="87">
        <v>212.70400000000001</v>
      </c>
      <c r="N4168" s="80">
        <v>0.83</v>
      </c>
      <c r="O4168" s="99">
        <f t="shared" si="195"/>
        <v>1265.9368333556199</v>
      </c>
      <c r="P4168" s="24">
        <f t="shared" si="196"/>
        <v>1</v>
      </c>
      <c r="R4168" s="76">
        <v>42853</v>
      </c>
      <c r="S4168" s="88">
        <f t="shared" si="197"/>
        <v>-1.90313385386953E-3</v>
      </c>
      <c r="T4168" s="88"/>
    </row>
    <row r="4169" spans="1:20" x14ac:dyDescent="0.3">
      <c r="A4169" s="75">
        <v>4166</v>
      </c>
      <c r="B4169" s="76">
        <v>42856</v>
      </c>
      <c r="C4169" s="80">
        <v>3284.2319000000002</v>
      </c>
      <c r="D4169" s="81">
        <v>68.249399999999994</v>
      </c>
      <c r="E4169" s="82">
        <v>61.48</v>
      </c>
      <c r="F4169" s="82">
        <v>49.468299999999999</v>
      </c>
      <c r="G4169" s="82">
        <v>102.6161</v>
      </c>
      <c r="H4169" s="82">
        <v>184.67</v>
      </c>
      <c r="I4169" s="82">
        <v>121.7954</v>
      </c>
      <c r="J4169" s="82">
        <v>34.965800000000002</v>
      </c>
      <c r="K4169" s="82">
        <v>66.395399999999995</v>
      </c>
      <c r="L4169" s="82">
        <v>164.27</v>
      </c>
      <c r="M4169" s="87">
        <v>214.559</v>
      </c>
      <c r="N4169" s="80">
        <v>0.91</v>
      </c>
      <c r="O4169" s="86">
        <f t="shared" si="195"/>
        <v>1265.9825477412701</v>
      </c>
      <c r="P4169" s="24">
        <f t="shared" si="196"/>
        <v>0</v>
      </c>
      <c r="R4169" s="76">
        <v>42856</v>
      </c>
      <c r="S4169" s="88">
        <f t="shared" si="197"/>
        <v>1.7357414938084E-3</v>
      </c>
      <c r="T4169" s="88"/>
    </row>
    <row r="4170" spans="1:20" x14ac:dyDescent="0.3">
      <c r="A4170" s="75">
        <v>4167</v>
      </c>
      <c r="B4170" s="76">
        <v>42857</v>
      </c>
      <c r="C4170" s="80">
        <v>3288.1372000000001</v>
      </c>
      <c r="D4170" s="81">
        <v>67.854600000000005</v>
      </c>
      <c r="E4170" s="82">
        <v>62.5</v>
      </c>
      <c r="F4170" s="82">
        <v>49.556100000000001</v>
      </c>
      <c r="G4170" s="82">
        <v>102.45350000000001</v>
      </c>
      <c r="H4170" s="82">
        <v>183.6936</v>
      </c>
      <c r="I4170" s="82">
        <v>121.7805</v>
      </c>
      <c r="J4170" s="82">
        <v>34.784500000000001</v>
      </c>
      <c r="K4170" s="82">
        <v>66.656599999999997</v>
      </c>
      <c r="L4170" s="82">
        <v>164.285</v>
      </c>
      <c r="M4170" s="87">
        <v>214.68100000000001</v>
      </c>
      <c r="N4170" s="80">
        <v>0.91</v>
      </c>
      <c r="O4170" s="86">
        <f t="shared" si="195"/>
        <v>1266.02826377772</v>
      </c>
      <c r="P4170" s="24">
        <f t="shared" si="196"/>
        <v>0</v>
      </c>
      <c r="R4170" s="76">
        <v>42857</v>
      </c>
      <c r="S4170" s="88">
        <f t="shared" si="197"/>
        <v>1.18910604333378E-3</v>
      </c>
      <c r="T4170" s="88"/>
    </row>
    <row r="4171" spans="1:20" x14ac:dyDescent="0.3">
      <c r="A4171" s="75">
        <v>4168</v>
      </c>
      <c r="B4171" s="76">
        <v>42858</v>
      </c>
      <c r="C4171" s="80">
        <v>3284.6037000000001</v>
      </c>
      <c r="D4171" s="81">
        <v>69.382599999999996</v>
      </c>
      <c r="E4171" s="82">
        <v>52.8</v>
      </c>
      <c r="F4171" s="82">
        <v>49.2926</v>
      </c>
      <c r="G4171" s="82">
        <v>102.12820000000001</v>
      </c>
      <c r="H4171" s="82">
        <v>186.06479999999999</v>
      </c>
      <c r="I4171" s="82">
        <v>122.7453</v>
      </c>
      <c r="J4171" s="82">
        <v>34.929600000000001</v>
      </c>
      <c r="K4171" s="82">
        <v>66.549000000000007</v>
      </c>
      <c r="L4171" s="82">
        <v>163.553</v>
      </c>
      <c r="M4171" s="87">
        <v>216.79300000000001</v>
      </c>
      <c r="N4171" s="80">
        <v>0.91</v>
      </c>
      <c r="O4171" s="86">
        <f t="shared" si="195"/>
        <v>1266.0739814650201</v>
      </c>
      <c r="P4171" s="24">
        <f t="shared" si="196"/>
        <v>0</v>
      </c>
      <c r="R4171" s="76">
        <v>42858</v>
      </c>
      <c r="S4171" s="88">
        <f t="shared" si="197"/>
        <v>-1.07462060889674E-3</v>
      </c>
      <c r="T4171" s="88"/>
    </row>
    <row r="4172" spans="1:20" x14ac:dyDescent="0.3">
      <c r="A4172" s="75">
        <v>4169</v>
      </c>
      <c r="B4172" s="76">
        <v>42859</v>
      </c>
      <c r="C4172" s="80">
        <v>3286.6990000000001</v>
      </c>
      <c r="D4172" s="81">
        <v>69.917400000000001</v>
      </c>
      <c r="E4172" s="82">
        <v>52.86</v>
      </c>
      <c r="F4172" s="82">
        <v>49.929499999999997</v>
      </c>
      <c r="G4172" s="82">
        <v>101.7291</v>
      </c>
      <c r="H4172" s="82">
        <v>182.7347</v>
      </c>
      <c r="I4172" s="82">
        <v>121.172</v>
      </c>
      <c r="J4172" s="82">
        <v>34.301099999999998</v>
      </c>
      <c r="K4172" s="82">
        <v>67.071299999999994</v>
      </c>
      <c r="L4172" s="82">
        <v>165.26499999999999</v>
      </c>
      <c r="M4172" s="87">
        <v>218.05500000000001</v>
      </c>
      <c r="N4172" s="80">
        <v>0.91</v>
      </c>
      <c r="O4172" s="86">
        <f t="shared" si="195"/>
        <v>1266.11970080324</v>
      </c>
      <c r="P4172" s="24">
        <f t="shared" si="196"/>
        <v>0</v>
      </c>
      <c r="R4172" s="76">
        <v>42859</v>
      </c>
      <c r="S4172" s="88">
        <f t="shared" si="197"/>
        <v>6.3791561825254895E-4</v>
      </c>
      <c r="T4172" s="88"/>
    </row>
    <row r="4173" spans="1:20" x14ac:dyDescent="0.3">
      <c r="A4173" s="75">
        <v>4170</v>
      </c>
      <c r="B4173" s="76">
        <v>42860</v>
      </c>
      <c r="C4173" s="80">
        <v>3300.1878000000002</v>
      </c>
      <c r="D4173" s="81">
        <v>69.942899999999995</v>
      </c>
      <c r="E4173" s="82">
        <v>52.13</v>
      </c>
      <c r="F4173" s="82">
        <v>50.0503</v>
      </c>
      <c r="G4173" s="82">
        <v>102.01</v>
      </c>
      <c r="H4173" s="82">
        <v>184.44329999999999</v>
      </c>
      <c r="I4173" s="82">
        <v>121.736</v>
      </c>
      <c r="J4173" s="82">
        <v>34.820799999999998</v>
      </c>
      <c r="K4173" s="82">
        <v>67.117400000000004</v>
      </c>
      <c r="L4173" s="82">
        <v>165.64500000000001</v>
      </c>
      <c r="M4173" s="87">
        <v>218.83</v>
      </c>
      <c r="N4173" s="80">
        <v>0.91</v>
      </c>
      <c r="O4173" s="86">
        <f t="shared" si="195"/>
        <v>1266.1654217924399</v>
      </c>
      <c r="P4173" s="24">
        <f t="shared" si="196"/>
        <v>0</v>
      </c>
      <c r="R4173" s="76">
        <v>42860</v>
      </c>
      <c r="S4173" s="88">
        <f t="shared" si="197"/>
        <v>4.1040569884860396E-3</v>
      </c>
      <c r="T4173" s="88"/>
    </row>
    <row r="4174" spans="1:20" x14ac:dyDescent="0.3">
      <c r="A4174" s="75">
        <v>4171</v>
      </c>
      <c r="B4174" s="76">
        <v>42863</v>
      </c>
      <c r="C4174" s="80">
        <v>3300.6453000000001</v>
      </c>
      <c r="D4174" s="81">
        <v>69.548100000000005</v>
      </c>
      <c r="E4174" s="82">
        <v>50.17</v>
      </c>
      <c r="F4174" s="82">
        <v>50.028300000000002</v>
      </c>
      <c r="G4174" s="82">
        <v>101.9213</v>
      </c>
      <c r="H4174" s="82">
        <v>185.995</v>
      </c>
      <c r="I4174" s="82">
        <v>123.0273</v>
      </c>
      <c r="J4174" s="82">
        <v>34.869100000000003</v>
      </c>
      <c r="K4174" s="82">
        <v>67.424700000000001</v>
      </c>
      <c r="L4174" s="82">
        <v>165.64500000000001</v>
      </c>
      <c r="M4174" s="87">
        <v>219.256</v>
      </c>
      <c r="N4174" s="80">
        <v>0.91</v>
      </c>
      <c r="O4174" s="86">
        <f t="shared" si="195"/>
        <v>1266.2111444326699</v>
      </c>
      <c r="P4174" s="24">
        <f t="shared" si="196"/>
        <v>0</v>
      </c>
      <c r="R4174" s="76">
        <v>42863</v>
      </c>
      <c r="S4174" s="88">
        <f t="shared" si="197"/>
        <v>1.3862847441581399E-4</v>
      </c>
      <c r="T4174" s="88"/>
    </row>
    <row r="4175" spans="1:20" x14ac:dyDescent="0.3">
      <c r="A4175" s="75">
        <v>4172</v>
      </c>
      <c r="B4175" s="76">
        <v>42864</v>
      </c>
      <c r="C4175" s="80">
        <v>3297.404</v>
      </c>
      <c r="D4175" s="81">
        <v>70.222999999999999</v>
      </c>
      <c r="E4175" s="82">
        <v>50.4</v>
      </c>
      <c r="F4175" s="82">
        <v>49.940399999999997</v>
      </c>
      <c r="G4175" s="82">
        <v>102.06910000000001</v>
      </c>
      <c r="H4175" s="82">
        <v>183.2055</v>
      </c>
      <c r="I4175" s="82">
        <v>122.1664</v>
      </c>
      <c r="J4175" s="82">
        <v>34.736199999999997</v>
      </c>
      <c r="K4175" s="82">
        <v>66.840900000000005</v>
      </c>
      <c r="L4175" s="82">
        <v>164.91399999999999</v>
      </c>
      <c r="M4175" s="87">
        <v>219.43799999999999</v>
      </c>
      <c r="N4175" s="80">
        <v>0.91</v>
      </c>
      <c r="O4175" s="86">
        <f t="shared" si="195"/>
        <v>1266.25686872399</v>
      </c>
      <c r="P4175" s="24">
        <f t="shared" si="196"/>
        <v>0</v>
      </c>
      <c r="R4175" s="76">
        <v>42864</v>
      </c>
      <c r="S4175" s="88">
        <f t="shared" si="197"/>
        <v>-9.8202009164693994E-4</v>
      </c>
      <c r="T4175" s="88"/>
    </row>
    <row r="4176" spans="1:20" x14ac:dyDescent="0.3">
      <c r="A4176" s="75">
        <v>4173</v>
      </c>
      <c r="B4176" s="76">
        <v>42865</v>
      </c>
      <c r="C4176" s="80">
        <v>3302.4007000000001</v>
      </c>
      <c r="D4176" s="81">
        <v>70.452200000000005</v>
      </c>
      <c r="E4176" s="82">
        <v>49.85</v>
      </c>
      <c r="F4176" s="82">
        <v>49.9953</v>
      </c>
      <c r="G4176" s="82">
        <v>102.4683</v>
      </c>
      <c r="H4176" s="82">
        <v>185.68119999999999</v>
      </c>
      <c r="I4176" s="82">
        <v>122.71559999999999</v>
      </c>
      <c r="J4176" s="82">
        <v>35.122999999999998</v>
      </c>
      <c r="K4176" s="82">
        <v>66.933099999999996</v>
      </c>
      <c r="L4176" s="82">
        <v>165.089</v>
      </c>
      <c r="M4176" s="87">
        <v>219.68199999999999</v>
      </c>
      <c r="N4176" s="80">
        <v>0.91</v>
      </c>
      <c r="O4176" s="86">
        <f t="shared" si="195"/>
        <v>1266.30259466648</v>
      </c>
      <c r="P4176" s="24">
        <f t="shared" si="196"/>
        <v>0</v>
      </c>
      <c r="R4176" s="76">
        <v>42865</v>
      </c>
      <c r="S4176" s="88">
        <f t="shared" si="197"/>
        <v>1.5153435854387001E-3</v>
      </c>
      <c r="T4176" s="88"/>
    </row>
    <row r="4177" spans="1:20" x14ac:dyDescent="0.3">
      <c r="A4177" s="75">
        <v>4174</v>
      </c>
      <c r="B4177" s="76">
        <v>42866</v>
      </c>
      <c r="C4177" s="80">
        <v>3296.3164999999999</v>
      </c>
      <c r="D4177" s="81">
        <v>69.624499999999998</v>
      </c>
      <c r="E4177" s="82">
        <v>49.85</v>
      </c>
      <c r="F4177" s="82">
        <v>49.589100000000002</v>
      </c>
      <c r="G4177" s="82">
        <v>101.2116</v>
      </c>
      <c r="H4177" s="82">
        <v>185.1756</v>
      </c>
      <c r="I4177" s="82">
        <v>123.76430000000001</v>
      </c>
      <c r="J4177" s="82">
        <v>34.857100000000003</v>
      </c>
      <c r="K4177" s="82">
        <v>67.086699999999993</v>
      </c>
      <c r="L4177" s="82">
        <v>165.38200000000001</v>
      </c>
      <c r="M4177" s="87">
        <v>219.21</v>
      </c>
      <c r="N4177" s="80">
        <v>0.91</v>
      </c>
      <c r="O4177" s="86">
        <f t="shared" si="195"/>
        <v>1266.3483222601701</v>
      </c>
      <c r="P4177" s="24">
        <f t="shared" si="196"/>
        <v>0</v>
      </c>
      <c r="R4177" s="76">
        <v>42866</v>
      </c>
      <c r="S4177" s="88">
        <f t="shared" si="197"/>
        <v>-1.8423566831245999E-3</v>
      </c>
      <c r="T4177" s="88"/>
    </row>
    <row r="4178" spans="1:20" x14ac:dyDescent="0.3">
      <c r="A4178" s="75">
        <v>4175</v>
      </c>
      <c r="B4178" s="76">
        <v>42867</v>
      </c>
      <c r="C4178" s="80">
        <v>3291.5088999999998</v>
      </c>
      <c r="D4178" s="81">
        <v>70.439400000000006</v>
      </c>
      <c r="E4178" s="82">
        <v>49.43</v>
      </c>
      <c r="F4178" s="82">
        <v>49.501199999999997</v>
      </c>
      <c r="G4178" s="82">
        <v>101.0933</v>
      </c>
      <c r="H4178" s="82">
        <v>184.7397</v>
      </c>
      <c r="I4178" s="82">
        <v>123.67440000000001</v>
      </c>
      <c r="J4178" s="82">
        <v>35.026299999999999</v>
      </c>
      <c r="K4178" s="82">
        <v>66.963800000000006</v>
      </c>
      <c r="L4178" s="82">
        <v>165.19200000000001</v>
      </c>
      <c r="M4178" s="87">
        <v>220.958</v>
      </c>
      <c r="N4178" s="80">
        <v>0.91</v>
      </c>
      <c r="O4178" s="86">
        <f t="shared" si="195"/>
        <v>1266.3940515051399</v>
      </c>
      <c r="P4178" s="24">
        <f t="shared" si="196"/>
        <v>0</v>
      </c>
      <c r="R4178" s="76">
        <v>42867</v>
      </c>
      <c r="S4178" s="88">
        <f t="shared" si="197"/>
        <v>-1.4584764539449201E-3</v>
      </c>
      <c r="T4178" s="88"/>
    </row>
    <row r="4179" spans="1:20" x14ac:dyDescent="0.3">
      <c r="A4179" s="75">
        <v>4176</v>
      </c>
      <c r="B4179" s="76">
        <v>42870</v>
      </c>
      <c r="C4179" s="80">
        <v>3307.6351</v>
      </c>
      <c r="D4179" s="81">
        <v>70.541300000000007</v>
      </c>
      <c r="E4179" s="82">
        <v>49.83</v>
      </c>
      <c r="F4179" s="82">
        <v>49.764800000000001</v>
      </c>
      <c r="G4179" s="82">
        <v>101.1673</v>
      </c>
      <c r="H4179" s="82">
        <v>186.29140000000001</v>
      </c>
      <c r="I4179" s="82">
        <v>124.04900000000001</v>
      </c>
      <c r="J4179" s="82">
        <v>35.352600000000002</v>
      </c>
      <c r="K4179" s="82">
        <v>67.178899999999999</v>
      </c>
      <c r="L4179" s="82">
        <v>166.69900000000001</v>
      </c>
      <c r="M4179" s="87">
        <v>222.357</v>
      </c>
      <c r="N4179" s="80">
        <v>0.91</v>
      </c>
      <c r="O4179" s="86">
        <f t="shared" si="195"/>
        <v>1266.43978240145</v>
      </c>
      <c r="P4179" s="24">
        <f t="shared" si="196"/>
        <v>0</v>
      </c>
      <c r="R4179" s="76">
        <v>42870</v>
      </c>
      <c r="S4179" s="88">
        <f t="shared" si="197"/>
        <v>4.8993335548934702E-3</v>
      </c>
      <c r="T4179" s="88"/>
    </row>
    <row r="4180" spans="1:20" x14ac:dyDescent="0.3">
      <c r="A4180" s="75">
        <v>4177</v>
      </c>
      <c r="B4180" s="76">
        <v>42871</v>
      </c>
      <c r="C4180" s="80">
        <v>3306.0174000000002</v>
      </c>
      <c r="D4180" s="81">
        <v>71.241600000000005</v>
      </c>
      <c r="E4180" s="82">
        <v>49.15</v>
      </c>
      <c r="F4180" s="82">
        <v>49.7318</v>
      </c>
      <c r="G4180" s="82">
        <v>103.1927</v>
      </c>
      <c r="H4180" s="82">
        <v>186.9888</v>
      </c>
      <c r="I4180" s="82">
        <v>123.67440000000001</v>
      </c>
      <c r="J4180" s="82">
        <v>34.917499999999997</v>
      </c>
      <c r="K4180" s="82">
        <v>67.363200000000006</v>
      </c>
      <c r="L4180" s="82">
        <v>166.47900000000001</v>
      </c>
      <c r="M4180" s="87">
        <v>223.892</v>
      </c>
      <c r="N4180" s="80">
        <v>0.91</v>
      </c>
      <c r="O4180" s="86">
        <f t="shared" si="195"/>
        <v>1266.48551494914</v>
      </c>
      <c r="P4180" s="24">
        <f t="shared" si="196"/>
        <v>0</v>
      </c>
      <c r="R4180" s="76">
        <v>42871</v>
      </c>
      <c r="S4180" s="88">
        <f t="shared" si="197"/>
        <v>-4.89080551841936E-4</v>
      </c>
      <c r="T4180" s="88"/>
    </row>
    <row r="4181" spans="1:20" x14ac:dyDescent="0.3">
      <c r="A4181" s="75">
        <v>4178</v>
      </c>
      <c r="B4181" s="76">
        <v>42872</v>
      </c>
      <c r="C4181" s="80">
        <v>3246.8986</v>
      </c>
      <c r="D4181" s="81">
        <v>70.490399999999994</v>
      </c>
      <c r="E4181" s="82">
        <v>47.5</v>
      </c>
      <c r="F4181" s="82">
        <v>48.567799999999998</v>
      </c>
      <c r="G4181" s="82">
        <v>100.3233</v>
      </c>
      <c r="H4181" s="82">
        <v>184.42590000000001</v>
      </c>
      <c r="I4181" s="82">
        <v>122.83540000000001</v>
      </c>
      <c r="J4181" s="82">
        <v>34.264800000000001</v>
      </c>
      <c r="K4181" s="82">
        <v>67.486099999999993</v>
      </c>
      <c r="L4181" s="82">
        <v>166.40600000000001</v>
      </c>
      <c r="M4181" s="87">
        <v>222.55500000000001</v>
      </c>
      <c r="N4181" s="80">
        <v>0.91</v>
      </c>
      <c r="O4181" s="86">
        <f t="shared" si="195"/>
        <v>1266.5312491483</v>
      </c>
      <c r="P4181" s="24">
        <f t="shared" si="196"/>
        <v>0</v>
      </c>
      <c r="R4181" s="76">
        <v>42872</v>
      </c>
      <c r="S4181" s="88">
        <f t="shared" si="197"/>
        <v>-1.7882180535408E-2</v>
      </c>
      <c r="T4181" s="88"/>
    </row>
    <row r="4182" spans="1:20" x14ac:dyDescent="0.3">
      <c r="A4182" s="75">
        <v>4179</v>
      </c>
      <c r="B4182" s="76">
        <v>42873</v>
      </c>
      <c r="C4182" s="80">
        <v>3258.9256999999998</v>
      </c>
      <c r="D4182" s="81">
        <v>71.458100000000002</v>
      </c>
      <c r="E4182" s="82">
        <v>47</v>
      </c>
      <c r="F4182" s="82">
        <v>48.502000000000002</v>
      </c>
      <c r="G4182" s="82">
        <v>100.6653</v>
      </c>
      <c r="H4182" s="82">
        <v>185.25380000000001</v>
      </c>
      <c r="I4182" s="82">
        <v>122.4759</v>
      </c>
      <c r="J4182" s="82">
        <v>34.2286</v>
      </c>
      <c r="K4182" s="82">
        <v>67.2864</v>
      </c>
      <c r="L4182" s="82">
        <v>166.83</v>
      </c>
      <c r="M4182" s="87">
        <v>223.46700000000001</v>
      </c>
      <c r="N4182" s="80">
        <v>0.91</v>
      </c>
      <c r="O4182" s="86">
        <f t="shared" si="195"/>
        <v>1266.5769849989599</v>
      </c>
      <c r="P4182" s="24">
        <f t="shared" si="196"/>
        <v>0</v>
      </c>
      <c r="R4182" s="76">
        <v>42873</v>
      </c>
      <c r="S4182" s="88">
        <f t="shared" si="197"/>
        <v>3.7041809682629699E-3</v>
      </c>
      <c r="T4182" s="88"/>
    </row>
    <row r="4183" spans="1:20" x14ac:dyDescent="0.3">
      <c r="A4183" s="75">
        <v>4180</v>
      </c>
      <c r="B4183" s="76">
        <v>42874</v>
      </c>
      <c r="C4183" s="80">
        <v>3281.0639999999999</v>
      </c>
      <c r="D4183" s="81">
        <v>73.431700000000006</v>
      </c>
      <c r="E4183" s="82">
        <v>47.38</v>
      </c>
      <c r="F4183" s="82">
        <v>48.655700000000003</v>
      </c>
      <c r="G4183" s="82">
        <v>100.63549999999999</v>
      </c>
      <c r="H4183" s="82">
        <v>187.6318</v>
      </c>
      <c r="I4183" s="82">
        <v>122.7456</v>
      </c>
      <c r="J4183" s="82">
        <v>35.038400000000003</v>
      </c>
      <c r="K4183" s="82">
        <v>67.44</v>
      </c>
      <c r="L4183" s="82">
        <v>166.333</v>
      </c>
      <c r="M4183" s="87">
        <v>225.19900000000001</v>
      </c>
      <c r="N4183" s="80">
        <v>0.91</v>
      </c>
      <c r="O4183" s="86">
        <f t="shared" si="195"/>
        <v>1266.6227225011901</v>
      </c>
      <c r="P4183" s="24">
        <f t="shared" si="196"/>
        <v>0</v>
      </c>
      <c r="R4183" s="76">
        <v>42874</v>
      </c>
      <c r="S4183" s="88">
        <f t="shared" si="197"/>
        <v>6.7931281771782502E-3</v>
      </c>
      <c r="T4183" s="88"/>
    </row>
    <row r="4184" spans="1:20" x14ac:dyDescent="0.3">
      <c r="A4184" s="75">
        <v>4181</v>
      </c>
      <c r="B4184" s="76">
        <v>42877</v>
      </c>
      <c r="C4184" s="80">
        <v>3298.0526</v>
      </c>
      <c r="D4184" s="81">
        <v>75.481700000000004</v>
      </c>
      <c r="E4184" s="82">
        <v>47.75</v>
      </c>
      <c r="F4184" s="82">
        <v>49.007100000000001</v>
      </c>
      <c r="G4184" s="82">
        <v>101.7654</v>
      </c>
      <c r="H4184" s="82">
        <v>186.9272</v>
      </c>
      <c r="I4184" s="82">
        <v>123.28489999999999</v>
      </c>
      <c r="J4184" s="82">
        <v>35.0867</v>
      </c>
      <c r="K4184" s="82">
        <v>67.870199999999997</v>
      </c>
      <c r="L4184" s="82">
        <v>167.81100000000001</v>
      </c>
      <c r="M4184" s="87">
        <v>225.26</v>
      </c>
      <c r="N4184" s="80">
        <v>0.91</v>
      </c>
      <c r="O4184" s="86">
        <f t="shared" si="195"/>
        <v>1266.6684616550599</v>
      </c>
      <c r="P4184" s="24">
        <f t="shared" si="196"/>
        <v>0</v>
      </c>
      <c r="R4184" s="76">
        <v>42877</v>
      </c>
      <c r="S4184" s="88">
        <f t="shared" si="197"/>
        <v>5.1777716009198099E-3</v>
      </c>
      <c r="T4184" s="88"/>
    </row>
    <row r="4185" spans="1:20" x14ac:dyDescent="0.3">
      <c r="A4185" s="75">
        <v>4182</v>
      </c>
      <c r="B4185" s="76">
        <v>42878</v>
      </c>
      <c r="C4185" s="80">
        <v>3304.1914999999999</v>
      </c>
      <c r="D4185" s="81">
        <v>75.4054</v>
      </c>
      <c r="E4185" s="82">
        <v>47.41</v>
      </c>
      <c r="F4185" s="82">
        <v>48.930199999999999</v>
      </c>
      <c r="G4185" s="82">
        <v>102.1074</v>
      </c>
      <c r="H4185" s="82">
        <v>187.19139999999999</v>
      </c>
      <c r="I4185" s="82">
        <v>123.71939999999999</v>
      </c>
      <c r="J4185" s="82">
        <v>35.110900000000001</v>
      </c>
      <c r="K4185" s="82">
        <v>68.192800000000005</v>
      </c>
      <c r="L4185" s="82">
        <v>168.32300000000001</v>
      </c>
      <c r="M4185" s="87">
        <v>224.69800000000001</v>
      </c>
      <c r="N4185" s="80">
        <v>0.91</v>
      </c>
      <c r="O4185" s="86">
        <f t="shared" si="195"/>
        <v>1266.7142024606201</v>
      </c>
      <c r="P4185" s="24">
        <f t="shared" si="196"/>
        <v>0</v>
      </c>
      <c r="R4185" s="76">
        <v>42878</v>
      </c>
      <c r="S4185" s="88">
        <f t="shared" si="197"/>
        <v>1.8613711618788999E-3</v>
      </c>
      <c r="T4185" s="88"/>
    </row>
    <row r="4186" spans="1:20" x14ac:dyDescent="0.3">
      <c r="A4186" s="75">
        <v>4183</v>
      </c>
      <c r="B4186" s="76">
        <v>42879</v>
      </c>
      <c r="C4186" s="80">
        <v>3312.5445</v>
      </c>
      <c r="D4186" s="81">
        <v>74.666799999999995</v>
      </c>
      <c r="E4186" s="82">
        <v>47.62</v>
      </c>
      <c r="F4186" s="82">
        <v>49.226700000000001</v>
      </c>
      <c r="G4186" s="82">
        <v>102.24120000000001</v>
      </c>
      <c r="H4186" s="82">
        <v>187.10329999999999</v>
      </c>
      <c r="I4186" s="82">
        <v>123.28489999999999</v>
      </c>
      <c r="J4186" s="82">
        <v>34.965800000000002</v>
      </c>
      <c r="K4186" s="82">
        <v>69.176000000000002</v>
      </c>
      <c r="L4186" s="82">
        <v>169.8</v>
      </c>
      <c r="M4186" s="87">
        <v>227.25200000000001</v>
      </c>
      <c r="N4186" s="80">
        <v>0.91</v>
      </c>
      <c r="O4186" s="86">
        <f t="shared" si="195"/>
        <v>1266.7599449179299</v>
      </c>
      <c r="P4186" s="24">
        <f t="shared" si="196"/>
        <v>0</v>
      </c>
      <c r="R4186" s="76">
        <v>42879</v>
      </c>
      <c r="S4186" s="88">
        <f t="shared" si="197"/>
        <v>2.52800117668728E-3</v>
      </c>
      <c r="T4186" s="88"/>
    </row>
    <row r="4187" spans="1:20" x14ac:dyDescent="0.3">
      <c r="A4187" s="75">
        <v>4184</v>
      </c>
      <c r="B4187" s="76">
        <v>42880</v>
      </c>
      <c r="C4187" s="80">
        <v>3327.7190000000001</v>
      </c>
      <c r="D4187" s="81">
        <v>74.424899999999994</v>
      </c>
      <c r="E4187" s="82">
        <v>48.06</v>
      </c>
      <c r="F4187" s="82">
        <v>49.633000000000003</v>
      </c>
      <c r="G4187" s="82">
        <v>103.50490000000001</v>
      </c>
      <c r="H4187" s="82">
        <v>185.1481</v>
      </c>
      <c r="I4187" s="82">
        <v>122.4759</v>
      </c>
      <c r="J4187" s="82">
        <v>34.5428</v>
      </c>
      <c r="K4187" s="82">
        <v>69.759699999999995</v>
      </c>
      <c r="L4187" s="82">
        <v>171.95099999999999</v>
      </c>
      <c r="M4187" s="87">
        <v>227.67699999999999</v>
      </c>
      <c r="N4187" s="80">
        <v>0.91</v>
      </c>
      <c r="O4187" s="86">
        <f t="shared" si="195"/>
        <v>1266.80568902706</v>
      </c>
      <c r="P4187" s="24">
        <f t="shared" si="196"/>
        <v>0</v>
      </c>
      <c r="R4187" s="76">
        <v>42880</v>
      </c>
      <c r="S4187" s="88">
        <f t="shared" si="197"/>
        <v>4.5809195921746601E-3</v>
      </c>
      <c r="T4187" s="88"/>
    </row>
    <row r="4188" spans="1:20" x14ac:dyDescent="0.3">
      <c r="A4188" s="75">
        <v>4185</v>
      </c>
      <c r="B4188" s="76">
        <v>42881</v>
      </c>
      <c r="C4188" s="80">
        <v>3329.1839</v>
      </c>
      <c r="D4188" s="81">
        <v>73.966499999999996</v>
      </c>
      <c r="E4188" s="82">
        <v>47.39</v>
      </c>
      <c r="F4188" s="82">
        <v>49.698900000000002</v>
      </c>
      <c r="G4188" s="82">
        <v>104.0104</v>
      </c>
      <c r="H4188" s="82">
        <v>184.46109999999999</v>
      </c>
      <c r="I4188" s="82">
        <v>122.17619999999999</v>
      </c>
      <c r="J4188" s="82">
        <v>34.820799999999998</v>
      </c>
      <c r="K4188" s="82">
        <v>69.728999999999999</v>
      </c>
      <c r="L4188" s="82">
        <v>172.50700000000001</v>
      </c>
      <c r="M4188" s="87">
        <v>227.79900000000001</v>
      </c>
      <c r="N4188" s="80">
        <v>0.91</v>
      </c>
      <c r="O4188" s="86">
        <f t="shared" si="195"/>
        <v>1266.85143478805</v>
      </c>
      <c r="P4188" s="24">
        <f t="shared" si="196"/>
        <v>0</v>
      </c>
      <c r="R4188" s="76">
        <v>42881</v>
      </c>
      <c r="S4188" s="88">
        <f t="shared" si="197"/>
        <v>4.4021144814210299E-4</v>
      </c>
      <c r="T4188" s="88"/>
    </row>
    <row r="4189" spans="1:20" x14ac:dyDescent="0.3">
      <c r="A4189" s="75">
        <v>4186</v>
      </c>
      <c r="B4189" s="76">
        <v>42884</v>
      </c>
      <c r="C4189" s="80">
        <v>3329.1839</v>
      </c>
      <c r="D4189" s="81">
        <v>73.966499999999996</v>
      </c>
      <c r="E4189" s="82">
        <v>47.39</v>
      </c>
      <c r="F4189" s="82">
        <v>49.698900000000002</v>
      </c>
      <c r="G4189" s="82">
        <v>104.0104</v>
      </c>
      <c r="H4189" s="82">
        <v>184.46109999999999</v>
      </c>
      <c r="I4189" s="82">
        <v>122.17619999999999</v>
      </c>
      <c r="J4189" s="82">
        <v>34.820799999999998</v>
      </c>
      <c r="K4189" s="82">
        <v>69.728999999999999</v>
      </c>
      <c r="L4189" s="82">
        <v>172.50700000000001</v>
      </c>
      <c r="M4189" s="87">
        <v>227.79900000000001</v>
      </c>
      <c r="N4189" s="80">
        <v>0.91</v>
      </c>
      <c r="O4189" s="86">
        <f t="shared" si="195"/>
        <v>1266.8971822009701</v>
      </c>
      <c r="P4189" s="24">
        <f t="shared" si="196"/>
        <v>0</v>
      </c>
      <c r="R4189" s="76">
        <v>42884</v>
      </c>
      <c r="S4189" s="88">
        <f t="shared" si="197"/>
        <v>0</v>
      </c>
      <c r="T4189" s="88"/>
    </row>
    <row r="4190" spans="1:20" x14ac:dyDescent="0.3">
      <c r="A4190" s="75">
        <v>4187</v>
      </c>
      <c r="B4190" s="76">
        <v>42885</v>
      </c>
      <c r="C4190" s="80">
        <v>3325.6927000000001</v>
      </c>
      <c r="D4190" s="81">
        <v>73.734999999999999</v>
      </c>
      <c r="E4190" s="82">
        <v>47.43</v>
      </c>
      <c r="F4190" s="82">
        <v>49.874600000000001</v>
      </c>
      <c r="G4190" s="82">
        <v>104.6794</v>
      </c>
      <c r="H4190" s="82">
        <v>183.29859999999999</v>
      </c>
      <c r="I4190" s="82">
        <v>121.5021</v>
      </c>
      <c r="J4190" s="82">
        <v>34.712000000000003</v>
      </c>
      <c r="K4190" s="82">
        <v>69.790400000000005</v>
      </c>
      <c r="L4190" s="82">
        <v>172.65299999999999</v>
      </c>
      <c r="M4190" s="87">
        <v>227.905</v>
      </c>
      <c r="N4190" s="80">
        <v>0.91</v>
      </c>
      <c r="O4190" s="86">
        <f t="shared" si="195"/>
        <v>1266.9429312658799</v>
      </c>
      <c r="P4190" s="24">
        <f t="shared" si="196"/>
        <v>0</v>
      </c>
      <c r="R4190" s="76">
        <v>42885</v>
      </c>
      <c r="S4190" s="88">
        <f t="shared" si="197"/>
        <v>-1.04866541016246E-3</v>
      </c>
      <c r="T4190" s="88"/>
    </row>
    <row r="4191" spans="1:20" x14ac:dyDescent="0.3">
      <c r="A4191" s="75">
        <v>4188</v>
      </c>
      <c r="B4191" s="76">
        <v>42886</v>
      </c>
      <c r="C4191" s="80">
        <v>3324.6768999999999</v>
      </c>
      <c r="D4191" s="81">
        <v>73.644999999999996</v>
      </c>
      <c r="E4191" s="82">
        <v>47.15</v>
      </c>
      <c r="F4191" s="82">
        <v>49.8416</v>
      </c>
      <c r="G4191" s="82">
        <v>103.83199999999999</v>
      </c>
      <c r="H4191" s="82">
        <v>182.27690000000001</v>
      </c>
      <c r="I4191" s="82">
        <v>120.6032</v>
      </c>
      <c r="J4191" s="82">
        <v>34.311199999999999</v>
      </c>
      <c r="K4191" s="82">
        <v>69.851900000000001</v>
      </c>
      <c r="L4191" s="82">
        <v>172.16300000000001</v>
      </c>
      <c r="M4191" s="87">
        <v>229.364</v>
      </c>
      <c r="N4191" s="80">
        <v>0.83</v>
      </c>
      <c r="O4191" s="99">
        <f t="shared" si="195"/>
        <v>1266.9846599417999</v>
      </c>
      <c r="P4191" s="24">
        <f t="shared" si="196"/>
        <v>1</v>
      </c>
      <c r="R4191" s="76">
        <v>42886</v>
      </c>
      <c r="S4191" s="88">
        <f t="shared" si="197"/>
        <v>-3.0544012680433502E-4</v>
      </c>
      <c r="T4191" s="88"/>
    </row>
    <row r="4192" spans="1:20" x14ac:dyDescent="0.3">
      <c r="A4192" s="75">
        <v>4189</v>
      </c>
      <c r="B4192" s="76">
        <v>42887</v>
      </c>
      <c r="C4192" s="80">
        <v>3350.2498000000001</v>
      </c>
      <c r="D4192" s="81">
        <v>75.381</v>
      </c>
      <c r="E4192" s="82">
        <v>48.3</v>
      </c>
      <c r="F4192" s="82">
        <v>50.280799999999999</v>
      </c>
      <c r="G4192" s="82">
        <v>104.21850000000001</v>
      </c>
      <c r="H4192" s="82">
        <v>183.66849999999999</v>
      </c>
      <c r="I4192" s="82">
        <v>120.9028</v>
      </c>
      <c r="J4192" s="82">
        <v>34.371899999999997</v>
      </c>
      <c r="K4192" s="82">
        <v>70.343500000000006</v>
      </c>
      <c r="L4192" s="82">
        <v>172.69399999999999</v>
      </c>
      <c r="M4192" s="87">
        <v>233.07300000000001</v>
      </c>
      <c r="N4192" s="80">
        <v>0.91</v>
      </c>
      <c r="O4192" s="86">
        <f t="shared" si="195"/>
        <v>1267.03041216563</v>
      </c>
      <c r="P4192" s="24">
        <f t="shared" si="196"/>
        <v>0</v>
      </c>
      <c r="R4192" s="76">
        <v>42887</v>
      </c>
      <c r="S4192" s="88">
        <f t="shared" si="197"/>
        <v>7.6918451835123998E-3</v>
      </c>
      <c r="T4192" s="88"/>
    </row>
    <row r="4193" spans="1:20" x14ac:dyDescent="0.3">
      <c r="A4193" s="75">
        <v>4190</v>
      </c>
      <c r="B4193" s="76">
        <v>42888</v>
      </c>
      <c r="C4193" s="80">
        <v>3362.7258999999999</v>
      </c>
      <c r="D4193" s="81">
        <v>75.329599999999999</v>
      </c>
      <c r="E4193" s="82">
        <v>48.53</v>
      </c>
      <c r="F4193" s="82">
        <v>50.138100000000001</v>
      </c>
      <c r="G4193" s="82">
        <v>106.6865</v>
      </c>
      <c r="H4193" s="82">
        <v>181.62520000000001</v>
      </c>
      <c r="I4193" s="82">
        <v>119.105</v>
      </c>
      <c r="J4193" s="82">
        <v>34.056399999999996</v>
      </c>
      <c r="K4193" s="82">
        <v>70.497100000000003</v>
      </c>
      <c r="L4193" s="82">
        <v>173.34200000000001</v>
      </c>
      <c r="M4193" s="87">
        <v>235.13800000000001</v>
      </c>
      <c r="N4193" s="80">
        <v>0.91</v>
      </c>
      <c r="O4193" s="86">
        <f t="shared" si="195"/>
        <v>1267.0761660416199</v>
      </c>
      <c r="P4193" s="24">
        <f t="shared" si="196"/>
        <v>0</v>
      </c>
      <c r="R4193" s="76">
        <v>42888</v>
      </c>
      <c r="S4193" s="88">
        <f t="shared" si="197"/>
        <v>3.7239312722292502E-3</v>
      </c>
      <c r="T4193" s="88"/>
    </row>
    <row r="4194" spans="1:20" x14ac:dyDescent="0.3">
      <c r="A4194" s="75">
        <v>4191</v>
      </c>
      <c r="B4194" s="76">
        <v>42891</v>
      </c>
      <c r="C4194" s="80">
        <v>3358.76</v>
      </c>
      <c r="D4194" s="81">
        <v>75.689700000000002</v>
      </c>
      <c r="E4194" s="82">
        <v>48.91</v>
      </c>
      <c r="F4194" s="82">
        <v>50.4236</v>
      </c>
      <c r="G4194" s="82">
        <v>107.45950000000001</v>
      </c>
      <c r="H4194" s="82">
        <v>181.76609999999999</v>
      </c>
      <c r="I4194" s="82">
        <v>120.0339</v>
      </c>
      <c r="J4194" s="82">
        <v>33.922800000000002</v>
      </c>
      <c r="K4194" s="82">
        <v>70.650700000000001</v>
      </c>
      <c r="L4194" s="82">
        <v>173.65100000000001</v>
      </c>
      <c r="M4194" s="87">
        <v>233.685</v>
      </c>
      <c r="N4194" s="80">
        <v>0.91</v>
      </c>
      <c r="O4194" s="86">
        <f t="shared" si="195"/>
        <v>1267.12192156984</v>
      </c>
      <c r="P4194" s="24">
        <f t="shared" si="196"/>
        <v>0</v>
      </c>
      <c r="R4194" s="76">
        <v>42891</v>
      </c>
      <c r="S4194" s="88">
        <f t="shared" si="197"/>
        <v>-1.1793705814677801E-3</v>
      </c>
      <c r="T4194" s="88"/>
    </row>
    <row r="4195" spans="1:20" x14ac:dyDescent="0.3">
      <c r="A4195" s="75">
        <v>4192</v>
      </c>
      <c r="B4195" s="76">
        <v>42892</v>
      </c>
      <c r="C4195" s="80">
        <v>3349.4342999999999</v>
      </c>
      <c r="D4195" s="81">
        <v>74.840900000000005</v>
      </c>
      <c r="E4195" s="82">
        <v>48.45</v>
      </c>
      <c r="F4195" s="82">
        <v>50.083199999999998</v>
      </c>
      <c r="G4195" s="82">
        <v>107.8164</v>
      </c>
      <c r="H4195" s="82">
        <v>183.4923</v>
      </c>
      <c r="I4195" s="82">
        <v>121.6669</v>
      </c>
      <c r="J4195" s="82">
        <v>34.238399999999999</v>
      </c>
      <c r="K4195" s="82">
        <v>70.635400000000004</v>
      </c>
      <c r="L4195" s="82">
        <v>173.386</v>
      </c>
      <c r="M4195" s="87">
        <v>231.29900000000001</v>
      </c>
      <c r="N4195" s="80">
        <v>0.91</v>
      </c>
      <c r="O4195" s="86">
        <f t="shared" si="195"/>
        <v>1267.16767875034</v>
      </c>
      <c r="P4195" s="24">
        <f t="shared" si="196"/>
        <v>0</v>
      </c>
      <c r="R4195" s="76">
        <v>42892</v>
      </c>
      <c r="S4195" s="88">
        <f t="shared" si="197"/>
        <v>-2.7765306243971999E-3</v>
      </c>
      <c r="T4195" s="88"/>
    </row>
    <row r="4196" spans="1:20" x14ac:dyDescent="0.3">
      <c r="A4196" s="75">
        <v>4193</v>
      </c>
      <c r="B4196" s="76">
        <v>42893</v>
      </c>
      <c r="C4196" s="80">
        <v>3355.3872000000001</v>
      </c>
      <c r="D4196" s="81">
        <v>73.979399999999998</v>
      </c>
      <c r="E4196" s="82">
        <v>48.54</v>
      </c>
      <c r="F4196" s="82">
        <v>49.852600000000002</v>
      </c>
      <c r="G4196" s="82">
        <v>107.62309999999999</v>
      </c>
      <c r="H4196" s="82">
        <v>182.7877</v>
      </c>
      <c r="I4196" s="82">
        <v>121.2174</v>
      </c>
      <c r="J4196" s="82">
        <v>33.595100000000002</v>
      </c>
      <c r="K4196" s="82">
        <v>69.913300000000007</v>
      </c>
      <c r="L4196" s="82">
        <v>172.428</v>
      </c>
      <c r="M4196" s="87">
        <v>232.38499999999999</v>
      </c>
      <c r="N4196" s="80">
        <v>0.91</v>
      </c>
      <c r="O4196" s="86">
        <f t="shared" si="195"/>
        <v>1267.2134375831799</v>
      </c>
      <c r="P4196" s="24">
        <f t="shared" si="196"/>
        <v>0</v>
      </c>
      <c r="R4196" s="76">
        <v>42893</v>
      </c>
      <c r="S4196" s="88">
        <f t="shared" si="197"/>
        <v>1.77728519708542E-3</v>
      </c>
      <c r="T4196" s="88"/>
    </row>
    <row r="4197" spans="1:20" x14ac:dyDescent="0.3">
      <c r="A4197" s="75">
        <v>4194</v>
      </c>
      <c r="B4197" s="76">
        <v>42894</v>
      </c>
      <c r="C4197" s="80">
        <v>3356.3710000000001</v>
      </c>
      <c r="D4197" s="81">
        <v>74.738100000000003</v>
      </c>
      <c r="E4197" s="82">
        <v>48.91</v>
      </c>
      <c r="F4197" s="82">
        <v>49.874600000000001</v>
      </c>
      <c r="G4197" s="82">
        <v>106.9689</v>
      </c>
      <c r="H4197" s="82">
        <v>183.19290000000001</v>
      </c>
      <c r="I4197" s="82">
        <v>120.7829</v>
      </c>
      <c r="J4197" s="82">
        <v>33.898600000000002</v>
      </c>
      <c r="K4197" s="82">
        <v>69.329599999999999</v>
      </c>
      <c r="L4197" s="82">
        <v>170.72</v>
      </c>
      <c r="M4197" s="87">
        <v>231.60499999999999</v>
      </c>
      <c r="N4197" s="80">
        <v>0.91</v>
      </c>
      <c r="O4197" s="86">
        <f t="shared" si="195"/>
        <v>1267.2591980684299</v>
      </c>
      <c r="P4197" s="24">
        <f t="shared" si="196"/>
        <v>0</v>
      </c>
      <c r="R4197" s="76">
        <v>42894</v>
      </c>
      <c r="S4197" s="88">
        <f t="shared" si="197"/>
        <v>2.9320014095546298E-4</v>
      </c>
      <c r="T4197" s="88"/>
    </row>
    <row r="4198" spans="1:20" x14ac:dyDescent="0.3">
      <c r="A4198" s="75">
        <v>4195</v>
      </c>
      <c r="B4198" s="76">
        <v>42895</v>
      </c>
      <c r="C4198" s="80">
        <v>3353.5934000000002</v>
      </c>
      <c r="D4198" s="81">
        <v>73.362099999999998</v>
      </c>
      <c r="E4198" s="82">
        <v>48.13</v>
      </c>
      <c r="F4198" s="82">
        <v>49.446300000000001</v>
      </c>
      <c r="G4198" s="82">
        <v>104.54559999999999</v>
      </c>
      <c r="H4198" s="82">
        <v>187.4204</v>
      </c>
      <c r="I4198" s="82">
        <v>123.04519999999999</v>
      </c>
      <c r="J4198" s="82">
        <v>34.262700000000002</v>
      </c>
      <c r="K4198" s="82">
        <v>69.621499999999997</v>
      </c>
      <c r="L4198" s="82">
        <v>170.79300000000001</v>
      </c>
      <c r="M4198" s="87">
        <v>231.68199999999999</v>
      </c>
      <c r="N4198" s="80">
        <v>0.91</v>
      </c>
      <c r="O4198" s="86">
        <f t="shared" si="195"/>
        <v>1267.3049602061401</v>
      </c>
      <c r="P4198" s="24">
        <f t="shared" si="196"/>
        <v>0</v>
      </c>
      <c r="R4198" s="76">
        <v>42895</v>
      </c>
      <c r="S4198" s="88">
        <f t="shared" si="197"/>
        <v>-8.2756048124588101E-4</v>
      </c>
      <c r="T4198" s="88"/>
    </row>
    <row r="4199" spans="1:20" x14ac:dyDescent="0.3">
      <c r="A4199" s="75">
        <v>4196</v>
      </c>
      <c r="B4199" s="76">
        <v>42898</v>
      </c>
      <c r="C4199" s="80">
        <v>3350.5545999999999</v>
      </c>
      <c r="D4199" s="81">
        <v>73.927899999999994</v>
      </c>
      <c r="E4199" s="82">
        <v>49.52</v>
      </c>
      <c r="F4199" s="82">
        <v>49.248699999999999</v>
      </c>
      <c r="G4199" s="82">
        <v>103.7428</v>
      </c>
      <c r="H4199" s="82">
        <v>190.3092</v>
      </c>
      <c r="I4199" s="82">
        <v>124.2437</v>
      </c>
      <c r="J4199" s="82">
        <v>34.9666</v>
      </c>
      <c r="K4199" s="82">
        <v>69.636799999999994</v>
      </c>
      <c r="L4199" s="82">
        <v>171.22</v>
      </c>
      <c r="M4199" s="87">
        <v>227.078</v>
      </c>
      <c r="N4199" s="80">
        <v>0.91</v>
      </c>
      <c r="O4199" s="86">
        <f t="shared" si="195"/>
        <v>1267.3507239963701</v>
      </c>
      <c r="P4199" s="24">
        <f t="shared" si="196"/>
        <v>0</v>
      </c>
      <c r="R4199" s="76">
        <v>42898</v>
      </c>
      <c r="S4199" s="88">
        <f t="shared" si="197"/>
        <v>-9.0613250849080895E-4</v>
      </c>
      <c r="T4199" s="88"/>
    </row>
    <row r="4200" spans="1:20" x14ac:dyDescent="0.3">
      <c r="A4200" s="75">
        <v>4197</v>
      </c>
      <c r="B4200" s="76">
        <v>42899</v>
      </c>
      <c r="C4200" s="80">
        <v>3366.5369000000001</v>
      </c>
      <c r="D4200" s="81">
        <v>73.992199999999997</v>
      </c>
      <c r="E4200" s="82">
        <v>49.63</v>
      </c>
      <c r="F4200" s="82">
        <v>49.391399999999997</v>
      </c>
      <c r="G4200" s="82">
        <v>105.03619999999999</v>
      </c>
      <c r="H4200" s="82">
        <v>190.46770000000001</v>
      </c>
      <c r="I4200" s="82">
        <v>124.28870000000001</v>
      </c>
      <c r="J4200" s="82">
        <v>35.257899999999999</v>
      </c>
      <c r="K4200" s="82">
        <v>69.744399999999999</v>
      </c>
      <c r="L4200" s="82">
        <v>171.35300000000001</v>
      </c>
      <c r="M4200" s="87">
        <v>229.143</v>
      </c>
      <c r="N4200" s="80">
        <v>0.91</v>
      </c>
      <c r="O4200" s="86">
        <f t="shared" si="195"/>
        <v>1267.39648943918</v>
      </c>
      <c r="P4200" s="24">
        <f t="shared" si="196"/>
        <v>0</v>
      </c>
      <c r="R4200" s="76">
        <v>42899</v>
      </c>
      <c r="S4200" s="88">
        <f t="shared" si="197"/>
        <v>4.7700461290796099E-3</v>
      </c>
      <c r="T4200" s="88"/>
    </row>
    <row r="4201" spans="1:20" x14ac:dyDescent="0.3">
      <c r="A4201" s="75">
        <v>4198</v>
      </c>
      <c r="B4201" s="76">
        <v>42900</v>
      </c>
      <c r="C4201" s="80">
        <v>3363.4245999999998</v>
      </c>
      <c r="D4201" s="81">
        <v>73.310699999999997</v>
      </c>
      <c r="E4201" s="82">
        <v>49.25</v>
      </c>
      <c r="F4201" s="82">
        <v>49.204700000000003</v>
      </c>
      <c r="G4201" s="82">
        <v>104.4713</v>
      </c>
      <c r="H4201" s="82">
        <v>187.77269999999999</v>
      </c>
      <c r="I4201" s="82">
        <v>122.95529999999999</v>
      </c>
      <c r="J4201" s="82">
        <v>35.124400000000001</v>
      </c>
      <c r="K4201" s="82">
        <v>70.162499999999994</v>
      </c>
      <c r="L4201" s="82">
        <v>172.9</v>
      </c>
      <c r="M4201" s="87">
        <v>230.458</v>
      </c>
      <c r="N4201" s="80">
        <v>0.91</v>
      </c>
      <c r="O4201" s="86">
        <f t="shared" si="195"/>
        <v>1267.4422565346299</v>
      </c>
      <c r="P4201" s="24">
        <f t="shared" si="196"/>
        <v>0</v>
      </c>
      <c r="R4201" s="76">
        <v>42900</v>
      </c>
      <c r="S4201" s="88">
        <f t="shared" si="197"/>
        <v>-9.2448117826959798E-4</v>
      </c>
      <c r="T4201" s="88"/>
    </row>
    <row r="4202" spans="1:20" x14ac:dyDescent="0.3">
      <c r="A4202" s="75">
        <v>4199</v>
      </c>
      <c r="B4202" s="76">
        <v>42901</v>
      </c>
      <c r="C4202" s="80">
        <v>3356.5119</v>
      </c>
      <c r="D4202" s="81">
        <v>73.207800000000006</v>
      </c>
      <c r="E4202" s="82">
        <v>49.19</v>
      </c>
      <c r="F4202" s="82">
        <v>49.061999999999998</v>
      </c>
      <c r="G4202" s="82">
        <v>103.9212</v>
      </c>
      <c r="H4202" s="82">
        <v>187.2971</v>
      </c>
      <c r="I4202" s="82">
        <v>123.24</v>
      </c>
      <c r="J4202" s="82">
        <v>35.173000000000002</v>
      </c>
      <c r="K4202" s="82">
        <v>70.085099999999997</v>
      </c>
      <c r="L4202" s="82">
        <v>172.66399999999999</v>
      </c>
      <c r="M4202" s="87">
        <v>231.208</v>
      </c>
      <c r="N4202" s="80">
        <v>1.1599999999999999</v>
      </c>
      <c r="O4202" s="86">
        <f t="shared" si="195"/>
        <v>1267.50059911469</v>
      </c>
      <c r="P4202" s="24">
        <f t="shared" si="196"/>
        <v>0</v>
      </c>
      <c r="R4202" s="76">
        <v>42901</v>
      </c>
      <c r="S4202" s="88">
        <f t="shared" si="197"/>
        <v>-2.0552564193054802E-3</v>
      </c>
      <c r="T4202" s="88"/>
    </row>
    <row r="4203" spans="1:20" x14ac:dyDescent="0.3">
      <c r="A4203" s="75">
        <v>4200</v>
      </c>
      <c r="B4203" s="76">
        <v>42902</v>
      </c>
      <c r="C4203" s="80">
        <v>3357.4881999999998</v>
      </c>
      <c r="D4203" s="81">
        <v>73.066400000000002</v>
      </c>
      <c r="E4203" s="82">
        <v>49.5</v>
      </c>
      <c r="F4203" s="82">
        <v>49.5122</v>
      </c>
      <c r="G4203" s="82">
        <v>104.0698</v>
      </c>
      <c r="H4203" s="82">
        <v>190.8553</v>
      </c>
      <c r="I4203" s="82">
        <v>125.0827</v>
      </c>
      <c r="J4203" s="82">
        <v>36.350200000000001</v>
      </c>
      <c r="K4203" s="82">
        <v>70.177999999999997</v>
      </c>
      <c r="L4203" s="82">
        <v>172.148</v>
      </c>
      <c r="M4203" s="87">
        <v>232.46199999999999</v>
      </c>
      <c r="N4203" s="80">
        <v>1.1599999999999999</v>
      </c>
      <c r="O4203" s="86">
        <f t="shared" si="195"/>
        <v>1267.5589443803699</v>
      </c>
      <c r="P4203" s="24">
        <f t="shared" si="196"/>
        <v>0</v>
      </c>
      <c r="R4203" s="76">
        <v>42902</v>
      </c>
      <c r="S4203" s="88">
        <f t="shared" si="197"/>
        <v>2.9086743294426398E-4</v>
      </c>
      <c r="T4203" s="88"/>
    </row>
    <row r="4204" spans="1:20" x14ac:dyDescent="0.3">
      <c r="A4204" s="75">
        <v>4201</v>
      </c>
      <c r="B4204" s="76">
        <v>42905</v>
      </c>
      <c r="C4204" s="80">
        <v>3385.556</v>
      </c>
      <c r="D4204" s="81">
        <v>74.0822</v>
      </c>
      <c r="E4204" s="82">
        <v>49.49</v>
      </c>
      <c r="F4204" s="82">
        <v>50.215000000000003</v>
      </c>
      <c r="G4204" s="82">
        <v>105.3633</v>
      </c>
      <c r="H4204" s="82">
        <v>189.28749999999999</v>
      </c>
      <c r="I4204" s="82">
        <v>123.989</v>
      </c>
      <c r="J4204" s="82">
        <v>36.046799999999998</v>
      </c>
      <c r="K4204" s="82">
        <v>70.286500000000004</v>
      </c>
      <c r="L4204" s="82">
        <v>172.78200000000001</v>
      </c>
      <c r="M4204" s="87">
        <v>234.221</v>
      </c>
      <c r="N4204" s="80">
        <v>1.1599999999999999</v>
      </c>
      <c r="O4204" s="86">
        <f t="shared" si="195"/>
        <v>1267.6172923317799</v>
      </c>
      <c r="P4204" s="24">
        <f t="shared" si="196"/>
        <v>0</v>
      </c>
      <c r="R4204" s="76">
        <v>42905</v>
      </c>
      <c r="S4204" s="88">
        <f t="shared" si="197"/>
        <v>8.3597613239565494E-3</v>
      </c>
      <c r="T4204" s="88"/>
    </row>
    <row r="4205" spans="1:20" x14ac:dyDescent="0.3">
      <c r="A4205" s="75">
        <v>4202</v>
      </c>
      <c r="B4205" s="76">
        <v>42906</v>
      </c>
      <c r="C4205" s="80">
        <v>3362.9180000000001</v>
      </c>
      <c r="D4205" s="81">
        <v>73.027799999999999</v>
      </c>
      <c r="E4205" s="82">
        <v>48.64</v>
      </c>
      <c r="F4205" s="82">
        <v>50.335700000000003</v>
      </c>
      <c r="G4205" s="82">
        <v>103.93600000000001</v>
      </c>
      <c r="H4205" s="82">
        <v>187.56129999999999</v>
      </c>
      <c r="I4205" s="82">
        <v>123.31489999999999</v>
      </c>
      <c r="J4205" s="82">
        <v>35.3307</v>
      </c>
      <c r="K4205" s="82">
        <v>70.642700000000005</v>
      </c>
      <c r="L4205" s="82">
        <v>173.75399999999999</v>
      </c>
      <c r="M4205" s="87">
        <v>235.643</v>
      </c>
      <c r="N4205" s="80">
        <v>1.1599999999999999</v>
      </c>
      <c r="O4205" s="86">
        <f t="shared" si="195"/>
        <v>1267.6756429690399</v>
      </c>
      <c r="P4205" s="24">
        <f t="shared" si="196"/>
        <v>0</v>
      </c>
      <c r="R4205" s="76">
        <v>42906</v>
      </c>
      <c r="S4205" s="88">
        <f t="shared" si="197"/>
        <v>-6.6866417214779296E-3</v>
      </c>
      <c r="T4205" s="88"/>
    </row>
    <row r="4206" spans="1:20" x14ac:dyDescent="0.3">
      <c r="A4206" s="75">
        <v>4203</v>
      </c>
      <c r="B4206" s="76">
        <v>42907</v>
      </c>
      <c r="C4206" s="80">
        <v>3361.2518</v>
      </c>
      <c r="D4206" s="81">
        <v>72.436300000000003</v>
      </c>
      <c r="E4206" s="82">
        <v>49.28</v>
      </c>
      <c r="F4206" s="82">
        <v>50.873800000000003</v>
      </c>
      <c r="G4206" s="82">
        <v>104.4713</v>
      </c>
      <c r="H4206" s="82">
        <v>184.05600000000001</v>
      </c>
      <c r="I4206" s="82">
        <v>122.01139999999999</v>
      </c>
      <c r="J4206" s="82">
        <v>35.136499999999998</v>
      </c>
      <c r="K4206" s="82">
        <v>70.038600000000002</v>
      </c>
      <c r="L4206" s="82">
        <v>172.97300000000001</v>
      </c>
      <c r="M4206" s="87">
        <v>235.12299999999999</v>
      </c>
      <c r="N4206" s="80">
        <v>1.1599999999999999</v>
      </c>
      <c r="O4206" s="86">
        <f t="shared" si="195"/>
        <v>1267.7339962922899</v>
      </c>
      <c r="P4206" s="24">
        <f t="shared" si="196"/>
        <v>0</v>
      </c>
      <c r="R4206" s="76">
        <v>42907</v>
      </c>
      <c r="S4206" s="88">
        <f t="shared" si="197"/>
        <v>-4.9546257149302197E-4</v>
      </c>
      <c r="T4206" s="88"/>
    </row>
    <row r="4207" spans="1:20" x14ac:dyDescent="0.3">
      <c r="A4207" s="75">
        <v>4204</v>
      </c>
      <c r="B4207" s="76">
        <v>42908</v>
      </c>
      <c r="C4207" s="80">
        <v>3359.7577999999999</v>
      </c>
      <c r="D4207" s="81">
        <v>72.616299999999995</v>
      </c>
      <c r="E4207" s="82">
        <v>50.02</v>
      </c>
      <c r="F4207" s="82">
        <v>55.233199999999997</v>
      </c>
      <c r="G4207" s="82">
        <v>104.4564</v>
      </c>
      <c r="H4207" s="82">
        <v>183.9855</v>
      </c>
      <c r="I4207" s="82">
        <v>121.4721</v>
      </c>
      <c r="J4207" s="82">
        <v>35.185099999999998</v>
      </c>
      <c r="K4207" s="82">
        <v>69.806299999999993</v>
      </c>
      <c r="L4207" s="82">
        <v>171.10300000000001</v>
      </c>
      <c r="M4207" s="87">
        <v>236.75899999999999</v>
      </c>
      <c r="N4207" s="80">
        <v>1.1599999999999999</v>
      </c>
      <c r="O4207" s="86">
        <f t="shared" si="195"/>
        <v>1267.79235230164</v>
      </c>
      <c r="P4207" s="24">
        <f t="shared" si="196"/>
        <v>0</v>
      </c>
      <c r="R4207" s="76">
        <v>42908</v>
      </c>
      <c r="S4207" s="88">
        <f t="shared" si="197"/>
        <v>-4.4447726290552898E-4</v>
      </c>
      <c r="T4207" s="88"/>
    </row>
    <row r="4208" spans="1:20" x14ac:dyDescent="0.3">
      <c r="A4208" s="75">
        <v>4205</v>
      </c>
      <c r="B4208" s="76">
        <v>42909</v>
      </c>
      <c r="C4208" s="80">
        <v>3365.0021000000002</v>
      </c>
      <c r="D4208" s="81">
        <v>73.182100000000005</v>
      </c>
      <c r="E4208" s="82">
        <v>51.3</v>
      </c>
      <c r="F4208" s="82">
        <v>55.946899999999999</v>
      </c>
      <c r="G4208" s="82">
        <v>105.86879999999999</v>
      </c>
      <c r="H4208" s="82">
        <v>184.95429999999999</v>
      </c>
      <c r="I4208" s="82">
        <v>122.26609999999999</v>
      </c>
      <c r="J4208" s="82">
        <v>35.828400000000002</v>
      </c>
      <c r="K4208" s="82">
        <v>70.085099999999997</v>
      </c>
      <c r="L4208" s="82">
        <v>172.29599999999999</v>
      </c>
      <c r="M4208" s="87">
        <v>236.51499999999999</v>
      </c>
      <c r="N4208" s="80">
        <v>1.1599999999999999</v>
      </c>
      <c r="O4208" s="86">
        <f t="shared" si="195"/>
        <v>1267.85071099723</v>
      </c>
      <c r="P4208" s="24">
        <f t="shared" si="196"/>
        <v>0</v>
      </c>
      <c r="R4208" s="76">
        <v>42909</v>
      </c>
      <c r="S4208" s="88">
        <f t="shared" si="197"/>
        <v>1.5609160874632301E-3</v>
      </c>
      <c r="T4208" s="88"/>
    </row>
    <row r="4209" spans="1:20" x14ac:dyDescent="0.3">
      <c r="A4209" s="75">
        <v>4206</v>
      </c>
      <c r="B4209" s="76">
        <v>42912</v>
      </c>
      <c r="C4209" s="80">
        <v>3366.1025</v>
      </c>
      <c r="D4209" s="81">
        <v>72.731999999999999</v>
      </c>
      <c r="E4209" s="82">
        <v>50.87</v>
      </c>
      <c r="F4209" s="82">
        <v>55.848100000000002</v>
      </c>
      <c r="G4209" s="82">
        <v>104.8578</v>
      </c>
      <c r="H4209" s="82">
        <v>183.43950000000001</v>
      </c>
      <c r="I4209" s="82">
        <v>121.7118</v>
      </c>
      <c r="J4209" s="82">
        <v>35.3307</v>
      </c>
      <c r="K4209" s="82">
        <v>70.363900000000001</v>
      </c>
      <c r="L4209" s="82">
        <v>172.53200000000001</v>
      </c>
      <c r="M4209" s="87">
        <v>235.47499999999999</v>
      </c>
      <c r="N4209" s="80">
        <v>1.1599999999999999</v>
      </c>
      <c r="O4209" s="86">
        <f t="shared" si="195"/>
        <v>1267.9090723791601</v>
      </c>
      <c r="P4209" s="24">
        <f t="shared" si="196"/>
        <v>0</v>
      </c>
      <c r="R4209" s="76">
        <v>42912</v>
      </c>
      <c r="S4209" s="88">
        <f t="shared" si="197"/>
        <v>3.2701316887728799E-4</v>
      </c>
      <c r="T4209" s="88"/>
    </row>
    <row r="4210" spans="1:20" x14ac:dyDescent="0.3">
      <c r="A4210" s="75">
        <v>4207</v>
      </c>
      <c r="B4210" s="76">
        <v>42913</v>
      </c>
      <c r="C4210" s="80">
        <v>3338.9288000000001</v>
      </c>
      <c r="D4210" s="81">
        <v>71.278899999999993</v>
      </c>
      <c r="E4210" s="82">
        <v>50</v>
      </c>
      <c r="F4210" s="82">
        <v>55.7273</v>
      </c>
      <c r="G4210" s="82">
        <v>102.89530000000001</v>
      </c>
      <c r="H4210" s="82">
        <v>183.31620000000001</v>
      </c>
      <c r="I4210" s="82">
        <v>121.5171</v>
      </c>
      <c r="J4210" s="82">
        <v>35.573500000000003</v>
      </c>
      <c r="K4210" s="82">
        <v>69.775300000000001</v>
      </c>
      <c r="L4210" s="82">
        <v>170.79300000000001</v>
      </c>
      <c r="M4210" s="87">
        <v>235.108</v>
      </c>
      <c r="N4210" s="80">
        <v>1.1599999999999999</v>
      </c>
      <c r="O4210" s="86">
        <f t="shared" si="195"/>
        <v>1267.96743644757</v>
      </c>
      <c r="P4210" s="24">
        <f t="shared" si="196"/>
        <v>0</v>
      </c>
      <c r="R4210" s="76">
        <v>42913</v>
      </c>
      <c r="S4210" s="88">
        <f t="shared" si="197"/>
        <v>-8.0727488244935995E-3</v>
      </c>
      <c r="T4210" s="88"/>
    </row>
    <row r="4211" spans="1:20" x14ac:dyDescent="0.3">
      <c r="A4211" s="75">
        <v>4208</v>
      </c>
      <c r="B4211" s="76">
        <v>42914</v>
      </c>
      <c r="C4211" s="80">
        <v>3368.9987000000001</v>
      </c>
      <c r="D4211" s="81">
        <v>72.217699999999994</v>
      </c>
      <c r="E4211" s="82">
        <v>50.63</v>
      </c>
      <c r="F4211" s="82">
        <v>55.859099999999998</v>
      </c>
      <c r="G4211" s="82">
        <v>103.77249999999999</v>
      </c>
      <c r="H4211" s="82">
        <v>183.68610000000001</v>
      </c>
      <c r="I4211" s="82">
        <v>122.1463</v>
      </c>
      <c r="J4211" s="82">
        <v>36.131799999999998</v>
      </c>
      <c r="K4211" s="82">
        <v>70.1935</v>
      </c>
      <c r="L4211" s="82">
        <v>171.441</v>
      </c>
      <c r="M4211" s="87">
        <v>235.995</v>
      </c>
      <c r="N4211" s="80">
        <v>1.1599999999999999</v>
      </c>
      <c r="O4211" s="86">
        <f t="shared" si="195"/>
        <v>1268.0258032025799</v>
      </c>
      <c r="P4211" s="24">
        <f t="shared" si="196"/>
        <v>0</v>
      </c>
      <c r="R4211" s="76">
        <v>42914</v>
      </c>
      <c r="S4211" s="88">
        <f t="shared" si="197"/>
        <v>9.0058524159004599E-3</v>
      </c>
      <c r="T4211" s="88"/>
    </row>
    <row r="4212" spans="1:20" x14ac:dyDescent="0.3">
      <c r="A4212" s="75">
        <v>4209</v>
      </c>
      <c r="B4212" s="76">
        <v>42915</v>
      </c>
      <c r="C4212" s="80">
        <v>3340.1363000000001</v>
      </c>
      <c r="D4212" s="81">
        <v>70.828900000000004</v>
      </c>
      <c r="E4212" s="82">
        <v>50.24</v>
      </c>
      <c r="F4212" s="82">
        <v>55.123399999999997</v>
      </c>
      <c r="G4212" s="82">
        <v>101.8249</v>
      </c>
      <c r="H4212" s="82">
        <v>183.4042</v>
      </c>
      <c r="I4212" s="82">
        <v>120.9028</v>
      </c>
      <c r="J4212" s="82">
        <v>35.6706</v>
      </c>
      <c r="K4212" s="82">
        <v>69.434600000000003</v>
      </c>
      <c r="L4212" s="82">
        <v>169.67400000000001</v>
      </c>
      <c r="M4212" s="87">
        <v>234.20500000000001</v>
      </c>
      <c r="N4212" s="80">
        <v>1.1599999999999999</v>
      </c>
      <c r="O4212" s="86">
        <f t="shared" si="195"/>
        <v>1268.08417264432</v>
      </c>
      <c r="P4212" s="24">
        <f t="shared" si="196"/>
        <v>0</v>
      </c>
      <c r="R4212" s="76">
        <v>42915</v>
      </c>
      <c r="S4212" s="88">
        <f t="shared" si="197"/>
        <v>-8.5670558436249395E-3</v>
      </c>
      <c r="T4212" s="88"/>
    </row>
    <row r="4213" spans="1:20" x14ac:dyDescent="0.3">
      <c r="A4213" s="75">
        <v>4210</v>
      </c>
      <c r="B4213" s="76">
        <v>42916</v>
      </c>
      <c r="C4213" s="80">
        <v>3345.4258</v>
      </c>
      <c r="D4213" s="81">
        <v>71.008899999999997</v>
      </c>
      <c r="E4213" s="82">
        <v>49.81</v>
      </c>
      <c r="F4213" s="82">
        <v>55.057499999999997</v>
      </c>
      <c r="G4213" s="82">
        <v>102.4791</v>
      </c>
      <c r="H4213" s="82">
        <v>183.7741</v>
      </c>
      <c r="I4213" s="82">
        <v>120.9477</v>
      </c>
      <c r="J4213" s="82">
        <v>35.415700000000001</v>
      </c>
      <c r="K4213" s="82">
        <v>69.465599999999995</v>
      </c>
      <c r="L4213" s="82">
        <v>170.13</v>
      </c>
      <c r="M4213" s="87">
        <v>234.251</v>
      </c>
      <c r="N4213" s="80">
        <v>1.06</v>
      </c>
      <c r="O4213" s="99">
        <f t="shared" si="195"/>
        <v>1268.1375126928499</v>
      </c>
      <c r="P4213" s="24">
        <f t="shared" si="196"/>
        <v>1</v>
      </c>
      <c r="R4213" s="76">
        <v>42916</v>
      </c>
      <c r="S4213" s="88">
        <f t="shared" si="197"/>
        <v>1.58361800983986E-3</v>
      </c>
      <c r="T4213" s="88"/>
    </row>
    <row r="4214" spans="1:20" x14ac:dyDescent="0.3">
      <c r="A4214" s="75">
        <v>4211</v>
      </c>
      <c r="B4214" s="76">
        <v>42919</v>
      </c>
      <c r="C4214" s="80">
        <v>3353.4609999999998</v>
      </c>
      <c r="D4214" s="81">
        <v>70.661699999999996</v>
      </c>
      <c r="E4214" s="82">
        <v>50.09</v>
      </c>
      <c r="F4214" s="82">
        <v>54.201000000000001</v>
      </c>
      <c r="G4214" s="82">
        <v>101.3492</v>
      </c>
      <c r="H4214" s="82">
        <v>187.24420000000001</v>
      </c>
      <c r="I4214" s="82">
        <v>123.00020000000001</v>
      </c>
      <c r="J4214" s="82">
        <v>35.925400000000003</v>
      </c>
      <c r="K4214" s="82">
        <v>69.3262</v>
      </c>
      <c r="L4214" s="82">
        <v>170.05699999999999</v>
      </c>
      <c r="M4214" s="87">
        <v>233.24199999999999</v>
      </c>
      <c r="N4214" s="80">
        <v>1.1599999999999999</v>
      </c>
      <c r="O4214" s="86">
        <f t="shared" si="195"/>
        <v>1268.19588727677</v>
      </c>
      <c r="P4214" s="24">
        <f t="shared" si="196"/>
        <v>0</v>
      </c>
      <c r="R4214" s="76">
        <v>42919</v>
      </c>
      <c r="S4214" s="88">
        <f t="shared" si="197"/>
        <v>2.4018467245634501E-3</v>
      </c>
      <c r="T4214" s="88"/>
    </row>
    <row r="4215" spans="1:20" x14ac:dyDescent="0.3">
      <c r="A4215" s="75">
        <v>4212</v>
      </c>
      <c r="B4215" s="76">
        <v>42920</v>
      </c>
      <c r="C4215" s="80">
        <v>3353.4609999999998</v>
      </c>
      <c r="D4215" s="81">
        <v>70.661699999999996</v>
      </c>
      <c r="E4215" s="82">
        <v>50.09</v>
      </c>
      <c r="F4215" s="82">
        <v>54.201000000000001</v>
      </c>
      <c r="G4215" s="82">
        <v>101.3492</v>
      </c>
      <c r="H4215" s="82">
        <v>187.24420000000001</v>
      </c>
      <c r="I4215" s="82">
        <v>123.00020000000001</v>
      </c>
      <c r="J4215" s="82">
        <v>35.925400000000003</v>
      </c>
      <c r="K4215" s="82">
        <v>69.3262</v>
      </c>
      <c r="L4215" s="82">
        <v>170.05699999999999</v>
      </c>
      <c r="M4215" s="87">
        <v>233.24199999999999</v>
      </c>
      <c r="N4215" s="80">
        <v>1.1599999999999999</v>
      </c>
      <c r="O4215" s="86">
        <f t="shared" si="195"/>
        <v>1268.2542645477699</v>
      </c>
      <c r="P4215" s="24">
        <f t="shared" si="196"/>
        <v>0</v>
      </c>
      <c r="R4215" s="76">
        <v>42920</v>
      </c>
      <c r="S4215" s="88">
        <f t="shared" si="197"/>
        <v>0</v>
      </c>
      <c r="T4215" s="88"/>
    </row>
    <row r="4216" spans="1:20" x14ac:dyDescent="0.3">
      <c r="A4216" s="75">
        <v>4213</v>
      </c>
      <c r="B4216" s="76">
        <v>42921</v>
      </c>
      <c r="C4216" s="80">
        <v>3358.9956000000002</v>
      </c>
      <c r="D4216" s="81">
        <v>71.304599999999994</v>
      </c>
      <c r="E4216" s="82">
        <v>50.95</v>
      </c>
      <c r="F4216" s="82">
        <v>54.3108</v>
      </c>
      <c r="G4216" s="82">
        <v>102.7021</v>
      </c>
      <c r="H4216" s="82">
        <v>184.285</v>
      </c>
      <c r="I4216" s="82">
        <v>121.1275</v>
      </c>
      <c r="J4216" s="82">
        <v>34.614699999999999</v>
      </c>
      <c r="K4216" s="82">
        <v>69.4191</v>
      </c>
      <c r="L4216" s="82">
        <v>169.85</v>
      </c>
      <c r="M4216" s="87">
        <v>234.114</v>
      </c>
      <c r="N4216" s="80">
        <v>1.1599999999999999</v>
      </c>
      <c r="O4216" s="86">
        <f t="shared" si="195"/>
        <v>1268.31264450598</v>
      </c>
      <c r="P4216" s="24">
        <f t="shared" si="196"/>
        <v>0</v>
      </c>
      <c r="R4216" s="76">
        <v>42921</v>
      </c>
      <c r="S4216" s="88">
        <f t="shared" si="197"/>
        <v>1.65041430331248E-3</v>
      </c>
      <c r="T4216" s="88"/>
    </row>
    <row r="4217" spans="1:20" x14ac:dyDescent="0.3">
      <c r="A4217" s="75">
        <v>4214</v>
      </c>
      <c r="B4217" s="76">
        <v>42922</v>
      </c>
      <c r="C4217" s="80">
        <v>3328.7379999999998</v>
      </c>
      <c r="D4217" s="81">
        <v>70.4559</v>
      </c>
      <c r="E4217" s="82">
        <v>49.36</v>
      </c>
      <c r="F4217" s="82">
        <v>53.640999999999998</v>
      </c>
      <c r="G4217" s="82">
        <v>101.9438</v>
      </c>
      <c r="H4217" s="82">
        <v>182.8758</v>
      </c>
      <c r="I4217" s="82">
        <v>120.0339</v>
      </c>
      <c r="J4217" s="82">
        <v>34.274799999999999</v>
      </c>
      <c r="K4217" s="82">
        <v>68.768600000000006</v>
      </c>
      <c r="L4217" s="82">
        <v>169.6</v>
      </c>
      <c r="M4217" s="87">
        <v>234.14400000000001</v>
      </c>
      <c r="N4217" s="80">
        <v>1.1599999999999999</v>
      </c>
      <c r="O4217" s="86">
        <f t="shared" si="195"/>
        <v>1268.3710271515199</v>
      </c>
      <c r="P4217" s="24">
        <f t="shared" si="196"/>
        <v>0</v>
      </c>
      <c r="R4217" s="76">
        <v>42922</v>
      </c>
      <c r="S4217" s="88">
        <f t="shared" si="197"/>
        <v>-9.0079308231306703E-3</v>
      </c>
      <c r="T4217" s="88"/>
    </row>
    <row r="4218" spans="1:20" x14ac:dyDescent="0.3">
      <c r="A4218" s="75">
        <v>4215</v>
      </c>
      <c r="B4218" s="76">
        <v>42923</v>
      </c>
      <c r="C4218" s="80">
        <v>3350.0942</v>
      </c>
      <c r="D4218" s="81">
        <v>71.176100000000005</v>
      </c>
      <c r="E4218" s="82">
        <v>49.24</v>
      </c>
      <c r="F4218" s="82">
        <v>54.19</v>
      </c>
      <c r="G4218" s="82">
        <v>103.267</v>
      </c>
      <c r="H4218" s="82">
        <v>182.2945</v>
      </c>
      <c r="I4218" s="82">
        <v>120.1837</v>
      </c>
      <c r="J4218" s="82">
        <v>34.092799999999997</v>
      </c>
      <c r="K4218" s="82">
        <v>68.753100000000003</v>
      </c>
      <c r="L4218" s="82">
        <v>170.16</v>
      </c>
      <c r="M4218" s="87">
        <v>239.00800000000001</v>
      </c>
      <c r="N4218" s="80">
        <v>1.1599999999999999</v>
      </c>
      <c r="O4218" s="86">
        <f t="shared" si="195"/>
        <v>1268.4294124845101</v>
      </c>
      <c r="P4218" s="24">
        <f t="shared" si="196"/>
        <v>0</v>
      </c>
      <c r="R4218" s="76">
        <v>42923</v>
      </c>
      <c r="S4218" s="88">
        <f t="shared" si="197"/>
        <v>6.4157046904862501E-3</v>
      </c>
      <c r="T4218" s="88"/>
    </row>
    <row r="4219" spans="1:20" x14ac:dyDescent="0.3">
      <c r="A4219" s="75">
        <v>4216</v>
      </c>
      <c r="B4219" s="76">
        <v>42926</v>
      </c>
      <c r="C4219" s="80">
        <v>3353.2022999999999</v>
      </c>
      <c r="D4219" s="81">
        <v>71.549000000000007</v>
      </c>
      <c r="E4219" s="82">
        <v>49.65</v>
      </c>
      <c r="F4219" s="82">
        <v>54.486499999999999</v>
      </c>
      <c r="G4219" s="82">
        <v>104.0401</v>
      </c>
      <c r="H4219" s="82">
        <v>181.50190000000001</v>
      </c>
      <c r="I4219" s="82">
        <v>120.0938</v>
      </c>
      <c r="J4219" s="82">
        <v>34.056399999999996</v>
      </c>
      <c r="K4219" s="82">
        <v>68.7376</v>
      </c>
      <c r="L4219" s="82">
        <v>168.333</v>
      </c>
      <c r="M4219" s="87">
        <v>237.86099999999999</v>
      </c>
      <c r="N4219" s="80">
        <v>1.1599999999999999</v>
      </c>
      <c r="O4219" s="86">
        <f t="shared" si="195"/>
        <v>1268.48780050509</v>
      </c>
      <c r="P4219" s="24">
        <f t="shared" si="196"/>
        <v>0</v>
      </c>
      <c r="R4219" s="76">
        <v>42926</v>
      </c>
      <c r="S4219" s="88">
        <f t="shared" si="197"/>
        <v>9.2776495657931302E-4</v>
      </c>
      <c r="T4219" s="88"/>
    </row>
    <row r="4220" spans="1:20" x14ac:dyDescent="0.3">
      <c r="A4220" s="75">
        <v>4217</v>
      </c>
      <c r="B4220" s="76">
        <v>42927</v>
      </c>
      <c r="C4220" s="80">
        <v>3350.6372000000001</v>
      </c>
      <c r="D4220" s="81">
        <v>71.150300000000001</v>
      </c>
      <c r="E4220" s="82">
        <v>49.83</v>
      </c>
      <c r="F4220" s="82">
        <v>54.771999999999998</v>
      </c>
      <c r="G4220" s="82">
        <v>104.05500000000001</v>
      </c>
      <c r="H4220" s="82">
        <v>181.64279999999999</v>
      </c>
      <c r="I4220" s="82">
        <v>120.753</v>
      </c>
      <c r="J4220" s="82">
        <v>34.6875</v>
      </c>
      <c r="K4220" s="82">
        <v>68.660200000000003</v>
      </c>
      <c r="L4220" s="82">
        <v>167.55199999999999</v>
      </c>
      <c r="M4220" s="87">
        <v>236.928</v>
      </c>
      <c r="N4220" s="80">
        <v>1.1599999999999999</v>
      </c>
      <c r="O4220" s="86">
        <f t="shared" si="195"/>
        <v>1268.5461912133701</v>
      </c>
      <c r="P4220" s="24">
        <f t="shared" si="196"/>
        <v>0</v>
      </c>
      <c r="R4220" s="76">
        <v>42927</v>
      </c>
      <c r="S4220" s="88">
        <f t="shared" si="197"/>
        <v>-7.6497024948352099E-4</v>
      </c>
      <c r="T4220" s="88"/>
    </row>
    <row r="4221" spans="1:20" x14ac:dyDescent="0.3">
      <c r="A4221" s="75">
        <v>4218</v>
      </c>
      <c r="B4221" s="76">
        <v>42928</v>
      </c>
      <c r="C4221" s="80">
        <v>3375.4011</v>
      </c>
      <c r="D4221" s="81">
        <v>72.269099999999995</v>
      </c>
      <c r="E4221" s="82">
        <v>50.55</v>
      </c>
      <c r="F4221" s="82">
        <v>55.3979</v>
      </c>
      <c r="G4221" s="82">
        <v>105.7796</v>
      </c>
      <c r="H4221" s="82">
        <v>182.9991</v>
      </c>
      <c r="I4221" s="82">
        <v>121.2923</v>
      </c>
      <c r="J4221" s="82">
        <v>35.585599999999999</v>
      </c>
      <c r="K4221" s="82">
        <v>68.938999999999993</v>
      </c>
      <c r="L4221" s="82">
        <v>169.07</v>
      </c>
      <c r="M4221" s="87">
        <v>239.482</v>
      </c>
      <c r="N4221" s="80">
        <v>1.1599999999999999</v>
      </c>
      <c r="O4221" s="86">
        <f t="shared" si="195"/>
        <v>1268.6045846094701</v>
      </c>
      <c r="P4221" s="24">
        <f t="shared" si="196"/>
        <v>0</v>
      </c>
      <c r="R4221" s="76">
        <v>42928</v>
      </c>
      <c r="S4221" s="88">
        <f t="shared" si="197"/>
        <v>7.3908031582767802E-3</v>
      </c>
      <c r="T4221" s="88"/>
    </row>
    <row r="4222" spans="1:20" x14ac:dyDescent="0.3">
      <c r="A4222" s="75">
        <v>4219</v>
      </c>
      <c r="B4222" s="76">
        <v>42929</v>
      </c>
      <c r="C4222" s="80">
        <v>3381.81</v>
      </c>
      <c r="D4222" s="81">
        <v>72.307699999999997</v>
      </c>
      <c r="E4222" s="82">
        <v>50.08</v>
      </c>
      <c r="F4222" s="82">
        <v>55.2881</v>
      </c>
      <c r="G4222" s="82">
        <v>106.7013</v>
      </c>
      <c r="H4222" s="82">
        <v>183.42189999999999</v>
      </c>
      <c r="I4222" s="82">
        <v>121.3073</v>
      </c>
      <c r="J4222" s="82">
        <v>35.44</v>
      </c>
      <c r="K4222" s="82">
        <v>68.815100000000001</v>
      </c>
      <c r="L4222" s="82">
        <v>167.965</v>
      </c>
      <c r="M4222" s="87">
        <v>237.12700000000001</v>
      </c>
      <c r="N4222" s="80">
        <v>1.1599999999999999</v>
      </c>
      <c r="O4222" s="86">
        <f t="shared" si="195"/>
        <v>1268.66298069352</v>
      </c>
      <c r="P4222" s="24">
        <f t="shared" si="196"/>
        <v>0</v>
      </c>
      <c r="R4222" s="76">
        <v>42929</v>
      </c>
      <c r="S4222" s="88">
        <f t="shared" si="197"/>
        <v>1.8987076824736901E-3</v>
      </c>
      <c r="T4222" s="88"/>
    </row>
    <row r="4223" spans="1:20" x14ac:dyDescent="0.3">
      <c r="A4223" s="75">
        <v>4220</v>
      </c>
      <c r="B4223" s="76">
        <v>42930</v>
      </c>
      <c r="C4223" s="80">
        <v>3397.6729</v>
      </c>
      <c r="D4223" s="81">
        <v>73.0535</v>
      </c>
      <c r="E4223" s="82">
        <v>50.62</v>
      </c>
      <c r="F4223" s="82">
        <v>55.518700000000003</v>
      </c>
      <c r="G4223" s="82">
        <v>108.2029</v>
      </c>
      <c r="H4223" s="82">
        <v>183.96789999999999</v>
      </c>
      <c r="I4223" s="82">
        <v>121.7717</v>
      </c>
      <c r="J4223" s="82">
        <v>35.44</v>
      </c>
      <c r="K4223" s="82">
        <v>69.202299999999994</v>
      </c>
      <c r="L4223" s="82">
        <v>169.30500000000001</v>
      </c>
      <c r="M4223" s="87">
        <v>237.494</v>
      </c>
      <c r="N4223" s="80">
        <v>1.1599999999999999</v>
      </c>
      <c r="O4223" s="86">
        <f t="shared" si="195"/>
        <v>1268.72137946565</v>
      </c>
      <c r="P4223" s="24">
        <f t="shared" si="196"/>
        <v>0</v>
      </c>
      <c r="R4223" s="76">
        <v>42930</v>
      </c>
      <c r="S4223" s="88">
        <f t="shared" si="197"/>
        <v>4.6906538214743802E-3</v>
      </c>
      <c r="T4223" s="88"/>
    </row>
    <row r="4224" spans="1:20" x14ac:dyDescent="0.3">
      <c r="A4224" s="75">
        <v>4221</v>
      </c>
      <c r="B4224" s="76">
        <v>42933</v>
      </c>
      <c r="C4224" s="80">
        <v>3397.6026999999999</v>
      </c>
      <c r="D4224" s="81">
        <v>72.603399999999993</v>
      </c>
      <c r="E4224" s="82">
        <v>51.77</v>
      </c>
      <c r="F4224" s="82">
        <v>55.595500000000001</v>
      </c>
      <c r="G4224" s="82">
        <v>109.05029999999999</v>
      </c>
      <c r="H4224" s="82">
        <v>183.56280000000001</v>
      </c>
      <c r="I4224" s="82">
        <v>121.1425</v>
      </c>
      <c r="J4224" s="82">
        <v>35.367100000000001</v>
      </c>
      <c r="K4224" s="82">
        <v>69.279700000000005</v>
      </c>
      <c r="L4224" s="82">
        <v>169.30500000000001</v>
      </c>
      <c r="M4224" s="87">
        <v>237.46299999999999</v>
      </c>
      <c r="N4224" s="80">
        <v>1.1599999999999999</v>
      </c>
      <c r="O4224" s="86">
        <f t="shared" si="195"/>
        <v>1268.77978092598</v>
      </c>
      <c r="P4224" s="24">
        <f t="shared" si="196"/>
        <v>0</v>
      </c>
      <c r="R4224" s="76">
        <v>42933</v>
      </c>
      <c r="S4224" s="88">
        <f t="shared" si="197"/>
        <v>-2.0661200199723099E-5</v>
      </c>
      <c r="T4224" s="88"/>
    </row>
    <row r="4225" spans="1:20" x14ac:dyDescent="0.3">
      <c r="A4225" s="75">
        <v>4222</v>
      </c>
      <c r="B4225" s="76">
        <v>42934</v>
      </c>
      <c r="C4225" s="80">
        <v>3399.7078000000001</v>
      </c>
      <c r="D4225" s="81">
        <v>72.384799999999998</v>
      </c>
      <c r="E4225" s="82">
        <v>51.53</v>
      </c>
      <c r="F4225" s="82">
        <v>55.6066</v>
      </c>
      <c r="G4225" s="82">
        <v>108.976</v>
      </c>
      <c r="H4225" s="82">
        <v>182.69970000000001</v>
      </c>
      <c r="I4225" s="82">
        <v>120.753</v>
      </c>
      <c r="J4225" s="82">
        <v>35.476399999999998</v>
      </c>
      <c r="K4225" s="82">
        <v>69.186800000000005</v>
      </c>
      <c r="L4225" s="82">
        <v>169.423</v>
      </c>
      <c r="M4225" s="87">
        <v>235.47499999999999</v>
      </c>
      <c r="N4225" s="80">
        <v>1.1599999999999999</v>
      </c>
      <c r="O4225" s="86">
        <f t="shared" si="195"/>
        <v>1268.83818507462</v>
      </c>
      <c r="P4225" s="24">
        <f t="shared" si="196"/>
        <v>0</v>
      </c>
      <c r="R4225" s="76">
        <v>42934</v>
      </c>
      <c r="S4225" s="88">
        <f t="shared" si="197"/>
        <v>6.1958392015637497E-4</v>
      </c>
      <c r="T4225" s="88"/>
    </row>
    <row r="4226" spans="1:20" x14ac:dyDescent="0.3">
      <c r="A4226" s="75">
        <v>4223</v>
      </c>
      <c r="B4226" s="76">
        <v>42935</v>
      </c>
      <c r="C4226" s="80">
        <v>3418.2838999999999</v>
      </c>
      <c r="D4226" s="81">
        <v>73.014899999999997</v>
      </c>
      <c r="E4226" s="82">
        <v>52.1</v>
      </c>
      <c r="F4226" s="82">
        <v>56.212800000000001</v>
      </c>
      <c r="G4226" s="82">
        <v>109.8086</v>
      </c>
      <c r="H4226" s="82">
        <v>184.00309999999999</v>
      </c>
      <c r="I4226" s="82">
        <v>121.1275</v>
      </c>
      <c r="J4226" s="82">
        <v>36.313800000000001</v>
      </c>
      <c r="K4226" s="82">
        <v>69.434600000000003</v>
      </c>
      <c r="L4226" s="82">
        <v>169.90899999999999</v>
      </c>
      <c r="M4226" s="87">
        <v>235.36799999999999</v>
      </c>
      <c r="N4226" s="80">
        <v>1.1599999999999999</v>
      </c>
      <c r="O4226" s="86">
        <f t="shared" si="195"/>
        <v>1268.8965919117099</v>
      </c>
      <c r="P4226" s="24">
        <f t="shared" si="196"/>
        <v>0</v>
      </c>
      <c r="R4226" s="76">
        <v>42935</v>
      </c>
      <c r="S4226" s="88">
        <f t="shared" si="197"/>
        <v>5.4640284085589698E-3</v>
      </c>
      <c r="T4226" s="88"/>
    </row>
    <row r="4227" spans="1:20" x14ac:dyDescent="0.3">
      <c r="A4227" s="75">
        <v>4224</v>
      </c>
      <c r="B4227" s="76">
        <v>42936</v>
      </c>
      <c r="C4227" s="80">
        <v>3417.9915000000001</v>
      </c>
      <c r="D4227" s="81">
        <v>69.401499999999999</v>
      </c>
      <c r="E4227" s="82">
        <v>52.36</v>
      </c>
      <c r="F4227" s="82">
        <v>56.356099999999998</v>
      </c>
      <c r="G4227" s="82">
        <v>110.3438</v>
      </c>
      <c r="H4227" s="82">
        <v>184.30260000000001</v>
      </c>
      <c r="I4227" s="82">
        <v>121.1425</v>
      </c>
      <c r="J4227" s="82">
        <v>36.071100000000001</v>
      </c>
      <c r="K4227" s="82">
        <v>69.4191</v>
      </c>
      <c r="L4227" s="82">
        <v>170.16</v>
      </c>
      <c r="M4227" s="87">
        <v>235.857</v>
      </c>
      <c r="N4227" s="80">
        <v>1.1599999999999999</v>
      </c>
      <c r="O4227" s="86">
        <f t="shared" si="195"/>
        <v>1268.9550014373699</v>
      </c>
      <c r="P4227" s="24">
        <f t="shared" si="196"/>
        <v>0</v>
      </c>
      <c r="R4227" s="76">
        <v>42936</v>
      </c>
      <c r="S4227" s="88">
        <f t="shared" si="197"/>
        <v>-8.5539998593953101E-5</v>
      </c>
      <c r="T4227" s="88"/>
    </row>
    <row r="4228" spans="1:20" x14ac:dyDescent="0.3">
      <c r="A4228" s="75">
        <v>4225</v>
      </c>
      <c r="B4228" s="76">
        <v>42937</v>
      </c>
      <c r="C4228" s="80">
        <v>3416.7339999999999</v>
      </c>
      <c r="D4228" s="81">
        <v>69.234300000000005</v>
      </c>
      <c r="E4228" s="82">
        <v>52.13</v>
      </c>
      <c r="F4228" s="82">
        <v>55.9923</v>
      </c>
      <c r="G4228" s="82">
        <v>109.7045</v>
      </c>
      <c r="H4228" s="82">
        <v>181.87180000000001</v>
      </c>
      <c r="I4228" s="82">
        <v>120.0339</v>
      </c>
      <c r="J4228" s="82">
        <v>35.573500000000003</v>
      </c>
      <c r="K4228" s="82">
        <v>69.744399999999999</v>
      </c>
      <c r="L4228" s="82">
        <v>171.81</v>
      </c>
      <c r="M4228" s="87">
        <v>235.41399999999999</v>
      </c>
      <c r="N4228" s="80">
        <v>1.1599999999999999</v>
      </c>
      <c r="O4228" s="86">
        <f t="shared" ref="O4228:O4291" si="198">O4227*(1+N4228/100/252)</f>
        <v>1269.0134136517199</v>
      </c>
      <c r="P4228" s="24">
        <f t="shared" ref="P4228:P4291" si="199">IF(MONTH(B4228)&lt;&gt;MONTH(B4229),1,0)</f>
        <v>0</v>
      </c>
      <c r="R4228" s="76">
        <v>42937</v>
      </c>
      <c r="S4228" s="88">
        <f t="shared" ref="S4228:S4291" si="200">(C4228/C4227)-1</f>
        <v>-3.6790612264547801E-4</v>
      </c>
      <c r="T4228" s="88"/>
    </row>
    <row r="4229" spans="1:20" x14ac:dyDescent="0.3">
      <c r="A4229" s="75">
        <v>4226</v>
      </c>
      <c r="B4229" s="76">
        <v>42940</v>
      </c>
      <c r="C4229" s="80">
        <v>3413.1713</v>
      </c>
      <c r="D4229" s="81">
        <v>68.436999999999998</v>
      </c>
      <c r="E4229" s="82">
        <v>52.37</v>
      </c>
      <c r="F4229" s="82">
        <v>55.9482</v>
      </c>
      <c r="G4229" s="82">
        <v>109.422</v>
      </c>
      <c r="H4229" s="82">
        <v>181.78370000000001</v>
      </c>
      <c r="I4229" s="82">
        <v>119.6593</v>
      </c>
      <c r="J4229" s="82">
        <v>35.694800000000001</v>
      </c>
      <c r="K4229" s="82">
        <v>69.450100000000006</v>
      </c>
      <c r="L4229" s="82">
        <v>171.07300000000001</v>
      </c>
      <c r="M4229" s="87">
        <v>232.24799999999999</v>
      </c>
      <c r="N4229" s="80">
        <v>1.1599999999999999</v>
      </c>
      <c r="O4229" s="86">
        <f t="shared" si="198"/>
        <v>1269.0718285548901</v>
      </c>
      <c r="P4229" s="24">
        <f t="shared" si="199"/>
        <v>0</v>
      </c>
      <c r="R4229" s="76">
        <v>42940</v>
      </c>
      <c r="S4229" s="88">
        <f t="shared" si="200"/>
        <v>-1.04272091418289E-3</v>
      </c>
      <c r="T4229" s="88"/>
    </row>
    <row r="4230" spans="1:20" x14ac:dyDescent="0.3">
      <c r="A4230" s="75">
        <v>4227</v>
      </c>
      <c r="B4230" s="76">
        <v>42941</v>
      </c>
      <c r="C4230" s="80">
        <v>3423.1487000000002</v>
      </c>
      <c r="D4230" s="81">
        <v>68.501300000000001</v>
      </c>
      <c r="E4230" s="82">
        <v>53.28</v>
      </c>
      <c r="F4230" s="82">
        <v>56.400100000000002</v>
      </c>
      <c r="G4230" s="82">
        <v>110.2992</v>
      </c>
      <c r="H4230" s="82">
        <v>183.87979999999999</v>
      </c>
      <c r="I4230" s="82">
        <v>120.2586</v>
      </c>
      <c r="J4230" s="82">
        <v>35.925400000000003</v>
      </c>
      <c r="K4230" s="82">
        <v>70.069599999999994</v>
      </c>
      <c r="L4230" s="82">
        <v>171.54499999999999</v>
      </c>
      <c r="M4230" s="87">
        <v>243.29</v>
      </c>
      <c r="N4230" s="80">
        <v>1.1599999999999999</v>
      </c>
      <c r="O4230" s="86">
        <f t="shared" si="198"/>
        <v>1269.130246147</v>
      </c>
      <c r="P4230" s="24">
        <f t="shared" si="199"/>
        <v>0</v>
      </c>
      <c r="R4230" s="76">
        <v>42941</v>
      </c>
      <c r="S4230" s="88">
        <f t="shared" si="200"/>
        <v>2.9232051728549399E-3</v>
      </c>
      <c r="T4230" s="88"/>
    </row>
    <row r="4231" spans="1:20" x14ac:dyDescent="0.3">
      <c r="A4231" s="75">
        <v>4228</v>
      </c>
      <c r="B4231" s="76">
        <v>42942</v>
      </c>
      <c r="C4231" s="80">
        <v>3424.1194</v>
      </c>
      <c r="D4231" s="81">
        <v>68.334199999999996</v>
      </c>
      <c r="E4231" s="82">
        <v>45.49</v>
      </c>
      <c r="F4231" s="82">
        <v>56.400100000000002</v>
      </c>
      <c r="G4231" s="82">
        <v>110.09099999999999</v>
      </c>
      <c r="H4231" s="82">
        <v>185.16569999999999</v>
      </c>
      <c r="I4231" s="82">
        <v>120.4084</v>
      </c>
      <c r="J4231" s="82">
        <v>36.022500000000001</v>
      </c>
      <c r="K4231" s="82">
        <v>70.843999999999994</v>
      </c>
      <c r="L4231" s="82">
        <v>172.63499999999999</v>
      </c>
      <c r="M4231" s="87">
        <v>239.375</v>
      </c>
      <c r="N4231" s="80">
        <v>1.1599999999999999</v>
      </c>
      <c r="O4231" s="86">
        <f t="shared" si="198"/>
        <v>1269.1886664281701</v>
      </c>
      <c r="P4231" s="24">
        <f t="shared" si="199"/>
        <v>0</v>
      </c>
      <c r="R4231" s="76">
        <v>42942</v>
      </c>
      <c r="S4231" s="88">
        <f t="shared" si="200"/>
        <v>2.8356933486417503E-4</v>
      </c>
      <c r="T4231" s="88"/>
    </row>
    <row r="4232" spans="1:20" x14ac:dyDescent="0.3">
      <c r="A4232" s="75">
        <v>4229</v>
      </c>
      <c r="B4232" s="76">
        <v>42943</v>
      </c>
      <c r="C4232" s="80">
        <v>3421.1487000000002</v>
      </c>
      <c r="D4232" s="81">
        <v>67.4983</v>
      </c>
      <c r="E4232" s="82">
        <v>46.01</v>
      </c>
      <c r="F4232" s="82">
        <v>55.6066</v>
      </c>
      <c r="G4232" s="82">
        <v>108.7679</v>
      </c>
      <c r="H4232" s="82">
        <v>186.90960000000001</v>
      </c>
      <c r="I4232" s="82">
        <v>121.0976</v>
      </c>
      <c r="J4232" s="82">
        <v>35.9861</v>
      </c>
      <c r="K4232" s="82">
        <v>71.432599999999994</v>
      </c>
      <c r="L4232" s="82">
        <v>172.85599999999999</v>
      </c>
      <c r="M4232" s="87">
        <v>240.048</v>
      </c>
      <c r="N4232" s="80">
        <v>1.1599999999999999</v>
      </c>
      <c r="O4232" s="86">
        <f t="shared" si="198"/>
        <v>1269.2470893985301</v>
      </c>
      <c r="P4232" s="24">
        <f t="shared" si="199"/>
        <v>0</v>
      </c>
      <c r="R4232" s="76">
        <v>42943</v>
      </c>
      <c r="S4232" s="88">
        <f t="shared" si="200"/>
        <v>-8.6758072747106197E-4</v>
      </c>
      <c r="T4232" s="88"/>
    </row>
    <row r="4233" spans="1:20" x14ac:dyDescent="0.3">
      <c r="A4233" s="75">
        <v>4230</v>
      </c>
      <c r="B4233" s="76">
        <v>42944</v>
      </c>
      <c r="C4233" s="80">
        <v>3416.6882000000001</v>
      </c>
      <c r="D4233" s="81">
        <v>67.999799999999993</v>
      </c>
      <c r="E4233" s="82">
        <v>46.89</v>
      </c>
      <c r="F4233" s="82">
        <v>55.441200000000002</v>
      </c>
      <c r="G4233" s="82">
        <v>108.5894</v>
      </c>
      <c r="H4233" s="82">
        <v>190.45009999999999</v>
      </c>
      <c r="I4233" s="82">
        <v>119.2548</v>
      </c>
      <c r="J4233" s="82">
        <v>35.185099999999998</v>
      </c>
      <c r="K4233" s="82">
        <v>71.262200000000007</v>
      </c>
      <c r="L4233" s="82">
        <v>171.78</v>
      </c>
      <c r="M4233" s="87">
        <v>238.36500000000001</v>
      </c>
      <c r="N4233" s="80">
        <v>1.1599999999999999</v>
      </c>
      <c r="O4233" s="86">
        <f t="shared" si="198"/>
        <v>1269.3055150581999</v>
      </c>
      <c r="P4233" s="24">
        <f t="shared" si="199"/>
        <v>0</v>
      </c>
      <c r="R4233" s="76">
        <v>42944</v>
      </c>
      <c r="S4233" s="88">
        <f t="shared" si="200"/>
        <v>-1.3038018487767601E-3</v>
      </c>
      <c r="T4233" s="88"/>
    </row>
    <row r="4234" spans="1:20" x14ac:dyDescent="0.3">
      <c r="A4234" s="75">
        <v>4231</v>
      </c>
      <c r="B4234" s="76">
        <v>42947</v>
      </c>
      <c r="C4234" s="80">
        <v>3414.2152000000001</v>
      </c>
      <c r="D4234" s="81">
        <v>68.398399999999995</v>
      </c>
      <c r="E4234" s="82">
        <v>47.14</v>
      </c>
      <c r="F4234" s="82">
        <v>55.0334</v>
      </c>
      <c r="G4234" s="82">
        <v>108.084</v>
      </c>
      <c r="H4234" s="82">
        <v>192.3349</v>
      </c>
      <c r="I4234" s="82">
        <v>119.914</v>
      </c>
      <c r="J4234" s="82">
        <v>34.760300000000001</v>
      </c>
      <c r="K4234" s="82">
        <v>70.998900000000006</v>
      </c>
      <c r="L4234" s="82">
        <v>171.78</v>
      </c>
      <c r="M4234" s="87">
        <v>237.279</v>
      </c>
      <c r="N4234" s="80">
        <v>1.07</v>
      </c>
      <c r="O4234" s="99">
        <f t="shared" si="198"/>
        <v>1269.3594101733299</v>
      </c>
      <c r="P4234" s="24">
        <f t="shared" si="199"/>
        <v>1</v>
      </c>
      <c r="R4234" s="76">
        <v>42947</v>
      </c>
      <c r="S4234" s="88">
        <f t="shared" si="200"/>
        <v>-7.2380031634145003E-4</v>
      </c>
      <c r="T4234" s="88"/>
    </row>
    <row r="4235" spans="1:20" x14ac:dyDescent="0.3">
      <c r="A4235" s="75">
        <v>4232</v>
      </c>
      <c r="B4235" s="76">
        <v>42948</v>
      </c>
      <c r="C4235" s="80">
        <v>3422.5897</v>
      </c>
      <c r="D4235" s="81">
        <v>68.681399999999996</v>
      </c>
      <c r="E4235" s="82">
        <v>47.53</v>
      </c>
      <c r="F4235" s="82">
        <v>55.286900000000003</v>
      </c>
      <c r="G4235" s="82">
        <v>107.90560000000001</v>
      </c>
      <c r="H4235" s="82">
        <v>195.13560000000001</v>
      </c>
      <c r="I4235" s="82">
        <v>120.1088</v>
      </c>
      <c r="J4235" s="82">
        <v>34.6753</v>
      </c>
      <c r="K4235" s="82">
        <v>70.7821</v>
      </c>
      <c r="L4235" s="82">
        <v>170.76400000000001</v>
      </c>
      <c r="M4235" s="87">
        <v>235.59700000000001</v>
      </c>
      <c r="N4235" s="80">
        <v>1.1599999999999999</v>
      </c>
      <c r="O4235" s="86">
        <f t="shared" si="198"/>
        <v>1269.4178410033201</v>
      </c>
      <c r="P4235" s="24">
        <f t="shared" si="199"/>
        <v>0</v>
      </c>
      <c r="R4235" s="76">
        <v>42948</v>
      </c>
      <c r="S4235" s="88">
        <f t="shared" si="200"/>
        <v>2.4528330844522102E-3</v>
      </c>
      <c r="T4235" s="88"/>
    </row>
    <row r="4236" spans="1:20" x14ac:dyDescent="0.3">
      <c r="A4236" s="75">
        <v>4233</v>
      </c>
      <c r="B4236" s="76">
        <v>42949</v>
      </c>
      <c r="C4236" s="80">
        <v>3424.9328999999998</v>
      </c>
      <c r="D4236" s="81">
        <v>68.372699999999995</v>
      </c>
      <c r="E4236" s="82">
        <v>47.51</v>
      </c>
      <c r="F4236" s="82">
        <v>54.856999999999999</v>
      </c>
      <c r="G4236" s="82">
        <v>107.4298</v>
      </c>
      <c r="H4236" s="82">
        <v>194.572</v>
      </c>
      <c r="I4236" s="82">
        <v>120.753</v>
      </c>
      <c r="J4236" s="82">
        <v>35.500700000000002</v>
      </c>
      <c r="K4236" s="82">
        <v>70.611699999999999</v>
      </c>
      <c r="L4236" s="82">
        <v>170.30699999999999</v>
      </c>
      <c r="M4236" s="87">
        <v>239.49700000000001</v>
      </c>
      <c r="N4236" s="80">
        <v>1.1599999999999999</v>
      </c>
      <c r="O4236" s="86">
        <f t="shared" si="198"/>
        <v>1269.47627452298</v>
      </c>
      <c r="P4236" s="24">
        <f t="shared" si="199"/>
        <v>0</v>
      </c>
      <c r="R4236" s="76">
        <v>42949</v>
      </c>
      <c r="S4236" s="88">
        <f t="shared" si="200"/>
        <v>6.8462778345868003E-4</v>
      </c>
      <c r="T4236" s="88"/>
    </row>
    <row r="4237" spans="1:20" x14ac:dyDescent="0.3">
      <c r="A4237" s="75">
        <v>4234</v>
      </c>
      <c r="B4237" s="76">
        <v>42950</v>
      </c>
      <c r="C4237" s="80">
        <v>3418.0989</v>
      </c>
      <c r="D4237" s="81">
        <v>68.089799999999997</v>
      </c>
      <c r="E4237" s="82">
        <v>48.04</v>
      </c>
      <c r="F4237" s="82">
        <v>55.364100000000001</v>
      </c>
      <c r="G4237" s="82">
        <v>107.2663</v>
      </c>
      <c r="H4237" s="82">
        <v>192.7576</v>
      </c>
      <c r="I4237" s="82">
        <v>120.5882</v>
      </c>
      <c r="J4237" s="82">
        <v>35.148699999999998</v>
      </c>
      <c r="K4237" s="82">
        <v>70.735600000000005</v>
      </c>
      <c r="L4237" s="82">
        <v>171.32400000000001</v>
      </c>
      <c r="M4237" s="87">
        <v>236.637</v>
      </c>
      <c r="N4237" s="80">
        <v>1.1599999999999999</v>
      </c>
      <c r="O4237" s="86">
        <f t="shared" si="198"/>
        <v>1269.5347107324501</v>
      </c>
      <c r="P4237" s="24">
        <f t="shared" si="199"/>
        <v>0</v>
      </c>
      <c r="R4237" s="76">
        <v>42950</v>
      </c>
      <c r="S4237" s="88">
        <f t="shared" si="200"/>
        <v>-1.9953675588797498E-3</v>
      </c>
      <c r="T4237" s="88"/>
    </row>
    <row r="4238" spans="1:20" x14ac:dyDescent="0.3">
      <c r="A4238" s="75">
        <v>4235</v>
      </c>
      <c r="B4238" s="76">
        <v>42951</v>
      </c>
      <c r="C4238" s="80">
        <v>3424.6167999999998</v>
      </c>
      <c r="D4238" s="81">
        <v>67.665499999999994</v>
      </c>
      <c r="E4238" s="82">
        <v>47.87</v>
      </c>
      <c r="F4238" s="82">
        <v>55.066499999999998</v>
      </c>
      <c r="G4238" s="82">
        <v>108.05419999999999</v>
      </c>
      <c r="H4238" s="82">
        <v>193.9554</v>
      </c>
      <c r="I4238" s="82">
        <v>120.1687</v>
      </c>
      <c r="J4238" s="82">
        <v>35.427799999999998</v>
      </c>
      <c r="K4238" s="82">
        <v>70.472300000000004</v>
      </c>
      <c r="L4238" s="82">
        <v>171.42699999999999</v>
      </c>
      <c r="M4238" s="87">
        <v>235.261</v>
      </c>
      <c r="N4238" s="80">
        <v>1.1599999999999999</v>
      </c>
      <c r="O4238" s="86">
        <f t="shared" si="198"/>
        <v>1269.5931496318301</v>
      </c>
      <c r="P4238" s="24">
        <f t="shared" si="199"/>
        <v>0</v>
      </c>
      <c r="R4238" s="76">
        <v>42951</v>
      </c>
      <c r="S4238" s="88">
        <f t="shared" si="200"/>
        <v>1.9068787038314401E-3</v>
      </c>
      <c r="T4238" s="88"/>
    </row>
    <row r="4239" spans="1:20" x14ac:dyDescent="0.3">
      <c r="A4239" s="75">
        <v>4236</v>
      </c>
      <c r="B4239" s="76">
        <v>42954</v>
      </c>
      <c r="C4239" s="80">
        <v>3430.3530000000001</v>
      </c>
      <c r="D4239" s="81">
        <v>67.768299999999996</v>
      </c>
      <c r="E4239" s="82">
        <v>47.31</v>
      </c>
      <c r="F4239" s="82">
        <v>54.713799999999999</v>
      </c>
      <c r="G4239" s="82">
        <v>107.63800000000001</v>
      </c>
      <c r="H4239" s="82">
        <v>193.3742</v>
      </c>
      <c r="I4239" s="82">
        <v>120.0938</v>
      </c>
      <c r="J4239" s="82">
        <v>35.3307</v>
      </c>
      <c r="K4239" s="82">
        <v>70.6892</v>
      </c>
      <c r="L4239" s="82">
        <v>172.29599999999999</v>
      </c>
      <c r="M4239" s="87">
        <v>237.01900000000001</v>
      </c>
      <c r="N4239" s="80">
        <v>1.1599999999999999</v>
      </c>
      <c r="O4239" s="86">
        <f t="shared" si="198"/>
        <v>1269.6515912212601</v>
      </c>
      <c r="P4239" s="24">
        <f t="shared" si="199"/>
        <v>0</v>
      </c>
      <c r="R4239" s="76">
        <v>42954</v>
      </c>
      <c r="S4239" s="88">
        <f t="shared" si="200"/>
        <v>1.6749903230048901E-3</v>
      </c>
      <c r="T4239" s="88"/>
    </row>
    <row r="4240" spans="1:20" x14ac:dyDescent="0.3">
      <c r="A4240" s="75">
        <v>4237</v>
      </c>
      <c r="B4240" s="76">
        <v>42955</v>
      </c>
      <c r="C4240" s="80">
        <v>3422.4854999999998</v>
      </c>
      <c r="D4240" s="81">
        <v>67.241100000000003</v>
      </c>
      <c r="E4240" s="82">
        <v>47.27</v>
      </c>
      <c r="F4240" s="82">
        <v>54.118600000000001</v>
      </c>
      <c r="G4240" s="82">
        <v>108.2178</v>
      </c>
      <c r="H4240" s="82">
        <v>194.37819999999999</v>
      </c>
      <c r="I4240" s="82">
        <v>119.7941</v>
      </c>
      <c r="J4240" s="82">
        <v>35.537100000000002</v>
      </c>
      <c r="K4240" s="82">
        <v>70.627200000000002</v>
      </c>
      <c r="L4240" s="82">
        <v>171.928</v>
      </c>
      <c r="M4240" s="87">
        <v>236.94300000000001</v>
      </c>
      <c r="N4240" s="80">
        <v>1.1599999999999999</v>
      </c>
      <c r="O4240" s="86">
        <f t="shared" si="198"/>
        <v>1269.7100355008499</v>
      </c>
      <c r="P4240" s="24">
        <f t="shared" si="199"/>
        <v>0</v>
      </c>
      <c r="R4240" s="76">
        <v>42955</v>
      </c>
      <c r="S4240" s="88">
        <f t="shared" si="200"/>
        <v>-2.2934957422750001E-3</v>
      </c>
      <c r="T4240" s="88"/>
    </row>
    <row r="4241" spans="1:20" x14ac:dyDescent="0.3">
      <c r="A4241" s="75">
        <v>4238</v>
      </c>
      <c r="B4241" s="76">
        <v>42956</v>
      </c>
      <c r="C4241" s="80">
        <v>3421.6437000000001</v>
      </c>
      <c r="D4241" s="81">
        <v>67.858400000000003</v>
      </c>
      <c r="E4241" s="82">
        <v>47.4</v>
      </c>
      <c r="F4241" s="82">
        <v>54.0745</v>
      </c>
      <c r="G4241" s="82">
        <v>107.742</v>
      </c>
      <c r="H4241" s="82">
        <v>195.32939999999999</v>
      </c>
      <c r="I4241" s="82">
        <v>120.1687</v>
      </c>
      <c r="J4241" s="82">
        <v>35.452100000000002</v>
      </c>
      <c r="K4241" s="82">
        <v>70.611699999999999</v>
      </c>
      <c r="L4241" s="82">
        <v>171.81</v>
      </c>
      <c r="M4241" s="87">
        <v>236.94300000000001</v>
      </c>
      <c r="N4241" s="80">
        <v>1.1599999999999999</v>
      </c>
      <c r="O4241" s="86">
        <f t="shared" si="198"/>
        <v>1269.7684824707401</v>
      </c>
      <c r="P4241" s="24">
        <f t="shared" si="199"/>
        <v>0</v>
      </c>
      <c r="R4241" s="76">
        <v>42956</v>
      </c>
      <c r="S4241" s="88">
        <f t="shared" si="200"/>
        <v>-2.4596159720757799E-4</v>
      </c>
      <c r="T4241" s="88"/>
    </row>
    <row r="4242" spans="1:20" x14ac:dyDescent="0.3">
      <c r="A4242" s="75">
        <v>4239</v>
      </c>
      <c r="B4242" s="76">
        <v>42957</v>
      </c>
      <c r="C4242" s="80">
        <v>3373.3422999999998</v>
      </c>
      <c r="D4242" s="81">
        <v>67.305400000000006</v>
      </c>
      <c r="E4242" s="82">
        <v>46.31</v>
      </c>
      <c r="F4242" s="82">
        <v>53.016399999999997</v>
      </c>
      <c r="G4242" s="82">
        <v>106.1661</v>
      </c>
      <c r="H4242" s="82">
        <v>193.9554</v>
      </c>
      <c r="I4242" s="82">
        <v>119.4646</v>
      </c>
      <c r="J4242" s="82">
        <v>34.820999999999998</v>
      </c>
      <c r="K4242" s="82">
        <v>70.843999999999994</v>
      </c>
      <c r="L4242" s="82">
        <v>171.441</v>
      </c>
      <c r="M4242" s="87">
        <v>239.54300000000001</v>
      </c>
      <c r="N4242" s="80">
        <v>1.1599999999999999</v>
      </c>
      <c r="O4242" s="86">
        <f t="shared" si="198"/>
        <v>1269.8269321310399</v>
      </c>
      <c r="P4242" s="24">
        <f t="shared" si="199"/>
        <v>0</v>
      </c>
      <c r="R4242" s="76">
        <v>42957</v>
      </c>
      <c r="S4242" s="88">
        <f t="shared" si="200"/>
        <v>-1.41164318190116E-2</v>
      </c>
      <c r="T4242" s="88"/>
    </row>
    <row r="4243" spans="1:20" x14ac:dyDescent="0.3">
      <c r="A4243" s="75">
        <v>4240</v>
      </c>
      <c r="B4243" s="76">
        <v>42958</v>
      </c>
      <c r="C4243" s="80">
        <v>3377.8688999999999</v>
      </c>
      <c r="D4243" s="81">
        <v>67.7941</v>
      </c>
      <c r="E4243" s="82">
        <v>46.37</v>
      </c>
      <c r="F4243" s="82">
        <v>53.170699999999997</v>
      </c>
      <c r="G4243" s="82">
        <v>107.78660000000001</v>
      </c>
      <c r="H4243" s="82">
        <v>192.40539999999999</v>
      </c>
      <c r="I4243" s="82">
        <v>118.31480000000001</v>
      </c>
      <c r="J4243" s="82">
        <v>34.905900000000003</v>
      </c>
      <c r="K4243" s="82">
        <v>70.611699999999999</v>
      </c>
      <c r="L4243" s="82">
        <v>171.63300000000001</v>
      </c>
      <c r="M4243" s="87">
        <v>240.583</v>
      </c>
      <c r="N4243" s="80">
        <v>1.1599999999999999</v>
      </c>
      <c r="O4243" s="86">
        <f t="shared" si="198"/>
        <v>1269.88538448189</v>
      </c>
      <c r="P4243" s="24">
        <f t="shared" si="199"/>
        <v>0</v>
      </c>
      <c r="R4243" s="76">
        <v>42958</v>
      </c>
      <c r="S4243" s="88">
        <f t="shared" si="200"/>
        <v>1.3418739035171399E-3</v>
      </c>
      <c r="T4243" s="88"/>
    </row>
    <row r="4244" spans="1:20" x14ac:dyDescent="0.3">
      <c r="A4244" s="75">
        <v>4241</v>
      </c>
      <c r="B4244" s="76">
        <v>42961</v>
      </c>
      <c r="C4244" s="80">
        <v>3411.9814000000001</v>
      </c>
      <c r="D4244" s="81">
        <v>68.861400000000003</v>
      </c>
      <c r="E4244" s="82">
        <v>46.82</v>
      </c>
      <c r="F4244" s="82">
        <v>53.843000000000004</v>
      </c>
      <c r="G4244" s="82">
        <v>109.4071</v>
      </c>
      <c r="H4244" s="82">
        <v>191.48939999999999</v>
      </c>
      <c r="I4244" s="82">
        <v>118.3451</v>
      </c>
      <c r="J4244" s="82">
        <v>34.493299999999998</v>
      </c>
      <c r="K4244" s="82">
        <v>70.936999999999998</v>
      </c>
      <c r="L4244" s="82">
        <v>173.59200000000001</v>
      </c>
      <c r="M4244" s="87">
        <v>240.52199999999999</v>
      </c>
      <c r="N4244" s="80">
        <v>1.1599999999999999</v>
      </c>
      <c r="O4244" s="86">
        <f t="shared" si="198"/>
        <v>1269.9438395233999</v>
      </c>
      <c r="P4244" s="24">
        <f t="shared" si="199"/>
        <v>0</v>
      </c>
      <c r="R4244" s="76">
        <v>42961</v>
      </c>
      <c r="S4244" s="88">
        <f t="shared" si="200"/>
        <v>1.00988229590557E-2</v>
      </c>
      <c r="T4244" s="88"/>
    </row>
    <row r="4245" spans="1:20" x14ac:dyDescent="0.3">
      <c r="A4245" s="75">
        <v>4242</v>
      </c>
      <c r="B4245" s="76">
        <v>42962</v>
      </c>
      <c r="C4245" s="80">
        <v>3411.0637000000002</v>
      </c>
      <c r="D4245" s="81">
        <v>69.272900000000007</v>
      </c>
      <c r="E4245" s="82">
        <v>46.34</v>
      </c>
      <c r="F4245" s="82">
        <v>53.820999999999998</v>
      </c>
      <c r="G4245" s="82">
        <v>109.43689999999999</v>
      </c>
      <c r="H4245" s="82">
        <v>191.24279999999999</v>
      </c>
      <c r="I4245" s="82">
        <v>118.0577</v>
      </c>
      <c r="J4245" s="82">
        <v>34.299100000000003</v>
      </c>
      <c r="K4245" s="82">
        <v>71.540999999999997</v>
      </c>
      <c r="L4245" s="82">
        <v>175.25700000000001</v>
      </c>
      <c r="M4245" s="87">
        <v>241.07300000000001</v>
      </c>
      <c r="N4245" s="80">
        <v>1.1599999999999999</v>
      </c>
      <c r="O4245" s="86">
        <f t="shared" si="198"/>
        <v>1270.0022972556901</v>
      </c>
      <c r="P4245" s="24">
        <f t="shared" si="199"/>
        <v>0</v>
      </c>
      <c r="R4245" s="76">
        <v>42962</v>
      </c>
      <c r="S4245" s="88">
        <f t="shared" si="200"/>
        <v>-2.6896395156195103E-4</v>
      </c>
      <c r="T4245" s="88"/>
    </row>
    <row r="4246" spans="1:20" x14ac:dyDescent="0.3">
      <c r="A4246" s="75">
        <v>4243</v>
      </c>
      <c r="B4246" s="76">
        <v>42963</v>
      </c>
      <c r="C4246" s="80">
        <v>3416.8782999999999</v>
      </c>
      <c r="D4246" s="81">
        <v>68.552800000000005</v>
      </c>
      <c r="E4246" s="82">
        <v>46.29</v>
      </c>
      <c r="F4246" s="82">
        <v>54.283900000000003</v>
      </c>
      <c r="G4246" s="82">
        <v>110.0796</v>
      </c>
      <c r="H4246" s="82">
        <v>190.09780000000001</v>
      </c>
      <c r="I4246" s="82">
        <v>117.19540000000001</v>
      </c>
      <c r="J4246" s="82">
        <v>34.578200000000002</v>
      </c>
      <c r="K4246" s="82">
        <v>71.5565</v>
      </c>
      <c r="L4246" s="82">
        <v>175.44800000000001</v>
      </c>
      <c r="M4246" s="87">
        <v>243.03</v>
      </c>
      <c r="N4246" s="80">
        <v>1.1599999999999999</v>
      </c>
      <c r="O4246" s="86">
        <f t="shared" si="198"/>
        <v>1270.0607576789</v>
      </c>
      <c r="P4246" s="24">
        <f t="shared" si="199"/>
        <v>0</v>
      </c>
      <c r="R4246" s="76">
        <v>42963</v>
      </c>
      <c r="S4246" s="88">
        <f t="shared" si="200"/>
        <v>1.7046295558771399E-3</v>
      </c>
      <c r="T4246" s="88"/>
    </row>
    <row r="4247" spans="1:20" x14ac:dyDescent="0.3">
      <c r="A4247" s="75">
        <v>4244</v>
      </c>
      <c r="B4247" s="76">
        <v>42964</v>
      </c>
      <c r="C4247" s="80">
        <v>3364.2851000000001</v>
      </c>
      <c r="D4247" s="81">
        <v>67.215400000000002</v>
      </c>
      <c r="E4247" s="82">
        <v>45.4</v>
      </c>
      <c r="F4247" s="82">
        <v>53.512300000000003</v>
      </c>
      <c r="G4247" s="82">
        <v>108.21129999999999</v>
      </c>
      <c r="H4247" s="82">
        <v>188.46090000000001</v>
      </c>
      <c r="I4247" s="82">
        <v>115.36490000000001</v>
      </c>
      <c r="J4247" s="82">
        <v>34.432600000000001</v>
      </c>
      <c r="K4247" s="82">
        <v>71.029899999999998</v>
      </c>
      <c r="L4247" s="82">
        <v>174.40199999999999</v>
      </c>
      <c r="M4247" s="87">
        <v>241.48500000000001</v>
      </c>
      <c r="N4247" s="80">
        <v>1.1599999999999999</v>
      </c>
      <c r="O4247" s="86">
        <f t="shared" si="198"/>
        <v>1270.1192207931399</v>
      </c>
      <c r="P4247" s="24">
        <f t="shared" si="199"/>
        <v>0</v>
      </c>
      <c r="R4247" s="76">
        <v>42964</v>
      </c>
      <c r="S4247" s="88">
        <f t="shared" si="200"/>
        <v>-1.53921782932684E-2</v>
      </c>
      <c r="T4247" s="88"/>
    </row>
    <row r="4248" spans="1:20" x14ac:dyDescent="0.3">
      <c r="A4248" s="75">
        <v>4245</v>
      </c>
      <c r="B4248" s="76">
        <v>42965</v>
      </c>
      <c r="C4248" s="80">
        <v>3358.1929</v>
      </c>
      <c r="D4248" s="81">
        <v>66.765299999999996</v>
      </c>
      <c r="E4248" s="82">
        <v>45.36</v>
      </c>
      <c r="F4248" s="82">
        <v>53.589500000000001</v>
      </c>
      <c r="G4248" s="82">
        <v>108.3458</v>
      </c>
      <c r="H4248" s="82">
        <v>189.4573</v>
      </c>
      <c r="I4248" s="82">
        <v>115.93980000000001</v>
      </c>
      <c r="J4248" s="82">
        <v>34.808799999999998</v>
      </c>
      <c r="K4248" s="82">
        <v>70.735600000000005</v>
      </c>
      <c r="L4248" s="82">
        <v>173.239</v>
      </c>
      <c r="M4248" s="87">
        <v>241.28700000000001</v>
      </c>
      <c r="N4248" s="80">
        <v>1.1599999999999999</v>
      </c>
      <c r="O4248" s="86">
        <f t="shared" si="198"/>
        <v>1270.17768659854</v>
      </c>
      <c r="P4248" s="24">
        <f t="shared" si="199"/>
        <v>0</v>
      </c>
      <c r="R4248" s="76">
        <v>42965</v>
      </c>
      <c r="S4248" s="88">
        <f t="shared" si="200"/>
        <v>-1.8108453412584199E-3</v>
      </c>
      <c r="T4248" s="88"/>
    </row>
    <row r="4249" spans="1:20" x14ac:dyDescent="0.3">
      <c r="A4249" s="75">
        <v>4246</v>
      </c>
      <c r="B4249" s="76">
        <v>42968</v>
      </c>
      <c r="C4249" s="80">
        <v>3362.1999000000001</v>
      </c>
      <c r="D4249" s="81">
        <v>66.842500000000001</v>
      </c>
      <c r="E4249" s="82">
        <v>44.91</v>
      </c>
      <c r="F4249" s="82">
        <v>53.898099999999999</v>
      </c>
      <c r="G4249" s="82">
        <v>107.83759999999999</v>
      </c>
      <c r="H4249" s="82">
        <v>188.21180000000001</v>
      </c>
      <c r="I4249" s="82">
        <v>115.54640000000001</v>
      </c>
      <c r="J4249" s="82">
        <v>34.420499999999997</v>
      </c>
      <c r="K4249" s="82">
        <v>70.751099999999994</v>
      </c>
      <c r="L4249" s="82">
        <v>174.21100000000001</v>
      </c>
      <c r="M4249" s="87">
        <v>242.20400000000001</v>
      </c>
      <c r="N4249" s="80">
        <v>1.1599999999999999</v>
      </c>
      <c r="O4249" s="86">
        <f t="shared" si="198"/>
        <v>1270.2361550952301</v>
      </c>
      <c r="P4249" s="24">
        <f t="shared" si="199"/>
        <v>0</v>
      </c>
      <c r="R4249" s="76">
        <v>42968</v>
      </c>
      <c r="S4249" s="88">
        <f t="shared" si="200"/>
        <v>1.19320126011813E-3</v>
      </c>
      <c r="T4249" s="88"/>
    </row>
    <row r="4250" spans="1:20" x14ac:dyDescent="0.3">
      <c r="A4250" s="75">
        <v>4247</v>
      </c>
      <c r="B4250" s="76">
        <v>42969</v>
      </c>
      <c r="C4250" s="80">
        <v>3395.7419</v>
      </c>
      <c r="D4250" s="81">
        <v>67.318299999999994</v>
      </c>
      <c r="E4250" s="82">
        <v>45.81</v>
      </c>
      <c r="F4250" s="82">
        <v>54.294899999999998</v>
      </c>
      <c r="G4250" s="82">
        <v>109.3472</v>
      </c>
      <c r="H4250" s="82">
        <v>189.24379999999999</v>
      </c>
      <c r="I4250" s="82">
        <v>116.09099999999999</v>
      </c>
      <c r="J4250" s="82">
        <v>34.796700000000001</v>
      </c>
      <c r="K4250" s="82">
        <v>70.627200000000002</v>
      </c>
      <c r="L4250" s="82">
        <v>173.71</v>
      </c>
      <c r="M4250" s="87">
        <v>244.16200000000001</v>
      </c>
      <c r="N4250" s="80">
        <v>1.1599999999999999</v>
      </c>
      <c r="O4250" s="86">
        <f t="shared" si="198"/>
        <v>1270.29462628332</v>
      </c>
      <c r="P4250" s="24">
        <f t="shared" si="199"/>
        <v>0</v>
      </c>
      <c r="R4250" s="76">
        <v>42969</v>
      </c>
      <c r="S4250" s="88">
        <f t="shared" si="200"/>
        <v>9.9762063522754706E-3</v>
      </c>
      <c r="T4250" s="88"/>
    </row>
    <row r="4251" spans="1:20" x14ac:dyDescent="0.3">
      <c r="A4251" s="75">
        <v>4248</v>
      </c>
      <c r="B4251" s="76">
        <v>42970</v>
      </c>
      <c r="C4251" s="80">
        <v>3384.3175999999999</v>
      </c>
      <c r="D4251" s="81">
        <v>67.164000000000001</v>
      </c>
      <c r="E4251" s="82">
        <v>45.42</v>
      </c>
      <c r="F4251" s="82">
        <v>54.085500000000003</v>
      </c>
      <c r="G4251" s="82">
        <v>108.6896</v>
      </c>
      <c r="H4251" s="82">
        <v>189.68860000000001</v>
      </c>
      <c r="I4251" s="82">
        <v>115.8944</v>
      </c>
      <c r="J4251" s="82">
        <v>35.039400000000001</v>
      </c>
      <c r="K4251" s="82">
        <v>70.534300000000002</v>
      </c>
      <c r="L4251" s="82">
        <v>172.78200000000001</v>
      </c>
      <c r="M4251" s="87">
        <v>242.893</v>
      </c>
      <c r="N4251" s="80">
        <v>1.1599999999999999</v>
      </c>
      <c r="O4251" s="86">
        <f t="shared" si="198"/>
        <v>1270.3531001629401</v>
      </c>
      <c r="P4251" s="24">
        <f t="shared" si="199"/>
        <v>0</v>
      </c>
      <c r="R4251" s="76">
        <v>42970</v>
      </c>
      <c r="S4251" s="88">
        <f t="shared" si="200"/>
        <v>-3.3643016272821799E-3</v>
      </c>
      <c r="T4251" s="88"/>
    </row>
    <row r="4252" spans="1:20" x14ac:dyDescent="0.3">
      <c r="A4252" s="75">
        <v>4249</v>
      </c>
      <c r="B4252" s="76">
        <v>42971</v>
      </c>
      <c r="C4252" s="80">
        <v>3377.3679999999999</v>
      </c>
      <c r="D4252" s="81">
        <v>67.4983</v>
      </c>
      <c r="E4252" s="82">
        <v>45.23</v>
      </c>
      <c r="F4252" s="82">
        <v>54.217799999999997</v>
      </c>
      <c r="G4252" s="82">
        <v>108.6447</v>
      </c>
      <c r="H4252" s="82">
        <v>191.16540000000001</v>
      </c>
      <c r="I4252" s="82">
        <v>115.4708</v>
      </c>
      <c r="J4252" s="82">
        <v>35.270099999999999</v>
      </c>
      <c r="K4252" s="82">
        <v>70.332899999999995</v>
      </c>
      <c r="L4252" s="82">
        <v>171.20599999999999</v>
      </c>
      <c r="M4252" s="87">
        <v>242.28100000000001</v>
      </c>
      <c r="N4252" s="80">
        <v>1.1599999999999999</v>
      </c>
      <c r="O4252" s="86">
        <f t="shared" si="198"/>
        <v>1270.41157673422</v>
      </c>
      <c r="P4252" s="24">
        <f t="shared" si="199"/>
        <v>0</v>
      </c>
      <c r="R4252" s="76">
        <v>42971</v>
      </c>
      <c r="S4252" s="88">
        <f t="shared" si="200"/>
        <v>-2.05347157725388E-3</v>
      </c>
      <c r="T4252" s="88"/>
    </row>
    <row r="4253" spans="1:20" x14ac:dyDescent="0.3">
      <c r="A4253" s="75">
        <v>4250</v>
      </c>
      <c r="B4253" s="76">
        <v>42972</v>
      </c>
      <c r="C4253" s="80">
        <v>3383.4029999999998</v>
      </c>
      <c r="D4253" s="81">
        <v>66.906800000000004</v>
      </c>
      <c r="E4253" s="82">
        <v>44.98</v>
      </c>
      <c r="F4253" s="82">
        <v>54.2729</v>
      </c>
      <c r="G4253" s="82">
        <v>108.839</v>
      </c>
      <c r="H4253" s="82">
        <v>192.571</v>
      </c>
      <c r="I4253" s="82">
        <v>116.0608</v>
      </c>
      <c r="J4253" s="82">
        <v>35.512799999999999</v>
      </c>
      <c r="K4253" s="82">
        <v>70.580699999999993</v>
      </c>
      <c r="L4253" s="82">
        <v>170.661</v>
      </c>
      <c r="M4253" s="87">
        <v>242.90799999999999</v>
      </c>
      <c r="N4253" s="80">
        <v>1.1599999999999999</v>
      </c>
      <c r="O4253" s="86">
        <f t="shared" si="198"/>
        <v>1270.47005599728</v>
      </c>
      <c r="P4253" s="24">
        <f t="shared" si="199"/>
        <v>0</v>
      </c>
      <c r="R4253" s="76">
        <v>42972</v>
      </c>
      <c r="S4253" s="88">
        <f t="shared" si="200"/>
        <v>1.78689441008495E-3</v>
      </c>
      <c r="T4253" s="88"/>
    </row>
    <row r="4254" spans="1:20" x14ac:dyDescent="0.3">
      <c r="A4254" s="75">
        <v>4251</v>
      </c>
      <c r="B4254" s="76">
        <v>42975</v>
      </c>
      <c r="C4254" s="80">
        <v>3385.1900999999998</v>
      </c>
      <c r="D4254" s="81">
        <v>67.356800000000007</v>
      </c>
      <c r="E4254" s="82">
        <v>45.14</v>
      </c>
      <c r="F4254" s="82">
        <v>54.2729</v>
      </c>
      <c r="G4254" s="82">
        <v>108.854</v>
      </c>
      <c r="H4254" s="82">
        <v>191.73480000000001</v>
      </c>
      <c r="I4254" s="82">
        <v>115.68259999999999</v>
      </c>
      <c r="J4254" s="82">
        <v>35.415700000000001</v>
      </c>
      <c r="K4254" s="82">
        <v>70.348399999999998</v>
      </c>
      <c r="L4254" s="82">
        <v>170.20400000000001</v>
      </c>
      <c r="M4254" s="87">
        <v>244.208</v>
      </c>
      <c r="N4254" s="80">
        <v>1.1599999999999999</v>
      </c>
      <c r="O4254" s="86">
        <f t="shared" si="198"/>
        <v>1270.52853795223</v>
      </c>
      <c r="P4254" s="24">
        <f t="shared" si="199"/>
        <v>0</v>
      </c>
      <c r="R4254" s="76">
        <v>42975</v>
      </c>
      <c r="S4254" s="88">
        <f t="shared" si="200"/>
        <v>5.2819602039710901E-4</v>
      </c>
      <c r="T4254" s="88"/>
    </row>
    <row r="4255" spans="1:20" x14ac:dyDescent="0.3">
      <c r="A4255" s="75">
        <v>4252</v>
      </c>
      <c r="B4255" s="76">
        <v>42976</v>
      </c>
      <c r="C4255" s="80">
        <v>3388.5234</v>
      </c>
      <c r="D4255" s="81">
        <v>67.356800000000007</v>
      </c>
      <c r="E4255" s="82">
        <v>45.71</v>
      </c>
      <c r="F4255" s="82">
        <v>54.504300000000001</v>
      </c>
      <c r="G4255" s="82">
        <v>109.1828</v>
      </c>
      <c r="H4255" s="82">
        <v>191.9127</v>
      </c>
      <c r="I4255" s="82">
        <v>115.6523</v>
      </c>
      <c r="J4255" s="82">
        <v>35.488500000000002</v>
      </c>
      <c r="K4255" s="82">
        <v>70.394900000000007</v>
      </c>
      <c r="L4255" s="82">
        <v>170.64599999999999</v>
      </c>
      <c r="M4255" s="87">
        <v>243.76400000000001</v>
      </c>
      <c r="N4255" s="80">
        <v>1.1599999999999999</v>
      </c>
      <c r="O4255" s="86">
        <f t="shared" si="198"/>
        <v>1270.5870225992201</v>
      </c>
      <c r="P4255" s="24">
        <f t="shared" si="199"/>
        <v>0</v>
      </c>
      <c r="R4255" s="76">
        <v>42976</v>
      </c>
      <c r="S4255" s="88">
        <f t="shared" si="200"/>
        <v>9.8467143691571791E-4</v>
      </c>
      <c r="T4255" s="88"/>
    </row>
    <row r="4256" spans="1:20" x14ac:dyDescent="0.3">
      <c r="A4256" s="75">
        <v>4253</v>
      </c>
      <c r="B4256" s="76">
        <v>42977</v>
      </c>
      <c r="C4256" s="80">
        <v>3405.0412999999999</v>
      </c>
      <c r="D4256" s="81">
        <v>67.759900000000002</v>
      </c>
      <c r="E4256" s="82">
        <v>46.47</v>
      </c>
      <c r="F4256" s="82">
        <v>54.890099999999997</v>
      </c>
      <c r="G4256" s="82">
        <v>110.6176</v>
      </c>
      <c r="H4256" s="82">
        <v>191.6814</v>
      </c>
      <c r="I4256" s="82">
        <v>115.1229</v>
      </c>
      <c r="J4256" s="82">
        <v>35.630299999999998</v>
      </c>
      <c r="K4256" s="82">
        <v>70.301900000000003</v>
      </c>
      <c r="L4256" s="82">
        <v>170.815</v>
      </c>
      <c r="M4256" s="87">
        <v>245.43100000000001</v>
      </c>
      <c r="N4256" s="80">
        <v>1.1599999999999999</v>
      </c>
      <c r="O4256" s="86">
        <f t="shared" si="198"/>
        <v>1270.64550993836</v>
      </c>
      <c r="P4256" s="24">
        <f t="shared" si="199"/>
        <v>0</v>
      </c>
      <c r="R4256" s="76">
        <v>42977</v>
      </c>
      <c r="S4256" s="88">
        <f t="shared" si="200"/>
        <v>4.8746601543314698E-3</v>
      </c>
      <c r="T4256" s="88"/>
    </row>
    <row r="4257" spans="1:20" x14ac:dyDescent="0.3">
      <c r="A4257" s="75">
        <v>4254</v>
      </c>
      <c r="B4257" s="76">
        <v>42978</v>
      </c>
      <c r="C4257" s="80">
        <v>3424.6664999999998</v>
      </c>
      <c r="D4257" s="81">
        <v>67.954899999999995</v>
      </c>
      <c r="E4257" s="82">
        <v>47.15</v>
      </c>
      <c r="F4257" s="82">
        <v>55.474299999999999</v>
      </c>
      <c r="G4257" s="82">
        <v>111.75360000000001</v>
      </c>
      <c r="H4257" s="82">
        <v>191.48570000000001</v>
      </c>
      <c r="I4257" s="82">
        <v>115.4708</v>
      </c>
      <c r="J4257" s="82">
        <v>36.020400000000002</v>
      </c>
      <c r="K4257" s="82">
        <v>70.549800000000005</v>
      </c>
      <c r="L4257" s="82">
        <v>171.67599999999999</v>
      </c>
      <c r="M4257" s="87">
        <v>246.108</v>
      </c>
      <c r="N4257" s="80">
        <v>1.07</v>
      </c>
      <c r="O4257" s="99">
        <f t="shared" si="198"/>
        <v>1270.6994619500899</v>
      </c>
      <c r="P4257" s="24">
        <f t="shared" si="199"/>
        <v>1</v>
      </c>
      <c r="R4257" s="76">
        <v>42978</v>
      </c>
      <c r="S4257" s="88">
        <f t="shared" si="200"/>
        <v>5.7635717957371701E-3</v>
      </c>
      <c r="T4257" s="88"/>
    </row>
    <row r="4258" spans="1:20" x14ac:dyDescent="0.3">
      <c r="A4258" s="75">
        <v>4255</v>
      </c>
      <c r="B4258" s="76">
        <v>42979</v>
      </c>
      <c r="C4258" s="80">
        <v>3431.6797000000001</v>
      </c>
      <c r="D4258" s="81">
        <v>67.668899999999994</v>
      </c>
      <c r="E4258" s="82">
        <v>47.08</v>
      </c>
      <c r="F4258" s="82">
        <v>55.793900000000001</v>
      </c>
      <c r="G4258" s="82">
        <v>110.51300000000001</v>
      </c>
      <c r="H4258" s="82">
        <v>193.51400000000001</v>
      </c>
      <c r="I4258" s="82">
        <v>115.8339</v>
      </c>
      <c r="J4258" s="82">
        <v>36.8127</v>
      </c>
      <c r="K4258" s="82">
        <v>70.906000000000006</v>
      </c>
      <c r="L4258" s="82">
        <v>171.839</v>
      </c>
      <c r="M4258" s="87">
        <v>245.86199999999999</v>
      </c>
      <c r="N4258" s="80">
        <v>1.1599999999999999</v>
      </c>
      <c r="O4258" s="86">
        <f t="shared" si="198"/>
        <v>1270.757954465</v>
      </c>
      <c r="P4258" s="24">
        <f t="shared" si="199"/>
        <v>0</v>
      </c>
      <c r="R4258" s="76">
        <v>42979</v>
      </c>
      <c r="S4258" s="88">
        <f t="shared" si="200"/>
        <v>2.0478490387312301E-3</v>
      </c>
      <c r="T4258" s="88"/>
    </row>
    <row r="4259" spans="1:20" x14ac:dyDescent="0.3">
      <c r="A4259" s="75">
        <v>4256</v>
      </c>
      <c r="B4259" s="76">
        <v>42982</v>
      </c>
      <c r="C4259" s="80">
        <v>3431.6797000000001</v>
      </c>
      <c r="D4259" s="81">
        <v>67.668899999999994</v>
      </c>
      <c r="E4259" s="82">
        <v>47.08</v>
      </c>
      <c r="F4259" s="82">
        <v>55.793900000000001</v>
      </c>
      <c r="G4259" s="82">
        <v>110.51300000000001</v>
      </c>
      <c r="H4259" s="82">
        <v>193.51400000000001</v>
      </c>
      <c r="I4259" s="82">
        <v>115.8339</v>
      </c>
      <c r="J4259" s="82">
        <v>36.8127</v>
      </c>
      <c r="K4259" s="82">
        <v>70.906000000000006</v>
      </c>
      <c r="L4259" s="82">
        <v>171.839</v>
      </c>
      <c r="M4259" s="87">
        <v>245.86199999999999</v>
      </c>
      <c r="N4259" s="80">
        <v>1.1599999999999999</v>
      </c>
      <c r="O4259" s="86">
        <f t="shared" si="198"/>
        <v>1270.8164496724301</v>
      </c>
      <c r="P4259" s="24">
        <f t="shared" si="199"/>
        <v>0</v>
      </c>
      <c r="R4259" s="76">
        <v>42982</v>
      </c>
      <c r="S4259" s="88">
        <f t="shared" si="200"/>
        <v>0</v>
      </c>
      <c r="T4259" s="88"/>
    </row>
    <row r="4260" spans="1:20" x14ac:dyDescent="0.3">
      <c r="A4260" s="75">
        <v>4257</v>
      </c>
      <c r="B4260" s="76">
        <v>42983</v>
      </c>
      <c r="C4260" s="80">
        <v>3405.7676999999999</v>
      </c>
      <c r="D4260" s="81">
        <v>65.042699999999996</v>
      </c>
      <c r="E4260" s="82">
        <v>46.17</v>
      </c>
      <c r="F4260" s="82">
        <v>56.135599999999997</v>
      </c>
      <c r="G4260" s="82">
        <v>110.0198</v>
      </c>
      <c r="H4260" s="82">
        <v>194.72389999999999</v>
      </c>
      <c r="I4260" s="82">
        <v>116.7567</v>
      </c>
      <c r="J4260" s="82">
        <v>36.739600000000003</v>
      </c>
      <c r="K4260" s="82">
        <v>71.122799999999998</v>
      </c>
      <c r="L4260" s="82">
        <v>171.88300000000001</v>
      </c>
      <c r="M4260" s="87">
        <v>244.77</v>
      </c>
      <c r="N4260" s="80">
        <v>1.1599999999999999</v>
      </c>
      <c r="O4260" s="86">
        <f t="shared" si="198"/>
        <v>1270.8749475724901</v>
      </c>
      <c r="P4260" s="24">
        <f t="shared" si="199"/>
        <v>0</v>
      </c>
      <c r="R4260" s="76">
        <v>42983</v>
      </c>
      <c r="S4260" s="88">
        <f t="shared" si="200"/>
        <v>-7.55082124943074E-3</v>
      </c>
      <c r="T4260" s="88"/>
    </row>
    <row r="4261" spans="1:20" x14ac:dyDescent="0.3">
      <c r="A4261" s="75">
        <v>4258</v>
      </c>
      <c r="B4261" s="76">
        <v>42984</v>
      </c>
      <c r="C4261" s="80">
        <v>3416.4474</v>
      </c>
      <c r="D4261" s="81">
        <v>65.588700000000003</v>
      </c>
      <c r="E4261" s="82">
        <v>46.89</v>
      </c>
      <c r="F4261" s="82">
        <v>56.223799999999997</v>
      </c>
      <c r="G4261" s="82">
        <v>109.7059</v>
      </c>
      <c r="H4261" s="82">
        <v>198.90520000000001</v>
      </c>
      <c r="I4261" s="82">
        <v>119.1771</v>
      </c>
      <c r="J4261" s="82">
        <v>37.3125</v>
      </c>
      <c r="K4261" s="82">
        <v>71.184799999999996</v>
      </c>
      <c r="L4261" s="82">
        <v>172.595</v>
      </c>
      <c r="M4261" s="87">
        <v>243.416</v>
      </c>
      <c r="N4261" s="80">
        <v>1.1599999999999999</v>
      </c>
      <c r="O4261" s="86">
        <f t="shared" si="198"/>
        <v>1270.93344816532</v>
      </c>
      <c r="P4261" s="24">
        <f t="shared" si="199"/>
        <v>0</v>
      </c>
      <c r="R4261" s="76">
        <v>42984</v>
      </c>
      <c r="S4261" s="88">
        <f t="shared" si="200"/>
        <v>3.13576877248556E-3</v>
      </c>
      <c r="T4261" s="88"/>
    </row>
    <row r="4262" spans="1:20" x14ac:dyDescent="0.3">
      <c r="A4262" s="75">
        <v>4259</v>
      </c>
      <c r="B4262" s="76">
        <v>42985</v>
      </c>
      <c r="C4262" s="80">
        <v>3416.6206999999999</v>
      </c>
      <c r="D4262" s="81">
        <v>65.497699999999995</v>
      </c>
      <c r="E4262" s="82">
        <v>46.8</v>
      </c>
      <c r="F4262" s="82">
        <v>57.017400000000002</v>
      </c>
      <c r="G4262" s="82">
        <v>111.1109</v>
      </c>
      <c r="H4262" s="82">
        <v>198.923</v>
      </c>
      <c r="I4262" s="82">
        <v>119.5553</v>
      </c>
      <c r="J4262" s="82">
        <v>37.5441</v>
      </c>
      <c r="K4262" s="82">
        <v>71.680400000000006</v>
      </c>
      <c r="L4262" s="82">
        <v>173.54499999999999</v>
      </c>
      <c r="M4262" s="87">
        <v>246.001</v>
      </c>
      <c r="N4262" s="80">
        <v>1.1599999999999999</v>
      </c>
      <c r="O4262" s="86">
        <f t="shared" si="198"/>
        <v>1270.99195145103</v>
      </c>
      <c r="P4262" s="24">
        <f t="shared" si="199"/>
        <v>0</v>
      </c>
      <c r="R4262" s="76">
        <v>42985</v>
      </c>
      <c r="S4262" s="88">
        <f t="shared" si="200"/>
        <v>5.07252065404806E-5</v>
      </c>
      <c r="T4262" s="88"/>
    </row>
    <row r="4263" spans="1:20" x14ac:dyDescent="0.3">
      <c r="A4263" s="75">
        <v>4260</v>
      </c>
      <c r="B4263" s="76">
        <v>42986</v>
      </c>
      <c r="C4263" s="80">
        <v>3411.6781000000001</v>
      </c>
      <c r="D4263" s="81">
        <v>64.535700000000006</v>
      </c>
      <c r="E4263" s="82">
        <v>46</v>
      </c>
      <c r="F4263" s="82">
        <v>56.851999999999997</v>
      </c>
      <c r="G4263" s="82">
        <v>110.5728</v>
      </c>
      <c r="H4263" s="82">
        <v>197.10820000000001</v>
      </c>
      <c r="I4263" s="82">
        <v>119.2376</v>
      </c>
      <c r="J4263" s="82">
        <v>37.373399999999997</v>
      </c>
      <c r="K4263" s="82">
        <v>71.711399999999998</v>
      </c>
      <c r="L4263" s="82">
        <v>170.65199999999999</v>
      </c>
      <c r="M4263" s="87">
        <v>245.708</v>
      </c>
      <c r="N4263" s="80">
        <v>1.1599999999999999</v>
      </c>
      <c r="O4263" s="86">
        <f t="shared" si="198"/>
        <v>1271.0504574297499</v>
      </c>
      <c r="P4263" s="24">
        <f t="shared" si="199"/>
        <v>0</v>
      </c>
      <c r="R4263" s="76">
        <v>42986</v>
      </c>
      <c r="S4263" s="88">
        <f t="shared" si="200"/>
        <v>-1.4466340966674499E-3</v>
      </c>
      <c r="T4263" s="88"/>
    </row>
    <row r="4264" spans="1:20" x14ac:dyDescent="0.3">
      <c r="A4264" s="75">
        <v>4261</v>
      </c>
      <c r="B4264" s="76">
        <v>42989</v>
      </c>
      <c r="C4264" s="80">
        <v>3448.7129</v>
      </c>
      <c r="D4264" s="81">
        <v>65.744799999999998</v>
      </c>
      <c r="E4264" s="82">
        <v>46.47</v>
      </c>
      <c r="F4264" s="82">
        <v>57.8551</v>
      </c>
      <c r="G4264" s="82">
        <v>111.73860000000001</v>
      </c>
      <c r="H4264" s="82">
        <v>200.20410000000001</v>
      </c>
      <c r="I4264" s="82">
        <v>119.88809999999999</v>
      </c>
      <c r="J4264" s="82">
        <v>37.7879</v>
      </c>
      <c r="K4264" s="82">
        <v>72.052099999999996</v>
      </c>
      <c r="L4264" s="82">
        <v>171.61600000000001</v>
      </c>
      <c r="M4264" s="87">
        <v>248.50800000000001</v>
      </c>
      <c r="N4264" s="80">
        <v>1.1599999999999999</v>
      </c>
      <c r="O4264" s="86">
        <f t="shared" si="198"/>
        <v>1271.1089661015999</v>
      </c>
      <c r="P4264" s="24">
        <f t="shared" si="199"/>
        <v>0</v>
      </c>
      <c r="R4264" s="76">
        <v>42989</v>
      </c>
      <c r="S4264" s="88">
        <f t="shared" si="200"/>
        <v>1.0855303142462301E-2</v>
      </c>
      <c r="T4264" s="88"/>
    </row>
    <row r="4265" spans="1:20" x14ac:dyDescent="0.3">
      <c r="A4265" s="75">
        <v>4262</v>
      </c>
      <c r="B4265" s="76">
        <v>42990</v>
      </c>
      <c r="C4265" s="80">
        <v>3460.511</v>
      </c>
      <c r="D4265" s="81">
        <v>66.1738</v>
      </c>
      <c r="E4265" s="82">
        <v>46.8</v>
      </c>
      <c r="F4265" s="82">
        <v>58.163699999999999</v>
      </c>
      <c r="G4265" s="82">
        <v>111.619</v>
      </c>
      <c r="H4265" s="82">
        <v>200.1507</v>
      </c>
      <c r="I4265" s="82">
        <v>120.2663</v>
      </c>
      <c r="J4265" s="82">
        <v>37.958500000000001</v>
      </c>
      <c r="K4265" s="82">
        <v>72.361900000000006</v>
      </c>
      <c r="L4265" s="82">
        <v>170.59299999999999</v>
      </c>
      <c r="M4265" s="87">
        <v>240.50800000000001</v>
      </c>
      <c r="N4265" s="80">
        <v>1.1599999999999999</v>
      </c>
      <c r="O4265" s="86">
        <f t="shared" si="198"/>
        <v>1271.1674774666999</v>
      </c>
      <c r="P4265" s="24">
        <f t="shared" si="199"/>
        <v>0</v>
      </c>
      <c r="R4265" s="76">
        <v>42990</v>
      </c>
      <c r="S4265" s="88">
        <f t="shared" si="200"/>
        <v>3.42101541708506E-3</v>
      </c>
      <c r="T4265" s="88"/>
    </row>
    <row r="4266" spans="1:20" x14ac:dyDescent="0.3">
      <c r="A4266" s="75">
        <v>4263</v>
      </c>
      <c r="B4266" s="76">
        <v>42991</v>
      </c>
      <c r="C4266" s="80">
        <v>3463.1862999999998</v>
      </c>
      <c r="D4266" s="81">
        <v>66.316800000000001</v>
      </c>
      <c r="E4266" s="82">
        <v>46.68</v>
      </c>
      <c r="F4266" s="82">
        <v>58.1967</v>
      </c>
      <c r="G4266" s="82">
        <v>112.41119999999999</v>
      </c>
      <c r="H4266" s="82">
        <v>203.15770000000001</v>
      </c>
      <c r="I4266" s="82">
        <v>120.6748</v>
      </c>
      <c r="J4266" s="82">
        <v>38.031700000000001</v>
      </c>
      <c r="K4266" s="82">
        <v>72.594200000000001</v>
      </c>
      <c r="L4266" s="82">
        <v>169.77699999999999</v>
      </c>
      <c r="M4266" s="87">
        <v>241.53899999999999</v>
      </c>
      <c r="N4266" s="80">
        <v>1.1599999999999999</v>
      </c>
      <c r="O4266" s="86">
        <f t="shared" si="198"/>
        <v>1271.22599152519</v>
      </c>
      <c r="P4266" s="24">
        <f t="shared" si="199"/>
        <v>0</v>
      </c>
      <c r="R4266" s="76">
        <v>42991</v>
      </c>
      <c r="S4266" s="88">
        <f t="shared" si="200"/>
        <v>7.7309391589852595E-4</v>
      </c>
      <c r="T4266" s="88"/>
    </row>
    <row r="4267" spans="1:20" x14ac:dyDescent="0.3">
      <c r="A4267" s="75">
        <v>4264</v>
      </c>
      <c r="B4267" s="76">
        <v>42992</v>
      </c>
      <c r="C4267" s="80">
        <v>3460.5009</v>
      </c>
      <c r="D4267" s="81">
        <v>66.927800000000005</v>
      </c>
      <c r="E4267" s="82">
        <v>46.6</v>
      </c>
      <c r="F4267" s="82">
        <v>58.185699999999997</v>
      </c>
      <c r="G4267" s="82">
        <v>111.75360000000001</v>
      </c>
      <c r="H4267" s="82">
        <v>203.63810000000001</v>
      </c>
      <c r="I4267" s="82">
        <v>121.1589</v>
      </c>
      <c r="J4267" s="82">
        <v>37.921999999999997</v>
      </c>
      <c r="K4267" s="82">
        <v>71.990200000000002</v>
      </c>
      <c r="L4267" s="82">
        <v>169.39099999999999</v>
      </c>
      <c r="M4267" s="87">
        <v>241.53899999999999</v>
      </c>
      <c r="N4267" s="80">
        <v>1.1599999999999999</v>
      </c>
      <c r="O4267" s="86">
        <f t="shared" si="198"/>
        <v>1271.2845082771801</v>
      </c>
      <c r="P4267" s="24">
        <f t="shared" si="199"/>
        <v>0</v>
      </c>
      <c r="R4267" s="76">
        <v>42992</v>
      </c>
      <c r="S4267" s="88">
        <f t="shared" si="200"/>
        <v>-7.7541309285034099E-4</v>
      </c>
      <c r="T4267" s="88"/>
    </row>
    <row r="4268" spans="1:20" x14ac:dyDescent="0.3">
      <c r="A4268" s="75">
        <v>4265</v>
      </c>
      <c r="B4268" s="76">
        <v>42993</v>
      </c>
      <c r="C4268" s="80">
        <v>3467.3353999999999</v>
      </c>
      <c r="D4268" s="81">
        <v>67.850899999999996</v>
      </c>
      <c r="E4268" s="82">
        <v>47.34</v>
      </c>
      <c r="F4268" s="82">
        <v>53.721800000000002</v>
      </c>
      <c r="G4268" s="82">
        <v>112.5607</v>
      </c>
      <c r="H4268" s="82">
        <v>203.95840000000001</v>
      </c>
      <c r="I4268" s="82">
        <v>121.12860000000001</v>
      </c>
      <c r="J4268" s="82">
        <v>37.970700000000001</v>
      </c>
      <c r="K4268" s="82">
        <v>72.099500000000006</v>
      </c>
      <c r="L4268" s="82">
        <v>170.37</v>
      </c>
      <c r="M4268" s="87">
        <v>241.416</v>
      </c>
      <c r="N4268" s="80">
        <v>1.1599999999999999</v>
      </c>
      <c r="O4268" s="86">
        <f t="shared" si="198"/>
        <v>1271.3430277227999</v>
      </c>
      <c r="P4268" s="24">
        <f t="shared" si="199"/>
        <v>0</v>
      </c>
      <c r="R4268" s="76">
        <v>42993</v>
      </c>
      <c r="S4268" s="88">
        <f t="shared" si="200"/>
        <v>1.97500309853993E-3</v>
      </c>
      <c r="T4268" s="88"/>
    </row>
    <row r="4269" spans="1:20" x14ac:dyDescent="0.3">
      <c r="A4269" s="75">
        <v>4266</v>
      </c>
      <c r="B4269" s="76">
        <v>42996</v>
      </c>
      <c r="C4269" s="80">
        <v>3472.5092</v>
      </c>
      <c r="D4269" s="81">
        <v>67.928899999999999</v>
      </c>
      <c r="E4269" s="82">
        <v>47.57</v>
      </c>
      <c r="F4269" s="82">
        <v>53.2699</v>
      </c>
      <c r="G4269" s="82">
        <v>112.3365</v>
      </c>
      <c r="H4269" s="82">
        <v>204.95480000000001</v>
      </c>
      <c r="I4269" s="82">
        <v>121.1589</v>
      </c>
      <c r="J4269" s="82">
        <v>38.055999999999997</v>
      </c>
      <c r="K4269" s="82">
        <v>71.990200000000002</v>
      </c>
      <c r="L4269" s="82">
        <v>170.578</v>
      </c>
      <c r="M4269" s="87">
        <v>241.047</v>
      </c>
      <c r="N4269" s="80">
        <v>1.1599999999999999</v>
      </c>
      <c r="O4269" s="86">
        <f t="shared" si="198"/>
        <v>1271.40154986217</v>
      </c>
      <c r="P4269" s="24">
        <f t="shared" si="199"/>
        <v>0</v>
      </c>
      <c r="R4269" s="76">
        <v>42996</v>
      </c>
      <c r="S4269" s="88">
        <f t="shared" si="200"/>
        <v>1.492154465357E-3</v>
      </c>
      <c r="T4269" s="88"/>
    </row>
    <row r="4270" spans="1:20" x14ac:dyDescent="0.3">
      <c r="A4270" s="75">
        <v>4267</v>
      </c>
      <c r="B4270" s="76">
        <v>42997</v>
      </c>
      <c r="C4270" s="80">
        <v>3476.4023000000002</v>
      </c>
      <c r="D4270" s="81">
        <v>67.993899999999996</v>
      </c>
      <c r="E4270" s="82">
        <v>47.69</v>
      </c>
      <c r="F4270" s="82">
        <v>52.950200000000002</v>
      </c>
      <c r="G4270" s="82">
        <v>112.755</v>
      </c>
      <c r="H4270" s="82">
        <v>207.0009</v>
      </c>
      <c r="I4270" s="82">
        <v>121.35550000000001</v>
      </c>
      <c r="J4270" s="82">
        <v>38.324199999999998</v>
      </c>
      <c r="K4270" s="82">
        <v>71.787199999999999</v>
      </c>
      <c r="L4270" s="82">
        <v>169.83600000000001</v>
      </c>
      <c r="M4270" s="87">
        <v>242.20099999999999</v>
      </c>
      <c r="N4270" s="80">
        <v>1.1599999999999999</v>
      </c>
      <c r="O4270" s="86">
        <f t="shared" si="198"/>
        <v>1271.46007469542</v>
      </c>
      <c r="P4270" s="24">
        <f t="shared" si="199"/>
        <v>0</v>
      </c>
      <c r="R4270" s="76">
        <v>42997</v>
      </c>
      <c r="S4270" s="88">
        <f t="shared" si="200"/>
        <v>1.1211201398688699E-3</v>
      </c>
      <c r="T4270" s="88"/>
    </row>
    <row r="4271" spans="1:20" x14ac:dyDescent="0.3">
      <c r="A4271" s="75">
        <v>4268</v>
      </c>
      <c r="B4271" s="76">
        <v>42998</v>
      </c>
      <c r="C4271" s="80">
        <v>3478.6109000000001</v>
      </c>
      <c r="D4271" s="81">
        <v>67.5779</v>
      </c>
      <c r="E4271" s="82">
        <v>47.67</v>
      </c>
      <c r="F4271" s="82">
        <v>52.873100000000001</v>
      </c>
      <c r="G4271" s="82">
        <v>112.0076</v>
      </c>
      <c r="H4271" s="82">
        <v>207.05430000000001</v>
      </c>
      <c r="I4271" s="82">
        <v>121.85469999999999</v>
      </c>
      <c r="J4271" s="82">
        <v>38.080399999999997</v>
      </c>
      <c r="K4271" s="82">
        <v>71.474999999999994</v>
      </c>
      <c r="L4271" s="82">
        <v>168.48599999999999</v>
      </c>
      <c r="M4271" s="87">
        <v>245.97</v>
      </c>
      <c r="N4271" s="80">
        <v>1.1599999999999999</v>
      </c>
      <c r="O4271" s="86">
        <f t="shared" si="198"/>
        <v>1271.5186022226701</v>
      </c>
      <c r="P4271" s="24">
        <f t="shared" si="199"/>
        <v>0</v>
      </c>
      <c r="R4271" s="76">
        <v>42998</v>
      </c>
      <c r="S4271" s="88">
        <f t="shared" si="200"/>
        <v>6.3531197180477495E-4</v>
      </c>
      <c r="T4271" s="88"/>
    </row>
    <row r="4272" spans="1:20" x14ac:dyDescent="0.3">
      <c r="A4272" s="75">
        <v>4269</v>
      </c>
      <c r="B4272" s="76">
        <v>42999</v>
      </c>
      <c r="C4272" s="80">
        <v>3468.1223</v>
      </c>
      <c r="D4272" s="81">
        <v>67.642899999999997</v>
      </c>
      <c r="E4272" s="82">
        <v>47.52</v>
      </c>
      <c r="F4272" s="82">
        <v>52.873100000000001</v>
      </c>
      <c r="G4272" s="82">
        <v>110.9166</v>
      </c>
      <c r="H4272" s="82">
        <v>207.23230000000001</v>
      </c>
      <c r="I4272" s="82">
        <v>120.8563</v>
      </c>
      <c r="J4272" s="82">
        <v>38.555799999999998</v>
      </c>
      <c r="K4272" s="82">
        <v>70.881699999999995</v>
      </c>
      <c r="L4272" s="82">
        <v>167.32900000000001</v>
      </c>
      <c r="M4272" s="87">
        <v>244.66200000000001</v>
      </c>
      <c r="N4272" s="80">
        <v>1.1599999999999999</v>
      </c>
      <c r="O4272" s="86">
        <f t="shared" si="198"/>
        <v>1271.57713244404</v>
      </c>
      <c r="P4272" s="24">
        <f t="shared" si="199"/>
        <v>0</v>
      </c>
      <c r="R4272" s="76">
        <v>42999</v>
      </c>
      <c r="S4272" s="88">
        <f t="shared" si="200"/>
        <v>-3.0151690722294302E-3</v>
      </c>
      <c r="T4272" s="88"/>
    </row>
    <row r="4273" spans="1:20" x14ac:dyDescent="0.3">
      <c r="A4273" s="75">
        <v>4270</v>
      </c>
      <c r="B4273" s="76">
        <v>43000</v>
      </c>
      <c r="C4273" s="80">
        <v>3470.4456</v>
      </c>
      <c r="D4273" s="81">
        <v>67.7209</v>
      </c>
      <c r="E4273" s="82">
        <v>48.33</v>
      </c>
      <c r="F4273" s="82">
        <v>53.082500000000003</v>
      </c>
      <c r="G4273" s="82">
        <v>111.21550000000001</v>
      </c>
      <c r="H4273" s="82">
        <v>208.69130000000001</v>
      </c>
      <c r="I4273" s="82">
        <v>120.90170000000001</v>
      </c>
      <c r="J4273" s="82">
        <v>38.567999999999998</v>
      </c>
      <c r="K4273" s="82">
        <v>71.022199999999998</v>
      </c>
      <c r="L4273" s="82">
        <v>165.92</v>
      </c>
      <c r="M4273" s="87">
        <v>244.47800000000001</v>
      </c>
      <c r="N4273" s="80">
        <v>1.1599999999999999</v>
      </c>
      <c r="O4273" s="86">
        <f t="shared" si="198"/>
        <v>1271.6356653596599</v>
      </c>
      <c r="P4273" s="24">
        <f t="shared" si="199"/>
        <v>0</v>
      </c>
      <c r="R4273" s="76">
        <v>43000</v>
      </c>
      <c r="S4273" s="88">
        <f t="shared" si="200"/>
        <v>6.6990140457279202E-4</v>
      </c>
      <c r="T4273" s="88"/>
    </row>
    <row r="4274" spans="1:20" x14ac:dyDescent="0.3">
      <c r="A4274" s="75">
        <v>4271</v>
      </c>
      <c r="B4274" s="76">
        <v>43003</v>
      </c>
      <c r="C4274" s="80">
        <v>3462.7341999999999</v>
      </c>
      <c r="D4274" s="81">
        <v>67.109800000000007</v>
      </c>
      <c r="E4274" s="82">
        <v>47.92</v>
      </c>
      <c r="F4274" s="82">
        <v>52.873100000000001</v>
      </c>
      <c r="G4274" s="82">
        <v>109.4967</v>
      </c>
      <c r="H4274" s="82">
        <v>209.93680000000001</v>
      </c>
      <c r="I4274" s="82">
        <v>122.5052</v>
      </c>
      <c r="J4274" s="82">
        <v>39.018999999999998</v>
      </c>
      <c r="K4274" s="82">
        <v>71.334400000000002</v>
      </c>
      <c r="L4274" s="82">
        <v>166.054</v>
      </c>
      <c r="M4274" s="87">
        <v>240.40100000000001</v>
      </c>
      <c r="N4274" s="80">
        <v>1.1599999999999999</v>
      </c>
      <c r="O4274" s="86">
        <f t="shared" si="198"/>
        <v>1271.69420096965</v>
      </c>
      <c r="P4274" s="24">
        <f t="shared" si="199"/>
        <v>0</v>
      </c>
      <c r="R4274" s="76">
        <v>43003</v>
      </c>
      <c r="S4274" s="88">
        <f t="shared" si="200"/>
        <v>-2.2220201348207599E-3</v>
      </c>
      <c r="T4274" s="88"/>
    </row>
    <row r="4275" spans="1:20" x14ac:dyDescent="0.3">
      <c r="A4275" s="75">
        <v>4272</v>
      </c>
      <c r="B4275" s="76">
        <v>43004</v>
      </c>
      <c r="C4275" s="80">
        <v>3463.2530000000002</v>
      </c>
      <c r="D4275" s="81">
        <v>66.472800000000007</v>
      </c>
      <c r="E4275" s="82">
        <v>47.83</v>
      </c>
      <c r="F4275" s="82">
        <v>52.817999999999998</v>
      </c>
      <c r="G4275" s="82">
        <v>109.4967</v>
      </c>
      <c r="H4275" s="82">
        <v>209.10050000000001</v>
      </c>
      <c r="I4275" s="82">
        <v>122.3691</v>
      </c>
      <c r="J4275" s="82">
        <v>38.836199999999998</v>
      </c>
      <c r="K4275" s="82">
        <v>71.147099999999995</v>
      </c>
      <c r="L4275" s="82">
        <v>165.86099999999999</v>
      </c>
      <c r="M4275" s="87">
        <v>235.92400000000001</v>
      </c>
      <c r="N4275" s="80">
        <v>1.1599999999999999</v>
      </c>
      <c r="O4275" s="86">
        <f t="shared" si="198"/>
        <v>1271.7527392741399</v>
      </c>
      <c r="P4275" s="24">
        <f t="shared" si="199"/>
        <v>0</v>
      </c>
      <c r="R4275" s="76">
        <v>43004</v>
      </c>
      <c r="S4275" s="88">
        <f t="shared" si="200"/>
        <v>1.4982380108774501E-4</v>
      </c>
      <c r="T4275" s="88"/>
    </row>
    <row r="4276" spans="1:20" x14ac:dyDescent="0.3">
      <c r="A4276" s="75">
        <v>4273</v>
      </c>
      <c r="B4276" s="76">
        <v>43005</v>
      </c>
      <c r="C4276" s="80">
        <v>3477.4009000000001</v>
      </c>
      <c r="D4276" s="81">
        <v>67.018799999999999</v>
      </c>
      <c r="E4276" s="82">
        <v>47.75</v>
      </c>
      <c r="F4276" s="82">
        <v>53.082500000000003</v>
      </c>
      <c r="G4276" s="82">
        <v>110.3785</v>
      </c>
      <c r="H4276" s="82">
        <v>208.9759</v>
      </c>
      <c r="I4276" s="82">
        <v>123.18600000000001</v>
      </c>
      <c r="J4276" s="82">
        <v>38.994599999999998</v>
      </c>
      <c r="K4276" s="82">
        <v>69.695099999999996</v>
      </c>
      <c r="L4276" s="82">
        <v>164.80699999999999</v>
      </c>
      <c r="M4276" s="87">
        <v>237.001</v>
      </c>
      <c r="N4276" s="80">
        <v>1.1599999999999999</v>
      </c>
      <c r="O4276" s="86">
        <f t="shared" si="198"/>
        <v>1271.8112802732501</v>
      </c>
      <c r="P4276" s="24">
        <f t="shared" si="199"/>
        <v>0</v>
      </c>
      <c r="R4276" s="76">
        <v>43005</v>
      </c>
      <c r="S4276" s="88">
        <f t="shared" si="200"/>
        <v>4.0851476920686896E-3</v>
      </c>
      <c r="T4276" s="88"/>
    </row>
    <row r="4277" spans="1:20" x14ac:dyDescent="0.3">
      <c r="A4277" s="75">
        <v>4274</v>
      </c>
      <c r="B4277" s="76">
        <v>43006</v>
      </c>
      <c r="C4277" s="80">
        <v>3482.3211999999999</v>
      </c>
      <c r="D4277" s="81">
        <v>67.278800000000004</v>
      </c>
      <c r="E4277" s="82">
        <v>47.68</v>
      </c>
      <c r="F4277" s="82">
        <v>52.994300000000003</v>
      </c>
      <c r="G4277" s="82">
        <v>110.4084</v>
      </c>
      <c r="H4277" s="82">
        <v>209.2784</v>
      </c>
      <c r="I4277" s="82">
        <v>124.3357</v>
      </c>
      <c r="J4277" s="82">
        <v>38.750900000000001</v>
      </c>
      <c r="K4277" s="82">
        <v>70.116699999999994</v>
      </c>
      <c r="L4277" s="82">
        <v>165.60900000000001</v>
      </c>
      <c r="M4277" s="87">
        <v>242.29300000000001</v>
      </c>
      <c r="N4277" s="80">
        <v>1.1599999999999999</v>
      </c>
      <c r="O4277" s="86">
        <f t="shared" si="198"/>
        <v>1271.8698239671</v>
      </c>
      <c r="P4277" s="24">
        <f t="shared" si="199"/>
        <v>0</v>
      </c>
      <c r="R4277" s="76">
        <v>43006</v>
      </c>
      <c r="S4277" s="88">
        <f t="shared" si="200"/>
        <v>1.4149360805650901E-3</v>
      </c>
      <c r="T4277" s="88"/>
    </row>
    <row r="4278" spans="1:20" x14ac:dyDescent="0.3">
      <c r="A4278" s="75">
        <v>4275</v>
      </c>
      <c r="B4278" s="76">
        <v>43007</v>
      </c>
      <c r="C4278" s="80">
        <v>3495.3117999999999</v>
      </c>
      <c r="D4278" s="81">
        <v>67.395899999999997</v>
      </c>
      <c r="E4278" s="82">
        <v>48.72</v>
      </c>
      <c r="F4278" s="82">
        <v>53.291899999999998</v>
      </c>
      <c r="G4278" s="82">
        <v>111.3351</v>
      </c>
      <c r="H4278" s="82">
        <v>209.06489999999999</v>
      </c>
      <c r="I4278" s="82">
        <v>124.018</v>
      </c>
      <c r="J4278" s="82">
        <v>38.933700000000002</v>
      </c>
      <c r="K4278" s="82">
        <v>70.272800000000004</v>
      </c>
      <c r="L4278" s="82">
        <v>165.297</v>
      </c>
      <c r="M4278" s="87">
        <v>241.047</v>
      </c>
      <c r="N4278" s="80">
        <v>1.06</v>
      </c>
      <c r="O4278" s="99">
        <f t="shared" si="198"/>
        <v>1271.92332325335</v>
      </c>
      <c r="P4278" s="24">
        <f t="shared" si="199"/>
        <v>1</v>
      </c>
      <c r="R4278" s="76">
        <v>43007</v>
      </c>
      <c r="S4278" s="88">
        <f t="shared" si="200"/>
        <v>3.7304427862656598E-3</v>
      </c>
      <c r="T4278" s="88"/>
    </row>
    <row r="4279" spans="1:20" x14ac:dyDescent="0.3">
      <c r="A4279" s="75">
        <v>4276</v>
      </c>
      <c r="B4279" s="76">
        <v>43010</v>
      </c>
      <c r="C4279" s="80">
        <v>3508.8694999999998</v>
      </c>
      <c r="D4279" s="81">
        <v>67.447900000000004</v>
      </c>
      <c r="E4279" s="82">
        <v>50</v>
      </c>
      <c r="F4279" s="82">
        <v>53.7879</v>
      </c>
      <c r="G4279" s="82">
        <v>111.51439999999999</v>
      </c>
      <c r="H4279" s="82">
        <v>208.94040000000001</v>
      </c>
      <c r="I4279" s="82">
        <v>123.48860000000001</v>
      </c>
      <c r="J4279" s="82">
        <v>38.836199999999998</v>
      </c>
      <c r="K4279" s="82">
        <v>69.944900000000004</v>
      </c>
      <c r="L4279" s="82">
        <v>161.87</v>
      </c>
      <c r="M4279" s="87">
        <v>241.47800000000001</v>
      </c>
      <c r="N4279" s="80">
        <v>1.1599999999999999</v>
      </c>
      <c r="O4279" s="86">
        <f t="shared" si="198"/>
        <v>1271.98187210474</v>
      </c>
      <c r="P4279" s="24">
        <f t="shared" si="199"/>
        <v>0</v>
      </c>
      <c r="R4279" s="76">
        <v>43010</v>
      </c>
      <c r="S4279" s="88">
        <f t="shared" si="200"/>
        <v>3.8788242010341402E-3</v>
      </c>
      <c r="T4279" s="88"/>
    </row>
    <row r="4280" spans="1:20" x14ac:dyDescent="0.3">
      <c r="A4280" s="75">
        <v>4277</v>
      </c>
      <c r="B4280" s="76">
        <v>43011</v>
      </c>
      <c r="C4280" s="80">
        <v>3516.5913999999998</v>
      </c>
      <c r="D4280" s="81">
        <v>67.629900000000006</v>
      </c>
      <c r="E4280" s="82">
        <v>50.5</v>
      </c>
      <c r="F4280" s="82">
        <v>53.666699999999999</v>
      </c>
      <c r="G4280" s="82">
        <v>110.9913</v>
      </c>
      <c r="H4280" s="82">
        <v>209.6343</v>
      </c>
      <c r="I4280" s="82">
        <v>123.68519999999999</v>
      </c>
      <c r="J4280" s="82">
        <v>39.055599999999998</v>
      </c>
      <c r="K4280" s="82">
        <v>70.553799999999995</v>
      </c>
      <c r="L4280" s="82">
        <v>161.88499999999999</v>
      </c>
      <c r="M4280" s="87">
        <v>241.32400000000001</v>
      </c>
      <c r="N4280" s="80">
        <v>1.1599999999999999</v>
      </c>
      <c r="O4280" s="86">
        <f t="shared" si="198"/>
        <v>1272.04042365123</v>
      </c>
      <c r="P4280" s="24">
        <f t="shared" si="199"/>
        <v>0</v>
      </c>
      <c r="R4280" s="76">
        <v>43011</v>
      </c>
      <c r="S4280" s="88">
        <f t="shared" si="200"/>
        <v>2.20068030458243E-3</v>
      </c>
      <c r="T4280" s="88"/>
    </row>
    <row r="4281" spans="1:20" x14ac:dyDescent="0.3">
      <c r="A4281" s="75">
        <v>4278</v>
      </c>
      <c r="B4281" s="76">
        <v>43012</v>
      </c>
      <c r="C4281" s="80">
        <v>3521.2105999999999</v>
      </c>
      <c r="D4281" s="81">
        <v>67.551900000000003</v>
      </c>
      <c r="E4281" s="82">
        <v>50.5</v>
      </c>
      <c r="F4281" s="82">
        <v>53.898099999999999</v>
      </c>
      <c r="G4281" s="82">
        <v>111.634</v>
      </c>
      <c r="H4281" s="82">
        <v>209.2072</v>
      </c>
      <c r="I4281" s="82">
        <v>123.7306</v>
      </c>
      <c r="J4281" s="82">
        <v>38.653300000000002</v>
      </c>
      <c r="K4281" s="82">
        <v>71.037800000000004</v>
      </c>
      <c r="L4281" s="82">
        <v>162.197</v>
      </c>
      <c r="M4281" s="87">
        <v>241.86199999999999</v>
      </c>
      <c r="N4281" s="80">
        <v>1.1599999999999999</v>
      </c>
      <c r="O4281" s="86">
        <f t="shared" si="198"/>
        <v>1272.09897789296</v>
      </c>
      <c r="P4281" s="24">
        <f t="shared" si="199"/>
        <v>0</v>
      </c>
      <c r="R4281" s="76">
        <v>43012</v>
      </c>
      <c r="S4281" s="88">
        <f t="shared" si="200"/>
        <v>1.3135447012695401E-3</v>
      </c>
      <c r="T4281" s="88"/>
    </row>
    <row r="4282" spans="1:20" x14ac:dyDescent="0.3">
      <c r="A4282" s="75">
        <v>4279</v>
      </c>
      <c r="B4282" s="76">
        <v>43013</v>
      </c>
      <c r="C4282" s="80">
        <v>3541.7112000000002</v>
      </c>
      <c r="D4282" s="81">
        <v>68.058899999999994</v>
      </c>
      <c r="E4282" s="82">
        <v>50.78</v>
      </c>
      <c r="F4282" s="82">
        <v>53.909100000000002</v>
      </c>
      <c r="G4282" s="82">
        <v>113.5471</v>
      </c>
      <c r="H4282" s="82">
        <v>210.98650000000001</v>
      </c>
      <c r="I4282" s="82">
        <v>124.07850000000001</v>
      </c>
      <c r="J4282" s="82">
        <v>38.372999999999998</v>
      </c>
      <c r="K4282" s="82">
        <v>71.069000000000003</v>
      </c>
      <c r="L4282" s="82">
        <v>163.84299999999999</v>
      </c>
      <c r="M4282" s="87">
        <v>244.30799999999999</v>
      </c>
      <c r="N4282" s="80">
        <v>1.1599999999999999</v>
      </c>
      <c r="O4282" s="86">
        <f t="shared" si="198"/>
        <v>1272.15753483003</v>
      </c>
      <c r="P4282" s="24">
        <f t="shared" si="199"/>
        <v>0</v>
      </c>
      <c r="R4282" s="76">
        <v>43013</v>
      </c>
      <c r="S4282" s="88">
        <f t="shared" si="200"/>
        <v>5.8220317750947697E-3</v>
      </c>
      <c r="T4282" s="88"/>
    </row>
    <row r="4283" spans="1:20" x14ac:dyDescent="0.3">
      <c r="A4283" s="75">
        <v>4280</v>
      </c>
      <c r="B4283" s="76">
        <v>43014</v>
      </c>
      <c r="C4283" s="80">
        <v>3539.0194000000001</v>
      </c>
      <c r="D4283" s="81">
        <v>68.240899999999996</v>
      </c>
      <c r="E4283" s="82">
        <v>50.63</v>
      </c>
      <c r="F4283" s="82">
        <v>53.347000000000001</v>
      </c>
      <c r="G4283" s="82">
        <v>113.5919</v>
      </c>
      <c r="H4283" s="82">
        <v>208.2286</v>
      </c>
      <c r="I4283" s="82">
        <v>123.6096</v>
      </c>
      <c r="J4283" s="82">
        <v>38.190100000000001</v>
      </c>
      <c r="K4283" s="82">
        <v>71.022199999999998</v>
      </c>
      <c r="L4283" s="82">
        <v>163.76900000000001</v>
      </c>
      <c r="M4283" s="87">
        <v>245.53899999999999</v>
      </c>
      <c r="N4283" s="80">
        <v>1.1599999999999999</v>
      </c>
      <c r="O4283" s="86">
        <f t="shared" si="198"/>
        <v>1272.21609446259</v>
      </c>
      <c r="P4283" s="24">
        <f t="shared" si="199"/>
        <v>0</v>
      </c>
      <c r="R4283" s="76">
        <v>43014</v>
      </c>
      <c r="S4283" s="88">
        <f t="shared" si="200"/>
        <v>-7.6002809037622999E-4</v>
      </c>
      <c r="T4283" s="88"/>
    </row>
    <row r="4284" spans="1:20" x14ac:dyDescent="0.3">
      <c r="A4284" s="75">
        <v>4281</v>
      </c>
      <c r="B4284" s="76">
        <v>43017</v>
      </c>
      <c r="C4284" s="80">
        <v>3532.6336000000001</v>
      </c>
      <c r="D4284" s="81">
        <v>68.747900000000001</v>
      </c>
      <c r="E4284" s="82">
        <v>50.31</v>
      </c>
      <c r="F4284" s="82">
        <v>53.302900000000001</v>
      </c>
      <c r="G4284" s="82">
        <v>114.0254</v>
      </c>
      <c r="H4284" s="82">
        <v>209.43860000000001</v>
      </c>
      <c r="I4284" s="82">
        <v>124.0937</v>
      </c>
      <c r="J4284" s="82">
        <v>38.019500000000001</v>
      </c>
      <c r="K4284" s="82">
        <v>70.897300000000001</v>
      </c>
      <c r="L4284" s="82">
        <v>163.191</v>
      </c>
      <c r="M4284" s="87">
        <v>246.339</v>
      </c>
      <c r="N4284" s="80">
        <v>1.1599999999999999</v>
      </c>
      <c r="O4284" s="86">
        <f t="shared" si="198"/>
        <v>1272.27465679075</v>
      </c>
      <c r="P4284" s="24">
        <f t="shared" si="199"/>
        <v>0</v>
      </c>
      <c r="R4284" s="76">
        <v>43017</v>
      </c>
      <c r="S4284" s="88">
        <f t="shared" si="200"/>
        <v>-1.8043981335620399E-3</v>
      </c>
      <c r="T4284" s="88"/>
    </row>
    <row r="4285" spans="1:20" x14ac:dyDescent="0.3">
      <c r="A4285" s="75">
        <v>4282</v>
      </c>
      <c r="B4285" s="76">
        <v>43018</v>
      </c>
      <c r="C4285" s="80">
        <v>3540.931</v>
      </c>
      <c r="D4285" s="81">
        <v>70.034999999999997</v>
      </c>
      <c r="E4285" s="82">
        <v>51.03</v>
      </c>
      <c r="F4285" s="82">
        <v>53.347000000000001</v>
      </c>
      <c r="G4285" s="82">
        <v>114.0254</v>
      </c>
      <c r="H4285" s="82">
        <v>211.37799999999999</v>
      </c>
      <c r="I4285" s="82">
        <v>124.44159999999999</v>
      </c>
      <c r="J4285" s="82">
        <v>38.653300000000002</v>
      </c>
      <c r="K4285" s="82">
        <v>71.615499999999997</v>
      </c>
      <c r="L4285" s="82">
        <v>164.333</v>
      </c>
      <c r="M4285" s="87">
        <v>247.047</v>
      </c>
      <c r="N4285" s="80">
        <v>1.1599999999999999</v>
      </c>
      <c r="O4285" s="86">
        <f t="shared" si="198"/>
        <v>1272.33322181463</v>
      </c>
      <c r="P4285" s="24">
        <f t="shared" si="199"/>
        <v>0</v>
      </c>
      <c r="R4285" s="76">
        <v>43018</v>
      </c>
      <c r="S4285" s="88">
        <f t="shared" si="200"/>
        <v>2.34878590295917E-3</v>
      </c>
      <c r="T4285" s="88"/>
    </row>
    <row r="4286" spans="1:20" x14ac:dyDescent="0.3">
      <c r="A4286" s="75">
        <v>4283</v>
      </c>
      <c r="B4286" s="76">
        <v>43019</v>
      </c>
      <c r="C4286" s="80">
        <v>3547.3813</v>
      </c>
      <c r="D4286" s="81">
        <v>70.36</v>
      </c>
      <c r="E4286" s="82">
        <v>50.52</v>
      </c>
      <c r="F4286" s="82">
        <v>53.424500000000002</v>
      </c>
      <c r="G4286" s="82">
        <v>114.2197</v>
      </c>
      <c r="H4286" s="82">
        <v>212.321</v>
      </c>
      <c r="I4286" s="82">
        <v>124.956</v>
      </c>
      <c r="J4286" s="82">
        <v>38.567999999999998</v>
      </c>
      <c r="K4286" s="82">
        <v>71.974599999999995</v>
      </c>
      <c r="L4286" s="82">
        <v>165.416</v>
      </c>
      <c r="M4286" s="87">
        <v>251.001</v>
      </c>
      <c r="N4286" s="80">
        <v>1.1599999999999999</v>
      </c>
      <c r="O4286" s="86">
        <f t="shared" si="198"/>
        <v>1272.39178953437</v>
      </c>
      <c r="P4286" s="24">
        <f t="shared" si="199"/>
        <v>0</v>
      </c>
      <c r="R4286" s="76">
        <v>43019</v>
      </c>
      <c r="S4286" s="88">
        <f t="shared" si="200"/>
        <v>1.8216395631545099E-3</v>
      </c>
      <c r="T4286" s="88"/>
    </row>
    <row r="4287" spans="1:20" x14ac:dyDescent="0.3">
      <c r="A4287" s="75">
        <v>4284</v>
      </c>
      <c r="B4287" s="76">
        <v>43020</v>
      </c>
      <c r="C4287" s="80">
        <v>3541.7053000000001</v>
      </c>
      <c r="D4287" s="81">
        <v>68.903899999999993</v>
      </c>
      <c r="E4287" s="82">
        <v>50.52</v>
      </c>
      <c r="F4287" s="82">
        <v>53.369100000000003</v>
      </c>
      <c r="G4287" s="82">
        <v>115.2659</v>
      </c>
      <c r="H4287" s="82">
        <v>211.9829</v>
      </c>
      <c r="I4287" s="82">
        <v>124.69880000000001</v>
      </c>
      <c r="J4287" s="82">
        <v>37.873199999999997</v>
      </c>
      <c r="K4287" s="82">
        <v>71.990200000000002</v>
      </c>
      <c r="L4287" s="82">
        <v>166.81</v>
      </c>
      <c r="M4287" s="87">
        <v>252.17</v>
      </c>
      <c r="N4287" s="80">
        <v>1.1599999999999999</v>
      </c>
      <c r="O4287" s="86">
        <f t="shared" si="198"/>
        <v>1272.4503599500699</v>
      </c>
      <c r="P4287" s="24">
        <f t="shared" si="199"/>
        <v>0</v>
      </c>
      <c r="R4287" s="76">
        <v>43020</v>
      </c>
      <c r="S4287" s="88">
        <f t="shared" si="200"/>
        <v>-1.6000535380845699E-3</v>
      </c>
      <c r="T4287" s="88"/>
    </row>
    <row r="4288" spans="1:20" x14ac:dyDescent="0.3">
      <c r="A4288" s="75">
        <v>4285</v>
      </c>
      <c r="B4288" s="76">
        <v>43021</v>
      </c>
      <c r="C4288" s="80">
        <v>3544.8674999999998</v>
      </c>
      <c r="D4288" s="81">
        <v>68.669899999999998</v>
      </c>
      <c r="E4288" s="82">
        <v>50.76</v>
      </c>
      <c r="F4288" s="82">
        <v>53.7896</v>
      </c>
      <c r="G4288" s="82">
        <v>115.8189</v>
      </c>
      <c r="H4288" s="82">
        <v>212.01849999999999</v>
      </c>
      <c r="I4288" s="82">
        <v>124.66849999999999</v>
      </c>
      <c r="J4288" s="82">
        <v>38.336399999999998</v>
      </c>
      <c r="K4288" s="82">
        <v>72.099500000000006</v>
      </c>
      <c r="L4288" s="82">
        <v>167.06200000000001</v>
      </c>
      <c r="M4288" s="87">
        <v>254.416</v>
      </c>
      <c r="N4288" s="80">
        <v>1.1599999999999999</v>
      </c>
      <c r="O4288" s="86">
        <f t="shared" si="198"/>
        <v>1272.50893306188</v>
      </c>
      <c r="P4288" s="24">
        <f t="shared" si="199"/>
        <v>0</v>
      </c>
      <c r="R4288" s="76">
        <v>43021</v>
      </c>
      <c r="S4288" s="88">
        <f t="shared" si="200"/>
        <v>8.9284673120593205E-4</v>
      </c>
      <c r="T4288" s="88"/>
    </row>
    <row r="4289" spans="1:20" x14ac:dyDescent="0.3">
      <c r="A4289" s="75">
        <v>4286</v>
      </c>
      <c r="B4289" s="76">
        <v>43024</v>
      </c>
      <c r="C4289" s="80">
        <v>3551.1477</v>
      </c>
      <c r="D4289" s="81">
        <v>68.097899999999996</v>
      </c>
      <c r="E4289" s="82">
        <v>50.73</v>
      </c>
      <c r="F4289" s="82">
        <v>54.066299999999998</v>
      </c>
      <c r="G4289" s="82">
        <v>116.0581</v>
      </c>
      <c r="H4289" s="82">
        <v>213.74440000000001</v>
      </c>
      <c r="I4289" s="82">
        <v>125.2736</v>
      </c>
      <c r="J4289" s="82">
        <v>38.433900000000001</v>
      </c>
      <c r="K4289" s="82">
        <v>72.7864</v>
      </c>
      <c r="L4289" s="82">
        <v>168.47200000000001</v>
      </c>
      <c r="M4289" s="87">
        <v>253.86199999999999</v>
      </c>
      <c r="N4289" s="80">
        <v>1.1599999999999999</v>
      </c>
      <c r="O4289" s="86">
        <f t="shared" si="198"/>
        <v>1272.5675088699099</v>
      </c>
      <c r="P4289" s="24">
        <f t="shared" si="199"/>
        <v>0</v>
      </c>
      <c r="R4289" s="76">
        <v>43024</v>
      </c>
      <c r="S4289" s="88">
        <f t="shared" si="200"/>
        <v>1.7716318028813099E-3</v>
      </c>
      <c r="T4289" s="88"/>
    </row>
    <row r="4290" spans="1:20" x14ac:dyDescent="0.3">
      <c r="A4290" s="75">
        <v>4287</v>
      </c>
      <c r="B4290" s="76">
        <v>43025</v>
      </c>
      <c r="C4290" s="80">
        <v>3553.5367000000001</v>
      </c>
      <c r="D4290" s="81">
        <v>68.136899999999997</v>
      </c>
      <c r="E4290" s="82">
        <v>50.58</v>
      </c>
      <c r="F4290" s="82">
        <v>54.431399999999996</v>
      </c>
      <c r="G4290" s="82">
        <v>115.9684</v>
      </c>
      <c r="H4290" s="82">
        <v>213.90450000000001</v>
      </c>
      <c r="I4290" s="82">
        <v>125.50060000000001</v>
      </c>
      <c r="J4290" s="82">
        <v>38.884900000000002</v>
      </c>
      <c r="K4290" s="82">
        <v>72.630300000000005</v>
      </c>
      <c r="L4290" s="82">
        <v>166.42400000000001</v>
      </c>
      <c r="M4290" s="87">
        <v>254.46199999999999</v>
      </c>
      <c r="N4290" s="80">
        <v>1.1599999999999999</v>
      </c>
      <c r="O4290" s="86">
        <f t="shared" si="198"/>
        <v>1272.6260873742899</v>
      </c>
      <c r="P4290" s="24">
        <f t="shared" si="199"/>
        <v>0</v>
      </c>
      <c r="R4290" s="76">
        <v>43025</v>
      </c>
      <c r="S4290" s="88">
        <f t="shared" si="200"/>
        <v>6.7274025239782997E-4</v>
      </c>
      <c r="T4290" s="88"/>
    </row>
    <row r="4291" spans="1:20" x14ac:dyDescent="0.3">
      <c r="A4291" s="75">
        <v>4288</v>
      </c>
      <c r="B4291" s="76">
        <v>43026</v>
      </c>
      <c r="C4291" s="80">
        <v>3556.3092999999999</v>
      </c>
      <c r="D4291" s="81">
        <v>67.876900000000006</v>
      </c>
      <c r="E4291" s="82">
        <v>51</v>
      </c>
      <c r="F4291" s="82">
        <v>54.863</v>
      </c>
      <c r="G4291" s="82">
        <v>115.9983</v>
      </c>
      <c r="H4291" s="82">
        <v>210.22139999999999</v>
      </c>
      <c r="I4291" s="82">
        <v>125.19799999999999</v>
      </c>
      <c r="J4291" s="82">
        <v>38.726500000000001</v>
      </c>
      <c r="K4291" s="82">
        <v>72.442899999999995</v>
      </c>
      <c r="L4291" s="82">
        <v>166.06800000000001</v>
      </c>
      <c r="M4291" s="87">
        <v>255.03100000000001</v>
      </c>
      <c r="N4291" s="80">
        <v>1.1599999999999999</v>
      </c>
      <c r="O4291" s="86">
        <f t="shared" si="198"/>
        <v>1272.68466857514</v>
      </c>
      <c r="P4291" s="24">
        <f t="shared" si="199"/>
        <v>0</v>
      </c>
      <c r="R4291" s="76">
        <v>43026</v>
      </c>
      <c r="S4291" s="88">
        <f t="shared" si="200"/>
        <v>7.8023677087668596E-4</v>
      </c>
      <c r="T4291" s="88"/>
    </row>
    <row r="4292" spans="1:20" x14ac:dyDescent="0.3">
      <c r="A4292" s="75">
        <v>4289</v>
      </c>
      <c r="B4292" s="76">
        <v>43027</v>
      </c>
      <c r="C4292" s="80">
        <v>3557.7710999999999</v>
      </c>
      <c r="D4292" s="81">
        <v>67.980900000000005</v>
      </c>
      <c r="E4292" s="82">
        <v>51.65</v>
      </c>
      <c r="F4292" s="82">
        <v>54.608499999999999</v>
      </c>
      <c r="G4292" s="82">
        <v>116.44670000000001</v>
      </c>
      <c r="H4292" s="82">
        <v>210.31039999999999</v>
      </c>
      <c r="I4292" s="82">
        <v>125.1677</v>
      </c>
      <c r="J4292" s="82">
        <v>38.641100000000002</v>
      </c>
      <c r="K4292" s="82">
        <v>72.739599999999996</v>
      </c>
      <c r="L4292" s="82">
        <v>167.136</v>
      </c>
      <c r="M4292" s="87">
        <v>256.15499999999997</v>
      </c>
      <c r="N4292" s="80">
        <v>1.1599999999999999</v>
      </c>
      <c r="O4292" s="86">
        <f t="shared" ref="O4292:O4355" si="201">O4291*(1+N4292/100/252)</f>
        <v>1272.74325247258</v>
      </c>
      <c r="P4292" s="24">
        <f t="shared" ref="P4292:P4355" si="202">IF(MONTH(B4292)&lt;&gt;MONTH(B4293),1,0)</f>
        <v>0</v>
      </c>
      <c r="R4292" s="76">
        <v>43027</v>
      </c>
      <c r="S4292" s="88">
        <f t="shared" ref="S4292:S4355" si="203">(C4292/C4291)-1</f>
        <v>4.11044112501591E-4</v>
      </c>
      <c r="T4292" s="88"/>
    </row>
    <row r="4293" spans="1:20" x14ac:dyDescent="0.3">
      <c r="A4293" s="75">
        <v>4290</v>
      </c>
      <c r="B4293" s="76">
        <v>43028</v>
      </c>
      <c r="C4293" s="80">
        <v>3576.2257</v>
      </c>
      <c r="D4293" s="81">
        <v>67.629900000000006</v>
      </c>
      <c r="E4293" s="82">
        <v>51.87</v>
      </c>
      <c r="F4293" s="82">
        <v>54.497799999999998</v>
      </c>
      <c r="G4293" s="82">
        <v>117.7919</v>
      </c>
      <c r="H4293" s="82">
        <v>211.0933</v>
      </c>
      <c r="I4293" s="82">
        <v>125.72750000000001</v>
      </c>
      <c r="J4293" s="82">
        <v>38.153599999999997</v>
      </c>
      <c r="K4293" s="82">
        <v>72.411699999999996</v>
      </c>
      <c r="L4293" s="82">
        <v>165.56399999999999</v>
      </c>
      <c r="M4293" s="87">
        <v>255.84700000000001</v>
      </c>
      <c r="N4293" s="80">
        <v>1.1599999999999999</v>
      </c>
      <c r="O4293" s="86">
        <f t="shared" si="201"/>
        <v>1272.8018390667401</v>
      </c>
      <c r="P4293" s="24">
        <f t="shared" si="202"/>
        <v>0</v>
      </c>
      <c r="R4293" s="76">
        <v>43028</v>
      </c>
      <c r="S4293" s="88">
        <f t="shared" si="203"/>
        <v>5.1871240395426899E-3</v>
      </c>
      <c r="T4293" s="88"/>
    </row>
    <row r="4294" spans="1:20" x14ac:dyDescent="0.3">
      <c r="A4294" s="75">
        <v>4291</v>
      </c>
      <c r="B4294" s="76">
        <v>43031</v>
      </c>
      <c r="C4294" s="80">
        <v>3562.1015000000002</v>
      </c>
      <c r="D4294" s="81">
        <v>69.411000000000001</v>
      </c>
      <c r="E4294" s="82">
        <v>51.46</v>
      </c>
      <c r="F4294" s="82">
        <v>54.5642</v>
      </c>
      <c r="G4294" s="82">
        <v>117.8218</v>
      </c>
      <c r="H4294" s="82">
        <v>211.60929999999999</v>
      </c>
      <c r="I4294" s="82">
        <v>125.9241</v>
      </c>
      <c r="J4294" s="82">
        <v>37.763500000000001</v>
      </c>
      <c r="K4294" s="82">
        <v>72.317999999999998</v>
      </c>
      <c r="L4294" s="82">
        <v>165.68299999999999</v>
      </c>
      <c r="M4294" s="87">
        <v>251.29300000000001</v>
      </c>
      <c r="N4294" s="80">
        <v>1.1599999999999999</v>
      </c>
      <c r="O4294" s="86">
        <f t="shared" si="201"/>
        <v>1272.8604283577399</v>
      </c>
      <c r="P4294" s="24">
        <f t="shared" si="202"/>
        <v>0</v>
      </c>
      <c r="R4294" s="76">
        <v>43031</v>
      </c>
      <c r="S4294" s="88">
        <f t="shared" si="203"/>
        <v>-3.9494710862347801E-3</v>
      </c>
      <c r="T4294" s="88"/>
    </row>
    <row r="4295" spans="1:20" x14ac:dyDescent="0.3">
      <c r="A4295" s="75">
        <v>4292</v>
      </c>
      <c r="B4295" s="76">
        <v>43032</v>
      </c>
      <c r="C4295" s="80">
        <v>3567.9535000000001</v>
      </c>
      <c r="D4295" s="81">
        <v>70.528999999999996</v>
      </c>
      <c r="E4295" s="82">
        <v>51.91</v>
      </c>
      <c r="F4295" s="82">
        <v>55.305599999999998</v>
      </c>
      <c r="G4295" s="82">
        <v>117.86660000000001</v>
      </c>
      <c r="H4295" s="82">
        <v>212.1431</v>
      </c>
      <c r="I4295" s="82">
        <v>126.27209999999999</v>
      </c>
      <c r="J4295" s="82">
        <v>37.7879</v>
      </c>
      <c r="K4295" s="82">
        <v>72.099500000000006</v>
      </c>
      <c r="L4295" s="82">
        <v>164.28800000000001</v>
      </c>
      <c r="M4295" s="87">
        <v>252.124</v>
      </c>
      <c r="N4295" s="80">
        <v>1.1599999999999999</v>
      </c>
      <c r="O4295" s="86">
        <f t="shared" si="201"/>
        <v>1272.9190203457199</v>
      </c>
      <c r="P4295" s="24">
        <f t="shared" si="202"/>
        <v>0</v>
      </c>
      <c r="R4295" s="76">
        <v>43032</v>
      </c>
      <c r="S4295" s="88">
        <f t="shared" si="203"/>
        <v>1.6428504353398501E-3</v>
      </c>
      <c r="T4295" s="88"/>
    </row>
    <row r="4296" spans="1:20" x14ac:dyDescent="0.3">
      <c r="A4296" s="75">
        <v>4293</v>
      </c>
      <c r="B4296" s="76">
        <v>43033</v>
      </c>
      <c r="C4296" s="80">
        <v>3551.3159000000001</v>
      </c>
      <c r="D4296" s="81">
        <v>69.995999999999995</v>
      </c>
      <c r="E4296" s="82">
        <v>54</v>
      </c>
      <c r="F4296" s="82">
        <v>54.995800000000003</v>
      </c>
      <c r="G4296" s="82">
        <v>117.5228</v>
      </c>
      <c r="H4296" s="82">
        <v>210.73740000000001</v>
      </c>
      <c r="I4296" s="82">
        <v>125.8182</v>
      </c>
      <c r="J4296" s="82">
        <v>37.690399999999997</v>
      </c>
      <c r="K4296" s="82">
        <v>71.896500000000003</v>
      </c>
      <c r="L4296" s="82">
        <v>163.28</v>
      </c>
      <c r="M4296" s="87">
        <v>251.66200000000001</v>
      </c>
      <c r="N4296" s="80">
        <v>1.1599999999999999</v>
      </c>
      <c r="O4296" s="86">
        <f t="shared" si="201"/>
        <v>1272.97761503078</v>
      </c>
      <c r="P4296" s="24">
        <f t="shared" si="202"/>
        <v>0</v>
      </c>
      <c r="R4296" s="76">
        <v>43033</v>
      </c>
      <c r="S4296" s="88">
        <f t="shared" si="203"/>
        <v>-4.6630652557551099E-3</v>
      </c>
      <c r="T4296" s="88"/>
    </row>
    <row r="4297" spans="1:20" x14ac:dyDescent="0.3">
      <c r="A4297" s="75">
        <v>4294</v>
      </c>
      <c r="B4297" s="76">
        <v>43034</v>
      </c>
      <c r="C4297" s="80">
        <v>3555.8325</v>
      </c>
      <c r="D4297" s="81">
        <v>69.944000000000003</v>
      </c>
      <c r="E4297" s="82">
        <v>53.34</v>
      </c>
      <c r="F4297" s="82">
        <v>55.493699999999997</v>
      </c>
      <c r="G4297" s="82">
        <v>117.7171</v>
      </c>
      <c r="H4297" s="82">
        <v>210.73740000000001</v>
      </c>
      <c r="I4297" s="82">
        <v>126.27209999999999</v>
      </c>
      <c r="J4297" s="82">
        <v>37.824399999999997</v>
      </c>
      <c r="K4297" s="82">
        <v>72.177499999999995</v>
      </c>
      <c r="L4297" s="82">
        <v>164.25899999999999</v>
      </c>
      <c r="M4297" s="87">
        <v>252.32400000000001</v>
      </c>
      <c r="N4297" s="80">
        <v>1.1599999999999999</v>
      </c>
      <c r="O4297" s="86">
        <f t="shared" si="201"/>
        <v>1273.03621241306</v>
      </c>
      <c r="P4297" s="24">
        <f t="shared" si="202"/>
        <v>0</v>
      </c>
      <c r="R4297" s="76">
        <v>43034</v>
      </c>
      <c r="S4297" s="88">
        <f t="shared" si="203"/>
        <v>1.2718102605291401E-3</v>
      </c>
      <c r="T4297" s="88"/>
    </row>
    <row r="4298" spans="1:20" x14ac:dyDescent="0.3">
      <c r="A4298" s="75">
        <v>4295</v>
      </c>
      <c r="B4298" s="76">
        <v>43035</v>
      </c>
      <c r="C4298" s="80">
        <v>3584.547</v>
      </c>
      <c r="D4298" s="81">
        <v>70.945099999999996</v>
      </c>
      <c r="E4298" s="82">
        <v>53</v>
      </c>
      <c r="F4298" s="82">
        <v>56.301499999999997</v>
      </c>
      <c r="G4298" s="82">
        <v>125.265</v>
      </c>
      <c r="H4298" s="82">
        <v>202.01900000000001</v>
      </c>
      <c r="I4298" s="82">
        <v>126.63509999999999</v>
      </c>
      <c r="J4298" s="82">
        <v>38.897100000000002</v>
      </c>
      <c r="K4298" s="82">
        <v>71.927700000000002</v>
      </c>
      <c r="L4298" s="82">
        <v>164.066</v>
      </c>
      <c r="M4298" s="87">
        <v>254.447</v>
      </c>
      <c r="N4298" s="80">
        <v>1.1599999999999999</v>
      </c>
      <c r="O4298" s="86">
        <f t="shared" si="201"/>
        <v>1273.0948124926799</v>
      </c>
      <c r="P4298" s="24">
        <f t="shared" si="202"/>
        <v>0</v>
      </c>
      <c r="R4298" s="76">
        <v>43035</v>
      </c>
      <c r="S4298" s="88">
        <f t="shared" si="203"/>
        <v>8.0753241329563092E-3</v>
      </c>
      <c r="T4298" s="88"/>
    </row>
    <row r="4299" spans="1:20" x14ac:dyDescent="0.3">
      <c r="A4299" s="75">
        <v>4296</v>
      </c>
      <c r="B4299" s="76">
        <v>43038</v>
      </c>
      <c r="C4299" s="80">
        <v>3573.3780000000002</v>
      </c>
      <c r="D4299" s="81">
        <v>71.062100000000001</v>
      </c>
      <c r="E4299" s="82">
        <v>52.46</v>
      </c>
      <c r="F4299" s="82">
        <v>56.080199999999998</v>
      </c>
      <c r="G4299" s="82">
        <v>125.38460000000001</v>
      </c>
      <c r="H4299" s="82">
        <v>203.53139999999999</v>
      </c>
      <c r="I4299" s="82">
        <v>126.378</v>
      </c>
      <c r="J4299" s="82">
        <v>39.287199999999999</v>
      </c>
      <c r="K4299" s="82">
        <v>71.599900000000005</v>
      </c>
      <c r="L4299" s="82">
        <v>162.65700000000001</v>
      </c>
      <c r="M4299" s="87">
        <v>255.739</v>
      </c>
      <c r="N4299" s="80">
        <v>1.1599999999999999</v>
      </c>
      <c r="O4299" s="86">
        <f t="shared" si="201"/>
        <v>1273.15341526976</v>
      </c>
      <c r="P4299" s="24">
        <f t="shared" si="202"/>
        <v>0</v>
      </c>
      <c r="R4299" s="76">
        <v>43038</v>
      </c>
      <c r="S4299" s="88">
        <f t="shared" si="203"/>
        <v>-3.1158748929780399E-3</v>
      </c>
      <c r="T4299" s="88"/>
    </row>
    <row r="4300" spans="1:20" x14ac:dyDescent="0.3">
      <c r="A4300" s="75">
        <v>4297</v>
      </c>
      <c r="B4300" s="76">
        <v>43039</v>
      </c>
      <c r="C4300" s="80">
        <v>3576.8706000000002</v>
      </c>
      <c r="D4300" s="81">
        <v>66.316800000000001</v>
      </c>
      <c r="E4300" s="82">
        <v>52.25</v>
      </c>
      <c r="F4300" s="82">
        <v>56.323700000000002</v>
      </c>
      <c r="G4300" s="82">
        <v>124.32340000000001</v>
      </c>
      <c r="H4300" s="82">
        <v>206.2003</v>
      </c>
      <c r="I4300" s="82">
        <v>126.09050000000001</v>
      </c>
      <c r="J4300" s="82">
        <v>39.47</v>
      </c>
      <c r="K4300" s="82">
        <v>71.787199999999999</v>
      </c>
      <c r="L4300" s="82">
        <v>163.517</v>
      </c>
      <c r="M4300" s="87">
        <v>256.78500000000003</v>
      </c>
      <c r="N4300" s="80">
        <v>1.07</v>
      </c>
      <c r="O4300" s="99">
        <f t="shared" si="201"/>
        <v>1273.20747376795</v>
      </c>
      <c r="P4300" s="24">
        <f t="shared" si="202"/>
        <v>1</v>
      </c>
      <c r="R4300" s="76">
        <v>43039</v>
      </c>
      <c r="S4300" s="88">
        <f t="shared" si="203"/>
        <v>9.7739449898659502E-4</v>
      </c>
      <c r="T4300" s="88"/>
    </row>
    <row r="4301" spans="1:20" x14ac:dyDescent="0.3">
      <c r="A4301" s="75">
        <v>4298</v>
      </c>
      <c r="B4301" s="76">
        <v>43040</v>
      </c>
      <c r="C4301" s="80">
        <v>3582.5704000000001</v>
      </c>
      <c r="D4301" s="81">
        <v>69.501999999999995</v>
      </c>
      <c r="E4301" s="82">
        <v>52.69</v>
      </c>
      <c r="F4301" s="82">
        <v>56.035899999999998</v>
      </c>
      <c r="G4301" s="82">
        <v>124.32340000000001</v>
      </c>
      <c r="H4301" s="82">
        <v>206.21809999999999</v>
      </c>
      <c r="I4301" s="82">
        <v>126.8772</v>
      </c>
      <c r="J4301" s="82">
        <v>39.287199999999999</v>
      </c>
      <c r="K4301" s="82">
        <v>71.506200000000007</v>
      </c>
      <c r="L4301" s="82">
        <v>163.369</v>
      </c>
      <c r="M4301" s="87">
        <v>255.95500000000001</v>
      </c>
      <c r="N4301" s="80">
        <v>1.1599999999999999</v>
      </c>
      <c r="O4301" s="86">
        <f t="shared" si="201"/>
        <v>1273.26608173103</v>
      </c>
      <c r="P4301" s="24">
        <f t="shared" si="202"/>
        <v>0</v>
      </c>
      <c r="R4301" s="76">
        <v>43040</v>
      </c>
      <c r="S4301" s="88">
        <f t="shared" si="203"/>
        <v>1.5935158515378901E-3</v>
      </c>
      <c r="T4301" s="88"/>
    </row>
    <row r="4302" spans="1:20" x14ac:dyDescent="0.3">
      <c r="A4302" s="75">
        <v>4299</v>
      </c>
      <c r="B4302" s="76">
        <v>43041</v>
      </c>
      <c r="C4302" s="80">
        <v>3583.6278000000002</v>
      </c>
      <c r="D4302" s="81">
        <v>71.296099999999996</v>
      </c>
      <c r="E4302" s="82">
        <v>52.29</v>
      </c>
      <c r="F4302" s="82">
        <v>55.637599999999999</v>
      </c>
      <c r="G4302" s="82">
        <v>125.6237</v>
      </c>
      <c r="H4302" s="82">
        <v>205.2039</v>
      </c>
      <c r="I4302" s="82">
        <v>126.36279999999999</v>
      </c>
      <c r="J4302" s="82">
        <v>37.2637</v>
      </c>
      <c r="K4302" s="82">
        <v>71.631100000000004</v>
      </c>
      <c r="L4302" s="82">
        <v>163.25</v>
      </c>
      <c r="M4302" s="87">
        <v>258.61599999999999</v>
      </c>
      <c r="N4302" s="80">
        <v>1.1599999999999999</v>
      </c>
      <c r="O4302" s="86">
        <f t="shared" si="201"/>
        <v>1273.3246923919301</v>
      </c>
      <c r="P4302" s="24">
        <f t="shared" si="202"/>
        <v>0</v>
      </c>
      <c r="R4302" s="76">
        <v>43041</v>
      </c>
      <c r="S4302" s="88">
        <f t="shared" si="203"/>
        <v>2.95151213218325E-4</v>
      </c>
      <c r="T4302" s="88"/>
    </row>
    <row r="4303" spans="1:20" x14ac:dyDescent="0.3">
      <c r="A4303" s="75">
        <v>4300</v>
      </c>
      <c r="B4303" s="76">
        <v>43042</v>
      </c>
      <c r="C4303" s="80">
        <v>3595.0864000000001</v>
      </c>
      <c r="D4303" s="81">
        <v>80.357600000000005</v>
      </c>
      <c r="E4303" s="82">
        <v>53.01</v>
      </c>
      <c r="F4303" s="82">
        <v>55.526899999999998</v>
      </c>
      <c r="G4303" s="82">
        <v>125.7582</v>
      </c>
      <c r="H4303" s="82">
        <v>204.59889999999999</v>
      </c>
      <c r="I4303" s="82">
        <v>125.8334</v>
      </c>
      <c r="J4303" s="82">
        <v>38.055999999999997</v>
      </c>
      <c r="K4303" s="82">
        <v>71.771600000000007</v>
      </c>
      <c r="L4303" s="82">
        <v>163.50200000000001</v>
      </c>
      <c r="M4303" s="87">
        <v>259.46199999999999</v>
      </c>
      <c r="N4303" s="80">
        <v>1.1599999999999999</v>
      </c>
      <c r="O4303" s="86">
        <f t="shared" si="201"/>
        <v>1273.38330575079</v>
      </c>
      <c r="P4303" s="24">
        <f t="shared" si="202"/>
        <v>0</v>
      </c>
      <c r="R4303" s="76">
        <v>43042</v>
      </c>
      <c r="S4303" s="88">
        <f t="shared" si="203"/>
        <v>3.1974860782137998E-3</v>
      </c>
      <c r="T4303" s="88"/>
    </row>
    <row r="4304" spans="1:20" x14ac:dyDescent="0.3">
      <c r="A4304" s="75">
        <v>4301</v>
      </c>
      <c r="B4304" s="76">
        <v>43045</v>
      </c>
      <c r="C4304" s="80">
        <v>3599.9571000000001</v>
      </c>
      <c r="D4304" s="81">
        <v>81.280600000000007</v>
      </c>
      <c r="E4304" s="82">
        <v>53.74</v>
      </c>
      <c r="F4304" s="82">
        <v>55.770400000000002</v>
      </c>
      <c r="G4304" s="82">
        <v>126.25149999999999</v>
      </c>
      <c r="H4304" s="82">
        <v>208.24639999999999</v>
      </c>
      <c r="I4304" s="82">
        <v>126.6957</v>
      </c>
      <c r="J4304" s="82">
        <v>38.251100000000001</v>
      </c>
      <c r="K4304" s="82">
        <v>70.991</v>
      </c>
      <c r="L4304" s="82">
        <v>162.078</v>
      </c>
      <c r="M4304" s="87">
        <v>261.64699999999999</v>
      </c>
      <c r="N4304" s="80">
        <v>1.1599999999999999</v>
      </c>
      <c r="O4304" s="86">
        <f t="shared" si="201"/>
        <v>1273.4419218077201</v>
      </c>
      <c r="P4304" s="24">
        <f t="shared" si="202"/>
        <v>0</v>
      </c>
      <c r="R4304" s="76">
        <v>43045</v>
      </c>
      <c r="S4304" s="88">
        <f t="shared" si="203"/>
        <v>1.35482140290155E-3</v>
      </c>
      <c r="T4304" s="88"/>
    </row>
    <row r="4305" spans="1:20" x14ac:dyDescent="0.3">
      <c r="A4305" s="75">
        <v>4302</v>
      </c>
      <c r="B4305" s="76">
        <v>43046</v>
      </c>
      <c r="C4305" s="80">
        <v>3599.2927</v>
      </c>
      <c r="D4305" s="81">
        <v>83.334800000000001</v>
      </c>
      <c r="E4305" s="82">
        <v>53.76</v>
      </c>
      <c r="F4305" s="82">
        <v>55.87</v>
      </c>
      <c r="G4305" s="82">
        <v>125.9525</v>
      </c>
      <c r="H4305" s="82">
        <v>208.60230000000001</v>
      </c>
      <c r="I4305" s="82">
        <v>126.4385</v>
      </c>
      <c r="J4305" s="82">
        <v>38.202300000000001</v>
      </c>
      <c r="K4305" s="82">
        <v>71.724800000000002</v>
      </c>
      <c r="L4305" s="82">
        <v>163.87299999999999</v>
      </c>
      <c r="M4305" s="87">
        <v>262.72399999999999</v>
      </c>
      <c r="N4305" s="80">
        <v>1.1599999999999999</v>
      </c>
      <c r="O4305" s="86">
        <f t="shared" si="201"/>
        <v>1273.5005405628499</v>
      </c>
      <c r="P4305" s="24">
        <f t="shared" si="202"/>
        <v>0</v>
      </c>
      <c r="R4305" s="76">
        <v>43046</v>
      </c>
      <c r="S4305" s="88">
        <f t="shared" si="203"/>
        <v>-1.8455775486880799E-4</v>
      </c>
      <c r="T4305" s="88"/>
    </row>
    <row r="4306" spans="1:20" x14ac:dyDescent="0.3">
      <c r="A4306" s="75">
        <v>4303</v>
      </c>
      <c r="B4306" s="76">
        <v>43047</v>
      </c>
      <c r="C4306" s="80">
        <v>3604.5652</v>
      </c>
      <c r="D4306" s="81">
        <v>85.141900000000007</v>
      </c>
      <c r="E4306" s="82">
        <v>53.76</v>
      </c>
      <c r="F4306" s="82">
        <v>55.9253</v>
      </c>
      <c r="G4306" s="82">
        <v>126.386</v>
      </c>
      <c r="H4306" s="82">
        <v>207.5881</v>
      </c>
      <c r="I4306" s="82">
        <v>126.27209999999999</v>
      </c>
      <c r="J4306" s="82">
        <v>38.470500000000001</v>
      </c>
      <c r="K4306" s="82">
        <v>72.099500000000006</v>
      </c>
      <c r="L4306" s="82">
        <v>166.143</v>
      </c>
      <c r="M4306" s="87">
        <v>261.69299999999998</v>
      </c>
      <c r="N4306" s="80">
        <v>1.1599999999999999</v>
      </c>
      <c r="O4306" s="86">
        <f t="shared" si="201"/>
        <v>1273.5591620163</v>
      </c>
      <c r="P4306" s="24">
        <f t="shared" si="202"/>
        <v>0</v>
      </c>
      <c r="R4306" s="76">
        <v>43047</v>
      </c>
      <c r="S4306" s="88">
        <f t="shared" si="203"/>
        <v>1.46487113982152E-3</v>
      </c>
      <c r="T4306" s="88"/>
    </row>
    <row r="4307" spans="1:20" x14ac:dyDescent="0.3">
      <c r="A4307" s="75">
        <v>4304</v>
      </c>
      <c r="B4307" s="76">
        <v>43048</v>
      </c>
      <c r="C4307" s="80">
        <v>3591.8751999999999</v>
      </c>
      <c r="D4307" s="81">
        <v>83.984800000000007</v>
      </c>
      <c r="E4307" s="82">
        <v>53.85</v>
      </c>
      <c r="F4307" s="82">
        <v>54.486800000000002</v>
      </c>
      <c r="G4307" s="82">
        <v>125.6835</v>
      </c>
      <c r="H4307" s="82">
        <v>208.60230000000001</v>
      </c>
      <c r="I4307" s="82">
        <v>127.02849999999999</v>
      </c>
      <c r="J4307" s="82">
        <v>39.006799999999998</v>
      </c>
      <c r="K4307" s="82">
        <v>72.177499999999995</v>
      </c>
      <c r="L4307" s="82">
        <v>165.37100000000001</v>
      </c>
      <c r="M4307" s="87">
        <v>256.92399999999998</v>
      </c>
      <c r="N4307" s="80">
        <v>1.1599999999999999</v>
      </c>
      <c r="O4307" s="86">
        <f t="shared" si="201"/>
        <v>1273.6177861682099</v>
      </c>
      <c r="P4307" s="24">
        <f t="shared" si="202"/>
        <v>0</v>
      </c>
      <c r="R4307" s="76">
        <v>43048</v>
      </c>
      <c r="S4307" s="88">
        <f t="shared" si="203"/>
        <v>-3.52053556972698E-3</v>
      </c>
      <c r="T4307" s="88"/>
    </row>
    <row r="4308" spans="1:20" x14ac:dyDescent="0.3">
      <c r="A4308" s="75">
        <v>4305</v>
      </c>
      <c r="B4308" s="76">
        <v>43049</v>
      </c>
      <c r="C4308" s="80">
        <v>3589.9452000000001</v>
      </c>
      <c r="D4308" s="81">
        <v>83.945800000000006</v>
      </c>
      <c r="E4308" s="82">
        <v>54.26</v>
      </c>
      <c r="F4308" s="82">
        <v>54.575299999999999</v>
      </c>
      <c r="G4308" s="82">
        <v>125.35469999999999</v>
      </c>
      <c r="H4308" s="82">
        <v>208.49549999999999</v>
      </c>
      <c r="I4308" s="82">
        <v>126.63509999999999</v>
      </c>
      <c r="J4308" s="82">
        <v>39.043399999999998</v>
      </c>
      <c r="K4308" s="82">
        <v>72.661500000000004</v>
      </c>
      <c r="L4308" s="82">
        <v>167.255</v>
      </c>
      <c r="M4308" s="87">
        <v>254.755</v>
      </c>
      <c r="N4308" s="80">
        <v>1.1599999999999999</v>
      </c>
      <c r="O4308" s="86">
        <f t="shared" si="201"/>
        <v>1273.67641301868</v>
      </c>
      <c r="P4308" s="24">
        <f t="shared" si="202"/>
        <v>0</v>
      </c>
      <c r="R4308" s="76">
        <v>43049</v>
      </c>
      <c r="S4308" s="88">
        <f t="shared" si="203"/>
        <v>-5.3732379120519102E-4</v>
      </c>
      <c r="T4308" s="88"/>
    </row>
    <row r="4309" spans="1:20" x14ac:dyDescent="0.3">
      <c r="A4309" s="75">
        <v>4306</v>
      </c>
      <c r="B4309" s="76">
        <v>43052</v>
      </c>
      <c r="C4309" s="80">
        <v>3593.5493999999999</v>
      </c>
      <c r="D4309" s="81">
        <v>86.441900000000004</v>
      </c>
      <c r="E4309" s="82">
        <v>53.52</v>
      </c>
      <c r="F4309" s="82">
        <v>54.663800000000002</v>
      </c>
      <c r="G4309" s="82">
        <v>125.4444</v>
      </c>
      <c r="H4309" s="82">
        <v>208.58449999999999</v>
      </c>
      <c r="I4309" s="82">
        <v>126.55880000000001</v>
      </c>
      <c r="J4309" s="82">
        <v>38.543599999999998</v>
      </c>
      <c r="K4309" s="82">
        <v>72.942599999999999</v>
      </c>
      <c r="L4309" s="82">
        <v>169.16900000000001</v>
      </c>
      <c r="M4309" s="87">
        <v>257.49299999999999</v>
      </c>
      <c r="N4309" s="80">
        <v>1.1599999999999999</v>
      </c>
      <c r="O4309" s="86">
        <f t="shared" si="201"/>
        <v>1273.7350425678501</v>
      </c>
      <c r="P4309" s="24">
        <f t="shared" si="202"/>
        <v>0</v>
      </c>
      <c r="R4309" s="76">
        <v>43052</v>
      </c>
      <c r="S4309" s="88">
        <f t="shared" si="203"/>
        <v>1.00397075699088E-3</v>
      </c>
      <c r="T4309" s="88"/>
    </row>
    <row r="4310" spans="1:20" x14ac:dyDescent="0.3">
      <c r="A4310" s="75">
        <v>4307</v>
      </c>
      <c r="B4310" s="76">
        <v>43053</v>
      </c>
      <c r="C4310" s="80">
        <v>3585.8112000000001</v>
      </c>
      <c r="D4310" s="81">
        <v>85.804900000000004</v>
      </c>
      <c r="E4310" s="82">
        <v>53.75</v>
      </c>
      <c r="F4310" s="82">
        <v>54.442500000000003</v>
      </c>
      <c r="G4310" s="82">
        <v>125.6237</v>
      </c>
      <c r="H4310" s="82">
        <v>208.03290000000001</v>
      </c>
      <c r="I4310" s="82">
        <v>125.5664</v>
      </c>
      <c r="J4310" s="82">
        <v>38.177900000000001</v>
      </c>
      <c r="K4310" s="82">
        <v>74.051100000000005</v>
      </c>
      <c r="L4310" s="82">
        <v>171.72</v>
      </c>
      <c r="M4310" s="87">
        <v>258.63099999999997</v>
      </c>
      <c r="N4310" s="80">
        <v>1.1599999999999999</v>
      </c>
      <c r="O4310" s="86">
        <f t="shared" si="201"/>
        <v>1273.7936748158399</v>
      </c>
      <c r="P4310" s="24">
        <f t="shared" si="202"/>
        <v>0</v>
      </c>
      <c r="R4310" s="76">
        <v>43053</v>
      </c>
      <c r="S4310" s="88">
        <f t="shared" si="203"/>
        <v>-2.1533584594661801E-3</v>
      </c>
      <c r="T4310" s="88"/>
    </row>
    <row r="4311" spans="1:20" x14ac:dyDescent="0.3">
      <c r="A4311" s="75">
        <v>4308</v>
      </c>
      <c r="B4311" s="76">
        <v>43054</v>
      </c>
      <c r="C4311" s="80">
        <v>3566.8132999999998</v>
      </c>
      <c r="D4311" s="81">
        <v>85.297899999999998</v>
      </c>
      <c r="E4311" s="82">
        <v>54.01</v>
      </c>
      <c r="F4311" s="82">
        <v>54.021999999999998</v>
      </c>
      <c r="G4311" s="82">
        <v>124.65219999999999</v>
      </c>
      <c r="H4311" s="82">
        <v>207.19669999999999</v>
      </c>
      <c r="I4311" s="82">
        <v>123.9937</v>
      </c>
      <c r="J4311" s="82">
        <v>37.970700000000001</v>
      </c>
      <c r="K4311" s="82">
        <v>73.083100000000002</v>
      </c>
      <c r="L4311" s="82">
        <v>170.74100000000001</v>
      </c>
      <c r="M4311" s="87">
        <v>257.416</v>
      </c>
      <c r="N4311" s="80">
        <v>1.1599999999999999</v>
      </c>
      <c r="O4311" s="86">
        <f t="shared" si="201"/>
        <v>1273.8523097627799</v>
      </c>
      <c r="P4311" s="24">
        <f t="shared" si="202"/>
        <v>0</v>
      </c>
      <c r="R4311" s="76">
        <v>43054</v>
      </c>
      <c r="S4311" s="88">
        <f t="shared" si="203"/>
        <v>-5.2980759277009301E-3</v>
      </c>
      <c r="T4311" s="88"/>
    </row>
    <row r="4312" spans="1:20" x14ac:dyDescent="0.3">
      <c r="A4312" s="75">
        <v>4309</v>
      </c>
      <c r="B4312" s="76">
        <v>43055</v>
      </c>
      <c r="C4312" s="80">
        <v>3597.2123999999999</v>
      </c>
      <c r="D4312" s="81">
        <v>85.947900000000004</v>
      </c>
      <c r="E4312" s="82">
        <v>55.26</v>
      </c>
      <c r="F4312" s="82">
        <v>54.442500000000003</v>
      </c>
      <c r="G4312" s="82">
        <v>124.98269999999999</v>
      </c>
      <c r="H4312" s="82">
        <v>205.7732</v>
      </c>
      <c r="I4312" s="82">
        <v>123.0013</v>
      </c>
      <c r="J4312" s="82">
        <v>38.043900000000001</v>
      </c>
      <c r="K4312" s="82">
        <v>72.677099999999996</v>
      </c>
      <c r="L4312" s="82">
        <v>170.934</v>
      </c>
      <c r="M4312" s="87">
        <v>258.601</v>
      </c>
      <c r="N4312" s="80">
        <v>1.1599999999999999</v>
      </c>
      <c r="O4312" s="86">
        <f t="shared" si="201"/>
        <v>1273.91094740878</v>
      </c>
      <c r="P4312" s="24">
        <f t="shared" si="202"/>
        <v>0</v>
      </c>
      <c r="R4312" s="76">
        <v>43055</v>
      </c>
      <c r="S4312" s="88">
        <f t="shared" si="203"/>
        <v>8.5227617604768397E-3</v>
      </c>
      <c r="T4312" s="88"/>
    </row>
    <row r="4313" spans="1:20" x14ac:dyDescent="0.3">
      <c r="A4313" s="75">
        <v>4310</v>
      </c>
      <c r="B4313" s="76">
        <v>43056</v>
      </c>
      <c r="C4313" s="80">
        <v>3587.8975</v>
      </c>
      <c r="D4313" s="81">
        <v>86.741</v>
      </c>
      <c r="E4313" s="82">
        <v>55.44</v>
      </c>
      <c r="F4313" s="82">
        <v>54.154800000000002</v>
      </c>
      <c r="G4313" s="82">
        <v>123.7809</v>
      </c>
      <c r="H4313" s="82">
        <v>206.0247</v>
      </c>
      <c r="I4313" s="82">
        <v>122.5127</v>
      </c>
      <c r="J4313" s="82">
        <v>38.080399999999997</v>
      </c>
      <c r="K4313" s="82">
        <v>71.365700000000004</v>
      </c>
      <c r="L4313" s="82">
        <v>170.11799999999999</v>
      </c>
      <c r="M4313" s="87">
        <v>256.49299999999999</v>
      </c>
      <c r="N4313" s="80">
        <v>1.1599999999999999</v>
      </c>
      <c r="O4313" s="86">
        <f t="shared" si="201"/>
        <v>1273.96958775398</v>
      </c>
      <c r="P4313" s="24">
        <f t="shared" si="202"/>
        <v>0</v>
      </c>
      <c r="R4313" s="76">
        <v>43056</v>
      </c>
      <c r="S4313" s="88">
        <f t="shared" si="203"/>
        <v>-2.5894773408431399E-3</v>
      </c>
      <c r="T4313" s="88"/>
    </row>
    <row r="4314" spans="1:20" x14ac:dyDescent="0.3">
      <c r="A4314" s="75">
        <v>4311</v>
      </c>
      <c r="B4314" s="76">
        <v>43059</v>
      </c>
      <c r="C4314" s="80">
        <v>3592.5924</v>
      </c>
      <c r="D4314" s="81">
        <v>86.415899999999993</v>
      </c>
      <c r="E4314" s="82">
        <v>55.38</v>
      </c>
      <c r="F4314" s="82">
        <v>54.243299999999998</v>
      </c>
      <c r="G4314" s="82">
        <v>123.97620000000001</v>
      </c>
      <c r="H4314" s="82">
        <v>206.0427</v>
      </c>
      <c r="I4314" s="82">
        <v>122.986</v>
      </c>
      <c r="J4314" s="82">
        <v>37.5319</v>
      </c>
      <c r="K4314" s="82">
        <v>70.975399999999993</v>
      </c>
      <c r="L4314" s="82">
        <v>170.459</v>
      </c>
      <c r="M4314" s="87">
        <v>256.81599999999997</v>
      </c>
      <c r="N4314" s="80">
        <v>1.1599999999999999</v>
      </c>
      <c r="O4314" s="86">
        <f t="shared" si="201"/>
        <v>1274.0282307985001</v>
      </c>
      <c r="P4314" s="24">
        <f t="shared" si="202"/>
        <v>0</v>
      </c>
      <c r="R4314" s="76">
        <v>43059</v>
      </c>
      <c r="S4314" s="88">
        <f t="shared" si="203"/>
        <v>1.30853793900187E-3</v>
      </c>
      <c r="T4314" s="88"/>
    </row>
    <row r="4315" spans="1:20" x14ac:dyDescent="0.3">
      <c r="A4315" s="75">
        <v>4312</v>
      </c>
      <c r="B4315" s="76">
        <v>43060</v>
      </c>
      <c r="C4315" s="80">
        <v>3616.1507000000001</v>
      </c>
      <c r="D4315" s="81">
        <v>86.676000000000002</v>
      </c>
      <c r="E4315" s="82">
        <v>55.68</v>
      </c>
      <c r="F4315" s="82">
        <v>53.811799999999998</v>
      </c>
      <c r="G4315" s="82">
        <v>125.7638</v>
      </c>
      <c r="H4315" s="82">
        <v>206.8509</v>
      </c>
      <c r="I4315" s="82">
        <v>123.4746</v>
      </c>
      <c r="J4315" s="82">
        <v>37.714700000000001</v>
      </c>
      <c r="K4315" s="82">
        <v>71.474999999999994</v>
      </c>
      <c r="L4315" s="82">
        <v>172.15</v>
      </c>
      <c r="M4315" s="87">
        <v>258.92399999999998</v>
      </c>
      <c r="N4315" s="80">
        <v>1.1599999999999999</v>
      </c>
      <c r="O4315" s="86">
        <f t="shared" si="201"/>
        <v>1274.08687654246</v>
      </c>
      <c r="P4315" s="24">
        <f t="shared" si="202"/>
        <v>0</v>
      </c>
      <c r="R4315" s="76">
        <v>43060</v>
      </c>
      <c r="S4315" s="88">
        <f t="shared" si="203"/>
        <v>6.5574652999878004E-3</v>
      </c>
      <c r="T4315" s="88"/>
    </row>
    <row r="4316" spans="1:20" x14ac:dyDescent="0.3">
      <c r="A4316" s="75">
        <v>4313</v>
      </c>
      <c r="B4316" s="76">
        <v>43061</v>
      </c>
      <c r="C4316" s="80">
        <v>3613.759</v>
      </c>
      <c r="D4316" s="81">
        <v>88.574100000000001</v>
      </c>
      <c r="E4316" s="82">
        <v>55.69</v>
      </c>
      <c r="F4316" s="82">
        <v>53.756399999999999</v>
      </c>
      <c r="G4316" s="82">
        <v>124.8475</v>
      </c>
      <c r="H4316" s="82">
        <v>208.1799</v>
      </c>
      <c r="I4316" s="82">
        <v>123.8258</v>
      </c>
      <c r="J4316" s="82">
        <v>38.068199999999997</v>
      </c>
      <c r="K4316" s="82">
        <v>71.568600000000004</v>
      </c>
      <c r="L4316" s="82">
        <v>170.71100000000001</v>
      </c>
      <c r="M4316" s="87">
        <v>260.07799999999997</v>
      </c>
      <c r="N4316" s="80">
        <v>1.1599999999999999</v>
      </c>
      <c r="O4316" s="86">
        <f t="shared" si="201"/>
        <v>1274.14552498598</v>
      </c>
      <c r="P4316" s="24">
        <f t="shared" si="202"/>
        <v>0</v>
      </c>
      <c r="R4316" s="76">
        <v>43061</v>
      </c>
      <c r="S4316" s="88">
        <f t="shared" si="203"/>
        <v>-6.6139389600106103E-4</v>
      </c>
      <c r="T4316" s="88"/>
    </row>
    <row r="4317" spans="1:20" x14ac:dyDescent="0.3">
      <c r="A4317" s="75">
        <v>4314</v>
      </c>
      <c r="B4317" s="76">
        <v>43062</v>
      </c>
      <c r="C4317" s="80">
        <v>3613.759</v>
      </c>
      <c r="D4317" s="81">
        <v>88.574100000000001</v>
      </c>
      <c r="E4317" s="82">
        <v>55.69</v>
      </c>
      <c r="F4317" s="82">
        <v>53.756399999999999</v>
      </c>
      <c r="G4317" s="82">
        <v>124.8475</v>
      </c>
      <c r="H4317" s="82">
        <v>208.1799</v>
      </c>
      <c r="I4317" s="82">
        <v>123.8258</v>
      </c>
      <c r="J4317" s="82">
        <v>38.068199999999997</v>
      </c>
      <c r="K4317" s="82">
        <v>71.568600000000004</v>
      </c>
      <c r="L4317" s="82">
        <v>170.71100000000001</v>
      </c>
      <c r="M4317" s="87">
        <v>260.07799999999997</v>
      </c>
      <c r="N4317" s="80">
        <v>1.1599999999999999</v>
      </c>
      <c r="O4317" s="86">
        <f t="shared" si="201"/>
        <v>1274.20417612919</v>
      </c>
      <c r="P4317" s="24">
        <f t="shared" si="202"/>
        <v>0</v>
      </c>
      <c r="R4317" s="76">
        <v>43062</v>
      </c>
      <c r="S4317" s="88">
        <f t="shared" si="203"/>
        <v>0</v>
      </c>
      <c r="T4317" s="88"/>
    </row>
    <row r="4318" spans="1:20" x14ac:dyDescent="0.3">
      <c r="A4318" s="75">
        <v>4315</v>
      </c>
      <c r="B4318" s="76">
        <v>43063</v>
      </c>
      <c r="C4318" s="80">
        <v>3621.3483000000001</v>
      </c>
      <c r="D4318" s="81">
        <v>89.588099999999997</v>
      </c>
      <c r="E4318" s="82">
        <v>55.79</v>
      </c>
      <c r="F4318" s="82">
        <v>54.232300000000002</v>
      </c>
      <c r="G4318" s="82">
        <v>125.0728</v>
      </c>
      <c r="H4318" s="82">
        <v>209.2576</v>
      </c>
      <c r="I4318" s="82">
        <v>124.31440000000001</v>
      </c>
      <c r="J4318" s="82">
        <v>37.982900000000001</v>
      </c>
      <c r="K4318" s="82">
        <v>71.631100000000004</v>
      </c>
      <c r="L4318" s="82">
        <v>171.928</v>
      </c>
      <c r="M4318" s="87">
        <v>260.17</v>
      </c>
      <c r="N4318" s="80">
        <v>1.1599999999999999</v>
      </c>
      <c r="O4318" s="86">
        <f t="shared" si="201"/>
        <v>1274.2628299722201</v>
      </c>
      <c r="P4318" s="24">
        <f t="shared" si="202"/>
        <v>0</v>
      </c>
      <c r="R4318" s="76">
        <v>43063</v>
      </c>
      <c r="S4318" s="88">
        <f t="shared" si="203"/>
        <v>2.10011237606045E-3</v>
      </c>
      <c r="T4318" s="88"/>
    </row>
    <row r="4319" spans="1:20" x14ac:dyDescent="0.3">
      <c r="A4319" s="75">
        <v>4316</v>
      </c>
      <c r="B4319" s="76">
        <v>43066</v>
      </c>
      <c r="C4319" s="80">
        <v>3620.3586</v>
      </c>
      <c r="D4319" s="81">
        <v>88.587100000000007</v>
      </c>
      <c r="E4319" s="82">
        <v>55.35</v>
      </c>
      <c r="F4319" s="82">
        <v>54.0884</v>
      </c>
      <c r="G4319" s="82">
        <v>125.9892</v>
      </c>
      <c r="H4319" s="82">
        <v>207.6052</v>
      </c>
      <c r="I4319" s="82">
        <v>123.8411</v>
      </c>
      <c r="J4319" s="82">
        <v>37.5563</v>
      </c>
      <c r="K4319" s="82">
        <v>71.662300000000002</v>
      </c>
      <c r="L4319" s="82">
        <v>171.85400000000001</v>
      </c>
      <c r="M4319" s="87">
        <v>259.93900000000002</v>
      </c>
      <c r="N4319" s="80">
        <v>1.1599999999999999</v>
      </c>
      <c r="O4319" s="86">
        <f t="shared" si="201"/>
        <v>1274.3214865151899</v>
      </c>
      <c r="P4319" s="24">
        <f t="shared" si="202"/>
        <v>0</v>
      </c>
      <c r="R4319" s="76">
        <v>43066</v>
      </c>
      <c r="S4319" s="88">
        <f t="shared" si="203"/>
        <v>-2.73295998620249E-4</v>
      </c>
      <c r="T4319" s="88"/>
    </row>
    <row r="4320" spans="1:20" x14ac:dyDescent="0.3">
      <c r="A4320" s="75">
        <v>4317</v>
      </c>
      <c r="B4320" s="76">
        <v>43067</v>
      </c>
      <c r="C4320" s="80">
        <v>3656.1619000000001</v>
      </c>
      <c r="D4320" s="81">
        <v>89.640100000000004</v>
      </c>
      <c r="E4320" s="82">
        <v>55.36</v>
      </c>
      <c r="F4320" s="82">
        <v>54.232300000000002</v>
      </c>
      <c r="G4320" s="82">
        <v>127.5064</v>
      </c>
      <c r="H4320" s="82">
        <v>209.1498</v>
      </c>
      <c r="I4320" s="82">
        <v>124.6961</v>
      </c>
      <c r="J4320" s="82">
        <v>37.751300000000001</v>
      </c>
      <c r="K4320" s="82">
        <v>71.552999999999997</v>
      </c>
      <c r="L4320" s="82">
        <v>173.21799999999999</v>
      </c>
      <c r="M4320" s="87">
        <v>263.601</v>
      </c>
      <c r="N4320" s="80">
        <v>1.1599999999999999</v>
      </c>
      <c r="O4320" s="86">
        <f t="shared" si="201"/>
        <v>1274.3801457582199</v>
      </c>
      <c r="P4320" s="24">
        <f t="shared" si="202"/>
        <v>0</v>
      </c>
      <c r="R4320" s="76">
        <v>43067</v>
      </c>
      <c r="S4320" s="88">
        <f t="shared" si="203"/>
        <v>9.8894347095892492E-3</v>
      </c>
      <c r="T4320" s="88"/>
    </row>
    <row r="4321" spans="1:20" x14ac:dyDescent="0.3">
      <c r="A4321" s="75">
        <v>4318</v>
      </c>
      <c r="B4321" s="76">
        <v>43068</v>
      </c>
      <c r="C4321" s="80">
        <v>3655.2927</v>
      </c>
      <c r="D4321" s="81">
        <v>87.201800000000006</v>
      </c>
      <c r="E4321" s="82">
        <v>55.34</v>
      </c>
      <c r="F4321" s="82">
        <v>53.69</v>
      </c>
      <c r="G4321" s="82">
        <v>125.193</v>
      </c>
      <c r="H4321" s="82">
        <v>210.46090000000001</v>
      </c>
      <c r="I4321" s="82">
        <v>125.6122</v>
      </c>
      <c r="J4321" s="82">
        <v>37.4953</v>
      </c>
      <c r="K4321" s="82">
        <v>71.037800000000004</v>
      </c>
      <c r="L4321" s="82">
        <v>173.322</v>
      </c>
      <c r="M4321" s="87">
        <v>262.20100000000002</v>
      </c>
      <c r="N4321" s="80">
        <v>1.1599999999999999</v>
      </c>
      <c r="O4321" s="86">
        <f t="shared" si="201"/>
        <v>1274.4388077014401</v>
      </c>
      <c r="P4321" s="24">
        <f t="shared" si="202"/>
        <v>0</v>
      </c>
      <c r="R4321" s="76">
        <v>43068</v>
      </c>
      <c r="S4321" s="88">
        <f t="shared" si="203"/>
        <v>-2.37735642942938E-4</v>
      </c>
      <c r="T4321" s="88"/>
    </row>
    <row r="4322" spans="1:20" x14ac:dyDescent="0.3">
      <c r="A4322" s="75">
        <v>4319</v>
      </c>
      <c r="B4322" s="76">
        <v>43069</v>
      </c>
      <c r="C4322" s="80">
        <v>3686.578</v>
      </c>
      <c r="D4322" s="81">
        <v>86.965900000000005</v>
      </c>
      <c r="E4322" s="82">
        <v>55.78</v>
      </c>
      <c r="F4322" s="82">
        <v>54.287599999999998</v>
      </c>
      <c r="G4322" s="82">
        <v>126.43980000000001</v>
      </c>
      <c r="H4322" s="82">
        <v>213.71180000000001</v>
      </c>
      <c r="I4322" s="82">
        <v>127.1695</v>
      </c>
      <c r="J4322" s="82">
        <v>37.853700000000003</v>
      </c>
      <c r="K4322" s="82">
        <v>72.037000000000006</v>
      </c>
      <c r="L4322" s="82">
        <v>174.042</v>
      </c>
      <c r="M4322" s="87">
        <v>266.12400000000002</v>
      </c>
      <c r="N4322" s="80">
        <v>1.07</v>
      </c>
      <c r="O4322" s="99">
        <f t="shared" si="201"/>
        <v>1274.4929207778</v>
      </c>
      <c r="P4322" s="24">
        <f t="shared" si="202"/>
        <v>1</v>
      </c>
      <c r="R4322" s="76">
        <v>43069</v>
      </c>
      <c r="S4322" s="88">
        <f t="shared" si="203"/>
        <v>8.5589041884388505E-3</v>
      </c>
      <c r="T4322" s="88"/>
    </row>
    <row r="4323" spans="1:20" x14ac:dyDescent="0.3">
      <c r="A4323" s="75">
        <v>4320</v>
      </c>
      <c r="B4323" s="76">
        <v>43070</v>
      </c>
      <c r="C4323" s="80">
        <v>3679.2655</v>
      </c>
      <c r="D4323" s="81">
        <v>85.851600000000005</v>
      </c>
      <c r="E4323" s="82">
        <v>55.79</v>
      </c>
      <c r="F4323" s="82">
        <v>54.8962</v>
      </c>
      <c r="G4323" s="82">
        <v>126.575</v>
      </c>
      <c r="H4323" s="82">
        <v>214.64570000000001</v>
      </c>
      <c r="I4323" s="82">
        <v>127.42910000000001</v>
      </c>
      <c r="J4323" s="82">
        <v>38.171900000000001</v>
      </c>
      <c r="K4323" s="82">
        <v>72.351799999999997</v>
      </c>
      <c r="L4323" s="82">
        <v>174.43</v>
      </c>
      <c r="M4323" s="87">
        <v>267.517</v>
      </c>
      <c r="N4323" s="80">
        <v>1.1599999999999999</v>
      </c>
      <c r="O4323" s="86">
        <f t="shared" si="201"/>
        <v>1274.5515879122399</v>
      </c>
      <c r="P4323" s="24">
        <f t="shared" si="202"/>
        <v>0</v>
      </c>
      <c r="R4323" s="76">
        <v>43070</v>
      </c>
      <c r="S4323" s="88">
        <f t="shared" si="203"/>
        <v>-1.9835468013968999E-3</v>
      </c>
      <c r="T4323" s="88"/>
    </row>
    <row r="4324" spans="1:20" x14ac:dyDescent="0.3">
      <c r="A4324" s="75">
        <v>4321</v>
      </c>
      <c r="B4324" s="76">
        <v>43073</v>
      </c>
      <c r="C4324" s="80">
        <v>3675.4765000000002</v>
      </c>
      <c r="D4324" s="81">
        <v>84.632400000000004</v>
      </c>
      <c r="E4324" s="82">
        <v>56.44</v>
      </c>
      <c r="F4324" s="82">
        <v>53.557299999999998</v>
      </c>
      <c r="G4324" s="82">
        <v>121.798</v>
      </c>
      <c r="H4324" s="82">
        <v>217.03450000000001</v>
      </c>
      <c r="I4324" s="82">
        <v>127.59699999999999</v>
      </c>
      <c r="J4324" s="82">
        <v>38.110700000000001</v>
      </c>
      <c r="K4324" s="82">
        <v>72.760999999999996</v>
      </c>
      <c r="L4324" s="82">
        <v>175.446</v>
      </c>
      <c r="M4324" s="87">
        <v>264.08100000000002</v>
      </c>
      <c r="N4324" s="80">
        <v>1.1599999999999999</v>
      </c>
      <c r="O4324" s="86">
        <f t="shared" si="201"/>
        <v>1274.61025774724</v>
      </c>
      <c r="P4324" s="24">
        <f t="shared" si="202"/>
        <v>0</v>
      </c>
      <c r="R4324" s="76">
        <v>43073</v>
      </c>
      <c r="S4324" s="88">
        <f t="shared" si="203"/>
        <v>-1.0298251104737799E-3</v>
      </c>
      <c r="T4324" s="88"/>
    </row>
    <row r="4325" spans="1:20" x14ac:dyDescent="0.3">
      <c r="A4325" s="75">
        <v>4322</v>
      </c>
      <c r="B4325" s="76">
        <v>43074</v>
      </c>
      <c r="C4325" s="80">
        <v>3661.8917000000001</v>
      </c>
      <c r="D4325" s="81">
        <v>84.802899999999994</v>
      </c>
      <c r="E4325" s="82">
        <v>56.44</v>
      </c>
      <c r="F4325" s="82">
        <v>53.1036</v>
      </c>
      <c r="G4325" s="82">
        <v>122.5642</v>
      </c>
      <c r="H4325" s="82">
        <v>216.22620000000001</v>
      </c>
      <c r="I4325" s="82">
        <v>126.55880000000001</v>
      </c>
      <c r="J4325" s="82">
        <v>38.208599999999997</v>
      </c>
      <c r="K4325" s="82">
        <v>72.808199999999999</v>
      </c>
      <c r="L4325" s="82">
        <v>175.64</v>
      </c>
      <c r="M4325" s="87">
        <v>267.702</v>
      </c>
      <c r="N4325" s="80">
        <v>1.1599999999999999</v>
      </c>
      <c r="O4325" s="86">
        <f t="shared" si="201"/>
        <v>1274.66893028292</v>
      </c>
      <c r="P4325" s="24">
        <f t="shared" si="202"/>
        <v>0</v>
      </c>
      <c r="R4325" s="76">
        <v>43074</v>
      </c>
      <c r="S4325" s="88">
        <f t="shared" si="203"/>
        <v>-3.6960649864038499E-3</v>
      </c>
      <c r="T4325" s="88"/>
    </row>
    <row r="4326" spans="1:20" x14ac:dyDescent="0.3">
      <c r="A4326" s="75">
        <v>4323</v>
      </c>
      <c r="B4326" s="76">
        <v>43075</v>
      </c>
      <c r="C4326" s="80">
        <v>3661.5695000000001</v>
      </c>
      <c r="D4326" s="81">
        <v>85.183000000000007</v>
      </c>
      <c r="E4326" s="82">
        <v>55.77</v>
      </c>
      <c r="F4326" s="82">
        <v>53.5794</v>
      </c>
      <c r="G4326" s="82">
        <v>124.3518</v>
      </c>
      <c r="H4326" s="82">
        <v>214.8253</v>
      </c>
      <c r="I4326" s="82">
        <v>125.62739999999999</v>
      </c>
      <c r="J4326" s="82">
        <v>37.963900000000002</v>
      </c>
      <c r="K4326" s="82">
        <v>73.107299999999995</v>
      </c>
      <c r="L4326" s="82">
        <v>177.59700000000001</v>
      </c>
      <c r="M4326" s="87">
        <v>268.46100000000001</v>
      </c>
      <c r="N4326" s="80">
        <v>1.1599999999999999</v>
      </c>
      <c r="O4326" s="86">
        <f t="shared" si="201"/>
        <v>1274.72760551939</v>
      </c>
      <c r="P4326" s="24">
        <f t="shared" si="202"/>
        <v>0</v>
      </c>
      <c r="R4326" s="76">
        <v>43075</v>
      </c>
      <c r="S4326" s="88">
        <f t="shared" si="203"/>
        <v>-8.79873099469686E-5</v>
      </c>
      <c r="T4326" s="88"/>
    </row>
    <row r="4327" spans="1:20" x14ac:dyDescent="0.3">
      <c r="A4327" s="75">
        <v>4324</v>
      </c>
      <c r="B4327" s="76">
        <v>43076</v>
      </c>
      <c r="C4327" s="80">
        <v>3672.9459000000002</v>
      </c>
      <c r="D4327" s="81">
        <v>85.510800000000003</v>
      </c>
      <c r="E4327" s="82">
        <v>56.44</v>
      </c>
      <c r="F4327" s="82">
        <v>53.69</v>
      </c>
      <c r="G4327" s="82">
        <v>123.9161</v>
      </c>
      <c r="H4327" s="82">
        <v>214.8612</v>
      </c>
      <c r="I4327" s="82">
        <v>126.0397</v>
      </c>
      <c r="J4327" s="82">
        <v>37.792499999999997</v>
      </c>
      <c r="K4327" s="82">
        <v>72.052800000000005</v>
      </c>
      <c r="L4327" s="82">
        <v>174.35499999999999</v>
      </c>
      <c r="M4327" s="87">
        <v>267.57799999999997</v>
      </c>
      <c r="N4327" s="80">
        <v>1.1599999999999999</v>
      </c>
      <c r="O4327" s="86">
        <f t="shared" si="201"/>
        <v>1274.78628345679</v>
      </c>
      <c r="P4327" s="24">
        <f t="shared" si="202"/>
        <v>0</v>
      </c>
      <c r="R4327" s="76">
        <v>43076</v>
      </c>
      <c r="S4327" s="88">
        <f t="shared" si="203"/>
        <v>3.1069736625237701E-3</v>
      </c>
      <c r="T4327" s="88"/>
    </row>
    <row r="4328" spans="1:20" x14ac:dyDescent="0.3">
      <c r="A4328" s="75">
        <v>4325</v>
      </c>
      <c r="B4328" s="76">
        <v>43077</v>
      </c>
      <c r="C4328" s="80">
        <v>3693.5491000000002</v>
      </c>
      <c r="D4328" s="81">
        <v>84.212900000000005</v>
      </c>
      <c r="E4328" s="82">
        <v>56.5</v>
      </c>
      <c r="F4328" s="82">
        <v>54.885100000000001</v>
      </c>
      <c r="G4328" s="82">
        <v>126.4248</v>
      </c>
      <c r="H4328" s="82">
        <v>215.38210000000001</v>
      </c>
      <c r="I4328" s="82">
        <v>126.2076</v>
      </c>
      <c r="J4328" s="82">
        <v>37.609000000000002</v>
      </c>
      <c r="K4328" s="82">
        <v>71.313000000000002</v>
      </c>
      <c r="L4328" s="82">
        <v>174.11600000000001</v>
      </c>
      <c r="M4328" s="87">
        <v>267.95</v>
      </c>
      <c r="N4328" s="80">
        <v>1.1599999999999999</v>
      </c>
      <c r="O4328" s="86">
        <f t="shared" si="201"/>
        <v>1274.8449640952299</v>
      </c>
      <c r="P4328" s="24">
        <f t="shared" si="202"/>
        <v>0</v>
      </c>
      <c r="R4328" s="76">
        <v>43077</v>
      </c>
      <c r="S4328" s="88">
        <f t="shared" si="203"/>
        <v>5.6094482633135502E-3</v>
      </c>
      <c r="T4328" s="88"/>
    </row>
    <row r="4329" spans="1:20" x14ac:dyDescent="0.3">
      <c r="A4329" s="75">
        <v>4326</v>
      </c>
      <c r="B4329" s="76">
        <v>43080</v>
      </c>
      <c r="C4329" s="80">
        <v>3705.3939999999998</v>
      </c>
      <c r="D4329" s="81">
        <v>85.4452</v>
      </c>
      <c r="E4329" s="82">
        <v>56.55</v>
      </c>
      <c r="F4329" s="82">
        <v>55.847799999999999</v>
      </c>
      <c r="G4329" s="82">
        <v>128.03219999999999</v>
      </c>
      <c r="H4329" s="82">
        <v>216.2801</v>
      </c>
      <c r="I4329" s="82">
        <v>126.7726</v>
      </c>
      <c r="J4329" s="82">
        <v>37.4009</v>
      </c>
      <c r="K4329" s="82">
        <v>71.344499999999996</v>
      </c>
      <c r="L4329" s="82">
        <v>175.34100000000001</v>
      </c>
      <c r="M4329" s="87">
        <v>268.10500000000002</v>
      </c>
      <c r="N4329" s="80">
        <v>1.1599999999999999</v>
      </c>
      <c r="O4329" s="86">
        <f t="shared" si="201"/>
        <v>1274.90364743485</v>
      </c>
      <c r="P4329" s="24">
        <f t="shared" si="202"/>
        <v>0</v>
      </c>
      <c r="R4329" s="76">
        <v>43080</v>
      </c>
      <c r="S4329" s="88">
        <f t="shared" si="203"/>
        <v>3.2069155382283801E-3</v>
      </c>
      <c r="T4329" s="88"/>
    </row>
    <row r="4330" spans="1:20" x14ac:dyDescent="0.3">
      <c r="A4330" s="75">
        <v>4327</v>
      </c>
      <c r="B4330" s="76">
        <v>43081</v>
      </c>
      <c r="C4330" s="80">
        <v>3711.2674999999999</v>
      </c>
      <c r="D4330" s="81">
        <v>85.025700000000001</v>
      </c>
      <c r="E4330" s="82">
        <v>57.02</v>
      </c>
      <c r="F4330" s="82">
        <v>55.759300000000003</v>
      </c>
      <c r="G4330" s="82">
        <v>128.55789999999999</v>
      </c>
      <c r="H4330" s="82">
        <v>214.9511</v>
      </c>
      <c r="I4330" s="82">
        <v>126.3603</v>
      </c>
      <c r="J4330" s="82">
        <v>37.3887</v>
      </c>
      <c r="K4330" s="82">
        <v>71.281599999999997</v>
      </c>
      <c r="L4330" s="82">
        <v>175.35599999999999</v>
      </c>
      <c r="M4330" s="87">
        <v>266.52600000000001</v>
      </c>
      <c r="N4330" s="80">
        <v>1.17</v>
      </c>
      <c r="O4330" s="86">
        <f t="shared" si="201"/>
        <v>1274.96283938991</v>
      </c>
      <c r="P4330" s="24">
        <f t="shared" si="202"/>
        <v>0</v>
      </c>
      <c r="R4330" s="76">
        <v>43081</v>
      </c>
      <c r="S4330" s="88">
        <f t="shared" si="203"/>
        <v>1.5851215822122501E-3</v>
      </c>
      <c r="T4330" s="88"/>
    </row>
    <row r="4331" spans="1:20" x14ac:dyDescent="0.3">
      <c r="A4331" s="75">
        <v>4328</v>
      </c>
      <c r="B4331" s="76">
        <v>43082</v>
      </c>
      <c r="C4331" s="80">
        <v>3709.5708</v>
      </c>
      <c r="D4331" s="81">
        <v>85.078100000000006</v>
      </c>
      <c r="E4331" s="82">
        <v>56.66</v>
      </c>
      <c r="F4331" s="82">
        <v>55.383099999999999</v>
      </c>
      <c r="G4331" s="82">
        <v>128.2124</v>
      </c>
      <c r="H4331" s="82">
        <v>215.40010000000001</v>
      </c>
      <c r="I4331" s="82">
        <v>126.91</v>
      </c>
      <c r="J4331" s="82">
        <v>36.727800000000002</v>
      </c>
      <c r="K4331" s="82">
        <v>72.241600000000005</v>
      </c>
      <c r="L4331" s="82">
        <v>175.95400000000001</v>
      </c>
      <c r="M4331" s="87">
        <v>268.56900000000002</v>
      </c>
      <c r="N4331" s="80">
        <v>1.17</v>
      </c>
      <c r="O4331" s="86">
        <f t="shared" si="201"/>
        <v>1275.0220340931701</v>
      </c>
      <c r="P4331" s="24">
        <f t="shared" si="202"/>
        <v>0</v>
      </c>
      <c r="R4331" s="76">
        <v>43082</v>
      </c>
      <c r="S4331" s="88">
        <f t="shared" si="203"/>
        <v>-4.5717534508082902E-4</v>
      </c>
      <c r="T4331" s="88"/>
    </row>
    <row r="4332" spans="1:20" x14ac:dyDescent="0.3">
      <c r="A4332" s="75">
        <v>4329</v>
      </c>
      <c r="B4332" s="76">
        <v>43083</v>
      </c>
      <c r="C4332" s="80">
        <v>3695.0918999999999</v>
      </c>
      <c r="D4332" s="81">
        <v>84.816000000000003</v>
      </c>
      <c r="E4332" s="82">
        <v>56.76</v>
      </c>
      <c r="F4332" s="82">
        <v>55.537999999999997</v>
      </c>
      <c r="G4332" s="82">
        <v>127.221</v>
      </c>
      <c r="H4332" s="82">
        <v>214.6816</v>
      </c>
      <c r="I4332" s="82">
        <v>126.5741</v>
      </c>
      <c r="J4332" s="82">
        <v>36.372900000000001</v>
      </c>
      <c r="K4332" s="82">
        <v>72.446200000000005</v>
      </c>
      <c r="L4332" s="82">
        <v>176.28200000000001</v>
      </c>
      <c r="M4332" s="87">
        <v>267.93400000000003</v>
      </c>
      <c r="N4332" s="80">
        <v>1.41</v>
      </c>
      <c r="O4332" s="86">
        <f t="shared" si="201"/>
        <v>1275.09337461174</v>
      </c>
      <c r="P4332" s="24">
        <f t="shared" si="202"/>
        <v>0</v>
      </c>
      <c r="R4332" s="76">
        <v>43083</v>
      </c>
      <c r="S4332" s="88">
        <f t="shared" si="203"/>
        <v>-3.9031200051499199E-3</v>
      </c>
      <c r="T4332" s="88"/>
    </row>
    <row r="4333" spans="1:20" x14ac:dyDescent="0.3">
      <c r="A4333" s="75">
        <v>4330</v>
      </c>
      <c r="B4333" s="76">
        <v>43084</v>
      </c>
      <c r="C4333" s="80">
        <v>3728.46</v>
      </c>
      <c r="D4333" s="81">
        <v>84.894599999999997</v>
      </c>
      <c r="E4333" s="82">
        <v>57.76</v>
      </c>
      <c r="F4333" s="82">
        <v>53.446599999999997</v>
      </c>
      <c r="G4333" s="82">
        <v>130.4657</v>
      </c>
      <c r="H4333" s="82">
        <v>215.04089999999999</v>
      </c>
      <c r="I4333" s="82">
        <v>126.7726</v>
      </c>
      <c r="J4333" s="82">
        <v>36.115900000000003</v>
      </c>
      <c r="K4333" s="82">
        <v>72.698099999999997</v>
      </c>
      <c r="L4333" s="82">
        <v>178.07499999999999</v>
      </c>
      <c r="M4333" s="87">
        <v>269.358</v>
      </c>
      <c r="N4333" s="80">
        <v>1.41</v>
      </c>
      <c r="O4333" s="86">
        <f t="shared" si="201"/>
        <v>1275.1647191219899</v>
      </c>
      <c r="P4333" s="24">
        <f t="shared" si="202"/>
        <v>0</v>
      </c>
      <c r="R4333" s="76">
        <v>43084</v>
      </c>
      <c r="S4333" s="88">
        <f t="shared" si="203"/>
        <v>9.0303843322543393E-3</v>
      </c>
      <c r="T4333" s="88"/>
    </row>
    <row r="4334" spans="1:20" x14ac:dyDescent="0.3">
      <c r="A4334" s="75">
        <v>4331</v>
      </c>
      <c r="B4334" s="76">
        <v>43087</v>
      </c>
      <c r="C4334" s="80">
        <v>3748.6113</v>
      </c>
      <c r="D4334" s="81">
        <v>85.707400000000007</v>
      </c>
      <c r="E4334" s="82">
        <v>65.67</v>
      </c>
      <c r="F4334" s="82">
        <v>52.793700000000001</v>
      </c>
      <c r="G4334" s="82">
        <v>129.75970000000001</v>
      </c>
      <c r="H4334" s="82">
        <v>214.98699999999999</v>
      </c>
      <c r="I4334" s="82">
        <v>126.63509999999999</v>
      </c>
      <c r="J4334" s="82">
        <v>36.323900000000002</v>
      </c>
      <c r="K4334" s="82">
        <v>72.288799999999995</v>
      </c>
      <c r="L4334" s="82">
        <v>176.327</v>
      </c>
      <c r="M4334" s="87">
        <v>269.57499999999999</v>
      </c>
      <c r="N4334" s="80">
        <v>1.42</v>
      </c>
      <c r="O4334" s="86">
        <f t="shared" si="201"/>
        <v>1275.2365736418701</v>
      </c>
      <c r="P4334" s="24">
        <f t="shared" si="202"/>
        <v>0</v>
      </c>
      <c r="R4334" s="76">
        <v>43087</v>
      </c>
      <c r="S4334" s="88">
        <f t="shared" si="203"/>
        <v>5.4047247389001898E-3</v>
      </c>
      <c r="T4334" s="88"/>
    </row>
    <row r="4335" spans="1:20" x14ac:dyDescent="0.3">
      <c r="A4335" s="75">
        <v>4332</v>
      </c>
      <c r="B4335" s="76">
        <v>43088</v>
      </c>
      <c r="C4335" s="80">
        <v>3736.5524999999998</v>
      </c>
      <c r="D4335" s="81">
        <v>84.553799999999995</v>
      </c>
      <c r="E4335" s="82">
        <v>66.819999999999993</v>
      </c>
      <c r="F4335" s="82">
        <v>52.915500000000002</v>
      </c>
      <c r="G4335" s="82">
        <v>128.93350000000001</v>
      </c>
      <c r="H4335" s="82">
        <v>215.23840000000001</v>
      </c>
      <c r="I4335" s="82">
        <v>125.8717</v>
      </c>
      <c r="J4335" s="82">
        <v>36.666600000000003</v>
      </c>
      <c r="K4335" s="82">
        <v>72.6036</v>
      </c>
      <c r="L4335" s="82">
        <v>177.16399999999999</v>
      </c>
      <c r="M4335" s="87">
        <v>268.32100000000003</v>
      </c>
      <c r="N4335" s="80">
        <v>1.42</v>
      </c>
      <c r="O4335" s="86">
        <f t="shared" si="201"/>
        <v>1275.30843221071</v>
      </c>
      <c r="P4335" s="24">
        <f t="shared" si="202"/>
        <v>0</v>
      </c>
      <c r="R4335" s="76">
        <v>43088</v>
      </c>
      <c r="S4335" s="88">
        <f t="shared" si="203"/>
        <v>-3.21687127176939E-3</v>
      </c>
      <c r="T4335" s="88"/>
    </row>
    <row r="4336" spans="1:20" x14ac:dyDescent="0.3">
      <c r="A4336" s="75">
        <v>4333</v>
      </c>
      <c r="B4336" s="76">
        <v>43089</v>
      </c>
      <c r="C4336" s="80">
        <v>3733.9562000000001</v>
      </c>
      <c r="D4336" s="81">
        <v>84.684899999999999</v>
      </c>
      <c r="E4336" s="82">
        <v>66.63</v>
      </c>
      <c r="F4336" s="82">
        <v>53.003999999999998</v>
      </c>
      <c r="G4336" s="82">
        <v>128.46780000000001</v>
      </c>
      <c r="H4336" s="82">
        <v>217.12430000000001</v>
      </c>
      <c r="I4336" s="82">
        <v>126.5283</v>
      </c>
      <c r="J4336" s="82">
        <v>36.348399999999998</v>
      </c>
      <c r="K4336" s="82">
        <v>72.524900000000002</v>
      </c>
      <c r="L4336" s="82">
        <v>177.77600000000001</v>
      </c>
      <c r="M4336" s="87">
        <v>266.43299999999999</v>
      </c>
      <c r="N4336" s="80">
        <v>1.42</v>
      </c>
      <c r="O4336" s="86">
        <f t="shared" si="201"/>
        <v>1275.38029482871</v>
      </c>
      <c r="P4336" s="24">
        <f t="shared" si="202"/>
        <v>0</v>
      </c>
      <c r="R4336" s="76">
        <v>43089</v>
      </c>
      <c r="S4336" s="88">
        <f t="shared" si="203"/>
        <v>-6.9483835701489305E-4</v>
      </c>
      <c r="T4336" s="88"/>
    </row>
    <row r="4337" spans="1:20" x14ac:dyDescent="0.3">
      <c r="A4337" s="75">
        <v>4334</v>
      </c>
      <c r="B4337" s="76">
        <v>43090</v>
      </c>
      <c r="C4337" s="80">
        <v>3741.3712</v>
      </c>
      <c r="D4337" s="81">
        <v>84.409599999999998</v>
      </c>
      <c r="E4337" s="82">
        <v>65.84</v>
      </c>
      <c r="F4337" s="82">
        <v>52.317900000000002</v>
      </c>
      <c r="G4337" s="82">
        <v>128.43780000000001</v>
      </c>
      <c r="H4337" s="82">
        <v>224.18270000000001</v>
      </c>
      <c r="I4337" s="82">
        <v>128.02459999999999</v>
      </c>
      <c r="J4337" s="82">
        <v>36.703299999999999</v>
      </c>
      <c r="K4337" s="82">
        <v>71.769499999999994</v>
      </c>
      <c r="L4337" s="82">
        <v>176.64099999999999</v>
      </c>
      <c r="M4337" s="87">
        <v>265.93799999999999</v>
      </c>
      <c r="N4337" s="80">
        <v>1.42</v>
      </c>
      <c r="O4337" s="86">
        <f t="shared" si="201"/>
        <v>1275.45216149612</v>
      </c>
      <c r="P4337" s="24">
        <f t="shared" si="202"/>
        <v>0</v>
      </c>
      <c r="R4337" s="76">
        <v>43090</v>
      </c>
      <c r="S4337" s="88">
        <f t="shared" si="203"/>
        <v>1.9858293999270899E-3</v>
      </c>
      <c r="T4337" s="88"/>
    </row>
    <row r="4338" spans="1:20" x14ac:dyDescent="0.3">
      <c r="A4338" s="75">
        <v>4335</v>
      </c>
      <c r="B4338" s="76">
        <v>43091</v>
      </c>
      <c r="C4338" s="80">
        <v>3739.6790000000001</v>
      </c>
      <c r="D4338" s="81">
        <v>84.8553</v>
      </c>
      <c r="E4338" s="82">
        <v>65.45</v>
      </c>
      <c r="F4338" s="82">
        <v>52.406399999999998</v>
      </c>
      <c r="G4338" s="82">
        <v>128.4528</v>
      </c>
      <c r="H4338" s="82">
        <v>224.4701</v>
      </c>
      <c r="I4338" s="82">
        <v>128.20779999999999</v>
      </c>
      <c r="J4338" s="82">
        <v>36.948099999999997</v>
      </c>
      <c r="K4338" s="82">
        <v>71.753699999999995</v>
      </c>
      <c r="L4338" s="82">
        <v>177.149</v>
      </c>
      <c r="M4338" s="87">
        <v>265.27300000000002</v>
      </c>
      <c r="N4338" s="80">
        <v>1.42</v>
      </c>
      <c r="O4338" s="86">
        <f t="shared" si="201"/>
        <v>1275.5240322131599</v>
      </c>
      <c r="P4338" s="24">
        <f t="shared" si="202"/>
        <v>0</v>
      </c>
      <c r="R4338" s="76">
        <v>43091</v>
      </c>
      <c r="S4338" s="88">
        <f t="shared" si="203"/>
        <v>-4.5229406801439197E-4</v>
      </c>
      <c r="T4338" s="88"/>
    </row>
    <row r="4339" spans="1:20" x14ac:dyDescent="0.3">
      <c r="A4339" s="75">
        <v>4336</v>
      </c>
      <c r="B4339" s="76">
        <v>43094</v>
      </c>
      <c r="C4339" s="80">
        <v>3739.6790000000001</v>
      </c>
      <c r="D4339" s="81">
        <v>84.8553</v>
      </c>
      <c r="E4339" s="82">
        <v>65.45</v>
      </c>
      <c r="F4339" s="82">
        <v>52.406399999999998</v>
      </c>
      <c r="G4339" s="82">
        <v>128.4528</v>
      </c>
      <c r="H4339" s="82">
        <v>224.4701</v>
      </c>
      <c r="I4339" s="82">
        <v>128.20779999999999</v>
      </c>
      <c r="J4339" s="82">
        <v>36.948099999999997</v>
      </c>
      <c r="K4339" s="82">
        <v>71.753699999999995</v>
      </c>
      <c r="L4339" s="82">
        <v>177.149</v>
      </c>
      <c r="M4339" s="87">
        <v>265.27300000000002</v>
      </c>
      <c r="N4339" s="80">
        <v>1.42</v>
      </c>
      <c r="O4339" s="86">
        <f t="shared" si="201"/>
        <v>1275.5959069800499</v>
      </c>
      <c r="P4339" s="24">
        <f t="shared" si="202"/>
        <v>0</v>
      </c>
      <c r="R4339" s="76">
        <v>43094</v>
      </c>
      <c r="S4339" s="88">
        <f t="shared" si="203"/>
        <v>0</v>
      </c>
      <c r="T4339" s="88"/>
    </row>
    <row r="4340" spans="1:20" x14ac:dyDescent="0.3">
      <c r="A4340" s="75">
        <v>4337</v>
      </c>
      <c r="B4340" s="76">
        <v>43095</v>
      </c>
      <c r="C4340" s="80">
        <v>3735.8908999999999</v>
      </c>
      <c r="D4340" s="81">
        <v>84.291600000000003</v>
      </c>
      <c r="E4340" s="82">
        <v>65.42</v>
      </c>
      <c r="F4340" s="82">
        <v>52.483899999999998</v>
      </c>
      <c r="G4340" s="82">
        <v>128.28749999999999</v>
      </c>
      <c r="H4340" s="82">
        <v>226.2662</v>
      </c>
      <c r="I4340" s="82">
        <v>128.22300000000001</v>
      </c>
      <c r="J4340" s="82">
        <v>37.241799999999998</v>
      </c>
      <c r="K4340" s="82">
        <v>72.099999999999994</v>
      </c>
      <c r="L4340" s="82">
        <v>177.58199999999999</v>
      </c>
      <c r="M4340" s="87">
        <v>265.072</v>
      </c>
      <c r="N4340" s="80">
        <v>1.42</v>
      </c>
      <c r="O4340" s="86">
        <f t="shared" si="201"/>
        <v>1275.6677857970301</v>
      </c>
      <c r="P4340" s="24">
        <f t="shared" si="202"/>
        <v>0</v>
      </c>
      <c r="R4340" s="76">
        <v>43095</v>
      </c>
      <c r="S4340" s="88">
        <f t="shared" si="203"/>
        <v>-1.0129479027478599E-3</v>
      </c>
      <c r="T4340" s="88"/>
    </row>
    <row r="4341" spans="1:20" x14ac:dyDescent="0.3">
      <c r="A4341" s="75">
        <v>4338</v>
      </c>
      <c r="B4341" s="76">
        <v>43096</v>
      </c>
      <c r="C4341" s="80">
        <v>3738.9245000000001</v>
      </c>
      <c r="D4341" s="81">
        <v>84.606200000000001</v>
      </c>
      <c r="E4341" s="82">
        <v>65.19</v>
      </c>
      <c r="F4341" s="82">
        <v>52.428600000000003</v>
      </c>
      <c r="G4341" s="82">
        <v>128.75319999999999</v>
      </c>
      <c r="H4341" s="82">
        <v>225.4939</v>
      </c>
      <c r="I4341" s="82">
        <v>128.1009</v>
      </c>
      <c r="J4341" s="82">
        <v>37.621200000000002</v>
      </c>
      <c r="K4341" s="82">
        <v>72.288799999999995</v>
      </c>
      <c r="L4341" s="82">
        <v>178.19399999999999</v>
      </c>
      <c r="M4341" s="87">
        <v>267.20699999999999</v>
      </c>
      <c r="N4341" s="80">
        <v>1.42</v>
      </c>
      <c r="O4341" s="86">
        <f t="shared" si="201"/>
        <v>1275.7396686643301</v>
      </c>
      <c r="P4341" s="24">
        <f t="shared" si="202"/>
        <v>0</v>
      </c>
      <c r="R4341" s="76">
        <v>43096</v>
      </c>
      <c r="S4341" s="88">
        <f t="shared" si="203"/>
        <v>8.1201514744444502E-4</v>
      </c>
      <c r="T4341" s="88"/>
    </row>
    <row r="4342" spans="1:20" x14ac:dyDescent="0.3">
      <c r="A4342" s="75">
        <v>4339</v>
      </c>
      <c r="B4342" s="76">
        <v>43097</v>
      </c>
      <c r="C4342" s="80">
        <v>3746.4888999999998</v>
      </c>
      <c r="D4342" s="81">
        <v>84.396500000000003</v>
      </c>
      <c r="E4342" s="82">
        <v>65.430000000000007</v>
      </c>
      <c r="F4342" s="82">
        <v>52.583500000000001</v>
      </c>
      <c r="G4342" s="82">
        <v>128.76820000000001</v>
      </c>
      <c r="H4342" s="82">
        <v>225.54769999999999</v>
      </c>
      <c r="I4342" s="82">
        <v>128.2841</v>
      </c>
      <c r="J4342" s="82">
        <v>38.061799999999998</v>
      </c>
      <c r="K4342" s="82">
        <v>71.958299999999994</v>
      </c>
      <c r="L4342" s="82">
        <v>178.26900000000001</v>
      </c>
      <c r="M4342" s="87">
        <v>267.87299999999999</v>
      </c>
      <c r="N4342" s="80">
        <v>1.42</v>
      </c>
      <c r="O4342" s="86">
        <f t="shared" si="201"/>
        <v>1275.8115555821601</v>
      </c>
      <c r="P4342" s="24">
        <f t="shared" si="202"/>
        <v>0</v>
      </c>
      <c r="R4342" s="76">
        <v>43097</v>
      </c>
      <c r="S4342" s="88">
        <f t="shared" si="203"/>
        <v>2.0231486353896599E-3</v>
      </c>
      <c r="T4342" s="88"/>
    </row>
    <row r="4343" spans="1:20" x14ac:dyDescent="0.3">
      <c r="A4343" s="75">
        <v>4340</v>
      </c>
      <c r="B4343" s="76">
        <v>43098</v>
      </c>
      <c r="C4343" s="80">
        <v>3727.3042</v>
      </c>
      <c r="D4343" s="81">
        <v>83.924499999999995</v>
      </c>
      <c r="E4343" s="82">
        <v>65.040000000000006</v>
      </c>
      <c r="F4343" s="82">
        <v>52.317900000000002</v>
      </c>
      <c r="G4343" s="82">
        <v>128.49780000000001</v>
      </c>
      <c r="H4343" s="82">
        <v>224.84729999999999</v>
      </c>
      <c r="I4343" s="82">
        <v>127.7039</v>
      </c>
      <c r="J4343" s="82">
        <v>38.171900000000001</v>
      </c>
      <c r="K4343" s="82">
        <v>72.210099999999997</v>
      </c>
      <c r="L4343" s="82">
        <v>179.12</v>
      </c>
      <c r="M4343" s="87">
        <v>266.35599999999999</v>
      </c>
      <c r="N4343" s="80">
        <v>1.33</v>
      </c>
      <c r="O4343" s="99">
        <f t="shared" si="201"/>
        <v>1275.87889008093</v>
      </c>
      <c r="P4343" s="24">
        <f t="shared" si="202"/>
        <v>1</v>
      </c>
      <c r="R4343" s="76">
        <v>43098</v>
      </c>
      <c r="S4343" s="88">
        <f t="shared" si="203"/>
        <v>-5.12071449083962E-3</v>
      </c>
      <c r="T4343" s="88"/>
    </row>
    <row r="4344" spans="1:20" x14ac:dyDescent="0.3">
      <c r="A4344" s="75">
        <v>4341</v>
      </c>
      <c r="B4344" s="76">
        <v>43101</v>
      </c>
      <c r="C4344" s="80">
        <v>3727.3042</v>
      </c>
      <c r="D4344" s="81">
        <v>83.924499999999995</v>
      </c>
      <c r="E4344" s="82">
        <v>65.040000000000006</v>
      </c>
      <c r="F4344" s="82">
        <v>52.317900000000002</v>
      </c>
      <c r="G4344" s="82">
        <v>128.49780000000001</v>
      </c>
      <c r="H4344" s="82">
        <v>224.84729999999999</v>
      </c>
      <c r="I4344" s="82">
        <v>127.7039</v>
      </c>
      <c r="J4344" s="82">
        <v>38.171900000000001</v>
      </c>
      <c r="K4344" s="82">
        <v>72.210099999999997</v>
      </c>
      <c r="L4344" s="82">
        <v>179.12</v>
      </c>
      <c r="M4344" s="87">
        <v>266.35599999999999</v>
      </c>
      <c r="N4344" s="80">
        <v>1.33</v>
      </c>
      <c r="O4344" s="86">
        <f t="shared" si="201"/>
        <v>1275.94622813346</v>
      </c>
      <c r="P4344" s="24">
        <f t="shared" si="202"/>
        <v>0</v>
      </c>
      <c r="R4344" s="76">
        <v>43101</v>
      </c>
      <c r="S4344" s="88">
        <f t="shared" si="203"/>
        <v>0</v>
      </c>
      <c r="T4344" s="88"/>
    </row>
    <row r="4345" spans="1:20" x14ac:dyDescent="0.3">
      <c r="A4345" s="75">
        <v>4342</v>
      </c>
      <c r="B4345" s="76">
        <v>43102</v>
      </c>
      <c r="C4345" s="80">
        <v>3758.4245000000001</v>
      </c>
      <c r="D4345" s="81">
        <v>85.471400000000003</v>
      </c>
      <c r="E4345" s="82">
        <v>65.56</v>
      </c>
      <c r="F4345" s="82">
        <v>51.598700000000001</v>
      </c>
      <c r="G4345" s="82">
        <v>129.11369999999999</v>
      </c>
      <c r="H4345" s="82">
        <v>229.13980000000001</v>
      </c>
      <c r="I4345" s="82">
        <v>129.8262</v>
      </c>
      <c r="J4345" s="82">
        <v>38.6492</v>
      </c>
      <c r="K4345" s="82">
        <v>71.674999999999997</v>
      </c>
      <c r="L4345" s="82">
        <v>176.34200000000001</v>
      </c>
      <c r="M4345" s="87">
        <v>268.05799999999999</v>
      </c>
      <c r="N4345" s="80">
        <v>1.42</v>
      </c>
      <c r="O4345" s="86">
        <f t="shared" si="201"/>
        <v>1276.01812669076</v>
      </c>
      <c r="P4345" s="24">
        <f t="shared" si="202"/>
        <v>0</v>
      </c>
      <c r="R4345" s="76">
        <v>43102</v>
      </c>
      <c r="S4345" s="88">
        <f t="shared" si="203"/>
        <v>8.3492782799965398E-3</v>
      </c>
      <c r="T4345" s="88"/>
    </row>
    <row r="4346" spans="1:20" x14ac:dyDescent="0.3">
      <c r="A4346" s="75">
        <v>4343</v>
      </c>
      <c r="B4346" s="76">
        <v>43103</v>
      </c>
      <c r="C4346" s="80">
        <v>3782.4766</v>
      </c>
      <c r="D4346" s="81">
        <v>86.441500000000005</v>
      </c>
      <c r="E4346" s="82">
        <v>65.94</v>
      </c>
      <c r="F4346" s="82">
        <v>52.793700000000001</v>
      </c>
      <c r="G4346" s="82">
        <v>129.71459999999999</v>
      </c>
      <c r="H4346" s="82">
        <v>230.81020000000001</v>
      </c>
      <c r="I4346" s="82">
        <v>132.376</v>
      </c>
      <c r="J4346" s="82">
        <v>38.6982</v>
      </c>
      <c r="K4346" s="82">
        <v>71.517600000000002</v>
      </c>
      <c r="L4346" s="82">
        <v>175.87899999999999</v>
      </c>
      <c r="M4346" s="87">
        <v>266.92899999999997</v>
      </c>
      <c r="N4346" s="80">
        <v>1.42</v>
      </c>
      <c r="O4346" s="86">
        <f t="shared" si="201"/>
        <v>1276.09002929949</v>
      </c>
      <c r="P4346" s="24">
        <f t="shared" si="202"/>
        <v>0</v>
      </c>
      <c r="R4346" s="76">
        <v>43103</v>
      </c>
      <c r="S4346" s="88">
        <f t="shared" si="203"/>
        <v>6.39951660596072E-3</v>
      </c>
      <c r="T4346" s="88"/>
    </row>
    <row r="4347" spans="1:20" x14ac:dyDescent="0.3">
      <c r="A4347" s="75">
        <v>4344</v>
      </c>
      <c r="B4347" s="76">
        <v>43104</v>
      </c>
      <c r="C4347" s="80">
        <v>3798.4971999999998</v>
      </c>
      <c r="D4347" s="81">
        <v>86.5595</v>
      </c>
      <c r="E4347" s="82">
        <v>65.599999999999994</v>
      </c>
      <c r="F4347" s="82">
        <v>53.313800000000001</v>
      </c>
      <c r="G4347" s="82">
        <v>130.8563</v>
      </c>
      <c r="H4347" s="82">
        <v>230.0917</v>
      </c>
      <c r="I4347" s="82">
        <v>132.5592</v>
      </c>
      <c r="J4347" s="82">
        <v>38.955199999999998</v>
      </c>
      <c r="K4347" s="82">
        <v>72.524900000000002</v>
      </c>
      <c r="L4347" s="82">
        <v>176.745</v>
      </c>
      <c r="M4347" s="87">
        <v>268.80099999999999</v>
      </c>
      <c r="N4347" s="80">
        <v>1.42</v>
      </c>
      <c r="O4347" s="86">
        <f t="shared" si="201"/>
        <v>1276.1619359598701</v>
      </c>
      <c r="P4347" s="24">
        <f t="shared" si="202"/>
        <v>0</v>
      </c>
      <c r="R4347" s="76">
        <v>43104</v>
      </c>
      <c r="S4347" s="88">
        <f t="shared" si="203"/>
        <v>4.2354789451968201E-3</v>
      </c>
      <c r="T4347" s="88"/>
    </row>
    <row r="4348" spans="1:20" x14ac:dyDescent="0.3">
      <c r="A4348" s="75">
        <v>4345</v>
      </c>
      <c r="B4348" s="76">
        <v>43105</v>
      </c>
      <c r="C4348" s="80">
        <v>3825.2150999999999</v>
      </c>
      <c r="D4348" s="81">
        <v>87.136300000000006</v>
      </c>
      <c r="E4348" s="82">
        <v>65.83</v>
      </c>
      <c r="F4348" s="82">
        <v>53.634700000000002</v>
      </c>
      <c r="G4348" s="82">
        <v>132.4787</v>
      </c>
      <c r="H4348" s="82">
        <v>229.71459999999999</v>
      </c>
      <c r="I4348" s="82">
        <v>132.45240000000001</v>
      </c>
      <c r="J4348" s="82">
        <v>38.759399999999999</v>
      </c>
      <c r="K4348" s="82">
        <v>72.509200000000007</v>
      </c>
      <c r="L4348" s="82">
        <v>177.25299999999999</v>
      </c>
      <c r="M4348" s="87">
        <v>269.34300000000002</v>
      </c>
      <c r="N4348" s="80">
        <v>1.42</v>
      </c>
      <c r="O4348" s="86">
        <f t="shared" si="201"/>
        <v>1276.2338466721301</v>
      </c>
      <c r="P4348" s="24">
        <f t="shared" si="202"/>
        <v>0</v>
      </c>
      <c r="R4348" s="76">
        <v>43105</v>
      </c>
      <c r="S4348" s="88">
        <f t="shared" si="203"/>
        <v>7.0338080017540196E-3</v>
      </c>
      <c r="T4348" s="88"/>
    </row>
    <row r="4349" spans="1:20" x14ac:dyDescent="0.3">
      <c r="A4349" s="75">
        <v>4346</v>
      </c>
      <c r="B4349" s="76">
        <v>43108</v>
      </c>
      <c r="C4349" s="80">
        <v>3831.6397000000002</v>
      </c>
      <c r="D4349" s="81">
        <v>86.874099999999999</v>
      </c>
      <c r="E4349" s="82">
        <v>65.88</v>
      </c>
      <c r="F4349" s="82">
        <v>54.199100000000001</v>
      </c>
      <c r="G4349" s="82">
        <v>132.6139</v>
      </c>
      <c r="H4349" s="82">
        <v>230.84610000000001</v>
      </c>
      <c r="I4349" s="82">
        <v>133.0478</v>
      </c>
      <c r="J4349" s="82">
        <v>38.918500000000002</v>
      </c>
      <c r="K4349" s="82">
        <v>72.399000000000001</v>
      </c>
      <c r="L4349" s="82">
        <v>176.23699999999999</v>
      </c>
      <c r="M4349" s="87">
        <v>269.15699999999998</v>
      </c>
      <c r="N4349" s="80">
        <v>1.42</v>
      </c>
      <c r="O4349" s="86">
        <f t="shared" si="201"/>
        <v>1276.30576143651</v>
      </c>
      <c r="P4349" s="24">
        <f t="shared" si="202"/>
        <v>0</v>
      </c>
      <c r="R4349" s="76">
        <v>43108</v>
      </c>
      <c r="S4349" s="88">
        <f t="shared" si="203"/>
        <v>1.6795395375282E-3</v>
      </c>
      <c r="T4349" s="88"/>
    </row>
    <row r="4350" spans="1:20" x14ac:dyDescent="0.3">
      <c r="A4350" s="75">
        <v>4347</v>
      </c>
      <c r="B4350" s="76">
        <v>43109</v>
      </c>
      <c r="C4350" s="80">
        <v>3837.7829000000002</v>
      </c>
      <c r="D4350" s="81">
        <v>85.563199999999995</v>
      </c>
      <c r="E4350" s="82">
        <v>67.489999999999995</v>
      </c>
      <c r="F4350" s="82">
        <v>54.497799999999998</v>
      </c>
      <c r="G4350" s="82">
        <v>132.52369999999999</v>
      </c>
      <c r="H4350" s="82">
        <v>229.60679999999999</v>
      </c>
      <c r="I4350" s="82">
        <v>132.4829</v>
      </c>
      <c r="J4350" s="82">
        <v>38.844999999999999</v>
      </c>
      <c r="K4350" s="82">
        <v>72.760999999999996</v>
      </c>
      <c r="L4350" s="82">
        <v>176.37200000000001</v>
      </c>
      <c r="M4350" s="87">
        <v>268.553</v>
      </c>
      <c r="N4350" s="80">
        <v>1.42</v>
      </c>
      <c r="O4350" s="86">
        <f t="shared" si="201"/>
        <v>1276.37768025323</v>
      </c>
      <c r="P4350" s="24">
        <f t="shared" si="202"/>
        <v>0</v>
      </c>
      <c r="R4350" s="76">
        <v>43109</v>
      </c>
      <c r="S4350" s="88">
        <f t="shared" si="203"/>
        <v>1.6032822710338999E-3</v>
      </c>
      <c r="T4350" s="88"/>
    </row>
    <row r="4351" spans="1:20" x14ac:dyDescent="0.3">
      <c r="A4351" s="75">
        <v>4348</v>
      </c>
      <c r="B4351" s="76">
        <v>43110</v>
      </c>
      <c r="C4351" s="80">
        <v>3833.5410999999999</v>
      </c>
      <c r="D4351" s="81">
        <v>85.5501</v>
      </c>
      <c r="E4351" s="82">
        <v>66.33</v>
      </c>
      <c r="F4351" s="82">
        <v>54.209000000000003</v>
      </c>
      <c r="G4351" s="82">
        <v>131.9228</v>
      </c>
      <c r="H4351" s="82">
        <v>231.0796</v>
      </c>
      <c r="I4351" s="82">
        <v>131.42939999999999</v>
      </c>
      <c r="J4351" s="82">
        <v>38.747100000000003</v>
      </c>
      <c r="K4351" s="82">
        <v>72.509200000000007</v>
      </c>
      <c r="L4351" s="82">
        <v>175.476</v>
      </c>
      <c r="M4351" s="87">
        <v>268.50700000000001</v>
      </c>
      <c r="N4351" s="80">
        <v>1.42</v>
      </c>
      <c r="O4351" s="86">
        <f t="shared" si="201"/>
        <v>1276.4496031225101</v>
      </c>
      <c r="P4351" s="24">
        <f t="shared" si="202"/>
        <v>0</v>
      </c>
      <c r="R4351" s="76">
        <v>43110</v>
      </c>
      <c r="S4351" s="88">
        <f t="shared" si="203"/>
        <v>-1.10527356823653E-3</v>
      </c>
      <c r="T4351" s="88"/>
    </row>
    <row r="4352" spans="1:20" x14ac:dyDescent="0.3">
      <c r="A4352" s="75">
        <v>4349</v>
      </c>
      <c r="B4352" s="76">
        <v>43111</v>
      </c>
      <c r="C4352" s="80">
        <v>3860.8036999999999</v>
      </c>
      <c r="D4352" s="81">
        <v>85.772900000000007</v>
      </c>
      <c r="E4352" s="82">
        <v>65.209999999999994</v>
      </c>
      <c r="F4352" s="82">
        <v>54.375599999999999</v>
      </c>
      <c r="G4352" s="82">
        <v>132.3134</v>
      </c>
      <c r="H4352" s="82">
        <v>238.10210000000001</v>
      </c>
      <c r="I4352" s="82">
        <v>132.72720000000001</v>
      </c>
      <c r="J4352" s="82">
        <v>38.428899999999999</v>
      </c>
      <c r="K4352" s="82">
        <v>72.462000000000003</v>
      </c>
      <c r="L4352" s="82">
        <v>174.57900000000001</v>
      </c>
      <c r="M4352" s="87">
        <v>268.32100000000003</v>
      </c>
      <c r="N4352" s="80">
        <v>1.42</v>
      </c>
      <c r="O4352" s="86">
        <f t="shared" si="201"/>
        <v>1276.52153004459</v>
      </c>
      <c r="P4352" s="24">
        <f t="shared" si="202"/>
        <v>0</v>
      </c>
      <c r="R4352" s="76">
        <v>43111</v>
      </c>
      <c r="S4352" s="88">
        <f t="shared" si="203"/>
        <v>7.1115971601296603E-3</v>
      </c>
      <c r="T4352" s="88"/>
    </row>
    <row r="4353" spans="1:20" x14ac:dyDescent="0.3">
      <c r="A4353" s="75">
        <v>4350</v>
      </c>
      <c r="B4353" s="76">
        <v>43112</v>
      </c>
      <c r="C4353" s="80">
        <v>3886.8627000000001</v>
      </c>
      <c r="D4353" s="81">
        <v>85.707400000000007</v>
      </c>
      <c r="E4353" s="82">
        <v>65.52</v>
      </c>
      <c r="F4353" s="82">
        <v>54.997700000000002</v>
      </c>
      <c r="G4353" s="82">
        <v>134.5968</v>
      </c>
      <c r="H4353" s="82">
        <v>239.952</v>
      </c>
      <c r="I4353" s="82">
        <v>133.62799999999999</v>
      </c>
      <c r="J4353" s="82">
        <v>38.147399999999998</v>
      </c>
      <c r="K4353" s="82">
        <v>72.635099999999994</v>
      </c>
      <c r="L4353" s="82">
        <v>175.32599999999999</v>
      </c>
      <c r="M4353" s="87">
        <v>268.60000000000002</v>
      </c>
      <c r="N4353" s="80">
        <v>1.42</v>
      </c>
      <c r="O4353" s="86">
        <f t="shared" si="201"/>
        <v>1276.5934610197</v>
      </c>
      <c r="P4353" s="24">
        <f t="shared" si="202"/>
        <v>0</v>
      </c>
      <c r="R4353" s="76">
        <v>43112</v>
      </c>
      <c r="S4353" s="88">
        <f t="shared" si="203"/>
        <v>6.7496309123409298E-3</v>
      </c>
      <c r="T4353" s="88"/>
    </row>
    <row r="4354" spans="1:20" x14ac:dyDescent="0.3">
      <c r="A4354" s="75">
        <v>4351</v>
      </c>
      <c r="B4354" s="76">
        <v>43115</v>
      </c>
      <c r="C4354" s="80">
        <v>3886.8627000000001</v>
      </c>
      <c r="D4354" s="81">
        <v>85.707400000000007</v>
      </c>
      <c r="E4354" s="82">
        <v>65.52</v>
      </c>
      <c r="F4354" s="82">
        <v>54.997700000000002</v>
      </c>
      <c r="G4354" s="82">
        <v>134.5968</v>
      </c>
      <c r="H4354" s="82">
        <v>239.952</v>
      </c>
      <c r="I4354" s="82">
        <v>133.62799999999999</v>
      </c>
      <c r="J4354" s="82">
        <v>38.147399999999998</v>
      </c>
      <c r="K4354" s="82">
        <v>72.635099999999994</v>
      </c>
      <c r="L4354" s="82">
        <v>175.32599999999999</v>
      </c>
      <c r="M4354" s="87">
        <v>268.60000000000002</v>
      </c>
      <c r="N4354" s="80">
        <v>1.42</v>
      </c>
      <c r="O4354" s="86">
        <f t="shared" si="201"/>
        <v>1276.6653960480601</v>
      </c>
      <c r="P4354" s="24">
        <f t="shared" si="202"/>
        <v>0</v>
      </c>
      <c r="R4354" s="76">
        <v>43115</v>
      </c>
      <c r="S4354" s="88">
        <f t="shared" si="203"/>
        <v>0</v>
      </c>
      <c r="T4354" s="88"/>
    </row>
    <row r="4355" spans="1:20" x14ac:dyDescent="0.3">
      <c r="A4355" s="75">
        <v>4352</v>
      </c>
      <c r="B4355" s="76">
        <v>43116</v>
      </c>
      <c r="C4355" s="80">
        <v>3873.2377999999999</v>
      </c>
      <c r="D4355" s="81">
        <v>89.469700000000003</v>
      </c>
      <c r="E4355" s="82">
        <v>64.5</v>
      </c>
      <c r="F4355" s="82">
        <v>55.086599999999997</v>
      </c>
      <c r="G4355" s="82">
        <v>132.71899999999999</v>
      </c>
      <c r="H4355" s="82">
        <v>237.09630000000001</v>
      </c>
      <c r="I4355" s="82">
        <v>132.78829999999999</v>
      </c>
      <c r="J4355" s="82">
        <v>38.490099999999998</v>
      </c>
      <c r="K4355" s="82">
        <v>73.233199999999997</v>
      </c>
      <c r="L4355" s="82">
        <v>176.04300000000001</v>
      </c>
      <c r="M4355" s="87">
        <v>268.77</v>
      </c>
      <c r="N4355" s="80">
        <v>1.42</v>
      </c>
      <c r="O4355" s="86">
        <f t="shared" si="201"/>
        <v>1276.7373351299</v>
      </c>
      <c r="P4355" s="24">
        <f t="shared" si="202"/>
        <v>0</v>
      </c>
      <c r="R4355" s="76">
        <v>43116</v>
      </c>
      <c r="S4355" s="88">
        <f t="shared" si="203"/>
        <v>-3.5053720832486398E-3</v>
      </c>
      <c r="T4355" s="88"/>
    </row>
    <row r="4356" spans="1:20" x14ac:dyDescent="0.3">
      <c r="A4356" s="75">
        <v>4353</v>
      </c>
      <c r="B4356" s="76">
        <v>43117</v>
      </c>
      <c r="C4356" s="80">
        <v>3909.7042999999999</v>
      </c>
      <c r="D4356" s="81">
        <v>89.168199999999999</v>
      </c>
      <c r="E4356" s="82">
        <v>65.400000000000006</v>
      </c>
      <c r="F4356" s="82">
        <v>55.841999999999999</v>
      </c>
      <c r="G4356" s="82">
        <v>135.40790000000001</v>
      </c>
      <c r="H4356" s="82">
        <v>237.72489999999999</v>
      </c>
      <c r="I4356" s="82">
        <v>134.36089999999999</v>
      </c>
      <c r="J4356" s="82">
        <v>39.346800000000002</v>
      </c>
      <c r="K4356" s="82">
        <v>73.689599999999999</v>
      </c>
      <c r="L4356" s="82">
        <v>178.01499999999999</v>
      </c>
      <c r="M4356" s="87">
        <v>270.78199999999998</v>
      </c>
      <c r="N4356" s="80">
        <v>1.42</v>
      </c>
      <c r="O4356" s="86">
        <f t="shared" ref="O4356:O4419" si="204">O4355*(1+N4356/100/252)</f>
        <v>1276.8092782654501</v>
      </c>
      <c r="P4356" s="24">
        <f t="shared" ref="P4356:P4419" si="205">IF(MONTH(B4356)&lt;&gt;MONTH(B4357),1,0)</f>
        <v>0</v>
      </c>
      <c r="R4356" s="76">
        <v>43117</v>
      </c>
      <c r="S4356" s="88">
        <f t="shared" ref="S4356:S4419" si="206">(C4356/C4355)-1</f>
        <v>9.4149912509891003E-3</v>
      </c>
      <c r="T4356" s="88"/>
    </row>
    <row r="4357" spans="1:20" x14ac:dyDescent="0.3">
      <c r="A4357" s="75">
        <v>4354</v>
      </c>
      <c r="B4357" s="76">
        <v>43118</v>
      </c>
      <c r="C4357" s="80">
        <v>3903.7276999999999</v>
      </c>
      <c r="D4357" s="81">
        <v>89.207499999999996</v>
      </c>
      <c r="E4357" s="82">
        <v>65.08</v>
      </c>
      <c r="F4357" s="82">
        <v>55.797499999999999</v>
      </c>
      <c r="G4357" s="82">
        <v>135.34790000000001</v>
      </c>
      <c r="H4357" s="82">
        <v>236.34200000000001</v>
      </c>
      <c r="I4357" s="82">
        <v>133.4906</v>
      </c>
      <c r="J4357" s="82">
        <v>38.893999999999998</v>
      </c>
      <c r="K4357" s="82">
        <v>73.784000000000006</v>
      </c>
      <c r="L4357" s="82">
        <v>177.821</v>
      </c>
      <c r="M4357" s="87">
        <v>270.14699999999999</v>
      </c>
      <c r="N4357" s="80">
        <v>1.42</v>
      </c>
      <c r="O4357" s="86">
        <f t="shared" si="204"/>
        <v>1276.88122545494</v>
      </c>
      <c r="P4357" s="24">
        <f t="shared" si="205"/>
        <v>0</v>
      </c>
      <c r="R4357" s="76">
        <v>43118</v>
      </c>
      <c r="S4357" s="88">
        <f t="shared" si="206"/>
        <v>-1.52865780667866E-3</v>
      </c>
      <c r="T4357" s="88"/>
    </row>
    <row r="4358" spans="1:20" x14ac:dyDescent="0.3">
      <c r="A4358" s="75">
        <v>4355</v>
      </c>
      <c r="B4358" s="76">
        <v>43119</v>
      </c>
      <c r="C4358" s="80">
        <v>3920.9387999999999</v>
      </c>
      <c r="D4358" s="81">
        <v>89.194400000000002</v>
      </c>
      <c r="E4358" s="82">
        <v>65.63</v>
      </c>
      <c r="F4358" s="82">
        <v>56.186300000000003</v>
      </c>
      <c r="G4358" s="82">
        <v>135.19759999999999</v>
      </c>
      <c r="H4358" s="82">
        <v>235.8211</v>
      </c>
      <c r="I4358" s="82">
        <v>133.06309999999999</v>
      </c>
      <c r="J4358" s="82">
        <v>38.685899999999997</v>
      </c>
      <c r="K4358" s="82">
        <v>74.224699999999999</v>
      </c>
      <c r="L4358" s="82">
        <v>179.494</v>
      </c>
      <c r="M4358" s="87">
        <v>272.54599999999999</v>
      </c>
      <c r="N4358" s="80">
        <v>1.42</v>
      </c>
      <c r="O4358" s="86">
        <f t="shared" si="204"/>
        <v>1276.9531766985899</v>
      </c>
      <c r="P4358" s="24">
        <f t="shared" si="205"/>
        <v>0</v>
      </c>
      <c r="R4358" s="76">
        <v>43119</v>
      </c>
      <c r="S4358" s="88">
        <f t="shared" si="206"/>
        <v>4.4088884580755199E-3</v>
      </c>
      <c r="T4358" s="88"/>
    </row>
    <row r="4359" spans="1:20" x14ac:dyDescent="0.3">
      <c r="A4359" s="75">
        <v>4356</v>
      </c>
      <c r="B4359" s="76">
        <v>43122</v>
      </c>
      <c r="C4359" s="80">
        <v>3952.6257000000001</v>
      </c>
      <c r="D4359" s="81">
        <v>90.020300000000006</v>
      </c>
      <c r="E4359" s="82">
        <v>65.650000000000006</v>
      </c>
      <c r="F4359" s="82">
        <v>56.3307</v>
      </c>
      <c r="G4359" s="82">
        <v>137.61619999999999</v>
      </c>
      <c r="H4359" s="82">
        <v>238.08420000000001</v>
      </c>
      <c r="I4359" s="82">
        <v>134.74260000000001</v>
      </c>
      <c r="J4359" s="82">
        <v>39.334600000000002</v>
      </c>
      <c r="K4359" s="82">
        <v>74.570999999999998</v>
      </c>
      <c r="L4359" s="82">
        <v>181.495</v>
      </c>
      <c r="M4359" s="87">
        <v>272.685</v>
      </c>
      <c r="N4359" s="80">
        <v>1.42</v>
      </c>
      <c r="O4359" s="86">
        <f t="shared" si="204"/>
        <v>1277.0251319966501</v>
      </c>
      <c r="P4359" s="24">
        <f t="shared" si="205"/>
        <v>0</v>
      </c>
      <c r="R4359" s="76">
        <v>43122</v>
      </c>
      <c r="S4359" s="88">
        <f t="shared" si="206"/>
        <v>8.0814574305521098E-3</v>
      </c>
      <c r="T4359" s="88"/>
    </row>
    <row r="4360" spans="1:20" x14ac:dyDescent="0.3">
      <c r="A4360" s="75">
        <v>4357</v>
      </c>
      <c r="B4360" s="76">
        <v>43123</v>
      </c>
      <c r="C4360" s="80">
        <v>3961.3811000000001</v>
      </c>
      <c r="D4360" s="81">
        <v>89.587699999999998</v>
      </c>
      <c r="E4360" s="82">
        <v>66</v>
      </c>
      <c r="F4360" s="82">
        <v>56.786200000000001</v>
      </c>
      <c r="G4360" s="82">
        <v>138.05179999999999</v>
      </c>
      <c r="H4360" s="82">
        <v>235.31819999999999</v>
      </c>
      <c r="I4360" s="82">
        <v>134.81890000000001</v>
      </c>
      <c r="J4360" s="82">
        <v>39.811900000000001</v>
      </c>
      <c r="K4360" s="82">
        <v>74.681200000000004</v>
      </c>
      <c r="L4360" s="82">
        <v>181.18100000000001</v>
      </c>
      <c r="M4360" s="87">
        <v>273.61399999999998</v>
      </c>
      <c r="N4360" s="80">
        <v>1.42</v>
      </c>
      <c r="O4360" s="86">
        <f t="shared" si="204"/>
        <v>1277.09709134932</v>
      </c>
      <c r="P4360" s="24">
        <f t="shared" si="205"/>
        <v>0</v>
      </c>
      <c r="R4360" s="76">
        <v>43123</v>
      </c>
      <c r="S4360" s="88">
        <f t="shared" si="206"/>
        <v>2.21508451963959E-3</v>
      </c>
      <c r="T4360" s="88"/>
    </row>
    <row r="4361" spans="1:20" x14ac:dyDescent="0.3">
      <c r="A4361" s="75">
        <v>4358</v>
      </c>
      <c r="B4361" s="76">
        <v>43124</v>
      </c>
      <c r="C4361" s="80">
        <v>3959.1626999999999</v>
      </c>
      <c r="D4361" s="81">
        <v>89.115799999999993</v>
      </c>
      <c r="E4361" s="82">
        <v>66.02</v>
      </c>
      <c r="F4361" s="82">
        <v>57.152700000000003</v>
      </c>
      <c r="G4361" s="82">
        <v>137.9316</v>
      </c>
      <c r="H4361" s="82">
        <v>235.9828</v>
      </c>
      <c r="I4361" s="82">
        <v>135.17009999999999</v>
      </c>
      <c r="J4361" s="82">
        <v>39.824100000000001</v>
      </c>
      <c r="K4361" s="82">
        <v>75.279200000000003</v>
      </c>
      <c r="L4361" s="82">
        <v>180.94200000000001</v>
      </c>
      <c r="M4361" s="87">
        <v>272.54599999999999</v>
      </c>
      <c r="N4361" s="80">
        <v>1.42</v>
      </c>
      <c r="O4361" s="86">
        <f t="shared" si="204"/>
        <v>1277.1690547568501</v>
      </c>
      <c r="P4361" s="24">
        <f t="shared" si="205"/>
        <v>0</v>
      </c>
      <c r="R4361" s="76">
        <v>43124</v>
      </c>
      <c r="S4361" s="88">
        <f t="shared" si="206"/>
        <v>-5.6000671079092801E-4</v>
      </c>
      <c r="T4361" s="88"/>
    </row>
    <row r="4362" spans="1:20" x14ac:dyDescent="0.3">
      <c r="A4362" s="75">
        <v>4359</v>
      </c>
      <c r="B4362" s="76">
        <v>43125</v>
      </c>
      <c r="C4362" s="80">
        <v>3961.5594000000001</v>
      </c>
      <c r="D4362" s="81">
        <v>88.381600000000006</v>
      </c>
      <c r="E4362" s="82">
        <v>66.87</v>
      </c>
      <c r="F4362" s="82">
        <v>57.319400000000002</v>
      </c>
      <c r="G4362" s="82">
        <v>138.6977</v>
      </c>
      <c r="H4362" s="82">
        <v>234.65369999999999</v>
      </c>
      <c r="I4362" s="82">
        <v>134.92580000000001</v>
      </c>
      <c r="J4362" s="82">
        <v>38.747100000000003</v>
      </c>
      <c r="K4362" s="82">
        <v>75.295000000000002</v>
      </c>
      <c r="L4362" s="82">
        <v>180.584</v>
      </c>
      <c r="M4362" s="87">
        <v>271.834</v>
      </c>
      <c r="N4362" s="80">
        <v>1.42</v>
      </c>
      <c r="O4362" s="86">
        <f t="shared" si="204"/>
        <v>1277.2410222194601</v>
      </c>
      <c r="P4362" s="24">
        <f t="shared" si="205"/>
        <v>0</v>
      </c>
      <c r="R4362" s="76">
        <v>43125</v>
      </c>
      <c r="S4362" s="88">
        <f t="shared" si="206"/>
        <v>6.0535526867844204E-4</v>
      </c>
      <c r="T4362" s="88"/>
    </row>
    <row r="4363" spans="1:20" x14ac:dyDescent="0.3">
      <c r="A4363" s="75">
        <v>4360</v>
      </c>
      <c r="B4363" s="76">
        <v>43126</v>
      </c>
      <c r="C4363" s="80">
        <v>4008.5466999999999</v>
      </c>
      <c r="D4363" s="81">
        <v>89.836799999999997</v>
      </c>
      <c r="E4363" s="82">
        <v>67.62</v>
      </c>
      <c r="F4363" s="82">
        <v>58.596800000000002</v>
      </c>
      <c r="G4363" s="82">
        <v>141.29650000000001</v>
      </c>
      <c r="H4363" s="82">
        <v>235.62360000000001</v>
      </c>
      <c r="I4363" s="82">
        <v>135.8877</v>
      </c>
      <c r="J4363" s="82">
        <v>38.796100000000003</v>
      </c>
      <c r="K4363" s="82">
        <v>76.381</v>
      </c>
      <c r="L4363" s="82">
        <v>181.869</v>
      </c>
      <c r="M4363" s="87">
        <v>276.012</v>
      </c>
      <c r="N4363" s="80">
        <v>1.42</v>
      </c>
      <c r="O4363" s="86">
        <f t="shared" si="204"/>
        <v>1277.3129937373801</v>
      </c>
      <c r="P4363" s="24">
        <f t="shared" si="205"/>
        <v>0</v>
      </c>
      <c r="R4363" s="76">
        <v>43126</v>
      </c>
      <c r="S4363" s="88">
        <f t="shared" si="206"/>
        <v>1.1860809155101799E-2</v>
      </c>
      <c r="T4363" s="88"/>
    </row>
    <row r="4364" spans="1:20" x14ac:dyDescent="0.3">
      <c r="A4364" s="75">
        <v>4361</v>
      </c>
      <c r="B4364" s="76">
        <v>43129</v>
      </c>
      <c r="C4364" s="80">
        <v>3981.7114000000001</v>
      </c>
      <c r="D4364" s="81">
        <v>88.250600000000006</v>
      </c>
      <c r="E4364" s="82">
        <v>67.25</v>
      </c>
      <c r="F4364" s="82">
        <v>57.697099999999999</v>
      </c>
      <c r="G4364" s="82">
        <v>141.08619999999999</v>
      </c>
      <c r="H4364" s="82">
        <v>230.75630000000001</v>
      </c>
      <c r="I4364" s="82">
        <v>134.37620000000001</v>
      </c>
      <c r="J4364" s="82">
        <v>38.906199999999998</v>
      </c>
      <c r="K4364" s="82">
        <v>75.074600000000004</v>
      </c>
      <c r="L4364" s="82">
        <v>178.74700000000001</v>
      </c>
      <c r="M4364" s="87">
        <v>275.09899999999999</v>
      </c>
      <c r="N4364" s="80">
        <v>1.42</v>
      </c>
      <c r="O4364" s="86">
        <f t="shared" si="204"/>
        <v>1277.38496931083</v>
      </c>
      <c r="P4364" s="24">
        <f t="shared" si="205"/>
        <v>0</v>
      </c>
      <c r="R4364" s="76">
        <v>43129</v>
      </c>
      <c r="S4364" s="88">
        <f t="shared" si="206"/>
        <v>-6.6945209843756199E-3</v>
      </c>
      <c r="T4364" s="88"/>
    </row>
    <row r="4365" spans="1:20" x14ac:dyDescent="0.3">
      <c r="A4365" s="75">
        <v>4362</v>
      </c>
      <c r="B4365" s="76">
        <v>43130</v>
      </c>
      <c r="C4365" s="80">
        <v>3938.5772999999999</v>
      </c>
      <c r="D4365" s="81">
        <v>87.817999999999998</v>
      </c>
      <c r="E4365" s="82">
        <v>66.56</v>
      </c>
      <c r="F4365" s="82">
        <v>56.608400000000003</v>
      </c>
      <c r="G4365" s="82">
        <v>139.31360000000001</v>
      </c>
      <c r="H4365" s="82">
        <v>224.91909999999999</v>
      </c>
      <c r="I4365" s="82">
        <v>132.4982</v>
      </c>
      <c r="J4365" s="82">
        <v>37.694600000000001</v>
      </c>
      <c r="K4365" s="82">
        <v>74.618200000000002</v>
      </c>
      <c r="L4365" s="82">
        <v>179.07499999999999</v>
      </c>
      <c r="M4365" s="87">
        <v>266.91300000000001</v>
      </c>
      <c r="N4365" s="80">
        <v>1.42</v>
      </c>
      <c r="O4365" s="86">
        <f t="shared" si="204"/>
        <v>1277.4569489400601</v>
      </c>
      <c r="P4365" s="24">
        <f t="shared" si="205"/>
        <v>0</v>
      </c>
      <c r="R4365" s="76">
        <v>43130</v>
      </c>
      <c r="S4365" s="88">
        <f t="shared" si="206"/>
        <v>-1.0833055354037001E-2</v>
      </c>
      <c r="T4365" s="88"/>
    </row>
    <row r="4366" spans="1:20" x14ac:dyDescent="0.3">
      <c r="A4366" s="75">
        <v>4363</v>
      </c>
      <c r="B4366" s="76">
        <v>43131</v>
      </c>
      <c r="C4366" s="80">
        <v>3940.6259</v>
      </c>
      <c r="D4366" s="81">
        <v>89.469700000000003</v>
      </c>
      <c r="E4366" s="82">
        <v>66.989999999999995</v>
      </c>
      <c r="F4366" s="82">
        <v>57.308300000000003</v>
      </c>
      <c r="G4366" s="82">
        <v>142.7236</v>
      </c>
      <c r="H4366" s="82">
        <v>225.13460000000001</v>
      </c>
      <c r="I4366" s="82">
        <v>133.2921</v>
      </c>
      <c r="J4366" s="82">
        <v>38.477899999999998</v>
      </c>
      <c r="K4366" s="82">
        <v>74.901499999999999</v>
      </c>
      <c r="L4366" s="82">
        <v>179.68799999999999</v>
      </c>
      <c r="M4366" s="87">
        <v>264.839</v>
      </c>
      <c r="N4366" s="80">
        <v>1.34</v>
      </c>
      <c r="O4366" s="99">
        <f t="shared" si="204"/>
        <v>1277.5248772063901</v>
      </c>
      <c r="P4366" s="24">
        <f t="shared" si="205"/>
        <v>1</v>
      </c>
      <c r="R4366" s="76">
        <v>43131</v>
      </c>
      <c r="S4366" s="88">
        <f t="shared" si="206"/>
        <v>5.2013705558096002E-4</v>
      </c>
      <c r="T4366" s="88"/>
    </row>
    <row r="4367" spans="1:20" x14ac:dyDescent="0.3">
      <c r="A4367" s="75">
        <v>4364</v>
      </c>
      <c r="B4367" s="76">
        <v>43132</v>
      </c>
      <c r="C4367" s="80">
        <v>3938.8339999999998</v>
      </c>
      <c r="D4367" s="81">
        <v>87.568899999999999</v>
      </c>
      <c r="E4367" s="82">
        <v>67.56</v>
      </c>
      <c r="F4367" s="82">
        <v>57.352699999999999</v>
      </c>
      <c r="G4367" s="82">
        <v>141.59700000000001</v>
      </c>
      <c r="H4367" s="82">
        <v>225.52979999999999</v>
      </c>
      <c r="I4367" s="82">
        <v>135.99459999999999</v>
      </c>
      <c r="J4367" s="82">
        <v>38.588000000000001</v>
      </c>
      <c r="K4367" s="82">
        <v>74.681200000000004</v>
      </c>
      <c r="L4367" s="82">
        <v>179.68799999999999</v>
      </c>
      <c r="M4367" s="87">
        <v>266.01600000000002</v>
      </c>
      <c r="N4367" s="80">
        <v>1.42</v>
      </c>
      <c r="O4367" s="86">
        <f t="shared" si="204"/>
        <v>1277.5968647193099</v>
      </c>
      <c r="P4367" s="24">
        <f t="shared" si="205"/>
        <v>0</v>
      </c>
      <c r="R4367" s="76">
        <v>43132</v>
      </c>
      <c r="S4367" s="88">
        <f t="shared" si="206"/>
        <v>-4.5472471771557099E-4</v>
      </c>
      <c r="T4367" s="88"/>
    </row>
    <row r="4368" spans="1:20" x14ac:dyDescent="0.3">
      <c r="A4368" s="75">
        <v>4365</v>
      </c>
      <c r="B4368" s="76">
        <v>43133</v>
      </c>
      <c r="C4368" s="80">
        <v>3855.5446000000002</v>
      </c>
      <c r="D4368" s="81">
        <v>86.611900000000006</v>
      </c>
      <c r="E4368" s="82">
        <v>65.72</v>
      </c>
      <c r="F4368" s="82">
        <v>55.686399999999999</v>
      </c>
      <c r="G4368" s="82">
        <v>137.8715</v>
      </c>
      <c r="H4368" s="82">
        <v>212.97540000000001</v>
      </c>
      <c r="I4368" s="82">
        <v>129.06280000000001</v>
      </c>
      <c r="J4368" s="82">
        <v>36.593200000000003</v>
      </c>
      <c r="K4368" s="82">
        <v>73.548000000000002</v>
      </c>
      <c r="L4368" s="82">
        <v>177.25299999999999</v>
      </c>
      <c r="M4368" s="87">
        <v>262.11599999999999</v>
      </c>
      <c r="N4368" s="80">
        <v>1.42</v>
      </c>
      <c r="O4368" s="86">
        <f t="shared" si="204"/>
        <v>1277.66885628867</v>
      </c>
      <c r="P4368" s="24">
        <f t="shared" si="205"/>
        <v>0</v>
      </c>
      <c r="R4368" s="76">
        <v>43133</v>
      </c>
      <c r="S4368" s="88">
        <f t="shared" si="206"/>
        <v>-2.1145699463343701E-2</v>
      </c>
      <c r="T4368" s="88"/>
    </row>
    <row r="4369" spans="1:20" x14ac:dyDescent="0.3">
      <c r="A4369" s="75">
        <v>4366</v>
      </c>
      <c r="B4369" s="76">
        <v>43136</v>
      </c>
      <c r="C4369" s="80">
        <v>3697.5542999999998</v>
      </c>
      <c r="D4369" s="81">
        <v>80.922600000000003</v>
      </c>
      <c r="E4369" s="82">
        <v>62.81</v>
      </c>
      <c r="F4369" s="82">
        <v>53.420299999999997</v>
      </c>
      <c r="G4369" s="82">
        <v>132.19319999999999</v>
      </c>
      <c r="H4369" s="82">
        <v>202.27099999999999</v>
      </c>
      <c r="I4369" s="82">
        <v>121.7188</v>
      </c>
      <c r="J4369" s="82">
        <v>34.757399999999997</v>
      </c>
      <c r="K4369" s="82">
        <v>70.652000000000001</v>
      </c>
      <c r="L4369" s="82">
        <v>170.965</v>
      </c>
      <c r="M4369" s="87">
        <v>253.55799999999999</v>
      </c>
      <c r="N4369" s="80">
        <v>1.42</v>
      </c>
      <c r="O4369" s="86">
        <f t="shared" si="204"/>
        <v>1277.7408519147</v>
      </c>
      <c r="P4369" s="24">
        <f t="shared" si="205"/>
        <v>0</v>
      </c>
      <c r="R4369" s="76">
        <v>43136</v>
      </c>
      <c r="S4369" s="88">
        <f t="shared" si="206"/>
        <v>-4.0977427676494899E-2</v>
      </c>
      <c r="T4369" s="88"/>
    </row>
    <row r="4370" spans="1:20" x14ac:dyDescent="0.3">
      <c r="A4370" s="75">
        <v>4367</v>
      </c>
      <c r="B4370" s="76">
        <v>43137</v>
      </c>
      <c r="C4370" s="80">
        <v>3762.4387999999999</v>
      </c>
      <c r="D4370" s="81">
        <v>84.422700000000006</v>
      </c>
      <c r="E4370" s="82">
        <v>63.67</v>
      </c>
      <c r="F4370" s="82">
        <v>54.875500000000002</v>
      </c>
      <c r="G4370" s="82">
        <v>137.19560000000001</v>
      </c>
      <c r="H4370" s="82">
        <v>210.46090000000001</v>
      </c>
      <c r="I4370" s="82">
        <v>119.627</v>
      </c>
      <c r="J4370" s="82">
        <v>35.234699999999997</v>
      </c>
      <c r="K4370" s="82">
        <v>70.305700000000002</v>
      </c>
      <c r="L4370" s="82">
        <v>169.62100000000001</v>
      </c>
      <c r="M4370" s="87">
        <v>255.61600000000001</v>
      </c>
      <c r="N4370" s="80">
        <v>1.42</v>
      </c>
      <c r="O4370" s="86">
        <f t="shared" si="204"/>
        <v>1277.81285159763</v>
      </c>
      <c r="P4370" s="24">
        <f t="shared" si="205"/>
        <v>0</v>
      </c>
      <c r="R4370" s="76">
        <v>43137</v>
      </c>
      <c r="S4370" s="88">
        <f t="shared" si="206"/>
        <v>1.7547950546662701E-2</v>
      </c>
      <c r="T4370" s="88"/>
    </row>
    <row r="4371" spans="1:20" x14ac:dyDescent="0.3">
      <c r="A4371" s="75">
        <v>4368</v>
      </c>
      <c r="B4371" s="76">
        <v>43138</v>
      </c>
      <c r="C4371" s="80">
        <v>3743.7275</v>
      </c>
      <c r="D4371" s="81">
        <v>85.261700000000005</v>
      </c>
      <c r="E4371" s="82">
        <v>64.48</v>
      </c>
      <c r="F4371" s="82">
        <v>54.286799999999999</v>
      </c>
      <c r="G4371" s="82">
        <v>134.61179999999999</v>
      </c>
      <c r="H4371" s="82">
        <v>207.06639999999999</v>
      </c>
      <c r="I4371" s="82">
        <v>117.4742</v>
      </c>
      <c r="J4371" s="82">
        <v>34.573799999999999</v>
      </c>
      <c r="K4371" s="82">
        <v>70.132599999999996</v>
      </c>
      <c r="L4371" s="82">
        <v>169.53100000000001</v>
      </c>
      <c r="M4371" s="87">
        <v>256.43599999999998</v>
      </c>
      <c r="N4371" s="80">
        <v>1.42</v>
      </c>
      <c r="O4371" s="86">
        <f t="shared" si="204"/>
        <v>1277.8848553376799</v>
      </c>
      <c r="P4371" s="24">
        <f t="shared" si="205"/>
        <v>0</v>
      </c>
      <c r="R4371" s="76">
        <v>43138</v>
      </c>
      <c r="S4371" s="88">
        <f t="shared" si="206"/>
        <v>-4.97318388275181E-3</v>
      </c>
      <c r="T4371" s="88"/>
    </row>
    <row r="4372" spans="1:20" x14ac:dyDescent="0.3">
      <c r="A4372" s="75">
        <v>4369</v>
      </c>
      <c r="B4372" s="76">
        <v>43139</v>
      </c>
      <c r="C4372" s="80">
        <v>3603.7386999999999</v>
      </c>
      <c r="D4372" s="81">
        <v>81.827100000000002</v>
      </c>
      <c r="E4372" s="82">
        <v>62.49</v>
      </c>
      <c r="F4372" s="82">
        <v>52.031799999999997</v>
      </c>
      <c r="G4372" s="82">
        <v>127.7017</v>
      </c>
      <c r="H4372" s="82">
        <v>201.6962</v>
      </c>
      <c r="I4372" s="82">
        <v>116.14579999999999</v>
      </c>
      <c r="J4372" s="82">
        <v>34.059800000000003</v>
      </c>
      <c r="K4372" s="82">
        <v>67.834699999999998</v>
      </c>
      <c r="L4372" s="82">
        <v>164.52699999999999</v>
      </c>
      <c r="M4372" s="87">
        <v>246.006</v>
      </c>
      <c r="N4372" s="80">
        <v>1.42</v>
      </c>
      <c r="O4372" s="86">
        <f t="shared" si="204"/>
        <v>1277.9568631350801</v>
      </c>
      <c r="P4372" s="24">
        <f t="shared" si="205"/>
        <v>0</v>
      </c>
      <c r="R4372" s="76">
        <v>43139</v>
      </c>
      <c r="S4372" s="88">
        <f t="shared" si="206"/>
        <v>-3.7392892511541001E-2</v>
      </c>
      <c r="T4372" s="88"/>
    </row>
    <row r="4373" spans="1:20" x14ac:dyDescent="0.3">
      <c r="A4373" s="75">
        <v>4370</v>
      </c>
      <c r="B4373" s="76">
        <v>43140</v>
      </c>
      <c r="C4373" s="80">
        <v>3658.7548999999999</v>
      </c>
      <c r="D4373" s="81">
        <v>83.885199999999998</v>
      </c>
      <c r="E4373" s="82">
        <v>64.13</v>
      </c>
      <c r="F4373" s="82">
        <v>53.020400000000002</v>
      </c>
      <c r="G4373" s="82">
        <v>132.46360000000001</v>
      </c>
      <c r="H4373" s="82">
        <v>203.85149999999999</v>
      </c>
      <c r="I4373" s="82">
        <v>116.87869999999999</v>
      </c>
      <c r="J4373" s="82">
        <v>34.194400000000002</v>
      </c>
      <c r="K4373" s="82">
        <v>67.881900000000002</v>
      </c>
      <c r="L4373" s="82">
        <v>166.066</v>
      </c>
      <c r="M4373" s="87">
        <v>248.83799999999999</v>
      </c>
      <c r="N4373" s="80">
        <v>1.42</v>
      </c>
      <c r="O4373" s="86">
        <f t="shared" si="204"/>
        <v>1278.0288749900701</v>
      </c>
      <c r="P4373" s="24">
        <f t="shared" si="205"/>
        <v>0</v>
      </c>
      <c r="R4373" s="76">
        <v>43140</v>
      </c>
      <c r="S4373" s="88">
        <f t="shared" si="206"/>
        <v>1.52664231732451E-2</v>
      </c>
      <c r="T4373" s="88"/>
    </row>
    <row r="4374" spans="1:20" x14ac:dyDescent="0.3">
      <c r="A4374" s="75">
        <v>4371</v>
      </c>
      <c r="B4374" s="76">
        <v>43143</v>
      </c>
      <c r="C4374" s="80">
        <v>3709.7894999999999</v>
      </c>
      <c r="D4374" s="81">
        <v>86.074399999999997</v>
      </c>
      <c r="E4374" s="82">
        <v>64.930000000000007</v>
      </c>
      <c r="F4374" s="82">
        <v>53.487000000000002</v>
      </c>
      <c r="G4374" s="82">
        <v>133.89070000000001</v>
      </c>
      <c r="H4374" s="82">
        <v>204.71360000000001</v>
      </c>
      <c r="I4374" s="82">
        <v>117.86579999999999</v>
      </c>
      <c r="J4374" s="82">
        <v>34.316800000000001</v>
      </c>
      <c r="K4374" s="82">
        <v>69.203999999999994</v>
      </c>
      <c r="L4374" s="82">
        <v>167.18600000000001</v>
      </c>
      <c r="M4374" s="87">
        <v>253.63499999999999</v>
      </c>
      <c r="N4374" s="80">
        <v>1.42</v>
      </c>
      <c r="O4374" s="86">
        <f t="shared" si="204"/>
        <v>1278.1008909028701</v>
      </c>
      <c r="P4374" s="24">
        <f t="shared" si="205"/>
        <v>0</v>
      </c>
      <c r="R4374" s="76">
        <v>43143</v>
      </c>
      <c r="S4374" s="88">
        <f t="shared" si="206"/>
        <v>1.39486249816843E-2</v>
      </c>
      <c r="T4374" s="88"/>
    </row>
    <row r="4375" spans="1:20" x14ac:dyDescent="0.3">
      <c r="A4375" s="75">
        <v>4372</v>
      </c>
      <c r="B4375" s="76">
        <v>43144</v>
      </c>
      <c r="C4375" s="80">
        <v>3719.6826999999998</v>
      </c>
      <c r="D4375" s="81">
        <v>86.126900000000006</v>
      </c>
      <c r="E4375" s="82">
        <v>64.489999999999995</v>
      </c>
      <c r="F4375" s="82">
        <v>53.864699999999999</v>
      </c>
      <c r="G4375" s="82">
        <v>134.94229999999999</v>
      </c>
      <c r="H4375" s="82">
        <v>203.4743</v>
      </c>
      <c r="I4375" s="82">
        <v>117.6807</v>
      </c>
      <c r="J4375" s="82">
        <v>33.435600000000001</v>
      </c>
      <c r="K4375" s="82">
        <v>69.550299999999993</v>
      </c>
      <c r="L4375" s="82">
        <v>167.5</v>
      </c>
      <c r="M4375" s="87">
        <v>251.31399999999999</v>
      </c>
      <c r="N4375" s="80">
        <v>1.42</v>
      </c>
      <c r="O4375" s="86">
        <f t="shared" si="204"/>
        <v>1278.1729108736999</v>
      </c>
      <c r="P4375" s="24">
        <f t="shared" si="205"/>
        <v>0</v>
      </c>
      <c r="R4375" s="76">
        <v>43144</v>
      </c>
      <c r="S4375" s="88">
        <f t="shared" si="206"/>
        <v>2.66678203709403E-3</v>
      </c>
      <c r="T4375" s="88"/>
    </row>
    <row r="4376" spans="1:20" x14ac:dyDescent="0.3">
      <c r="A4376" s="75">
        <v>4373</v>
      </c>
      <c r="B4376" s="76">
        <v>43145</v>
      </c>
      <c r="C4376" s="80">
        <v>3770.5972000000002</v>
      </c>
      <c r="D4376" s="81">
        <v>87.293599999999998</v>
      </c>
      <c r="E4376" s="82">
        <v>66.87</v>
      </c>
      <c r="F4376" s="82">
        <v>54.931100000000001</v>
      </c>
      <c r="G4376" s="82">
        <v>137.0453</v>
      </c>
      <c r="H4376" s="82">
        <v>204.08500000000001</v>
      </c>
      <c r="I4376" s="82">
        <v>117.92749999999999</v>
      </c>
      <c r="J4376" s="82">
        <v>33.949599999999997</v>
      </c>
      <c r="K4376" s="82">
        <v>69.408600000000007</v>
      </c>
      <c r="L4376" s="82">
        <v>162.97399999999999</v>
      </c>
      <c r="M4376" s="87">
        <v>247.58500000000001</v>
      </c>
      <c r="N4376" s="80">
        <v>1.42</v>
      </c>
      <c r="O4376" s="86">
        <f t="shared" si="204"/>
        <v>1278.24493490281</v>
      </c>
      <c r="P4376" s="24">
        <f t="shared" si="205"/>
        <v>0</v>
      </c>
      <c r="R4376" s="76">
        <v>43145</v>
      </c>
      <c r="S4376" s="88">
        <f t="shared" si="206"/>
        <v>1.36878610640634E-2</v>
      </c>
      <c r="T4376" s="88"/>
    </row>
    <row r="4377" spans="1:20" x14ac:dyDescent="0.3">
      <c r="A4377" s="75">
        <v>4374</v>
      </c>
      <c r="B4377" s="76">
        <v>43146</v>
      </c>
      <c r="C4377" s="80">
        <v>3817.0194999999999</v>
      </c>
      <c r="D4377" s="81">
        <v>85.576300000000003</v>
      </c>
      <c r="E4377" s="82">
        <v>67.400000000000006</v>
      </c>
      <c r="F4377" s="82">
        <v>56.253</v>
      </c>
      <c r="G4377" s="82">
        <v>139.8372</v>
      </c>
      <c r="H4377" s="82">
        <v>204.12090000000001</v>
      </c>
      <c r="I4377" s="82">
        <v>117.5419</v>
      </c>
      <c r="J4377" s="82">
        <v>33.558</v>
      </c>
      <c r="K4377" s="82">
        <v>70.478899999999996</v>
      </c>
      <c r="L4377" s="82">
        <v>165.75200000000001</v>
      </c>
      <c r="M4377" s="87">
        <v>248.80699999999999</v>
      </c>
      <c r="N4377" s="80">
        <v>1.42</v>
      </c>
      <c r="O4377" s="86">
        <f t="shared" si="204"/>
        <v>1278.31696299041</v>
      </c>
      <c r="P4377" s="24">
        <f t="shared" si="205"/>
        <v>0</v>
      </c>
      <c r="R4377" s="76">
        <v>43146</v>
      </c>
      <c r="S4377" s="88">
        <f t="shared" si="206"/>
        <v>1.231165715606E-2</v>
      </c>
      <c r="T4377" s="88"/>
    </row>
    <row r="4378" spans="1:20" x14ac:dyDescent="0.3">
      <c r="A4378" s="75">
        <v>4375</v>
      </c>
      <c r="B4378" s="76">
        <v>43147</v>
      </c>
      <c r="C4378" s="80">
        <v>3818.7910000000002</v>
      </c>
      <c r="D4378" s="81">
        <v>85.012600000000006</v>
      </c>
      <c r="E4378" s="82">
        <v>66.89</v>
      </c>
      <c r="F4378" s="82">
        <v>56.3307</v>
      </c>
      <c r="G4378" s="82">
        <v>138.84119999999999</v>
      </c>
      <c r="H4378" s="82">
        <v>203.4135</v>
      </c>
      <c r="I4378" s="82">
        <v>118.0509</v>
      </c>
      <c r="J4378" s="82">
        <v>33.668100000000003</v>
      </c>
      <c r="K4378" s="82">
        <v>70.793599999999998</v>
      </c>
      <c r="L4378" s="82">
        <v>165.886</v>
      </c>
      <c r="M4378" s="87">
        <v>244.18</v>
      </c>
      <c r="N4378" s="80">
        <v>1.42</v>
      </c>
      <c r="O4378" s="86">
        <f t="shared" si="204"/>
        <v>1278.38899513674</v>
      </c>
      <c r="P4378" s="24">
        <f t="shared" si="205"/>
        <v>0</v>
      </c>
      <c r="R4378" s="76">
        <v>43147</v>
      </c>
      <c r="S4378" s="88">
        <f t="shared" si="206"/>
        <v>4.64105567184125E-4</v>
      </c>
      <c r="T4378" s="88"/>
    </row>
    <row r="4379" spans="1:20" x14ac:dyDescent="0.3">
      <c r="A4379" s="75">
        <v>4376</v>
      </c>
      <c r="B4379" s="76">
        <v>43150</v>
      </c>
      <c r="C4379" s="80">
        <v>3818.7910000000002</v>
      </c>
      <c r="D4379" s="81">
        <v>85.012600000000006</v>
      </c>
      <c r="E4379" s="82">
        <v>66.89</v>
      </c>
      <c r="F4379" s="82">
        <v>56.3307</v>
      </c>
      <c r="G4379" s="82">
        <v>138.84119999999999</v>
      </c>
      <c r="H4379" s="82">
        <v>203.4135</v>
      </c>
      <c r="I4379" s="82">
        <v>118.0509</v>
      </c>
      <c r="J4379" s="82">
        <v>33.668100000000003</v>
      </c>
      <c r="K4379" s="82">
        <v>70.793599999999998</v>
      </c>
      <c r="L4379" s="82">
        <v>165.886</v>
      </c>
      <c r="M4379" s="87">
        <v>244.18</v>
      </c>
      <c r="N4379" s="80">
        <v>1.42</v>
      </c>
      <c r="O4379" s="86">
        <f t="shared" si="204"/>
        <v>1278.4610313420201</v>
      </c>
      <c r="P4379" s="24">
        <f t="shared" si="205"/>
        <v>0</v>
      </c>
      <c r="R4379" s="76">
        <v>43150</v>
      </c>
      <c r="S4379" s="88">
        <f t="shared" si="206"/>
        <v>0</v>
      </c>
      <c r="T4379" s="88"/>
    </row>
    <row r="4380" spans="1:20" x14ac:dyDescent="0.3">
      <c r="A4380" s="75">
        <v>4377</v>
      </c>
      <c r="B4380" s="76">
        <v>43151</v>
      </c>
      <c r="C4380" s="80">
        <v>3796.7554</v>
      </c>
      <c r="D4380" s="81">
        <v>83.885199999999998</v>
      </c>
      <c r="E4380" s="82">
        <v>66.77</v>
      </c>
      <c r="F4380" s="82">
        <v>55.419800000000002</v>
      </c>
      <c r="G4380" s="82">
        <v>139.92779999999999</v>
      </c>
      <c r="H4380" s="82">
        <v>201.30930000000001</v>
      </c>
      <c r="I4380" s="82">
        <v>116.83240000000001</v>
      </c>
      <c r="J4380" s="82">
        <v>33.178600000000003</v>
      </c>
      <c r="K4380" s="82">
        <v>69.235500000000002</v>
      </c>
      <c r="L4380" s="82">
        <v>163.52600000000001</v>
      </c>
      <c r="M4380" s="87">
        <v>243.20500000000001</v>
      </c>
      <c r="N4380" s="80">
        <v>1.42</v>
      </c>
      <c r="O4380" s="86">
        <f t="shared" si="204"/>
        <v>1278.53307160648</v>
      </c>
      <c r="P4380" s="24">
        <f t="shared" si="205"/>
        <v>0</v>
      </c>
      <c r="R4380" s="76">
        <v>43151</v>
      </c>
      <c r="S4380" s="88">
        <f t="shared" si="206"/>
        <v>-5.7703079325368599E-3</v>
      </c>
      <c r="T4380" s="88"/>
    </row>
    <row r="4381" spans="1:20" x14ac:dyDescent="0.3">
      <c r="A4381" s="75">
        <v>4378</v>
      </c>
      <c r="B4381" s="76">
        <v>43152</v>
      </c>
      <c r="C4381" s="80">
        <v>3775.9569000000001</v>
      </c>
      <c r="D4381" s="81">
        <v>83.111800000000002</v>
      </c>
      <c r="E4381" s="82">
        <v>66.319999999999993</v>
      </c>
      <c r="F4381" s="82">
        <v>54.908799999999999</v>
      </c>
      <c r="G4381" s="82">
        <v>138.07159999999999</v>
      </c>
      <c r="H4381" s="82">
        <v>197.82660000000001</v>
      </c>
      <c r="I4381" s="82">
        <v>115.506</v>
      </c>
      <c r="J4381" s="82">
        <v>32.994999999999997</v>
      </c>
      <c r="K4381" s="82">
        <v>68.212500000000006</v>
      </c>
      <c r="L4381" s="82">
        <v>161.316</v>
      </c>
      <c r="M4381" s="87">
        <v>245.49600000000001</v>
      </c>
      <c r="N4381" s="80">
        <v>1.42</v>
      </c>
      <c r="O4381" s="86">
        <f t="shared" si="204"/>
        <v>1278.6051159303599</v>
      </c>
      <c r="P4381" s="24">
        <f t="shared" si="205"/>
        <v>0</v>
      </c>
      <c r="R4381" s="76">
        <v>43152</v>
      </c>
      <c r="S4381" s="88">
        <f t="shared" si="206"/>
        <v>-5.4779667923827704E-3</v>
      </c>
      <c r="T4381" s="88"/>
    </row>
    <row r="4382" spans="1:20" x14ac:dyDescent="0.3">
      <c r="A4382" s="75">
        <v>4379</v>
      </c>
      <c r="B4382" s="76">
        <v>43153</v>
      </c>
      <c r="C4382" s="80">
        <v>3779.9468000000002</v>
      </c>
      <c r="D4382" s="81">
        <v>81.512500000000003</v>
      </c>
      <c r="E4382" s="82">
        <v>66.25</v>
      </c>
      <c r="F4382" s="82">
        <v>55.086599999999997</v>
      </c>
      <c r="G4382" s="82">
        <v>138.43369999999999</v>
      </c>
      <c r="H4382" s="82">
        <v>199.3321</v>
      </c>
      <c r="I4382" s="82">
        <v>117.0021</v>
      </c>
      <c r="J4382" s="82">
        <v>33.1297</v>
      </c>
      <c r="K4382" s="82">
        <v>68.495800000000003</v>
      </c>
      <c r="L4382" s="82">
        <v>163.19800000000001</v>
      </c>
      <c r="M4382" s="87">
        <v>248.62200000000001</v>
      </c>
      <c r="N4382" s="80">
        <v>1.42</v>
      </c>
      <c r="O4382" s="86">
        <f t="shared" si="204"/>
        <v>1278.67716431387</v>
      </c>
      <c r="P4382" s="24">
        <f t="shared" si="205"/>
        <v>0</v>
      </c>
      <c r="R4382" s="76">
        <v>43153</v>
      </c>
      <c r="S4382" s="88">
        <f t="shared" si="206"/>
        <v>1.05665930667809E-3</v>
      </c>
      <c r="T4382" s="88"/>
    </row>
    <row r="4383" spans="1:20" x14ac:dyDescent="0.3">
      <c r="A4383" s="75">
        <v>4380</v>
      </c>
      <c r="B4383" s="76">
        <v>43154</v>
      </c>
      <c r="C4383" s="80">
        <v>3840.7755999999999</v>
      </c>
      <c r="D4383" s="81">
        <v>83.006900000000002</v>
      </c>
      <c r="E4383" s="82">
        <v>67.36</v>
      </c>
      <c r="F4383" s="82">
        <v>56.0974</v>
      </c>
      <c r="G4383" s="82">
        <v>141.94999999999999</v>
      </c>
      <c r="H4383" s="82">
        <v>204.22970000000001</v>
      </c>
      <c r="I4383" s="82">
        <v>119.5778</v>
      </c>
      <c r="J4383" s="82">
        <v>33.435600000000001</v>
      </c>
      <c r="K4383" s="82">
        <v>69.3142</v>
      </c>
      <c r="L4383" s="82">
        <v>163.82499999999999</v>
      </c>
      <c r="M4383" s="87">
        <v>252.33600000000001</v>
      </c>
      <c r="N4383" s="80">
        <v>1.42</v>
      </c>
      <c r="O4383" s="86">
        <f t="shared" si="204"/>
        <v>1278.74921675726</v>
      </c>
      <c r="P4383" s="24">
        <f t="shared" si="205"/>
        <v>0</v>
      </c>
      <c r="R4383" s="76">
        <v>43154</v>
      </c>
      <c r="S4383" s="88">
        <f t="shared" si="206"/>
        <v>1.6092501619334999E-2</v>
      </c>
      <c r="T4383" s="88"/>
    </row>
    <row r="4384" spans="1:20" x14ac:dyDescent="0.3">
      <c r="A4384" s="75">
        <v>4381</v>
      </c>
      <c r="B4384" s="76">
        <v>43157</v>
      </c>
      <c r="C4384" s="80">
        <v>3886.4052999999999</v>
      </c>
      <c r="D4384" s="81">
        <v>87.8048</v>
      </c>
      <c r="E4384" s="82">
        <v>68.599999999999994</v>
      </c>
      <c r="F4384" s="82">
        <v>56.841700000000003</v>
      </c>
      <c r="G4384" s="82">
        <v>144.0025</v>
      </c>
      <c r="H4384" s="82">
        <v>207.87569999999999</v>
      </c>
      <c r="I4384" s="82">
        <v>121.59829999999999</v>
      </c>
      <c r="J4384" s="82">
        <v>33.900700000000001</v>
      </c>
      <c r="K4384" s="82">
        <v>69.298400000000001</v>
      </c>
      <c r="L4384" s="82">
        <v>165.70699999999999</v>
      </c>
      <c r="M4384" s="87">
        <v>253.14</v>
      </c>
      <c r="N4384" s="80">
        <v>1.42</v>
      </c>
      <c r="O4384" s="86">
        <f t="shared" si="204"/>
        <v>1278.8212732607401</v>
      </c>
      <c r="P4384" s="24">
        <f t="shared" si="205"/>
        <v>0</v>
      </c>
      <c r="R4384" s="76">
        <v>43157</v>
      </c>
      <c r="S4384" s="88">
        <f t="shared" si="206"/>
        <v>1.18803347948784E-2</v>
      </c>
      <c r="T4384" s="88"/>
    </row>
    <row r="4385" spans="1:20" x14ac:dyDescent="0.3">
      <c r="A4385" s="75">
        <v>4382</v>
      </c>
      <c r="B4385" s="76">
        <v>43158</v>
      </c>
      <c r="C4385" s="80">
        <v>3837.5610000000001</v>
      </c>
      <c r="D4385" s="81">
        <v>87.713099999999997</v>
      </c>
      <c r="E4385" s="82">
        <v>68.239999999999995</v>
      </c>
      <c r="F4385" s="82">
        <v>56.352899999999998</v>
      </c>
      <c r="G4385" s="82">
        <v>142.16130000000001</v>
      </c>
      <c r="H4385" s="82">
        <v>206.07990000000001</v>
      </c>
      <c r="I4385" s="82">
        <v>119.53149999999999</v>
      </c>
      <c r="J4385" s="82">
        <v>33.778300000000002</v>
      </c>
      <c r="K4385" s="82">
        <v>68.653199999999998</v>
      </c>
      <c r="L4385" s="82">
        <v>165.63200000000001</v>
      </c>
      <c r="M4385" s="87">
        <v>248.62200000000001</v>
      </c>
      <c r="N4385" s="80">
        <v>1.42</v>
      </c>
      <c r="O4385" s="86">
        <f t="shared" si="204"/>
        <v>1278.8933338245599</v>
      </c>
      <c r="P4385" s="24">
        <f t="shared" si="205"/>
        <v>0</v>
      </c>
      <c r="R4385" s="76">
        <v>43158</v>
      </c>
      <c r="S4385" s="88">
        <f t="shared" si="206"/>
        <v>-1.25679892418837E-2</v>
      </c>
      <c r="T4385" s="88"/>
    </row>
    <row r="4386" spans="1:20" x14ac:dyDescent="0.3">
      <c r="A4386" s="75">
        <v>4383</v>
      </c>
      <c r="B4386" s="76">
        <v>43159</v>
      </c>
      <c r="C4386" s="80">
        <v>3795.3753999999999</v>
      </c>
      <c r="D4386" s="81">
        <v>85.941400000000002</v>
      </c>
      <c r="E4386" s="82">
        <v>67.459999999999994</v>
      </c>
      <c r="F4386" s="82">
        <v>56.286299999999997</v>
      </c>
      <c r="G4386" s="82">
        <v>141.51240000000001</v>
      </c>
      <c r="H4386" s="82">
        <v>203.01439999999999</v>
      </c>
      <c r="I4386" s="82">
        <v>116.81699999999999</v>
      </c>
      <c r="J4386" s="82">
        <v>33.1297</v>
      </c>
      <c r="K4386" s="82">
        <v>68.023600000000002</v>
      </c>
      <c r="L4386" s="82">
        <v>163.9</v>
      </c>
      <c r="M4386" s="87">
        <v>245.666</v>
      </c>
      <c r="N4386" s="80">
        <v>1.35</v>
      </c>
      <c r="O4386" s="99">
        <f t="shared" si="204"/>
        <v>1278.96184596744</v>
      </c>
      <c r="P4386" s="24">
        <f t="shared" si="205"/>
        <v>1</v>
      </c>
      <c r="R4386" s="76">
        <v>43159</v>
      </c>
      <c r="S4386" s="88">
        <f t="shared" si="206"/>
        <v>-1.0992815488796199E-2</v>
      </c>
      <c r="T4386" s="88"/>
    </row>
    <row r="4387" spans="1:20" x14ac:dyDescent="0.3">
      <c r="A4387" s="75">
        <v>4384</v>
      </c>
      <c r="B4387" s="76">
        <v>43160</v>
      </c>
      <c r="C4387" s="80">
        <v>3745.3924999999999</v>
      </c>
      <c r="D4387" s="81">
        <v>85.888499999999993</v>
      </c>
      <c r="E4387" s="82">
        <v>67.92</v>
      </c>
      <c r="F4387" s="82">
        <v>55.219900000000003</v>
      </c>
      <c r="G4387" s="82">
        <v>140.124</v>
      </c>
      <c r="H4387" s="82">
        <v>203.2321</v>
      </c>
      <c r="I4387" s="82">
        <v>115.9842</v>
      </c>
      <c r="J4387" s="82">
        <v>32.877899999999997</v>
      </c>
      <c r="K4387" s="82">
        <v>68.354100000000003</v>
      </c>
      <c r="L4387" s="82">
        <v>162.697</v>
      </c>
      <c r="M4387" s="87">
        <v>242.489</v>
      </c>
      <c r="N4387" s="80">
        <v>1.42</v>
      </c>
      <c r="O4387" s="86">
        <f t="shared" si="204"/>
        <v>1279.03391445241</v>
      </c>
      <c r="P4387" s="24">
        <f t="shared" si="205"/>
        <v>0</v>
      </c>
      <c r="R4387" s="76">
        <v>43160</v>
      </c>
      <c r="S4387" s="88">
        <f t="shared" si="206"/>
        <v>-1.3169421923322801E-2</v>
      </c>
      <c r="T4387" s="88"/>
    </row>
    <row r="4388" spans="1:20" x14ac:dyDescent="0.3">
      <c r="A4388" s="75">
        <v>4385</v>
      </c>
      <c r="B4388" s="76">
        <v>43161</v>
      </c>
      <c r="C4388" s="80">
        <v>3764.7363999999998</v>
      </c>
      <c r="D4388" s="81">
        <v>85.5976</v>
      </c>
      <c r="E4388" s="82">
        <v>69.430000000000007</v>
      </c>
      <c r="F4388" s="82">
        <v>55.897500000000001</v>
      </c>
      <c r="G4388" s="82">
        <v>140.42580000000001</v>
      </c>
      <c r="H4388" s="82">
        <v>202.50649999999999</v>
      </c>
      <c r="I4388" s="82">
        <v>116.524</v>
      </c>
      <c r="J4388" s="82">
        <v>32.668900000000001</v>
      </c>
      <c r="K4388" s="82">
        <v>68.810500000000005</v>
      </c>
      <c r="L4388" s="82">
        <v>164.08199999999999</v>
      </c>
      <c r="M4388" s="87">
        <v>230.917</v>
      </c>
      <c r="N4388" s="80">
        <v>1.42</v>
      </c>
      <c r="O4388" s="86">
        <f t="shared" si="204"/>
        <v>1279.1059869983801</v>
      </c>
      <c r="P4388" s="24">
        <f t="shared" si="205"/>
        <v>0</v>
      </c>
      <c r="R4388" s="76">
        <v>43161</v>
      </c>
      <c r="S4388" s="88">
        <f t="shared" si="206"/>
        <v>5.1647190514745303E-3</v>
      </c>
      <c r="T4388" s="88"/>
    </row>
    <row r="4389" spans="1:20" x14ac:dyDescent="0.3">
      <c r="A4389" s="75">
        <v>4386</v>
      </c>
      <c r="B4389" s="76">
        <v>43164</v>
      </c>
      <c r="C4389" s="80">
        <v>3806.2954</v>
      </c>
      <c r="D4389" s="81">
        <v>84.632400000000004</v>
      </c>
      <c r="E4389" s="82">
        <v>69.81</v>
      </c>
      <c r="F4389" s="82">
        <v>56.975000000000001</v>
      </c>
      <c r="G4389" s="82">
        <v>141.31620000000001</v>
      </c>
      <c r="H4389" s="82">
        <v>205.24549999999999</v>
      </c>
      <c r="I4389" s="82">
        <v>117.6345</v>
      </c>
      <c r="J4389" s="82">
        <v>33.222200000000001</v>
      </c>
      <c r="K4389" s="82">
        <v>69.078100000000006</v>
      </c>
      <c r="L4389" s="82">
        <v>164.66900000000001</v>
      </c>
      <c r="M4389" s="87">
        <v>235.21600000000001</v>
      </c>
      <c r="N4389" s="80">
        <v>1.42</v>
      </c>
      <c r="O4389" s="86">
        <f t="shared" si="204"/>
        <v>1279.1780636055901</v>
      </c>
      <c r="P4389" s="24">
        <f t="shared" si="205"/>
        <v>0</v>
      </c>
      <c r="R4389" s="76">
        <v>43164</v>
      </c>
      <c r="S4389" s="88">
        <f t="shared" si="206"/>
        <v>1.1039019889945E-2</v>
      </c>
      <c r="T4389" s="88"/>
    </row>
    <row r="4390" spans="1:20" x14ac:dyDescent="0.3">
      <c r="A4390" s="75">
        <v>4387</v>
      </c>
      <c r="B4390" s="76">
        <v>43165</v>
      </c>
      <c r="C4390" s="80">
        <v>3816.5373</v>
      </c>
      <c r="D4390" s="81">
        <v>82.159899999999993</v>
      </c>
      <c r="E4390" s="82">
        <v>69.94</v>
      </c>
      <c r="F4390" s="82">
        <v>57.208300000000001</v>
      </c>
      <c r="G4390" s="82">
        <v>140.83330000000001</v>
      </c>
      <c r="H4390" s="82">
        <v>206.1525</v>
      </c>
      <c r="I4390" s="82">
        <v>117.4956</v>
      </c>
      <c r="J4390" s="82">
        <v>33.627899999999997</v>
      </c>
      <c r="K4390" s="82">
        <v>69.141099999999994</v>
      </c>
      <c r="L4390" s="82">
        <v>164.89400000000001</v>
      </c>
      <c r="M4390" s="87">
        <v>235.48</v>
      </c>
      <c r="N4390" s="80">
        <v>1.42</v>
      </c>
      <c r="O4390" s="86">
        <f t="shared" si="204"/>
        <v>1279.25014427425</v>
      </c>
      <c r="P4390" s="24">
        <f t="shared" si="205"/>
        <v>0</v>
      </c>
      <c r="R4390" s="76">
        <v>43165</v>
      </c>
      <c r="S4390" s="88">
        <f t="shared" si="206"/>
        <v>2.69077907090454E-3</v>
      </c>
      <c r="T4390" s="88"/>
    </row>
    <row r="4391" spans="1:20" x14ac:dyDescent="0.3">
      <c r="A4391" s="75">
        <v>4388</v>
      </c>
      <c r="B4391" s="76">
        <v>43166</v>
      </c>
      <c r="C4391" s="80">
        <v>3814.9544999999998</v>
      </c>
      <c r="D4391" s="81">
        <v>82.622699999999995</v>
      </c>
      <c r="E4391" s="82">
        <v>69.989999999999995</v>
      </c>
      <c r="F4391" s="82">
        <v>57.4527</v>
      </c>
      <c r="G4391" s="82">
        <v>141.6482</v>
      </c>
      <c r="H4391" s="82">
        <v>206.49709999999999</v>
      </c>
      <c r="I4391" s="82">
        <v>114.53440000000001</v>
      </c>
      <c r="J4391" s="82">
        <v>33.455800000000004</v>
      </c>
      <c r="K4391" s="82">
        <v>68.9679</v>
      </c>
      <c r="L4391" s="82">
        <v>165.286</v>
      </c>
      <c r="M4391" s="87">
        <v>237.31800000000001</v>
      </c>
      <c r="N4391" s="80">
        <v>1.42</v>
      </c>
      <c r="O4391" s="86">
        <f t="shared" si="204"/>
        <v>1279.3222290046001</v>
      </c>
      <c r="P4391" s="24">
        <f t="shared" si="205"/>
        <v>0</v>
      </c>
      <c r="R4391" s="76">
        <v>43166</v>
      </c>
      <c r="S4391" s="88">
        <f t="shared" si="206"/>
        <v>-4.1472148064691799E-4</v>
      </c>
      <c r="T4391" s="88"/>
    </row>
    <row r="4392" spans="1:20" x14ac:dyDescent="0.3">
      <c r="A4392" s="75">
        <v>4389</v>
      </c>
      <c r="B4392" s="76">
        <v>43167</v>
      </c>
      <c r="C4392" s="80">
        <v>3833.0198</v>
      </c>
      <c r="D4392" s="81">
        <v>81.736900000000006</v>
      </c>
      <c r="E4392" s="82">
        <v>75.08</v>
      </c>
      <c r="F4392" s="82">
        <v>57.908099999999997</v>
      </c>
      <c r="G4392" s="82">
        <v>142.50839999999999</v>
      </c>
      <c r="H4392" s="82">
        <v>205.60830000000001</v>
      </c>
      <c r="I4392" s="82">
        <v>114.3184</v>
      </c>
      <c r="J4392" s="82">
        <v>33.148400000000002</v>
      </c>
      <c r="K4392" s="82">
        <v>69.959500000000006</v>
      </c>
      <c r="L4392" s="82">
        <v>168.65600000000001</v>
      </c>
      <c r="M4392" s="87">
        <v>240.52600000000001</v>
      </c>
      <c r="N4392" s="80">
        <v>1.42</v>
      </c>
      <c r="O4392" s="86">
        <f t="shared" si="204"/>
        <v>1279.3943177968699</v>
      </c>
      <c r="P4392" s="24">
        <f t="shared" si="205"/>
        <v>0</v>
      </c>
      <c r="R4392" s="76">
        <v>43167</v>
      </c>
      <c r="S4392" s="88">
        <f t="shared" si="206"/>
        <v>4.7353906842140204E-3</v>
      </c>
      <c r="T4392" s="88"/>
    </row>
    <row r="4393" spans="1:20" x14ac:dyDescent="0.3">
      <c r="A4393" s="75">
        <v>4390</v>
      </c>
      <c r="B4393" s="76">
        <v>43168</v>
      </c>
      <c r="C4393" s="80">
        <v>3899.7314999999999</v>
      </c>
      <c r="D4393" s="81">
        <v>83.336699999999993</v>
      </c>
      <c r="E4393" s="82">
        <v>76.069999999999993</v>
      </c>
      <c r="F4393" s="82">
        <v>58.841200000000001</v>
      </c>
      <c r="G4393" s="82">
        <v>145.6927</v>
      </c>
      <c r="H4393" s="82">
        <v>212.62819999999999</v>
      </c>
      <c r="I4393" s="82">
        <v>114.9971</v>
      </c>
      <c r="J4393" s="82">
        <v>33.615600000000001</v>
      </c>
      <c r="K4393" s="82">
        <v>70.541799999999995</v>
      </c>
      <c r="L4393" s="82">
        <v>169.34899999999999</v>
      </c>
      <c r="M4393" s="87">
        <v>244.887</v>
      </c>
      <c r="N4393" s="80">
        <v>1.42</v>
      </c>
      <c r="O4393" s="86">
        <f t="shared" si="204"/>
        <v>1279.4664106512901</v>
      </c>
      <c r="P4393" s="24">
        <f t="shared" si="205"/>
        <v>0</v>
      </c>
      <c r="R4393" s="76">
        <v>43168</v>
      </c>
      <c r="S4393" s="88">
        <f t="shared" si="206"/>
        <v>1.7404475708682601E-2</v>
      </c>
      <c r="T4393" s="88"/>
    </row>
    <row r="4394" spans="1:20" x14ac:dyDescent="0.3">
      <c r="A4394" s="75">
        <v>4391</v>
      </c>
      <c r="B4394" s="76">
        <v>43171</v>
      </c>
      <c r="C4394" s="80">
        <v>3894.7716</v>
      </c>
      <c r="D4394" s="81">
        <v>83.0458</v>
      </c>
      <c r="E4394" s="82">
        <v>74.97</v>
      </c>
      <c r="F4394" s="82">
        <v>58.763500000000001</v>
      </c>
      <c r="G4394" s="82">
        <v>146.03980000000001</v>
      </c>
      <c r="H4394" s="82">
        <v>211.84819999999999</v>
      </c>
      <c r="I4394" s="82">
        <v>116.0458</v>
      </c>
      <c r="J4394" s="82">
        <v>33.418900000000001</v>
      </c>
      <c r="K4394" s="82">
        <v>70.085400000000007</v>
      </c>
      <c r="L4394" s="82">
        <v>169.66499999999999</v>
      </c>
      <c r="M4394" s="87">
        <v>245.666</v>
      </c>
      <c r="N4394" s="80">
        <v>1.42</v>
      </c>
      <c r="O4394" s="86">
        <f t="shared" si="204"/>
        <v>1279.5385075680799</v>
      </c>
      <c r="P4394" s="24">
        <f t="shared" si="205"/>
        <v>0</v>
      </c>
      <c r="R4394" s="76">
        <v>43171</v>
      </c>
      <c r="S4394" s="88">
        <f t="shared" si="206"/>
        <v>-1.2718567932176201E-3</v>
      </c>
      <c r="T4394" s="88"/>
    </row>
    <row r="4395" spans="1:20" x14ac:dyDescent="0.3">
      <c r="A4395" s="75">
        <v>4392</v>
      </c>
      <c r="B4395" s="76">
        <v>43172</v>
      </c>
      <c r="C4395" s="80">
        <v>3870.2154</v>
      </c>
      <c r="D4395" s="81">
        <v>78.933800000000005</v>
      </c>
      <c r="E4395" s="82">
        <v>73.3</v>
      </c>
      <c r="F4395" s="82">
        <v>58.408000000000001</v>
      </c>
      <c r="G4395" s="82">
        <v>142.47819999999999</v>
      </c>
      <c r="H4395" s="82">
        <v>211.24959999999999</v>
      </c>
      <c r="I4395" s="82">
        <v>114.9508</v>
      </c>
      <c r="J4395" s="82">
        <v>32.6935</v>
      </c>
      <c r="K4395" s="82">
        <v>70.148300000000006</v>
      </c>
      <c r="L4395" s="82">
        <v>170.94399999999999</v>
      </c>
      <c r="M4395" s="87">
        <v>246.41300000000001</v>
      </c>
      <c r="N4395" s="80">
        <v>1.42</v>
      </c>
      <c r="O4395" s="86">
        <f t="shared" si="204"/>
        <v>1279.6106085474701</v>
      </c>
      <c r="P4395" s="24">
        <f t="shared" si="205"/>
        <v>0</v>
      </c>
      <c r="R4395" s="76">
        <v>43172</v>
      </c>
      <c r="S4395" s="88">
        <f t="shared" si="206"/>
        <v>-6.3049140031729003E-3</v>
      </c>
      <c r="T4395" s="88"/>
    </row>
    <row r="4396" spans="1:20" x14ac:dyDescent="0.3">
      <c r="A4396" s="75">
        <v>4393</v>
      </c>
      <c r="B4396" s="76">
        <v>43173</v>
      </c>
      <c r="C4396" s="80">
        <v>3849.1271000000002</v>
      </c>
      <c r="D4396" s="81">
        <v>79.489199999999997</v>
      </c>
      <c r="E4396" s="82">
        <v>73.25</v>
      </c>
      <c r="F4396" s="82">
        <v>58.119199999999999</v>
      </c>
      <c r="G4396" s="82">
        <v>141.63310000000001</v>
      </c>
      <c r="H4396" s="82">
        <v>208.83709999999999</v>
      </c>
      <c r="I4396" s="82">
        <v>113.5164</v>
      </c>
      <c r="J4396" s="82">
        <v>32.459899999999998</v>
      </c>
      <c r="K4396" s="82">
        <v>69.518799999999999</v>
      </c>
      <c r="L4396" s="82">
        <v>169.45400000000001</v>
      </c>
      <c r="M4396" s="87">
        <v>246.44499999999999</v>
      </c>
      <c r="N4396" s="80">
        <v>1.42</v>
      </c>
      <c r="O4396" s="86">
        <f t="shared" si="204"/>
        <v>1279.6827135896999</v>
      </c>
      <c r="P4396" s="24">
        <f t="shared" si="205"/>
        <v>0</v>
      </c>
      <c r="R4396" s="76">
        <v>43173</v>
      </c>
      <c r="S4396" s="88">
        <f t="shared" si="206"/>
        <v>-5.4488698484327401E-3</v>
      </c>
      <c r="T4396" s="88"/>
    </row>
    <row r="4397" spans="1:20" x14ac:dyDescent="0.3">
      <c r="A4397" s="75">
        <v>4394</v>
      </c>
      <c r="B4397" s="76">
        <v>43174</v>
      </c>
      <c r="C4397" s="80">
        <v>3846.3616999999999</v>
      </c>
      <c r="D4397" s="81">
        <v>79.185100000000006</v>
      </c>
      <c r="E4397" s="82">
        <v>74.709999999999994</v>
      </c>
      <c r="F4397" s="82">
        <v>58.174700000000001</v>
      </c>
      <c r="G4397" s="82">
        <v>142.1311</v>
      </c>
      <c r="H4397" s="82">
        <v>209.6533</v>
      </c>
      <c r="I4397" s="82">
        <v>114.7811</v>
      </c>
      <c r="J4397" s="82">
        <v>32.1402</v>
      </c>
      <c r="K4397" s="82">
        <v>69.344099999999997</v>
      </c>
      <c r="L4397" s="82">
        <v>168.52099999999999</v>
      </c>
      <c r="M4397" s="87">
        <v>251.69300000000001</v>
      </c>
      <c r="N4397" s="80">
        <v>1.43</v>
      </c>
      <c r="O4397" s="86">
        <f t="shared" si="204"/>
        <v>1279.7553305055901</v>
      </c>
      <c r="P4397" s="24">
        <f t="shared" si="205"/>
        <v>0</v>
      </c>
      <c r="R4397" s="76">
        <v>43174</v>
      </c>
      <c r="S4397" s="88">
        <f t="shared" si="206"/>
        <v>-7.1844860617886796E-4</v>
      </c>
      <c r="T4397" s="88"/>
    </row>
    <row r="4398" spans="1:20" x14ac:dyDescent="0.3">
      <c r="A4398" s="75">
        <v>4395</v>
      </c>
      <c r="B4398" s="76">
        <v>43175</v>
      </c>
      <c r="C4398" s="80">
        <v>3853.0387999999998</v>
      </c>
      <c r="D4398" s="81">
        <v>80.150199999999998</v>
      </c>
      <c r="E4398" s="82">
        <v>74.02</v>
      </c>
      <c r="F4398" s="82">
        <v>58.063600000000001</v>
      </c>
      <c r="G4398" s="82">
        <v>142.76499999999999</v>
      </c>
      <c r="H4398" s="82">
        <v>209.32679999999999</v>
      </c>
      <c r="I4398" s="82">
        <v>115.8608</v>
      </c>
      <c r="J4398" s="82">
        <v>32.521299999999997</v>
      </c>
      <c r="K4398" s="82">
        <v>69.0107</v>
      </c>
      <c r="L4398" s="82">
        <v>167.994</v>
      </c>
      <c r="M4398" s="87">
        <v>252.86099999999999</v>
      </c>
      <c r="N4398" s="80">
        <v>1.43</v>
      </c>
      <c r="O4398" s="86">
        <f t="shared" si="204"/>
        <v>1279.8279515422</v>
      </c>
      <c r="P4398" s="24">
        <f t="shared" si="205"/>
        <v>0</v>
      </c>
      <c r="R4398" s="76">
        <v>43175</v>
      </c>
      <c r="S4398" s="88">
        <f t="shared" si="206"/>
        <v>1.7359521856719099E-3</v>
      </c>
      <c r="T4398" s="88"/>
    </row>
    <row r="4399" spans="1:20" x14ac:dyDescent="0.3">
      <c r="A4399" s="75">
        <v>4396</v>
      </c>
      <c r="B4399" s="76">
        <v>43178</v>
      </c>
      <c r="C4399" s="80">
        <v>3798.3447999999999</v>
      </c>
      <c r="D4399" s="81">
        <v>77.175299999999993</v>
      </c>
      <c r="E4399" s="82">
        <v>72.489999999999995</v>
      </c>
      <c r="F4399" s="82">
        <v>57.708199999999998</v>
      </c>
      <c r="G4399" s="82">
        <v>140.18440000000001</v>
      </c>
      <c r="H4399" s="82">
        <v>206.58779999999999</v>
      </c>
      <c r="I4399" s="82">
        <v>114.3647</v>
      </c>
      <c r="J4399" s="82">
        <v>32.287700000000001</v>
      </c>
      <c r="K4399" s="82">
        <v>68.693100000000001</v>
      </c>
      <c r="L4399" s="82">
        <v>166.06800000000001</v>
      </c>
      <c r="M4399" s="87">
        <v>247.64400000000001</v>
      </c>
      <c r="N4399" s="80">
        <v>1.43</v>
      </c>
      <c r="O4399" s="86">
        <f t="shared" si="204"/>
        <v>1279.90057669977</v>
      </c>
      <c r="P4399" s="24">
        <f t="shared" si="205"/>
        <v>0</v>
      </c>
      <c r="R4399" s="76">
        <v>43178</v>
      </c>
      <c r="S4399" s="88">
        <f t="shared" si="206"/>
        <v>-1.41950296477679E-2</v>
      </c>
      <c r="T4399" s="88"/>
    </row>
    <row r="4400" spans="1:20" x14ac:dyDescent="0.3">
      <c r="A4400" s="75">
        <v>4397</v>
      </c>
      <c r="B4400" s="76">
        <v>43179</v>
      </c>
      <c r="C4400" s="80">
        <v>3804.0329000000002</v>
      </c>
      <c r="D4400" s="81">
        <v>77.029899999999998</v>
      </c>
      <c r="E4400" s="82">
        <v>73.680000000000007</v>
      </c>
      <c r="F4400" s="82">
        <v>52.265000000000001</v>
      </c>
      <c r="G4400" s="82">
        <v>140.54650000000001</v>
      </c>
      <c r="H4400" s="82">
        <v>207.6943</v>
      </c>
      <c r="I4400" s="82">
        <v>114.11790000000001</v>
      </c>
      <c r="J4400" s="82">
        <v>32.582799999999999</v>
      </c>
      <c r="K4400" s="82">
        <v>68.534300000000002</v>
      </c>
      <c r="L4400" s="82">
        <v>165.376</v>
      </c>
      <c r="M4400" s="87">
        <v>248.22</v>
      </c>
      <c r="N4400" s="80">
        <v>1.44</v>
      </c>
      <c r="O4400" s="86">
        <f t="shared" si="204"/>
        <v>1279.97371387558</v>
      </c>
      <c r="P4400" s="24">
        <f t="shared" si="205"/>
        <v>0</v>
      </c>
      <c r="R4400" s="76">
        <v>43179</v>
      </c>
      <c r="S4400" s="88">
        <f t="shared" si="206"/>
        <v>1.4975207095471201E-3</v>
      </c>
      <c r="T4400" s="88"/>
    </row>
    <row r="4401" spans="1:20" x14ac:dyDescent="0.3">
      <c r="A4401" s="75">
        <v>4398</v>
      </c>
      <c r="B4401" s="76">
        <v>43180</v>
      </c>
      <c r="C4401" s="80">
        <v>3797.4317999999998</v>
      </c>
      <c r="D4401" s="81">
        <v>75.112799999999993</v>
      </c>
      <c r="E4401" s="82">
        <v>73.39</v>
      </c>
      <c r="F4401" s="82">
        <v>52.231699999999996</v>
      </c>
      <c r="G4401" s="82">
        <v>139.56559999999999</v>
      </c>
      <c r="H4401" s="82">
        <v>212.30170000000001</v>
      </c>
      <c r="I4401" s="82">
        <v>115.73739999999999</v>
      </c>
      <c r="J4401" s="82">
        <v>33.898400000000002</v>
      </c>
      <c r="K4401" s="82">
        <v>68.280199999999994</v>
      </c>
      <c r="L4401" s="82">
        <v>163.63</v>
      </c>
      <c r="M4401" s="87">
        <v>247.09899999999999</v>
      </c>
      <c r="N4401" s="80">
        <v>1.44</v>
      </c>
      <c r="O4401" s="86">
        <f t="shared" si="204"/>
        <v>1280.04685523066</v>
      </c>
      <c r="P4401" s="24">
        <f t="shared" si="205"/>
        <v>0</v>
      </c>
      <c r="R4401" s="76">
        <v>43180</v>
      </c>
      <c r="S4401" s="88">
        <f t="shared" si="206"/>
        <v>-1.7352899340067299E-3</v>
      </c>
      <c r="T4401" s="88"/>
    </row>
    <row r="4402" spans="1:20" x14ac:dyDescent="0.3">
      <c r="A4402" s="75">
        <v>4399</v>
      </c>
      <c r="B4402" s="76">
        <v>43181</v>
      </c>
      <c r="C4402" s="80">
        <v>3702.0182</v>
      </c>
      <c r="D4402" s="81">
        <v>73.486500000000007</v>
      </c>
      <c r="E4402" s="82">
        <v>71.650000000000006</v>
      </c>
      <c r="F4402" s="82">
        <v>50.976500000000001</v>
      </c>
      <c r="G4402" s="82">
        <v>135.506</v>
      </c>
      <c r="H4402" s="82">
        <v>206.2432</v>
      </c>
      <c r="I4402" s="82">
        <v>113.3622</v>
      </c>
      <c r="J4402" s="82">
        <v>32.9148</v>
      </c>
      <c r="K4402" s="82">
        <v>67.899100000000004</v>
      </c>
      <c r="L4402" s="82">
        <v>162.42699999999999</v>
      </c>
      <c r="M4402" s="87">
        <v>244.57599999999999</v>
      </c>
      <c r="N4402" s="80">
        <v>1.68</v>
      </c>
      <c r="O4402" s="86">
        <f t="shared" si="204"/>
        <v>1280.13219168768</v>
      </c>
      <c r="P4402" s="24">
        <f t="shared" si="205"/>
        <v>0</v>
      </c>
      <c r="R4402" s="76">
        <v>43181</v>
      </c>
      <c r="S4402" s="88">
        <f t="shared" si="206"/>
        <v>-2.5125823194507398E-2</v>
      </c>
      <c r="T4402" s="88"/>
    </row>
    <row r="4403" spans="1:20" x14ac:dyDescent="0.3">
      <c r="A4403" s="75">
        <v>4400</v>
      </c>
      <c r="B4403" s="76">
        <v>43182</v>
      </c>
      <c r="C4403" s="80">
        <v>3624.44</v>
      </c>
      <c r="D4403" s="81">
        <v>70.947900000000004</v>
      </c>
      <c r="E4403" s="82">
        <v>70.19</v>
      </c>
      <c r="F4403" s="82">
        <v>49.7545</v>
      </c>
      <c r="G4403" s="82">
        <v>131.56710000000001</v>
      </c>
      <c r="H4403" s="82">
        <v>204.93709999999999</v>
      </c>
      <c r="I4403" s="82">
        <v>112.4213</v>
      </c>
      <c r="J4403" s="82">
        <v>32.373800000000003</v>
      </c>
      <c r="K4403" s="82">
        <v>67.216300000000004</v>
      </c>
      <c r="L4403" s="82">
        <v>159.733</v>
      </c>
      <c r="M4403" s="87">
        <v>241.36699999999999</v>
      </c>
      <c r="N4403" s="80">
        <v>1.68</v>
      </c>
      <c r="O4403" s="86">
        <f t="shared" si="204"/>
        <v>1280.21753383379</v>
      </c>
      <c r="P4403" s="24">
        <f t="shared" si="205"/>
        <v>0</v>
      </c>
      <c r="R4403" s="76">
        <v>43182</v>
      </c>
      <c r="S4403" s="88">
        <f t="shared" si="206"/>
        <v>-2.09556506232195E-2</v>
      </c>
      <c r="T4403" s="88"/>
    </row>
    <row r="4404" spans="1:20" x14ac:dyDescent="0.3">
      <c r="A4404" s="75">
        <v>4401</v>
      </c>
      <c r="B4404" s="76">
        <v>43185</v>
      </c>
      <c r="C4404" s="80">
        <v>3722.8697999999999</v>
      </c>
      <c r="D4404" s="81">
        <v>74.213700000000003</v>
      </c>
      <c r="E4404" s="82">
        <v>72.180000000000007</v>
      </c>
      <c r="F4404" s="82">
        <v>51.631900000000002</v>
      </c>
      <c r="G4404" s="82">
        <v>141.5275</v>
      </c>
      <c r="H4404" s="82">
        <v>209.23609999999999</v>
      </c>
      <c r="I4404" s="82">
        <v>114.13330000000001</v>
      </c>
      <c r="J4404" s="82">
        <v>32.668900000000001</v>
      </c>
      <c r="K4404" s="82">
        <v>67.787999999999997</v>
      </c>
      <c r="L4404" s="82">
        <v>160.726</v>
      </c>
      <c r="M4404" s="87">
        <v>246.08600000000001</v>
      </c>
      <c r="N4404" s="80">
        <v>1.68</v>
      </c>
      <c r="O4404" s="86">
        <f t="shared" si="204"/>
        <v>1280.30288166938</v>
      </c>
      <c r="P4404" s="24">
        <f t="shared" si="205"/>
        <v>0</v>
      </c>
      <c r="R4404" s="76">
        <v>43185</v>
      </c>
      <c r="S4404" s="88">
        <f t="shared" si="206"/>
        <v>2.7157243601770201E-2</v>
      </c>
      <c r="T4404" s="88"/>
    </row>
    <row r="4405" spans="1:20" x14ac:dyDescent="0.3">
      <c r="A4405" s="75">
        <v>4402</v>
      </c>
      <c r="B4405" s="76">
        <v>43186</v>
      </c>
      <c r="C4405" s="80">
        <v>3658.5607</v>
      </c>
      <c r="D4405" s="81">
        <v>72.508099999999999</v>
      </c>
      <c r="E4405" s="82">
        <v>70.75</v>
      </c>
      <c r="F4405" s="82">
        <v>50.4099</v>
      </c>
      <c r="G4405" s="82">
        <v>135.0231</v>
      </c>
      <c r="H4405" s="82">
        <v>207.9845</v>
      </c>
      <c r="I4405" s="82">
        <v>113.67059999999999</v>
      </c>
      <c r="J4405" s="82">
        <v>32.361499999999999</v>
      </c>
      <c r="K4405" s="82">
        <v>68.105599999999995</v>
      </c>
      <c r="L4405" s="82">
        <v>161.97499999999999</v>
      </c>
      <c r="M4405" s="87">
        <v>245.261</v>
      </c>
      <c r="N4405" s="80">
        <v>1.68</v>
      </c>
      <c r="O4405" s="86">
        <f t="shared" si="204"/>
        <v>1280.38823519482</v>
      </c>
      <c r="P4405" s="24">
        <f t="shared" si="205"/>
        <v>0</v>
      </c>
      <c r="R4405" s="76">
        <v>43186</v>
      </c>
      <c r="S4405" s="88">
        <f t="shared" si="206"/>
        <v>-1.7274066366758201E-2</v>
      </c>
      <c r="T4405" s="88"/>
    </row>
    <row r="4406" spans="1:20" x14ac:dyDescent="0.3">
      <c r="A4406" s="75">
        <v>4403</v>
      </c>
      <c r="B4406" s="76">
        <v>43187</v>
      </c>
      <c r="C4406" s="80">
        <v>3648.5144</v>
      </c>
      <c r="D4406" s="81">
        <v>72.322999999999993</v>
      </c>
      <c r="E4406" s="82">
        <v>70.05</v>
      </c>
      <c r="F4406" s="82">
        <v>49.965600000000002</v>
      </c>
      <c r="G4406" s="82">
        <v>134.9023</v>
      </c>
      <c r="H4406" s="82">
        <v>203.3409</v>
      </c>
      <c r="I4406" s="82">
        <v>112.298</v>
      </c>
      <c r="J4406" s="82">
        <v>32.1648</v>
      </c>
      <c r="K4406" s="82">
        <v>68.788399999999996</v>
      </c>
      <c r="L4406" s="82">
        <v>164.292</v>
      </c>
      <c r="M4406" s="87">
        <v>246.709</v>
      </c>
      <c r="N4406" s="80">
        <v>1.68</v>
      </c>
      <c r="O4406" s="86">
        <f t="shared" si="204"/>
        <v>1280.4735944105</v>
      </c>
      <c r="P4406" s="24">
        <f t="shared" si="205"/>
        <v>0</v>
      </c>
      <c r="R4406" s="76">
        <v>43187</v>
      </c>
      <c r="S4406" s="88">
        <f t="shared" si="206"/>
        <v>-2.7459705670592701E-3</v>
      </c>
      <c r="T4406" s="88"/>
    </row>
    <row r="4407" spans="1:20" x14ac:dyDescent="0.3">
      <c r="A4407" s="75">
        <v>4404</v>
      </c>
      <c r="B4407" s="76">
        <v>43188</v>
      </c>
      <c r="C4407" s="80">
        <v>3698.9288000000001</v>
      </c>
      <c r="D4407" s="81">
        <v>73.261700000000005</v>
      </c>
      <c r="E4407" s="82">
        <v>70.98</v>
      </c>
      <c r="F4407" s="82">
        <v>50.820999999999998</v>
      </c>
      <c r="G4407" s="82">
        <v>137.73949999999999</v>
      </c>
      <c r="H4407" s="82">
        <v>206.85990000000001</v>
      </c>
      <c r="I4407" s="82">
        <v>115.0742</v>
      </c>
      <c r="J4407" s="82">
        <v>32.582799999999999</v>
      </c>
      <c r="K4407" s="82">
        <v>68.962999999999994</v>
      </c>
      <c r="L4407" s="82">
        <v>164.24700000000001</v>
      </c>
      <c r="M4407" s="87">
        <v>243.548</v>
      </c>
      <c r="N4407" s="80">
        <v>1.68</v>
      </c>
      <c r="O4407" s="86">
        <f t="shared" si="204"/>
        <v>1280.5589593167999</v>
      </c>
      <c r="P4407" s="24">
        <f t="shared" si="205"/>
        <v>0</v>
      </c>
      <c r="R4407" s="76">
        <v>43188</v>
      </c>
      <c r="S4407" s="88">
        <f t="shared" si="206"/>
        <v>1.3817788412730399E-2</v>
      </c>
      <c r="T4407" s="88"/>
    </row>
    <row r="4408" spans="1:20" x14ac:dyDescent="0.3">
      <c r="A4408" s="75">
        <v>4405</v>
      </c>
      <c r="B4408" s="76">
        <v>43189</v>
      </c>
      <c r="C4408" s="80">
        <v>3698.9288000000001</v>
      </c>
      <c r="D4408" s="81">
        <v>73.261700000000005</v>
      </c>
      <c r="E4408" s="82">
        <v>70.98</v>
      </c>
      <c r="F4408" s="82">
        <v>50.820999999999998</v>
      </c>
      <c r="G4408" s="82">
        <v>137.73949999999999</v>
      </c>
      <c r="H4408" s="82">
        <v>206.85990000000001</v>
      </c>
      <c r="I4408" s="82">
        <v>115.0742</v>
      </c>
      <c r="J4408" s="82">
        <v>32.582799999999999</v>
      </c>
      <c r="K4408" s="82">
        <v>68.962999999999994</v>
      </c>
      <c r="L4408" s="82">
        <v>164.24700000000001</v>
      </c>
      <c r="M4408" s="87">
        <v>243.548</v>
      </c>
      <c r="N4408" s="80">
        <v>1.67</v>
      </c>
      <c r="O4408" s="99">
        <f t="shared" si="204"/>
        <v>1280.64382175577</v>
      </c>
      <c r="P4408" s="24">
        <f t="shared" si="205"/>
        <v>1</v>
      </c>
      <c r="R4408" s="76">
        <v>43189</v>
      </c>
      <c r="S4408" s="88">
        <f t="shared" si="206"/>
        <v>0</v>
      </c>
      <c r="T4408" s="88"/>
    </row>
    <row r="4409" spans="1:20" x14ac:dyDescent="0.3">
      <c r="A4409" s="75">
        <v>4406</v>
      </c>
      <c r="B4409" s="76">
        <v>43192</v>
      </c>
      <c r="C4409" s="80">
        <v>3616.3348999999998</v>
      </c>
      <c r="D4409" s="81">
        <v>71.146199999999993</v>
      </c>
      <c r="E4409" s="82">
        <v>69.25</v>
      </c>
      <c r="F4409" s="82">
        <v>49.998899999999999</v>
      </c>
      <c r="G4409" s="82">
        <v>133.58940000000001</v>
      </c>
      <c r="H4409" s="82">
        <v>203.59479999999999</v>
      </c>
      <c r="I4409" s="82">
        <v>112.9303</v>
      </c>
      <c r="J4409" s="82">
        <v>32.1648</v>
      </c>
      <c r="K4409" s="82">
        <v>67.756200000000007</v>
      </c>
      <c r="L4409" s="82">
        <v>161.08699999999999</v>
      </c>
      <c r="M4409" s="87">
        <v>245.63499999999999</v>
      </c>
      <c r="N4409" s="80">
        <v>1.68</v>
      </c>
      <c r="O4409" s="86">
        <f t="shared" si="204"/>
        <v>1280.7291980105499</v>
      </c>
      <c r="P4409" s="24">
        <f t="shared" si="205"/>
        <v>0</v>
      </c>
      <c r="R4409" s="76">
        <v>43192</v>
      </c>
      <c r="S4409" s="88">
        <f t="shared" si="206"/>
        <v>-2.2329140263527201E-2</v>
      </c>
      <c r="T4409" s="88"/>
    </row>
    <row r="4410" spans="1:20" x14ac:dyDescent="0.3">
      <c r="A4410" s="75">
        <v>4407</v>
      </c>
      <c r="B4410" s="76">
        <v>43193</v>
      </c>
      <c r="C4410" s="80">
        <v>3662.1102999999998</v>
      </c>
      <c r="D4410" s="81">
        <v>72.428700000000006</v>
      </c>
      <c r="E4410" s="82">
        <v>70.12</v>
      </c>
      <c r="F4410" s="82">
        <v>49.865600000000001</v>
      </c>
      <c r="G4410" s="82">
        <v>135.3853</v>
      </c>
      <c r="H4410" s="82">
        <v>208.2929</v>
      </c>
      <c r="I4410" s="82">
        <v>115.70650000000001</v>
      </c>
      <c r="J4410" s="82">
        <v>32.841000000000001</v>
      </c>
      <c r="K4410" s="82">
        <v>68.883600000000001</v>
      </c>
      <c r="L4410" s="82">
        <v>162.803</v>
      </c>
      <c r="M4410" s="87">
        <v>249.809</v>
      </c>
      <c r="N4410" s="80">
        <v>1.69</v>
      </c>
      <c r="O4410" s="86">
        <f t="shared" si="204"/>
        <v>1280.8150881829599</v>
      </c>
      <c r="P4410" s="24">
        <f t="shared" si="205"/>
        <v>0</v>
      </c>
      <c r="R4410" s="76">
        <v>43193</v>
      </c>
      <c r="S4410" s="88">
        <f t="shared" si="206"/>
        <v>1.26579537752436E-2</v>
      </c>
      <c r="T4410" s="88"/>
    </row>
    <row r="4411" spans="1:20" x14ac:dyDescent="0.3">
      <c r="A4411" s="75">
        <v>4408</v>
      </c>
      <c r="B4411" s="76">
        <v>43194</v>
      </c>
      <c r="C4411" s="80">
        <v>3704.7294000000002</v>
      </c>
      <c r="D4411" s="81">
        <v>72.706400000000002</v>
      </c>
      <c r="E4411" s="82">
        <v>70.41</v>
      </c>
      <c r="F4411" s="82">
        <v>50.554400000000001</v>
      </c>
      <c r="G4411" s="82">
        <v>139.33920000000001</v>
      </c>
      <c r="H4411" s="82">
        <v>207.65799999999999</v>
      </c>
      <c r="I4411" s="82">
        <v>115.4752</v>
      </c>
      <c r="J4411" s="82">
        <v>33.480400000000003</v>
      </c>
      <c r="K4411" s="82">
        <v>70.249200000000002</v>
      </c>
      <c r="L4411" s="82">
        <v>165.797</v>
      </c>
      <c r="M4411" s="87">
        <v>251.88</v>
      </c>
      <c r="N4411" s="80">
        <v>1.69</v>
      </c>
      <c r="O4411" s="86">
        <f t="shared" si="204"/>
        <v>1280.90098411546</v>
      </c>
      <c r="P4411" s="24">
        <f t="shared" si="205"/>
        <v>0</v>
      </c>
      <c r="R4411" s="76">
        <v>43194</v>
      </c>
      <c r="S4411" s="88">
        <f t="shared" si="206"/>
        <v>1.1637852633767E-2</v>
      </c>
      <c r="T4411" s="88"/>
    </row>
    <row r="4412" spans="1:20" x14ac:dyDescent="0.3">
      <c r="A4412" s="75">
        <v>4409</v>
      </c>
      <c r="B4412" s="76">
        <v>43195</v>
      </c>
      <c r="C4412" s="80">
        <v>3730.6954000000001</v>
      </c>
      <c r="D4412" s="81">
        <v>72.772499999999994</v>
      </c>
      <c r="E4412" s="82">
        <v>72.290000000000006</v>
      </c>
      <c r="F4412" s="82">
        <v>51.054200000000002</v>
      </c>
      <c r="G4412" s="82">
        <v>139.41470000000001</v>
      </c>
      <c r="H4412" s="82">
        <v>212.7552</v>
      </c>
      <c r="I4412" s="82">
        <v>117.24890000000001</v>
      </c>
      <c r="J4412" s="82">
        <v>35.041899999999998</v>
      </c>
      <c r="K4412" s="82">
        <v>70.503299999999996</v>
      </c>
      <c r="L4412" s="82">
        <v>166.38399999999999</v>
      </c>
      <c r="M4412" s="87">
        <v>255.33699999999999</v>
      </c>
      <c r="N4412" s="80">
        <v>1.69</v>
      </c>
      <c r="O4412" s="86">
        <f t="shared" si="204"/>
        <v>1280.9868858084401</v>
      </c>
      <c r="P4412" s="24">
        <f t="shared" si="205"/>
        <v>0</v>
      </c>
      <c r="R4412" s="76">
        <v>43195</v>
      </c>
      <c r="S4412" s="88">
        <f t="shared" si="206"/>
        <v>7.0088789750744097E-3</v>
      </c>
      <c r="T4412" s="88"/>
    </row>
    <row r="4413" spans="1:20" x14ac:dyDescent="0.3">
      <c r="A4413" s="75">
        <v>4410</v>
      </c>
      <c r="B4413" s="76">
        <v>43196</v>
      </c>
      <c r="C4413" s="80">
        <v>3648.9872999999998</v>
      </c>
      <c r="D4413" s="81">
        <v>70.233900000000006</v>
      </c>
      <c r="E4413" s="82">
        <v>69.34</v>
      </c>
      <c r="F4413" s="82">
        <v>49.798999999999999</v>
      </c>
      <c r="G4413" s="82">
        <v>136.16999999999999</v>
      </c>
      <c r="H4413" s="82">
        <v>208.16589999999999</v>
      </c>
      <c r="I4413" s="82">
        <v>115.4752</v>
      </c>
      <c r="J4413" s="82">
        <v>34.328800000000001</v>
      </c>
      <c r="K4413" s="82">
        <v>69.741100000000003</v>
      </c>
      <c r="L4413" s="82">
        <v>164.47300000000001</v>
      </c>
      <c r="M4413" s="87">
        <v>251.13200000000001</v>
      </c>
      <c r="N4413" s="80">
        <v>1.69</v>
      </c>
      <c r="O4413" s="86">
        <f t="shared" si="204"/>
        <v>1281.0727932622899</v>
      </c>
      <c r="P4413" s="24">
        <f t="shared" si="205"/>
        <v>0</v>
      </c>
      <c r="R4413" s="76">
        <v>43196</v>
      </c>
      <c r="S4413" s="88">
        <f t="shared" si="206"/>
        <v>-2.1901573631554101E-2</v>
      </c>
      <c r="T4413" s="88"/>
    </row>
    <row r="4414" spans="1:20" x14ac:dyDescent="0.3">
      <c r="A4414" s="75">
        <v>4411</v>
      </c>
      <c r="B4414" s="76">
        <v>43199</v>
      </c>
      <c r="C4414" s="80">
        <v>3662.2489999999998</v>
      </c>
      <c r="D4414" s="81">
        <v>70.643799999999999</v>
      </c>
      <c r="E4414" s="82">
        <v>70.459999999999994</v>
      </c>
      <c r="F4414" s="82">
        <v>49.8767</v>
      </c>
      <c r="G4414" s="82">
        <v>136.98500000000001</v>
      </c>
      <c r="H4414" s="82">
        <v>210.37889999999999</v>
      </c>
      <c r="I4414" s="82">
        <v>115.4752</v>
      </c>
      <c r="J4414" s="82">
        <v>34.377899999999997</v>
      </c>
      <c r="K4414" s="82">
        <v>69.598200000000006</v>
      </c>
      <c r="L4414" s="82">
        <v>164.59299999999999</v>
      </c>
      <c r="M4414" s="87">
        <v>251.101</v>
      </c>
      <c r="N4414" s="80">
        <v>1.69</v>
      </c>
      <c r="O4414" s="86">
        <f t="shared" si="204"/>
        <v>1281.1587064773901</v>
      </c>
      <c r="P4414" s="24">
        <f t="shared" si="205"/>
        <v>0</v>
      </c>
      <c r="R4414" s="76">
        <v>43199</v>
      </c>
      <c r="S4414" s="88">
        <f t="shared" si="206"/>
        <v>3.6343508238574399E-3</v>
      </c>
      <c r="T4414" s="88"/>
    </row>
    <row r="4415" spans="1:20" x14ac:dyDescent="0.3">
      <c r="A4415" s="75">
        <v>4412</v>
      </c>
      <c r="B4415" s="76">
        <v>43200</v>
      </c>
      <c r="C4415" s="80">
        <v>3723.6223</v>
      </c>
      <c r="D4415" s="81">
        <v>72.415499999999994</v>
      </c>
      <c r="E4415" s="82">
        <v>72.489999999999995</v>
      </c>
      <c r="F4415" s="82">
        <v>50.898699999999998</v>
      </c>
      <c r="G4415" s="82">
        <v>140.16929999999999</v>
      </c>
      <c r="H4415" s="82">
        <v>215.5849</v>
      </c>
      <c r="I4415" s="82">
        <v>118.8683</v>
      </c>
      <c r="J4415" s="82">
        <v>34.931199999999997</v>
      </c>
      <c r="K4415" s="82">
        <v>69.8523</v>
      </c>
      <c r="L4415" s="82">
        <v>164.62299999999999</v>
      </c>
      <c r="M4415" s="87">
        <v>253.5</v>
      </c>
      <c r="N4415" s="80">
        <v>1.69</v>
      </c>
      <c r="O4415" s="86">
        <f t="shared" si="204"/>
        <v>1281.2446254541401</v>
      </c>
      <c r="P4415" s="24">
        <f t="shared" si="205"/>
        <v>0</v>
      </c>
      <c r="R4415" s="76">
        <v>43200</v>
      </c>
      <c r="S4415" s="88">
        <f t="shared" si="206"/>
        <v>1.6758363508324998E-2</v>
      </c>
      <c r="T4415" s="88"/>
    </row>
    <row r="4416" spans="1:20" x14ac:dyDescent="0.3">
      <c r="A4416" s="75">
        <v>4413</v>
      </c>
      <c r="B4416" s="76">
        <v>43201</v>
      </c>
      <c r="C4416" s="80">
        <v>3703.21</v>
      </c>
      <c r="D4416" s="81">
        <v>72.732799999999997</v>
      </c>
      <c r="E4416" s="82">
        <v>71.59</v>
      </c>
      <c r="F4416" s="82">
        <v>50.665399999999998</v>
      </c>
      <c r="G4416" s="82">
        <v>138.62989999999999</v>
      </c>
      <c r="H4416" s="82">
        <v>216.31049999999999</v>
      </c>
      <c r="I4416" s="82">
        <v>119.42359999999999</v>
      </c>
      <c r="J4416" s="82">
        <v>35.164900000000003</v>
      </c>
      <c r="K4416" s="82">
        <v>69.8523</v>
      </c>
      <c r="L4416" s="82">
        <v>163.54</v>
      </c>
      <c r="M4416" s="87">
        <v>254.387</v>
      </c>
      <c r="N4416" s="80">
        <v>1.69</v>
      </c>
      <c r="O4416" s="86">
        <f t="shared" si="204"/>
        <v>1281.3305501929101</v>
      </c>
      <c r="P4416" s="24">
        <f t="shared" si="205"/>
        <v>0</v>
      </c>
      <c r="R4416" s="76">
        <v>43201</v>
      </c>
      <c r="S4416" s="88">
        <f t="shared" si="206"/>
        <v>-5.4818395517719498E-3</v>
      </c>
      <c r="T4416" s="88"/>
    </row>
    <row r="4417" spans="1:20" x14ac:dyDescent="0.3">
      <c r="A4417" s="75">
        <v>4414</v>
      </c>
      <c r="B4417" s="76">
        <v>43202</v>
      </c>
      <c r="C4417" s="80">
        <v>3734.2055999999998</v>
      </c>
      <c r="D4417" s="81">
        <v>72.984099999999998</v>
      </c>
      <c r="E4417" s="82">
        <v>71.92</v>
      </c>
      <c r="F4417" s="82">
        <v>50.965400000000002</v>
      </c>
      <c r="G4417" s="82">
        <v>141.22569999999999</v>
      </c>
      <c r="H4417" s="82">
        <v>216.27420000000001</v>
      </c>
      <c r="I4417" s="82">
        <v>119.0997</v>
      </c>
      <c r="J4417" s="82">
        <v>35.791899999999998</v>
      </c>
      <c r="K4417" s="82">
        <v>69.915800000000004</v>
      </c>
      <c r="L4417" s="82">
        <v>162.983</v>
      </c>
      <c r="M4417" s="87">
        <v>251.709</v>
      </c>
      <c r="N4417" s="80">
        <v>1.69</v>
      </c>
      <c r="O4417" s="86">
        <f t="shared" si="204"/>
        <v>1281.4164806940901</v>
      </c>
      <c r="P4417" s="24">
        <f t="shared" si="205"/>
        <v>0</v>
      </c>
      <c r="R4417" s="76">
        <v>43202</v>
      </c>
      <c r="S4417" s="88">
        <f t="shared" si="206"/>
        <v>8.3699277113638004E-3</v>
      </c>
      <c r="T4417" s="88"/>
    </row>
    <row r="4418" spans="1:20" x14ac:dyDescent="0.3">
      <c r="A4418" s="75">
        <v>4415</v>
      </c>
      <c r="B4418" s="76">
        <v>43203</v>
      </c>
      <c r="C4418" s="80">
        <v>3723.5102999999999</v>
      </c>
      <c r="D4418" s="81">
        <v>73.684799999999996</v>
      </c>
      <c r="E4418" s="82">
        <v>71.430000000000007</v>
      </c>
      <c r="F4418" s="82">
        <v>51.1875</v>
      </c>
      <c r="G4418" s="82">
        <v>140.47110000000001</v>
      </c>
      <c r="H4418" s="82">
        <v>217.5258</v>
      </c>
      <c r="I4418" s="82">
        <v>120.05589999999999</v>
      </c>
      <c r="J4418" s="82">
        <v>36.173099999999998</v>
      </c>
      <c r="K4418" s="82">
        <v>70.677999999999997</v>
      </c>
      <c r="L4418" s="82">
        <v>164.41300000000001</v>
      </c>
      <c r="M4418" s="87">
        <v>251.88</v>
      </c>
      <c r="N4418" s="80">
        <v>1.69</v>
      </c>
      <c r="O4418" s="86">
        <f t="shared" si="204"/>
        <v>1281.5024169580699</v>
      </c>
      <c r="P4418" s="24">
        <f t="shared" si="205"/>
        <v>0</v>
      </c>
      <c r="R4418" s="76">
        <v>43203</v>
      </c>
      <c r="S4418" s="88">
        <f t="shared" si="206"/>
        <v>-2.86414331337292E-3</v>
      </c>
      <c r="T4418" s="88"/>
    </row>
    <row r="4419" spans="1:20" x14ac:dyDescent="0.3">
      <c r="A4419" s="75">
        <v>4416</v>
      </c>
      <c r="B4419" s="76">
        <v>43206</v>
      </c>
      <c r="C4419" s="80">
        <v>3753.7997</v>
      </c>
      <c r="D4419" s="81">
        <v>72.415499999999994</v>
      </c>
      <c r="E4419" s="82">
        <v>71.64</v>
      </c>
      <c r="F4419" s="82">
        <v>51.365299999999998</v>
      </c>
      <c r="G4419" s="82">
        <v>142.11609999999999</v>
      </c>
      <c r="H4419" s="82">
        <v>218.94059999999999</v>
      </c>
      <c r="I4419" s="82">
        <v>121.1356</v>
      </c>
      <c r="J4419" s="82">
        <v>36.185400000000001</v>
      </c>
      <c r="K4419" s="82">
        <v>70.947900000000004</v>
      </c>
      <c r="L4419" s="82">
        <v>165.40600000000001</v>
      </c>
      <c r="M4419" s="87">
        <v>251.72399999999999</v>
      </c>
      <c r="N4419" s="80">
        <v>1.69</v>
      </c>
      <c r="O4419" s="86">
        <f t="shared" si="204"/>
        <v>1281.5883589852399</v>
      </c>
      <c r="P4419" s="24">
        <f t="shared" si="205"/>
        <v>0</v>
      </c>
      <c r="R4419" s="76">
        <v>43206</v>
      </c>
      <c r="S4419" s="88">
        <f t="shared" si="206"/>
        <v>8.1346357494969102E-3</v>
      </c>
      <c r="T4419" s="88"/>
    </row>
    <row r="4420" spans="1:20" x14ac:dyDescent="0.3">
      <c r="A4420" s="75">
        <v>4417</v>
      </c>
      <c r="B4420" s="76">
        <v>43207</v>
      </c>
      <c r="C4420" s="80">
        <v>3793.8211000000001</v>
      </c>
      <c r="D4420" s="81">
        <v>73.182400000000001</v>
      </c>
      <c r="E4420" s="82">
        <v>72.489999999999995</v>
      </c>
      <c r="F4420" s="82">
        <v>52.045699999999997</v>
      </c>
      <c r="G4420" s="82">
        <v>144.98339999999999</v>
      </c>
      <c r="H4420" s="82">
        <v>220.3192</v>
      </c>
      <c r="I4420" s="82">
        <v>120.8117</v>
      </c>
      <c r="J4420" s="82">
        <v>36.197699999999998</v>
      </c>
      <c r="K4420" s="82">
        <v>71.265500000000003</v>
      </c>
      <c r="L4420" s="82">
        <v>163.82599999999999</v>
      </c>
      <c r="M4420" s="87">
        <v>253.15700000000001</v>
      </c>
      <c r="N4420" s="80">
        <v>1.69</v>
      </c>
      <c r="O4420" s="86">
        <f t="shared" ref="O4420:O4483" si="207">O4419*(1+N4420/100/252)</f>
        <v>1281.6743067759801</v>
      </c>
      <c r="P4420" s="24">
        <f t="shared" ref="P4420:P4483" si="208">IF(MONTH(B4420)&lt;&gt;MONTH(B4421),1,0)</f>
        <v>0</v>
      </c>
      <c r="R4420" s="76">
        <v>43207</v>
      </c>
      <c r="S4420" s="88">
        <f t="shared" ref="S4420:S4483" si="209">(C4420/C4419)-1</f>
        <v>1.0661570461524701E-2</v>
      </c>
      <c r="T4420" s="88"/>
    </row>
    <row r="4421" spans="1:20" x14ac:dyDescent="0.3">
      <c r="A4421" s="75">
        <v>4418</v>
      </c>
      <c r="B4421" s="76">
        <v>43208</v>
      </c>
      <c r="C4421" s="80">
        <v>3796.9751999999999</v>
      </c>
      <c r="D4421" s="81">
        <v>73.023700000000005</v>
      </c>
      <c r="E4421" s="82">
        <v>72.849999999999994</v>
      </c>
      <c r="F4421" s="82">
        <v>52.514200000000002</v>
      </c>
      <c r="G4421" s="82">
        <v>145.54179999999999</v>
      </c>
      <c r="H4421" s="82">
        <v>224.6001</v>
      </c>
      <c r="I4421" s="82">
        <v>122.1844</v>
      </c>
      <c r="J4421" s="82">
        <v>36.6526</v>
      </c>
      <c r="K4421" s="82">
        <v>70.677999999999997</v>
      </c>
      <c r="L4421" s="82">
        <v>160.982</v>
      </c>
      <c r="M4421" s="87">
        <v>252.005</v>
      </c>
      <c r="N4421" s="80">
        <v>1.69</v>
      </c>
      <c r="O4421" s="86">
        <f t="shared" si="207"/>
        <v>1281.76026033068</v>
      </c>
      <c r="P4421" s="24">
        <f t="shared" si="208"/>
        <v>0</v>
      </c>
      <c r="R4421" s="76">
        <v>43208</v>
      </c>
      <c r="S4421" s="88">
        <f t="shared" si="209"/>
        <v>8.3137815855360798E-4</v>
      </c>
      <c r="T4421" s="88"/>
    </row>
    <row r="4422" spans="1:20" x14ac:dyDescent="0.3">
      <c r="A4422" s="75">
        <v>4419</v>
      </c>
      <c r="B4422" s="76">
        <v>43209</v>
      </c>
      <c r="C4422" s="80">
        <v>3775.7044000000001</v>
      </c>
      <c r="D4422" s="81">
        <v>69.506699999999995</v>
      </c>
      <c r="E4422" s="82">
        <v>72.459999999999994</v>
      </c>
      <c r="F4422" s="82">
        <v>52.2241</v>
      </c>
      <c r="G4422" s="82">
        <v>145.0438</v>
      </c>
      <c r="H4422" s="82">
        <v>224.4006</v>
      </c>
      <c r="I4422" s="82">
        <v>122.4928</v>
      </c>
      <c r="J4422" s="82">
        <v>36.517299999999999</v>
      </c>
      <c r="K4422" s="82">
        <v>70.360399999999998</v>
      </c>
      <c r="L4422" s="82">
        <v>158.86000000000001</v>
      </c>
      <c r="M4422" s="87">
        <v>248.45400000000001</v>
      </c>
      <c r="N4422" s="80">
        <v>1.69</v>
      </c>
      <c r="O4422" s="86">
        <f t="shared" si="207"/>
        <v>1281.8462196497301</v>
      </c>
      <c r="P4422" s="24">
        <f t="shared" si="208"/>
        <v>0</v>
      </c>
      <c r="R4422" s="76">
        <v>43209</v>
      </c>
      <c r="S4422" s="88">
        <f t="shared" si="209"/>
        <v>-5.60203816975147E-3</v>
      </c>
      <c r="T4422" s="88"/>
    </row>
    <row r="4423" spans="1:20" x14ac:dyDescent="0.3">
      <c r="A4423" s="75">
        <v>4420</v>
      </c>
      <c r="B4423" s="76">
        <v>43210</v>
      </c>
      <c r="C4423" s="80">
        <v>3743.6487000000002</v>
      </c>
      <c r="D4423" s="81">
        <v>68.012699999999995</v>
      </c>
      <c r="E4423" s="82">
        <v>71.3</v>
      </c>
      <c r="F4423" s="82">
        <v>51.566000000000003</v>
      </c>
      <c r="G4423" s="82">
        <v>143.36859999999999</v>
      </c>
      <c r="H4423" s="82">
        <v>221.86109999999999</v>
      </c>
      <c r="I4423" s="82">
        <v>121.8451</v>
      </c>
      <c r="J4423" s="82">
        <v>36.197699999999998</v>
      </c>
      <c r="K4423" s="82">
        <v>69.455299999999994</v>
      </c>
      <c r="L4423" s="82">
        <v>154.21</v>
      </c>
      <c r="M4423" s="87">
        <v>247.27</v>
      </c>
      <c r="N4423" s="80">
        <v>1.7</v>
      </c>
      <c r="O4423" s="86">
        <f t="shared" si="207"/>
        <v>1281.9326934026401</v>
      </c>
      <c r="P4423" s="24">
        <f t="shared" si="208"/>
        <v>0</v>
      </c>
      <c r="R4423" s="76">
        <v>43210</v>
      </c>
      <c r="S4423" s="88">
        <f t="shared" si="209"/>
        <v>-8.4899919601756392E-3</v>
      </c>
      <c r="T4423" s="88"/>
    </row>
    <row r="4424" spans="1:20" x14ac:dyDescent="0.3">
      <c r="A4424" s="75">
        <v>4421</v>
      </c>
      <c r="B4424" s="76">
        <v>43213</v>
      </c>
      <c r="C4424" s="80">
        <v>3743.8589999999999</v>
      </c>
      <c r="D4424" s="81">
        <v>66.8095</v>
      </c>
      <c r="E4424" s="82">
        <v>71.67</v>
      </c>
      <c r="F4424" s="82">
        <v>51.086399999999998</v>
      </c>
      <c r="G4424" s="82">
        <v>143.89680000000001</v>
      </c>
      <c r="H4424" s="82">
        <v>224.16470000000001</v>
      </c>
      <c r="I4424" s="82">
        <v>122.7242</v>
      </c>
      <c r="J4424" s="82">
        <v>36.492800000000003</v>
      </c>
      <c r="K4424" s="82">
        <v>69.836399999999998</v>
      </c>
      <c r="L4424" s="82">
        <v>154.36099999999999</v>
      </c>
      <c r="M4424" s="87">
        <v>247.613</v>
      </c>
      <c r="N4424" s="80">
        <v>1.7</v>
      </c>
      <c r="O4424" s="86">
        <f t="shared" si="207"/>
        <v>1282.0191729891001</v>
      </c>
      <c r="P4424" s="24">
        <f t="shared" si="208"/>
        <v>0</v>
      </c>
      <c r="R4424" s="76">
        <v>43213</v>
      </c>
      <c r="S4424" s="88">
        <f t="shared" si="209"/>
        <v>5.61751427157198E-5</v>
      </c>
      <c r="T4424" s="88"/>
    </row>
    <row r="4425" spans="1:20" x14ac:dyDescent="0.3">
      <c r="A4425" s="75">
        <v>4422</v>
      </c>
      <c r="B4425" s="76">
        <v>43214</v>
      </c>
      <c r="C4425" s="80">
        <v>3693.8598000000002</v>
      </c>
      <c r="D4425" s="81">
        <v>66.029399999999995</v>
      </c>
      <c r="E4425" s="82">
        <v>70.97</v>
      </c>
      <c r="F4425" s="82">
        <v>50.785200000000003</v>
      </c>
      <c r="G4425" s="82">
        <v>140.53149999999999</v>
      </c>
      <c r="H4425" s="82">
        <v>222.2783</v>
      </c>
      <c r="I4425" s="82">
        <v>120.8425</v>
      </c>
      <c r="J4425" s="82">
        <v>35.964100000000002</v>
      </c>
      <c r="K4425" s="82">
        <v>68.391400000000004</v>
      </c>
      <c r="L4425" s="82">
        <v>152.64500000000001</v>
      </c>
      <c r="M4425" s="87">
        <v>245.012</v>
      </c>
      <c r="N4425" s="80">
        <v>1.7</v>
      </c>
      <c r="O4425" s="86">
        <f t="shared" si="207"/>
        <v>1282.1056584094999</v>
      </c>
      <c r="P4425" s="24">
        <f t="shared" si="208"/>
        <v>0</v>
      </c>
      <c r="R4425" s="76">
        <v>43214</v>
      </c>
      <c r="S4425" s="88">
        <f t="shared" si="209"/>
        <v>-1.33549901318398E-2</v>
      </c>
      <c r="T4425" s="88"/>
    </row>
    <row r="4426" spans="1:20" x14ac:dyDescent="0.3">
      <c r="A4426" s="75">
        <v>4423</v>
      </c>
      <c r="B4426" s="76">
        <v>43215</v>
      </c>
      <c r="C4426" s="80">
        <v>3700.6457999999998</v>
      </c>
      <c r="D4426" s="81">
        <v>65.778199999999998</v>
      </c>
      <c r="E4426" s="82">
        <v>70.78</v>
      </c>
      <c r="F4426" s="82">
        <v>51.0306</v>
      </c>
      <c r="G4426" s="82">
        <v>139.309</v>
      </c>
      <c r="H4426" s="82">
        <v>222.60480000000001</v>
      </c>
      <c r="I4426" s="82">
        <v>122.61620000000001</v>
      </c>
      <c r="J4426" s="82">
        <v>36.775599999999997</v>
      </c>
      <c r="K4426" s="82">
        <v>67.375100000000003</v>
      </c>
      <c r="L4426" s="82">
        <v>152.209</v>
      </c>
      <c r="M4426" s="87">
        <v>242.863</v>
      </c>
      <c r="N4426" s="80">
        <v>1.7</v>
      </c>
      <c r="O4426" s="86">
        <f t="shared" si="207"/>
        <v>1282.1921496642401</v>
      </c>
      <c r="P4426" s="24">
        <f t="shared" si="208"/>
        <v>0</v>
      </c>
      <c r="R4426" s="76">
        <v>43215</v>
      </c>
      <c r="S4426" s="88">
        <f t="shared" si="209"/>
        <v>1.8371027508947699E-3</v>
      </c>
      <c r="T4426" s="88"/>
    </row>
    <row r="4427" spans="1:20" x14ac:dyDescent="0.3">
      <c r="A4427" s="75">
        <v>4424</v>
      </c>
      <c r="B4427" s="76">
        <v>43216</v>
      </c>
      <c r="C4427" s="80">
        <v>3739.2591000000002</v>
      </c>
      <c r="D4427" s="81">
        <v>66.730199999999996</v>
      </c>
      <c r="E4427" s="82">
        <v>71.53</v>
      </c>
      <c r="F4427" s="82">
        <v>51.264899999999997</v>
      </c>
      <c r="G4427" s="82">
        <v>142.25190000000001</v>
      </c>
      <c r="H4427" s="82">
        <v>225.32570000000001</v>
      </c>
      <c r="I4427" s="82">
        <v>124.71380000000001</v>
      </c>
      <c r="J4427" s="82">
        <v>37.0092</v>
      </c>
      <c r="K4427" s="82">
        <v>67.883200000000002</v>
      </c>
      <c r="L4427" s="82">
        <v>155.38399999999999</v>
      </c>
      <c r="M4427" s="87">
        <v>247.47200000000001</v>
      </c>
      <c r="N4427" s="80">
        <v>1.7</v>
      </c>
      <c r="O4427" s="86">
        <f t="shared" si="207"/>
        <v>1282.2786467537001</v>
      </c>
      <c r="P4427" s="24">
        <f t="shared" si="208"/>
        <v>0</v>
      </c>
      <c r="R4427" s="76">
        <v>43216</v>
      </c>
      <c r="S4427" s="88">
        <f t="shared" si="209"/>
        <v>1.04342058351006E-2</v>
      </c>
      <c r="T4427" s="88"/>
    </row>
    <row r="4428" spans="1:20" x14ac:dyDescent="0.3">
      <c r="A4428" s="75">
        <v>4425</v>
      </c>
      <c r="B4428" s="76">
        <v>43217</v>
      </c>
      <c r="C4428" s="80">
        <v>3743.6464000000001</v>
      </c>
      <c r="D4428" s="81">
        <v>67.576400000000007</v>
      </c>
      <c r="E4428" s="82">
        <v>71.099999999999994</v>
      </c>
      <c r="F4428" s="82">
        <v>50.785200000000003</v>
      </c>
      <c r="G4428" s="82">
        <v>144.6061</v>
      </c>
      <c r="H4428" s="82">
        <v>229.67910000000001</v>
      </c>
      <c r="I4428" s="82">
        <v>119.97880000000001</v>
      </c>
      <c r="J4428" s="82">
        <v>37.808399999999999</v>
      </c>
      <c r="K4428" s="82">
        <v>68.772499999999994</v>
      </c>
      <c r="L4428" s="82">
        <v>153.05199999999999</v>
      </c>
      <c r="M4428" s="87">
        <v>246.53800000000001</v>
      </c>
      <c r="N4428" s="80">
        <v>1.7</v>
      </c>
      <c r="O4428" s="86">
        <f t="shared" si="207"/>
        <v>1282.36514967828</v>
      </c>
      <c r="P4428" s="24">
        <f t="shared" si="208"/>
        <v>0</v>
      </c>
      <c r="R4428" s="76">
        <v>43217</v>
      </c>
      <c r="S4428" s="88">
        <f t="shared" si="209"/>
        <v>1.17330730036858E-3</v>
      </c>
      <c r="T4428" s="88"/>
    </row>
    <row r="4429" spans="1:20" x14ac:dyDescent="0.3">
      <c r="A4429" s="75">
        <v>4426</v>
      </c>
      <c r="B4429" s="76">
        <v>43220</v>
      </c>
      <c r="C4429" s="80">
        <v>3713.1170999999999</v>
      </c>
      <c r="D4429" s="81">
        <v>67.444100000000006</v>
      </c>
      <c r="E4429" s="82">
        <v>71.650000000000006</v>
      </c>
      <c r="F4429" s="82">
        <v>50.941400000000002</v>
      </c>
      <c r="G4429" s="82">
        <v>141.13509999999999</v>
      </c>
      <c r="H4429" s="82">
        <v>226.94</v>
      </c>
      <c r="I4429" s="82">
        <v>119.9171</v>
      </c>
      <c r="J4429" s="82">
        <v>38.275599999999997</v>
      </c>
      <c r="K4429" s="82">
        <v>68.613699999999994</v>
      </c>
      <c r="L4429" s="82">
        <v>151.893</v>
      </c>
      <c r="M4429" s="87">
        <v>260.77300000000002</v>
      </c>
      <c r="N4429" s="80">
        <v>1.69</v>
      </c>
      <c r="O4429" s="99">
        <f t="shared" si="207"/>
        <v>1282.4511495633201</v>
      </c>
      <c r="P4429" s="24">
        <f t="shared" si="208"/>
        <v>1</v>
      </c>
      <c r="R4429" s="76">
        <v>43220</v>
      </c>
      <c r="S4429" s="88">
        <f t="shared" si="209"/>
        <v>-8.1549635670720207E-3</v>
      </c>
      <c r="T4429" s="88"/>
    </row>
    <row r="4430" spans="1:20" x14ac:dyDescent="0.3">
      <c r="A4430" s="75">
        <v>4427</v>
      </c>
      <c r="B4430" s="76">
        <v>43221</v>
      </c>
      <c r="C4430" s="80">
        <v>3722.5996</v>
      </c>
      <c r="D4430" s="81">
        <v>67.192899999999995</v>
      </c>
      <c r="E4430" s="82">
        <v>70.84</v>
      </c>
      <c r="F4430" s="82">
        <v>51.253700000000002</v>
      </c>
      <c r="G4430" s="82">
        <v>143.36859999999999</v>
      </c>
      <c r="H4430" s="82">
        <v>226.48660000000001</v>
      </c>
      <c r="I4430" s="82">
        <v>118.6833</v>
      </c>
      <c r="J4430" s="82">
        <v>37.623899999999999</v>
      </c>
      <c r="K4430" s="82">
        <v>67.629199999999997</v>
      </c>
      <c r="L4430" s="82">
        <v>149.16900000000001</v>
      </c>
      <c r="M4430" s="87">
        <v>254.54300000000001</v>
      </c>
      <c r="N4430" s="80">
        <v>1.7</v>
      </c>
      <c r="O4430" s="86">
        <f t="shared" si="207"/>
        <v>1282.537664125</v>
      </c>
      <c r="P4430" s="24">
        <f t="shared" si="208"/>
        <v>0</v>
      </c>
      <c r="R4430" s="76">
        <v>43221</v>
      </c>
      <c r="S4430" s="88">
        <f t="shared" si="209"/>
        <v>2.5537842585141601E-3</v>
      </c>
      <c r="T4430" s="88"/>
    </row>
    <row r="4431" spans="1:20" x14ac:dyDescent="0.3">
      <c r="A4431" s="75">
        <v>4428</v>
      </c>
      <c r="B4431" s="76">
        <v>43222</v>
      </c>
      <c r="C4431" s="80">
        <v>3695.7752999999998</v>
      </c>
      <c r="D4431" s="81">
        <v>66.452500000000001</v>
      </c>
      <c r="E4431" s="82">
        <v>71.650000000000006</v>
      </c>
      <c r="F4431" s="82">
        <v>50.762900000000002</v>
      </c>
      <c r="G4431" s="82">
        <v>141.12</v>
      </c>
      <c r="H4431" s="82">
        <v>227.6293</v>
      </c>
      <c r="I4431" s="82">
        <v>118.45189999999999</v>
      </c>
      <c r="J4431" s="82">
        <v>38.1526</v>
      </c>
      <c r="K4431" s="82">
        <v>66.787599999999998</v>
      </c>
      <c r="L4431" s="82">
        <v>146.31</v>
      </c>
      <c r="M4431" s="87">
        <v>250.245</v>
      </c>
      <c r="N4431" s="80">
        <v>1.7</v>
      </c>
      <c r="O4431" s="86">
        <f t="shared" si="207"/>
        <v>1282.6241845229699</v>
      </c>
      <c r="P4431" s="24">
        <f t="shared" si="208"/>
        <v>0</v>
      </c>
      <c r="R4431" s="76">
        <v>43222</v>
      </c>
      <c r="S4431" s="88">
        <f t="shared" si="209"/>
        <v>-7.2057977978615701E-3</v>
      </c>
      <c r="T4431" s="88"/>
    </row>
    <row r="4432" spans="1:20" x14ac:dyDescent="0.3">
      <c r="A4432" s="75">
        <v>4429</v>
      </c>
      <c r="B4432" s="76">
        <v>43223</v>
      </c>
      <c r="C4432" s="80">
        <v>3687.8515000000002</v>
      </c>
      <c r="D4432" s="81">
        <v>66.518600000000006</v>
      </c>
      <c r="E4432" s="82">
        <v>71.45</v>
      </c>
      <c r="F4432" s="82">
        <v>50.261000000000003</v>
      </c>
      <c r="G4432" s="82">
        <v>141.96510000000001</v>
      </c>
      <c r="H4432" s="82">
        <v>228.57259999999999</v>
      </c>
      <c r="I4432" s="82">
        <v>118.0509</v>
      </c>
      <c r="J4432" s="82">
        <v>37.685400000000001</v>
      </c>
      <c r="K4432" s="82">
        <v>66.517600000000002</v>
      </c>
      <c r="L4432" s="82">
        <v>146.86699999999999</v>
      </c>
      <c r="M4432" s="87">
        <v>249.31</v>
      </c>
      <c r="N4432" s="80">
        <v>1.7</v>
      </c>
      <c r="O4432" s="86">
        <f t="shared" si="207"/>
        <v>1282.7107107576401</v>
      </c>
      <c r="P4432" s="24">
        <f t="shared" si="208"/>
        <v>0</v>
      </c>
      <c r="R4432" s="76">
        <v>43223</v>
      </c>
      <c r="S4432" s="88">
        <f t="shared" si="209"/>
        <v>-2.1440156277897598E-3</v>
      </c>
      <c r="T4432" s="88"/>
    </row>
    <row r="4433" spans="1:20" x14ac:dyDescent="0.3">
      <c r="A4433" s="75">
        <v>4430</v>
      </c>
      <c r="B4433" s="76">
        <v>43224</v>
      </c>
      <c r="C4433" s="80">
        <v>3735.7568999999999</v>
      </c>
      <c r="D4433" s="81">
        <v>69.400999999999996</v>
      </c>
      <c r="E4433" s="82">
        <v>72.010000000000005</v>
      </c>
      <c r="F4433" s="82">
        <v>50.985999999999997</v>
      </c>
      <c r="G4433" s="82">
        <v>143.61009999999999</v>
      </c>
      <c r="H4433" s="82">
        <v>227.70189999999999</v>
      </c>
      <c r="I4433" s="82">
        <v>118.6061</v>
      </c>
      <c r="J4433" s="82">
        <v>38.1526</v>
      </c>
      <c r="K4433" s="82">
        <v>67.263999999999996</v>
      </c>
      <c r="L4433" s="82">
        <v>148.959</v>
      </c>
      <c r="M4433" s="87">
        <v>257.01900000000001</v>
      </c>
      <c r="N4433" s="80">
        <v>1.7</v>
      </c>
      <c r="O4433" s="86">
        <f t="shared" si="207"/>
        <v>1282.7972428293999</v>
      </c>
      <c r="P4433" s="24">
        <f t="shared" si="208"/>
        <v>0</v>
      </c>
      <c r="R4433" s="76">
        <v>43224</v>
      </c>
      <c r="S4433" s="88">
        <f t="shared" si="209"/>
        <v>1.2990056676631201E-2</v>
      </c>
      <c r="T4433" s="88"/>
    </row>
    <row r="4434" spans="1:20" x14ac:dyDescent="0.3">
      <c r="A4434" s="75">
        <v>4431</v>
      </c>
      <c r="B4434" s="76">
        <v>43227</v>
      </c>
      <c r="C4434" s="80">
        <v>3748.7480999999998</v>
      </c>
      <c r="D4434" s="81">
        <v>70.088499999999996</v>
      </c>
      <c r="E4434" s="82">
        <v>73.12</v>
      </c>
      <c r="F4434" s="82">
        <v>51.387599999999999</v>
      </c>
      <c r="G4434" s="82">
        <v>145.2098</v>
      </c>
      <c r="H4434" s="82">
        <v>226.6317</v>
      </c>
      <c r="I4434" s="82">
        <v>119.90170000000001</v>
      </c>
      <c r="J4434" s="82">
        <v>38.496899999999997</v>
      </c>
      <c r="K4434" s="82">
        <v>66.914599999999993</v>
      </c>
      <c r="L4434" s="82">
        <v>147.815</v>
      </c>
      <c r="M4434" s="87">
        <v>256.97300000000001</v>
      </c>
      <c r="N4434" s="80">
        <v>1.7</v>
      </c>
      <c r="O4434" s="86">
        <f t="shared" si="207"/>
        <v>1282.8837807386401</v>
      </c>
      <c r="P4434" s="24">
        <f t="shared" si="208"/>
        <v>0</v>
      </c>
      <c r="R4434" s="76">
        <v>43227</v>
      </c>
      <c r="S4434" s="88">
        <f t="shared" si="209"/>
        <v>3.4775282085406402E-3</v>
      </c>
      <c r="T4434" s="88"/>
    </row>
    <row r="4435" spans="1:20" x14ac:dyDescent="0.3">
      <c r="A4435" s="75">
        <v>4432</v>
      </c>
      <c r="B4435" s="76">
        <v>43228</v>
      </c>
      <c r="C4435" s="80">
        <v>3747.7912999999999</v>
      </c>
      <c r="D4435" s="81">
        <v>69.890199999999993</v>
      </c>
      <c r="E4435" s="82">
        <v>73.680000000000007</v>
      </c>
      <c r="F4435" s="82">
        <v>51.242600000000003</v>
      </c>
      <c r="G4435" s="82">
        <v>144.59110000000001</v>
      </c>
      <c r="H4435" s="82">
        <v>229.58840000000001</v>
      </c>
      <c r="I4435" s="82">
        <v>120.4415</v>
      </c>
      <c r="J4435" s="82">
        <v>38.6813</v>
      </c>
      <c r="K4435" s="82">
        <v>66.390600000000006</v>
      </c>
      <c r="L4435" s="82">
        <v>145.648</v>
      </c>
      <c r="M4435" s="87">
        <v>256.61399999999998</v>
      </c>
      <c r="N4435" s="80">
        <v>1.7</v>
      </c>
      <c r="O4435" s="86">
        <f t="shared" si="207"/>
        <v>1282.9703244857501</v>
      </c>
      <c r="P4435" s="24">
        <f t="shared" si="208"/>
        <v>0</v>
      </c>
      <c r="R4435" s="76">
        <v>43228</v>
      </c>
      <c r="S4435" s="88">
        <f t="shared" si="209"/>
        <v>-2.5523187327525199E-4</v>
      </c>
      <c r="T4435" s="88"/>
    </row>
    <row r="4436" spans="1:20" x14ac:dyDescent="0.3">
      <c r="A4436" s="75">
        <v>4433</v>
      </c>
      <c r="B4436" s="76">
        <v>43229</v>
      </c>
      <c r="C4436" s="80">
        <v>3784.5128</v>
      </c>
      <c r="D4436" s="81">
        <v>70.3</v>
      </c>
      <c r="E4436" s="82">
        <v>77.3</v>
      </c>
      <c r="F4436" s="82">
        <v>51.956400000000002</v>
      </c>
      <c r="G4436" s="82">
        <v>146.29640000000001</v>
      </c>
      <c r="H4436" s="82">
        <v>233.48830000000001</v>
      </c>
      <c r="I4436" s="82">
        <v>123.2794</v>
      </c>
      <c r="J4436" s="82">
        <v>39.222299999999997</v>
      </c>
      <c r="K4436" s="82">
        <v>66.343000000000004</v>
      </c>
      <c r="L4436" s="82">
        <v>144.69999999999999</v>
      </c>
      <c r="M4436" s="87">
        <v>255.78899999999999</v>
      </c>
      <c r="N4436" s="80">
        <v>1.7</v>
      </c>
      <c r="O4436" s="86">
        <f t="shared" si="207"/>
        <v>1283.0568740711301</v>
      </c>
      <c r="P4436" s="24">
        <f t="shared" si="208"/>
        <v>0</v>
      </c>
      <c r="R4436" s="76">
        <v>43229</v>
      </c>
      <c r="S4436" s="88">
        <f t="shared" si="209"/>
        <v>9.7981709920720306E-3</v>
      </c>
      <c r="T4436" s="88"/>
    </row>
    <row r="4437" spans="1:20" x14ac:dyDescent="0.3">
      <c r="A4437" s="75">
        <v>4434</v>
      </c>
      <c r="B4437" s="76">
        <v>43230</v>
      </c>
      <c r="C4437" s="80">
        <v>3820.8447999999999</v>
      </c>
      <c r="D4437" s="81">
        <v>72.680000000000007</v>
      </c>
      <c r="E4437" s="82">
        <v>76.36</v>
      </c>
      <c r="F4437" s="82">
        <v>52.346800000000002</v>
      </c>
      <c r="G4437" s="82">
        <v>147.7603</v>
      </c>
      <c r="H4437" s="82">
        <v>233.66970000000001</v>
      </c>
      <c r="I4437" s="82">
        <v>126.0402</v>
      </c>
      <c r="J4437" s="82">
        <v>39.886299999999999</v>
      </c>
      <c r="K4437" s="82">
        <v>66.978099999999998</v>
      </c>
      <c r="L4437" s="82">
        <v>146.37</v>
      </c>
      <c r="M4437" s="87">
        <v>257.08199999999999</v>
      </c>
      <c r="N4437" s="80">
        <v>1.7</v>
      </c>
      <c r="O4437" s="86">
        <f t="shared" si="207"/>
        <v>1283.14342949518</v>
      </c>
      <c r="P4437" s="24">
        <f t="shared" si="208"/>
        <v>0</v>
      </c>
      <c r="R4437" s="76">
        <v>43230</v>
      </c>
      <c r="S4437" s="88">
        <f t="shared" si="209"/>
        <v>9.6001789186708208E-3</v>
      </c>
      <c r="T4437" s="88"/>
    </row>
    <row r="4438" spans="1:20" x14ac:dyDescent="0.3">
      <c r="A4438" s="75">
        <v>4435</v>
      </c>
      <c r="B4438" s="76">
        <v>43231</v>
      </c>
      <c r="C4438" s="80">
        <v>3828.7024999999999</v>
      </c>
      <c r="D4438" s="81">
        <v>73.023700000000005</v>
      </c>
      <c r="E4438" s="82">
        <v>76.3</v>
      </c>
      <c r="F4438" s="82">
        <v>52.2241</v>
      </c>
      <c r="G4438" s="82">
        <v>147.44329999999999</v>
      </c>
      <c r="H4438" s="82">
        <v>235.51990000000001</v>
      </c>
      <c r="I4438" s="82">
        <v>126.6263</v>
      </c>
      <c r="J4438" s="82">
        <v>39.910899999999998</v>
      </c>
      <c r="K4438" s="82">
        <v>66.914599999999993</v>
      </c>
      <c r="L4438" s="82">
        <v>146.61099999999999</v>
      </c>
      <c r="M4438" s="87">
        <v>257.58</v>
      </c>
      <c r="N4438" s="80">
        <v>1.7</v>
      </c>
      <c r="O4438" s="86">
        <f t="shared" si="207"/>
        <v>1283.2299907582801</v>
      </c>
      <c r="P4438" s="24">
        <f t="shared" si="208"/>
        <v>0</v>
      </c>
      <c r="R4438" s="76">
        <v>43231</v>
      </c>
      <c r="S4438" s="88">
        <f t="shared" si="209"/>
        <v>2.0565347223735499E-3</v>
      </c>
      <c r="T4438" s="88"/>
    </row>
    <row r="4439" spans="1:20" x14ac:dyDescent="0.3">
      <c r="A4439" s="75">
        <v>4436</v>
      </c>
      <c r="B4439" s="76">
        <v>43234</v>
      </c>
      <c r="C4439" s="80">
        <v>3832.2494999999999</v>
      </c>
      <c r="D4439" s="81">
        <v>75.020200000000003</v>
      </c>
      <c r="E4439" s="82">
        <v>76.69</v>
      </c>
      <c r="F4439" s="82">
        <v>52.2241</v>
      </c>
      <c r="G4439" s="82">
        <v>147.94130000000001</v>
      </c>
      <c r="H4439" s="82">
        <v>236.51759999999999</v>
      </c>
      <c r="I4439" s="82">
        <v>127.4832</v>
      </c>
      <c r="J4439" s="82">
        <v>40.5625</v>
      </c>
      <c r="K4439" s="82">
        <v>66.755799999999994</v>
      </c>
      <c r="L4439" s="82">
        <v>146.19</v>
      </c>
      <c r="M4439" s="87">
        <v>256.53699999999998</v>
      </c>
      <c r="N4439" s="80">
        <v>1.7</v>
      </c>
      <c r="O4439" s="86">
        <f t="shared" si="207"/>
        <v>1283.31655786083</v>
      </c>
      <c r="P4439" s="24">
        <f t="shared" si="208"/>
        <v>0</v>
      </c>
      <c r="R4439" s="76">
        <v>43234</v>
      </c>
      <c r="S4439" s="88">
        <f t="shared" si="209"/>
        <v>9.2642350770266702E-4</v>
      </c>
      <c r="T4439" s="88"/>
    </row>
    <row r="4440" spans="1:20" x14ac:dyDescent="0.3">
      <c r="A4440" s="75">
        <v>4437</v>
      </c>
      <c r="B4440" s="76">
        <v>43235</v>
      </c>
      <c r="C4440" s="80">
        <v>3806.2132000000001</v>
      </c>
      <c r="D4440" s="81">
        <v>73.565799999999996</v>
      </c>
      <c r="E4440" s="82">
        <v>76.290000000000006</v>
      </c>
      <c r="F4440" s="82">
        <v>52.213000000000001</v>
      </c>
      <c r="G4440" s="82">
        <v>146.8699</v>
      </c>
      <c r="H4440" s="82">
        <v>235.33850000000001</v>
      </c>
      <c r="I4440" s="82">
        <v>127.4208</v>
      </c>
      <c r="J4440" s="82">
        <v>40.230600000000003</v>
      </c>
      <c r="K4440" s="82">
        <v>66.247699999999995</v>
      </c>
      <c r="L4440" s="82">
        <v>145.66300000000001</v>
      </c>
      <c r="M4440" s="87">
        <v>253.95099999999999</v>
      </c>
      <c r="N4440" s="80">
        <v>1.7</v>
      </c>
      <c r="O4440" s="86">
        <f t="shared" si="207"/>
        <v>1283.4031308032299</v>
      </c>
      <c r="P4440" s="24">
        <f t="shared" si="208"/>
        <v>0</v>
      </c>
      <c r="R4440" s="76">
        <v>43235</v>
      </c>
      <c r="S4440" s="88">
        <f t="shared" si="209"/>
        <v>-6.79399919029278E-3</v>
      </c>
      <c r="T4440" s="88"/>
    </row>
    <row r="4441" spans="1:20" x14ac:dyDescent="0.3">
      <c r="A4441" s="75">
        <v>4438</v>
      </c>
      <c r="B4441" s="76">
        <v>43236</v>
      </c>
      <c r="C4441" s="80">
        <v>3822.7159999999999</v>
      </c>
      <c r="D4441" s="81">
        <v>74.967299999999994</v>
      </c>
      <c r="E4441" s="82">
        <v>74.59</v>
      </c>
      <c r="F4441" s="82">
        <v>52.123800000000003</v>
      </c>
      <c r="G4441" s="82">
        <v>147.24709999999999</v>
      </c>
      <c r="H4441" s="82">
        <v>235.012</v>
      </c>
      <c r="I4441" s="82">
        <v>127.7792</v>
      </c>
      <c r="J4441" s="82">
        <v>40.119900000000001</v>
      </c>
      <c r="K4441" s="82">
        <v>65.977699999999999</v>
      </c>
      <c r="L4441" s="82">
        <v>146.25</v>
      </c>
      <c r="M4441" s="87">
        <v>253.655</v>
      </c>
      <c r="N4441" s="80">
        <v>1.7</v>
      </c>
      <c r="O4441" s="86">
        <f t="shared" si="207"/>
        <v>1283.4897095858601</v>
      </c>
      <c r="P4441" s="24">
        <f t="shared" si="208"/>
        <v>0</v>
      </c>
      <c r="R4441" s="76">
        <v>43236</v>
      </c>
      <c r="S4441" s="88">
        <f t="shared" si="209"/>
        <v>4.3357529210397098E-3</v>
      </c>
      <c r="T4441" s="88"/>
    </row>
    <row r="4442" spans="1:20" x14ac:dyDescent="0.3">
      <c r="A4442" s="75">
        <v>4439</v>
      </c>
      <c r="B4442" s="76">
        <v>43237</v>
      </c>
      <c r="C4442" s="80">
        <v>3820.5518999999999</v>
      </c>
      <c r="D4442" s="81">
        <v>75.297899999999998</v>
      </c>
      <c r="E4442" s="82">
        <v>76.09</v>
      </c>
      <c r="F4442" s="82">
        <v>51.911799999999999</v>
      </c>
      <c r="G4442" s="82">
        <v>145.77690000000001</v>
      </c>
      <c r="H4442" s="82">
        <v>236.8622</v>
      </c>
      <c r="I4442" s="82">
        <v>127.5611</v>
      </c>
      <c r="J4442" s="82">
        <v>40.267400000000002</v>
      </c>
      <c r="K4442" s="82">
        <v>67.168700000000001</v>
      </c>
      <c r="L4442" s="82">
        <v>147.34899999999999</v>
      </c>
      <c r="M4442" s="87">
        <v>251.226</v>
      </c>
      <c r="N4442" s="80">
        <v>1.7</v>
      </c>
      <c r="O4442" s="86">
        <f t="shared" si="207"/>
        <v>1283.5762942091301</v>
      </c>
      <c r="P4442" s="24">
        <f t="shared" si="208"/>
        <v>0</v>
      </c>
      <c r="R4442" s="76">
        <v>43237</v>
      </c>
      <c r="S4442" s="88">
        <f t="shared" si="209"/>
        <v>-5.6611581922383402E-4</v>
      </c>
      <c r="T4442" s="88"/>
    </row>
    <row r="4443" spans="1:20" x14ac:dyDescent="0.3">
      <c r="A4443" s="75">
        <v>4440</v>
      </c>
      <c r="B4443" s="76">
        <v>43238</v>
      </c>
      <c r="C4443" s="80">
        <v>3810.7975999999999</v>
      </c>
      <c r="D4443" s="81">
        <v>76.038300000000007</v>
      </c>
      <c r="E4443" s="82">
        <v>75.34</v>
      </c>
      <c r="F4443" s="82">
        <v>51.666400000000003</v>
      </c>
      <c r="G4443" s="82">
        <v>146.0498</v>
      </c>
      <c r="H4443" s="82">
        <v>233.9348</v>
      </c>
      <c r="I4443" s="82">
        <v>126.6575</v>
      </c>
      <c r="J4443" s="82">
        <v>40.206000000000003</v>
      </c>
      <c r="K4443" s="82">
        <v>66.978099999999998</v>
      </c>
      <c r="L4443" s="82">
        <v>146.732</v>
      </c>
      <c r="M4443" s="87">
        <v>250.71199999999999</v>
      </c>
      <c r="N4443" s="80">
        <v>1.7</v>
      </c>
      <c r="O4443" s="86">
        <f t="shared" si="207"/>
        <v>1283.66288467342</v>
      </c>
      <c r="P4443" s="24">
        <f t="shared" si="208"/>
        <v>0</v>
      </c>
      <c r="R4443" s="76">
        <v>43238</v>
      </c>
      <c r="S4443" s="88">
        <f t="shared" si="209"/>
        <v>-2.55311281074344E-3</v>
      </c>
      <c r="T4443" s="88"/>
    </row>
    <row r="4444" spans="1:20" x14ac:dyDescent="0.3">
      <c r="A4444" s="75">
        <v>4441</v>
      </c>
      <c r="B4444" s="76">
        <v>43241</v>
      </c>
      <c r="C4444" s="80">
        <v>3839.067</v>
      </c>
      <c r="D4444" s="81">
        <v>76.302700000000002</v>
      </c>
      <c r="E4444" s="82">
        <v>76.459999999999994</v>
      </c>
      <c r="F4444" s="82">
        <v>52.659199999999998</v>
      </c>
      <c r="G4444" s="82">
        <v>147.92920000000001</v>
      </c>
      <c r="H4444" s="82">
        <v>236.69749999999999</v>
      </c>
      <c r="I4444" s="82">
        <v>128.1842</v>
      </c>
      <c r="J4444" s="82">
        <v>40.488799999999998</v>
      </c>
      <c r="K4444" s="82">
        <v>67.343400000000003</v>
      </c>
      <c r="L4444" s="82">
        <v>149.74100000000001</v>
      </c>
      <c r="M4444" s="87">
        <v>251.49100000000001</v>
      </c>
      <c r="N4444" s="80">
        <v>1.7</v>
      </c>
      <c r="O4444" s="86">
        <f t="shared" si="207"/>
        <v>1283.7494809791301</v>
      </c>
      <c r="P4444" s="24">
        <f t="shared" si="208"/>
        <v>0</v>
      </c>
      <c r="R4444" s="76">
        <v>43241</v>
      </c>
      <c r="S4444" s="88">
        <f t="shared" si="209"/>
        <v>7.4182370640729599E-3</v>
      </c>
      <c r="T4444" s="88"/>
    </row>
    <row r="4445" spans="1:20" x14ac:dyDescent="0.3">
      <c r="A4445" s="75">
        <v>4442</v>
      </c>
      <c r="B4445" s="76">
        <v>43242</v>
      </c>
      <c r="C4445" s="80">
        <v>3827.0918000000001</v>
      </c>
      <c r="D4445" s="81">
        <v>75.879599999999996</v>
      </c>
      <c r="E4445" s="82">
        <v>76.39</v>
      </c>
      <c r="F4445" s="82">
        <v>51.722200000000001</v>
      </c>
      <c r="G4445" s="82">
        <v>147.77760000000001</v>
      </c>
      <c r="H4445" s="82">
        <v>234.61179999999999</v>
      </c>
      <c r="I4445" s="82">
        <v>127.1872</v>
      </c>
      <c r="J4445" s="82">
        <v>40.316600000000001</v>
      </c>
      <c r="K4445" s="82">
        <v>67.089299999999994</v>
      </c>
      <c r="L4445" s="82">
        <v>150.37299999999999</v>
      </c>
      <c r="M4445" s="87">
        <v>248.32900000000001</v>
      </c>
      <c r="N4445" s="80">
        <v>1.7</v>
      </c>
      <c r="O4445" s="86">
        <f t="shared" si="207"/>
        <v>1283.83608312666</v>
      </c>
      <c r="P4445" s="24">
        <f t="shared" si="208"/>
        <v>0</v>
      </c>
      <c r="R4445" s="76">
        <v>43242</v>
      </c>
      <c r="S4445" s="88">
        <f t="shared" si="209"/>
        <v>-3.1192995589813801E-3</v>
      </c>
      <c r="T4445" s="88"/>
    </row>
    <row r="4446" spans="1:20" x14ac:dyDescent="0.3">
      <c r="A4446" s="75">
        <v>4443</v>
      </c>
      <c r="B4446" s="76">
        <v>43243</v>
      </c>
      <c r="C4446" s="80">
        <v>3839.6385</v>
      </c>
      <c r="D4446" s="81">
        <v>77.770300000000006</v>
      </c>
      <c r="E4446" s="82">
        <v>77.02</v>
      </c>
      <c r="F4446" s="82">
        <v>52.313400000000001</v>
      </c>
      <c r="G4446" s="82">
        <v>149.53579999999999</v>
      </c>
      <c r="H4446" s="82">
        <v>235.4717</v>
      </c>
      <c r="I4446" s="82">
        <v>127.9817</v>
      </c>
      <c r="J4446" s="82">
        <v>39.861699999999999</v>
      </c>
      <c r="K4446" s="82">
        <v>67.327500000000001</v>
      </c>
      <c r="L4446" s="82">
        <v>151.15600000000001</v>
      </c>
      <c r="M4446" s="87">
        <v>251.709</v>
      </c>
      <c r="N4446" s="80">
        <v>1.7</v>
      </c>
      <c r="O4446" s="86">
        <f t="shared" si="207"/>
        <v>1283.9226911163901</v>
      </c>
      <c r="P4446" s="24">
        <f t="shared" si="208"/>
        <v>0</v>
      </c>
      <c r="R4446" s="76">
        <v>43243</v>
      </c>
      <c r="S4446" s="88">
        <f t="shared" si="209"/>
        <v>3.2783901342527998E-3</v>
      </c>
      <c r="T4446" s="88"/>
    </row>
    <row r="4447" spans="1:20" x14ac:dyDescent="0.3">
      <c r="A4447" s="75">
        <v>4444</v>
      </c>
      <c r="B4447" s="76">
        <v>43244</v>
      </c>
      <c r="C4447" s="80">
        <v>3832.0077000000001</v>
      </c>
      <c r="D4447" s="81">
        <v>78.114099999999993</v>
      </c>
      <c r="E4447" s="82">
        <v>77.48</v>
      </c>
      <c r="F4447" s="82">
        <v>51.822600000000001</v>
      </c>
      <c r="G4447" s="82">
        <v>149.00530000000001</v>
      </c>
      <c r="H4447" s="82">
        <v>231.64779999999999</v>
      </c>
      <c r="I4447" s="82">
        <v>125.0528</v>
      </c>
      <c r="J4447" s="82">
        <v>39.664999999999999</v>
      </c>
      <c r="K4447" s="82">
        <v>67.200400000000002</v>
      </c>
      <c r="L4447" s="82">
        <v>150.749</v>
      </c>
      <c r="M4447" s="87">
        <v>252.90799999999999</v>
      </c>
      <c r="N4447" s="80">
        <v>1.7</v>
      </c>
      <c r="O4447" s="86">
        <f t="shared" si="207"/>
        <v>1284.00930494873</v>
      </c>
      <c r="P4447" s="24">
        <f t="shared" si="208"/>
        <v>0</v>
      </c>
      <c r="R4447" s="76">
        <v>43244</v>
      </c>
      <c r="S4447" s="88">
        <f t="shared" si="209"/>
        <v>-1.9873745926862799E-3</v>
      </c>
      <c r="T4447" s="88"/>
    </row>
    <row r="4448" spans="1:20" x14ac:dyDescent="0.3">
      <c r="A4448" s="75">
        <v>4445</v>
      </c>
      <c r="B4448" s="76">
        <v>43245</v>
      </c>
      <c r="C4448" s="80">
        <v>3823.4258</v>
      </c>
      <c r="D4448" s="81">
        <v>79.277600000000007</v>
      </c>
      <c r="E4448" s="82">
        <v>76.510000000000005</v>
      </c>
      <c r="F4448" s="82">
        <v>52.424900000000001</v>
      </c>
      <c r="G4448" s="82">
        <v>149.08109999999999</v>
      </c>
      <c r="H4448" s="82">
        <v>223.5609</v>
      </c>
      <c r="I4448" s="82">
        <v>122.6225</v>
      </c>
      <c r="J4448" s="82">
        <v>38.841200000000001</v>
      </c>
      <c r="K4448" s="82">
        <v>67.327500000000001</v>
      </c>
      <c r="L4448" s="82">
        <v>150.94499999999999</v>
      </c>
      <c r="M4448" s="87">
        <v>254.185</v>
      </c>
      <c r="N4448" s="80">
        <v>1.7</v>
      </c>
      <c r="O4448" s="86">
        <f t="shared" si="207"/>
        <v>1284.09592462406</v>
      </c>
      <c r="P4448" s="24">
        <f t="shared" si="208"/>
        <v>0</v>
      </c>
      <c r="R4448" s="76">
        <v>43245</v>
      </c>
      <c r="S4448" s="88">
        <f t="shared" si="209"/>
        <v>-2.239530990504E-3</v>
      </c>
      <c r="T4448" s="88"/>
    </row>
    <row r="4449" spans="1:20" x14ac:dyDescent="0.3">
      <c r="A4449" s="75">
        <v>4446</v>
      </c>
      <c r="B4449" s="76">
        <v>43248</v>
      </c>
      <c r="C4449" s="80">
        <v>3823.4258</v>
      </c>
      <c r="D4449" s="81">
        <v>79.277600000000007</v>
      </c>
      <c r="E4449" s="82">
        <v>76.510000000000005</v>
      </c>
      <c r="F4449" s="82">
        <v>52.424900000000001</v>
      </c>
      <c r="G4449" s="82">
        <v>149.08109999999999</v>
      </c>
      <c r="H4449" s="82">
        <v>223.5609</v>
      </c>
      <c r="I4449" s="82">
        <v>122.6225</v>
      </c>
      <c r="J4449" s="82">
        <v>38.841200000000001</v>
      </c>
      <c r="K4449" s="82">
        <v>67.327500000000001</v>
      </c>
      <c r="L4449" s="82">
        <v>150.94499999999999</v>
      </c>
      <c r="M4449" s="87">
        <v>254.185</v>
      </c>
      <c r="N4449" s="80">
        <v>1.7</v>
      </c>
      <c r="O4449" s="86">
        <f t="shared" si="207"/>
        <v>1284.18255014279</v>
      </c>
      <c r="P4449" s="24">
        <f t="shared" si="208"/>
        <v>0</v>
      </c>
      <c r="R4449" s="76">
        <v>43248</v>
      </c>
      <c r="S4449" s="88">
        <f t="shared" si="209"/>
        <v>0</v>
      </c>
      <c r="T4449" s="88"/>
    </row>
    <row r="4450" spans="1:20" x14ac:dyDescent="0.3">
      <c r="A4450" s="75">
        <v>4447</v>
      </c>
      <c r="B4450" s="76">
        <v>43249</v>
      </c>
      <c r="C4450" s="80">
        <v>3779.3737999999998</v>
      </c>
      <c r="D4450" s="81">
        <v>77.81</v>
      </c>
      <c r="E4450" s="82">
        <v>75.819999999999993</v>
      </c>
      <c r="F4450" s="82">
        <v>51.599499999999999</v>
      </c>
      <c r="G4450" s="82">
        <v>148.5506</v>
      </c>
      <c r="H4450" s="82">
        <v>222.09719999999999</v>
      </c>
      <c r="I4450" s="82">
        <v>122.1707</v>
      </c>
      <c r="J4450" s="82">
        <v>39.652700000000003</v>
      </c>
      <c r="K4450" s="82">
        <v>67.772099999999995</v>
      </c>
      <c r="L4450" s="82">
        <v>152.13399999999999</v>
      </c>
      <c r="M4450" s="87">
        <v>250.15100000000001</v>
      </c>
      <c r="N4450" s="80">
        <v>1.7</v>
      </c>
      <c r="O4450" s="86">
        <f t="shared" si="207"/>
        <v>1284.2691815052999</v>
      </c>
      <c r="P4450" s="24">
        <f t="shared" si="208"/>
        <v>0</v>
      </c>
      <c r="R4450" s="76">
        <v>43249</v>
      </c>
      <c r="S4450" s="88">
        <f t="shared" si="209"/>
        <v>-1.1521604525449499E-2</v>
      </c>
      <c r="T4450" s="88"/>
    </row>
    <row r="4451" spans="1:20" x14ac:dyDescent="0.3">
      <c r="A4451" s="75">
        <v>4448</v>
      </c>
      <c r="B4451" s="76">
        <v>43250</v>
      </c>
      <c r="C4451" s="80">
        <v>3828.0266000000001</v>
      </c>
      <c r="D4451" s="81">
        <v>78.023799999999994</v>
      </c>
      <c r="E4451" s="82">
        <v>76.08</v>
      </c>
      <c r="F4451" s="82">
        <v>52.480699999999999</v>
      </c>
      <c r="G4451" s="82">
        <v>149.9753</v>
      </c>
      <c r="H4451" s="82">
        <v>228.9949</v>
      </c>
      <c r="I4451" s="82">
        <v>126.9691</v>
      </c>
      <c r="J4451" s="82">
        <v>40.783900000000003</v>
      </c>
      <c r="K4451" s="82">
        <v>68.486599999999996</v>
      </c>
      <c r="L4451" s="82">
        <v>153.232</v>
      </c>
      <c r="M4451" s="87">
        <v>252.02</v>
      </c>
      <c r="N4451" s="80">
        <v>1.7</v>
      </c>
      <c r="O4451" s="86">
        <f t="shared" si="207"/>
        <v>1284.35581871199</v>
      </c>
      <c r="P4451" s="24">
        <f t="shared" si="208"/>
        <v>0</v>
      </c>
      <c r="R4451" s="76">
        <v>43250</v>
      </c>
      <c r="S4451" s="88">
        <f t="shared" si="209"/>
        <v>1.28732437103736E-2</v>
      </c>
      <c r="T4451" s="88"/>
    </row>
    <row r="4452" spans="1:20" x14ac:dyDescent="0.3">
      <c r="A4452" s="75">
        <v>4449</v>
      </c>
      <c r="B4452" s="76">
        <v>43251</v>
      </c>
      <c r="C4452" s="80">
        <v>3802.5189999999998</v>
      </c>
      <c r="D4452" s="81">
        <v>77.662999999999997</v>
      </c>
      <c r="E4452" s="82">
        <v>75.38</v>
      </c>
      <c r="F4452" s="82">
        <v>52.1126</v>
      </c>
      <c r="G4452" s="82">
        <v>149.80860000000001</v>
      </c>
      <c r="H4452" s="82">
        <v>227.42140000000001</v>
      </c>
      <c r="I4452" s="82">
        <v>126.56399999999999</v>
      </c>
      <c r="J4452" s="82">
        <v>40.349400000000003</v>
      </c>
      <c r="K4452" s="82">
        <v>68.280199999999994</v>
      </c>
      <c r="L4452" s="82">
        <v>152.25</v>
      </c>
      <c r="M4452" s="87">
        <v>249.20099999999999</v>
      </c>
      <c r="N4452" s="80">
        <v>1.7</v>
      </c>
      <c r="O4452" s="99">
        <f t="shared" si="207"/>
        <v>1284.4424617632501</v>
      </c>
      <c r="P4452" s="24">
        <f t="shared" si="208"/>
        <v>1</v>
      </c>
      <c r="R4452" s="76">
        <v>43251</v>
      </c>
      <c r="S4452" s="88">
        <f t="shared" si="209"/>
        <v>-6.6633810747293003E-3</v>
      </c>
      <c r="T4452" s="88"/>
    </row>
    <row r="4453" spans="1:20" x14ac:dyDescent="0.3">
      <c r="A4453" s="75">
        <v>4450</v>
      </c>
      <c r="B4453" s="76">
        <v>43252</v>
      </c>
      <c r="C4453" s="80">
        <v>3844.1358</v>
      </c>
      <c r="D4453" s="81">
        <v>78.317800000000005</v>
      </c>
      <c r="E4453" s="82">
        <v>76</v>
      </c>
      <c r="F4453" s="82">
        <v>52.815300000000001</v>
      </c>
      <c r="G4453" s="82">
        <v>152.76419999999999</v>
      </c>
      <c r="H4453" s="82">
        <v>226.59809999999999</v>
      </c>
      <c r="I4453" s="82">
        <v>127.4832</v>
      </c>
      <c r="J4453" s="82">
        <v>40.349400000000003</v>
      </c>
      <c r="K4453" s="82">
        <v>68.470799999999997</v>
      </c>
      <c r="L4453" s="82">
        <v>152.25</v>
      </c>
      <c r="M4453" s="87">
        <v>249.45</v>
      </c>
      <c r="N4453" s="80">
        <v>1.7</v>
      </c>
      <c r="O4453" s="86">
        <f t="shared" si="207"/>
        <v>1284.52911065948</v>
      </c>
      <c r="P4453" s="24">
        <f t="shared" si="208"/>
        <v>0</v>
      </c>
      <c r="R4453" s="76">
        <v>43252</v>
      </c>
      <c r="S4453" s="88">
        <f t="shared" si="209"/>
        <v>1.09445343994337E-2</v>
      </c>
      <c r="T4453" s="88"/>
    </row>
    <row r="4454" spans="1:20" x14ac:dyDescent="0.3">
      <c r="A4454" s="75">
        <v>4451</v>
      </c>
      <c r="B4454" s="76">
        <v>43255</v>
      </c>
      <c r="C4454" s="80">
        <v>3861.4421000000002</v>
      </c>
      <c r="D4454" s="81">
        <v>78.451400000000007</v>
      </c>
      <c r="E4454" s="82">
        <v>77.069999999999993</v>
      </c>
      <c r="F4454" s="82">
        <v>52.7819</v>
      </c>
      <c r="G4454" s="82">
        <v>154.09800000000001</v>
      </c>
      <c r="H4454" s="82">
        <v>223.68899999999999</v>
      </c>
      <c r="I4454" s="82">
        <v>126.1434</v>
      </c>
      <c r="J4454" s="82">
        <v>39.941800000000001</v>
      </c>
      <c r="K4454" s="82">
        <v>69.058300000000003</v>
      </c>
      <c r="L4454" s="82">
        <v>152.053</v>
      </c>
      <c r="M4454" s="87">
        <v>251.11199999999999</v>
      </c>
      <c r="N4454" s="80">
        <v>1.7</v>
      </c>
      <c r="O4454" s="86">
        <f t="shared" si="207"/>
        <v>1284.6157654010699</v>
      </c>
      <c r="P4454" s="24">
        <f t="shared" si="208"/>
        <v>0</v>
      </c>
      <c r="R4454" s="76">
        <v>43255</v>
      </c>
      <c r="S4454" s="88">
        <f t="shared" si="209"/>
        <v>4.5020001634699103E-3</v>
      </c>
      <c r="T4454" s="88"/>
    </row>
    <row r="4455" spans="1:20" x14ac:dyDescent="0.3">
      <c r="A4455" s="75">
        <v>4452</v>
      </c>
      <c r="B4455" s="76">
        <v>43256</v>
      </c>
      <c r="C4455" s="80">
        <v>3864.3975999999998</v>
      </c>
      <c r="D4455" s="81">
        <v>78.812200000000004</v>
      </c>
      <c r="E4455" s="82">
        <v>78.989999999999995</v>
      </c>
      <c r="F4455" s="82">
        <v>52.569899999999997</v>
      </c>
      <c r="G4455" s="82">
        <v>154.8861</v>
      </c>
      <c r="H4455" s="82">
        <v>224.5489</v>
      </c>
      <c r="I4455" s="82">
        <v>125.69159999999999</v>
      </c>
      <c r="J4455" s="82">
        <v>39.620699999999999</v>
      </c>
      <c r="K4455" s="82">
        <v>68.454899999999995</v>
      </c>
      <c r="L4455" s="82">
        <v>152.19</v>
      </c>
      <c r="M4455" s="87">
        <v>249.952</v>
      </c>
      <c r="N4455" s="80">
        <v>1.7</v>
      </c>
      <c r="O4455" s="86">
        <f t="shared" si="207"/>
        <v>1284.7024259884199</v>
      </c>
      <c r="P4455" s="24">
        <f t="shared" si="208"/>
        <v>0</v>
      </c>
      <c r="R4455" s="76">
        <v>43256</v>
      </c>
      <c r="S4455" s="88">
        <f t="shared" si="209"/>
        <v>7.6538762551936501E-4</v>
      </c>
      <c r="T4455" s="88"/>
    </row>
    <row r="4456" spans="1:20" x14ac:dyDescent="0.3">
      <c r="A4456" s="75">
        <v>4453</v>
      </c>
      <c r="B4456" s="76">
        <v>43257</v>
      </c>
      <c r="C4456" s="80">
        <v>3897.6208000000001</v>
      </c>
      <c r="D4456" s="81">
        <v>79.961399999999998</v>
      </c>
      <c r="E4456" s="82">
        <v>78.010000000000005</v>
      </c>
      <c r="F4456" s="82">
        <v>53.261499999999998</v>
      </c>
      <c r="G4456" s="82">
        <v>155.3408</v>
      </c>
      <c r="H4456" s="82">
        <v>225.7381</v>
      </c>
      <c r="I4456" s="82">
        <v>127.8415</v>
      </c>
      <c r="J4456" s="82">
        <v>39.274900000000002</v>
      </c>
      <c r="K4456" s="82">
        <v>69.0107</v>
      </c>
      <c r="L4456" s="82">
        <v>153.131</v>
      </c>
      <c r="M4456" s="87">
        <v>254.49700000000001</v>
      </c>
      <c r="N4456" s="80">
        <v>1.7</v>
      </c>
      <c r="O4456" s="86">
        <f t="shared" si="207"/>
        <v>1284.78909242192</v>
      </c>
      <c r="P4456" s="24">
        <f t="shared" si="208"/>
        <v>0</v>
      </c>
      <c r="R4456" s="76">
        <v>43257</v>
      </c>
      <c r="S4456" s="88">
        <f t="shared" si="209"/>
        <v>8.5972520011916593E-3</v>
      </c>
      <c r="T4456" s="88"/>
    </row>
    <row r="4457" spans="1:20" x14ac:dyDescent="0.3">
      <c r="A4457" s="75">
        <v>4454</v>
      </c>
      <c r="B4457" s="76">
        <v>43258</v>
      </c>
      <c r="C4457" s="80">
        <v>3895.5304000000001</v>
      </c>
      <c r="D4457" s="81">
        <v>81.0304</v>
      </c>
      <c r="E4457" s="82">
        <v>78.28</v>
      </c>
      <c r="F4457" s="82">
        <v>53.183399999999999</v>
      </c>
      <c r="G4457" s="82">
        <v>152.9006</v>
      </c>
      <c r="H4457" s="82">
        <v>232.28819999999999</v>
      </c>
      <c r="I4457" s="82">
        <v>129.119</v>
      </c>
      <c r="J4457" s="82">
        <v>40.584099999999999</v>
      </c>
      <c r="K4457" s="82">
        <v>68.978899999999996</v>
      </c>
      <c r="L4457" s="82">
        <v>153.63200000000001</v>
      </c>
      <c r="M4457" s="87">
        <v>265.625</v>
      </c>
      <c r="N4457" s="80">
        <v>1.7</v>
      </c>
      <c r="O4457" s="86">
        <f t="shared" si="207"/>
        <v>1284.87576470196</v>
      </c>
      <c r="P4457" s="24">
        <f t="shared" si="208"/>
        <v>0</v>
      </c>
      <c r="R4457" s="76">
        <v>43258</v>
      </c>
      <c r="S4457" s="88">
        <f t="shared" si="209"/>
        <v>-5.3632718708807004E-4</v>
      </c>
      <c r="T4457" s="88"/>
    </row>
    <row r="4458" spans="1:20" x14ac:dyDescent="0.3">
      <c r="A4458" s="75">
        <v>4455</v>
      </c>
      <c r="B4458" s="76">
        <v>43259</v>
      </c>
      <c r="C4458" s="80">
        <v>3907.8643999999999</v>
      </c>
      <c r="D4458" s="81">
        <v>80.522599999999997</v>
      </c>
      <c r="E4458" s="82">
        <v>78.48</v>
      </c>
      <c r="F4458" s="82">
        <v>53.741100000000003</v>
      </c>
      <c r="G4458" s="82">
        <v>154.03729999999999</v>
      </c>
      <c r="H4458" s="82">
        <v>231.33680000000001</v>
      </c>
      <c r="I4458" s="82">
        <v>130.2407</v>
      </c>
      <c r="J4458" s="82">
        <v>40.559399999999997</v>
      </c>
      <c r="K4458" s="82">
        <v>69.788700000000006</v>
      </c>
      <c r="L4458" s="82">
        <v>155.65199999999999</v>
      </c>
      <c r="M4458" s="87">
        <v>264.73099999999999</v>
      </c>
      <c r="N4458" s="80">
        <v>1.7</v>
      </c>
      <c r="O4458" s="86">
        <f t="shared" si="207"/>
        <v>1284.9624428289501</v>
      </c>
      <c r="P4458" s="24">
        <f t="shared" si="208"/>
        <v>0</v>
      </c>
      <c r="R4458" s="76">
        <v>43259</v>
      </c>
      <c r="S4458" s="88">
        <f t="shared" si="209"/>
        <v>3.1661927217920801E-3</v>
      </c>
      <c r="T4458" s="88"/>
    </row>
    <row r="4459" spans="1:20" x14ac:dyDescent="0.3">
      <c r="A4459" s="75">
        <v>4456</v>
      </c>
      <c r="B4459" s="76">
        <v>43262</v>
      </c>
      <c r="C4459" s="80">
        <v>3912.0549999999998</v>
      </c>
      <c r="D4459" s="81">
        <v>80.081599999999995</v>
      </c>
      <c r="E4459" s="82">
        <v>79.260000000000005</v>
      </c>
      <c r="F4459" s="82">
        <v>53.752299999999998</v>
      </c>
      <c r="G4459" s="82">
        <v>153.15819999999999</v>
      </c>
      <c r="H4459" s="82">
        <v>233.38589999999999</v>
      </c>
      <c r="I4459" s="82">
        <v>129.46170000000001</v>
      </c>
      <c r="J4459" s="82">
        <v>41.115099999999998</v>
      </c>
      <c r="K4459" s="82">
        <v>70.074600000000004</v>
      </c>
      <c r="L4459" s="82">
        <v>156.74600000000001</v>
      </c>
      <c r="M4459" s="87">
        <v>260.93900000000002</v>
      </c>
      <c r="N4459" s="80">
        <v>1.7</v>
      </c>
      <c r="O4459" s="86">
        <f t="shared" si="207"/>
        <v>1285.0491268032699</v>
      </c>
      <c r="P4459" s="24">
        <f t="shared" si="208"/>
        <v>0</v>
      </c>
      <c r="R4459" s="76">
        <v>43262</v>
      </c>
      <c r="S4459" s="88">
        <f t="shared" si="209"/>
        <v>1.07235041215858E-3</v>
      </c>
      <c r="T4459" s="88"/>
    </row>
    <row r="4460" spans="1:20" x14ac:dyDescent="0.3">
      <c r="A4460" s="75">
        <v>4457</v>
      </c>
      <c r="B4460" s="76">
        <v>43263</v>
      </c>
      <c r="C4460" s="80">
        <v>3919.0479</v>
      </c>
      <c r="D4460" s="81">
        <v>79.894499999999994</v>
      </c>
      <c r="E4460" s="82">
        <v>80.569999999999993</v>
      </c>
      <c r="F4460" s="82">
        <v>54.042299999999997</v>
      </c>
      <c r="G4460" s="82">
        <v>153.5523</v>
      </c>
      <c r="H4460" s="82">
        <v>232.5077</v>
      </c>
      <c r="I4460" s="82">
        <v>128.4023</v>
      </c>
      <c r="J4460" s="82">
        <v>40.645800000000001</v>
      </c>
      <c r="K4460" s="82">
        <v>70.519199999999998</v>
      </c>
      <c r="L4460" s="82">
        <v>158.67500000000001</v>
      </c>
      <c r="M4460" s="87">
        <v>261.315</v>
      </c>
      <c r="N4460" s="80">
        <v>1.7</v>
      </c>
      <c r="O4460" s="86">
        <f t="shared" si="207"/>
        <v>1285.1358166253101</v>
      </c>
      <c r="P4460" s="24">
        <f t="shared" si="208"/>
        <v>0</v>
      </c>
      <c r="R4460" s="76">
        <v>43263</v>
      </c>
      <c r="S4460" s="88">
        <f t="shared" si="209"/>
        <v>1.78752599337173E-3</v>
      </c>
      <c r="T4460" s="88"/>
    </row>
    <row r="4461" spans="1:20" x14ac:dyDescent="0.3">
      <c r="A4461" s="75">
        <v>4458</v>
      </c>
      <c r="B4461" s="76">
        <v>43264</v>
      </c>
      <c r="C4461" s="80">
        <v>3903.4241999999999</v>
      </c>
      <c r="D4461" s="81">
        <v>79.132900000000006</v>
      </c>
      <c r="E4461" s="82">
        <v>80.95</v>
      </c>
      <c r="F4461" s="82">
        <v>53.841500000000003</v>
      </c>
      <c r="G4461" s="82">
        <v>152.85509999999999</v>
      </c>
      <c r="H4461" s="82">
        <v>232.48939999999999</v>
      </c>
      <c r="I4461" s="82">
        <v>126.9846</v>
      </c>
      <c r="J4461" s="82">
        <v>40.769300000000001</v>
      </c>
      <c r="K4461" s="82">
        <v>70.153999999999996</v>
      </c>
      <c r="L4461" s="82">
        <v>159.874</v>
      </c>
      <c r="M4461" s="87">
        <v>261.08</v>
      </c>
      <c r="N4461" s="80">
        <v>1.7</v>
      </c>
      <c r="O4461" s="86">
        <f t="shared" si="207"/>
        <v>1285.2225122954801</v>
      </c>
      <c r="P4461" s="24">
        <f t="shared" si="208"/>
        <v>0</v>
      </c>
      <c r="R4461" s="76">
        <v>43264</v>
      </c>
      <c r="S4461" s="88">
        <f t="shared" si="209"/>
        <v>-3.9866060325519596E-3</v>
      </c>
      <c r="T4461" s="88"/>
    </row>
    <row r="4462" spans="1:20" x14ac:dyDescent="0.3">
      <c r="A4462" s="75">
        <v>4459</v>
      </c>
      <c r="B4462" s="76">
        <v>43265</v>
      </c>
      <c r="C4462" s="80">
        <v>3914.2629999999999</v>
      </c>
      <c r="D4462" s="81">
        <v>79.453599999999994</v>
      </c>
      <c r="E4462" s="82">
        <v>80.86</v>
      </c>
      <c r="F4462" s="82">
        <v>51.198</v>
      </c>
      <c r="G4462" s="82">
        <v>153.71899999999999</v>
      </c>
      <c r="H4462" s="82">
        <v>231.4648</v>
      </c>
      <c r="I4462" s="82">
        <v>127.5766</v>
      </c>
      <c r="J4462" s="82">
        <v>40.658200000000001</v>
      </c>
      <c r="K4462" s="82">
        <v>69.820499999999996</v>
      </c>
      <c r="L4462" s="82">
        <v>159.66200000000001</v>
      </c>
      <c r="M4462" s="87">
        <v>261.81599999999997</v>
      </c>
      <c r="N4462" s="80">
        <v>1.9</v>
      </c>
      <c r="O4462" s="86">
        <f t="shared" si="207"/>
        <v>1285.3194139928401</v>
      </c>
      <c r="P4462" s="24">
        <f t="shared" si="208"/>
        <v>0</v>
      </c>
      <c r="R4462" s="76">
        <v>43265</v>
      </c>
      <c r="S4462" s="88">
        <f t="shared" si="209"/>
        <v>2.7767415081354501E-3</v>
      </c>
      <c r="T4462" s="88"/>
    </row>
    <row r="4463" spans="1:20" x14ac:dyDescent="0.3">
      <c r="A4463" s="75">
        <v>4460</v>
      </c>
      <c r="B4463" s="76">
        <v>43266</v>
      </c>
      <c r="C4463" s="80">
        <v>3910.6817000000001</v>
      </c>
      <c r="D4463" s="81">
        <v>79.988100000000003</v>
      </c>
      <c r="E4463" s="82">
        <v>81.97</v>
      </c>
      <c r="F4463" s="82">
        <v>51.6218</v>
      </c>
      <c r="G4463" s="82">
        <v>151.7638</v>
      </c>
      <c r="H4463" s="82">
        <v>226.94569999999999</v>
      </c>
      <c r="I4463" s="82">
        <v>125.6604</v>
      </c>
      <c r="J4463" s="82">
        <v>40.658200000000001</v>
      </c>
      <c r="K4463" s="82">
        <v>70.685599999999994</v>
      </c>
      <c r="L4463" s="82">
        <v>163.428</v>
      </c>
      <c r="M4463" s="87">
        <v>260.892</v>
      </c>
      <c r="N4463" s="80">
        <v>1.9</v>
      </c>
      <c r="O4463" s="86">
        <f t="shared" si="207"/>
        <v>1285.4163229962701</v>
      </c>
      <c r="P4463" s="24">
        <f t="shared" si="208"/>
        <v>0</v>
      </c>
      <c r="R4463" s="76">
        <v>43266</v>
      </c>
      <c r="S4463" s="88">
        <f t="shared" si="209"/>
        <v>-9.1493596623426498E-4</v>
      </c>
      <c r="T4463" s="88"/>
    </row>
    <row r="4464" spans="1:20" x14ac:dyDescent="0.3">
      <c r="A4464" s="75">
        <v>4461</v>
      </c>
      <c r="B4464" s="76">
        <v>43269</v>
      </c>
      <c r="C4464" s="80">
        <v>3902.4409999999998</v>
      </c>
      <c r="D4464" s="81">
        <v>79.106200000000001</v>
      </c>
      <c r="E4464" s="82">
        <v>82.58</v>
      </c>
      <c r="F4464" s="82">
        <v>51.889499999999998</v>
      </c>
      <c r="G4464" s="82">
        <v>152.87029999999999</v>
      </c>
      <c r="H4464" s="82">
        <v>230.4768</v>
      </c>
      <c r="I4464" s="82">
        <v>125.9097</v>
      </c>
      <c r="J4464" s="82">
        <v>40.929900000000004</v>
      </c>
      <c r="K4464" s="82">
        <v>69.772400000000005</v>
      </c>
      <c r="L4464" s="82">
        <v>160.041</v>
      </c>
      <c r="M4464" s="87">
        <v>260.60899999999998</v>
      </c>
      <c r="N4464" s="80">
        <v>1.9</v>
      </c>
      <c r="O4464" s="86">
        <f t="shared" si="207"/>
        <v>1285.51323930634</v>
      </c>
      <c r="P4464" s="24">
        <f t="shared" si="208"/>
        <v>0</v>
      </c>
      <c r="R4464" s="76">
        <v>43269</v>
      </c>
      <c r="S4464" s="88">
        <f t="shared" si="209"/>
        <v>-2.1072285172174499E-3</v>
      </c>
      <c r="T4464" s="88"/>
    </row>
    <row r="4465" spans="1:20" x14ac:dyDescent="0.3">
      <c r="A4465" s="75">
        <v>4462</v>
      </c>
      <c r="B4465" s="76">
        <v>43270</v>
      </c>
      <c r="C4465" s="80">
        <v>3886.9115000000002</v>
      </c>
      <c r="D4465" s="81">
        <v>78.438000000000002</v>
      </c>
      <c r="E4465" s="82">
        <v>81.680000000000007</v>
      </c>
      <c r="F4465" s="82">
        <v>51.610700000000001</v>
      </c>
      <c r="G4465" s="82">
        <v>152.87029999999999</v>
      </c>
      <c r="H4465" s="82">
        <v>229.6901</v>
      </c>
      <c r="I4465" s="82">
        <v>125.7227</v>
      </c>
      <c r="J4465" s="82">
        <v>39.805999999999997</v>
      </c>
      <c r="K4465" s="82">
        <v>69.852500000000006</v>
      </c>
      <c r="L4465" s="82">
        <v>160.922</v>
      </c>
      <c r="M4465" s="87">
        <v>258.55599999999998</v>
      </c>
      <c r="N4465" s="80">
        <v>1.91</v>
      </c>
      <c r="O4465" s="86">
        <f t="shared" si="207"/>
        <v>1285.61067304789</v>
      </c>
      <c r="P4465" s="24">
        <f t="shared" si="208"/>
        <v>0</v>
      </c>
      <c r="R4465" s="76">
        <v>43270</v>
      </c>
      <c r="S4465" s="88">
        <f t="shared" si="209"/>
        <v>-3.9794323604123204E-3</v>
      </c>
      <c r="T4465" s="88"/>
    </row>
    <row r="4466" spans="1:20" x14ac:dyDescent="0.3">
      <c r="A4466" s="75">
        <v>4463</v>
      </c>
      <c r="B4466" s="76">
        <v>43271</v>
      </c>
      <c r="C4466" s="80">
        <v>3893.5700999999999</v>
      </c>
      <c r="D4466" s="81">
        <v>78.558300000000003</v>
      </c>
      <c r="E4466" s="82">
        <v>82.3</v>
      </c>
      <c r="F4466" s="82">
        <v>47.7624</v>
      </c>
      <c r="G4466" s="82">
        <v>154.40110000000001</v>
      </c>
      <c r="H4466" s="82">
        <v>229.23269999999999</v>
      </c>
      <c r="I4466" s="82">
        <v>125.33329999999999</v>
      </c>
      <c r="J4466" s="82">
        <v>40.238199999999999</v>
      </c>
      <c r="K4466" s="82">
        <v>69.3078</v>
      </c>
      <c r="L4466" s="82">
        <v>160.69399999999999</v>
      </c>
      <c r="M4466" s="87">
        <v>254.779</v>
      </c>
      <c r="N4466" s="80">
        <v>1.92</v>
      </c>
      <c r="O4466" s="86">
        <f t="shared" si="207"/>
        <v>1285.7086243372701</v>
      </c>
      <c r="P4466" s="24">
        <f t="shared" si="208"/>
        <v>0</v>
      </c>
      <c r="R4466" s="76">
        <v>43271</v>
      </c>
      <c r="S4466" s="88">
        <f t="shared" si="209"/>
        <v>1.7130824820683599E-3</v>
      </c>
      <c r="T4466" s="88"/>
    </row>
    <row r="4467" spans="1:20" x14ac:dyDescent="0.3">
      <c r="A4467" s="75">
        <v>4464</v>
      </c>
      <c r="B4467" s="76">
        <v>43272</v>
      </c>
      <c r="C4467" s="80">
        <v>3869.2399</v>
      </c>
      <c r="D4467" s="81">
        <v>78.504800000000003</v>
      </c>
      <c r="E4467" s="82">
        <v>81.69</v>
      </c>
      <c r="F4467" s="82">
        <v>48.074800000000003</v>
      </c>
      <c r="G4467" s="82">
        <v>153.29470000000001</v>
      </c>
      <c r="H4467" s="82">
        <v>224.2927</v>
      </c>
      <c r="I4467" s="82">
        <v>124.1493</v>
      </c>
      <c r="J4467" s="82">
        <v>39.8307</v>
      </c>
      <c r="K4467" s="82">
        <v>69.035499999999999</v>
      </c>
      <c r="L4467" s="82">
        <v>162.86600000000001</v>
      </c>
      <c r="M4467" s="87">
        <v>251.59800000000001</v>
      </c>
      <c r="N4467" s="80">
        <v>1.92</v>
      </c>
      <c r="O4467" s="86">
        <f t="shared" si="207"/>
        <v>1285.8065830896001</v>
      </c>
      <c r="P4467" s="24">
        <f t="shared" si="208"/>
        <v>0</v>
      </c>
      <c r="R4467" s="76">
        <v>43272</v>
      </c>
      <c r="S4467" s="88">
        <f t="shared" si="209"/>
        <v>-6.2488151940553998E-3</v>
      </c>
      <c r="T4467" s="88"/>
    </row>
    <row r="4468" spans="1:20" x14ac:dyDescent="0.3">
      <c r="A4468" s="75">
        <v>4465</v>
      </c>
      <c r="B4468" s="76">
        <v>43273</v>
      </c>
      <c r="C4468" s="80">
        <v>3876.5529000000001</v>
      </c>
      <c r="D4468" s="81">
        <v>78.1708</v>
      </c>
      <c r="E4468" s="82">
        <v>80.319999999999993</v>
      </c>
      <c r="F4468" s="82">
        <v>49.190199999999997</v>
      </c>
      <c r="G4468" s="82">
        <v>152.18819999999999</v>
      </c>
      <c r="H4468" s="82">
        <v>228.88509999999999</v>
      </c>
      <c r="I4468" s="82">
        <v>126.7821</v>
      </c>
      <c r="J4468" s="82">
        <v>40.225900000000003</v>
      </c>
      <c r="K4468" s="82">
        <v>69.291799999999995</v>
      </c>
      <c r="L4468" s="82">
        <v>164.58199999999999</v>
      </c>
      <c r="M4468" s="87">
        <v>257.89800000000002</v>
      </c>
      <c r="N4468" s="80">
        <v>1.92</v>
      </c>
      <c r="O4468" s="86">
        <f t="shared" si="207"/>
        <v>1285.90454930545</v>
      </c>
      <c r="P4468" s="24">
        <f t="shared" si="208"/>
        <v>0</v>
      </c>
      <c r="R4468" s="76">
        <v>43273</v>
      </c>
      <c r="S4468" s="88">
        <f t="shared" si="209"/>
        <v>1.8900353012487601E-3</v>
      </c>
      <c r="T4468" s="88"/>
    </row>
    <row r="4469" spans="1:20" x14ac:dyDescent="0.3">
      <c r="A4469" s="75">
        <v>4466</v>
      </c>
      <c r="B4469" s="76">
        <v>43276</v>
      </c>
      <c r="C4469" s="80">
        <v>3823.3483000000001</v>
      </c>
      <c r="D4469" s="81">
        <v>76.233199999999997</v>
      </c>
      <c r="E4469" s="82">
        <v>77.650000000000006</v>
      </c>
      <c r="F4469" s="82">
        <v>49.390999999999998</v>
      </c>
      <c r="G4469" s="82">
        <v>149.1266</v>
      </c>
      <c r="H4469" s="82">
        <v>224.32929999999999</v>
      </c>
      <c r="I4469" s="82">
        <v>124.22709999999999</v>
      </c>
      <c r="J4469" s="82">
        <v>39.620699999999999</v>
      </c>
      <c r="K4469" s="82">
        <v>69.820499999999996</v>
      </c>
      <c r="L4469" s="82">
        <v>165.524</v>
      </c>
      <c r="M4469" s="87">
        <v>250.46899999999999</v>
      </c>
      <c r="N4469" s="80">
        <v>1.92</v>
      </c>
      <c r="O4469" s="86">
        <f t="shared" si="207"/>
        <v>1286.0025229854</v>
      </c>
      <c r="P4469" s="24">
        <f t="shared" si="208"/>
        <v>0</v>
      </c>
      <c r="R4469" s="76">
        <v>43276</v>
      </c>
      <c r="S4469" s="88">
        <f t="shared" si="209"/>
        <v>-1.37247191957577E-2</v>
      </c>
      <c r="T4469" s="88"/>
    </row>
    <row r="4470" spans="1:20" x14ac:dyDescent="0.3">
      <c r="A4470" s="75">
        <v>4467</v>
      </c>
      <c r="B4470" s="76">
        <v>43277</v>
      </c>
      <c r="C4470" s="80">
        <v>3831.7770999999998</v>
      </c>
      <c r="D4470" s="81">
        <v>75.4315</v>
      </c>
      <c r="E4470" s="82">
        <v>75.72</v>
      </c>
      <c r="F4470" s="82">
        <v>49.536000000000001</v>
      </c>
      <c r="G4470" s="82">
        <v>150.17240000000001</v>
      </c>
      <c r="H4470" s="82">
        <v>227.1652</v>
      </c>
      <c r="I4470" s="82">
        <v>125.6293</v>
      </c>
      <c r="J4470" s="82">
        <v>40.411099999999998</v>
      </c>
      <c r="K4470" s="82">
        <v>69.42</v>
      </c>
      <c r="L4470" s="82">
        <v>164.096</v>
      </c>
      <c r="M4470" s="87">
        <v>252.19300000000001</v>
      </c>
      <c r="N4470" s="80">
        <v>1.92</v>
      </c>
      <c r="O4470" s="86">
        <f t="shared" si="207"/>
        <v>1286.10050413001</v>
      </c>
      <c r="P4470" s="24">
        <f t="shared" si="208"/>
        <v>0</v>
      </c>
      <c r="R4470" s="76">
        <v>43277</v>
      </c>
      <c r="S4470" s="88">
        <f t="shared" si="209"/>
        <v>2.2045598095259398E-3</v>
      </c>
      <c r="T4470" s="88"/>
    </row>
    <row r="4471" spans="1:20" x14ac:dyDescent="0.3">
      <c r="A4471" s="75">
        <v>4468</v>
      </c>
      <c r="B4471" s="76">
        <v>43278</v>
      </c>
      <c r="C4471" s="80">
        <v>3798.8074000000001</v>
      </c>
      <c r="D4471" s="81">
        <v>73.721100000000007</v>
      </c>
      <c r="E4471" s="82">
        <v>72.459999999999994</v>
      </c>
      <c r="F4471" s="82">
        <v>48.465200000000003</v>
      </c>
      <c r="G4471" s="82">
        <v>147.8383</v>
      </c>
      <c r="H4471" s="82">
        <v>230.5317</v>
      </c>
      <c r="I4471" s="82">
        <v>127.2962</v>
      </c>
      <c r="J4471" s="82">
        <v>40.090000000000003</v>
      </c>
      <c r="K4471" s="82">
        <v>69.003399999999999</v>
      </c>
      <c r="L4471" s="82">
        <v>164.43</v>
      </c>
      <c r="M4471" s="87">
        <v>246.72300000000001</v>
      </c>
      <c r="N4471" s="80">
        <v>1.91</v>
      </c>
      <c r="O4471" s="86">
        <f t="shared" si="207"/>
        <v>1286.1979823825</v>
      </c>
      <c r="P4471" s="24">
        <f t="shared" si="208"/>
        <v>0</v>
      </c>
      <c r="R4471" s="76">
        <v>43278</v>
      </c>
      <c r="S4471" s="88">
        <f t="shared" si="209"/>
        <v>-8.6042844193624495E-3</v>
      </c>
      <c r="T4471" s="88"/>
    </row>
    <row r="4472" spans="1:20" x14ac:dyDescent="0.3">
      <c r="A4472" s="75">
        <v>4469</v>
      </c>
      <c r="B4472" s="76">
        <v>43279</v>
      </c>
      <c r="C4472" s="80">
        <v>3822.7874999999999</v>
      </c>
      <c r="D4472" s="81">
        <v>74.6965</v>
      </c>
      <c r="E4472" s="82">
        <v>72.48</v>
      </c>
      <c r="F4472" s="82">
        <v>48.900199999999998</v>
      </c>
      <c r="G4472" s="82">
        <v>149.49029999999999</v>
      </c>
      <c r="H4472" s="82">
        <v>229.90969999999999</v>
      </c>
      <c r="I4472" s="82">
        <v>127.7013</v>
      </c>
      <c r="J4472" s="82">
        <v>40.287599999999998</v>
      </c>
      <c r="K4472" s="82">
        <v>69.644300000000001</v>
      </c>
      <c r="L4472" s="82">
        <v>165.053</v>
      </c>
      <c r="M4472" s="87">
        <v>244.999</v>
      </c>
      <c r="N4472" s="80">
        <v>1.91</v>
      </c>
      <c r="O4472" s="86">
        <f t="shared" si="207"/>
        <v>1286.2954680232299</v>
      </c>
      <c r="P4472" s="24">
        <f t="shared" si="208"/>
        <v>0</v>
      </c>
      <c r="R4472" s="76">
        <v>43279</v>
      </c>
      <c r="S4472" s="88">
        <f t="shared" si="209"/>
        <v>6.31253377046703E-3</v>
      </c>
      <c r="T4472" s="88"/>
    </row>
    <row r="4473" spans="1:20" x14ac:dyDescent="0.3">
      <c r="A4473" s="75">
        <v>4470</v>
      </c>
      <c r="B4473" s="76">
        <v>43280</v>
      </c>
      <c r="C4473" s="80">
        <v>3825.9250999999999</v>
      </c>
      <c r="D4473" s="81">
        <v>74.990499999999997</v>
      </c>
      <c r="E4473" s="82">
        <v>73.23</v>
      </c>
      <c r="F4473" s="82">
        <v>49.145600000000002</v>
      </c>
      <c r="G4473" s="82">
        <v>149.46</v>
      </c>
      <c r="H4473" s="82">
        <v>231.3185</v>
      </c>
      <c r="I4473" s="82">
        <v>128.8853</v>
      </c>
      <c r="J4473" s="82">
        <v>41.0657</v>
      </c>
      <c r="K4473" s="82">
        <v>70.269099999999995</v>
      </c>
      <c r="L4473" s="82">
        <v>165.34200000000001</v>
      </c>
      <c r="M4473" s="87">
        <v>245.57900000000001</v>
      </c>
      <c r="N4473" s="80">
        <v>1.91</v>
      </c>
      <c r="O4473" s="99">
        <f t="shared" si="207"/>
        <v>1286.39296105275</v>
      </c>
      <c r="P4473" s="24">
        <f t="shared" si="208"/>
        <v>1</v>
      </c>
      <c r="R4473" s="76">
        <v>43280</v>
      </c>
      <c r="S4473" s="88">
        <f t="shared" si="209"/>
        <v>8.2076233638406204E-4</v>
      </c>
      <c r="T4473" s="88"/>
    </row>
    <row r="4474" spans="1:20" x14ac:dyDescent="0.3">
      <c r="A4474" s="75">
        <v>4471</v>
      </c>
      <c r="B4474" s="76">
        <v>43283</v>
      </c>
      <c r="C4474" s="80">
        <v>3837.8357999999998</v>
      </c>
      <c r="D4474" s="81">
        <v>75.070700000000002</v>
      </c>
      <c r="E4474" s="82">
        <v>74.44</v>
      </c>
      <c r="F4474" s="82">
        <v>50.138300000000001</v>
      </c>
      <c r="G4474" s="82">
        <v>151.58199999999999</v>
      </c>
      <c r="H4474" s="82">
        <v>227.32990000000001</v>
      </c>
      <c r="I4474" s="82">
        <v>127.3741</v>
      </c>
      <c r="J4474" s="82">
        <v>40.349400000000003</v>
      </c>
      <c r="K4474" s="82">
        <v>70.0929</v>
      </c>
      <c r="L4474" s="82">
        <v>166.34399999999999</v>
      </c>
      <c r="M4474" s="87">
        <v>245.86099999999999</v>
      </c>
      <c r="N4474" s="80">
        <v>1.91</v>
      </c>
      <c r="O4474" s="86">
        <f t="shared" si="207"/>
        <v>1286.4904614716199</v>
      </c>
      <c r="P4474" s="24">
        <f t="shared" si="208"/>
        <v>0</v>
      </c>
      <c r="R4474" s="76">
        <v>43283</v>
      </c>
      <c r="S4474" s="88">
        <f t="shared" si="209"/>
        <v>3.1131555607295499E-3</v>
      </c>
      <c r="T4474" s="88"/>
    </row>
    <row r="4475" spans="1:20" x14ac:dyDescent="0.3">
      <c r="A4475" s="75">
        <v>4472</v>
      </c>
      <c r="B4475" s="76">
        <v>43284</v>
      </c>
      <c r="C4475" s="80">
        <v>3818.8514</v>
      </c>
      <c r="D4475" s="81">
        <v>73.934899999999999</v>
      </c>
      <c r="E4475" s="82">
        <v>74.23</v>
      </c>
      <c r="F4475" s="82">
        <v>49.881799999999998</v>
      </c>
      <c r="G4475" s="82">
        <v>150.12690000000001</v>
      </c>
      <c r="H4475" s="82">
        <v>228.2081</v>
      </c>
      <c r="I4475" s="82">
        <v>128.12190000000001</v>
      </c>
      <c r="J4475" s="82">
        <v>40.756999999999998</v>
      </c>
      <c r="K4475" s="82">
        <v>70.477400000000003</v>
      </c>
      <c r="L4475" s="82">
        <v>165.23500000000001</v>
      </c>
      <c r="M4475" s="87">
        <v>245.25</v>
      </c>
      <c r="N4475" s="80">
        <v>1.91</v>
      </c>
      <c r="O4475" s="86">
        <f t="shared" si="207"/>
        <v>1286.5879692804101</v>
      </c>
      <c r="P4475" s="24">
        <f t="shared" si="208"/>
        <v>0</v>
      </c>
      <c r="R4475" s="76">
        <v>43284</v>
      </c>
      <c r="S4475" s="88">
        <f t="shared" si="209"/>
        <v>-4.9466420632169302E-3</v>
      </c>
      <c r="T4475" s="88"/>
    </row>
    <row r="4476" spans="1:20" x14ac:dyDescent="0.3">
      <c r="A4476" s="75">
        <v>4473</v>
      </c>
      <c r="B4476" s="76">
        <v>43285</v>
      </c>
      <c r="C4476" s="80">
        <v>3818.8514</v>
      </c>
      <c r="D4476" s="81">
        <v>73.934899999999999</v>
      </c>
      <c r="E4476" s="82">
        <v>74.23</v>
      </c>
      <c r="F4476" s="82">
        <v>49.881799999999998</v>
      </c>
      <c r="G4476" s="82">
        <v>150.12690000000001</v>
      </c>
      <c r="H4476" s="82">
        <v>228.2081</v>
      </c>
      <c r="I4476" s="82">
        <v>128.12190000000001</v>
      </c>
      <c r="J4476" s="82">
        <v>40.756999999999998</v>
      </c>
      <c r="K4476" s="82">
        <v>70.477400000000003</v>
      </c>
      <c r="L4476" s="82">
        <v>165.23500000000001</v>
      </c>
      <c r="M4476" s="87">
        <v>245.25</v>
      </c>
      <c r="N4476" s="80">
        <v>1.91</v>
      </c>
      <c r="O4476" s="86">
        <f t="shared" si="207"/>
        <v>1286.6854844796701</v>
      </c>
      <c r="P4476" s="24">
        <f t="shared" si="208"/>
        <v>0</v>
      </c>
      <c r="R4476" s="76">
        <v>43285</v>
      </c>
      <c r="S4476" s="88">
        <f t="shared" si="209"/>
        <v>0</v>
      </c>
      <c r="T4476" s="88"/>
    </row>
    <row r="4477" spans="1:20" x14ac:dyDescent="0.3">
      <c r="A4477" s="75">
        <v>4474</v>
      </c>
      <c r="B4477" s="76">
        <v>43286</v>
      </c>
      <c r="C4477" s="80">
        <v>3852.6995000000002</v>
      </c>
      <c r="D4477" s="81">
        <v>76.674199999999999</v>
      </c>
      <c r="E4477" s="82">
        <v>74.34</v>
      </c>
      <c r="F4477" s="82">
        <v>50.651400000000002</v>
      </c>
      <c r="G4477" s="82">
        <v>151.203</v>
      </c>
      <c r="H4477" s="82">
        <v>226.83590000000001</v>
      </c>
      <c r="I4477" s="82">
        <v>128.23099999999999</v>
      </c>
      <c r="J4477" s="82">
        <v>40.868099999999998</v>
      </c>
      <c r="K4477" s="82">
        <v>71.550799999999995</v>
      </c>
      <c r="L4477" s="82">
        <v>166.374</v>
      </c>
      <c r="M4477" s="87">
        <v>246.56700000000001</v>
      </c>
      <c r="N4477" s="80">
        <v>1.91</v>
      </c>
      <c r="O4477" s="86">
        <f t="shared" si="207"/>
        <v>1286.7830070699599</v>
      </c>
      <c r="P4477" s="24">
        <f t="shared" si="208"/>
        <v>0</v>
      </c>
      <c r="R4477" s="76">
        <v>43286</v>
      </c>
      <c r="S4477" s="88">
        <f t="shared" si="209"/>
        <v>8.8634242222676001E-3</v>
      </c>
      <c r="T4477" s="88"/>
    </row>
    <row r="4478" spans="1:20" x14ac:dyDescent="0.3">
      <c r="A4478" s="75">
        <v>4475</v>
      </c>
      <c r="B4478" s="76">
        <v>43287</v>
      </c>
      <c r="C4478" s="80">
        <v>3885.6498999999999</v>
      </c>
      <c r="D4478" s="81">
        <v>77.288899999999998</v>
      </c>
      <c r="E4478" s="82">
        <v>75.17</v>
      </c>
      <c r="F4478" s="82">
        <v>51.3095</v>
      </c>
      <c r="G4478" s="82">
        <v>153.32499999999999</v>
      </c>
      <c r="H4478" s="82">
        <v>227.12860000000001</v>
      </c>
      <c r="I4478" s="82">
        <v>128.2621</v>
      </c>
      <c r="J4478" s="82">
        <v>41.300400000000003</v>
      </c>
      <c r="K4478" s="82">
        <v>71.518699999999995</v>
      </c>
      <c r="L4478" s="82">
        <v>166.39</v>
      </c>
      <c r="M4478" s="87">
        <v>249.858</v>
      </c>
      <c r="N4478" s="80">
        <v>1.91</v>
      </c>
      <c r="O4478" s="86">
        <f t="shared" si="207"/>
        <v>1286.8805370518501</v>
      </c>
      <c r="P4478" s="24">
        <f t="shared" si="208"/>
        <v>0</v>
      </c>
      <c r="R4478" s="76">
        <v>43287</v>
      </c>
      <c r="S4478" s="88">
        <f t="shared" si="209"/>
        <v>8.5525486739881397E-3</v>
      </c>
      <c r="T4478" s="88"/>
    </row>
    <row r="4479" spans="1:20" x14ac:dyDescent="0.3">
      <c r="A4479" s="75">
        <v>4476</v>
      </c>
      <c r="B4479" s="76">
        <v>43290</v>
      </c>
      <c r="C4479" s="80">
        <v>3921.0630000000001</v>
      </c>
      <c r="D4479" s="81">
        <v>77.556100000000001</v>
      </c>
      <c r="E4479" s="82">
        <v>76.23</v>
      </c>
      <c r="F4479" s="82">
        <v>52.123800000000003</v>
      </c>
      <c r="G4479" s="82">
        <v>154.3708</v>
      </c>
      <c r="H4479" s="82">
        <v>230.51339999999999</v>
      </c>
      <c r="I4479" s="82">
        <v>129.15010000000001</v>
      </c>
      <c r="J4479" s="82">
        <v>41.374499999999998</v>
      </c>
      <c r="K4479" s="82">
        <v>71.134200000000007</v>
      </c>
      <c r="L4479" s="82">
        <v>163.65600000000001</v>
      </c>
      <c r="M4479" s="87">
        <v>250.673</v>
      </c>
      <c r="N4479" s="80">
        <v>1.91</v>
      </c>
      <c r="O4479" s="86">
        <f t="shared" si="207"/>
        <v>1286.9780744258901</v>
      </c>
      <c r="P4479" s="24">
        <f t="shared" si="208"/>
        <v>0</v>
      </c>
      <c r="R4479" s="76">
        <v>43290</v>
      </c>
      <c r="S4479" s="88">
        <f t="shared" si="209"/>
        <v>9.1138164557749094E-3</v>
      </c>
      <c r="T4479" s="88"/>
    </row>
    <row r="4480" spans="1:20" x14ac:dyDescent="0.3">
      <c r="A4480" s="75">
        <v>4477</v>
      </c>
      <c r="B4480" s="76">
        <v>43291</v>
      </c>
      <c r="C4480" s="80">
        <v>3934.7669000000001</v>
      </c>
      <c r="D4480" s="81">
        <v>77.997100000000003</v>
      </c>
      <c r="E4480" s="82">
        <v>75.83</v>
      </c>
      <c r="F4480" s="82">
        <v>52.413800000000002</v>
      </c>
      <c r="G4480" s="82">
        <v>154.78</v>
      </c>
      <c r="H4480" s="82">
        <v>233.4408</v>
      </c>
      <c r="I4480" s="82">
        <v>130.33410000000001</v>
      </c>
      <c r="J4480" s="82">
        <v>41.497999999999998</v>
      </c>
      <c r="K4480" s="82">
        <v>72.047399999999996</v>
      </c>
      <c r="L4480" s="82">
        <v>171.447</v>
      </c>
      <c r="M4480" s="87">
        <v>251.739</v>
      </c>
      <c r="N4480" s="80">
        <v>1.91</v>
      </c>
      <c r="O4480" s="86">
        <f t="shared" si="207"/>
        <v>1287.07561919264</v>
      </c>
      <c r="P4480" s="24">
        <f t="shared" si="208"/>
        <v>0</v>
      </c>
      <c r="R4480" s="76">
        <v>43291</v>
      </c>
      <c r="S4480" s="88">
        <f t="shared" si="209"/>
        <v>3.4949451207491001E-3</v>
      </c>
      <c r="T4480" s="88"/>
    </row>
    <row r="4481" spans="1:20" x14ac:dyDescent="0.3">
      <c r="A4481" s="75">
        <v>4478</v>
      </c>
      <c r="B4481" s="76">
        <v>43292</v>
      </c>
      <c r="C4481" s="80">
        <v>3906.8546999999999</v>
      </c>
      <c r="D4481" s="81">
        <v>76.567300000000003</v>
      </c>
      <c r="E4481" s="82">
        <v>76.489999999999995</v>
      </c>
      <c r="F4481" s="82">
        <v>53.138800000000003</v>
      </c>
      <c r="G4481" s="82">
        <v>154.56780000000001</v>
      </c>
      <c r="H4481" s="82">
        <v>225.99430000000001</v>
      </c>
      <c r="I4481" s="82">
        <v>128.66720000000001</v>
      </c>
      <c r="J4481" s="82">
        <v>41.201599999999999</v>
      </c>
      <c r="K4481" s="82">
        <v>71.759100000000004</v>
      </c>
      <c r="L4481" s="82">
        <v>170.91499999999999</v>
      </c>
      <c r="M4481" s="87">
        <v>248.60400000000001</v>
      </c>
      <c r="N4481" s="80">
        <v>1.91</v>
      </c>
      <c r="O4481" s="86">
        <f t="shared" si="207"/>
        <v>1287.1731713526599</v>
      </c>
      <c r="P4481" s="24">
        <f t="shared" si="208"/>
        <v>0</v>
      </c>
      <c r="R4481" s="76">
        <v>43292</v>
      </c>
      <c r="S4481" s="88">
        <f t="shared" si="209"/>
        <v>-7.09373660737067E-3</v>
      </c>
      <c r="T4481" s="88"/>
    </row>
    <row r="4482" spans="1:20" x14ac:dyDescent="0.3">
      <c r="A4482" s="75">
        <v>4479</v>
      </c>
      <c r="B4482" s="76">
        <v>43293</v>
      </c>
      <c r="C4482" s="80">
        <v>3941.4279000000001</v>
      </c>
      <c r="D4482" s="81">
        <v>77.930300000000003</v>
      </c>
      <c r="E4482" s="82">
        <v>77.67</v>
      </c>
      <c r="F4482" s="82">
        <v>53.707700000000003</v>
      </c>
      <c r="G4482" s="82">
        <v>157.91739999999999</v>
      </c>
      <c r="H4482" s="82">
        <v>227.34819999999999</v>
      </c>
      <c r="I4482" s="82">
        <v>128.82300000000001</v>
      </c>
      <c r="J4482" s="82">
        <v>41.6586</v>
      </c>
      <c r="K4482" s="82">
        <v>71.566800000000001</v>
      </c>
      <c r="L4482" s="82">
        <v>169.381</v>
      </c>
      <c r="M4482" s="87">
        <v>249.38800000000001</v>
      </c>
      <c r="N4482" s="80">
        <v>1.91</v>
      </c>
      <c r="O4482" s="86">
        <f t="shared" si="207"/>
        <v>1287.2707309065199</v>
      </c>
      <c r="P4482" s="24">
        <f t="shared" si="208"/>
        <v>0</v>
      </c>
      <c r="R4482" s="76">
        <v>43293</v>
      </c>
      <c r="S4482" s="88">
        <f t="shared" si="209"/>
        <v>8.8493692893161207E-3</v>
      </c>
      <c r="T4482" s="88"/>
    </row>
    <row r="4483" spans="1:20" x14ac:dyDescent="0.3">
      <c r="A4483" s="75">
        <v>4480</v>
      </c>
      <c r="B4483" s="76">
        <v>43294</v>
      </c>
      <c r="C4483" s="80">
        <v>3945.6900999999998</v>
      </c>
      <c r="D4483" s="81">
        <v>78.023799999999994</v>
      </c>
      <c r="E4483" s="82">
        <v>77.319999999999993</v>
      </c>
      <c r="F4483" s="82">
        <v>54.243099999999998</v>
      </c>
      <c r="G4483" s="82">
        <v>159.79689999999999</v>
      </c>
      <c r="H4483" s="82">
        <v>226.94569999999999</v>
      </c>
      <c r="I4483" s="82">
        <v>129.78890000000001</v>
      </c>
      <c r="J4483" s="82">
        <v>41.967300000000002</v>
      </c>
      <c r="K4483" s="82">
        <v>71.679000000000002</v>
      </c>
      <c r="L4483" s="82">
        <v>171.143</v>
      </c>
      <c r="M4483" s="87">
        <v>248.43199999999999</v>
      </c>
      <c r="N4483" s="80">
        <v>1.91</v>
      </c>
      <c r="O4483" s="86">
        <f t="shared" si="207"/>
        <v>1287.3682978547799</v>
      </c>
      <c r="P4483" s="24">
        <f t="shared" si="208"/>
        <v>0</v>
      </c>
      <c r="R4483" s="76">
        <v>43294</v>
      </c>
      <c r="S4483" s="88">
        <f t="shared" si="209"/>
        <v>1.0813847438384499E-3</v>
      </c>
      <c r="T4483" s="88"/>
    </row>
    <row r="4484" spans="1:20" x14ac:dyDescent="0.3">
      <c r="A4484" s="75">
        <v>4481</v>
      </c>
      <c r="B4484" s="76">
        <v>43297</v>
      </c>
      <c r="C4484" s="80">
        <v>3941.8197</v>
      </c>
      <c r="D4484" s="81">
        <v>77.970299999999995</v>
      </c>
      <c r="E4484" s="82">
        <v>77.680000000000007</v>
      </c>
      <c r="F4484" s="82">
        <v>54.2654</v>
      </c>
      <c r="G4484" s="82">
        <v>159.0087</v>
      </c>
      <c r="H4484" s="82">
        <v>225.00630000000001</v>
      </c>
      <c r="I4484" s="82">
        <v>128.51140000000001</v>
      </c>
      <c r="J4484" s="82">
        <v>41.695599999999999</v>
      </c>
      <c r="K4484" s="82">
        <v>71.662899999999993</v>
      </c>
      <c r="L4484" s="82">
        <v>171.553</v>
      </c>
      <c r="M4484" s="87">
        <v>248.85499999999999</v>
      </c>
      <c r="N4484" s="80">
        <v>1.91</v>
      </c>
      <c r="O4484" s="86">
        <f t="shared" ref="O4484:O4547" si="210">O4483*(1+N4484/100/252)</f>
        <v>1287.4658721979899</v>
      </c>
      <c r="P4484" s="24">
        <f t="shared" ref="P4484:P4547" si="211">IF(MONTH(B4484)&lt;&gt;MONTH(B4485),1,0)</f>
        <v>0</v>
      </c>
      <c r="R4484" s="76">
        <v>43297</v>
      </c>
      <c r="S4484" s="88">
        <f t="shared" ref="S4484:S4547" si="212">(C4484/C4483)-1</f>
        <v>-9.8091839498493094E-4</v>
      </c>
      <c r="T4484" s="88"/>
    </row>
    <row r="4485" spans="1:20" x14ac:dyDescent="0.3">
      <c r="A4485" s="75">
        <v>4482</v>
      </c>
      <c r="B4485" s="76">
        <v>43298</v>
      </c>
      <c r="C4485" s="80">
        <v>3957.5439999999999</v>
      </c>
      <c r="D4485" s="81">
        <v>78.718599999999995</v>
      </c>
      <c r="E4485" s="82">
        <v>78.63</v>
      </c>
      <c r="F4485" s="82">
        <v>54.758099999999999</v>
      </c>
      <c r="G4485" s="82">
        <v>160.58500000000001</v>
      </c>
      <c r="H4485" s="82">
        <v>223.04859999999999</v>
      </c>
      <c r="I4485" s="82">
        <v>128.23099999999999</v>
      </c>
      <c r="J4485" s="82">
        <v>41.201599999999999</v>
      </c>
      <c r="K4485" s="82">
        <v>72.495999999999995</v>
      </c>
      <c r="L4485" s="82">
        <v>174.46899999999999</v>
      </c>
      <c r="M4485" s="87">
        <v>250.375</v>
      </c>
      <c r="N4485" s="80">
        <v>1.91</v>
      </c>
      <c r="O4485" s="86">
        <f t="shared" si="210"/>
        <v>1287.5634539367099</v>
      </c>
      <c r="P4485" s="24">
        <f t="shared" si="211"/>
        <v>0</v>
      </c>
      <c r="R4485" s="76">
        <v>43298</v>
      </c>
      <c r="S4485" s="88">
        <f t="shared" si="212"/>
        <v>3.9890967108413599E-3</v>
      </c>
      <c r="T4485" s="88"/>
    </row>
    <row r="4486" spans="1:20" x14ac:dyDescent="0.3">
      <c r="A4486" s="75">
        <v>4483</v>
      </c>
      <c r="B4486" s="76">
        <v>43299</v>
      </c>
      <c r="C4486" s="80">
        <v>3966.0943000000002</v>
      </c>
      <c r="D4486" s="81">
        <v>78.518199999999993</v>
      </c>
      <c r="E4486" s="82">
        <v>78.12</v>
      </c>
      <c r="F4486" s="82">
        <v>54.466900000000003</v>
      </c>
      <c r="G4486" s="82">
        <v>159.327</v>
      </c>
      <c r="H4486" s="82">
        <v>222.35329999999999</v>
      </c>
      <c r="I4486" s="82">
        <v>128.0907</v>
      </c>
      <c r="J4486" s="82">
        <v>41.0657</v>
      </c>
      <c r="K4486" s="82">
        <v>72.287800000000004</v>
      </c>
      <c r="L4486" s="82">
        <v>174.393</v>
      </c>
      <c r="M4486" s="87">
        <v>247.523</v>
      </c>
      <c r="N4486" s="80">
        <v>1.91</v>
      </c>
      <c r="O4486" s="86">
        <f t="shared" si="210"/>
        <v>1287.66104307152</v>
      </c>
      <c r="P4486" s="24">
        <f t="shared" si="211"/>
        <v>0</v>
      </c>
      <c r="R4486" s="76">
        <v>43299</v>
      </c>
      <c r="S4486" s="88">
        <f t="shared" si="212"/>
        <v>2.1605066172354398E-3</v>
      </c>
      <c r="T4486" s="88"/>
    </row>
    <row r="4487" spans="1:20" x14ac:dyDescent="0.3">
      <c r="A4487" s="75">
        <v>4484</v>
      </c>
      <c r="B4487" s="76">
        <v>43300</v>
      </c>
      <c r="C4487" s="80">
        <v>3950.8249000000001</v>
      </c>
      <c r="D4487" s="81">
        <v>79.253100000000003</v>
      </c>
      <c r="E4487" s="82">
        <v>78.239999999999995</v>
      </c>
      <c r="F4487" s="82">
        <v>54.243000000000002</v>
      </c>
      <c r="G4487" s="82">
        <v>158.23570000000001</v>
      </c>
      <c r="H4487" s="82">
        <v>222.6095</v>
      </c>
      <c r="I4487" s="82">
        <v>127.7636</v>
      </c>
      <c r="J4487" s="82">
        <v>40.225900000000003</v>
      </c>
      <c r="K4487" s="82">
        <v>72.271699999999996</v>
      </c>
      <c r="L4487" s="82">
        <v>175.821</v>
      </c>
      <c r="M4487" s="87">
        <v>246.708</v>
      </c>
      <c r="N4487" s="80">
        <v>1.91</v>
      </c>
      <c r="O4487" s="86">
        <f t="shared" si="210"/>
        <v>1287.7586396029601</v>
      </c>
      <c r="P4487" s="24">
        <f t="shared" si="211"/>
        <v>0</v>
      </c>
      <c r="R4487" s="76">
        <v>43300</v>
      </c>
      <c r="S4487" s="88">
        <f t="shared" si="212"/>
        <v>-3.8499841014875101E-3</v>
      </c>
      <c r="T4487" s="88"/>
    </row>
    <row r="4488" spans="1:20" x14ac:dyDescent="0.3">
      <c r="A4488" s="75">
        <v>4485</v>
      </c>
      <c r="B4488" s="76">
        <v>43301</v>
      </c>
      <c r="C4488" s="80">
        <v>3947.2467999999999</v>
      </c>
      <c r="D4488" s="81">
        <v>78.317800000000005</v>
      </c>
      <c r="E4488" s="82">
        <v>78.91</v>
      </c>
      <c r="F4488" s="82">
        <v>54.332599999999999</v>
      </c>
      <c r="G4488" s="82">
        <v>161.07</v>
      </c>
      <c r="H4488" s="82">
        <v>223.7073</v>
      </c>
      <c r="I4488" s="82">
        <v>126.8133</v>
      </c>
      <c r="J4488" s="82">
        <v>40.2012</v>
      </c>
      <c r="K4488" s="82">
        <v>72.5441</v>
      </c>
      <c r="L4488" s="82">
        <v>176.185</v>
      </c>
      <c r="M4488" s="87">
        <v>247.58500000000001</v>
      </c>
      <c r="N4488" s="80">
        <v>1.91</v>
      </c>
      <c r="O4488" s="86">
        <f t="shared" si="210"/>
        <v>1287.8562435315901</v>
      </c>
      <c r="P4488" s="24">
        <f t="shared" si="211"/>
        <v>0</v>
      </c>
      <c r="R4488" s="76">
        <v>43301</v>
      </c>
      <c r="S4488" s="88">
        <f t="shared" si="212"/>
        <v>-9.0565896757410802E-4</v>
      </c>
      <c r="T4488" s="88"/>
    </row>
    <row r="4489" spans="1:20" x14ac:dyDescent="0.3">
      <c r="A4489" s="75">
        <v>4486</v>
      </c>
      <c r="B4489" s="76">
        <v>43304</v>
      </c>
      <c r="C4489" s="80">
        <v>3954.5021999999999</v>
      </c>
      <c r="D4489" s="81">
        <v>78.945800000000006</v>
      </c>
      <c r="E4489" s="82">
        <v>79.75</v>
      </c>
      <c r="F4489" s="82">
        <v>54.500500000000002</v>
      </c>
      <c r="G4489" s="82">
        <v>163.64670000000001</v>
      </c>
      <c r="H4489" s="82">
        <v>221.98740000000001</v>
      </c>
      <c r="I4489" s="82">
        <v>126.8133</v>
      </c>
      <c r="J4489" s="82">
        <v>39.855400000000003</v>
      </c>
      <c r="K4489" s="82">
        <v>72.0154</v>
      </c>
      <c r="L4489" s="82">
        <v>173.72499999999999</v>
      </c>
      <c r="M4489" s="87">
        <v>248.80799999999999</v>
      </c>
      <c r="N4489" s="80">
        <v>1.91</v>
      </c>
      <c r="O4489" s="86">
        <f t="shared" si="210"/>
        <v>1287.9538548579901</v>
      </c>
      <c r="P4489" s="24">
        <f t="shared" si="211"/>
        <v>0</v>
      </c>
      <c r="R4489" s="76">
        <v>43304</v>
      </c>
      <c r="S4489" s="88">
        <f t="shared" si="212"/>
        <v>1.83809129948509E-3</v>
      </c>
      <c r="T4489" s="88"/>
    </row>
    <row r="4490" spans="1:20" x14ac:dyDescent="0.3">
      <c r="A4490" s="75">
        <v>4487</v>
      </c>
      <c r="B4490" s="76">
        <v>43305</v>
      </c>
      <c r="C4490" s="80">
        <v>3973.6048999999998</v>
      </c>
      <c r="D4490" s="81">
        <v>78.638499999999993</v>
      </c>
      <c r="E4490" s="82">
        <v>79.22</v>
      </c>
      <c r="F4490" s="82">
        <v>54.500500000000002</v>
      </c>
      <c r="G4490" s="82">
        <v>163.17679999999999</v>
      </c>
      <c r="H4490" s="82">
        <v>226.59809999999999</v>
      </c>
      <c r="I4490" s="82">
        <v>129.32149999999999</v>
      </c>
      <c r="J4490" s="82">
        <v>40.090000000000003</v>
      </c>
      <c r="K4490" s="82">
        <v>72.512100000000004</v>
      </c>
      <c r="L4490" s="82">
        <v>174.256</v>
      </c>
      <c r="M4490" s="87">
        <v>247.53800000000001</v>
      </c>
      <c r="N4490" s="80">
        <v>1.91</v>
      </c>
      <c r="O4490" s="86">
        <f t="shared" si="210"/>
        <v>1288.0514735827001</v>
      </c>
      <c r="P4490" s="24">
        <f t="shared" si="211"/>
        <v>0</v>
      </c>
      <c r="R4490" s="76">
        <v>43305</v>
      </c>
      <c r="S4490" s="88">
        <f t="shared" si="212"/>
        <v>4.8306206530874798E-3</v>
      </c>
      <c r="T4490" s="88"/>
    </row>
    <row r="4491" spans="1:20" x14ac:dyDescent="0.3">
      <c r="A4491" s="75">
        <v>4488</v>
      </c>
      <c r="B4491" s="76">
        <v>43306</v>
      </c>
      <c r="C4491" s="80">
        <v>4009.8083999999999</v>
      </c>
      <c r="D4491" s="81">
        <v>79.400099999999995</v>
      </c>
      <c r="E4491" s="82">
        <v>80.13</v>
      </c>
      <c r="F4491" s="82">
        <v>54.814100000000003</v>
      </c>
      <c r="G4491" s="82">
        <v>167.98150000000001</v>
      </c>
      <c r="H4491" s="82">
        <v>228.51920000000001</v>
      </c>
      <c r="I4491" s="82">
        <v>130.2251</v>
      </c>
      <c r="J4491" s="82">
        <v>40.979300000000002</v>
      </c>
      <c r="K4491" s="82">
        <v>73.841800000000006</v>
      </c>
      <c r="L4491" s="82">
        <v>174.97</v>
      </c>
      <c r="M4491" s="87">
        <v>249.02699999999999</v>
      </c>
      <c r="N4491" s="80">
        <v>1.91</v>
      </c>
      <c r="O4491" s="86">
        <f t="shared" si="210"/>
        <v>1288.1490997062899</v>
      </c>
      <c r="P4491" s="24">
        <f t="shared" si="211"/>
        <v>0</v>
      </c>
      <c r="R4491" s="76">
        <v>43306</v>
      </c>
      <c r="S4491" s="88">
        <f t="shared" si="212"/>
        <v>9.1109964153708294E-3</v>
      </c>
      <c r="T4491" s="88"/>
    </row>
    <row r="4492" spans="1:20" x14ac:dyDescent="0.3">
      <c r="A4492" s="75">
        <v>4489</v>
      </c>
      <c r="B4492" s="76">
        <v>43307</v>
      </c>
      <c r="C4492" s="80">
        <v>3997.6496999999999</v>
      </c>
      <c r="D4492" s="81">
        <v>84.9589</v>
      </c>
      <c r="E4492" s="82">
        <v>80.73</v>
      </c>
      <c r="F4492" s="82">
        <v>54.724499999999999</v>
      </c>
      <c r="G4492" s="82">
        <v>166.14750000000001</v>
      </c>
      <c r="H4492" s="82">
        <v>226.78100000000001</v>
      </c>
      <c r="I4492" s="82">
        <v>131.23769999999999</v>
      </c>
      <c r="J4492" s="82">
        <v>41.806800000000003</v>
      </c>
      <c r="K4492" s="82">
        <v>74.082099999999997</v>
      </c>
      <c r="L4492" s="82">
        <v>174.65100000000001</v>
      </c>
      <c r="M4492" s="87">
        <v>244.71700000000001</v>
      </c>
      <c r="N4492" s="80">
        <v>1.91</v>
      </c>
      <c r="O4492" s="86">
        <f t="shared" si="210"/>
        <v>1288.2467332293299</v>
      </c>
      <c r="P4492" s="24">
        <f t="shared" si="211"/>
        <v>0</v>
      </c>
      <c r="R4492" s="76">
        <v>43307</v>
      </c>
      <c r="S4492" s="88">
        <f t="shared" si="212"/>
        <v>-3.0322396451660798E-3</v>
      </c>
      <c r="T4492" s="88"/>
    </row>
    <row r="4493" spans="1:20" x14ac:dyDescent="0.3">
      <c r="A4493" s="75">
        <v>4490</v>
      </c>
      <c r="B4493" s="76">
        <v>43308</v>
      </c>
      <c r="C4493" s="80">
        <v>3971.4256999999998</v>
      </c>
      <c r="D4493" s="81">
        <v>83.7697</v>
      </c>
      <c r="E4493" s="82">
        <v>79.64</v>
      </c>
      <c r="F4493" s="82">
        <v>54.4557</v>
      </c>
      <c r="G4493" s="82">
        <v>163.2071</v>
      </c>
      <c r="H4493" s="82">
        <v>230.4768</v>
      </c>
      <c r="I4493" s="82">
        <v>127.6234</v>
      </c>
      <c r="J4493" s="82">
        <v>41.325099999999999</v>
      </c>
      <c r="K4493" s="82">
        <v>74.034099999999995</v>
      </c>
      <c r="L4493" s="82">
        <v>173.55799999999999</v>
      </c>
      <c r="M4493" s="87">
        <v>246.81700000000001</v>
      </c>
      <c r="N4493" s="80">
        <v>1.91</v>
      </c>
      <c r="O4493" s="86">
        <f t="shared" si="210"/>
        <v>1288.3443741523599</v>
      </c>
      <c r="P4493" s="24">
        <f t="shared" si="211"/>
        <v>0</v>
      </c>
      <c r="R4493" s="76">
        <v>43308</v>
      </c>
      <c r="S4493" s="88">
        <f t="shared" si="212"/>
        <v>-6.5598544064529004E-3</v>
      </c>
      <c r="T4493" s="88"/>
    </row>
    <row r="4494" spans="1:20" x14ac:dyDescent="0.3">
      <c r="A4494" s="75">
        <v>4491</v>
      </c>
      <c r="B4494" s="76">
        <v>43311</v>
      </c>
      <c r="C4494" s="80">
        <v>3948.8944999999999</v>
      </c>
      <c r="D4494" s="81">
        <v>82.9011</v>
      </c>
      <c r="E4494" s="82">
        <v>75.290000000000006</v>
      </c>
      <c r="F4494" s="82">
        <v>53.447899999999997</v>
      </c>
      <c r="G4494" s="82">
        <v>159.70590000000001</v>
      </c>
      <c r="H4494" s="82">
        <v>233.87989999999999</v>
      </c>
      <c r="I4494" s="82">
        <v>127.343</v>
      </c>
      <c r="J4494" s="82">
        <v>41.794400000000003</v>
      </c>
      <c r="K4494" s="82">
        <v>74.066100000000006</v>
      </c>
      <c r="L4494" s="82">
        <v>173.40600000000001</v>
      </c>
      <c r="M4494" s="87">
        <v>248.63499999999999</v>
      </c>
      <c r="N4494" s="80">
        <v>1.91</v>
      </c>
      <c r="O4494" s="86">
        <f t="shared" si="210"/>
        <v>1288.4420224759599</v>
      </c>
      <c r="P4494" s="24">
        <f t="shared" si="211"/>
        <v>0</v>
      </c>
      <c r="R4494" s="76">
        <v>43311</v>
      </c>
      <c r="S4494" s="88">
        <f t="shared" si="212"/>
        <v>-5.6733278429456097E-3</v>
      </c>
      <c r="T4494" s="88"/>
    </row>
    <row r="4495" spans="1:20" x14ac:dyDescent="0.3">
      <c r="A4495" s="75">
        <v>4492</v>
      </c>
      <c r="B4495" s="76">
        <v>43312</v>
      </c>
      <c r="C4495" s="80">
        <v>3968.3085999999998</v>
      </c>
      <c r="D4495" s="81">
        <v>85.6404</v>
      </c>
      <c r="E4495" s="82">
        <v>75.260000000000005</v>
      </c>
      <c r="F4495" s="82">
        <v>53.3919</v>
      </c>
      <c r="G4495" s="82">
        <v>160.78210000000001</v>
      </c>
      <c r="H4495" s="82">
        <v>231.0257</v>
      </c>
      <c r="I4495" s="82">
        <v>126.9846</v>
      </c>
      <c r="J4495" s="82">
        <v>42.189599999999999</v>
      </c>
      <c r="K4495" s="82">
        <v>74.706999999999994</v>
      </c>
      <c r="L4495" s="82">
        <v>174.65100000000001</v>
      </c>
      <c r="M4495" s="87">
        <v>246.911</v>
      </c>
      <c r="N4495" s="80">
        <v>1.91</v>
      </c>
      <c r="O4495" s="99">
        <f t="shared" si="210"/>
        <v>1288.5396782006801</v>
      </c>
      <c r="P4495" s="24">
        <f t="shared" si="211"/>
        <v>1</v>
      </c>
      <c r="R4495" s="76">
        <v>43312</v>
      </c>
      <c r="S4495" s="88">
        <f t="shared" si="212"/>
        <v>4.9163379776289203E-3</v>
      </c>
      <c r="T4495" s="88"/>
    </row>
    <row r="4496" spans="1:20" x14ac:dyDescent="0.3">
      <c r="A4496" s="75">
        <v>4493</v>
      </c>
      <c r="B4496" s="76">
        <v>43313</v>
      </c>
      <c r="C4496" s="80">
        <v>3964.1801</v>
      </c>
      <c r="D4496" s="81">
        <v>85.987899999999996</v>
      </c>
      <c r="E4496" s="82">
        <v>71.63</v>
      </c>
      <c r="F4496" s="82">
        <v>53.022399999999998</v>
      </c>
      <c r="G4496" s="82">
        <v>161.08519999999999</v>
      </c>
      <c r="H4496" s="82">
        <v>229.41569999999999</v>
      </c>
      <c r="I4496" s="82">
        <v>125.2398</v>
      </c>
      <c r="J4496" s="82">
        <v>41.547400000000003</v>
      </c>
      <c r="K4496" s="82">
        <v>74.322500000000005</v>
      </c>
      <c r="L4496" s="82">
        <v>172.54</v>
      </c>
      <c r="M4496" s="87">
        <v>245.94</v>
      </c>
      <c r="N4496" s="80">
        <v>1.91</v>
      </c>
      <c r="O4496" s="86">
        <f t="shared" si="210"/>
        <v>1288.6373413270801</v>
      </c>
      <c r="P4496" s="24">
        <f t="shared" si="211"/>
        <v>0</v>
      </c>
      <c r="R4496" s="76">
        <v>43313</v>
      </c>
      <c r="S4496" s="88">
        <f t="shared" si="212"/>
        <v>-1.04036767705007E-3</v>
      </c>
      <c r="T4496" s="88"/>
    </row>
    <row r="4497" spans="1:20" x14ac:dyDescent="0.3">
      <c r="A4497" s="75">
        <v>4494</v>
      </c>
      <c r="B4497" s="76">
        <v>43314</v>
      </c>
      <c r="C4497" s="80">
        <v>3984.1300999999999</v>
      </c>
      <c r="D4497" s="81">
        <v>86.549099999999996</v>
      </c>
      <c r="E4497" s="82">
        <v>74.28</v>
      </c>
      <c r="F4497" s="82">
        <v>53.638300000000001</v>
      </c>
      <c r="G4497" s="82">
        <v>163.04040000000001</v>
      </c>
      <c r="H4497" s="82">
        <v>226.43340000000001</v>
      </c>
      <c r="I4497" s="82">
        <v>124.492</v>
      </c>
      <c r="J4497" s="82">
        <v>40.868099999999998</v>
      </c>
      <c r="K4497" s="82">
        <v>73.986000000000004</v>
      </c>
      <c r="L4497" s="82">
        <v>174.18100000000001</v>
      </c>
      <c r="M4497" s="87">
        <v>243.57300000000001</v>
      </c>
      <c r="N4497" s="80">
        <v>1.91</v>
      </c>
      <c r="O4497" s="86">
        <f t="shared" si="210"/>
        <v>1288.7350118557299</v>
      </c>
      <c r="P4497" s="24">
        <f t="shared" si="211"/>
        <v>0</v>
      </c>
      <c r="R4497" s="76">
        <v>43314</v>
      </c>
      <c r="S4497" s="88">
        <f t="shared" si="212"/>
        <v>5.0325665072583599E-3</v>
      </c>
      <c r="T4497" s="88"/>
    </row>
    <row r="4498" spans="1:20" x14ac:dyDescent="0.3">
      <c r="A4498" s="75">
        <v>4495</v>
      </c>
      <c r="B4498" s="76">
        <v>43315</v>
      </c>
      <c r="C4498" s="80">
        <v>4003.163</v>
      </c>
      <c r="D4498" s="81">
        <v>87.390900000000002</v>
      </c>
      <c r="E4498" s="82">
        <v>74.61</v>
      </c>
      <c r="F4498" s="82">
        <v>54.276600000000002</v>
      </c>
      <c r="G4498" s="82">
        <v>163.75280000000001</v>
      </c>
      <c r="H4498" s="82">
        <v>226.964</v>
      </c>
      <c r="I4498" s="82">
        <v>124.9438</v>
      </c>
      <c r="J4498" s="82">
        <v>40.905200000000001</v>
      </c>
      <c r="K4498" s="82">
        <v>74.690899999999999</v>
      </c>
      <c r="L4498" s="82">
        <v>176.626</v>
      </c>
      <c r="M4498" s="87">
        <v>244.827</v>
      </c>
      <c r="N4498" s="80">
        <v>1.91</v>
      </c>
      <c r="O4498" s="86">
        <f t="shared" si="210"/>
        <v>1288.83268978718</v>
      </c>
      <c r="P4498" s="24">
        <f t="shared" si="211"/>
        <v>0</v>
      </c>
      <c r="R4498" s="76">
        <v>43315</v>
      </c>
      <c r="S4498" s="88">
        <f t="shared" si="212"/>
        <v>4.7771783356171903E-3</v>
      </c>
      <c r="T4498" s="88"/>
    </row>
    <row r="4499" spans="1:20" x14ac:dyDescent="0.3">
      <c r="A4499" s="75">
        <v>4496</v>
      </c>
      <c r="B4499" s="76">
        <v>43318</v>
      </c>
      <c r="C4499" s="80">
        <v>4017.7165</v>
      </c>
      <c r="D4499" s="81">
        <v>87.831900000000005</v>
      </c>
      <c r="E4499" s="82">
        <v>75.319999999999993</v>
      </c>
      <c r="F4499" s="82">
        <v>54.500500000000002</v>
      </c>
      <c r="G4499" s="82">
        <v>163.88919999999999</v>
      </c>
      <c r="H4499" s="82">
        <v>227.42140000000001</v>
      </c>
      <c r="I4499" s="82">
        <v>124.9126</v>
      </c>
      <c r="J4499" s="82">
        <v>40.880499999999998</v>
      </c>
      <c r="K4499" s="82">
        <v>74.739000000000004</v>
      </c>
      <c r="L4499" s="82">
        <v>178.26599999999999</v>
      </c>
      <c r="M4499" s="87">
        <v>245.626</v>
      </c>
      <c r="N4499" s="80">
        <v>1.91</v>
      </c>
      <c r="O4499" s="86">
        <f t="shared" si="210"/>
        <v>1288.930375122</v>
      </c>
      <c r="P4499" s="24">
        <f t="shared" si="211"/>
        <v>0</v>
      </c>
      <c r="R4499" s="76">
        <v>43318</v>
      </c>
      <c r="S4499" s="88">
        <f t="shared" si="212"/>
        <v>3.6355002281944801E-3</v>
      </c>
      <c r="T4499" s="88"/>
    </row>
    <row r="4500" spans="1:20" x14ac:dyDescent="0.3">
      <c r="A4500" s="75">
        <v>4497</v>
      </c>
      <c r="B4500" s="76">
        <v>43319</v>
      </c>
      <c r="C4500" s="80">
        <v>4029.0952000000002</v>
      </c>
      <c r="D4500" s="81">
        <v>87.444400000000002</v>
      </c>
      <c r="E4500" s="82">
        <v>75.67</v>
      </c>
      <c r="F4500" s="82">
        <v>54.287799999999997</v>
      </c>
      <c r="G4500" s="82">
        <v>165.02590000000001</v>
      </c>
      <c r="H4500" s="82">
        <v>229.03149999999999</v>
      </c>
      <c r="I4500" s="82">
        <v>126.61069999999999</v>
      </c>
      <c r="J4500" s="82">
        <v>40.374099999999999</v>
      </c>
      <c r="K4500" s="82">
        <v>74.498699999999999</v>
      </c>
      <c r="L4500" s="82">
        <v>173.46700000000001</v>
      </c>
      <c r="M4500" s="87">
        <v>244.56</v>
      </c>
      <c r="N4500" s="80">
        <v>1.91</v>
      </c>
      <c r="O4500" s="86">
        <f t="shared" si="210"/>
        <v>1289.0280678607501</v>
      </c>
      <c r="P4500" s="24">
        <f t="shared" si="211"/>
        <v>0</v>
      </c>
      <c r="R4500" s="76">
        <v>43319</v>
      </c>
      <c r="S4500" s="88">
        <f t="shared" si="212"/>
        <v>2.83213113717706E-3</v>
      </c>
      <c r="T4500" s="88"/>
    </row>
    <row r="4501" spans="1:20" x14ac:dyDescent="0.3">
      <c r="A4501" s="75">
        <v>4498</v>
      </c>
      <c r="B4501" s="76">
        <v>43320</v>
      </c>
      <c r="C4501" s="80">
        <v>4028.1547</v>
      </c>
      <c r="D4501" s="81">
        <v>87.0702</v>
      </c>
      <c r="E4501" s="82">
        <v>76.62</v>
      </c>
      <c r="F4501" s="82">
        <v>54.186999999999998</v>
      </c>
      <c r="G4501" s="82">
        <v>165.95050000000001</v>
      </c>
      <c r="H4501" s="82">
        <v>226.65289999999999</v>
      </c>
      <c r="I4501" s="82">
        <v>125.76949999999999</v>
      </c>
      <c r="J4501" s="82">
        <v>40.3123</v>
      </c>
      <c r="K4501" s="82">
        <v>73.938000000000002</v>
      </c>
      <c r="L4501" s="82">
        <v>172.358</v>
      </c>
      <c r="M4501" s="87">
        <v>249.07400000000001</v>
      </c>
      <c r="N4501" s="80">
        <v>1.91</v>
      </c>
      <c r="O4501" s="86">
        <f t="shared" si="210"/>
        <v>1289.1257680039901</v>
      </c>
      <c r="P4501" s="24">
        <f t="shared" si="211"/>
        <v>0</v>
      </c>
      <c r="R4501" s="76">
        <v>43320</v>
      </c>
      <c r="S4501" s="88">
        <f t="shared" si="212"/>
        <v>-2.3342709797480299E-4</v>
      </c>
      <c r="T4501" s="88"/>
    </row>
    <row r="4502" spans="1:20" x14ac:dyDescent="0.3">
      <c r="A4502" s="75">
        <v>4499</v>
      </c>
      <c r="B4502" s="76">
        <v>43321</v>
      </c>
      <c r="C4502" s="80">
        <v>4023.3912</v>
      </c>
      <c r="D4502" s="81">
        <v>86.963300000000004</v>
      </c>
      <c r="E4502" s="82">
        <v>76.84</v>
      </c>
      <c r="F4502" s="82">
        <v>54.354999999999997</v>
      </c>
      <c r="G4502" s="82">
        <v>166.22329999999999</v>
      </c>
      <c r="H4502" s="82">
        <v>224.18299999999999</v>
      </c>
      <c r="I4502" s="82">
        <v>125.1307</v>
      </c>
      <c r="J4502" s="82">
        <v>40.102400000000003</v>
      </c>
      <c r="K4502" s="82">
        <v>74.258399999999995</v>
      </c>
      <c r="L4502" s="82">
        <v>172.67699999999999</v>
      </c>
      <c r="M4502" s="87">
        <v>249.67</v>
      </c>
      <c r="N4502" s="80">
        <v>1.91</v>
      </c>
      <c r="O4502" s="86">
        <f t="shared" si="210"/>
        <v>1289.22347555228</v>
      </c>
      <c r="P4502" s="24">
        <f t="shared" si="211"/>
        <v>0</v>
      </c>
      <c r="R4502" s="76">
        <v>43321</v>
      </c>
      <c r="S4502" s="88">
        <f t="shared" si="212"/>
        <v>-1.1825514049894599E-3</v>
      </c>
      <c r="T4502" s="88"/>
    </row>
    <row r="4503" spans="1:20" x14ac:dyDescent="0.3">
      <c r="A4503" s="75">
        <v>4500</v>
      </c>
      <c r="B4503" s="76">
        <v>43322</v>
      </c>
      <c r="C4503" s="80">
        <v>3995.9751000000001</v>
      </c>
      <c r="D4503" s="81">
        <v>86.615899999999996</v>
      </c>
      <c r="E4503" s="82">
        <v>74.66</v>
      </c>
      <c r="F4503" s="82">
        <v>54.108600000000003</v>
      </c>
      <c r="G4503" s="82">
        <v>165.20779999999999</v>
      </c>
      <c r="H4503" s="82">
        <v>225.66499999999999</v>
      </c>
      <c r="I4503" s="82">
        <v>125.0061</v>
      </c>
      <c r="J4503" s="82">
        <v>39.435499999999998</v>
      </c>
      <c r="K4503" s="82">
        <v>73.825800000000001</v>
      </c>
      <c r="L4503" s="82">
        <v>171.416</v>
      </c>
      <c r="M4503" s="87">
        <v>248.69800000000001</v>
      </c>
      <c r="N4503" s="80">
        <v>1.91</v>
      </c>
      <c r="O4503" s="86">
        <f t="shared" si="210"/>
        <v>1289.3211905061801</v>
      </c>
      <c r="P4503" s="24">
        <f t="shared" si="211"/>
        <v>0</v>
      </c>
      <c r="R4503" s="76">
        <v>43322</v>
      </c>
      <c r="S4503" s="88">
        <f t="shared" si="212"/>
        <v>-6.8141770554153202E-3</v>
      </c>
      <c r="T4503" s="88"/>
    </row>
    <row r="4504" spans="1:20" x14ac:dyDescent="0.3">
      <c r="A4504" s="75">
        <v>4501</v>
      </c>
      <c r="B4504" s="76">
        <v>43325</v>
      </c>
      <c r="C4504" s="80">
        <v>3980.0387999999998</v>
      </c>
      <c r="D4504" s="81">
        <v>86.642600000000002</v>
      </c>
      <c r="E4504" s="82">
        <v>72</v>
      </c>
      <c r="F4504" s="82">
        <v>53.761499999999998</v>
      </c>
      <c r="G4504" s="82">
        <v>164.0104</v>
      </c>
      <c r="H4504" s="82">
        <v>224.01830000000001</v>
      </c>
      <c r="I4504" s="82">
        <v>123.6525</v>
      </c>
      <c r="J4504" s="82">
        <v>39.213099999999997</v>
      </c>
      <c r="K4504" s="82">
        <v>73.425299999999993</v>
      </c>
      <c r="L4504" s="82">
        <v>171.64400000000001</v>
      </c>
      <c r="M4504" s="87">
        <v>247.852</v>
      </c>
      <c r="N4504" s="80">
        <v>1.91</v>
      </c>
      <c r="O4504" s="86">
        <f t="shared" si="210"/>
        <v>1289.4189128662499</v>
      </c>
      <c r="P4504" s="24">
        <f t="shared" si="211"/>
        <v>0</v>
      </c>
      <c r="R4504" s="76">
        <v>43325</v>
      </c>
      <c r="S4504" s="88">
        <f t="shared" si="212"/>
        <v>-3.9880879137611496E-3</v>
      </c>
      <c r="T4504" s="88"/>
    </row>
    <row r="4505" spans="1:20" x14ac:dyDescent="0.3">
      <c r="A4505" s="75">
        <v>4502</v>
      </c>
      <c r="B4505" s="76">
        <v>43326</v>
      </c>
      <c r="C4505" s="80">
        <v>4005.8217</v>
      </c>
      <c r="D4505" s="81">
        <v>87.430999999999997</v>
      </c>
      <c r="E4505" s="82">
        <v>72.2</v>
      </c>
      <c r="F4505" s="82">
        <v>54.007800000000003</v>
      </c>
      <c r="G4505" s="82">
        <v>166.0566</v>
      </c>
      <c r="H4505" s="82">
        <v>224.27440000000001</v>
      </c>
      <c r="I4505" s="82">
        <v>123.259</v>
      </c>
      <c r="J4505" s="82">
        <v>39.855400000000003</v>
      </c>
      <c r="K4505" s="82">
        <v>73.5214</v>
      </c>
      <c r="L4505" s="82">
        <v>171.76599999999999</v>
      </c>
      <c r="M4505" s="87">
        <v>251.70699999999999</v>
      </c>
      <c r="N4505" s="80">
        <v>1.91</v>
      </c>
      <c r="O4505" s="86">
        <f t="shared" si="210"/>
        <v>1289.51664263306</v>
      </c>
      <c r="P4505" s="24">
        <f t="shared" si="211"/>
        <v>0</v>
      </c>
      <c r="R4505" s="76">
        <v>43326</v>
      </c>
      <c r="S4505" s="88">
        <f t="shared" si="212"/>
        <v>6.4780524250165304E-3</v>
      </c>
      <c r="T4505" s="88"/>
    </row>
    <row r="4506" spans="1:20" x14ac:dyDescent="0.3">
      <c r="A4506" s="75">
        <v>4503</v>
      </c>
      <c r="B4506" s="76">
        <v>43327</v>
      </c>
      <c r="C4506" s="80">
        <v>3976.0943000000002</v>
      </c>
      <c r="D4506" s="81">
        <v>87.765100000000004</v>
      </c>
      <c r="E4506" s="82">
        <v>71.69</v>
      </c>
      <c r="F4506" s="82">
        <v>53.571100000000001</v>
      </c>
      <c r="G4506" s="82">
        <v>163.8134</v>
      </c>
      <c r="H4506" s="82">
        <v>215.785</v>
      </c>
      <c r="I4506" s="82">
        <v>121.1026</v>
      </c>
      <c r="J4506" s="82">
        <v>38.398000000000003</v>
      </c>
      <c r="K4506" s="82">
        <v>73.825800000000001</v>
      </c>
      <c r="L4506" s="82">
        <v>172.297</v>
      </c>
      <c r="M4506" s="87">
        <v>250.57900000000001</v>
      </c>
      <c r="N4506" s="80">
        <v>1.91</v>
      </c>
      <c r="O4506" s="86">
        <f t="shared" si="210"/>
        <v>1289.6143798071701</v>
      </c>
      <c r="P4506" s="24">
        <f t="shared" si="211"/>
        <v>0</v>
      </c>
      <c r="R4506" s="76">
        <v>43327</v>
      </c>
      <c r="S4506" s="88">
        <f t="shared" si="212"/>
        <v>-7.4210492194397596E-3</v>
      </c>
      <c r="T4506" s="88"/>
    </row>
    <row r="4507" spans="1:20" x14ac:dyDescent="0.3">
      <c r="A4507" s="75">
        <v>4504</v>
      </c>
      <c r="B4507" s="76">
        <v>43328</v>
      </c>
      <c r="C4507" s="80">
        <v>4008.7829999999999</v>
      </c>
      <c r="D4507" s="81">
        <v>87.872</v>
      </c>
      <c r="E4507" s="82">
        <v>71.39</v>
      </c>
      <c r="F4507" s="82">
        <v>53.862200000000001</v>
      </c>
      <c r="G4507" s="82">
        <v>163.78299999999999</v>
      </c>
      <c r="H4507" s="82">
        <v>217.3219</v>
      </c>
      <c r="I4507" s="82">
        <v>122.771</v>
      </c>
      <c r="J4507" s="82">
        <v>38.138599999999997</v>
      </c>
      <c r="K4507" s="82">
        <v>74.0501</v>
      </c>
      <c r="L4507" s="82">
        <v>173.512</v>
      </c>
      <c r="M4507" s="87">
        <v>253.47800000000001</v>
      </c>
      <c r="N4507" s="80">
        <v>1.92</v>
      </c>
      <c r="O4507" s="86">
        <f t="shared" si="210"/>
        <v>1289.71263614087</v>
      </c>
      <c r="P4507" s="24">
        <f t="shared" si="211"/>
        <v>0</v>
      </c>
      <c r="R4507" s="76">
        <v>43328</v>
      </c>
      <c r="S4507" s="88">
        <f t="shared" si="212"/>
        <v>8.2213090368605801E-3</v>
      </c>
      <c r="T4507" s="88"/>
    </row>
    <row r="4508" spans="1:20" x14ac:dyDescent="0.3">
      <c r="A4508" s="75">
        <v>4505</v>
      </c>
      <c r="B4508" s="76">
        <v>43329</v>
      </c>
      <c r="C4508" s="80">
        <v>4022.4313999999999</v>
      </c>
      <c r="D4508" s="81">
        <v>88.272800000000004</v>
      </c>
      <c r="E4508" s="82">
        <v>71.44</v>
      </c>
      <c r="F4508" s="82">
        <v>54.153399999999998</v>
      </c>
      <c r="G4508" s="82">
        <v>163.6917</v>
      </c>
      <c r="H4508" s="82">
        <v>217.5805</v>
      </c>
      <c r="I4508" s="82">
        <v>123.1803</v>
      </c>
      <c r="J4508" s="82">
        <v>38.237400000000001</v>
      </c>
      <c r="K4508" s="82">
        <v>74.658900000000003</v>
      </c>
      <c r="L4508" s="82">
        <v>174.59100000000001</v>
      </c>
      <c r="M4508" s="87">
        <v>252.56899999999999</v>
      </c>
      <c r="N4508" s="80">
        <v>1.92</v>
      </c>
      <c r="O4508" s="86">
        <f t="shared" si="210"/>
        <v>1289.81089996076</v>
      </c>
      <c r="P4508" s="24">
        <f t="shared" si="211"/>
        <v>0</v>
      </c>
      <c r="R4508" s="76">
        <v>43329</v>
      </c>
      <c r="S4508" s="88">
        <f t="shared" si="212"/>
        <v>3.4046242962015899E-3</v>
      </c>
      <c r="T4508" s="88"/>
    </row>
    <row r="4509" spans="1:20" x14ac:dyDescent="0.3">
      <c r="A4509" s="75">
        <v>4506</v>
      </c>
      <c r="B4509" s="76">
        <v>43332</v>
      </c>
      <c r="C4509" s="80">
        <v>4032.3467999999998</v>
      </c>
      <c r="D4509" s="81">
        <v>88.406499999999994</v>
      </c>
      <c r="E4509" s="82">
        <v>72.510000000000005</v>
      </c>
      <c r="F4509" s="82">
        <v>54.220599999999997</v>
      </c>
      <c r="G4509" s="82">
        <v>162.6113</v>
      </c>
      <c r="H4509" s="82">
        <v>217.4881</v>
      </c>
      <c r="I4509" s="82">
        <v>124.04600000000001</v>
      </c>
      <c r="J4509" s="82">
        <v>38.422699999999999</v>
      </c>
      <c r="K4509" s="82">
        <v>74.867199999999997</v>
      </c>
      <c r="L4509" s="82">
        <v>174.40799999999999</v>
      </c>
      <c r="M4509" s="87">
        <v>253.4</v>
      </c>
      <c r="N4509" s="80">
        <v>1.92</v>
      </c>
      <c r="O4509" s="86">
        <f t="shared" si="210"/>
        <v>1289.9091712674301</v>
      </c>
      <c r="P4509" s="24">
        <f t="shared" si="211"/>
        <v>0</v>
      </c>
      <c r="R4509" s="76">
        <v>43332</v>
      </c>
      <c r="S4509" s="88">
        <f t="shared" si="212"/>
        <v>2.4650265011356698E-3</v>
      </c>
      <c r="T4509" s="88"/>
    </row>
    <row r="4510" spans="1:20" x14ac:dyDescent="0.3">
      <c r="A4510" s="75">
        <v>4507</v>
      </c>
      <c r="B4510" s="76">
        <v>43333</v>
      </c>
      <c r="C4510" s="80">
        <v>4040.8404</v>
      </c>
      <c r="D4510" s="81">
        <v>88.927599999999998</v>
      </c>
      <c r="E4510" s="82">
        <v>72.78</v>
      </c>
      <c r="F4510" s="82">
        <v>54.209400000000002</v>
      </c>
      <c r="G4510" s="82">
        <v>161.25710000000001</v>
      </c>
      <c r="H4510" s="82">
        <v>217.8391</v>
      </c>
      <c r="I4510" s="82">
        <v>124.0774</v>
      </c>
      <c r="J4510" s="82">
        <v>38.348599999999998</v>
      </c>
      <c r="K4510" s="82">
        <v>74.0501</v>
      </c>
      <c r="L4510" s="82">
        <v>172.70699999999999</v>
      </c>
      <c r="M4510" s="87">
        <v>252.39699999999999</v>
      </c>
      <c r="N4510" s="80">
        <v>1.92</v>
      </c>
      <c r="O4510" s="86">
        <f t="shared" si="210"/>
        <v>1290.0074500614301</v>
      </c>
      <c r="P4510" s="24">
        <f t="shared" si="211"/>
        <v>0</v>
      </c>
      <c r="R4510" s="76">
        <v>43333</v>
      </c>
      <c r="S4510" s="88">
        <f t="shared" si="212"/>
        <v>2.1063664464575599E-3</v>
      </c>
      <c r="T4510" s="88"/>
    </row>
    <row r="4511" spans="1:20" x14ac:dyDescent="0.3">
      <c r="A4511" s="75">
        <v>4508</v>
      </c>
      <c r="B4511" s="76">
        <v>43334</v>
      </c>
      <c r="C4511" s="80">
        <v>4039.3379</v>
      </c>
      <c r="D4511" s="81">
        <v>89.315100000000001</v>
      </c>
      <c r="E4511" s="82">
        <v>73.11</v>
      </c>
      <c r="F4511" s="82">
        <v>54.646099999999997</v>
      </c>
      <c r="G4511" s="82">
        <v>162.90039999999999</v>
      </c>
      <c r="H4511" s="82">
        <v>219.64920000000001</v>
      </c>
      <c r="I4511" s="82">
        <v>125.8561</v>
      </c>
      <c r="J4511" s="82">
        <v>39.1143</v>
      </c>
      <c r="K4511" s="82">
        <v>73.585499999999996</v>
      </c>
      <c r="L4511" s="82">
        <v>170.46</v>
      </c>
      <c r="M4511" s="87">
        <v>251.62899999999999</v>
      </c>
      <c r="N4511" s="80">
        <v>1.92</v>
      </c>
      <c r="O4511" s="86">
        <f t="shared" si="210"/>
        <v>1290.1057363433399</v>
      </c>
      <c r="P4511" s="24">
        <f t="shared" si="211"/>
        <v>0</v>
      </c>
      <c r="R4511" s="76">
        <v>43334</v>
      </c>
      <c r="S4511" s="88">
        <f t="shared" si="212"/>
        <v>-3.7182859288376101E-4</v>
      </c>
      <c r="T4511" s="88"/>
    </row>
    <row r="4512" spans="1:20" x14ac:dyDescent="0.3">
      <c r="A4512" s="75">
        <v>4509</v>
      </c>
      <c r="B4512" s="76">
        <v>43335</v>
      </c>
      <c r="C4512" s="80">
        <v>4032.7584999999999</v>
      </c>
      <c r="D4512" s="81">
        <v>89.341899999999995</v>
      </c>
      <c r="E4512" s="82">
        <v>73.069999999999993</v>
      </c>
      <c r="F4512" s="82">
        <v>54.825299999999999</v>
      </c>
      <c r="G4512" s="82">
        <v>163.66120000000001</v>
      </c>
      <c r="H4512" s="82">
        <v>218.13460000000001</v>
      </c>
      <c r="I4512" s="82">
        <v>124.4709</v>
      </c>
      <c r="J4512" s="82">
        <v>39.064900000000002</v>
      </c>
      <c r="K4512" s="82">
        <v>73.216999999999999</v>
      </c>
      <c r="L4512" s="82">
        <v>169.989</v>
      </c>
      <c r="M4512" s="87">
        <v>249.27799999999999</v>
      </c>
      <c r="N4512" s="80">
        <v>1.92</v>
      </c>
      <c r="O4512" s="86">
        <f t="shared" si="210"/>
        <v>1290.2040301137299</v>
      </c>
      <c r="P4512" s="24">
        <f t="shared" si="211"/>
        <v>0</v>
      </c>
      <c r="R4512" s="76">
        <v>43335</v>
      </c>
      <c r="S4512" s="88">
        <f t="shared" si="212"/>
        <v>-1.6288312993078E-3</v>
      </c>
      <c r="T4512" s="88"/>
    </row>
    <row r="4513" spans="1:20" x14ac:dyDescent="0.3">
      <c r="A4513" s="75">
        <v>4510</v>
      </c>
      <c r="B4513" s="76">
        <v>43336</v>
      </c>
      <c r="C4513" s="80">
        <v>4057.8031000000001</v>
      </c>
      <c r="D4513" s="81">
        <v>89.729399999999998</v>
      </c>
      <c r="E4513" s="82">
        <v>73.400000000000006</v>
      </c>
      <c r="F4513" s="82">
        <v>55.161200000000001</v>
      </c>
      <c r="G4513" s="82">
        <v>164.93940000000001</v>
      </c>
      <c r="H4513" s="82">
        <v>219.81540000000001</v>
      </c>
      <c r="I4513" s="82">
        <v>125.32089999999999</v>
      </c>
      <c r="J4513" s="82">
        <v>39.620699999999999</v>
      </c>
      <c r="K4513" s="82">
        <v>73.104799999999997</v>
      </c>
      <c r="L4513" s="82">
        <v>170.32300000000001</v>
      </c>
      <c r="M4513" s="87">
        <v>249.79499999999999</v>
      </c>
      <c r="N4513" s="80">
        <v>1.92</v>
      </c>
      <c r="O4513" s="86">
        <f t="shared" si="210"/>
        <v>1290.3023313731601</v>
      </c>
      <c r="P4513" s="24">
        <f t="shared" si="211"/>
        <v>0</v>
      </c>
      <c r="R4513" s="76">
        <v>43336</v>
      </c>
      <c r="S4513" s="88">
        <f t="shared" si="212"/>
        <v>6.2102900533220796E-3</v>
      </c>
      <c r="T4513" s="88"/>
    </row>
    <row r="4514" spans="1:20" x14ac:dyDescent="0.3">
      <c r="A4514" s="75">
        <v>4511</v>
      </c>
      <c r="B4514" s="76">
        <v>43339</v>
      </c>
      <c r="C4514" s="80">
        <v>4089.3977</v>
      </c>
      <c r="D4514" s="81">
        <v>89.9833</v>
      </c>
      <c r="E4514" s="82">
        <v>74.510000000000005</v>
      </c>
      <c r="F4514" s="82">
        <v>55.239600000000003</v>
      </c>
      <c r="G4514" s="82">
        <v>166.7653</v>
      </c>
      <c r="H4514" s="82">
        <v>222.29040000000001</v>
      </c>
      <c r="I4514" s="82">
        <v>126.54859999999999</v>
      </c>
      <c r="J4514" s="82">
        <v>39.657800000000002</v>
      </c>
      <c r="K4514" s="82">
        <v>73.200999999999993</v>
      </c>
      <c r="L4514" s="82">
        <v>170.71799999999999</v>
      </c>
      <c r="M4514" s="87">
        <v>251.51900000000001</v>
      </c>
      <c r="N4514" s="80">
        <v>1.92</v>
      </c>
      <c r="O4514" s="86">
        <f t="shared" si="210"/>
        <v>1290.40064012222</v>
      </c>
      <c r="P4514" s="24">
        <f t="shared" si="211"/>
        <v>0</v>
      </c>
      <c r="R4514" s="76">
        <v>43339</v>
      </c>
      <c r="S4514" s="88">
        <f t="shared" si="212"/>
        <v>7.7861343247531698E-3</v>
      </c>
      <c r="T4514" s="88"/>
    </row>
    <row r="4515" spans="1:20" x14ac:dyDescent="0.3">
      <c r="A4515" s="75">
        <v>4512</v>
      </c>
      <c r="B4515" s="76">
        <v>43340</v>
      </c>
      <c r="C4515" s="80">
        <v>4090.5228999999999</v>
      </c>
      <c r="D4515" s="81">
        <v>93.243700000000004</v>
      </c>
      <c r="E4515" s="82">
        <v>74.45</v>
      </c>
      <c r="F4515" s="82">
        <v>54.466900000000003</v>
      </c>
      <c r="G4515" s="82">
        <v>167.76949999999999</v>
      </c>
      <c r="H4515" s="82">
        <v>221.3854</v>
      </c>
      <c r="I4515" s="82">
        <v>126.3597</v>
      </c>
      <c r="J4515" s="82">
        <v>39.015500000000003</v>
      </c>
      <c r="K4515" s="82">
        <v>72.688299999999998</v>
      </c>
      <c r="L4515" s="82">
        <v>168.83500000000001</v>
      </c>
      <c r="M4515" s="87">
        <v>253.33699999999999</v>
      </c>
      <c r="N4515" s="80">
        <v>1.92</v>
      </c>
      <c r="O4515" s="86">
        <f t="shared" si="210"/>
        <v>1290.4989563614699</v>
      </c>
      <c r="P4515" s="24">
        <f t="shared" si="211"/>
        <v>0</v>
      </c>
      <c r="R4515" s="76">
        <v>43340</v>
      </c>
      <c r="S4515" s="88">
        <f t="shared" si="212"/>
        <v>2.7515054356297398E-4</v>
      </c>
      <c r="T4515" s="88"/>
    </row>
    <row r="4516" spans="1:20" x14ac:dyDescent="0.3">
      <c r="A4516" s="75">
        <v>4513</v>
      </c>
      <c r="B4516" s="76">
        <v>43341</v>
      </c>
      <c r="C4516" s="80">
        <v>4114.1979000000001</v>
      </c>
      <c r="D4516" s="81">
        <v>92.468699999999998</v>
      </c>
      <c r="E4516" s="82">
        <v>75.23</v>
      </c>
      <c r="F4516" s="82">
        <v>54.746899999999997</v>
      </c>
      <c r="G4516" s="82">
        <v>170.44749999999999</v>
      </c>
      <c r="H4516" s="82">
        <v>222.05029999999999</v>
      </c>
      <c r="I4516" s="82">
        <v>127.2726</v>
      </c>
      <c r="J4516" s="82">
        <v>39.8307</v>
      </c>
      <c r="K4516" s="82">
        <v>72.624200000000002</v>
      </c>
      <c r="L4516" s="82">
        <v>170.17099999999999</v>
      </c>
      <c r="M4516" s="87">
        <v>255.64099999999999</v>
      </c>
      <c r="N4516" s="80">
        <v>1.92</v>
      </c>
      <c r="O4516" s="86">
        <f t="shared" si="210"/>
        <v>1290.5972800914799</v>
      </c>
      <c r="P4516" s="24">
        <f t="shared" si="211"/>
        <v>0</v>
      </c>
      <c r="R4516" s="76">
        <v>43341</v>
      </c>
      <c r="S4516" s="88">
        <f t="shared" si="212"/>
        <v>5.7877686004399499E-3</v>
      </c>
      <c r="T4516" s="88"/>
    </row>
    <row r="4517" spans="1:20" x14ac:dyDescent="0.3">
      <c r="A4517" s="75">
        <v>4514</v>
      </c>
      <c r="B4517" s="76">
        <v>43342</v>
      </c>
      <c r="C4517" s="80">
        <v>4096.6410999999998</v>
      </c>
      <c r="D4517" s="81">
        <v>91.052300000000002</v>
      </c>
      <c r="E4517" s="82">
        <v>74.709999999999994</v>
      </c>
      <c r="F4517" s="82">
        <v>54.175800000000002</v>
      </c>
      <c r="G4517" s="82">
        <v>170.34100000000001</v>
      </c>
      <c r="H4517" s="82">
        <v>221.29300000000001</v>
      </c>
      <c r="I4517" s="82">
        <v>126.7217</v>
      </c>
      <c r="J4517" s="82">
        <v>39.336599999999997</v>
      </c>
      <c r="K4517" s="82">
        <v>72.0154</v>
      </c>
      <c r="L4517" s="82">
        <v>170.03399999999999</v>
      </c>
      <c r="M4517" s="87">
        <v>255.155</v>
      </c>
      <c r="N4517" s="80">
        <v>1.92</v>
      </c>
      <c r="O4517" s="86">
        <f t="shared" si="210"/>
        <v>1290.6956113128199</v>
      </c>
      <c r="P4517" s="24">
        <f t="shared" si="211"/>
        <v>0</v>
      </c>
      <c r="R4517" s="76">
        <v>43342</v>
      </c>
      <c r="S4517" s="88">
        <f t="shared" si="212"/>
        <v>-4.2673688594319099E-3</v>
      </c>
      <c r="T4517" s="88"/>
    </row>
    <row r="4518" spans="1:20" x14ac:dyDescent="0.3">
      <c r="A4518" s="75">
        <v>4515</v>
      </c>
      <c r="B4518" s="76">
        <v>43343</v>
      </c>
      <c r="C4518" s="80">
        <v>4097.6085999999996</v>
      </c>
      <c r="D4518" s="81">
        <v>91.813900000000004</v>
      </c>
      <c r="E4518" s="82">
        <v>75.14</v>
      </c>
      <c r="F4518" s="82">
        <v>54.399700000000003</v>
      </c>
      <c r="G4518" s="82">
        <v>170.91919999999999</v>
      </c>
      <c r="H4518" s="82">
        <v>218.79949999999999</v>
      </c>
      <c r="I4518" s="82">
        <v>126.1866</v>
      </c>
      <c r="J4518" s="82">
        <v>38.725900000000003</v>
      </c>
      <c r="K4518" s="82">
        <v>71.406599999999997</v>
      </c>
      <c r="L4518" s="82">
        <v>170.11</v>
      </c>
      <c r="M4518" s="87">
        <v>255.845</v>
      </c>
      <c r="N4518" s="80">
        <v>1.91</v>
      </c>
      <c r="O4518" s="99">
        <f t="shared" si="210"/>
        <v>1290.7934378452601</v>
      </c>
      <c r="P4518" s="24">
        <f t="shared" si="211"/>
        <v>1</v>
      </c>
      <c r="R4518" s="76">
        <v>43343</v>
      </c>
      <c r="S4518" s="88">
        <f t="shared" si="212"/>
        <v>2.3616908984291899E-4</v>
      </c>
      <c r="T4518" s="88"/>
    </row>
    <row r="4519" spans="1:20" x14ac:dyDescent="0.3">
      <c r="A4519" s="75">
        <v>4516</v>
      </c>
      <c r="B4519" s="76">
        <v>43346</v>
      </c>
      <c r="C4519" s="80">
        <v>4097.6085999999996</v>
      </c>
      <c r="D4519" s="81">
        <v>91.813900000000004</v>
      </c>
      <c r="E4519" s="82">
        <v>75.14</v>
      </c>
      <c r="F4519" s="82">
        <v>54.399700000000003</v>
      </c>
      <c r="G4519" s="82">
        <v>170.91919999999999</v>
      </c>
      <c r="H4519" s="82">
        <v>218.79949999999999</v>
      </c>
      <c r="I4519" s="82">
        <v>126.1866</v>
      </c>
      <c r="J4519" s="82">
        <v>38.725900000000003</v>
      </c>
      <c r="K4519" s="82">
        <v>71.406599999999997</v>
      </c>
      <c r="L4519" s="82">
        <v>170.11</v>
      </c>
      <c r="M4519" s="87">
        <v>255.845</v>
      </c>
      <c r="N4519" s="80">
        <v>1.91</v>
      </c>
      <c r="O4519" s="86">
        <f t="shared" si="210"/>
        <v>1290.8912717923399</v>
      </c>
      <c r="P4519" s="24">
        <f t="shared" si="211"/>
        <v>0</v>
      </c>
      <c r="R4519" s="76">
        <v>43346</v>
      </c>
      <c r="S4519" s="88">
        <f t="shared" si="212"/>
        <v>0</v>
      </c>
      <c r="T4519" s="88"/>
    </row>
    <row r="4520" spans="1:20" x14ac:dyDescent="0.3">
      <c r="A4520" s="75">
        <v>4517</v>
      </c>
      <c r="B4520" s="76">
        <v>43347</v>
      </c>
      <c r="C4520" s="80">
        <v>4091.2037</v>
      </c>
      <c r="D4520" s="81">
        <v>94.339399999999998</v>
      </c>
      <c r="E4520" s="82">
        <v>74.739999999999995</v>
      </c>
      <c r="F4520" s="82">
        <v>54.399700000000003</v>
      </c>
      <c r="G4520" s="82">
        <v>169.97579999999999</v>
      </c>
      <c r="H4520" s="82">
        <v>219.55680000000001</v>
      </c>
      <c r="I4520" s="82">
        <v>126.3755</v>
      </c>
      <c r="J4520" s="82">
        <v>37.931800000000003</v>
      </c>
      <c r="K4520" s="82">
        <v>71.710999999999999</v>
      </c>
      <c r="L4520" s="82">
        <v>168.577</v>
      </c>
      <c r="M4520" s="87">
        <v>255.041</v>
      </c>
      <c r="N4520" s="80">
        <v>1.92</v>
      </c>
      <c r="O4520" s="86">
        <f t="shared" si="210"/>
        <v>1290.9896254130399</v>
      </c>
      <c r="P4520" s="24">
        <f t="shared" si="211"/>
        <v>0</v>
      </c>
      <c r="R4520" s="76">
        <v>43347</v>
      </c>
      <c r="S4520" s="88">
        <f t="shared" si="212"/>
        <v>-1.5630824281264201E-3</v>
      </c>
      <c r="T4520" s="88"/>
    </row>
    <row r="4521" spans="1:20" x14ac:dyDescent="0.3">
      <c r="A4521" s="75">
        <v>4518</v>
      </c>
      <c r="B4521" s="76">
        <v>43348</v>
      </c>
      <c r="C4521" s="80">
        <v>4079.7671999999998</v>
      </c>
      <c r="D4521" s="81">
        <v>95.566199999999995</v>
      </c>
      <c r="E4521" s="82">
        <v>73.69</v>
      </c>
      <c r="F4521" s="82">
        <v>53.795099999999998</v>
      </c>
      <c r="G4521" s="82">
        <v>165.0763</v>
      </c>
      <c r="H4521" s="82">
        <v>219.64920000000001</v>
      </c>
      <c r="I4521" s="82">
        <v>128.05959999999999</v>
      </c>
      <c r="J4521" s="82">
        <v>37.944200000000002</v>
      </c>
      <c r="K4521" s="82">
        <v>72.704300000000003</v>
      </c>
      <c r="L4521" s="82">
        <v>171.79599999999999</v>
      </c>
      <c r="M4521" s="87">
        <v>257.43799999999999</v>
      </c>
      <c r="N4521" s="80">
        <v>1.92</v>
      </c>
      <c r="O4521" s="86">
        <f t="shared" si="210"/>
        <v>1291.08798652736</v>
      </c>
      <c r="P4521" s="24">
        <f t="shared" si="211"/>
        <v>0</v>
      </c>
      <c r="R4521" s="76">
        <v>43348</v>
      </c>
      <c r="S4521" s="88">
        <f t="shared" si="212"/>
        <v>-2.7953875774995298E-3</v>
      </c>
      <c r="T4521" s="88"/>
    </row>
    <row r="4522" spans="1:20" x14ac:dyDescent="0.3">
      <c r="A4522" s="75">
        <v>4519</v>
      </c>
      <c r="B4522" s="76">
        <v>43349</v>
      </c>
      <c r="C4522" s="80">
        <v>4066.0681</v>
      </c>
      <c r="D4522" s="81">
        <v>94.851699999999994</v>
      </c>
      <c r="E4522" s="82">
        <v>74.28</v>
      </c>
      <c r="F4522" s="82">
        <v>53.4255</v>
      </c>
      <c r="G4522" s="82">
        <v>165.45670000000001</v>
      </c>
      <c r="H4522" s="82">
        <v>212.83359999999999</v>
      </c>
      <c r="I4522" s="82">
        <v>126.643</v>
      </c>
      <c r="J4522" s="82">
        <v>37.695999999999998</v>
      </c>
      <c r="K4522" s="82">
        <v>73.329099999999997</v>
      </c>
      <c r="L4522" s="82">
        <v>173.78200000000001</v>
      </c>
      <c r="M4522" s="87">
        <v>258.226</v>
      </c>
      <c r="N4522" s="80">
        <v>1.92</v>
      </c>
      <c r="O4522" s="86">
        <f t="shared" si="210"/>
        <v>1291.1863551358599</v>
      </c>
      <c r="P4522" s="24">
        <f t="shared" si="211"/>
        <v>0</v>
      </c>
      <c r="R4522" s="76">
        <v>43349</v>
      </c>
      <c r="S4522" s="88">
        <f t="shared" si="212"/>
        <v>-3.3578141419441398E-3</v>
      </c>
      <c r="T4522" s="88"/>
    </row>
    <row r="4523" spans="1:20" x14ac:dyDescent="0.3">
      <c r="A4523" s="75">
        <v>4520</v>
      </c>
      <c r="B4523" s="76">
        <v>43350</v>
      </c>
      <c r="C4523" s="80">
        <v>4057.4034000000001</v>
      </c>
      <c r="D4523" s="81">
        <v>94.878699999999995</v>
      </c>
      <c r="E4523" s="82">
        <v>74.510000000000005</v>
      </c>
      <c r="F4523" s="82">
        <v>53.537500000000001</v>
      </c>
      <c r="G4523" s="82">
        <v>164.65029999999999</v>
      </c>
      <c r="H4523" s="82">
        <v>211.67</v>
      </c>
      <c r="I4523" s="82">
        <v>128.79939999999999</v>
      </c>
      <c r="J4523" s="82">
        <v>36.963900000000002</v>
      </c>
      <c r="K4523" s="82">
        <v>73.248999999999995</v>
      </c>
      <c r="L4523" s="82">
        <v>172.61799999999999</v>
      </c>
      <c r="M4523" s="87">
        <v>258.47899999999998</v>
      </c>
      <c r="N4523" s="80">
        <v>1.92</v>
      </c>
      <c r="O4523" s="86">
        <f t="shared" si="210"/>
        <v>1291.28473123911</v>
      </c>
      <c r="P4523" s="24">
        <f t="shared" si="211"/>
        <v>0</v>
      </c>
      <c r="R4523" s="76">
        <v>43350</v>
      </c>
      <c r="S4523" s="88">
        <f t="shared" si="212"/>
        <v>-2.1309775898735702E-3</v>
      </c>
      <c r="T4523" s="88"/>
    </row>
    <row r="4524" spans="1:20" x14ac:dyDescent="0.3">
      <c r="A4524" s="75">
        <v>4521</v>
      </c>
      <c r="B4524" s="76">
        <v>43353</v>
      </c>
      <c r="C4524" s="80">
        <v>4065.1037000000001</v>
      </c>
      <c r="D4524" s="81">
        <v>97.494</v>
      </c>
      <c r="E4524" s="82">
        <v>76.75</v>
      </c>
      <c r="F4524" s="82">
        <v>54.713299999999997</v>
      </c>
      <c r="G4524" s="82">
        <v>166.43049999999999</v>
      </c>
      <c r="H4524" s="82">
        <v>211.44829999999999</v>
      </c>
      <c r="I4524" s="82">
        <v>128.6105</v>
      </c>
      <c r="J4524" s="82">
        <v>36.504800000000003</v>
      </c>
      <c r="K4524" s="82">
        <v>73.793800000000005</v>
      </c>
      <c r="L4524" s="82">
        <v>173.88900000000001</v>
      </c>
      <c r="M4524" s="87">
        <v>260.32400000000001</v>
      </c>
      <c r="N4524" s="80">
        <v>1.92</v>
      </c>
      <c r="O4524" s="86">
        <f t="shared" si="210"/>
        <v>1291.3831148376801</v>
      </c>
      <c r="P4524" s="24">
        <f t="shared" si="211"/>
        <v>0</v>
      </c>
      <c r="R4524" s="76">
        <v>43353</v>
      </c>
      <c r="S4524" s="88">
        <f t="shared" si="212"/>
        <v>1.89783939156762E-3</v>
      </c>
      <c r="T4524" s="88"/>
    </row>
    <row r="4525" spans="1:20" x14ac:dyDescent="0.3">
      <c r="A4525" s="75">
        <v>4522</v>
      </c>
      <c r="B4525" s="76">
        <v>43354</v>
      </c>
      <c r="C4525" s="80">
        <v>4080.5724</v>
      </c>
      <c r="D4525" s="81">
        <v>97.750100000000003</v>
      </c>
      <c r="E4525" s="82">
        <v>76.900000000000006</v>
      </c>
      <c r="F4525" s="82">
        <v>54.780500000000004</v>
      </c>
      <c r="G4525" s="82">
        <v>169.26070000000001</v>
      </c>
      <c r="H4525" s="82">
        <v>212.44569999999999</v>
      </c>
      <c r="I4525" s="82">
        <v>130.42060000000001</v>
      </c>
      <c r="J4525" s="82">
        <v>35.946399999999997</v>
      </c>
      <c r="K4525" s="82">
        <v>73.729699999999994</v>
      </c>
      <c r="L4525" s="82">
        <v>173.52199999999999</v>
      </c>
      <c r="M4525" s="87">
        <v>259.61399999999998</v>
      </c>
      <c r="N4525" s="80">
        <v>1.92</v>
      </c>
      <c r="O4525" s="86">
        <f t="shared" si="210"/>
        <v>1291.48150593214</v>
      </c>
      <c r="P4525" s="24">
        <f t="shared" si="211"/>
        <v>0</v>
      </c>
      <c r="R4525" s="76">
        <v>43354</v>
      </c>
      <c r="S4525" s="88">
        <f t="shared" si="212"/>
        <v>3.8052411799482902E-3</v>
      </c>
      <c r="T4525" s="88"/>
    </row>
    <row r="4526" spans="1:20" x14ac:dyDescent="0.3">
      <c r="A4526" s="75">
        <v>4523</v>
      </c>
      <c r="B4526" s="76">
        <v>43355</v>
      </c>
      <c r="C4526" s="80">
        <v>4082.0776000000001</v>
      </c>
      <c r="D4526" s="81">
        <v>96.7256</v>
      </c>
      <c r="E4526" s="82">
        <v>76.010000000000005</v>
      </c>
      <c r="F4526" s="82">
        <v>55.250799999999998</v>
      </c>
      <c r="G4526" s="82">
        <v>169.97579999999999</v>
      </c>
      <c r="H4526" s="82">
        <v>213.86799999999999</v>
      </c>
      <c r="I4526" s="82">
        <v>130.84559999999999</v>
      </c>
      <c r="J4526" s="82">
        <v>36.628900000000002</v>
      </c>
      <c r="K4526" s="82">
        <v>74.082099999999997</v>
      </c>
      <c r="L4526" s="82">
        <v>174.31800000000001</v>
      </c>
      <c r="M4526" s="87">
        <v>259.803</v>
      </c>
      <c r="N4526" s="80">
        <v>1.92</v>
      </c>
      <c r="O4526" s="86">
        <f t="shared" si="210"/>
        <v>1291.5799045230699</v>
      </c>
      <c r="P4526" s="24">
        <f t="shared" si="211"/>
        <v>0</v>
      </c>
      <c r="R4526" s="76">
        <v>43355</v>
      </c>
      <c r="S4526" s="88">
        <f t="shared" si="212"/>
        <v>3.6886981836170601E-4</v>
      </c>
      <c r="T4526" s="88"/>
    </row>
    <row r="4527" spans="1:20" x14ac:dyDescent="0.3">
      <c r="A4527" s="75">
        <v>4524</v>
      </c>
      <c r="B4527" s="76">
        <v>43356</v>
      </c>
      <c r="C4527" s="80">
        <v>4104.7137000000002</v>
      </c>
      <c r="D4527" s="81">
        <v>100.58110000000001</v>
      </c>
      <c r="E4527" s="82">
        <v>76.16</v>
      </c>
      <c r="F4527" s="82">
        <v>54.825299999999999</v>
      </c>
      <c r="G4527" s="82">
        <v>171.80170000000001</v>
      </c>
      <c r="H4527" s="82">
        <v>214.8099</v>
      </c>
      <c r="I4527" s="82">
        <v>129.57069999999999</v>
      </c>
      <c r="J4527" s="82">
        <v>36.814999999999998</v>
      </c>
      <c r="K4527" s="82">
        <v>74.0501</v>
      </c>
      <c r="L4527" s="82">
        <v>176.06299999999999</v>
      </c>
      <c r="M4527" s="87">
        <v>256.113</v>
      </c>
      <c r="N4527" s="80">
        <v>1.92</v>
      </c>
      <c r="O4527" s="86">
        <f t="shared" si="210"/>
        <v>1291.6783106110299</v>
      </c>
      <c r="P4527" s="24">
        <f t="shared" si="211"/>
        <v>0</v>
      </c>
      <c r="R4527" s="76">
        <v>43356</v>
      </c>
      <c r="S4527" s="88">
        <f t="shared" si="212"/>
        <v>5.5452400022968397E-3</v>
      </c>
      <c r="T4527" s="88"/>
    </row>
    <row r="4528" spans="1:20" x14ac:dyDescent="0.3">
      <c r="A4528" s="75">
        <v>4525</v>
      </c>
      <c r="B4528" s="76">
        <v>43357</v>
      </c>
      <c r="C4528" s="80">
        <v>4106.4672</v>
      </c>
      <c r="D4528" s="81">
        <v>101.2282</v>
      </c>
      <c r="E4528" s="82">
        <v>75.8</v>
      </c>
      <c r="F4528" s="82">
        <v>55.15</v>
      </c>
      <c r="G4528" s="82">
        <v>172.5016</v>
      </c>
      <c r="H4528" s="82">
        <v>216.8047</v>
      </c>
      <c r="I4528" s="82">
        <v>130.51509999999999</v>
      </c>
      <c r="J4528" s="82">
        <v>37.075600000000001</v>
      </c>
      <c r="K4528" s="82">
        <v>74.308599999999998</v>
      </c>
      <c r="L4528" s="82">
        <v>175.42</v>
      </c>
      <c r="M4528" s="87">
        <v>253.65299999999999</v>
      </c>
      <c r="N4528" s="80">
        <v>1.92</v>
      </c>
      <c r="O4528" s="86">
        <f t="shared" si="210"/>
        <v>1291.7767241966001</v>
      </c>
      <c r="P4528" s="24">
        <f t="shared" si="211"/>
        <v>0</v>
      </c>
      <c r="R4528" s="76">
        <v>43357</v>
      </c>
      <c r="S4528" s="88">
        <f t="shared" si="212"/>
        <v>4.27191791719794E-4</v>
      </c>
      <c r="T4528" s="88"/>
    </row>
    <row r="4529" spans="1:20" x14ac:dyDescent="0.3">
      <c r="A4529" s="75">
        <v>4526</v>
      </c>
      <c r="B4529" s="76">
        <v>43360</v>
      </c>
      <c r="C4529" s="80">
        <v>4083.6550999999999</v>
      </c>
      <c r="D4529" s="81">
        <v>98.734200000000001</v>
      </c>
      <c r="E4529" s="82">
        <v>74.28</v>
      </c>
      <c r="F4529" s="82">
        <v>55.071599999999997</v>
      </c>
      <c r="G4529" s="82">
        <v>170.6301</v>
      </c>
      <c r="H4529" s="82">
        <v>217.04480000000001</v>
      </c>
      <c r="I4529" s="82">
        <v>131.28630000000001</v>
      </c>
      <c r="J4529" s="82">
        <v>37.1004</v>
      </c>
      <c r="K4529" s="82">
        <v>74.841800000000006</v>
      </c>
      <c r="L4529" s="82">
        <v>176.691</v>
      </c>
      <c r="M4529" s="87">
        <v>249.39500000000001</v>
      </c>
      <c r="N4529" s="80">
        <v>1.92</v>
      </c>
      <c r="O4529" s="86">
        <f t="shared" si="210"/>
        <v>1291.8751452803499</v>
      </c>
      <c r="P4529" s="24">
        <f t="shared" si="211"/>
        <v>0</v>
      </c>
      <c r="R4529" s="76">
        <v>43360</v>
      </c>
      <c r="S4529" s="88">
        <f t="shared" si="212"/>
        <v>-5.5551643027856902E-3</v>
      </c>
      <c r="T4529" s="88"/>
    </row>
    <row r="4530" spans="1:20" x14ac:dyDescent="0.3">
      <c r="A4530" s="75">
        <v>4527</v>
      </c>
      <c r="B4530" s="76">
        <v>43361</v>
      </c>
      <c r="C4530" s="80">
        <v>4105.7407999999996</v>
      </c>
      <c r="D4530" s="81">
        <v>100.7294</v>
      </c>
      <c r="E4530" s="82">
        <v>74.33</v>
      </c>
      <c r="F4530" s="82">
        <v>54.903700000000001</v>
      </c>
      <c r="G4530" s="82">
        <v>172.25819999999999</v>
      </c>
      <c r="H4530" s="82">
        <v>218.19</v>
      </c>
      <c r="I4530" s="82">
        <v>131.6326</v>
      </c>
      <c r="J4530" s="82">
        <v>37.658799999999999</v>
      </c>
      <c r="K4530" s="82">
        <v>74.211699999999993</v>
      </c>
      <c r="L4530" s="82">
        <v>174.517</v>
      </c>
      <c r="M4530" s="87">
        <v>248.81100000000001</v>
      </c>
      <c r="N4530" s="80">
        <v>1.92</v>
      </c>
      <c r="O4530" s="86">
        <f t="shared" si="210"/>
        <v>1291.9735738628499</v>
      </c>
      <c r="P4530" s="24">
        <f t="shared" si="211"/>
        <v>0</v>
      </c>
      <c r="R4530" s="76">
        <v>43361</v>
      </c>
      <c r="S4530" s="88">
        <f t="shared" si="212"/>
        <v>5.4083166817882099E-3</v>
      </c>
      <c r="T4530" s="88"/>
    </row>
    <row r="4531" spans="1:20" x14ac:dyDescent="0.3">
      <c r="A4531" s="75">
        <v>4528</v>
      </c>
      <c r="B4531" s="76">
        <v>43362</v>
      </c>
      <c r="C4531" s="80">
        <v>4110.8995000000004</v>
      </c>
      <c r="D4531" s="81">
        <v>99.839600000000004</v>
      </c>
      <c r="E4531" s="82">
        <v>73.739999999999995</v>
      </c>
      <c r="F4531" s="82">
        <v>55.351599999999998</v>
      </c>
      <c r="G4531" s="82">
        <v>169.9606</v>
      </c>
      <c r="H4531" s="82">
        <v>220.7389</v>
      </c>
      <c r="I4531" s="82">
        <v>133.20660000000001</v>
      </c>
      <c r="J4531" s="82">
        <v>37.758000000000003</v>
      </c>
      <c r="K4531" s="82">
        <v>74.260099999999994</v>
      </c>
      <c r="L4531" s="82">
        <v>174.19499999999999</v>
      </c>
      <c r="M4531" s="87">
        <v>251.035</v>
      </c>
      <c r="N4531" s="80">
        <v>1.92</v>
      </c>
      <c r="O4531" s="86">
        <f t="shared" si="210"/>
        <v>1292.0720099446701</v>
      </c>
      <c r="P4531" s="24">
        <f t="shared" si="211"/>
        <v>0</v>
      </c>
      <c r="R4531" s="76">
        <v>43362</v>
      </c>
      <c r="S4531" s="88">
        <f t="shared" si="212"/>
        <v>1.25646022272052E-3</v>
      </c>
      <c r="T4531" s="88"/>
    </row>
    <row r="4532" spans="1:20" x14ac:dyDescent="0.3">
      <c r="A4532" s="75">
        <v>4529</v>
      </c>
      <c r="B4532" s="76">
        <v>43363</v>
      </c>
      <c r="C4532" s="80">
        <v>4143.3140000000003</v>
      </c>
      <c r="D4532" s="81">
        <v>100.5676</v>
      </c>
      <c r="E4532" s="82">
        <v>74.17</v>
      </c>
      <c r="F4532" s="82">
        <v>56.471400000000003</v>
      </c>
      <c r="G4532" s="82">
        <v>172.80590000000001</v>
      </c>
      <c r="H4532" s="82">
        <v>220.5727</v>
      </c>
      <c r="I4532" s="82">
        <v>133.50559999999999</v>
      </c>
      <c r="J4532" s="82">
        <v>38.192300000000003</v>
      </c>
      <c r="K4532" s="82">
        <v>75.358900000000006</v>
      </c>
      <c r="L4532" s="82">
        <v>176.41499999999999</v>
      </c>
      <c r="M4532" s="87">
        <v>253.57400000000001</v>
      </c>
      <c r="N4532" s="80">
        <v>1.92</v>
      </c>
      <c r="O4532" s="86">
        <f t="shared" si="210"/>
        <v>1292.17045352638</v>
      </c>
      <c r="P4532" s="24">
        <f t="shared" si="211"/>
        <v>0</v>
      </c>
      <c r="R4532" s="76">
        <v>43363</v>
      </c>
      <c r="S4532" s="88">
        <f t="shared" si="212"/>
        <v>7.8850139732191699E-3</v>
      </c>
      <c r="T4532" s="88"/>
    </row>
    <row r="4533" spans="1:20" x14ac:dyDescent="0.3">
      <c r="A4533" s="75">
        <v>4530</v>
      </c>
      <c r="B4533" s="76">
        <v>43364</v>
      </c>
      <c r="C4533" s="80">
        <v>4141.8783999999996</v>
      </c>
      <c r="D4533" s="81">
        <v>99.354299999999995</v>
      </c>
      <c r="E4533" s="82">
        <v>73.5</v>
      </c>
      <c r="F4533" s="82">
        <v>57.221600000000002</v>
      </c>
      <c r="G4533" s="82">
        <v>173.85579999999999</v>
      </c>
      <c r="H4533" s="82">
        <v>223.7311</v>
      </c>
      <c r="I4533" s="82">
        <v>134.0565</v>
      </c>
      <c r="J4533" s="82">
        <v>39.271799999999999</v>
      </c>
      <c r="K4533" s="82">
        <v>75.261899999999997</v>
      </c>
      <c r="L4533" s="82">
        <v>175.941</v>
      </c>
      <c r="M4533" s="87">
        <v>260.68599999999998</v>
      </c>
      <c r="N4533" s="80">
        <v>1.92</v>
      </c>
      <c r="O4533" s="86">
        <f t="shared" si="210"/>
        <v>1292.26890460855</v>
      </c>
      <c r="P4533" s="24">
        <f t="shared" si="211"/>
        <v>0</v>
      </c>
      <c r="R4533" s="76">
        <v>43364</v>
      </c>
      <c r="S4533" s="88">
        <f t="shared" si="212"/>
        <v>-3.46485928896745E-4</v>
      </c>
      <c r="T4533" s="88"/>
    </row>
    <row r="4534" spans="1:20" x14ac:dyDescent="0.3">
      <c r="A4534" s="75">
        <v>4531</v>
      </c>
      <c r="B4534" s="76">
        <v>43367</v>
      </c>
      <c r="C4534" s="80">
        <v>4127.3166000000001</v>
      </c>
      <c r="D4534" s="81">
        <v>99.192599999999999</v>
      </c>
      <c r="E4534" s="82">
        <v>72.87</v>
      </c>
      <c r="F4534" s="82">
        <v>57.378399999999999</v>
      </c>
      <c r="G4534" s="82">
        <v>174.47970000000001</v>
      </c>
      <c r="H4534" s="82">
        <v>226.48320000000001</v>
      </c>
      <c r="I4534" s="82">
        <v>136.3073</v>
      </c>
      <c r="J4534" s="82">
        <v>40.512700000000002</v>
      </c>
      <c r="K4534" s="82">
        <v>74.437899999999999</v>
      </c>
      <c r="L4534" s="82">
        <v>171.899</v>
      </c>
      <c r="M4534" s="87">
        <v>257.548</v>
      </c>
      <c r="N4534" s="80">
        <v>1.93</v>
      </c>
      <c r="O4534" s="86">
        <f t="shared" si="210"/>
        <v>1292.36787599688</v>
      </c>
      <c r="P4534" s="24">
        <f t="shared" si="211"/>
        <v>0</v>
      </c>
      <c r="R4534" s="76">
        <v>43367</v>
      </c>
      <c r="S4534" s="88">
        <f t="shared" si="212"/>
        <v>-3.5157478307426002E-3</v>
      </c>
      <c r="T4534" s="88"/>
    </row>
    <row r="4535" spans="1:20" x14ac:dyDescent="0.3">
      <c r="A4535" s="75">
        <v>4532</v>
      </c>
      <c r="B4535" s="76">
        <v>43368</v>
      </c>
      <c r="C4535" s="80">
        <v>4122.2272000000003</v>
      </c>
      <c r="D4535" s="81">
        <v>98.060199999999995</v>
      </c>
      <c r="E4535" s="82">
        <v>72.83</v>
      </c>
      <c r="F4535" s="82">
        <v>57.915900000000001</v>
      </c>
      <c r="G4535" s="82">
        <v>174.14490000000001</v>
      </c>
      <c r="H4535" s="82">
        <v>227.86850000000001</v>
      </c>
      <c r="I4535" s="82">
        <v>136.1499</v>
      </c>
      <c r="J4535" s="82">
        <v>40.314100000000003</v>
      </c>
      <c r="K4535" s="82">
        <v>73.807699999999997</v>
      </c>
      <c r="L4535" s="82">
        <v>171.43899999999999</v>
      </c>
      <c r="M4535" s="87">
        <v>262.43700000000001</v>
      </c>
      <c r="N4535" s="80">
        <v>1.93</v>
      </c>
      <c r="O4535" s="86">
        <f t="shared" si="210"/>
        <v>1292.4668549651601</v>
      </c>
      <c r="P4535" s="24">
        <f t="shared" si="211"/>
        <v>0</v>
      </c>
      <c r="R4535" s="76">
        <v>43368</v>
      </c>
      <c r="S4535" s="88">
        <f t="shared" si="212"/>
        <v>-1.23310142963107E-3</v>
      </c>
      <c r="T4535" s="88"/>
    </row>
    <row r="4536" spans="1:20" x14ac:dyDescent="0.3">
      <c r="A4536" s="75">
        <v>4533</v>
      </c>
      <c r="B4536" s="76">
        <v>43369</v>
      </c>
      <c r="C4536" s="80">
        <v>4108.6682000000001</v>
      </c>
      <c r="D4536" s="81">
        <v>96.739000000000004</v>
      </c>
      <c r="E4536" s="82">
        <v>72.510000000000005</v>
      </c>
      <c r="F4536" s="82">
        <v>57.815100000000001</v>
      </c>
      <c r="G4536" s="82">
        <v>173.4298</v>
      </c>
      <c r="H4536" s="82">
        <v>225.2457</v>
      </c>
      <c r="I4536" s="82">
        <v>135.01669999999999</v>
      </c>
      <c r="J4536" s="82">
        <v>39.991500000000002</v>
      </c>
      <c r="K4536" s="82">
        <v>74.082400000000007</v>
      </c>
      <c r="L4536" s="82">
        <v>170.72</v>
      </c>
      <c r="M4536" s="87">
        <v>261.41199999999998</v>
      </c>
      <c r="N4536" s="80">
        <v>1.93</v>
      </c>
      <c r="O4536" s="86">
        <f t="shared" si="210"/>
        <v>1292.5658415139801</v>
      </c>
      <c r="P4536" s="24">
        <f t="shared" si="211"/>
        <v>0</v>
      </c>
      <c r="R4536" s="76">
        <v>43369</v>
      </c>
      <c r="S4536" s="88">
        <f t="shared" si="212"/>
        <v>-3.2892413111048598E-3</v>
      </c>
      <c r="T4536" s="88"/>
    </row>
    <row r="4537" spans="1:20" x14ac:dyDescent="0.3">
      <c r="A4537" s="75">
        <v>4534</v>
      </c>
      <c r="B4537" s="76">
        <v>43370</v>
      </c>
      <c r="C4537" s="80">
        <v>4120.7862999999998</v>
      </c>
      <c r="D4537" s="81">
        <v>96.671599999999998</v>
      </c>
      <c r="E4537" s="82">
        <v>72.41</v>
      </c>
      <c r="F4537" s="82">
        <v>57.882300000000001</v>
      </c>
      <c r="G4537" s="82">
        <v>174.08410000000001</v>
      </c>
      <c r="H4537" s="82">
        <v>226.20609999999999</v>
      </c>
      <c r="I4537" s="82">
        <v>135.0009</v>
      </c>
      <c r="J4537" s="82">
        <v>40.5623</v>
      </c>
      <c r="K4537" s="82">
        <v>74.340900000000005</v>
      </c>
      <c r="L4537" s="82">
        <v>170.03100000000001</v>
      </c>
      <c r="M4537" s="87">
        <v>262.62599999999998</v>
      </c>
      <c r="N4537" s="80">
        <v>2.1800000000000002</v>
      </c>
      <c r="O4537" s="86">
        <f t="shared" si="210"/>
        <v>1292.6776587177301</v>
      </c>
      <c r="P4537" s="24">
        <f t="shared" si="211"/>
        <v>0</v>
      </c>
      <c r="R4537" s="76">
        <v>43370</v>
      </c>
      <c r="S4537" s="88">
        <f t="shared" si="212"/>
        <v>2.94939854233056E-3</v>
      </c>
      <c r="T4537" s="88"/>
    </row>
    <row r="4538" spans="1:20" x14ac:dyDescent="0.3">
      <c r="A4538" s="75">
        <v>4535</v>
      </c>
      <c r="B4538" s="76">
        <v>43371</v>
      </c>
      <c r="C4538" s="80">
        <v>4120.9312</v>
      </c>
      <c r="D4538" s="81">
        <v>97.102999999999994</v>
      </c>
      <c r="E4538" s="82">
        <v>73.150000000000006</v>
      </c>
      <c r="F4538" s="82">
        <v>57.736699999999999</v>
      </c>
      <c r="G4538" s="82">
        <v>174.0232</v>
      </c>
      <c r="H4538" s="82">
        <v>225.8552</v>
      </c>
      <c r="I4538" s="82">
        <v>133.82040000000001</v>
      </c>
      <c r="J4538" s="82">
        <v>40.165199999999999</v>
      </c>
      <c r="K4538" s="82">
        <v>74.631799999999998</v>
      </c>
      <c r="L4538" s="82">
        <v>171.179</v>
      </c>
      <c r="M4538" s="87">
        <v>263.82499999999999</v>
      </c>
      <c r="N4538" s="80">
        <v>2.1800000000000002</v>
      </c>
      <c r="O4538" s="99">
        <f t="shared" si="210"/>
        <v>1292.7894855945499</v>
      </c>
      <c r="P4538" s="24">
        <f t="shared" si="211"/>
        <v>1</v>
      </c>
      <c r="R4538" s="76">
        <v>43371</v>
      </c>
      <c r="S4538" s="88">
        <f t="shared" si="212"/>
        <v>3.5163192034559602E-5</v>
      </c>
      <c r="T4538" s="88"/>
    </row>
    <row r="4539" spans="1:20" x14ac:dyDescent="0.3">
      <c r="A4539" s="75">
        <v>4536</v>
      </c>
      <c r="B4539" s="76">
        <v>43374</v>
      </c>
      <c r="C4539" s="80">
        <v>4135.9636</v>
      </c>
      <c r="D4539" s="81">
        <v>97.871399999999994</v>
      </c>
      <c r="E4539" s="82">
        <v>71.53</v>
      </c>
      <c r="F4539" s="82">
        <v>58.005499999999998</v>
      </c>
      <c r="G4539" s="82">
        <v>175.91</v>
      </c>
      <c r="H4539" s="82">
        <v>229.75239999999999</v>
      </c>
      <c r="I4539" s="82">
        <v>135.06389999999999</v>
      </c>
      <c r="J4539" s="82">
        <v>41.604599999999998</v>
      </c>
      <c r="K4539" s="82">
        <v>74.696399999999997</v>
      </c>
      <c r="L4539" s="82">
        <v>169.51</v>
      </c>
      <c r="M4539" s="87">
        <v>262.84699999999998</v>
      </c>
      <c r="N4539" s="80">
        <v>2.1800000000000002</v>
      </c>
      <c r="O4539" s="86">
        <f t="shared" si="210"/>
        <v>1292.9013221452899</v>
      </c>
      <c r="P4539" s="24">
        <f t="shared" si="211"/>
        <v>0</v>
      </c>
      <c r="R4539" s="76">
        <v>43374</v>
      </c>
      <c r="S4539" s="88">
        <f t="shared" si="212"/>
        <v>3.64781629938404E-3</v>
      </c>
      <c r="T4539" s="88"/>
    </row>
    <row r="4540" spans="1:20" x14ac:dyDescent="0.3">
      <c r="A4540" s="75">
        <v>4537</v>
      </c>
      <c r="B4540" s="76">
        <v>43375</v>
      </c>
      <c r="C4540" s="80">
        <v>4134.4687000000004</v>
      </c>
      <c r="D4540" s="81">
        <v>98.882499999999993</v>
      </c>
      <c r="E4540" s="82">
        <v>69.41</v>
      </c>
      <c r="F4540" s="82">
        <v>56.247399999999999</v>
      </c>
      <c r="G4540" s="82">
        <v>175.21</v>
      </c>
      <c r="H4540" s="82">
        <v>230.3989</v>
      </c>
      <c r="I4540" s="82">
        <v>136.08699999999999</v>
      </c>
      <c r="J4540" s="82">
        <v>41.294400000000003</v>
      </c>
      <c r="K4540" s="82">
        <v>75.148799999999994</v>
      </c>
      <c r="L4540" s="82">
        <v>166.46299999999999</v>
      </c>
      <c r="M4540" s="87">
        <v>260.49700000000001</v>
      </c>
      <c r="N4540" s="80">
        <v>2.1800000000000002</v>
      </c>
      <c r="O4540" s="86">
        <f t="shared" si="210"/>
        <v>1293.01316837078</v>
      </c>
      <c r="P4540" s="24">
        <f t="shared" si="211"/>
        <v>0</v>
      </c>
      <c r="R4540" s="76">
        <v>43375</v>
      </c>
      <c r="S4540" s="88">
        <f t="shared" si="212"/>
        <v>-3.6143935115862097E-4</v>
      </c>
      <c r="T4540" s="88"/>
    </row>
    <row r="4541" spans="1:20" x14ac:dyDescent="0.3">
      <c r="A4541" s="75">
        <v>4538</v>
      </c>
      <c r="B4541" s="76">
        <v>43376</v>
      </c>
      <c r="C4541" s="80">
        <v>4137.4103999999998</v>
      </c>
      <c r="D4541" s="81">
        <v>97.925399999999996</v>
      </c>
      <c r="E4541" s="82">
        <v>69.790000000000006</v>
      </c>
      <c r="F4541" s="82">
        <v>55.709899999999998</v>
      </c>
      <c r="G4541" s="82">
        <v>175.2405</v>
      </c>
      <c r="H4541" s="82">
        <v>231.45169999999999</v>
      </c>
      <c r="I4541" s="82">
        <v>135.59899999999999</v>
      </c>
      <c r="J4541" s="82">
        <v>42.212600000000002</v>
      </c>
      <c r="K4541" s="82">
        <v>74.114699999999999</v>
      </c>
      <c r="L4541" s="82">
        <v>164.626</v>
      </c>
      <c r="M4541" s="87">
        <v>259.67700000000002</v>
      </c>
      <c r="N4541" s="80">
        <v>2.1800000000000002</v>
      </c>
      <c r="O4541" s="86">
        <f t="shared" si="210"/>
        <v>1293.12502427185</v>
      </c>
      <c r="P4541" s="24">
        <f t="shared" si="211"/>
        <v>0</v>
      </c>
      <c r="R4541" s="76">
        <v>43376</v>
      </c>
      <c r="S4541" s="88">
        <f t="shared" si="212"/>
        <v>7.1150617248583203E-4</v>
      </c>
      <c r="T4541" s="88"/>
    </row>
    <row r="4542" spans="1:20" x14ac:dyDescent="0.3">
      <c r="A4542" s="75">
        <v>4539</v>
      </c>
      <c r="B4542" s="76">
        <v>43377</v>
      </c>
      <c r="C4542" s="80">
        <v>4104.58</v>
      </c>
      <c r="D4542" s="81">
        <v>97.5749</v>
      </c>
      <c r="E4542" s="82">
        <v>66.319999999999993</v>
      </c>
      <c r="F4542" s="82">
        <v>55.3964</v>
      </c>
      <c r="G4542" s="82">
        <v>171.6191</v>
      </c>
      <c r="H4542" s="82">
        <v>230.7868</v>
      </c>
      <c r="I4542" s="82">
        <v>134.70189999999999</v>
      </c>
      <c r="J4542" s="82">
        <v>41.716200000000001</v>
      </c>
      <c r="K4542" s="82">
        <v>74.082400000000007</v>
      </c>
      <c r="L4542" s="82">
        <v>163.232</v>
      </c>
      <c r="M4542" s="87">
        <v>261.47500000000002</v>
      </c>
      <c r="N4542" s="80">
        <v>2.1800000000000002</v>
      </c>
      <c r="O4542" s="86">
        <f t="shared" si="210"/>
        <v>1293.2368898493501</v>
      </c>
      <c r="P4542" s="24">
        <f t="shared" si="211"/>
        <v>0</v>
      </c>
      <c r="R4542" s="76">
        <v>43377</v>
      </c>
      <c r="S4542" s="88">
        <f t="shared" si="212"/>
        <v>-7.9350117165074598E-3</v>
      </c>
      <c r="T4542" s="88"/>
    </row>
    <row r="4543" spans="1:20" x14ac:dyDescent="0.3">
      <c r="A4543" s="75">
        <v>4540</v>
      </c>
      <c r="B4543" s="76">
        <v>43378</v>
      </c>
      <c r="C4543" s="80">
        <v>4081.9517999999998</v>
      </c>
      <c r="D4543" s="81">
        <v>95.997600000000006</v>
      </c>
      <c r="E4543" s="82">
        <v>66.239999999999995</v>
      </c>
      <c r="F4543" s="82">
        <v>55.262</v>
      </c>
      <c r="G4543" s="82">
        <v>170.61490000000001</v>
      </c>
      <c r="H4543" s="82">
        <v>231.48859999999999</v>
      </c>
      <c r="I4543" s="82">
        <v>134.32409999999999</v>
      </c>
      <c r="J4543" s="82">
        <v>41.790700000000001</v>
      </c>
      <c r="K4543" s="82">
        <v>74.130899999999997</v>
      </c>
      <c r="L4543" s="82">
        <v>163.04900000000001</v>
      </c>
      <c r="M4543" s="87">
        <v>262.68900000000002</v>
      </c>
      <c r="N4543" s="80">
        <v>2.1800000000000002</v>
      </c>
      <c r="O4543" s="86">
        <f t="shared" si="210"/>
        <v>1293.3487651041</v>
      </c>
      <c r="P4543" s="24">
        <f t="shared" si="211"/>
        <v>0</v>
      </c>
      <c r="R4543" s="76">
        <v>43378</v>
      </c>
      <c r="S4543" s="88">
        <f t="shared" si="212"/>
        <v>-5.51291484146976E-3</v>
      </c>
      <c r="T4543" s="88"/>
    </row>
    <row r="4544" spans="1:20" x14ac:dyDescent="0.3">
      <c r="A4544" s="75">
        <v>4541</v>
      </c>
      <c r="B4544" s="76">
        <v>43381</v>
      </c>
      <c r="C4544" s="80">
        <v>4080.3391999999999</v>
      </c>
      <c r="D4544" s="81">
        <v>95.620099999999994</v>
      </c>
      <c r="E4544" s="82">
        <v>65.38</v>
      </c>
      <c r="F4544" s="82">
        <v>55.273200000000003</v>
      </c>
      <c r="G4544" s="82">
        <v>168.66720000000001</v>
      </c>
      <c r="H4544" s="82">
        <v>230.58359999999999</v>
      </c>
      <c r="I4544" s="82">
        <v>135.5676</v>
      </c>
      <c r="J4544" s="82">
        <v>42.038899999999998</v>
      </c>
      <c r="K4544" s="82">
        <v>75.100300000000004</v>
      </c>
      <c r="L4544" s="82">
        <v>165.65199999999999</v>
      </c>
      <c r="M4544" s="87">
        <v>264.58199999999999</v>
      </c>
      <c r="N4544" s="80">
        <v>2.1800000000000002</v>
      </c>
      <c r="O4544" s="86">
        <f t="shared" si="210"/>
        <v>1293.46065003696</v>
      </c>
      <c r="P4544" s="24">
        <f t="shared" si="211"/>
        <v>0</v>
      </c>
      <c r="R4544" s="76">
        <v>43381</v>
      </c>
      <c r="S4544" s="88">
        <f t="shared" si="212"/>
        <v>-3.95056110167658E-4</v>
      </c>
      <c r="T4544" s="88"/>
    </row>
    <row r="4545" spans="1:20" x14ac:dyDescent="0.3">
      <c r="A4545" s="75">
        <v>4542</v>
      </c>
      <c r="B4545" s="76">
        <v>43382</v>
      </c>
      <c r="C4545" s="80">
        <v>4075.7415000000001</v>
      </c>
      <c r="D4545" s="81">
        <v>94.541700000000006</v>
      </c>
      <c r="E4545" s="82">
        <v>64.930000000000007</v>
      </c>
      <c r="F4545" s="82">
        <v>54.724499999999999</v>
      </c>
      <c r="G4545" s="82">
        <v>170.81270000000001</v>
      </c>
      <c r="H4545" s="82">
        <v>234.2407</v>
      </c>
      <c r="I4545" s="82">
        <v>136.16569999999999</v>
      </c>
      <c r="J4545" s="82">
        <v>42.299399999999999</v>
      </c>
      <c r="K4545" s="82">
        <v>74.954899999999995</v>
      </c>
      <c r="L4545" s="82">
        <v>165.54400000000001</v>
      </c>
      <c r="M4545" s="87">
        <v>267.83100000000002</v>
      </c>
      <c r="N4545" s="80">
        <v>2.1800000000000002</v>
      </c>
      <c r="O4545" s="86">
        <f t="shared" si="210"/>
        <v>1293.57254464875</v>
      </c>
      <c r="P4545" s="24">
        <f t="shared" si="211"/>
        <v>0</v>
      </c>
      <c r="R4545" s="76">
        <v>43382</v>
      </c>
      <c r="S4545" s="88">
        <f t="shared" si="212"/>
        <v>-1.1267935763771299E-3</v>
      </c>
      <c r="T4545" s="88"/>
    </row>
    <row r="4546" spans="1:20" x14ac:dyDescent="0.3">
      <c r="A4546" s="75">
        <v>4543</v>
      </c>
      <c r="B4546" s="76">
        <v>43383</v>
      </c>
      <c r="C4546" s="80">
        <v>3941.8307</v>
      </c>
      <c r="D4546" s="81">
        <v>89.958100000000002</v>
      </c>
      <c r="E4546" s="82">
        <v>62.5</v>
      </c>
      <c r="F4546" s="82">
        <v>53.078400000000002</v>
      </c>
      <c r="G4546" s="82">
        <v>161.53100000000001</v>
      </c>
      <c r="H4546" s="82">
        <v>226.4462</v>
      </c>
      <c r="I4546" s="82">
        <v>133.0334</v>
      </c>
      <c r="J4546" s="82">
        <v>40.760800000000003</v>
      </c>
      <c r="K4546" s="82">
        <v>73.807699999999997</v>
      </c>
      <c r="L4546" s="82">
        <v>164.35</v>
      </c>
      <c r="M4546" s="87">
        <v>265.52800000000002</v>
      </c>
      <c r="N4546" s="80">
        <v>2.1800000000000002</v>
      </c>
      <c r="O4546" s="86">
        <f t="shared" si="210"/>
        <v>1293.6844489403099</v>
      </c>
      <c r="P4546" s="24">
        <f t="shared" si="211"/>
        <v>0</v>
      </c>
      <c r="R4546" s="76">
        <v>43383</v>
      </c>
      <c r="S4546" s="88">
        <f t="shared" si="212"/>
        <v>-3.2855567508390797E-2</v>
      </c>
      <c r="T4546" s="88"/>
    </row>
    <row r="4547" spans="1:20" x14ac:dyDescent="0.3">
      <c r="A4547" s="75">
        <v>4544</v>
      </c>
      <c r="B4547" s="76">
        <v>43384</v>
      </c>
      <c r="C4547" s="80">
        <v>3860.7525999999998</v>
      </c>
      <c r="D4547" s="81">
        <v>86.668800000000005</v>
      </c>
      <c r="E4547" s="82">
        <v>61.34</v>
      </c>
      <c r="F4547" s="82">
        <v>52.384099999999997</v>
      </c>
      <c r="G4547" s="82">
        <v>161.1506</v>
      </c>
      <c r="H4547" s="82">
        <v>218.7441</v>
      </c>
      <c r="I4547" s="82">
        <v>128.4374</v>
      </c>
      <c r="J4547" s="82">
        <v>40.376199999999997</v>
      </c>
      <c r="K4547" s="82">
        <v>72.127300000000005</v>
      </c>
      <c r="L4547" s="82">
        <v>160.85900000000001</v>
      </c>
      <c r="M4547" s="87">
        <v>257.012</v>
      </c>
      <c r="N4547" s="80">
        <v>2.1800000000000002</v>
      </c>
      <c r="O4547" s="86">
        <f t="shared" si="210"/>
        <v>1293.7963629124799</v>
      </c>
      <c r="P4547" s="24">
        <f t="shared" si="211"/>
        <v>0</v>
      </c>
      <c r="R4547" s="76">
        <v>43384</v>
      </c>
      <c r="S4547" s="88">
        <f t="shared" si="212"/>
        <v>-2.0568640860197301E-2</v>
      </c>
      <c r="T4547" s="88"/>
    </row>
    <row r="4548" spans="1:20" x14ac:dyDescent="0.3">
      <c r="A4548" s="75">
        <v>4545</v>
      </c>
      <c r="B4548" s="76">
        <v>43385</v>
      </c>
      <c r="C4548" s="80">
        <v>3916.0149000000001</v>
      </c>
      <c r="D4548" s="81">
        <v>86.668800000000005</v>
      </c>
      <c r="E4548" s="82">
        <v>63</v>
      </c>
      <c r="F4548" s="82">
        <v>53.055999999999997</v>
      </c>
      <c r="G4548" s="82">
        <v>166.71960000000001</v>
      </c>
      <c r="H4548" s="82">
        <v>217.52510000000001</v>
      </c>
      <c r="I4548" s="82">
        <v>128.09110000000001</v>
      </c>
      <c r="J4548" s="82">
        <v>40.698799999999999</v>
      </c>
      <c r="K4548" s="82">
        <v>72.191999999999993</v>
      </c>
      <c r="L4548" s="82">
        <v>161.196</v>
      </c>
      <c r="M4548" s="87">
        <v>258.35199999999998</v>
      </c>
      <c r="N4548" s="80">
        <v>2.1800000000000002</v>
      </c>
      <c r="O4548" s="86">
        <f t="shared" ref="O4548:O4611" si="213">O4547*(1+N4548/100/252)</f>
        <v>1293.9082865661001</v>
      </c>
      <c r="P4548" s="24">
        <f t="shared" ref="P4548:P4611" si="214">IF(MONTH(B4548)&lt;&gt;MONTH(B4549),1,0)</f>
        <v>0</v>
      </c>
      <c r="R4548" s="76">
        <v>43385</v>
      </c>
      <c r="S4548" s="88">
        <f t="shared" ref="S4548:S4611" si="215">(C4548/C4547)-1</f>
        <v>1.43138671978102E-2</v>
      </c>
      <c r="T4548" s="88"/>
    </row>
    <row r="4549" spans="1:20" x14ac:dyDescent="0.3">
      <c r="A4549" s="75">
        <v>4546</v>
      </c>
      <c r="B4549" s="76">
        <v>43388</v>
      </c>
      <c r="C4549" s="80">
        <v>3892.9807999999998</v>
      </c>
      <c r="D4549" s="81">
        <v>86.507000000000005</v>
      </c>
      <c r="E4549" s="82">
        <v>63.3</v>
      </c>
      <c r="F4549" s="82">
        <v>52.977600000000002</v>
      </c>
      <c r="G4549" s="82">
        <v>163.72210000000001</v>
      </c>
      <c r="H4549" s="82">
        <v>215.99199999999999</v>
      </c>
      <c r="I4549" s="82">
        <v>127.2097</v>
      </c>
      <c r="J4549" s="82">
        <v>41.629399999999997</v>
      </c>
      <c r="K4549" s="82">
        <v>72.563599999999994</v>
      </c>
      <c r="L4549" s="82">
        <v>161.732</v>
      </c>
      <c r="M4549" s="87">
        <v>258.11599999999999</v>
      </c>
      <c r="N4549" s="80">
        <v>2.1800000000000002</v>
      </c>
      <c r="O4549" s="86">
        <f t="shared" si="213"/>
        <v>1294.020219902</v>
      </c>
      <c r="P4549" s="24">
        <f t="shared" si="214"/>
        <v>0</v>
      </c>
      <c r="R4549" s="76">
        <v>43388</v>
      </c>
      <c r="S4549" s="88">
        <f t="shared" si="215"/>
        <v>-5.8820256276349604E-3</v>
      </c>
      <c r="T4549" s="88"/>
    </row>
    <row r="4550" spans="1:20" x14ac:dyDescent="0.3">
      <c r="A4550" s="75">
        <v>4547</v>
      </c>
      <c r="B4550" s="76">
        <v>43389</v>
      </c>
      <c r="C4550" s="80">
        <v>3976.7721999999999</v>
      </c>
      <c r="D4550" s="81">
        <v>89.135800000000003</v>
      </c>
      <c r="E4550" s="82">
        <v>65.2</v>
      </c>
      <c r="F4550" s="82">
        <v>54.2256</v>
      </c>
      <c r="G4550" s="82">
        <v>168.8955</v>
      </c>
      <c r="H4550" s="82">
        <v>217.04480000000001</v>
      </c>
      <c r="I4550" s="82">
        <v>127.8078</v>
      </c>
      <c r="J4550" s="82">
        <v>42.187800000000003</v>
      </c>
      <c r="K4550" s="82">
        <v>73.500699999999995</v>
      </c>
      <c r="L4550" s="82">
        <v>164.42699999999999</v>
      </c>
      <c r="M4550" s="87">
        <v>258.74700000000001</v>
      </c>
      <c r="N4550" s="80">
        <v>2.1800000000000002</v>
      </c>
      <c r="O4550" s="86">
        <f t="shared" si="213"/>
        <v>1294.1321629210199</v>
      </c>
      <c r="P4550" s="24">
        <f t="shared" si="214"/>
        <v>0</v>
      </c>
      <c r="R4550" s="76">
        <v>43389</v>
      </c>
      <c r="S4550" s="88">
        <f t="shared" si="215"/>
        <v>2.15237126265817E-2</v>
      </c>
      <c r="T4550" s="88"/>
    </row>
    <row r="4551" spans="1:20" x14ac:dyDescent="0.3">
      <c r="A4551" s="75">
        <v>4548</v>
      </c>
      <c r="B4551" s="76">
        <v>43390</v>
      </c>
      <c r="C4551" s="80">
        <v>3975.9243000000001</v>
      </c>
      <c r="D4551" s="81">
        <v>89.108800000000002</v>
      </c>
      <c r="E4551" s="82">
        <v>65.69</v>
      </c>
      <c r="F4551" s="82">
        <v>53.809600000000003</v>
      </c>
      <c r="G4551" s="82">
        <v>168.45419999999999</v>
      </c>
      <c r="H4551" s="82">
        <v>216.63849999999999</v>
      </c>
      <c r="I4551" s="82">
        <v>128.28</v>
      </c>
      <c r="J4551" s="82">
        <v>41.989199999999997</v>
      </c>
      <c r="K4551" s="82">
        <v>74.098600000000005</v>
      </c>
      <c r="L4551" s="82">
        <v>165.83500000000001</v>
      </c>
      <c r="M4551" s="87">
        <v>263.005</v>
      </c>
      <c r="N4551" s="80">
        <v>2.19</v>
      </c>
      <c r="O4551" s="86">
        <f t="shared" si="213"/>
        <v>1294.2446291685101</v>
      </c>
      <c r="P4551" s="24">
        <f t="shared" si="214"/>
        <v>0</v>
      </c>
      <c r="R4551" s="76">
        <v>43390</v>
      </c>
      <c r="S4551" s="88">
        <f t="shared" si="215"/>
        <v>-2.13213117915001E-4</v>
      </c>
      <c r="T4551" s="88"/>
    </row>
    <row r="4552" spans="1:20" x14ac:dyDescent="0.3">
      <c r="A4552" s="75">
        <v>4549</v>
      </c>
      <c r="B4552" s="76">
        <v>43391</v>
      </c>
      <c r="C4552" s="80">
        <v>3919.0783000000001</v>
      </c>
      <c r="D4552" s="81">
        <v>87.828199999999995</v>
      </c>
      <c r="E4552" s="82">
        <v>64.5</v>
      </c>
      <c r="F4552" s="82">
        <v>53.2699</v>
      </c>
      <c r="G4552" s="82">
        <v>165.0915</v>
      </c>
      <c r="H4552" s="82">
        <v>216.971</v>
      </c>
      <c r="I4552" s="82">
        <v>128.83090000000001</v>
      </c>
      <c r="J4552" s="82">
        <v>40.984200000000001</v>
      </c>
      <c r="K4552" s="82">
        <v>73.694599999999994</v>
      </c>
      <c r="L4552" s="82">
        <v>165.25399999999999</v>
      </c>
      <c r="M4552" s="87">
        <v>263.06799999999998</v>
      </c>
      <c r="N4552" s="80">
        <v>2.19</v>
      </c>
      <c r="O4552" s="86">
        <f t="shared" si="213"/>
        <v>1294.35710518986</v>
      </c>
      <c r="P4552" s="24">
        <f t="shared" si="214"/>
        <v>0</v>
      </c>
      <c r="R4552" s="76">
        <v>43391</v>
      </c>
      <c r="S4552" s="88">
        <f t="shared" si="215"/>
        <v>-1.42975559167462E-2</v>
      </c>
      <c r="T4552" s="88"/>
    </row>
    <row r="4553" spans="1:20" x14ac:dyDescent="0.3">
      <c r="A4553" s="75">
        <v>4550</v>
      </c>
      <c r="B4553" s="76">
        <v>43392</v>
      </c>
      <c r="C4553" s="80">
        <v>3917.7732000000001</v>
      </c>
      <c r="D4553" s="81">
        <v>88.1113</v>
      </c>
      <c r="E4553" s="82">
        <v>64.239999999999995</v>
      </c>
      <c r="F4553" s="82">
        <v>53.506</v>
      </c>
      <c r="G4553" s="82">
        <v>165.33500000000001</v>
      </c>
      <c r="H4553" s="82">
        <v>218.20849999999999</v>
      </c>
      <c r="I4553" s="82">
        <v>129.0198</v>
      </c>
      <c r="J4553" s="82">
        <v>41.492899999999999</v>
      </c>
      <c r="K4553" s="82">
        <v>74.858000000000004</v>
      </c>
      <c r="L4553" s="82">
        <v>168.86699999999999</v>
      </c>
      <c r="M4553" s="87">
        <v>264.14</v>
      </c>
      <c r="N4553" s="80">
        <v>2.19</v>
      </c>
      <c r="O4553" s="86">
        <f t="shared" si="213"/>
        <v>1294.4695909858999</v>
      </c>
      <c r="P4553" s="24">
        <f t="shared" si="214"/>
        <v>0</v>
      </c>
      <c r="R4553" s="76">
        <v>43392</v>
      </c>
      <c r="S4553" s="88">
        <f t="shared" si="215"/>
        <v>-3.3301197375923403E-4</v>
      </c>
      <c r="T4553" s="88"/>
    </row>
    <row r="4554" spans="1:20" x14ac:dyDescent="0.3">
      <c r="A4554" s="75">
        <v>4551</v>
      </c>
      <c r="B4554" s="76">
        <v>43395</v>
      </c>
      <c r="C4554" s="80">
        <v>3901.0273000000002</v>
      </c>
      <c r="D4554" s="81">
        <v>89.135800000000003</v>
      </c>
      <c r="E4554" s="82">
        <v>65.180000000000007</v>
      </c>
      <c r="F4554" s="82">
        <v>53.899500000000003</v>
      </c>
      <c r="G4554" s="82">
        <v>166.8109</v>
      </c>
      <c r="H4554" s="82">
        <v>216.4907</v>
      </c>
      <c r="I4554" s="82">
        <v>127.7291</v>
      </c>
      <c r="J4554" s="82">
        <v>41.554900000000004</v>
      </c>
      <c r="K4554" s="82">
        <v>74.276300000000006</v>
      </c>
      <c r="L4554" s="82">
        <v>167.50399999999999</v>
      </c>
      <c r="M4554" s="87">
        <v>262.78399999999999</v>
      </c>
      <c r="N4554" s="80">
        <v>2.19</v>
      </c>
      <c r="O4554" s="86">
        <f t="shared" si="213"/>
        <v>1294.5820865574999</v>
      </c>
      <c r="P4554" s="24">
        <f t="shared" si="214"/>
        <v>0</v>
      </c>
      <c r="R4554" s="76">
        <v>43395</v>
      </c>
      <c r="S4554" s="88">
        <f t="shared" si="215"/>
        <v>-4.2743413528889603E-3</v>
      </c>
      <c r="T4554" s="88"/>
    </row>
    <row r="4555" spans="1:20" x14ac:dyDescent="0.3">
      <c r="A4555" s="75">
        <v>4552</v>
      </c>
      <c r="B4555" s="76">
        <v>43396</v>
      </c>
      <c r="C4555" s="80">
        <v>3879.7228</v>
      </c>
      <c r="D4555" s="81">
        <v>89.4863</v>
      </c>
      <c r="E4555" s="82">
        <v>64.22</v>
      </c>
      <c r="F4555" s="82">
        <v>53.955800000000004</v>
      </c>
      <c r="G4555" s="82">
        <v>164.4829</v>
      </c>
      <c r="H4555" s="82">
        <v>209.45349999999999</v>
      </c>
      <c r="I4555" s="82">
        <v>125.66719999999999</v>
      </c>
      <c r="J4555" s="82">
        <v>40.4878</v>
      </c>
      <c r="K4555" s="82">
        <v>74.906499999999994</v>
      </c>
      <c r="L4555" s="82">
        <v>168.62200000000001</v>
      </c>
      <c r="M4555" s="87">
        <v>279.375</v>
      </c>
      <c r="N4555" s="80">
        <v>2.2000000000000002</v>
      </c>
      <c r="O4555" s="86">
        <f t="shared" si="213"/>
        <v>1294.69510562855</v>
      </c>
      <c r="P4555" s="24">
        <f t="shared" si="214"/>
        <v>0</v>
      </c>
      <c r="R4555" s="76">
        <v>43396</v>
      </c>
      <c r="S4555" s="88">
        <f t="shared" si="215"/>
        <v>-5.4612537574397803E-3</v>
      </c>
      <c r="T4555" s="88"/>
    </row>
    <row r="4556" spans="1:20" x14ac:dyDescent="0.3">
      <c r="A4556" s="75">
        <v>4553</v>
      </c>
      <c r="B4556" s="76">
        <v>43397</v>
      </c>
      <c r="C4556" s="80">
        <v>3759.9771000000001</v>
      </c>
      <c r="D4556" s="81">
        <v>84.417500000000004</v>
      </c>
      <c r="E4556" s="82">
        <v>62.28</v>
      </c>
      <c r="F4556" s="82">
        <v>52.572800000000001</v>
      </c>
      <c r="G4556" s="82">
        <v>155.68819999999999</v>
      </c>
      <c r="H4556" s="82">
        <v>203.5615</v>
      </c>
      <c r="I4556" s="82">
        <v>122.1729</v>
      </c>
      <c r="J4556" s="82">
        <v>39.098100000000002</v>
      </c>
      <c r="K4556" s="82">
        <v>75.504300000000001</v>
      </c>
      <c r="L4556" s="82">
        <v>172.95500000000001</v>
      </c>
      <c r="M4556" s="87">
        <v>279.69</v>
      </c>
      <c r="N4556" s="80">
        <v>2.2000000000000002</v>
      </c>
      <c r="O4556" s="86">
        <f t="shared" si="213"/>
        <v>1294.80813456634</v>
      </c>
      <c r="P4556" s="24">
        <f t="shared" si="214"/>
        <v>0</v>
      </c>
      <c r="R4556" s="76">
        <v>43397</v>
      </c>
      <c r="S4556" s="88">
        <f t="shared" si="215"/>
        <v>-3.0864498876053699E-2</v>
      </c>
      <c r="T4556" s="88"/>
    </row>
    <row r="4557" spans="1:20" x14ac:dyDescent="0.3">
      <c r="A4557" s="75">
        <v>4554</v>
      </c>
      <c r="B4557" s="76">
        <v>43398</v>
      </c>
      <c r="C4557" s="80">
        <v>3830.0068999999999</v>
      </c>
      <c r="D4557" s="81">
        <v>85.199399999999997</v>
      </c>
      <c r="E4557" s="82">
        <v>63.29</v>
      </c>
      <c r="F4557" s="82">
        <v>53.921999999999997</v>
      </c>
      <c r="G4557" s="82">
        <v>164.78720000000001</v>
      </c>
      <c r="H4557" s="82">
        <v>206.09190000000001</v>
      </c>
      <c r="I4557" s="82">
        <v>123.259</v>
      </c>
      <c r="J4557" s="82">
        <v>39.743299999999998</v>
      </c>
      <c r="K4557" s="82">
        <v>75.148799999999994</v>
      </c>
      <c r="L4557" s="82">
        <v>172.78700000000001</v>
      </c>
      <c r="M4557" s="87">
        <v>276.47300000000001</v>
      </c>
      <c r="N4557" s="80">
        <v>2.2000000000000002</v>
      </c>
      <c r="O4557" s="86">
        <f t="shared" si="213"/>
        <v>1294.92117337174</v>
      </c>
      <c r="P4557" s="24">
        <f t="shared" si="214"/>
        <v>0</v>
      </c>
      <c r="R4557" s="76">
        <v>43398</v>
      </c>
      <c r="S4557" s="88">
        <f t="shared" si="215"/>
        <v>1.8625060243053101E-2</v>
      </c>
      <c r="T4557" s="88"/>
    </row>
    <row r="4558" spans="1:20" x14ac:dyDescent="0.3">
      <c r="A4558" s="75">
        <v>4555</v>
      </c>
      <c r="B4558" s="76">
        <v>43399</v>
      </c>
      <c r="C4558" s="80">
        <v>3763.6531</v>
      </c>
      <c r="D4558" s="81">
        <v>84.228800000000007</v>
      </c>
      <c r="E4558" s="82">
        <v>61.97</v>
      </c>
      <c r="F4558" s="82">
        <v>53.202500000000001</v>
      </c>
      <c r="G4558" s="82">
        <v>162.7483</v>
      </c>
      <c r="H4558" s="82">
        <v>205.99959999999999</v>
      </c>
      <c r="I4558" s="82">
        <v>122.0313</v>
      </c>
      <c r="J4558" s="82">
        <v>39.383499999999998</v>
      </c>
      <c r="K4558" s="82">
        <v>74.195499999999996</v>
      </c>
      <c r="L4558" s="82">
        <v>169.11199999999999</v>
      </c>
      <c r="M4558" s="87">
        <v>273.36599999999999</v>
      </c>
      <c r="N4558" s="80">
        <v>2.2000000000000002</v>
      </c>
      <c r="O4558" s="86">
        <f t="shared" si="213"/>
        <v>1295.03422204561</v>
      </c>
      <c r="P4558" s="24">
        <f t="shared" si="214"/>
        <v>0</v>
      </c>
      <c r="R4558" s="76">
        <v>43399</v>
      </c>
      <c r="S4558" s="88">
        <f t="shared" si="215"/>
        <v>-1.73247207465866E-2</v>
      </c>
      <c r="T4558" s="88"/>
    </row>
    <row r="4559" spans="1:20" x14ac:dyDescent="0.3">
      <c r="A4559" s="75">
        <v>4556</v>
      </c>
      <c r="B4559" s="76">
        <v>43402</v>
      </c>
      <c r="C4559" s="80">
        <v>3739.0142000000001</v>
      </c>
      <c r="D4559" s="81">
        <v>83.8108</v>
      </c>
      <c r="E4559" s="82">
        <v>62.05</v>
      </c>
      <c r="F4559" s="82">
        <v>52.865200000000002</v>
      </c>
      <c r="G4559" s="82">
        <v>158.0162</v>
      </c>
      <c r="H4559" s="82">
        <v>201.19730000000001</v>
      </c>
      <c r="I4559" s="82">
        <v>121.2757</v>
      </c>
      <c r="J4559" s="82">
        <v>38.750700000000002</v>
      </c>
      <c r="K4559" s="82">
        <v>75.067999999999998</v>
      </c>
      <c r="L4559" s="82">
        <v>172.84800000000001</v>
      </c>
      <c r="M4559" s="87">
        <v>273.19200000000001</v>
      </c>
      <c r="N4559" s="80">
        <v>2.2000000000000002</v>
      </c>
      <c r="O4559" s="86">
        <f t="shared" si="213"/>
        <v>1295.1472805888</v>
      </c>
      <c r="P4559" s="24">
        <f t="shared" si="214"/>
        <v>0</v>
      </c>
      <c r="R4559" s="76">
        <v>43402</v>
      </c>
      <c r="S4559" s="88">
        <f t="shared" si="215"/>
        <v>-6.5465385213105999E-3</v>
      </c>
      <c r="T4559" s="88"/>
    </row>
    <row r="4560" spans="1:20" x14ac:dyDescent="0.3">
      <c r="A4560" s="75">
        <v>4557</v>
      </c>
      <c r="B4560" s="76">
        <v>43403</v>
      </c>
      <c r="C4560" s="80">
        <v>3797.9212000000002</v>
      </c>
      <c r="D4560" s="81">
        <v>85.172399999999996</v>
      </c>
      <c r="E4560" s="82">
        <v>72.55</v>
      </c>
      <c r="F4560" s="82">
        <v>54.607900000000001</v>
      </c>
      <c r="G4560" s="82">
        <v>157.83359999999999</v>
      </c>
      <c r="H4560" s="82">
        <v>204.74359999999999</v>
      </c>
      <c r="I4560" s="82">
        <v>123.9987</v>
      </c>
      <c r="J4560" s="82">
        <v>39.036099999999998</v>
      </c>
      <c r="K4560" s="82">
        <v>76.958500000000001</v>
      </c>
      <c r="L4560" s="82">
        <v>174.19499999999999</v>
      </c>
      <c r="M4560" s="87">
        <v>281.488</v>
      </c>
      <c r="N4560" s="80">
        <v>2.2000000000000002</v>
      </c>
      <c r="O4560" s="86">
        <f t="shared" si="213"/>
        <v>1295.26034900219</v>
      </c>
      <c r="P4560" s="24">
        <f t="shared" si="214"/>
        <v>0</v>
      </c>
      <c r="R4560" s="76">
        <v>43403</v>
      </c>
      <c r="S4560" s="88">
        <f t="shared" si="215"/>
        <v>1.5754687425364702E-2</v>
      </c>
      <c r="T4560" s="88"/>
    </row>
    <row r="4561" spans="1:20" x14ac:dyDescent="0.3">
      <c r="A4561" s="75">
        <v>4558</v>
      </c>
      <c r="B4561" s="76">
        <v>43404</v>
      </c>
      <c r="C4561" s="80">
        <v>3839.2561999999998</v>
      </c>
      <c r="D4561" s="81">
        <v>84.781499999999994</v>
      </c>
      <c r="E4561" s="82">
        <v>72.25</v>
      </c>
      <c r="F4561" s="82">
        <v>54.9114</v>
      </c>
      <c r="G4561" s="82">
        <v>162.52010000000001</v>
      </c>
      <c r="H4561" s="82">
        <v>206.22120000000001</v>
      </c>
      <c r="I4561" s="82">
        <v>125.4153</v>
      </c>
      <c r="J4561" s="82">
        <v>38.763100000000001</v>
      </c>
      <c r="K4561" s="82">
        <v>77.362399999999994</v>
      </c>
      <c r="L4561" s="82">
        <v>172.06700000000001</v>
      </c>
      <c r="M4561" s="87">
        <v>278.98</v>
      </c>
      <c r="N4561" s="80">
        <v>2.2000000000000002</v>
      </c>
      <c r="O4561" s="99">
        <f t="shared" si="213"/>
        <v>1295.37342728662</v>
      </c>
      <c r="P4561" s="24">
        <f t="shared" si="214"/>
        <v>1</v>
      </c>
      <c r="R4561" s="76">
        <v>43404</v>
      </c>
      <c r="S4561" s="88">
        <f t="shared" si="215"/>
        <v>1.0883585473021399E-2</v>
      </c>
      <c r="T4561" s="88"/>
    </row>
    <row r="4562" spans="1:20" x14ac:dyDescent="0.3">
      <c r="A4562" s="75">
        <v>4559</v>
      </c>
      <c r="B4562" s="76">
        <v>43405</v>
      </c>
      <c r="C4562" s="80">
        <v>3879.8969999999999</v>
      </c>
      <c r="D4562" s="81">
        <v>85.886899999999997</v>
      </c>
      <c r="E4562" s="82">
        <v>72.290000000000006</v>
      </c>
      <c r="F4562" s="82">
        <v>54.630299999999998</v>
      </c>
      <c r="G4562" s="82">
        <v>161.16579999999999</v>
      </c>
      <c r="H4562" s="82">
        <v>205.3347</v>
      </c>
      <c r="I4562" s="82">
        <v>126.9736</v>
      </c>
      <c r="J4562" s="82">
        <v>39.3215</v>
      </c>
      <c r="K4562" s="82">
        <v>77.136200000000002</v>
      </c>
      <c r="L4562" s="82">
        <v>170.73500000000001</v>
      </c>
      <c r="M4562" s="87">
        <v>275.79500000000002</v>
      </c>
      <c r="N4562" s="80">
        <v>2.2000000000000002</v>
      </c>
      <c r="O4562" s="86">
        <f t="shared" si="213"/>
        <v>1295.4865154429699</v>
      </c>
      <c r="P4562" s="24">
        <f t="shared" si="214"/>
        <v>0</v>
      </c>
      <c r="R4562" s="76">
        <v>43405</v>
      </c>
      <c r="S4562" s="88">
        <f t="shared" si="215"/>
        <v>1.0585592073798099E-2</v>
      </c>
      <c r="T4562" s="88"/>
    </row>
    <row r="4563" spans="1:20" x14ac:dyDescent="0.3">
      <c r="A4563" s="75">
        <v>4560</v>
      </c>
      <c r="B4563" s="76">
        <v>43406</v>
      </c>
      <c r="C4563" s="80">
        <v>3855.7392</v>
      </c>
      <c r="D4563" s="81">
        <v>85.374600000000001</v>
      </c>
      <c r="E4563" s="82">
        <v>71.760000000000005</v>
      </c>
      <c r="F4563" s="82">
        <v>54.900199999999998</v>
      </c>
      <c r="G4563" s="82">
        <v>161.53100000000001</v>
      </c>
      <c r="H4563" s="82">
        <v>211.9101</v>
      </c>
      <c r="I4563" s="82">
        <v>128.98830000000001</v>
      </c>
      <c r="J4563" s="82">
        <v>39.917099999999998</v>
      </c>
      <c r="K4563" s="82">
        <v>77.556299999999993</v>
      </c>
      <c r="L4563" s="82">
        <v>170.214</v>
      </c>
      <c r="M4563" s="87">
        <v>278.74400000000003</v>
      </c>
      <c r="N4563" s="80">
        <v>2.19</v>
      </c>
      <c r="O4563" s="86">
        <f t="shared" si="213"/>
        <v>1295.5990993901501</v>
      </c>
      <c r="P4563" s="24">
        <f t="shared" si="214"/>
        <v>0</v>
      </c>
      <c r="R4563" s="76">
        <v>43406</v>
      </c>
      <c r="S4563" s="88">
        <f t="shared" si="215"/>
        <v>-6.2264024019194099E-3</v>
      </c>
      <c r="T4563" s="88"/>
    </row>
    <row r="4564" spans="1:20" x14ac:dyDescent="0.3">
      <c r="A4564" s="75">
        <v>4561</v>
      </c>
      <c r="B4564" s="76">
        <v>43409</v>
      </c>
      <c r="C4564" s="80">
        <v>3877.4301999999998</v>
      </c>
      <c r="D4564" s="81">
        <v>85.563400000000001</v>
      </c>
      <c r="E4564" s="82">
        <v>68.95</v>
      </c>
      <c r="F4564" s="82">
        <v>55.113799999999998</v>
      </c>
      <c r="G4564" s="82">
        <v>163.58519999999999</v>
      </c>
      <c r="H4564" s="82">
        <v>219.68610000000001</v>
      </c>
      <c r="I4564" s="82">
        <v>128.50040000000001</v>
      </c>
      <c r="J4564" s="82">
        <v>40.016300000000001</v>
      </c>
      <c r="K4564" s="82">
        <v>78.671199999999999</v>
      </c>
      <c r="L4564" s="82">
        <v>175.14500000000001</v>
      </c>
      <c r="M4564" s="87">
        <v>284.48399999999998</v>
      </c>
      <c r="N4564" s="80">
        <v>2.2000000000000002</v>
      </c>
      <c r="O4564" s="86">
        <f t="shared" si="213"/>
        <v>1295.7122072480299</v>
      </c>
      <c r="P4564" s="24">
        <f t="shared" si="214"/>
        <v>0</v>
      </c>
      <c r="R4564" s="76">
        <v>43409</v>
      </c>
      <c r="S4564" s="88">
        <f t="shared" si="215"/>
        <v>5.6256398254321801E-3</v>
      </c>
      <c r="T4564" s="88"/>
    </row>
    <row r="4565" spans="1:20" x14ac:dyDescent="0.3">
      <c r="A4565" s="75">
        <v>4562</v>
      </c>
      <c r="B4565" s="76">
        <v>43410</v>
      </c>
      <c r="C4565" s="80">
        <v>3902.0131000000001</v>
      </c>
      <c r="D4565" s="81">
        <v>85.7791</v>
      </c>
      <c r="E4565" s="82">
        <v>69.83</v>
      </c>
      <c r="F4565" s="82">
        <v>55.372399999999999</v>
      </c>
      <c r="G4565" s="82">
        <v>163.90469999999999</v>
      </c>
      <c r="H4565" s="82">
        <v>219.6122</v>
      </c>
      <c r="I4565" s="82">
        <v>129.05119999999999</v>
      </c>
      <c r="J4565" s="82">
        <v>39.904699999999998</v>
      </c>
      <c r="K4565" s="82">
        <v>79.349800000000002</v>
      </c>
      <c r="L4565" s="82">
        <v>176.4</v>
      </c>
      <c r="M4565" s="87">
        <v>288.14299999999997</v>
      </c>
      <c r="N4565" s="80">
        <v>2.2000000000000002</v>
      </c>
      <c r="O4565" s="86">
        <f t="shared" si="213"/>
        <v>1295.82532498041</v>
      </c>
      <c r="P4565" s="24">
        <f t="shared" si="214"/>
        <v>0</v>
      </c>
      <c r="R4565" s="76">
        <v>43410</v>
      </c>
      <c r="S4565" s="88">
        <f t="shared" si="215"/>
        <v>6.33999807398222E-3</v>
      </c>
      <c r="T4565" s="88"/>
    </row>
    <row r="4566" spans="1:20" x14ac:dyDescent="0.3">
      <c r="A4566" s="75">
        <v>4563</v>
      </c>
      <c r="B4566" s="76">
        <v>43411</v>
      </c>
      <c r="C4566" s="80">
        <v>3984.8094999999998</v>
      </c>
      <c r="D4566" s="81">
        <v>85.212900000000005</v>
      </c>
      <c r="E4566" s="82">
        <v>71.55</v>
      </c>
      <c r="F4566" s="82">
        <v>56.507899999999999</v>
      </c>
      <c r="G4566" s="82">
        <v>170.3562</v>
      </c>
      <c r="H4566" s="82">
        <v>223.2509</v>
      </c>
      <c r="I4566" s="82">
        <v>130.68819999999999</v>
      </c>
      <c r="J4566" s="82">
        <v>39.3339</v>
      </c>
      <c r="K4566" s="82">
        <v>79.769900000000007</v>
      </c>
      <c r="L4566" s="82">
        <v>177.01300000000001</v>
      </c>
      <c r="M4566" s="87">
        <v>290.572</v>
      </c>
      <c r="N4566" s="80">
        <v>2.2000000000000002</v>
      </c>
      <c r="O4566" s="86">
        <f t="shared" si="213"/>
        <v>1295.9384525881501</v>
      </c>
      <c r="P4566" s="24">
        <f t="shared" si="214"/>
        <v>0</v>
      </c>
      <c r="R4566" s="76">
        <v>43411</v>
      </c>
      <c r="S4566" s="88">
        <f t="shared" si="215"/>
        <v>2.1218893396334201E-2</v>
      </c>
      <c r="T4566" s="88"/>
    </row>
    <row r="4567" spans="1:20" x14ac:dyDescent="0.3">
      <c r="A4567" s="75">
        <v>4564</v>
      </c>
      <c r="B4567" s="76">
        <v>43412</v>
      </c>
      <c r="C4567" s="80">
        <v>3976.9052000000001</v>
      </c>
      <c r="D4567" s="81">
        <v>78.256699999999995</v>
      </c>
      <c r="E4567" s="82">
        <v>72.180000000000007</v>
      </c>
      <c r="F4567" s="82">
        <v>56.699100000000001</v>
      </c>
      <c r="G4567" s="82">
        <v>170.0367</v>
      </c>
      <c r="H4567" s="82">
        <v>220.46190000000001</v>
      </c>
      <c r="I4567" s="82">
        <v>128.6105</v>
      </c>
      <c r="J4567" s="82">
        <v>39.371099999999998</v>
      </c>
      <c r="K4567" s="82">
        <v>79.705200000000005</v>
      </c>
      <c r="L4567" s="82">
        <v>177.702</v>
      </c>
      <c r="M4567" s="87">
        <v>292.51100000000002</v>
      </c>
      <c r="N4567" s="80">
        <v>2.2000000000000002</v>
      </c>
      <c r="O4567" s="86">
        <f t="shared" si="213"/>
        <v>1296.0515900721</v>
      </c>
      <c r="P4567" s="24">
        <f t="shared" si="214"/>
        <v>0</v>
      </c>
      <c r="R4567" s="76">
        <v>43412</v>
      </c>
      <c r="S4567" s="88">
        <f t="shared" si="215"/>
        <v>-1.9836079993284001E-3</v>
      </c>
      <c r="T4567" s="88"/>
    </row>
    <row r="4568" spans="1:20" x14ac:dyDescent="0.3">
      <c r="A4568" s="75">
        <v>4565</v>
      </c>
      <c r="B4568" s="76">
        <v>43413</v>
      </c>
      <c r="C4568" s="80">
        <v>3941.0034999999998</v>
      </c>
      <c r="D4568" s="81">
        <v>76.463700000000003</v>
      </c>
      <c r="E4568" s="82">
        <v>70.94</v>
      </c>
      <c r="F4568" s="82">
        <v>56.901499999999999</v>
      </c>
      <c r="G4568" s="82">
        <v>166.71960000000001</v>
      </c>
      <c r="H4568" s="82">
        <v>220.7389</v>
      </c>
      <c r="I4568" s="82">
        <v>128.57910000000001</v>
      </c>
      <c r="J4568" s="82">
        <v>38.527299999999997</v>
      </c>
      <c r="K4568" s="82">
        <v>80.270799999999994</v>
      </c>
      <c r="L4568" s="82">
        <v>179.876</v>
      </c>
      <c r="M4568" s="87">
        <v>293.23700000000002</v>
      </c>
      <c r="N4568" s="80">
        <v>2.19</v>
      </c>
      <c r="O4568" s="86">
        <f t="shared" si="213"/>
        <v>1296.16422312695</v>
      </c>
      <c r="P4568" s="24">
        <f t="shared" si="214"/>
        <v>0</v>
      </c>
      <c r="R4568" s="76">
        <v>43413</v>
      </c>
      <c r="S4568" s="88">
        <f t="shared" si="215"/>
        <v>-9.0275473501355598E-3</v>
      </c>
      <c r="T4568" s="88"/>
    </row>
    <row r="4569" spans="1:20" x14ac:dyDescent="0.3">
      <c r="A4569" s="75">
        <v>4566</v>
      </c>
      <c r="B4569" s="76">
        <v>43416</v>
      </c>
      <c r="C4569" s="80">
        <v>3863.3598999999999</v>
      </c>
      <c r="D4569" s="81">
        <v>73.457499999999996</v>
      </c>
      <c r="E4569" s="82">
        <v>69.08</v>
      </c>
      <c r="F4569" s="82">
        <v>55.338700000000003</v>
      </c>
      <c r="G4569" s="82">
        <v>162.6113</v>
      </c>
      <c r="H4569" s="82">
        <v>216.82320000000001</v>
      </c>
      <c r="I4569" s="82">
        <v>126.9255</v>
      </c>
      <c r="J4569" s="82">
        <v>38.8872</v>
      </c>
      <c r="K4569" s="82">
        <v>80.577799999999996</v>
      </c>
      <c r="L4569" s="82">
        <v>179.095</v>
      </c>
      <c r="M4569" s="87">
        <v>290.76100000000002</v>
      </c>
      <c r="N4569" s="80">
        <v>2.19</v>
      </c>
      <c r="O4569" s="86">
        <f t="shared" si="213"/>
        <v>1296.2768659701501</v>
      </c>
      <c r="P4569" s="24">
        <f t="shared" si="214"/>
        <v>0</v>
      </c>
      <c r="R4569" s="76">
        <v>43416</v>
      </c>
      <c r="S4569" s="88">
        <f t="shared" si="215"/>
        <v>-1.9701479585085401E-2</v>
      </c>
      <c r="T4569" s="88"/>
    </row>
    <row r="4570" spans="1:20" x14ac:dyDescent="0.3">
      <c r="A4570" s="75">
        <v>4567</v>
      </c>
      <c r="B4570" s="76">
        <v>43417</v>
      </c>
      <c r="C4570" s="80">
        <v>3857.7617</v>
      </c>
      <c r="D4570" s="81">
        <v>73.012600000000006</v>
      </c>
      <c r="E4570" s="82">
        <v>69.19</v>
      </c>
      <c r="F4570" s="82">
        <v>55.664700000000003</v>
      </c>
      <c r="G4570" s="82">
        <v>162.71789999999999</v>
      </c>
      <c r="H4570" s="82">
        <v>213.05529999999999</v>
      </c>
      <c r="I4570" s="82">
        <v>124.0159</v>
      </c>
      <c r="J4570" s="82">
        <v>38.043399999999998</v>
      </c>
      <c r="K4570" s="82">
        <v>80.561599999999999</v>
      </c>
      <c r="L4570" s="82">
        <v>179.35499999999999</v>
      </c>
      <c r="M4570" s="87">
        <v>290.19299999999998</v>
      </c>
      <c r="N4570" s="80">
        <v>2.2000000000000002</v>
      </c>
      <c r="O4570" s="86">
        <f t="shared" si="213"/>
        <v>1296.39003299814</v>
      </c>
      <c r="P4570" s="24">
        <f t="shared" si="214"/>
        <v>0</v>
      </c>
      <c r="R4570" s="76">
        <v>43417</v>
      </c>
      <c r="S4570" s="88">
        <f t="shared" si="215"/>
        <v>-1.44904956952108E-3</v>
      </c>
      <c r="T4570" s="88"/>
    </row>
    <row r="4571" spans="1:20" x14ac:dyDescent="0.3">
      <c r="A4571" s="75">
        <v>4568</v>
      </c>
      <c r="B4571" s="76">
        <v>43418</v>
      </c>
      <c r="C4571" s="80">
        <v>3829.5753</v>
      </c>
      <c r="D4571" s="81">
        <v>72.716099999999997</v>
      </c>
      <c r="E4571" s="82">
        <v>68.41</v>
      </c>
      <c r="F4571" s="82">
        <v>54.9114</v>
      </c>
      <c r="G4571" s="82">
        <v>160.4203</v>
      </c>
      <c r="H4571" s="82">
        <v>213.73869999999999</v>
      </c>
      <c r="I4571" s="82">
        <v>123.04600000000001</v>
      </c>
      <c r="J4571" s="82">
        <v>38.998899999999999</v>
      </c>
      <c r="K4571" s="82">
        <v>80.400000000000006</v>
      </c>
      <c r="L4571" s="82">
        <v>178.60499999999999</v>
      </c>
      <c r="M4571" s="87">
        <v>289.94099999999997</v>
      </c>
      <c r="N4571" s="80">
        <v>2.2000000000000002</v>
      </c>
      <c r="O4571" s="86">
        <f t="shared" si="213"/>
        <v>1296.5032099057801</v>
      </c>
      <c r="P4571" s="24">
        <f t="shared" si="214"/>
        <v>0</v>
      </c>
      <c r="R4571" s="76">
        <v>43418</v>
      </c>
      <c r="S4571" s="88">
        <f t="shared" si="215"/>
        <v>-7.3064129388811204E-3</v>
      </c>
      <c r="T4571" s="88"/>
    </row>
    <row r="4572" spans="1:20" x14ac:dyDescent="0.3">
      <c r="A4572" s="75">
        <v>4569</v>
      </c>
      <c r="B4572" s="76">
        <v>43419</v>
      </c>
      <c r="C4572" s="80">
        <v>3871.3867</v>
      </c>
      <c r="D4572" s="81">
        <v>74.6708</v>
      </c>
      <c r="E4572" s="82">
        <v>69.459999999999994</v>
      </c>
      <c r="F4572" s="82">
        <v>56.923900000000003</v>
      </c>
      <c r="G4572" s="82">
        <v>163.95050000000001</v>
      </c>
      <c r="H4572" s="82">
        <v>218.07919999999999</v>
      </c>
      <c r="I4572" s="82">
        <v>124.318</v>
      </c>
      <c r="J4572" s="82">
        <v>39.544800000000002</v>
      </c>
      <c r="K4572" s="82">
        <v>80.367699999999999</v>
      </c>
      <c r="L4572" s="82">
        <v>178.83500000000001</v>
      </c>
      <c r="M4572" s="87">
        <v>289.483</v>
      </c>
      <c r="N4572" s="80">
        <v>2.2000000000000002</v>
      </c>
      <c r="O4572" s="86">
        <f t="shared" si="213"/>
        <v>1296.61639669394</v>
      </c>
      <c r="P4572" s="24">
        <f t="shared" si="214"/>
        <v>0</v>
      </c>
      <c r="R4572" s="76">
        <v>43419</v>
      </c>
      <c r="S4572" s="88">
        <f t="shared" si="215"/>
        <v>1.09180252964343E-2</v>
      </c>
      <c r="T4572" s="88"/>
    </row>
    <row r="4573" spans="1:20" x14ac:dyDescent="0.3">
      <c r="A4573" s="75">
        <v>4570</v>
      </c>
      <c r="B4573" s="76">
        <v>43420</v>
      </c>
      <c r="C4573" s="80">
        <v>3880.2836000000002</v>
      </c>
      <c r="D4573" s="81">
        <v>75.331299999999999</v>
      </c>
      <c r="E4573" s="82">
        <v>69.87</v>
      </c>
      <c r="F4573" s="82">
        <v>57.531100000000002</v>
      </c>
      <c r="G4573" s="82">
        <v>165.4941</v>
      </c>
      <c r="H4573" s="82">
        <v>222.0137</v>
      </c>
      <c r="I4573" s="82">
        <v>125.5423</v>
      </c>
      <c r="J4573" s="82">
        <v>39.569600000000001</v>
      </c>
      <c r="K4573" s="82">
        <v>81.0625</v>
      </c>
      <c r="L4573" s="82">
        <v>181.208</v>
      </c>
      <c r="M4573" s="87">
        <v>295.839</v>
      </c>
      <c r="N4573" s="80">
        <v>2.2000000000000002</v>
      </c>
      <c r="O4573" s="86">
        <f t="shared" si="213"/>
        <v>1296.7295933635</v>
      </c>
      <c r="P4573" s="24">
        <f t="shared" si="214"/>
        <v>0</v>
      </c>
      <c r="R4573" s="76">
        <v>43420</v>
      </c>
      <c r="S4573" s="88">
        <f t="shared" si="215"/>
        <v>2.2981171062039802E-3</v>
      </c>
      <c r="T4573" s="88"/>
    </row>
    <row r="4574" spans="1:20" x14ac:dyDescent="0.3">
      <c r="A4574" s="75">
        <v>4571</v>
      </c>
      <c r="B4574" s="76">
        <v>43423</v>
      </c>
      <c r="C4574" s="80">
        <v>3815.8157000000001</v>
      </c>
      <c r="D4574" s="81">
        <v>74.010199999999998</v>
      </c>
      <c r="E4574" s="82">
        <v>68.27</v>
      </c>
      <c r="F4574" s="82">
        <v>55.709699999999998</v>
      </c>
      <c r="G4574" s="82">
        <v>159.8854</v>
      </c>
      <c r="H4574" s="82">
        <v>222.685</v>
      </c>
      <c r="I4574" s="82">
        <v>125.9556</v>
      </c>
      <c r="J4574" s="82">
        <v>39.073300000000003</v>
      </c>
      <c r="K4574" s="82">
        <v>81.611800000000002</v>
      </c>
      <c r="L4574" s="82">
        <v>182.21799999999999</v>
      </c>
      <c r="M4574" s="87">
        <v>294.46699999999998</v>
      </c>
      <c r="N4574" s="80">
        <v>2.2000000000000002</v>
      </c>
      <c r="O4574" s="86">
        <f t="shared" si="213"/>
        <v>1296.8427999153</v>
      </c>
      <c r="P4574" s="24">
        <f t="shared" si="214"/>
        <v>0</v>
      </c>
      <c r="R4574" s="76">
        <v>43423</v>
      </c>
      <c r="S4574" s="88">
        <f t="shared" si="215"/>
        <v>-1.6614223764469201E-2</v>
      </c>
      <c r="T4574" s="88"/>
    </row>
    <row r="4575" spans="1:20" x14ac:dyDescent="0.3">
      <c r="A4575" s="75">
        <v>4572</v>
      </c>
      <c r="B4575" s="76">
        <v>43424</v>
      </c>
      <c r="C4575" s="80">
        <v>3746.8379</v>
      </c>
      <c r="D4575" s="81">
        <v>74.037199999999999</v>
      </c>
      <c r="E4575" s="82">
        <v>66.67</v>
      </c>
      <c r="F4575" s="82">
        <v>54.338000000000001</v>
      </c>
      <c r="G4575" s="82">
        <v>155.43819999999999</v>
      </c>
      <c r="H4575" s="82">
        <v>216.49420000000001</v>
      </c>
      <c r="I4575" s="82">
        <v>122.3783</v>
      </c>
      <c r="J4575" s="82">
        <v>37.026000000000003</v>
      </c>
      <c r="K4575" s="82">
        <v>79.786000000000001</v>
      </c>
      <c r="L4575" s="82">
        <v>177.61</v>
      </c>
      <c r="M4575" s="87">
        <v>289.72000000000003</v>
      </c>
      <c r="N4575" s="80">
        <v>2.2000000000000002</v>
      </c>
      <c r="O4575" s="86">
        <f t="shared" si="213"/>
        <v>1296.9560163502099</v>
      </c>
      <c r="P4575" s="24">
        <f t="shared" si="214"/>
        <v>0</v>
      </c>
      <c r="R4575" s="76">
        <v>43424</v>
      </c>
      <c r="S4575" s="88">
        <f t="shared" si="215"/>
        <v>-1.8076816445825698E-2</v>
      </c>
      <c r="T4575" s="88"/>
    </row>
    <row r="4576" spans="1:20" x14ac:dyDescent="0.3">
      <c r="A4576" s="75">
        <v>4573</v>
      </c>
      <c r="B4576" s="76">
        <v>43425</v>
      </c>
      <c r="C4576" s="80">
        <v>3758.5522999999998</v>
      </c>
      <c r="D4576" s="81">
        <v>74.509</v>
      </c>
      <c r="E4576" s="82">
        <v>67.88</v>
      </c>
      <c r="F4576" s="82">
        <v>54.664099999999998</v>
      </c>
      <c r="G4576" s="82">
        <v>157.57769999999999</v>
      </c>
      <c r="H4576" s="82">
        <v>219.2353</v>
      </c>
      <c r="I4576" s="82">
        <v>123.3163</v>
      </c>
      <c r="J4576" s="82">
        <v>37.733199999999997</v>
      </c>
      <c r="K4576" s="82">
        <v>78.735799999999998</v>
      </c>
      <c r="L4576" s="82">
        <v>176.50700000000001</v>
      </c>
      <c r="M4576" s="87">
        <v>288.15899999999999</v>
      </c>
      <c r="N4576" s="80">
        <v>2.2000000000000002</v>
      </c>
      <c r="O4576" s="86">
        <f t="shared" si="213"/>
        <v>1297.0692426691</v>
      </c>
      <c r="P4576" s="24">
        <f t="shared" si="214"/>
        <v>0</v>
      </c>
      <c r="R4576" s="76">
        <v>43425</v>
      </c>
      <c r="S4576" s="88">
        <f t="shared" si="215"/>
        <v>3.1264763282126099E-3</v>
      </c>
      <c r="T4576" s="88"/>
    </row>
    <row r="4577" spans="1:20" x14ac:dyDescent="0.3">
      <c r="A4577" s="75">
        <v>4574</v>
      </c>
      <c r="B4577" s="76">
        <v>43426</v>
      </c>
      <c r="C4577" s="80">
        <v>3758.5522999999998</v>
      </c>
      <c r="D4577" s="81">
        <v>74.509</v>
      </c>
      <c r="E4577" s="82">
        <v>67.88</v>
      </c>
      <c r="F4577" s="82">
        <v>54.664099999999998</v>
      </c>
      <c r="G4577" s="82">
        <v>157.57769999999999</v>
      </c>
      <c r="H4577" s="82">
        <v>219.2353</v>
      </c>
      <c r="I4577" s="82">
        <v>123.3163</v>
      </c>
      <c r="J4577" s="82">
        <v>37.733199999999997</v>
      </c>
      <c r="K4577" s="82">
        <v>78.735799999999998</v>
      </c>
      <c r="L4577" s="82">
        <v>176.50700000000001</v>
      </c>
      <c r="M4577" s="87">
        <v>288.15899999999999</v>
      </c>
      <c r="N4577" s="80">
        <v>2.2000000000000002</v>
      </c>
      <c r="O4577" s="86">
        <f t="shared" si="213"/>
        <v>1297.18247887282</v>
      </c>
      <c r="P4577" s="24">
        <f t="shared" si="214"/>
        <v>0</v>
      </c>
      <c r="R4577" s="76">
        <v>43426</v>
      </c>
      <c r="S4577" s="88">
        <f t="shared" si="215"/>
        <v>0</v>
      </c>
      <c r="T4577" s="88"/>
    </row>
    <row r="4578" spans="1:20" x14ac:dyDescent="0.3">
      <c r="A4578" s="75">
        <v>4575</v>
      </c>
      <c r="B4578" s="76">
        <v>43427</v>
      </c>
      <c r="C4578" s="80">
        <v>3734.1111000000001</v>
      </c>
      <c r="D4578" s="81">
        <v>74.482100000000003</v>
      </c>
      <c r="E4578" s="82">
        <v>67.790000000000006</v>
      </c>
      <c r="F4578" s="82">
        <v>54.753999999999998</v>
      </c>
      <c r="G4578" s="82">
        <v>157.51660000000001</v>
      </c>
      <c r="H4578" s="82">
        <v>211.83240000000001</v>
      </c>
      <c r="I4578" s="82">
        <v>120.02509999999999</v>
      </c>
      <c r="J4578" s="82">
        <v>37.137599999999999</v>
      </c>
      <c r="K4578" s="82">
        <v>79.204400000000007</v>
      </c>
      <c r="L4578" s="82">
        <v>176.70599999999999</v>
      </c>
      <c r="M4578" s="87">
        <v>286.91300000000001</v>
      </c>
      <c r="N4578" s="80">
        <v>2.2000000000000002</v>
      </c>
      <c r="O4578" s="86">
        <f t="shared" si="213"/>
        <v>1297.29572496225</v>
      </c>
      <c r="P4578" s="24">
        <f t="shared" si="214"/>
        <v>0</v>
      </c>
      <c r="R4578" s="76">
        <v>43427</v>
      </c>
      <c r="S4578" s="88">
        <f t="shared" si="215"/>
        <v>-6.5028229087034104E-3</v>
      </c>
      <c r="T4578" s="88"/>
    </row>
    <row r="4579" spans="1:20" x14ac:dyDescent="0.3">
      <c r="A4579" s="75">
        <v>4576</v>
      </c>
      <c r="B4579" s="76">
        <v>43430</v>
      </c>
      <c r="C4579" s="80">
        <v>3792.5576000000001</v>
      </c>
      <c r="D4579" s="81">
        <v>75.129099999999994</v>
      </c>
      <c r="E4579" s="82">
        <v>68.400000000000006</v>
      </c>
      <c r="F4579" s="82">
        <v>54.259300000000003</v>
      </c>
      <c r="G4579" s="82">
        <v>162.71260000000001</v>
      </c>
      <c r="H4579" s="82">
        <v>214.4057</v>
      </c>
      <c r="I4579" s="82">
        <v>122.3942</v>
      </c>
      <c r="J4579" s="82">
        <v>37.410600000000002</v>
      </c>
      <c r="K4579" s="82">
        <v>78.962000000000003</v>
      </c>
      <c r="L4579" s="82">
        <v>177.39500000000001</v>
      </c>
      <c r="M4579" s="87">
        <v>290.00400000000002</v>
      </c>
      <c r="N4579" s="80">
        <v>2.2000000000000002</v>
      </c>
      <c r="O4579" s="86">
        <f t="shared" si="213"/>
        <v>1297.4089809382399</v>
      </c>
      <c r="P4579" s="24">
        <f t="shared" si="214"/>
        <v>0</v>
      </c>
      <c r="R4579" s="76">
        <v>43430</v>
      </c>
      <c r="S4579" s="88">
        <f t="shared" si="215"/>
        <v>1.56520517024787E-2</v>
      </c>
      <c r="T4579" s="88"/>
    </row>
    <row r="4580" spans="1:20" x14ac:dyDescent="0.3">
      <c r="A4580" s="75">
        <v>4577</v>
      </c>
      <c r="B4580" s="76">
        <v>43431</v>
      </c>
      <c r="C4580" s="80">
        <v>3804.9618999999998</v>
      </c>
      <c r="D4580" s="81">
        <v>74.913399999999996</v>
      </c>
      <c r="E4580" s="82">
        <v>67.569999999999993</v>
      </c>
      <c r="F4580" s="82">
        <v>53.337400000000002</v>
      </c>
      <c r="G4580" s="82">
        <v>163.73660000000001</v>
      </c>
      <c r="H4580" s="82">
        <v>214.83459999999999</v>
      </c>
      <c r="I4580" s="82">
        <v>122.5055</v>
      </c>
      <c r="J4580" s="82">
        <v>37.2121</v>
      </c>
      <c r="K4580" s="82">
        <v>79.769900000000007</v>
      </c>
      <c r="L4580" s="82">
        <v>178.28299999999999</v>
      </c>
      <c r="M4580" s="87">
        <v>291.17099999999999</v>
      </c>
      <c r="N4580" s="80">
        <v>2.2000000000000002</v>
      </c>
      <c r="O4580" s="86">
        <f t="shared" si="213"/>
        <v>1297.52224680165</v>
      </c>
      <c r="P4580" s="24">
        <f t="shared" si="214"/>
        <v>0</v>
      </c>
      <c r="R4580" s="76">
        <v>43431</v>
      </c>
      <c r="S4580" s="88">
        <f t="shared" si="215"/>
        <v>3.27069521633616E-3</v>
      </c>
      <c r="T4580" s="88"/>
    </row>
    <row r="4581" spans="1:20" x14ac:dyDescent="0.3">
      <c r="A4581" s="75">
        <v>4578</v>
      </c>
      <c r="B4581" s="76">
        <v>43432</v>
      </c>
      <c r="C4581" s="80">
        <v>3892.6262999999999</v>
      </c>
      <c r="D4581" s="81">
        <v>76.369399999999999</v>
      </c>
      <c r="E4581" s="82">
        <v>69.599999999999994</v>
      </c>
      <c r="F4581" s="82">
        <v>54.180599999999998</v>
      </c>
      <c r="G4581" s="82">
        <v>169.81899999999999</v>
      </c>
      <c r="H4581" s="82">
        <v>220.29820000000001</v>
      </c>
      <c r="I4581" s="82">
        <v>124.73139999999999</v>
      </c>
      <c r="J4581" s="82">
        <v>38.328800000000001</v>
      </c>
      <c r="K4581" s="82">
        <v>80.319199999999995</v>
      </c>
      <c r="L4581" s="82">
        <v>181.43700000000001</v>
      </c>
      <c r="M4581" s="87">
        <v>296.24900000000002</v>
      </c>
      <c r="N4581" s="80">
        <v>2.2000000000000002</v>
      </c>
      <c r="O4581" s="86">
        <f t="shared" si="213"/>
        <v>1297.63552255336</v>
      </c>
      <c r="P4581" s="24">
        <f t="shared" si="214"/>
        <v>0</v>
      </c>
      <c r="R4581" s="76">
        <v>43432</v>
      </c>
      <c r="S4581" s="88">
        <f t="shared" si="215"/>
        <v>2.3039494823850998E-2</v>
      </c>
      <c r="T4581" s="88"/>
    </row>
    <row r="4582" spans="1:20" x14ac:dyDescent="0.3">
      <c r="A4582" s="75">
        <v>4579</v>
      </c>
      <c r="B4582" s="76">
        <v>43433</v>
      </c>
      <c r="C4582" s="80">
        <v>3885.0074</v>
      </c>
      <c r="D4582" s="81">
        <v>78.337599999999995</v>
      </c>
      <c r="E4582" s="82">
        <v>68.11</v>
      </c>
      <c r="F4582" s="82">
        <v>53.854599999999998</v>
      </c>
      <c r="G4582" s="82">
        <v>168.39769999999999</v>
      </c>
      <c r="H4582" s="82">
        <v>221.62219999999999</v>
      </c>
      <c r="I4582" s="82">
        <v>125.7012</v>
      </c>
      <c r="J4582" s="82">
        <v>37.9193</v>
      </c>
      <c r="K4582" s="82">
        <v>79.769900000000007</v>
      </c>
      <c r="L4582" s="82">
        <v>181.08500000000001</v>
      </c>
      <c r="M4582" s="87">
        <v>298.47300000000001</v>
      </c>
      <c r="N4582" s="80">
        <v>2.2000000000000002</v>
      </c>
      <c r="O4582" s="86">
        <f t="shared" si="213"/>
        <v>1297.7488081942199</v>
      </c>
      <c r="P4582" s="24">
        <f t="shared" si="214"/>
        <v>0</v>
      </c>
      <c r="R4582" s="76">
        <v>43433</v>
      </c>
      <c r="S4582" s="88">
        <f t="shared" si="215"/>
        <v>-1.9572646878535101E-3</v>
      </c>
      <c r="T4582" s="88"/>
    </row>
    <row r="4583" spans="1:20" x14ac:dyDescent="0.3">
      <c r="A4583" s="75">
        <v>4580</v>
      </c>
      <c r="B4583" s="76">
        <v>43434</v>
      </c>
      <c r="C4583" s="80">
        <v>3917.4825999999998</v>
      </c>
      <c r="D4583" s="81">
        <v>78.5398</v>
      </c>
      <c r="E4583" s="82">
        <v>68.75</v>
      </c>
      <c r="F4583" s="82">
        <v>54.8215</v>
      </c>
      <c r="G4583" s="82">
        <v>169.4675</v>
      </c>
      <c r="H4583" s="82">
        <v>221.79</v>
      </c>
      <c r="I4583" s="82">
        <v>126.4008</v>
      </c>
      <c r="J4583" s="82">
        <v>37.203200000000002</v>
      </c>
      <c r="K4583" s="82">
        <v>82.082499999999996</v>
      </c>
      <c r="L4583" s="82">
        <v>186.70500000000001</v>
      </c>
      <c r="M4583" s="87">
        <v>299.11900000000003</v>
      </c>
      <c r="N4583" s="80">
        <v>2.2000000000000002</v>
      </c>
      <c r="O4583" s="99">
        <f t="shared" si="213"/>
        <v>1297.86210372509</v>
      </c>
      <c r="P4583" s="24">
        <f t="shared" si="214"/>
        <v>1</v>
      </c>
      <c r="R4583" s="76">
        <v>43434</v>
      </c>
      <c r="S4583" s="88">
        <f t="shared" si="215"/>
        <v>8.3591089170125307E-3</v>
      </c>
      <c r="T4583" s="88"/>
    </row>
    <row r="4584" spans="1:20" x14ac:dyDescent="0.3">
      <c r="A4584" s="75">
        <v>4581</v>
      </c>
      <c r="B4584" s="76">
        <v>43437</v>
      </c>
      <c r="C4584" s="80">
        <v>3960.3501999999999</v>
      </c>
      <c r="D4584" s="81">
        <v>79.726100000000002</v>
      </c>
      <c r="E4584" s="82">
        <v>70.239999999999995</v>
      </c>
      <c r="F4584" s="82">
        <v>56.024500000000003</v>
      </c>
      <c r="G4584" s="82">
        <v>171.3014</v>
      </c>
      <c r="H4584" s="82">
        <v>225.01589999999999</v>
      </c>
      <c r="I4584" s="82">
        <v>129.13550000000001</v>
      </c>
      <c r="J4584" s="82">
        <v>35.906500000000001</v>
      </c>
      <c r="K4584" s="82">
        <v>80.926199999999994</v>
      </c>
      <c r="L4584" s="82">
        <v>182.172</v>
      </c>
      <c r="M4584" s="87">
        <v>294.137</v>
      </c>
      <c r="N4584" s="80">
        <v>2.19</v>
      </c>
      <c r="O4584" s="86">
        <f t="shared" si="213"/>
        <v>1297.9748941222001</v>
      </c>
      <c r="P4584" s="24">
        <f t="shared" si="214"/>
        <v>0</v>
      </c>
      <c r="R4584" s="76">
        <v>43437</v>
      </c>
      <c r="S4584" s="88">
        <f t="shared" si="215"/>
        <v>1.09426395410155E-2</v>
      </c>
      <c r="T4584" s="88"/>
    </row>
    <row r="4585" spans="1:20" x14ac:dyDescent="0.3">
      <c r="A4585" s="75">
        <v>4582</v>
      </c>
      <c r="B4585" s="76">
        <v>43438</v>
      </c>
      <c r="C4585" s="80">
        <v>3832.3932</v>
      </c>
      <c r="D4585" s="81">
        <v>77.825299999999999</v>
      </c>
      <c r="E4585" s="82">
        <v>68.709999999999994</v>
      </c>
      <c r="F4585" s="82">
        <v>54.810200000000002</v>
      </c>
      <c r="G4585" s="82">
        <v>165.84559999999999</v>
      </c>
      <c r="H4585" s="82">
        <v>218.62</v>
      </c>
      <c r="I4585" s="82">
        <v>126.2895</v>
      </c>
      <c r="J4585" s="82">
        <v>36.043700000000001</v>
      </c>
      <c r="K4585" s="82">
        <v>80.747</v>
      </c>
      <c r="L4585" s="82">
        <v>180.36600000000001</v>
      </c>
      <c r="M4585" s="87">
        <v>293.613</v>
      </c>
      <c r="N4585" s="80">
        <v>2.2000000000000002</v>
      </c>
      <c r="O4585" s="86">
        <f t="shared" si="213"/>
        <v>1298.0882093907301</v>
      </c>
      <c r="P4585" s="24">
        <f t="shared" si="214"/>
        <v>0</v>
      </c>
      <c r="R4585" s="76">
        <v>43438</v>
      </c>
      <c r="S4585" s="88">
        <f t="shared" si="215"/>
        <v>-3.2309516466498302E-2</v>
      </c>
      <c r="T4585" s="88"/>
    </row>
    <row r="4586" spans="1:20" x14ac:dyDescent="0.3">
      <c r="A4586" s="75">
        <v>4583</v>
      </c>
      <c r="B4586" s="76">
        <v>43439</v>
      </c>
      <c r="C4586" s="80">
        <v>3832.3932</v>
      </c>
      <c r="D4586" s="81">
        <v>77.825299999999999</v>
      </c>
      <c r="E4586" s="82">
        <v>68.709999999999994</v>
      </c>
      <c r="F4586" s="82">
        <v>54.810200000000002</v>
      </c>
      <c r="G4586" s="82">
        <v>165.84559999999999</v>
      </c>
      <c r="H4586" s="82">
        <v>218.62</v>
      </c>
      <c r="I4586" s="82">
        <v>126.2895</v>
      </c>
      <c r="J4586" s="82">
        <v>36.043700000000001</v>
      </c>
      <c r="K4586" s="82">
        <v>80.747</v>
      </c>
      <c r="L4586" s="82">
        <v>180.36600000000001</v>
      </c>
      <c r="M4586" s="87">
        <v>293.613</v>
      </c>
      <c r="N4586" s="80">
        <v>2.2000000000000002</v>
      </c>
      <c r="O4586" s="86">
        <f t="shared" si="213"/>
        <v>1298.2015345518701</v>
      </c>
      <c r="P4586" s="24">
        <f t="shared" si="214"/>
        <v>0</v>
      </c>
      <c r="R4586" s="76">
        <v>43439</v>
      </c>
      <c r="S4586" s="88">
        <f t="shared" si="215"/>
        <v>0</v>
      </c>
      <c r="T4586" s="88"/>
    </row>
    <row r="4587" spans="1:20" x14ac:dyDescent="0.3">
      <c r="A4587" s="75">
        <v>4584</v>
      </c>
      <c r="B4587" s="76">
        <v>43440</v>
      </c>
      <c r="C4587" s="80">
        <v>3827.7766000000001</v>
      </c>
      <c r="D4587" s="81">
        <v>77.825299999999999</v>
      </c>
      <c r="E4587" s="82">
        <v>69.02</v>
      </c>
      <c r="F4587" s="82">
        <v>52.482900000000001</v>
      </c>
      <c r="G4587" s="82">
        <v>166.86949999999999</v>
      </c>
      <c r="H4587" s="82">
        <v>216.13990000000001</v>
      </c>
      <c r="I4587" s="82">
        <v>124.636</v>
      </c>
      <c r="J4587" s="82">
        <v>35.270699999999998</v>
      </c>
      <c r="K4587" s="82">
        <v>80.421300000000002</v>
      </c>
      <c r="L4587" s="82">
        <v>180.316</v>
      </c>
      <c r="M4587" s="87">
        <v>294.26400000000001</v>
      </c>
      <c r="N4587" s="80">
        <v>2.2000000000000002</v>
      </c>
      <c r="O4587" s="86">
        <f t="shared" si="213"/>
        <v>1298.31486960647</v>
      </c>
      <c r="P4587" s="24">
        <f t="shared" si="214"/>
        <v>0</v>
      </c>
      <c r="R4587" s="76">
        <v>43440</v>
      </c>
      <c r="S4587" s="88">
        <f t="shared" si="215"/>
        <v>-1.2046258718964001E-3</v>
      </c>
      <c r="T4587" s="88"/>
    </row>
    <row r="4588" spans="1:20" x14ac:dyDescent="0.3">
      <c r="A4588" s="75">
        <v>4585</v>
      </c>
      <c r="B4588" s="76">
        <v>43441</v>
      </c>
      <c r="C4588" s="80">
        <v>3739.1134999999999</v>
      </c>
      <c r="D4588" s="81">
        <v>76.299099999999996</v>
      </c>
      <c r="E4588" s="82">
        <v>66.650000000000006</v>
      </c>
      <c r="F4588" s="82">
        <v>51.718400000000003</v>
      </c>
      <c r="G4588" s="82">
        <v>160.191</v>
      </c>
      <c r="H4588" s="82">
        <v>215.35669999999999</v>
      </c>
      <c r="I4588" s="82">
        <v>123.4435</v>
      </c>
      <c r="J4588" s="82">
        <v>35.146000000000001</v>
      </c>
      <c r="K4588" s="82">
        <v>79.948999999999998</v>
      </c>
      <c r="L4588" s="82">
        <v>178.74199999999999</v>
      </c>
      <c r="M4588" s="87">
        <v>290.31299999999999</v>
      </c>
      <c r="N4588" s="80">
        <v>2.19</v>
      </c>
      <c r="O4588" s="86">
        <f t="shared" si="213"/>
        <v>1298.42769935109</v>
      </c>
      <c r="P4588" s="24">
        <f t="shared" si="214"/>
        <v>0</v>
      </c>
      <c r="R4588" s="76">
        <v>43441</v>
      </c>
      <c r="S4588" s="88">
        <f t="shared" si="215"/>
        <v>-2.3163081147421299E-2</v>
      </c>
      <c r="T4588" s="88"/>
    </row>
    <row r="4589" spans="1:20" x14ac:dyDescent="0.3">
      <c r="A4589" s="75">
        <v>4586</v>
      </c>
      <c r="B4589" s="76">
        <v>43444</v>
      </c>
      <c r="C4589" s="80">
        <v>3745.7312000000002</v>
      </c>
      <c r="D4589" s="81">
        <v>78.002499999999998</v>
      </c>
      <c r="E4589" s="82">
        <v>67.28</v>
      </c>
      <c r="F4589" s="82">
        <v>52.471699999999998</v>
      </c>
      <c r="G4589" s="82">
        <v>164.42429999999999</v>
      </c>
      <c r="H4589" s="82">
        <v>214.33109999999999</v>
      </c>
      <c r="I4589" s="82">
        <v>121.69459999999999</v>
      </c>
      <c r="J4589" s="82">
        <v>33.961599999999997</v>
      </c>
      <c r="K4589" s="82">
        <v>80.193299999999994</v>
      </c>
      <c r="L4589" s="82">
        <v>179.31299999999999</v>
      </c>
      <c r="M4589" s="87">
        <v>292.99400000000003</v>
      </c>
      <c r="N4589" s="80">
        <v>2.2000000000000002</v>
      </c>
      <c r="O4589" s="86">
        <f t="shared" si="213"/>
        <v>1298.5410541502399</v>
      </c>
      <c r="P4589" s="24">
        <f t="shared" si="214"/>
        <v>0</v>
      </c>
      <c r="R4589" s="76">
        <v>43444</v>
      </c>
      <c r="S4589" s="88">
        <f t="shared" si="215"/>
        <v>1.76985801581053E-3</v>
      </c>
      <c r="T4589" s="88"/>
    </row>
    <row r="4590" spans="1:20" x14ac:dyDescent="0.3">
      <c r="A4590" s="75">
        <v>4587</v>
      </c>
      <c r="B4590" s="76">
        <v>43445</v>
      </c>
      <c r="C4590" s="80">
        <v>3744.5848999999998</v>
      </c>
      <c r="D4590" s="81">
        <v>78.1524</v>
      </c>
      <c r="E4590" s="82">
        <v>67.42</v>
      </c>
      <c r="F4590" s="82">
        <v>52.235599999999998</v>
      </c>
      <c r="G4590" s="82">
        <v>165.95249999999999</v>
      </c>
      <c r="H4590" s="82">
        <v>215.3194</v>
      </c>
      <c r="I4590" s="82">
        <v>121.91719999999999</v>
      </c>
      <c r="J4590" s="82">
        <v>33.313299999999998</v>
      </c>
      <c r="K4590" s="82">
        <v>80.681899999999999</v>
      </c>
      <c r="L4590" s="82">
        <v>181.01</v>
      </c>
      <c r="M4590" s="87">
        <v>291.31200000000001</v>
      </c>
      <c r="N4590" s="80">
        <v>2.19</v>
      </c>
      <c r="O4590" s="86">
        <f t="shared" si="213"/>
        <v>1298.6539035513799</v>
      </c>
      <c r="P4590" s="24">
        <f t="shared" si="214"/>
        <v>0</v>
      </c>
      <c r="R4590" s="76">
        <v>43445</v>
      </c>
      <c r="S4590" s="88">
        <f t="shared" si="215"/>
        <v>-3.0602836637083598E-4</v>
      </c>
      <c r="T4590" s="88"/>
    </row>
    <row r="4591" spans="1:20" x14ac:dyDescent="0.3">
      <c r="A4591" s="75">
        <v>4588</v>
      </c>
      <c r="B4591" s="76">
        <v>43446</v>
      </c>
      <c r="C4591" s="80">
        <v>3764.9213</v>
      </c>
      <c r="D4591" s="81">
        <v>78.656599999999997</v>
      </c>
      <c r="E4591" s="82">
        <v>68.03</v>
      </c>
      <c r="F4591" s="82">
        <v>53.202500000000001</v>
      </c>
      <c r="G4591" s="82">
        <v>166.70140000000001</v>
      </c>
      <c r="H4591" s="82">
        <v>215.59909999999999</v>
      </c>
      <c r="I4591" s="82">
        <v>120.8678</v>
      </c>
      <c r="J4591" s="82">
        <v>33.8369</v>
      </c>
      <c r="K4591" s="82">
        <v>80.160700000000006</v>
      </c>
      <c r="L4591" s="82">
        <v>180.56299999999999</v>
      </c>
      <c r="M4591" s="87">
        <v>291.13799999999998</v>
      </c>
      <c r="N4591" s="80">
        <v>2.19</v>
      </c>
      <c r="O4591" s="86">
        <f t="shared" si="213"/>
        <v>1298.76676275966</v>
      </c>
      <c r="P4591" s="24">
        <f t="shared" si="214"/>
        <v>0</v>
      </c>
      <c r="R4591" s="76">
        <v>43446</v>
      </c>
      <c r="S4591" s="88">
        <f t="shared" si="215"/>
        <v>5.4308823389208599E-3</v>
      </c>
      <c r="T4591" s="88"/>
    </row>
    <row r="4592" spans="1:20" x14ac:dyDescent="0.3">
      <c r="A4592" s="75">
        <v>4589</v>
      </c>
      <c r="B4592" s="76">
        <v>43447</v>
      </c>
      <c r="C4592" s="80">
        <v>3764.7548000000002</v>
      </c>
      <c r="D4592" s="81">
        <v>79.160799999999995</v>
      </c>
      <c r="E4592" s="82">
        <v>67.25</v>
      </c>
      <c r="F4592" s="82">
        <v>53.101300000000002</v>
      </c>
      <c r="G4592" s="82">
        <v>167.26679999999999</v>
      </c>
      <c r="H4592" s="82">
        <v>216.19579999999999</v>
      </c>
      <c r="I4592" s="82">
        <v>122.3942</v>
      </c>
      <c r="J4592" s="82">
        <v>33.188600000000001</v>
      </c>
      <c r="K4592" s="82">
        <v>80.567899999999995</v>
      </c>
      <c r="L4592" s="82">
        <v>182.64599999999999</v>
      </c>
      <c r="M4592" s="87">
        <v>295.81900000000002</v>
      </c>
      <c r="N4592" s="80">
        <v>2.19</v>
      </c>
      <c r="O4592" s="86">
        <f t="shared" si="213"/>
        <v>1298.87963177595</v>
      </c>
      <c r="P4592" s="24">
        <f t="shared" si="214"/>
        <v>0</v>
      </c>
      <c r="R4592" s="76">
        <v>43447</v>
      </c>
      <c r="S4592" s="88">
        <f t="shared" si="215"/>
        <v>-4.4224031987005799E-5</v>
      </c>
      <c r="T4592" s="88"/>
    </row>
    <row r="4593" spans="1:20" x14ac:dyDescent="0.3">
      <c r="A4593" s="75">
        <v>4590</v>
      </c>
      <c r="B4593" s="76">
        <v>43448</v>
      </c>
      <c r="C4593" s="80">
        <v>3693.3454000000002</v>
      </c>
      <c r="D4593" s="81">
        <v>78.520300000000006</v>
      </c>
      <c r="E4593" s="82">
        <v>65.099999999999994</v>
      </c>
      <c r="F4593" s="82">
        <v>52.393000000000001</v>
      </c>
      <c r="G4593" s="82">
        <v>162.0402</v>
      </c>
      <c r="H4593" s="82">
        <v>212.26130000000001</v>
      </c>
      <c r="I4593" s="82">
        <v>120.1682</v>
      </c>
      <c r="J4593" s="82">
        <v>32.3658</v>
      </c>
      <c r="K4593" s="82">
        <v>80.356200000000001</v>
      </c>
      <c r="L4593" s="82">
        <v>175.85599999999999</v>
      </c>
      <c r="M4593" s="87">
        <v>290.83600000000001</v>
      </c>
      <c r="N4593" s="80">
        <v>2.19</v>
      </c>
      <c r="O4593" s="86">
        <f t="shared" si="213"/>
        <v>1298.9925106010901</v>
      </c>
      <c r="P4593" s="24">
        <f t="shared" si="214"/>
        <v>0</v>
      </c>
      <c r="R4593" s="76">
        <v>43448</v>
      </c>
      <c r="S4593" s="88">
        <f t="shared" si="215"/>
        <v>-1.8967875411168799E-2</v>
      </c>
      <c r="T4593" s="88"/>
    </row>
    <row r="4594" spans="1:20" x14ac:dyDescent="0.3">
      <c r="A4594" s="75">
        <v>4591</v>
      </c>
      <c r="B4594" s="76">
        <v>43451</v>
      </c>
      <c r="C4594" s="80">
        <v>3616.8303000000001</v>
      </c>
      <c r="D4594" s="81">
        <v>77.675399999999996</v>
      </c>
      <c r="E4594" s="82">
        <v>64.209999999999994</v>
      </c>
      <c r="F4594" s="82">
        <v>51.4148</v>
      </c>
      <c r="G4594" s="82">
        <v>157.2415</v>
      </c>
      <c r="H4594" s="82">
        <v>209.68790000000001</v>
      </c>
      <c r="I4594" s="82">
        <v>117.7197</v>
      </c>
      <c r="J4594" s="82">
        <v>32.664999999999999</v>
      </c>
      <c r="K4594" s="82">
        <v>78.711299999999994</v>
      </c>
      <c r="L4594" s="82">
        <v>174.18899999999999</v>
      </c>
      <c r="M4594" s="87">
        <v>286.86900000000003</v>
      </c>
      <c r="N4594" s="80">
        <v>2.2000000000000002</v>
      </c>
      <c r="O4594" s="86">
        <f t="shared" si="213"/>
        <v>1299.1059147091601</v>
      </c>
      <c r="P4594" s="24">
        <f t="shared" si="214"/>
        <v>0</v>
      </c>
      <c r="R4594" s="76">
        <v>43451</v>
      </c>
      <c r="S4594" s="88">
        <f t="shared" si="215"/>
        <v>-2.0717017151983701E-2</v>
      </c>
      <c r="T4594" s="88"/>
    </row>
    <row r="4595" spans="1:20" x14ac:dyDescent="0.3">
      <c r="A4595" s="75">
        <v>4592</v>
      </c>
      <c r="B4595" s="76">
        <v>43452</v>
      </c>
      <c r="C4595" s="80">
        <v>3617.3766000000001</v>
      </c>
      <c r="D4595" s="81">
        <v>78.738299999999995</v>
      </c>
      <c r="E4595" s="82">
        <v>64.349999999999994</v>
      </c>
      <c r="F4595" s="82">
        <v>51.549700000000001</v>
      </c>
      <c r="G4595" s="82">
        <v>158.892</v>
      </c>
      <c r="H4595" s="82">
        <v>204.6345</v>
      </c>
      <c r="I4595" s="82">
        <v>114.47620000000001</v>
      </c>
      <c r="J4595" s="82">
        <v>32.390700000000002</v>
      </c>
      <c r="K4595" s="82">
        <v>78.694999999999993</v>
      </c>
      <c r="L4595" s="82">
        <v>172.6</v>
      </c>
      <c r="M4595" s="87">
        <v>285.15600000000001</v>
      </c>
      <c r="N4595" s="80">
        <v>2.2000000000000002</v>
      </c>
      <c r="O4595" s="86">
        <f t="shared" si="213"/>
        <v>1299.2193287175901</v>
      </c>
      <c r="P4595" s="24">
        <f t="shared" si="214"/>
        <v>0</v>
      </c>
      <c r="R4595" s="76">
        <v>43452</v>
      </c>
      <c r="S4595" s="88">
        <f t="shared" si="215"/>
        <v>1.5104385737974E-4</v>
      </c>
      <c r="T4595" s="88"/>
    </row>
    <row r="4596" spans="1:20" x14ac:dyDescent="0.3">
      <c r="A4596" s="75">
        <v>4593</v>
      </c>
      <c r="B4596" s="76">
        <v>43453</v>
      </c>
      <c r="C4596" s="80">
        <v>3562.0277000000001</v>
      </c>
      <c r="D4596" s="81">
        <v>77.253</v>
      </c>
      <c r="E4596" s="82">
        <v>63.02</v>
      </c>
      <c r="F4596" s="82">
        <v>52.224299999999999</v>
      </c>
      <c r="G4596" s="82">
        <v>158.4641</v>
      </c>
      <c r="H4596" s="82">
        <v>201.0729</v>
      </c>
      <c r="I4596" s="82">
        <v>112.5365</v>
      </c>
      <c r="J4596" s="82">
        <v>32.315899999999999</v>
      </c>
      <c r="K4596" s="82">
        <v>78.010999999999996</v>
      </c>
      <c r="L4596" s="82">
        <v>169.822</v>
      </c>
      <c r="M4596" s="87">
        <v>284.28300000000002</v>
      </c>
      <c r="N4596" s="80">
        <v>2.2000000000000002</v>
      </c>
      <c r="O4596" s="86">
        <f t="shared" si="213"/>
        <v>1299.3327526272401</v>
      </c>
      <c r="P4596" s="24">
        <f t="shared" si="214"/>
        <v>0</v>
      </c>
      <c r="R4596" s="76">
        <v>43453</v>
      </c>
      <c r="S4596" s="88">
        <f t="shared" si="215"/>
        <v>-1.5300839840673401E-2</v>
      </c>
      <c r="T4596" s="88"/>
    </row>
    <row r="4597" spans="1:20" x14ac:dyDescent="0.3">
      <c r="A4597" s="75">
        <v>4594</v>
      </c>
      <c r="B4597" s="76">
        <v>43454</v>
      </c>
      <c r="C4597" s="80">
        <v>3505.9274</v>
      </c>
      <c r="D4597" s="81">
        <v>76.816900000000004</v>
      </c>
      <c r="E4597" s="82">
        <v>62.3</v>
      </c>
      <c r="F4597" s="82">
        <v>51.988199999999999</v>
      </c>
      <c r="G4597" s="82">
        <v>155.13249999999999</v>
      </c>
      <c r="H4597" s="82">
        <v>195.7585</v>
      </c>
      <c r="I4597" s="82">
        <v>109.1181</v>
      </c>
      <c r="J4597" s="82">
        <v>31.8047</v>
      </c>
      <c r="K4597" s="82">
        <v>77.424700000000001</v>
      </c>
      <c r="L4597" s="82">
        <v>170.084</v>
      </c>
      <c r="M4597" s="87">
        <v>275.58800000000002</v>
      </c>
      <c r="N4597" s="80">
        <v>2.4</v>
      </c>
      <c r="O4597" s="86">
        <f t="shared" si="213"/>
        <v>1299.4564986036801</v>
      </c>
      <c r="P4597" s="24">
        <f t="shared" si="214"/>
        <v>0</v>
      </c>
      <c r="R4597" s="76">
        <v>43454</v>
      </c>
      <c r="S4597" s="88">
        <f t="shared" si="215"/>
        <v>-1.5749540633836202E-2</v>
      </c>
      <c r="T4597" s="88"/>
    </row>
    <row r="4598" spans="1:20" x14ac:dyDescent="0.3">
      <c r="A4598" s="75">
        <v>4595</v>
      </c>
      <c r="B4598" s="76">
        <v>43455</v>
      </c>
      <c r="C4598" s="80">
        <v>3433.7462999999998</v>
      </c>
      <c r="D4598" s="81">
        <v>74.745599999999996</v>
      </c>
      <c r="E4598" s="82">
        <v>59.8</v>
      </c>
      <c r="F4598" s="82">
        <v>49.469700000000003</v>
      </c>
      <c r="G4598" s="82">
        <v>150.1199</v>
      </c>
      <c r="H4598" s="82">
        <v>194.32259999999999</v>
      </c>
      <c r="I4598" s="82">
        <v>108.30719999999999</v>
      </c>
      <c r="J4598" s="82">
        <v>31.7424</v>
      </c>
      <c r="K4598" s="82">
        <v>77.473500000000001</v>
      </c>
      <c r="L4598" s="82">
        <v>168.86500000000001</v>
      </c>
      <c r="M4598" s="87">
        <v>276.33300000000003</v>
      </c>
      <c r="N4598" s="80">
        <v>2.4</v>
      </c>
      <c r="O4598" s="86">
        <f t="shared" si="213"/>
        <v>1299.5802563654499</v>
      </c>
      <c r="P4598" s="24">
        <f t="shared" si="214"/>
        <v>0</v>
      </c>
      <c r="R4598" s="76">
        <v>43455</v>
      </c>
      <c r="S4598" s="88">
        <f t="shared" si="215"/>
        <v>-2.0588304252963201E-2</v>
      </c>
      <c r="T4598" s="88"/>
    </row>
    <row r="4599" spans="1:20" x14ac:dyDescent="0.3">
      <c r="A4599" s="75">
        <v>4596</v>
      </c>
      <c r="B4599" s="76">
        <v>43458</v>
      </c>
      <c r="C4599" s="80">
        <v>3340.9043000000001</v>
      </c>
      <c r="D4599" s="81">
        <v>73.110299999999995</v>
      </c>
      <c r="E4599" s="82">
        <v>58.33</v>
      </c>
      <c r="F4599" s="82">
        <v>47.996899999999997</v>
      </c>
      <c r="G4599" s="82">
        <v>143.85409999999999</v>
      </c>
      <c r="H4599" s="82">
        <v>188.31819999999999</v>
      </c>
      <c r="I4599" s="82">
        <v>104.1575</v>
      </c>
      <c r="J4599" s="82">
        <v>30.7699</v>
      </c>
      <c r="K4599" s="82">
        <v>74.851399999999998</v>
      </c>
      <c r="L4599" s="82">
        <v>163.63300000000001</v>
      </c>
      <c r="M4599" s="87">
        <v>270.19299999999998</v>
      </c>
      <c r="N4599" s="80">
        <v>2.4</v>
      </c>
      <c r="O4599" s="86">
        <f t="shared" si="213"/>
        <v>1299.70402591368</v>
      </c>
      <c r="P4599" s="24">
        <f t="shared" si="214"/>
        <v>0</v>
      </c>
      <c r="R4599" s="76">
        <v>43458</v>
      </c>
      <c r="S4599" s="88">
        <f t="shared" si="215"/>
        <v>-2.7038107037785399E-2</v>
      </c>
      <c r="T4599" s="88"/>
    </row>
    <row r="4600" spans="1:20" x14ac:dyDescent="0.3">
      <c r="A4600" s="75">
        <v>4597</v>
      </c>
      <c r="B4600" s="76">
        <v>43459</v>
      </c>
      <c r="C4600" s="80">
        <v>3340.9043000000001</v>
      </c>
      <c r="D4600" s="81">
        <v>73.110299999999995</v>
      </c>
      <c r="E4600" s="82">
        <v>58.33</v>
      </c>
      <c r="F4600" s="82">
        <v>47.996899999999997</v>
      </c>
      <c r="G4600" s="82">
        <v>143.85409999999999</v>
      </c>
      <c r="H4600" s="82">
        <v>188.31819999999999</v>
      </c>
      <c r="I4600" s="82">
        <v>104.1575</v>
      </c>
      <c r="J4600" s="82">
        <v>30.7699</v>
      </c>
      <c r="K4600" s="82">
        <v>74.851399999999998</v>
      </c>
      <c r="L4600" s="82">
        <v>163.63300000000001</v>
      </c>
      <c r="M4600" s="87">
        <v>270.19299999999998</v>
      </c>
      <c r="N4600" s="80">
        <v>2.4</v>
      </c>
      <c r="O4600" s="86">
        <f t="shared" si="213"/>
        <v>1299.82780724948</v>
      </c>
      <c r="P4600" s="24">
        <f t="shared" si="214"/>
        <v>0</v>
      </c>
      <c r="R4600" s="76">
        <v>43459</v>
      </c>
      <c r="S4600" s="88">
        <f t="shared" si="215"/>
        <v>0</v>
      </c>
      <c r="T4600" s="88"/>
    </row>
    <row r="4601" spans="1:20" x14ac:dyDescent="0.3">
      <c r="A4601" s="75">
        <v>4598</v>
      </c>
      <c r="B4601" s="76">
        <v>43460</v>
      </c>
      <c r="C4601" s="80">
        <v>3506.6550999999999</v>
      </c>
      <c r="D4601" s="81">
        <v>76.258200000000002</v>
      </c>
      <c r="E4601" s="82">
        <v>60.98</v>
      </c>
      <c r="F4601" s="82">
        <v>50.133099999999999</v>
      </c>
      <c r="G4601" s="82">
        <v>153.6807</v>
      </c>
      <c r="H4601" s="82">
        <v>200.25239999999999</v>
      </c>
      <c r="I4601" s="82">
        <v>109.134</v>
      </c>
      <c r="J4601" s="82">
        <v>32.0291</v>
      </c>
      <c r="K4601" s="82">
        <v>76.447500000000005</v>
      </c>
      <c r="L4601" s="82">
        <v>167.18299999999999</v>
      </c>
      <c r="M4601" s="87">
        <v>276.14299999999997</v>
      </c>
      <c r="N4601" s="80">
        <v>2.4</v>
      </c>
      <c r="O4601" s="86">
        <f t="shared" si="213"/>
        <v>1299.95160037398</v>
      </c>
      <c r="P4601" s="24">
        <f t="shared" si="214"/>
        <v>0</v>
      </c>
      <c r="R4601" s="76">
        <v>43460</v>
      </c>
      <c r="S4601" s="88">
        <f t="shared" si="215"/>
        <v>4.9612555498820897E-2</v>
      </c>
      <c r="T4601" s="88"/>
    </row>
    <row r="4602" spans="1:20" x14ac:dyDescent="0.3">
      <c r="A4602" s="75">
        <v>4599</v>
      </c>
      <c r="B4602" s="76">
        <v>43461</v>
      </c>
      <c r="C4602" s="80">
        <v>3536.9083000000001</v>
      </c>
      <c r="D4602" s="81">
        <v>76.435299999999998</v>
      </c>
      <c r="E4602" s="82">
        <v>61.65</v>
      </c>
      <c r="F4602" s="82">
        <v>50.560299999999998</v>
      </c>
      <c r="G4602" s="82">
        <v>154.62819999999999</v>
      </c>
      <c r="H4602" s="82">
        <v>203.85140000000001</v>
      </c>
      <c r="I4602" s="82">
        <v>109.611</v>
      </c>
      <c r="J4602" s="82">
        <v>31.767299999999999</v>
      </c>
      <c r="K4602" s="82">
        <v>77.4084</v>
      </c>
      <c r="L4602" s="82">
        <v>168.86500000000001</v>
      </c>
      <c r="M4602" s="87">
        <v>278.80900000000003</v>
      </c>
      <c r="N4602" s="80">
        <v>2.4</v>
      </c>
      <c r="O4602" s="86">
        <f t="shared" si="213"/>
        <v>1300.0754052883001</v>
      </c>
      <c r="P4602" s="24">
        <f t="shared" si="214"/>
        <v>0</v>
      </c>
      <c r="R4602" s="76">
        <v>43461</v>
      </c>
      <c r="S4602" s="88">
        <f t="shared" si="215"/>
        <v>8.6273668602310193E-3</v>
      </c>
      <c r="T4602" s="88"/>
    </row>
    <row r="4603" spans="1:20" x14ac:dyDescent="0.3">
      <c r="A4603" s="75">
        <v>4600</v>
      </c>
      <c r="B4603" s="76">
        <v>43462</v>
      </c>
      <c r="C4603" s="80">
        <v>3533.0933</v>
      </c>
      <c r="D4603" s="81">
        <v>77.416499999999999</v>
      </c>
      <c r="E4603" s="82">
        <v>61.05</v>
      </c>
      <c r="F4603" s="82">
        <v>50.3917</v>
      </c>
      <c r="G4603" s="82">
        <v>153.42089999999999</v>
      </c>
      <c r="H4603" s="82">
        <v>202.602</v>
      </c>
      <c r="I4603" s="82">
        <v>108.3867</v>
      </c>
      <c r="J4603" s="82">
        <v>31.916899999999998</v>
      </c>
      <c r="K4603" s="82">
        <v>76.870900000000006</v>
      </c>
      <c r="L4603" s="82">
        <v>170.316</v>
      </c>
      <c r="M4603" s="87">
        <v>278.57100000000003</v>
      </c>
      <c r="N4603" s="80">
        <v>2.4</v>
      </c>
      <c r="O4603" s="86">
        <f t="shared" si="213"/>
        <v>1300.1992219935701</v>
      </c>
      <c r="P4603" s="24">
        <f t="shared" si="214"/>
        <v>0</v>
      </c>
      <c r="R4603" s="76">
        <v>43462</v>
      </c>
      <c r="S4603" s="88">
        <f t="shared" si="215"/>
        <v>-1.07862564601968E-3</v>
      </c>
      <c r="T4603" s="88"/>
    </row>
    <row r="4604" spans="1:20" x14ac:dyDescent="0.3">
      <c r="A4604" s="75">
        <v>4601</v>
      </c>
      <c r="B4604" s="76">
        <v>43465</v>
      </c>
      <c r="C4604" s="80">
        <v>3563.6098000000002</v>
      </c>
      <c r="D4604" s="81">
        <v>77.552800000000005</v>
      </c>
      <c r="E4604" s="82">
        <v>61.08</v>
      </c>
      <c r="F4604" s="82">
        <v>50.762700000000002</v>
      </c>
      <c r="G4604" s="82">
        <v>155.2242</v>
      </c>
      <c r="H4604" s="82">
        <v>202.8631</v>
      </c>
      <c r="I4604" s="82">
        <v>108.41849999999999</v>
      </c>
      <c r="J4604" s="82">
        <v>31.567799999999998</v>
      </c>
      <c r="K4604" s="82">
        <v>77.115200000000002</v>
      </c>
      <c r="L4604" s="82">
        <v>170.501</v>
      </c>
      <c r="M4604" s="87">
        <v>281.76</v>
      </c>
      <c r="N4604" s="80">
        <v>2.4</v>
      </c>
      <c r="O4604" s="99">
        <f t="shared" si="213"/>
        <v>1300.3230504909</v>
      </c>
      <c r="P4604" s="24">
        <f t="shared" si="214"/>
        <v>1</v>
      </c>
      <c r="R4604" s="76">
        <v>43465</v>
      </c>
      <c r="S4604" s="88">
        <f t="shared" si="215"/>
        <v>8.6373320512085298E-3</v>
      </c>
      <c r="T4604" s="88"/>
    </row>
    <row r="4605" spans="1:20" x14ac:dyDescent="0.3">
      <c r="A4605" s="75">
        <v>4602</v>
      </c>
      <c r="B4605" s="76">
        <v>43466</v>
      </c>
      <c r="C4605" s="80">
        <v>3563.6098000000002</v>
      </c>
      <c r="D4605" s="81">
        <v>77.552800000000005</v>
      </c>
      <c r="E4605" s="82">
        <v>61.08</v>
      </c>
      <c r="F4605" s="82">
        <v>50.762700000000002</v>
      </c>
      <c r="G4605" s="82">
        <v>155.2242</v>
      </c>
      <c r="H4605" s="82">
        <v>202.8631</v>
      </c>
      <c r="I4605" s="82">
        <v>108.41849999999999</v>
      </c>
      <c r="J4605" s="82">
        <v>31.567799999999998</v>
      </c>
      <c r="K4605" s="82">
        <v>77.115200000000002</v>
      </c>
      <c r="L4605" s="82">
        <v>170.501</v>
      </c>
      <c r="M4605" s="87">
        <v>281.76</v>
      </c>
      <c r="N4605" s="80">
        <v>2.4</v>
      </c>
      <c r="O4605" s="86">
        <f t="shared" si="213"/>
        <v>1300.4468907814201</v>
      </c>
      <c r="P4605" s="24">
        <f t="shared" si="214"/>
        <v>0</v>
      </c>
      <c r="R4605" s="76">
        <v>43466</v>
      </c>
      <c r="S4605" s="88">
        <f t="shared" si="215"/>
        <v>0</v>
      </c>
      <c r="T4605" s="88"/>
    </row>
    <row r="4606" spans="1:20" x14ac:dyDescent="0.3">
      <c r="A4606" s="75">
        <v>4603</v>
      </c>
      <c r="B4606" s="76">
        <v>43467</v>
      </c>
      <c r="C4606" s="80">
        <v>3568.1378</v>
      </c>
      <c r="D4606" s="81">
        <v>78.220500000000001</v>
      </c>
      <c r="E4606" s="82">
        <v>59.01</v>
      </c>
      <c r="F4606" s="82">
        <v>50.8414</v>
      </c>
      <c r="G4606" s="82">
        <v>154.53649999999999</v>
      </c>
      <c r="H4606" s="82">
        <v>206.40600000000001</v>
      </c>
      <c r="I4606" s="82">
        <v>110.8034</v>
      </c>
      <c r="J4606" s="82">
        <v>31.854600000000001</v>
      </c>
      <c r="K4606" s="82">
        <v>76.431200000000004</v>
      </c>
      <c r="L4606" s="82">
        <v>168.649</v>
      </c>
      <c r="M4606" s="87">
        <v>279.36399999999998</v>
      </c>
      <c r="N4606" s="80">
        <v>2.4</v>
      </c>
      <c r="O4606" s="86">
        <f t="shared" si="213"/>
        <v>1300.5707428662599</v>
      </c>
      <c r="P4606" s="24">
        <f t="shared" si="214"/>
        <v>0</v>
      </c>
      <c r="R4606" s="76">
        <v>43467</v>
      </c>
      <c r="S4606" s="88">
        <f t="shared" si="215"/>
        <v>1.27062171621595E-3</v>
      </c>
      <c r="T4606" s="88"/>
    </row>
    <row r="4607" spans="1:20" x14ac:dyDescent="0.3">
      <c r="A4607" s="75">
        <v>4604</v>
      </c>
      <c r="B4607" s="76">
        <v>43468</v>
      </c>
      <c r="C4607" s="80">
        <v>3480.7195999999999</v>
      </c>
      <c r="D4607" s="81">
        <v>75.903899999999993</v>
      </c>
      <c r="E4607" s="82">
        <v>57.7</v>
      </c>
      <c r="F4607" s="82">
        <v>50.346699999999998</v>
      </c>
      <c r="G4607" s="82">
        <v>148.85140000000001</v>
      </c>
      <c r="H4607" s="82">
        <v>202.4528</v>
      </c>
      <c r="I4607" s="82">
        <v>109.1022</v>
      </c>
      <c r="J4607" s="82">
        <v>31.492999999999999</v>
      </c>
      <c r="K4607" s="82">
        <v>75.9589</v>
      </c>
      <c r="L4607" s="82">
        <v>167.07499999999999</v>
      </c>
      <c r="M4607" s="87">
        <v>277.52300000000002</v>
      </c>
      <c r="N4607" s="80">
        <v>2.4</v>
      </c>
      <c r="O4607" s="86">
        <f t="shared" si="213"/>
        <v>1300.6946067465301</v>
      </c>
      <c r="P4607" s="24">
        <f t="shared" si="214"/>
        <v>0</v>
      </c>
      <c r="R4607" s="76">
        <v>43468</v>
      </c>
      <c r="S4607" s="88">
        <f t="shared" si="215"/>
        <v>-2.4499670388290502E-2</v>
      </c>
      <c r="T4607" s="88"/>
    </row>
    <row r="4608" spans="1:20" x14ac:dyDescent="0.3">
      <c r="A4608" s="75">
        <v>4605</v>
      </c>
      <c r="B4608" s="76">
        <v>43469</v>
      </c>
      <c r="C4608" s="80">
        <v>3600.2325999999998</v>
      </c>
      <c r="D4608" s="81">
        <v>77.130300000000005</v>
      </c>
      <c r="E4608" s="82">
        <v>59.38</v>
      </c>
      <c r="F4608" s="82">
        <v>52.516599999999997</v>
      </c>
      <c r="G4608" s="82">
        <v>155.77440000000001</v>
      </c>
      <c r="H4608" s="82">
        <v>206.64840000000001</v>
      </c>
      <c r="I4608" s="82">
        <v>113.12479999999999</v>
      </c>
      <c r="J4608" s="82">
        <v>32.602600000000002</v>
      </c>
      <c r="K4608" s="82">
        <v>77.473500000000001</v>
      </c>
      <c r="L4608" s="82">
        <v>170.501</v>
      </c>
      <c r="M4608" s="87">
        <v>282.887</v>
      </c>
      <c r="N4608" s="80">
        <v>2.4</v>
      </c>
      <c r="O4608" s="86">
        <f t="shared" si="213"/>
        <v>1300.8184824233599</v>
      </c>
      <c r="P4608" s="24">
        <f t="shared" si="214"/>
        <v>0</v>
      </c>
      <c r="R4608" s="76">
        <v>43469</v>
      </c>
      <c r="S4608" s="88">
        <f t="shared" si="215"/>
        <v>3.43357160973266E-2</v>
      </c>
      <c r="T4608" s="88"/>
    </row>
    <row r="4609" spans="1:20" x14ac:dyDescent="0.3">
      <c r="A4609" s="75">
        <v>4606</v>
      </c>
      <c r="B4609" s="76">
        <v>43472</v>
      </c>
      <c r="C4609" s="80">
        <v>3625.4847</v>
      </c>
      <c r="D4609" s="81">
        <v>76.912300000000002</v>
      </c>
      <c r="E4609" s="82">
        <v>61.24</v>
      </c>
      <c r="F4609" s="82">
        <v>53.348599999999998</v>
      </c>
      <c r="G4609" s="82">
        <v>155.97309999999999</v>
      </c>
      <c r="H4609" s="82">
        <v>209.33359999999999</v>
      </c>
      <c r="I4609" s="82">
        <v>113.71299999999999</v>
      </c>
      <c r="J4609" s="82">
        <v>32.64</v>
      </c>
      <c r="K4609" s="82">
        <v>76.463800000000006</v>
      </c>
      <c r="L4609" s="82">
        <v>169.035</v>
      </c>
      <c r="M4609" s="87">
        <v>285.96499999999997</v>
      </c>
      <c r="N4609" s="80">
        <v>2.4</v>
      </c>
      <c r="O4609" s="86">
        <f t="shared" si="213"/>
        <v>1300.9423698978801</v>
      </c>
      <c r="P4609" s="24">
        <f t="shared" si="214"/>
        <v>0</v>
      </c>
      <c r="R4609" s="76">
        <v>43472</v>
      </c>
      <c r="S4609" s="88">
        <f t="shared" si="215"/>
        <v>7.0140190386587297E-3</v>
      </c>
      <c r="T4609" s="88"/>
    </row>
    <row r="4610" spans="1:20" x14ac:dyDescent="0.3">
      <c r="A4610" s="75">
        <v>4607</v>
      </c>
      <c r="B4610" s="76">
        <v>43473</v>
      </c>
      <c r="C4610" s="80">
        <v>3660.7139000000002</v>
      </c>
      <c r="D4610" s="81">
        <v>76.244600000000005</v>
      </c>
      <c r="E4610" s="82">
        <v>62.45</v>
      </c>
      <c r="F4610" s="82">
        <v>53.832099999999997</v>
      </c>
      <c r="G4610" s="82">
        <v>157.10400000000001</v>
      </c>
      <c r="H4610" s="82">
        <v>208.41990000000001</v>
      </c>
      <c r="I4610" s="82">
        <v>114.5398</v>
      </c>
      <c r="J4610" s="82">
        <v>33.0764</v>
      </c>
      <c r="K4610" s="82">
        <v>77.326899999999995</v>
      </c>
      <c r="L4610" s="82">
        <v>170.655</v>
      </c>
      <c r="M4610" s="87">
        <v>286.56799999999998</v>
      </c>
      <c r="N4610" s="80">
        <v>2.4</v>
      </c>
      <c r="O4610" s="86">
        <f t="shared" si="213"/>
        <v>1301.0662691712</v>
      </c>
      <c r="P4610" s="24">
        <f t="shared" si="214"/>
        <v>0</v>
      </c>
      <c r="R4610" s="76">
        <v>43473</v>
      </c>
      <c r="S4610" s="88">
        <f t="shared" si="215"/>
        <v>9.7171007231115995E-3</v>
      </c>
      <c r="T4610" s="88"/>
    </row>
    <row r="4611" spans="1:20" x14ac:dyDescent="0.3">
      <c r="A4611" s="75">
        <v>4608</v>
      </c>
      <c r="B4611" s="76">
        <v>43474</v>
      </c>
      <c r="C4611" s="80">
        <v>3676.8806</v>
      </c>
      <c r="D4611" s="81">
        <v>77.144000000000005</v>
      </c>
      <c r="E4611" s="82">
        <v>63.26</v>
      </c>
      <c r="F4611" s="82">
        <v>53.7196</v>
      </c>
      <c r="G4611" s="82">
        <v>159.35050000000001</v>
      </c>
      <c r="H4611" s="82">
        <v>211.21700000000001</v>
      </c>
      <c r="I4611" s="82">
        <v>115.14400000000001</v>
      </c>
      <c r="J4611" s="82">
        <v>33.300800000000002</v>
      </c>
      <c r="K4611" s="82">
        <v>75.844899999999996</v>
      </c>
      <c r="L4611" s="82">
        <v>165.886</v>
      </c>
      <c r="M4611" s="87">
        <v>286.07600000000002</v>
      </c>
      <c r="N4611" s="80">
        <v>2.4</v>
      </c>
      <c r="O4611" s="86">
        <f t="shared" si="213"/>
        <v>1301.19018024446</v>
      </c>
      <c r="P4611" s="24">
        <f t="shared" si="214"/>
        <v>0</v>
      </c>
      <c r="R4611" s="76">
        <v>43474</v>
      </c>
      <c r="S4611" s="88">
        <f t="shared" si="215"/>
        <v>4.4162697336167503E-3</v>
      </c>
      <c r="T4611" s="88"/>
    </row>
    <row r="4612" spans="1:20" x14ac:dyDescent="0.3">
      <c r="A4612" s="75">
        <v>4609</v>
      </c>
      <c r="B4612" s="76">
        <v>43475</v>
      </c>
      <c r="C4612" s="80">
        <v>3693.5005999999998</v>
      </c>
      <c r="D4612" s="81">
        <v>77.402900000000002</v>
      </c>
      <c r="E4612" s="82">
        <v>63.13</v>
      </c>
      <c r="F4612" s="82">
        <v>53.764600000000002</v>
      </c>
      <c r="G4612" s="82">
        <v>158.32660000000001</v>
      </c>
      <c r="H4612" s="82">
        <v>211.55269999999999</v>
      </c>
      <c r="I4612" s="82">
        <v>114.5557</v>
      </c>
      <c r="J4612" s="82">
        <v>33.388100000000001</v>
      </c>
      <c r="K4612" s="82">
        <v>76.659199999999998</v>
      </c>
      <c r="L4612" s="82">
        <v>166.905</v>
      </c>
      <c r="M4612" s="87">
        <v>288.07499999999999</v>
      </c>
      <c r="N4612" s="80">
        <v>2.4</v>
      </c>
      <c r="O4612" s="86">
        <f t="shared" ref="O4612:O4675" si="216">O4611*(1+N4612/100/252)</f>
        <v>1301.3141031187699</v>
      </c>
      <c r="P4612" s="24">
        <f t="shared" ref="P4612:P4675" si="217">IF(MONTH(B4612)&lt;&gt;MONTH(B4613),1,0)</f>
        <v>0</v>
      </c>
      <c r="R4612" s="76">
        <v>43475</v>
      </c>
      <c r="S4612" s="88">
        <f t="shared" ref="S4612:S4675" si="218">(C4612/C4611)-1</f>
        <v>4.52013589998002E-3</v>
      </c>
      <c r="T4612" s="88"/>
    </row>
    <row r="4613" spans="1:20" x14ac:dyDescent="0.3">
      <c r="A4613" s="75">
        <v>4610</v>
      </c>
      <c r="B4613" s="76">
        <v>43476</v>
      </c>
      <c r="C4613" s="80">
        <v>3692.9697999999999</v>
      </c>
      <c r="D4613" s="81">
        <v>78.356800000000007</v>
      </c>
      <c r="E4613" s="82">
        <v>63.1</v>
      </c>
      <c r="F4613" s="82">
        <v>54.292999999999999</v>
      </c>
      <c r="G4613" s="82">
        <v>157.10400000000001</v>
      </c>
      <c r="H4613" s="82">
        <v>209.85579999999999</v>
      </c>
      <c r="I4613" s="82">
        <v>114.03100000000001</v>
      </c>
      <c r="J4613" s="82">
        <v>33.225999999999999</v>
      </c>
      <c r="K4613" s="82">
        <v>77.0989</v>
      </c>
      <c r="L4613" s="82">
        <v>166.92</v>
      </c>
      <c r="M4613" s="87">
        <v>289.37700000000001</v>
      </c>
      <c r="N4613" s="80">
        <v>2.4</v>
      </c>
      <c r="O4613" s="86">
        <f t="shared" si="216"/>
        <v>1301.43803779526</v>
      </c>
      <c r="P4613" s="24">
        <f t="shared" si="217"/>
        <v>0</v>
      </c>
      <c r="R4613" s="76">
        <v>43476</v>
      </c>
      <c r="S4613" s="88">
        <f t="shared" si="218"/>
        <v>-1.43711903011434E-4</v>
      </c>
      <c r="T4613" s="88"/>
    </row>
    <row r="4614" spans="1:20" x14ac:dyDescent="0.3">
      <c r="A4614" s="75">
        <v>4611</v>
      </c>
      <c r="B4614" s="76">
        <v>43479</v>
      </c>
      <c r="C4614" s="80">
        <v>3673.9648000000002</v>
      </c>
      <c r="D4614" s="81">
        <v>78.084199999999996</v>
      </c>
      <c r="E4614" s="82">
        <v>62.69</v>
      </c>
      <c r="F4614" s="82">
        <v>54.169400000000003</v>
      </c>
      <c r="G4614" s="82">
        <v>155.95779999999999</v>
      </c>
      <c r="H4614" s="82">
        <v>208.32669999999999</v>
      </c>
      <c r="I4614" s="82">
        <v>113.8879</v>
      </c>
      <c r="J4614" s="82">
        <v>33.612499999999997</v>
      </c>
      <c r="K4614" s="82">
        <v>76.789500000000004</v>
      </c>
      <c r="L4614" s="82">
        <v>165.624</v>
      </c>
      <c r="M4614" s="87">
        <v>287.55200000000002</v>
      </c>
      <c r="N4614" s="80">
        <v>2.4</v>
      </c>
      <c r="O4614" s="86">
        <f t="shared" si="216"/>
        <v>1301.56198427505</v>
      </c>
      <c r="P4614" s="24">
        <f t="shared" si="217"/>
        <v>0</v>
      </c>
      <c r="R4614" s="76">
        <v>43479</v>
      </c>
      <c r="S4614" s="88">
        <f t="shared" si="218"/>
        <v>-5.1462646675312102E-3</v>
      </c>
      <c r="T4614" s="88"/>
    </row>
    <row r="4615" spans="1:20" x14ac:dyDescent="0.3">
      <c r="A4615" s="75">
        <v>4612</v>
      </c>
      <c r="B4615" s="76">
        <v>43480</v>
      </c>
      <c r="C4615" s="80">
        <v>3713.4380000000001</v>
      </c>
      <c r="D4615" s="81">
        <v>75.944800000000001</v>
      </c>
      <c r="E4615" s="82">
        <v>63.44</v>
      </c>
      <c r="F4615" s="82">
        <v>54.607900000000001</v>
      </c>
      <c r="G4615" s="82">
        <v>160.48140000000001</v>
      </c>
      <c r="H4615" s="82">
        <v>209.07259999999999</v>
      </c>
      <c r="I4615" s="82">
        <v>113.9515</v>
      </c>
      <c r="J4615" s="82">
        <v>34.136099999999999</v>
      </c>
      <c r="K4615" s="82">
        <v>77.473500000000001</v>
      </c>
      <c r="L4615" s="82">
        <v>168.20099999999999</v>
      </c>
      <c r="M4615" s="87">
        <v>287.23399999999998</v>
      </c>
      <c r="N4615" s="80">
        <v>2.4</v>
      </c>
      <c r="O4615" s="86">
        <f t="shared" si="216"/>
        <v>1301.68594255926</v>
      </c>
      <c r="P4615" s="24">
        <f t="shared" si="217"/>
        <v>0</v>
      </c>
      <c r="R4615" s="76">
        <v>43480</v>
      </c>
      <c r="S4615" s="88">
        <f t="shared" si="218"/>
        <v>1.0744033258021301E-2</v>
      </c>
      <c r="T4615" s="88"/>
    </row>
    <row r="4616" spans="1:20" x14ac:dyDescent="0.3">
      <c r="A4616" s="75">
        <v>4613</v>
      </c>
      <c r="B4616" s="76">
        <v>43481</v>
      </c>
      <c r="C4616" s="80">
        <v>3721.7851000000001</v>
      </c>
      <c r="D4616" s="81">
        <v>75.317899999999995</v>
      </c>
      <c r="E4616" s="82">
        <v>63.82</v>
      </c>
      <c r="F4616" s="82">
        <v>54.246699999999997</v>
      </c>
      <c r="G4616" s="82">
        <v>161.04689999999999</v>
      </c>
      <c r="H4616" s="82">
        <v>207.73</v>
      </c>
      <c r="I4616" s="82">
        <v>113.9038</v>
      </c>
      <c r="J4616" s="82">
        <v>34.410400000000003</v>
      </c>
      <c r="K4616" s="82">
        <v>76.414900000000003</v>
      </c>
      <c r="L4616" s="82">
        <v>167.19800000000001</v>
      </c>
      <c r="M4616" s="87">
        <v>284.58499999999998</v>
      </c>
      <c r="N4616" s="80">
        <v>2.4</v>
      </c>
      <c r="O4616" s="86">
        <f t="shared" si="216"/>
        <v>1301.8099126490299</v>
      </c>
      <c r="P4616" s="24">
        <f t="shared" si="217"/>
        <v>0</v>
      </c>
      <c r="R4616" s="76">
        <v>43481</v>
      </c>
      <c r="S4616" s="88">
        <f t="shared" si="218"/>
        <v>2.2478091730628899E-3</v>
      </c>
      <c r="T4616" s="88"/>
    </row>
    <row r="4617" spans="1:20" x14ac:dyDescent="0.3">
      <c r="A4617" s="75">
        <v>4614</v>
      </c>
      <c r="B4617" s="76">
        <v>43482</v>
      </c>
      <c r="C4617" s="80">
        <v>3750.4070000000002</v>
      </c>
      <c r="D4617" s="81">
        <v>74.636499999999998</v>
      </c>
      <c r="E4617" s="82">
        <v>64.83</v>
      </c>
      <c r="F4617" s="82">
        <v>54.833599999999997</v>
      </c>
      <c r="G4617" s="82">
        <v>162.17779999999999</v>
      </c>
      <c r="H4617" s="82">
        <v>208.77420000000001</v>
      </c>
      <c r="I4617" s="82">
        <v>114.6829</v>
      </c>
      <c r="J4617" s="82">
        <v>34.684699999999999</v>
      </c>
      <c r="K4617" s="82">
        <v>76.642899999999997</v>
      </c>
      <c r="L4617" s="82">
        <v>168.55600000000001</v>
      </c>
      <c r="M4617" s="87">
        <v>287.37700000000001</v>
      </c>
      <c r="N4617" s="80">
        <v>2.4</v>
      </c>
      <c r="O4617" s="86">
        <f t="shared" si="216"/>
        <v>1301.9338945454699</v>
      </c>
      <c r="P4617" s="24">
        <f t="shared" si="217"/>
        <v>0</v>
      </c>
      <c r="R4617" s="76">
        <v>43482</v>
      </c>
      <c r="S4617" s="88">
        <f t="shared" si="218"/>
        <v>7.6903687964144903E-3</v>
      </c>
      <c r="T4617" s="88"/>
    </row>
    <row r="4618" spans="1:20" x14ac:dyDescent="0.3">
      <c r="A4618" s="75">
        <v>4615</v>
      </c>
      <c r="B4618" s="76">
        <v>43483</v>
      </c>
      <c r="C4618" s="80">
        <v>3799.9511000000002</v>
      </c>
      <c r="D4618" s="81">
        <v>75.317899999999995</v>
      </c>
      <c r="E4618" s="82">
        <v>65.790000000000006</v>
      </c>
      <c r="F4618" s="82">
        <v>55.612400000000001</v>
      </c>
      <c r="G4618" s="82">
        <v>164.60769999999999</v>
      </c>
      <c r="H4618" s="82">
        <v>213.26820000000001</v>
      </c>
      <c r="I4618" s="82">
        <v>116.05029999999999</v>
      </c>
      <c r="J4618" s="82">
        <v>34.9465</v>
      </c>
      <c r="K4618" s="82">
        <v>77.538700000000006</v>
      </c>
      <c r="L4618" s="82">
        <v>169.86799999999999</v>
      </c>
      <c r="M4618" s="87">
        <v>289.69400000000002</v>
      </c>
      <c r="N4618" s="80">
        <v>2.4</v>
      </c>
      <c r="O4618" s="86">
        <f t="shared" si="216"/>
        <v>1302.05788824971</v>
      </c>
      <c r="P4618" s="24">
        <f t="shared" si="217"/>
        <v>0</v>
      </c>
      <c r="R4618" s="76">
        <v>43483</v>
      </c>
      <c r="S4618" s="88">
        <f t="shared" si="218"/>
        <v>1.3210326239258901E-2</v>
      </c>
      <c r="T4618" s="88"/>
    </row>
    <row r="4619" spans="1:20" x14ac:dyDescent="0.3">
      <c r="A4619" s="75">
        <v>4616</v>
      </c>
      <c r="B4619" s="76">
        <v>43486</v>
      </c>
      <c r="C4619" s="80">
        <v>3799.9511000000002</v>
      </c>
      <c r="D4619" s="81">
        <v>75.317899999999995</v>
      </c>
      <c r="E4619" s="82">
        <v>65.790000000000006</v>
      </c>
      <c r="F4619" s="82">
        <v>55.612400000000001</v>
      </c>
      <c r="G4619" s="82">
        <v>164.60769999999999</v>
      </c>
      <c r="H4619" s="82">
        <v>213.26820000000001</v>
      </c>
      <c r="I4619" s="82">
        <v>116.05029999999999</v>
      </c>
      <c r="J4619" s="82">
        <v>34.9465</v>
      </c>
      <c r="K4619" s="82">
        <v>77.538700000000006</v>
      </c>
      <c r="L4619" s="82">
        <v>169.86799999999999</v>
      </c>
      <c r="M4619" s="87">
        <v>289.69400000000002</v>
      </c>
      <c r="N4619" s="80">
        <v>2.4</v>
      </c>
      <c r="O4619" s="86">
        <f t="shared" si="216"/>
        <v>1302.18189376288</v>
      </c>
      <c r="P4619" s="24">
        <f t="shared" si="217"/>
        <v>0</v>
      </c>
      <c r="R4619" s="76">
        <v>43486</v>
      </c>
      <c r="S4619" s="88">
        <f t="shared" si="218"/>
        <v>0</v>
      </c>
      <c r="T4619" s="88"/>
    </row>
    <row r="4620" spans="1:20" x14ac:dyDescent="0.3">
      <c r="A4620" s="75">
        <v>4617</v>
      </c>
      <c r="B4620" s="76">
        <v>43487</v>
      </c>
      <c r="C4620" s="80">
        <v>3746.3018999999999</v>
      </c>
      <c r="D4620" s="81">
        <v>73.982399999999998</v>
      </c>
      <c r="E4620" s="82">
        <v>64.510000000000005</v>
      </c>
      <c r="F4620" s="82">
        <v>55.239899999999999</v>
      </c>
      <c r="G4620" s="82">
        <v>161.50530000000001</v>
      </c>
      <c r="H4620" s="82">
        <v>209.4828</v>
      </c>
      <c r="I4620" s="82">
        <v>114.3013</v>
      </c>
      <c r="J4620" s="82">
        <v>34.073799999999999</v>
      </c>
      <c r="K4620" s="82">
        <v>77.717799999999997</v>
      </c>
      <c r="L4620" s="82">
        <v>169.62100000000001</v>
      </c>
      <c r="M4620" s="87">
        <v>292.86700000000002</v>
      </c>
      <c r="N4620" s="80">
        <v>2.4</v>
      </c>
      <c r="O4620" s="86">
        <f t="shared" si="216"/>
        <v>1302.3059110861</v>
      </c>
      <c r="P4620" s="24">
        <f t="shared" si="217"/>
        <v>0</v>
      </c>
      <c r="R4620" s="76">
        <v>43487</v>
      </c>
      <c r="S4620" s="88">
        <f t="shared" si="218"/>
        <v>-1.41183922077314E-2</v>
      </c>
      <c r="T4620" s="88"/>
    </row>
    <row r="4621" spans="1:20" x14ac:dyDescent="0.3">
      <c r="A4621" s="75">
        <v>4618</v>
      </c>
      <c r="B4621" s="76">
        <v>43488</v>
      </c>
      <c r="C4621" s="80">
        <v>3754.5596999999998</v>
      </c>
      <c r="D4621" s="81">
        <v>70.548400000000001</v>
      </c>
      <c r="E4621" s="82">
        <v>64.349999999999994</v>
      </c>
      <c r="F4621" s="82">
        <v>55.578600000000002</v>
      </c>
      <c r="G4621" s="82">
        <v>163.07939999999999</v>
      </c>
      <c r="H4621" s="82">
        <v>207.71129999999999</v>
      </c>
      <c r="I4621" s="82">
        <v>113.3633</v>
      </c>
      <c r="J4621" s="82">
        <v>34.048900000000003</v>
      </c>
      <c r="K4621" s="82">
        <v>78.613600000000005</v>
      </c>
      <c r="L4621" s="82">
        <v>170.887</v>
      </c>
      <c r="M4621" s="87">
        <v>295.279</v>
      </c>
      <c r="N4621" s="80">
        <v>2.4</v>
      </c>
      <c r="O4621" s="86">
        <f t="shared" si="216"/>
        <v>1302.4299402204899</v>
      </c>
      <c r="P4621" s="24">
        <f t="shared" si="217"/>
        <v>0</v>
      </c>
      <c r="R4621" s="76">
        <v>43488</v>
      </c>
      <c r="S4621" s="88">
        <f t="shared" si="218"/>
        <v>2.2042537468749401E-3</v>
      </c>
      <c r="T4621" s="88"/>
    </row>
    <row r="4622" spans="1:20" x14ac:dyDescent="0.3">
      <c r="A4622" s="75">
        <v>4619</v>
      </c>
      <c r="B4622" s="76">
        <v>43489</v>
      </c>
      <c r="C4622" s="80">
        <v>3759.8411999999998</v>
      </c>
      <c r="D4622" s="81">
        <v>69.240099999999998</v>
      </c>
      <c r="E4622" s="82">
        <v>64.569999999999993</v>
      </c>
      <c r="F4622" s="82">
        <v>55.5334</v>
      </c>
      <c r="G4622" s="82">
        <v>162.30000000000001</v>
      </c>
      <c r="H4622" s="82">
        <v>211.6645</v>
      </c>
      <c r="I4622" s="82">
        <v>113.5222</v>
      </c>
      <c r="J4622" s="82">
        <v>34.161099999999998</v>
      </c>
      <c r="K4622" s="82">
        <v>77.668999999999997</v>
      </c>
      <c r="L4622" s="82">
        <v>168.988</v>
      </c>
      <c r="M4622" s="87">
        <v>297.31</v>
      </c>
      <c r="N4622" s="80">
        <v>2.4</v>
      </c>
      <c r="O4622" s="86">
        <f t="shared" si="216"/>
        <v>1302.5539811671699</v>
      </c>
      <c r="P4622" s="24">
        <f t="shared" si="217"/>
        <v>0</v>
      </c>
      <c r="R4622" s="76">
        <v>43489</v>
      </c>
      <c r="S4622" s="88">
        <f t="shared" si="218"/>
        <v>1.40668957800827E-3</v>
      </c>
      <c r="T4622" s="88"/>
    </row>
    <row r="4623" spans="1:20" x14ac:dyDescent="0.3">
      <c r="A4623" s="75">
        <v>4620</v>
      </c>
      <c r="B4623" s="76">
        <v>43490</v>
      </c>
      <c r="C4623" s="80">
        <v>3791.8896</v>
      </c>
      <c r="D4623" s="81">
        <v>69.907899999999998</v>
      </c>
      <c r="E4623" s="82">
        <v>65.44</v>
      </c>
      <c r="F4623" s="82">
        <v>56.210599999999999</v>
      </c>
      <c r="G4623" s="82">
        <v>163.7824</v>
      </c>
      <c r="H4623" s="82">
        <v>211.12379999999999</v>
      </c>
      <c r="I4623" s="82">
        <v>114.03100000000001</v>
      </c>
      <c r="J4623" s="82">
        <v>34.771999999999998</v>
      </c>
      <c r="K4623" s="82">
        <v>77.147800000000004</v>
      </c>
      <c r="L4623" s="82">
        <v>168.75700000000001</v>
      </c>
      <c r="M4623" s="87">
        <v>291.96300000000002</v>
      </c>
      <c r="N4623" s="80">
        <v>2.4</v>
      </c>
      <c r="O4623" s="86">
        <f t="shared" si="216"/>
        <v>1302.67803392729</v>
      </c>
      <c r="P4623" s="24">
        <f t="shared" si="217"/>
        <v>0</v>
      </c>
      <c r="R4623" s="76">
        <v>43490</v>
      </c>
      <c r="S4623" s="88">
        <f t="shared" si="218"/>
        <v>8.5238706358130596E-3</v>
      </c>
      <c r="T4623" s="88"/>
    </row>
    <row r="4624" spans="1:20" x14ac:dyDescent="0.3">
      <c r="A4624" s="75">
        <v>4621</v>
      </c>
      <c r="B4624" s="76">
        <v>43493</v>
      </c>
      <c r="C4624" s="80">
        <v>3762.1352000000002</v>
      </c>
      <c r="D4624" s="81">
        <v>69.008499999999998</v>
      </c>
      <c r="E4624" s="82">
        <v>65</v>
      </c>
      <c r="F4624" s="82">
        <v>55.894599999999997</v>
      </c>
      <c r="G4624" s="82">
        <v>160.58840000000001</v>
      </c>
      <c r="H4624" s="82">
        <v>209.16579999999999</v>
      </c>
      <c r="I4624" s="82">
        <v>113.2679</v>
      </c>
      <c r="J4624" s="82">
        <v>34.572499999999998</v>
      </c>
      <c r="K4624" s="82">
        <v>76.822100000000006</v>
      </c>
      <c r="L4624" s="82">
        <v>167.93899999999999</v>
      </c>
      <c r="M4624" s="87">
        <v>291.32799999999997</v>
      </c>
      <c r="N4624" s="80">
        <v>2.4</v>
      </c>
      <c r="O4624" s="86">
        <f t="shared" si="216"/>
        <v>1302.80209850195</v>
      </c>
      <c r="P4624" s="24">
        <f t="shared" si="217"/>
        <v>0</v>
      </c>
      <c r="R4624" s="76">
        <v>43493</v>
      </c>
      <c r="S4624" s="88">
        <f t="shared" si="218"/>
        <v>-7.8468529252538905E-3</v>
      </c>
      <c r="T4624" s="88"/>
    </row>
    <row r="4625" spans="1:20" x14ac:dyDescent="0.3">
      <c r="A4625" s="75">
        <v>4622</v>
      </c>
      <c r="B4625" s="76">
        <v>43494</v>
      </c>
      <c r="C4625" s="80">
        <v>3756.7096000000001</v>
      </c>
      <c r="D4625" s="81">
        <v>67.318700000000007</v>
      </c>
      <c r="E4625" s="82">
        <v>64.17</v>
      </c>
      <c r="F4625" s="82">
        <v>55.996200000000002</v>
      </c>
      <c r="G4625" s="82">
        <v>157.31790000000001</v>
      </c>
      <c r="H4625" s="82">
        <v>208.5318</v>
      </c>
      <c r="I4625" s="82">
        <v>113.69710000000001</v>
      </c>
      <c r="J4625" s="82">
        <v>34.360599999999998</v>
      </c>
      <c r="K4625" s="82">
        <v>77.196700000000007</v>
      </c>
      <c r="L4625" s="82">
        <v>168.21700000000001</v>
      </c>
      <c r="M4625" s="87">
        <v>289.05900000000003</v>
      </c>
      <c r="N4625" s="80">
        <v>2.4</v>
      </c>
      <c r="O4625" s="86">
        <f t="shared" si="216"/>
        <v>1302.92617489228</v>
      </c>
      <c r="P4625" s="24">
        <f t="shared" si="217"/>
        <v>0</v>
      </c>
      <c r="R4625" s="76">
        <v>43494</v>
      </c>
      <c r="S4625" s="88">
        <f t="shared" si="218"/>
        <v>-1.44215976076567E-3</v>
      </c>
      <c r="T4625" s="88"/>
    </row>
    <row r="4626" spans="1:20" x14ac:dyDescent="0.3">
      <c r="A4626" s="75">
        <v>4623</v>
      </c>
      <c r="B4626" s="76">
        <v>43495</v>
      </c>
      <c r="C4626" s="80">
        <v>3815.5499</v>
      </c>
      <c r="D4626" s="81">
        <v>68.367999999999995</v>
      </c>
      <c r="E4626" s="82">
        <v>64.69</v>
      </c>
      <c r="F4626" s="82">
        <v>56.842700000000001</v>
      </c>
      <c r="G4626" s="82">
        <v>162.57509999999999</v>
      </c>
      <c r="H4626" s="82">
        <v>210.73220000000001</v>
      </c>
      <c r="I4626" s="82">
        <v>114.93729999999999</v>
      </c>
      <c r="J4626" s="82">
        <v>35.320599999999999</v>
      </c>
      <c r="K4626" s="82">
        <v>77.945800000000006</v>
      </c>
      <c r="L4626" s="82">
        <v>171.02500000000001</v>
      </c>
      <c r="M4626" s="87">
        <v>288.42399999999998</v>
      </c>
      <c r="N4626" s="80">
        <v>2.4</v>
      </c>
      <c r="O4626" s="86">
        <f t="shared" si="216"/>
        <v>1303.0502630994099</v>
      </c>
      <c r="P4626" s="24">
        <f t="shared" si="217"/>
        <v>0</v>
      </c>
      <c r="R4626" s="76">
        <v>43495</v>
      </c>
      <c r="S4626" s="88">
        <f t="shared" si="218"/>
        <v>1.56627225058865E-2</v>
      </c>
      <c r="T4626" s="88"/>
    </row>
    <row r="4627" spans="1:20" x14ac:dyDescent="0.3">
      <c r="A4627" s="75">
        <v>4624</v>
      </c>
      <c r="B4627" s="76">
        <v>43496</v>
      </c>
      <c r="C4627" s="80">
        <v>3849.1774999999998</v>
      </c>
      <c r="D4627" s="81">
        <v>67.482200000000006</v>
      </c>
      <c r="E4627" s="82">
        <v>65.099999999999994</v>
      </c>
      <c r="F4627" s="82">
        <v>56.695999999999998</v>
      </c>
      <c r="G4627" s="82">
        <v>159.595</v>
      </c>
      <c r="H4627" s="82">
        <v>213.7903</v>
      </c>
      <c r="I4627" s="82">
        <v>116.51130000000001</v>
      </c>
      <c r="J4627" s="82">
        <v>35.520000000000003</v>
      </c>
      <c r="K4627" s="82">
        <v>78.385499999999993</v>
      </c>
      <c r="L4627" s="82">
        <v>173.88</v>
      </c>
      <c r="M4627" s="87">
        <v>283.68</v>
      </c>
      <c r="N4627" s="80">
        <v>2.4</v>
      </c>
      <c r="O4627" s="99">
        <f t="shared" si="216"/>
        <v>1303.1743631244699</v>
      </c>
      <c r="P4627" s="24">
        <f t="shared" si="217"/>
        <v>1</v>
      </c>
      <c r="R4627" s="76">
        <v>43496</v>
      </c>
      <c r="S4627" s="88">
        <f t="shared" si="218"/>
        <v>8.8133036865800703E-3</v>
      </c>
      <c r="T4627" s="88"/>
    </row>
    <row r="4628" spans="1:20" x14ac:dyDescent="0.3">
      <c r="A4628" s="75">
        <v>4625</v>
      </c>
      <c r="B4628" s="76">
        <v>43497</v>
      </c>
      <c r="C4628" s="80">
        <v>3853.1502</v>
      </c>
      <c r="D4628" s="81">
        <v>67.604900000000001</v>
      </c>
      <c r="E4628" s="82">
        <v>65.52</v>
      </c>
      <c r="F4628" s="82">
        <v>57.350700000000003</v>
      </c>
      <c r="G4628" s="82">
        <v>157.07339999999999</v>
      </c>
      <c r="H4628" s="82">
        <v>220.72710000000001</v>
      </c>
      <c r="I4628" s="82">
        <v>120.7088</v>
      </c>
      <c r="J4628" s="82">
        <v>33.949100000000001</v>
      </c>
      <c r="K4628" s="82">
        <v>79.313900000000004</v>
      </c>
      <c r="L4628" s="82">
        <v>173.14</v>
      </c>
      <c r="M4628" s="87">
        <v>280.411</v>
      </c>
      <c r="N4628" s="80">
        <v>2.4</v>
      </c>
      <c r="O4628" s="86">
        <f t="shared" si="216"/>
        <v>1303.29847496858</v>
      </c>
      <c r="P4628" s="24">
        <f t="shared" si="217"/>
        <v>0</v>
      </c>
      <c r="R4628" s="76">
        <v>43497</v>
      </c>
      <c r="S4628" s="88">
        <f t="shared" si="218"/>
        <v>1.03209062195764E-3</v>
      </c>
      <c r="T4628" s="88"/>
    </row>
    <row r="4629" spans="1:20" x14ac:dyDescent="0.3">
      <c r="A4629" s="75">
        <v>4626</v>
      </c>
      <c r="B4629" s="76">
        <v>43500</v>
      </c>
      <c r="C4629" s="80">
        <v>3879.3301999999999</v>
      </c>
      <c r="D4629" s="81">
        <v>67.713899999999995</v>
      </c>
      <c r="E4629" s="82">
        <v>67.040000000000006</v>
      </c>
      <c r="F4629" s="82">
        <v>57.598999999999997</v>
      </c>
      <c r="G4629" s="82">
        <v>161.59700000000001</v>
      </c>
      <c r="H4629" s="82">
        <v>223.2818</v>
      </c>
      <c r="I4629" s="82">
        <v>118.9599</v>
      </c>
      <c r="J4629" s="82">
        <v>34.647300000000001</v>
      </c>
      <c r="K4629" s="82">
        <v>80.209599999999995</v>
      </c>
      <c r="L4629" s="82">
        <v>174.529</v>
      </c>
      <c r="M4629" s="87">
        <v>281.72800000000001</v>
      </c>
      <c r="N4629" s="80">
        <v>2.4</v>
      </c>
      <c r="O4629" s="86">
        <f t="shared" si="216"/>
        <v>1303.4225986328599</v>
      </c>
      <c r="P4629" s="24">
        <f t="shared" si="217"/>
        <v>0</v>
      </c>
      <c r="R4629" s="76">
        <v>43500</v>
      </c>
      <c r="S4629" s="88">
        <f t="shared" si="218"/>
        <v>6.7944405593116696E-3</v>
      </c>
      <c r="T4629" s="88"/>
    </row>
    <row r="4630" spans="1:20" x14ac:dyDescent="0.3">
      <c r="A4630" s="75">
        <v>4627</v>
      </c>
      <c r="B4630" s="76">
        <v>43501</v>
      </c>
      <c r="C4630" s="80">
        <v>3897.6282000000001</v>
      </c>
      <c r="D4630" s="81">
        <v>69.131100000000004</v>
      </c>
      <c r="E4630" s="82">
        <v>68.17</v>
      </c>
      <c r="F4630" s="82">
        <v>57.835999999999999</v>
      </c>
      <c r="G4630" s="82">
        <v>163.8588</v>
      </c>
      <c r="H4630" s="82">
        <v>222.79689999999999</v>
      </c>
      <c r="I4630" s="82">
        <v>120.1841</v>
      </c>
      <c r="J4630" s="82">
        <v>34.348100000000002</v>
      </c>
      <c r="K4630" s="82">
        <v>80.225899999999996</v>
      </c>
      <c r="L4630" s="82">
        <v>174.23500000000001</v>
      </c>
      <c r="M4630" s="87">
        <v>281.76</v>
      </c>
      <c r="N4630" s="80">
        <v>2.4</v>
      </c>
      <c r="O4630" s="86">
        <f t="shared" si="216"/>
        <v>1303.5467341184401</v>
      </c>
      <c r="P4630" s="24">
        <f t="shared" si="217"/>
        <v>0</v>
      </c>
      <c r="R4630" s="76">
        <v>43501</v>
      </c>
      <c r="S4630" s="88">
        <f t="shared" si="218"/>
        <v>4.7167936361798297E-3</v>
      </c>
      <c r="T4630" s="88"/>
    </row>
    <row r="4631" spans="1:20" x14ac:dyDescent="0.3">
      <c r="A4631" s="75">
        <v>4628</v>
      </c>
      <c r="B4631" s="76">
        <v>43502</v>
      </c>
      <c r="C4631" s="80">
        <v>3889.3316</v>
      </c>
      <c r="D4631" s="81">
        <v>69.635300000000001</v>
      </c>
      <c r="E4631" s="82">
        <v>67.510000000000005</v>
      </c>
      <c r="F4631" s="82">
        <v>57.858600000000003</v>
      </c>
      <c r="G4631" s="82">
        <v>162.0402</v>
      </c>
      <c r="H4631" s="82">
        <v>221.6781</v>
      </c>
      <c r="I4631" s="82">
        <v>119.65940000000001</v>
      </c>
      <c r="J4631" s="82">
        <v>34.161099999999998</v>
      </c>
      <c r="K4631" s="82">
        <v>80.225899999999996</v>
      </c>
      <c r="L4631" s="82">
        <v>174.46700000000001</v>
      </c>
      <c r="M4631" s="87">
        <v>279.55399999999997</v>
      </c>
      <c r="N4631" s="80">
        <v>2.4</v>
      </c>
      <c r="O4631" s="86">
        <f t="shared" si="216"/>
        <v>1303.67088142645</v>
      </c>
      <c r="P4631" s="24">
        <f t="shared" si="217"/>
        <v>0</v>
      </c>
      <c r="R4631" s="76">
        <v>43502</v>
      </c>
      <c r="S4631" s="88">
        <f t="shared" si="218"/>
        <v>-2.1286278665574301E-3</v>
      </c>
      <c r="T4631" s="88"/>
    </row>
    <row r="4632" spans="1:20" x14ac:dyDescent="0.3">
      <c r="A4632" s="75">
        <v>4629</v>
      </c>
      <c r="B4632" s="76">
        <v>43503</v>
      </c>
      <c r="C4632" s="80">
        <v>3853.5014000000001</v>
      </c>
      <c r="D4632" s="81">
        <v>68.885800000000003</v>
      </c>
      <c r="E4632" s="82">
        <v>66.59</v>
      </c>
      <c r="F4632" s="82">
        <v>56.684699999999999</v>
      </c>
      <c r="G4632" s="82">
        <v>160.87870000000001</v>
      </c>
      <c r="H4632" s="82">
        <v>220.46600000000001</v>
      </c>
      <c r="I4632" s="82">
        <v>118.7373</v>
      </c>
      <c r="J4632" s="82">
        <v>33.799500000000002</v>
      </c>
      <c r="K4632" s="82">
        <v>80.486500000000007</v>
      </c>
      <c r="L4632" s="82">
        <v>174.529</v>
      </c>
      <c r="M4632" s="87">
        <v>278.12599999999998</v>
      </c>
      <c r="N4632" s="80">
        <v>2.4</v>
      </c>
      <c r="O4632" s="86">
        <f t="shared" si="216"/>
        <v>1303.79504055802</v>
      </c>
      <c r="P4632" s="24">
        <f t="shared" si="217"/>
        <v>0</v>
      </c>
      <c r="R4632" s="76">
        <v>43503</v>
      </c>
      <c r="S4632" s="88">
        <f t="shared" si="218"/>
        <v>-9.2124312568256893E-3</v>
      </c>
      <c r="T4632" s="88"/>
    </row>
    <row r="4633" spans="1:20" x14ac:dyDescent="0.3">
      <c r="A4633" s="75">
        <v>4630</v>
      </c>
      <c r="B4633" s="76">
        <v>43504</v>
      </c>
      <c r="C4633" s="80">
        <v>3857.3890000000001</v>
      </c>
      <c r="D4633" s="81">
        <v>68.531499999999994</v>
      </c>
      <c r="E4633" s="82">
        <v>67.09</v>
      </c>
      <c r="F4633" s="82">
        <v>57.598999999999997</v>
      </c>
      <c r="G4633" s="82">
        <v>161.49</v>
      </c>
      <c r="H4633" s="82">
        <v>219.25399999999999</v>
      </c>
      <c r="I4633" s="82">
        <v>118.9281</v>
      </c>
      <c r="J4633" s="82">
        <v>33.350700000000003</v>
      </c>
      <c r="K4633" s="82">
        <v>80.616799999999998</v>
      </c>
      <c r="L4633" s="82">
        <v>174.41300000000001</v>
      </c>
      <c r="M4633" s="87">
        <v>277.28500000000003</v>
      </c>
      <c r="N4633" s="80">
        <v>2.4</v>
      </c>
      <c r="O4633" s="86">
        <f t="shared" si="216"/>
        <v>1303.91921151426</v>
      </c>
      <c r="P4633" s="24">
        <f t="shared" si="217"/>
        <v>0</v>
      </c>
      <c r="R4633" s="76">
        <v>43504</v>
      </c>
      <c r="S4633" s="88">
        <f t="shared" si="218"/>
        <v>1.0088487317014799E-3</v>
      </c>
      <c r="T4633" s="88"/>
    </row>
    <row r="4634" spans="1:20" x14ac:dyDescent="0.3">
      <c r="A4634" s="75">
        <v>4631</v>
      </c>
      <c r="B4634" s="76">
        <v>43507</v>
      </c>
      <c r="C4634" s="80">
        <v>3860.1639</v>
      </c>
      <c r="D4634" s="81">
        <v>69.267399999999995</v>
      </c>
      <c r="E4634" s="82">
        <v>68.510000000000005</v>
      </c>
      <c r="F4634" s="82">
        <v>57.8247</v>
      </c>
      <c r="G4634" s="82">
        <v>160.84819999999999</v>
      </c>
      <c r="H4634" s="82">
        <v>218.07919999999999</v>
      </c>
      <c r="I4634" s="82">
        <v>119.121</v>
      </c>
      <c r="J4634" s="82">
        <v>33.338200000000001</v>
      </c>
      <c r="K4634" s="82">
        <v>80.795900000000003</v>
      </c>
      <c r="L4634" s="82">
        <v>174.34299999999999</v>
      </c>
      <c r="M4634" s="87">
        <v>276.50799999999998</v>
      </c>
      <c r="N4634" s="80">
        <v>2.4</v>
      </c>
      <c r="O4634" s="86">
        <f t="shared" si="216"/>
        <v>1304.04339429631</v>
      </c>
      <c r="P4634" s="24">
        <f t="shared" si="217"/>
        <v>0</v>
      </c>
      <c r="R4634" s="76">
        <v>43507</v>
      </c>
      <c r="S4634" s="88">
        <f t="shared" si="218"/>
        <v>7.1937261188836899E-4</v>
      </c>
      <c r="T4634" s="88"/>
    </row>
    <row r="4635" spans="1:20" x14ac:dyDescent="0.3">
      <c r="A4635" s="75">
        <v>4632</v>
      </c>
      <c r="B4635" s="76">
        <v>43508</v>
      </c>
      <c r="C4635" s="80">
        <v>3910.1967</v>
      </c>
      <c r="D4635" s="81">
        <v>70.398499999999999</v>
      </c>
      <c r="E4635" s="82">
        <v>69.33</v>
      </c>
      <c r="F4635" s="82">
        <v>57.813400000000001</v>
      </c>
      <c r="G4635" s="82">
        <v>163.3545</v>
      </c>
      <c r="H4635" s="82">
        <v>221.37970000000001</v>
      </c>
      <c r="I4635" s="82">
        <v>121.21080000000001</v>
      </c>
      <c r="J4635" s="82">
        <v>33.699800000000003</v>
      </c>
      <c r="K4635" s="82">
        <v>80.877300000000005</v>
      </c>
      <c r="L4635" s="82">
        <v>175.60900000000001</v>
      </c>
      <c r="M4635" s="87">
        <v>276.048</v>
      </c>
      <c r="N4635" s="80">
        <v>2.4</v>
      </c>
      <c r="O4635" s="86">
        <f t="shared" si="216"/>
        <v>1304.1675889052899</v>
      </c>
      <c r="P4635" s="24">
        <f t="shared" si="217"/>
        <v>0</v>
      </c>
      <c r="R4635" s="76">
        <v>43508</v>
      </c>
      <c r="S4635" s="88">
        <f t="shared" si="218"/>
        <v>1.29613149327674E-2</v>
      </c>
      <c r="T4635" s="88"/>
    </row>
    <row r="4636" spans="1:20" x14ac:dyDescent="0.3">
      <c r="A4636" s="75">
        <v>4633</v>
      </c>
      <c r="B4636" s="76">
        <v>43509</v>
      </c>
      <c r="C4636" s="80">
        <v>3922.34</v>
      </c>
      <c r="D4636" s="81">
        <v>70.303100000000001</v>
      </c>
      <c r="E4636" s="82">
        <v>70.37</v>
      </c>
      <c r="F4636" s="82">
        <v>58.039200000000001</v>
      </c>
      <c r="G4636" s="82">
        <v>163.23220000000001</v>
      </c>
      <c r="H4636" s="82">
        <v>222.9648</v>
      </c>
      <c r="I4636" s="82">
        <v>122.57729999999999</v>
      </c>
      <c r="J4636" s="82">
        <v>33.6</v>
      </c>
      <c r="K4636" s="82">
        <v>81.089100000000002</v>
      </c>
      <c r="L4636" s="82">
        <v>176.11799999999999</v>
      </c>
      <c r="M4636" s="87">
        <v>276.33300000000003</v>
      </c>
      <c r="N4636" s="80">
        <v>2.4</v>
      </c>
      <c r="O4636" s="86">
        <f t="shared" si="216"/>
        <v>1304.29179534233</v>
      </c>
      <c r="P4636" s="24">
        <f t="shared" si="217"/>
        <v>0</v>
      </c>
      <c r="R4636" s="76">
        <v>43509</v>
      </c>
      <c r="S4636" s="88">
        <f t="shared" si="218"/>
        <v>3.1055470943444101E-3</v>
      </c>
      <c r="T4636" s="88"/>
    </row>
    <row r="4637" spans="1:20" x14ac:dyDescent="0.3">
      <c r="A4637" s="75">
        <v>4634</v>
      </c>
      <c r="B4637" s="76">
        <v>43510</v>
      </c>
      <c r="C4637" s="80">
        <v>3913.3089</v>
      </c>
      <c r="D4637" s="81">
        <v>70.275800000000004</v>
      </c>
      <c r="E4637" s="82">
        <v>70.78</v>
      </c>
      <c r="F4637" s="82">
        <v>58.106900000000003</v>
      </c>
      <c r="G4637" s="82">
        <v>163.3698</v>
      </c>
      <c r="H4637" s="82">
        <v>222.55449999999999</v>
      </c>
      <c r="I4637" s="82">
        <v>122.60939999999999</v>
      </c>
      <c r="J4637" s="82">
        <v>33.300800000000002</v>
      </c>
      <c r="K4637" s="82">
        <v>74.248800000000003</v>
      </c>
      <c r="L4637" s="82">
        <v>173.75700000000001</v>
      </c>
      <c r="M4637" s="87">
        <v>279.06299999999999</v>
      </c>
      <c r="N4637" s="80">
        <v>2.4</v>
      </c>
      <c r="O4637" s="86">
        <f t="shared" si="216"/>
        <v>1304.41601360855</v>
      </c>
      <c r="P4637" s="24">
        <f t="shared" si="217"/>
        <v>0</v>
      </c>
      <c r="R4637" s="76">
        <v>43510</v>
      </c>
      <c r="S4637" s="88">
        <f t="shared" si="218"/>
        <v>-2.3024776026555598E-3</v>
      </c>
      <c r="T4637" s="88"/>
    </row>
    <row r="4638" spans="1:20" x14ac:dyDescent="0.3">
      <c r="A4638" s="75">
        <v>4635</v>
      </c>
      <c r="B4638" s="76">
        <v>43511</v>
      </c>
      <c r="C4638" s="80">
        <v>3956.1736999999998</v>
      </c>
      <c r="D4638" s="81">
        <v>70.834500000000006</v>
      </c>
      <c r="E4638" s="82">
        <v>70.09</v>
      </c>
      <c r="F4638" s="82">
        <v>58.377800000000001</v>
      </c>
      <c r="G4638" s="82">
        <v>165.3871</v>
      </c>
      <c r="H4638" s="82">
        <v>224.79589999999999</v>
      </c>
      <c r="I4638" s="82">
        <v>124.9243</v>
      </c>
      <c r="J4638" s="82">
        <v>34.073799999999999</v>
      </c>
      <c r="K4638" s="82">
        <v>73.678799999999995</v>
      </c>
      <c r="L4638" s="82">
        <v>178.881</v>
      </c>
      <c r="M4638" s="87">
        <v>285.56799999999998</v>
      </c>
      <c r="N4638" s="80">
        <v>2.4</v>
      </c>
      <c r="O4638" s="86">
        <f t="shared" si="216"/>
        <v>1304.54024370509</v>
      </c>
      <c r="P4638" s="24">
        <f t="shared" si="217"/>
        <v>0</v>
      </c>
      <c r="R4638" s="76">
        <v>43511</v>
      </c>
      <c r="S4638" s="88">
        <f t="shared" si="218"/>
        <v>1.09535947954427E-2</v>
      </c>
      <c r="T4638" s="88"/>
    </row>
    <row r="4639" spans="1:20" x14ac:dyDescent="0.3">
      <c r="A4639" s="75">
        <v>4636</v>
      </c>
      <c r="B4639" s="76">
        <v>43514</v>
      </c>
      <c r="C4639" s="80">
        <v>3956.1736999999998</v>
      </c>
      <c r="D4639" s="81">
        <v>70.834500000000006</v>
      </c>
      <c r="E4639" s="82">
        <v>70.09</v>
      </c>
      <c r="F4639" s="82">
        <v>58.377800000000001</v>
      </c>
      <c r="G4639" s="82">
        <v>165.3871</v>
      </c>
      <c r="H4639" s="82">
        <v>224.79589999999999</v>
      </c>
      <c r="I4639" s="82">
        <v>124.9243</v>
      </c>
      <c r="J4639" s="82">
        <v>34.073799999999999</v>
      </c>
      <c r="K4639" s="82">
        <v>73.678799999999995</v>
      </c>
      <c r="L4639" s="82">
        <v>178.881</v>
      </c>
      <c r="M4639" s="87">
        <v>285.56799999999998</v>
      </c>
      <c r="N4639" s="80">
        <v>2.4</v>
      </c>
      <c r="O4639" s="86">
        <f t="shared" si="216"/>
        <v>1304.6644856330599</v>
      </c>
      <c r="P4639" s="24">
        <f t="shared" si="217"/>
        <v>0</v>
      </c>
      <c r="R4639" s="76">
        <v>43514</v>
      </c>
      <c r="S4639" s="88">
        <f t="shared" si="218"/>
        <v>0</v>
      </c>
      <c r="T4639" s="88"/>
    </row>
    <row r="4640" spans="1:20" x14ac:dyDescent="0.3">
      <c r="A4640" s="75">
        <v>4637</v>
      </c>
      <c r="B4640" s="76">
        <v>43515</v>
      </c>
      <c r="C4640" s="80">
        <v>3962.3933999999999</v>
      </c>
      <c r="D4640" s="81">
        <v>70.875399999999999</v>
      </c>
      <c r="E4640" s="82">
        <v>70.47</v>
      </c>
      <c r="F4640" s="82">
        <v>58.7164</v>
      </c>
      <c r="G4640" s="82">
        <v>165.3107</v>
      </c>
      <c r="H4640" s="82">
        <v>224.72049999999999</v>
      </c>
      <c r="I4640" s="82">
        <v>125.7602</v>
      </c>
      <c r="J4640" s="82">
        <v>34.684699999999999</v>
      </c>
      <c r="K4640" s="82">
        <v>73.011099999999999</v>
      </c>
      <c r="L4640" s="82">
        <v>178.91200000000001</v>
      </c>
      <c r="M4640" s="87">
        <v>284.42599999999999</v>
      </c>
      <c r="N4640" s="80">
        <v>2.4</v>
      </c>
      <c r="O4640" s="86">
        <f t="shared" si="216"/>
        <v>1304.7887393936001</v>
      </c>
      <c r="P4640" s="24">
        <f t="shared" si="217"/>
        <v>0</v>
      </c>
      <c r="R4640" s="76">
        <v>43515</v>
      </c>
      <c r="S4640" s="88">
        <f t="shared" si="218"/>
        <v>1.5721503835890399E-3</v>
      </c>
      <c r="T4640" s="88"/>
    </row>
    <row r="4641" spans="1:20" x14ac:dyDescent="0.3">
      <c r="A4641" s="75">
        <v>4638</v>
      </c>
      <c r="B4641" s="76">
        <v>43516</v>
      </c>
      <c r="C4641" s="80">
        <v>3970.2096000000001</v>
      </c>
      <c r="D4641" s="81">
        <v>71.474999999999994</v>
      </c>
      <c r="E4641" s="82">
        <v>69.83</v>
      </c>
      <c r="F4641" s="82">
        <v>58.434199999999997</v>
      </c>
      <c r="G4641" s="82">
        <v>164.45480000000001</v>
      </c>
      <c r="H4641" s="82">
        <v>226.54750000000001</v>
      </c>
      <c r="I4641" s="82">
        <v>126.24250000000001</v>
      </c>
      <c r="J4641" s="82">
        <v>34.497700000000002</v>
      </c>
      <c r="K4641" s="82">
        <v>73.450800000000001</v>
      </c>
      <c r="L4641" s="82">
        <v>178.75700000000001</v>
      </c>
      <c r="M4641" s="87">
        <v>286.39299999999997</v>
      </c>
      <c r="N4641" s="80">
        <v>2.4</v>
      </c>
      <c r="O4641" s="86">
        <f t="shared" si="216"/>
        <v>1304.9130049878199</v>
      </c>
      <c r="P4641" s="24">
        <f t="shared" si="217"/>
        <v>0</v>
      </c>
      <c r="R4641" s="76">
        <v>43516</v>
      </c>
      <c r="S4641" s="88">
        <f t="shared" si="218"/>
        <v>1.9725956539298202E-3</v>
      </c>
      <c r="T4641" s="88"/>
    </row>
    <row r="4642" spans="1:20" x14ac:dyDescent="0.3">
      <c r="A4642" s="75">
        <v>4639</v>
      </c>
      <c r="B4642" s="76">
        <v>43517</v>
      </c>
      <c r="C4642" s="80">
        <v>3956.549</v>
      </c>
      <c r="D4642" s="81">
        <v>71.338700000000003</v>
      </c>
      <c r="E4642" s="82">
        <v>68.819999999999993</v>
      </c>
      <c r="F4642" s="82">
        <v>58.817999999999998</v>
      </c>
      <c r="G4642" s="82">
        <v>167.92349999999999</v>
      </c>
      <c r="H4642" s="82">
        <v>224.40029999999999</v>
      </c>
      <c r="I4642" s="82">
        <v>125.1011</v>
      </c>
      <c r="J4642" s="82">
        <v>33.9741</v>
      </c>
      <c r="K4642" s="82">
        <v>74.688599999999994</v>
      </c>
      <c r="L4642" s="82">
        <v>179.17400000000001</v>
      </c>
      <c r="M4642" s="87">
        <v>290.07499999999999</v>
      </c>
      <c r="N4642" s="80">
        <v>2.4</v>
      </c>
      <c r="O4642" s="86">
        <f t="shared" si="216"/>
        <v>1305.0372824168701</v>
      </c>
      <c r="P4642" s="24">
        <f t="shared" si="217"/>
        <v>0</v>
      </c>
      <c r="R4642" s="76">
        <v>43517</v>
      </c>
      <c r="S4642" s="88">
        <f t="shared" si="218"/>
        <v>-3.44077551976096E-3</v>
      </c>
      <c r="T4642" s="88"/>
    </row>
    <row r="4643" spans="1:20" x14ac:dyDescent="0.3">
      <c r="A4643" s="75">
        <v>4640</v>
      </c>
      <c r="B4643" s="76">
        <v>43518</v>
      </c>
      <c r="C4643" s="80">
        <v>3982.0345000000002</v>
      </c>
      <c r="D4643" s="81">
        <v>72.388000000000005</v>
      </c>
      <c r="E4643" s="82">
        <v>69.86</v>
      </c>
      <c r="F4643" s="82">
        <v>59.235599999999998</v>
      </c>
      <c r="G4643" s="82">
        <v>170.31780000000001</v>
      </c>
      <c r="H4643" s="82">
        <v>224.87119999999999</v>
      </c>
      <c r="I4643" s="82">
        <v>126.06570000000001</v>
      </c>
      <c r="J4643" s="82">
        <v>34.123699999999999</v>
      </c>
      <c r="K4643" s="82">
        <v>73.744</v>
      </c>
      <c r="L4643" s="82">
        <v>180.19200000000001</v>
      </c>
      <c r="M4643" s="87">
        <v>290.64600000000002</v>
      </c>
      <c r="N4643" s="80">
        <v>2.4</v>
      </c>
      <c r="O4643" s="86">
        <f t="shared" si="216"/>
        <v>1305.1615716818601</v>
      </c>
      <c r="P4643" s="24">
        <f t="shared" si="217"/>
        <v>0</v>
      </c>
      <c r="R4643" s="76">
        <v>43518</v>
      </c>
      <c r="S4643" s="88">
        <f t="shared" si="218"/>
        <v>6.4413457283103402E-3</v>
      </c>
      <c r="T4643" s="88"/>
    </row>
    <row r="4644" spans="1:20" x14ac:dyDescent="0.3">
      <c r="A4644" s="75">
        <v>4641</v>
      </c>
      <c r="B4644" s="76">
        <v>43521</v>
      </c>
      <c r="C4644" s="80">
        <v>3987.4983999999999</v>
      </c>
      <c r="D4644" s="81">
        <v>72.210899999999995</v>
      </c>
      <c r="E4644" s="82">
        <v>69.540000000000006</v>
      </c>
      <c r="F4644" s="82">
        <v>59.325899999999997</v>
      </c>
      <c r="G4644" s="82">
        <v>171.26939999999999</v>
      </c>
      <c r="H4644" s="82">
        <v>225.30439999999999</v>
      </c>
      <c r="I4644" s="82">
        <v>126.1943</v>
      </c>
      <c r="J4644" s="82">
        <v>33.936700000000002</v>
      </c>
      <c r="K4644" s="82">
        <v>73.190200000000004</v>
      </c>
      <c r="L4644" s="82">
        <v>179.11199999999999</v>
      </c>
      <c r="M4644" s="87">
        <v>289.75700000000001</v>
      </c>
      <c r="N4644" s="80">
        <v>2.4</v>
      </c>
      <c r="O4644" s="86">
        <f t="shared" si="216"/>
        <v>1305.28587278393</v>
      </c>
      <c r="P4644" s="24">
        <f t="shared" si="217"/>
        <v>0</v>
      </c>
      <c r="R4644" s="76">
        <v>43521</v>
      </c>
      <c r="S4644" s="88">
        <f t="shared" si="218"/>
        <v>1.37213778534551E-3</v>
      </c>
      <c r="T4644" s="88"/>
    </row>
    <row r="4645" spans="1:20" x14ac:dyDescent="0.3">
      <c r="A4645" s="75">
        <v>4642</v>
      </c>
      <c r="B4645" s="76">
        <v>43522</v>
      </c>
      <c r="C4645" s="80">
        <v>3984.3921999999998</v>
      </c>
      <c r="D4645" s="81">
        <v>72.2654</v>
      </c>
      <c r="E4645" s="82">
        <v>69.599999999999994</v>
      </c>
      <c r="F4645" s="82">
        <v>59.371099999999998</v>
      </c>
      <c r="G4645" s="82">
        <v>172.4512</v>
      </c>
      <c r="H4645" s="82">
        <v>225.90710000000001</v>
      </c>
      <c r="I4645" s="82">
        <v>126.4515</v>
      </c>
      <c r="J4645" s="82">
        <v>33.737200000000001</v>
      </c>
      <c r="K4645" s="82">
        <v>72.783100000000005</v>
      </c>
      <c r="L4645" s="82">
        <v>178.97300000000001</v>
      </c>
      <c r="M4645" s="87">
        <v>290.709</v>
      </c>
      <c r="N4645" s="80">
        <v>2.4</v>
      </c>
      <c r="O4645" s="86">
        <f t="shared" si="216"/>
        <v>1305.4101857241899</v>
      </c>
      <c r="P4645" s="24">
        <f t="shared" si="217"/>
        <v>0</v>
      </c>
      <c r="R4645" s="76">
        <v>43522</v>
      </c>
      <c r="S4645" s="88">
        <f t="shared" si="218"/>
        <v>-7.7898463858949696E-4</v>
      </c>
      <c r="T4645" s="88"/>
    </row>
    <row r="4646" spans="1:20" x14ac:dyDescent="0.3">
      <c r="A4646" s="75">
        <v>4643</v>
      </c>
      <c r="B4646" s="76">
        <v>43523</v>
      </c>
      <c r="C4646" s="80">
        <v>3982.8346999999999</v>
      </c>
      <c r="D4646" s="81">
        <v>72.278999999999996</v>
      </c>
      <c r="E4646" s="82">
        <v>69.28</v>
      </c>
      <c r="F4646" s="82">
        <v>59.122799999999998</v>
      </c>
      <c r="G4646" s="82">
        <v>172.15960000000001</v>
      </c>
      <c r="H4646" s="82">
        <v>226.17080000000001</v>
      </c>
      <c r="I4646" s="82">
        <v>127.75360000000001</v>
      </c>
      <c r="J4646" s="82">
        <v>34.086300000000001</v>
      </c>
      <c r="K4646" s="82">
        <v>73.190200000000004</v>
      </c>
      <c r="L4646" s="82">
        <v>178.047</v>
      </c>
      <c r="M4646" s="87">
        <v>290.947</v>
      </c>
      <c r="N4646" s="80">
        <v>2.4</v>
      </c>
      <c r="O4646" s="86">
        <f t="shared" si="216"/>
        <v>1305.53451050379</v>
      </c>
      <c r="P4646" s="24">
        <f t="shared" si="217"/>
        <v>0</v>
      </c>
      <c r="R4646" s="76">
        <v>43523</v>
      </c>
      <c r="S4646" s="88">
        <f t="shared" si="218"/>
        <v>-3.9090027332144801E-4</v>
      </c>
      <c r="T4646" s="88"/>
    </row>
    <row r="4647" spans="1:20" x14ac:dyDescent="0.3">
      <c r="A4647" s="75">
        <v>4644</v>
      </c>
      <c r="B4647" s="76">
        <v>43524</v>
      </c>
      <c r="C4647" s="80">
        <v>3972.7667000000001</v>
      </c>
      <c r="D4647" s="81">
        <v>72.756</v>
      </c>
      <c r="E4647" s="82">
        <v>69.66</v>
      </c>
      <c r="F4647" s="82">
        <v>58.840600000000002</v>
      </c>
      <c r="G4647" s="82">
        <v>171.94470000000001</v>
      </c>
      <c r="H4647" s="82">
        <v>225.22909999999999</v>
      </c>
      <c r="I4647" s="82">
        <v>127.0463</v>
      </c>
      <c r="J4647" s="82">
        <v>33.762099999999997</v>
      </c>
      <c r="K4647" s="82">
        <v>73.841700000000003</v>
      </c>
      <c r="L4647" s="82">
        <v>179.89500000000001</v>
      </c>
      <c r="M4647" s="87">
        <v>293.55</v>
      </c>
      <c r="N4647" s="80">
        <v>2.4</v>
      </c>
      <c r="O4647" s="99">
        <f t="shared" si="216"/>
        <v>1305.6588471238299</v>
      </c>
      <c r="P4647" s="24">
        <f t="shared" si="217"/>
        <v>1</v>
      </c>
      <c r="R4647" s="76">
        <v>43524</v>
      </c>
      <c r="S4647" s="88">
        <f t="shared" si="218"/>
        <v>-2.5278478165312599E-3</v>
      </c>
      <c r="T4647" s="88"/>
    </row>
    <row r="4648" spans="1:20" x14ac:dyDescent="0.3">
      <c r="A4648" s="75">
        <v>4645</v>
      </c>
      <c r="B4648" s="76">
        <v>43525</v>
      </c>
      <c r="C4648" s="80">
        <v>4000.3766000000001</v>
      </c>
      <c r="D4648" s="81">
        <v>73.859800000000007</v>
      </c>
      <c r="E4648" s="82">
        <v>71.09</v>
      </c>
      <c r="F4648" s="82">
        <v>59.269500000000001</v>
      </c>
      <c r="G4648" s="82">
        <v>172.71209999999999</v>
      </c>
      <c r="H4648" s="82">
        <v>229.84370000000001</v>
      </c>
      <c r="I4648" s="82">
        <v>128.60560000000001</v>
      </c>
      <c r="J4648" s="82">
        <v>33.466700000000003</v>
      </c>
      <c r="K4648" s="82">
        <v>73.906800000000004</v>
      </c>
      <c r="L4648" s="82">
        <v>180.73500000000001</v>
      </c>
      <c r="M4648" s="87">
        <v>295.48200000000003</v>
      </c>
      <c r="N4648" s="80">
        <v>2.4</v>
      </c>
      <c r="O4648" s="86">
        <f t="shared" si="216"/>
        <v>1305.7831955854599</v>
      </c>
      <c r="P4648" s="24">
        <f t="shared" si="217"/>
        <v>0</v>
      </c>
      <c r="R4648" s="76">
        <v>43525</v>
      </c>
      <c r="S4648" s="88">
        <f t="shared" si="218"/>
        <v>6.9497914387974804E-3</v>
      </c>
      <c r="T4648" s="88"/>
    </row>
    <row r="4649" spans="1:20" x14ac:dyDescent="0.3">
      <c r="A4649" s="75">
        <v>4646</v>
      </c>
      <c r="B4649" s="76">
        <v>43528</v>
      </c>
      <c r="C4649" s="80">
        <v>3984.9524999999999</v>
      </c>
      <c r="D4649" s="81">
        <v>73.287400000000005</v>
      </c>
      <c r="E4649" s="82">
        <v>70.290000000000006</v>
      </c>
      <c r="F4649" s="82">
        <v>58.738999999999997</v>
      </c>
      <c r="G4649" s="82">
        <v>172.29769999999999</v>
      </c>
      <c r="H4649" s="82">
        <v>230.01320000000001</v>
      </c>
      <c r="I4649" s="82">
        <v>129.10400000000001</v>
      </c>
      <c r="J4649" s="82">
        <v>34.156100000000002</v>
      </c>
      <c r="K4649" s="82">
        <v>74.346599999999995</v>
      </c>
      <c r="L4649" s="82">
        <v>180.72</v>
      </c>
      <c r="M4649" s="87">
        <v>288.36</v>
      </c>
      <c r="N4649" s="80">
        <v>2.4</v>
      </c>
      <c r="O4649" s="86">
        <f t="shared" si="216"/>
        <v>1305.9075558898101</v>
      </c>
      <c r="P4649" s="24">
        <f t="shared" si="217"/>
        <v>0</v>
      </c>
      <c r="R4649" s="76">
        <v>43528</v>
      </c>
      <c r="S4649" s="88">
        <f t="shared" si="218"/>
        <v>-3.8556619894237801E-3</v>
      </c>
      <c r="T4649" s="88"/>
    </row>
    <row r="4650" spans="1:20" x14ac:dyDescent="0.3">
      <c r="A4650" s="75">
        <v>4647</v>
      </c>
      <c r="B4650" s="76">
        <v>43529</v>
      </c>
      <c r="C4650" s="80">
        <v>3980.5695000000001</v>
      </c>
      <c r="D4650" s="81">
        <v>73.505499999999998</v>
      </c>
      <c r="E4650" s="82">
        <v>70.55</v>
      </c>
      <c r="F4650" s="82">
        <v>59.100200000000001</v>
      </c>
      <c r="G4650" s="82">
        <v>171.43819999999999</v>
      </c>
      <c r="H4650" s="82">
        <v>232.21690000000001</v>
      </c>
      <c r="I4650" s="82">
        <v>128.9111</v>
      </c>
      <c r="J4650" s="82">
        <v>33.955500000000001</v>
      </c>
      <c r="K4650" s="82">
        <v>74.265100000000004</v>
      </c>
      <c r="L4650" s="82">
        <v>180.50200000000001</v>
      </c>
      <c r="M4650" s="87">
        <v>289.57400000000001</v>
      </c>
      <c r="N4650" s="80">
        <v>2.4</v>
      </c>
      <c r="O4650" s="86">
        <f t="shared" si="216"/>
        <v>1306.0319280379899</v>
      </c>
      <c r="P4650" s="24">
        <f t="shared" si="217"/>
        <v>0</v>
      </c>
      <c r="R4650" s="76">
        <v>43529</v>
      </c>
      <c r="S4650" s="88">
        <f t="shared" si="218"/>
        <v>-1.0998876398149401E-3</v>
      </c>
      <c r="T4650" s="88"/>
    </row>
    <row r="4651" spans="1:20" x14ac:dyDescent="0.3">
      <c r="A4651" s="75">
        <v>4648</v>
      </c>
      <c r="B4651" s="76">
        <v>43530</v>
      </c>
      <c r="C4651" s="80">
        <v>3954.7896000000001</v>
      </c>
      <c r="D4651" s="81">
        <v>75.522300000000001</v>
      </c>
      <c r="E4651" s="82">
        <v>71.540000000000006</v>
      </c>
      <c r="F4651" s="82">
        <v>59.088900000000002</v>
      </c>
      <c r="G4651" s="82">
        <v>171.51499999999999</v>
      </c>
      <c r="H4651" s="82">
        <v>232.66890000000001</v>
      </c>
      <c r="I4651" s="82">
        <v>127.4482</v>
      </c>
      <c r="J4651" s="82">
        <v>34.055799999999998</v>
      </c>
      <c r="K4651" s="82">
        <v>74.020799999999994</v>
      </c>
      <c r="L4651" s="82">
        <v>181.482</v>
      </c>
      <c r="M4651" s="87">
        <v>290.66000000000003</v>
      </c>
      <c r="N4651" s="80">
        <v>2.4</v>
      </c>
      <c r="O4651" s="86">
        <f t="shared" si="216"/>
        <v>1306.15631203113</v>
      </c>
      <c r="P4651" s="24">
        <f t="shared" si="217"/>
        <v>0</v>
      </c>
      <c r="R4651" s="76">
        <v>43530</v>
      </c>
      <c r="S4651" s="88">
        <f t="shared" si="218"/>
        <v>-6.4764350930187602E-3</v>
      </c>
      <c r="T4651" s="88"/>
    </row>
    <row r="4652" spans="1:20" x14ac:dyDescent="0.3">
      <c r="A4652" s="75">
        <v>4649</v>
      </c>
      <c r="B4652" s="76">
        <v>43531</v>
      </c>
      <c r="C4652" s="80">
        <v>3923.4883</v>
      </c>
      <c r="D4652" s="81">
        <v>74.461100000000002</v>
      </c>
      <c r="E4652" s="82">
        <v>70.47</v>
      </c>
      <c r="F4652" s="82">
        <v>59.348500000000001</v>
      </c>
      <c r="G4652" s="82">
        <v>169.42760000000001</v>
      </c>
      <c r="H4652" s="82">
        <v>229.67420000000001</v>
      </c>
      <c r="I4652" s="82">
        <v>128.8629</v>
      </c>
      <c r="J4652" s="82">
        <v>34.1937</v>
      </c>
      <c r="K4652" s="82">
        <v>73.744</v>
      </c>
      <c r="L4652" s="82">
        <v>180.61099999999999</v>
      </c>
      <c r="M4652" s="87">
        <v>288.24799999999999</v>
      </c>
      <c r="N4652" s="80">
        <v>2.4</v>
      </c>
      <c r="O4652" s="86">
        <f t="shared" si="216"/>
        <v>1306.28070787037</v>
      </c>
      <c r="P4652" s="24">
        <f t="shared" si="217"/>
        <v>0</v>
      </c>
      <c r="R4652" s="76">
        <v>43531</v>
      </c>
      <c r="S4652" s="88">
        <f t="shared" si="218"/>
        <v>-7.9147826220641298E-3</v>
      </c>
      <c r="T4652" s="88"/>
    </row>
    <row r="4653" spans="1:20" x14ac:dyDescent="0.3">
      <c r="A4653" s="75">
        <v>4650</v>
      </c>
      <c r="B4653" s="76">
        <v>43532</v>
      </c>
      <c r="C4653" s="80">
        <v>3915.4989</v>
      </c>
      <c r="D4653" s="81">
        <v>73.772099999999995</v>
      </c>
      <c r="E4653" s="82">
        <v>70.3</v>
      </c>
      <c r="F4653" s="82">
        <v>59.563000000000002</v>
      </c>
      <c r="G4653" s="82">
        <v>169.61179999999999</v>
      </c>
      <c r="H4653" s="82">
        <v>229.07140000000001</v>
      </c>
      <c r="I4653" s="82">
        <v>127.0141</v>
      </c>
      <c r="J4653" s="82">
        <v>34.168599999999998</v>
      </c>
      <c r="K4653" s="82">
        <v>73.0274</v>
      </c>
      <c r="L4653" s="82">
        <v>179.25800000000001</v>
      </c>
      <c r="M4653" s="87">
        <v>286.62</v>
      </c>
      <c r="N4653" s="80">
        <v>2.4</v>
      </c>
      <c r="O4653" s="86">
        <f t="shared" si="216"/>
        <v>1306.40511555684</v>
      </c>
      <c r="P4653" s="24">
        <f t="shared" si="217"/>
        <v>0</v>
      </c>
      <c r="R4653" s="76">
        <v>43532</v>
      </c>
      <c r="S4653" s="88">
        <f t="shared" si="218"/>
        <v>-2.0363001974543801E-3</v>
      </c>
      <c r="T4653" s="88"/>
    </row>
    <row r="4654" spans="1:20" x14ac:dyDescent="0.3">
      <c r="A4654" s="75">
        <v>4651</v>
      </c>
      <c r="B4654" s="76">
        <v>43535</v>
      </c>
      <c r="C4654" s="80">
        <v>3972.9722000000002</v>
      </c>
      <c r="D4654" s="81">
        <v>74.902100000000004</v>
      </c>
      <c r="E4654" s="82">
        <v>71.94</v>
      </c>
      <c r="F4654" s="82">
        <v>59.438800000000001</v>
      </c>
      <c r="G4654" s="82">
        <v>173.17259999999999</v>
      </c>
      <c r="H4654" s="82">
        <v>232.83840000000001</v>
      </c>
      <c r="I4654" s="82">
        <v>128.25200000000001</v>
      </c>
      <c r="J4654" s="82">
        <v>33.930399999999999</v>
      </c>
      <c r="K4654" s="82">
        <v>75.209699999999998</v>
      </c>
      <c r="L4654" s="82">
        <v>181.37299999999999</v>
      </c>
      <c r="M4654" s="87">
        <v>289.14299999999997</v>
      </c>
      <c r="N4654" s="80">
        <v>2.4</v>
      </c>
      <c r="O4654" s="86">
        <f t="shared" si="216"/>
        <v>1306.5295350916499</v>
      </c>
      <c r="P4654" s="24">
        <f t="shared" si="217"/>
        <v>0</v>
      </c>
      <c r="R4654" s="76">
        <v>43535</v>
      </c>
      <c r="S4654" s="88">
        <f t="shared" si="218"/>
        <v>1.4678410457477101E-2</v>
      </c>
      <c r="T4654" s="88"/>
    </row>
    <row r="4655" spans="1:20" x14ac:dyDescent="0.3">
      <c r="A4655" s="75">
        <v>4652</v>
      </c>
      <c r="B4655" s="76">
        <v>43536</v>
      </c>
      <c r="C4655" s="80">
        <v>3984.8809999999999</v>
      </c>
      <c r="D4655" s="81">
        <v>75.577399999999997</v>
      </c>
      <c r="E4655" s="82">
        <v>72.180000000000007</v>
      </c>
      <c r="F4655" s="82">
        <v>59.596800000000002</v>
      </c>
      <c r="G4655" s="82">
        <v>174.38509999999999</v>
      </c>
      <c r="H4655" s="82">
        <v>233.36580000000001</v>
      </c>
      <c r="I4655" s="82">
        <v>128.60560000000001</v>
      </c>
      <c r="J4655" s="82">
        <v>34.156100000000002</v>
      </c>
      <c r="K4655" s="82">
        <v>74.998000000000005</v>
      </c>
      <c r="L4655" s="82">
        <v>181.34200000000001</v>
      </c>
      <c r="M4655" s="87">
        <v>290.33999999999997</v>
      </c>
      <c r="N4655" s="80">
        <v>2.4</v>
      </c>
      <c r="O4655" s="86">
        <f t="shared" si="216"/>
        <v>1306.65396647595</v>
      </c>
      <c r="P4655" s="24">
        <f t="shared" si="217"/>
        <v>0</v>
      </c>
      <c r="R4655" s="76">
        <v>43536</v>
      </c>
      <c r="S4655" s="88">
        <f t="shared" si="218"/>
        <v>2.9974536444024001E-3</v>
      </c>
      <c r="T4655" s="88"/>
    </row>
    <row r="4656" spans="1:20" x14ac:dyDescent="0.3">
      <c r="A4656" s="75">
        <v>4653</v>
      </c>
      <c r="B4656" s="76">
        <v>43537</v>
      </c>
      <c r="C4656" s="80">
        <v>4012.8587000000002</v>
      </c>
      <c r="D4656" s="81">
        <v>76.335400000000007</v>
      </c>
      <c r="E4656" s="82">
        <v>72.72</v>
      </c>
      <c r="F4656" s="82">
        <v>59.890300000000003</v>
      </c>
      <c r="G4656" s="82">
        <v>175.73570000000001</v>
      </c>
      <c r="H4656" s="82">
        <v>234.81610000000001</v>
      </c>
      <c r="I4656" s="82">
        <v>129.74700000000001</v>
      </c>
      <c r="J4656" s="82">
        <v>34.6449</v>
      </c>
      <c r="K4656" s="82">
        <v>75.274900000000002</v>
      </c>
      <c r="L4656" s="82">
        <v>181.358</v>
      </c>
      <c r="M4656" s="87">
        <v>290.70699999999999</v>
      </c>
      <c r="N4656" s="80">
        <v>2.4</v>
      </c>
      <c r="O4656" s="86">
        <f t="shared" si="216"/>
        <v>1306.7784097108499</v>
      </c>
      <c r="P4656" s="24">
        <f t="shared" si="217"/>
        <v>0</v>
      </c>
      <c r="R4656" s="76">
        <v>43537</v>
      </c>
      <c r="S4656" s="88">
        <f t="shared" si="218"/>
        <v>7.0209624829449301E-3</v>
      </c>
      <c r="T4656" s="88"/>
    </row>
    <row r="4657" spans="1:20" x14ac:dyDescent="0.3">
      <c r="A4657" s="75">
        <v>4654</v>
      </c>
      <c r="B4657" s="76">
        <v>43538</v>
      </c>
      <c r="C4657" s="80">
        <v>4010.7260999999999</v>
      </c>
      <c r="D4657" s="81">
        <v>76.349199999999996</v>
      </c>
      <c r="E4657" s="82">
        <v>72.709999999999994</v>
      </c>
      <c r="F4657" s="82">
        <v>59.878999999999998</v>
      </c>
      <c r="G4657" s="82">
        <v>175.87379999999999</v>
      </c>
      <c r="H4657" s="82">
        <v>234.68430000000001</v>
      </c>
      <c r="I4657" s="82">
        <v>129.31299999999999</v>
      </c>
      <c r="J4657" s="82">
        <v>34.619799999999998</v>
      </c>
      <c r="K4657" s="82">
        <v>75.079400000000007</v>
      </c>
      <c r="L4657" s="82">
        <v>179.678</v>
      </c>
      <c r="M4657" s="87">
        <v>291.79300000000001</v>
      </c>
      <c r="N4657" s="80">
        <v>2.4</v>
      </c>
      <c r="O4657" s="86">
        <f t="shared" si="216"/>
        <v>1306.9028647974901</v>
      </c>
      <c r="P4657" s="24">
        <f t="shared" si="217"/>
        <v>0</v>
      </c>
      <c r="R4657" s="76">
        <v>43538</v>
      </c>
      <c r="S4657" s="88">
        <f t="shared" si="218"/>
        <v>-5.3144158801310404E-4</v>
      </c>
      <c r="T4657" s="88"/>
    </row>
    <row r="4658" spans="1:20" x14ac:dyDescent="0.3">
      <c r="A4658" s="75">
        <v>4655</v>
      </c>
      <c r="B4658" s="76">
        <v>43539</v>
      </c>
      <c r="C4658" s="80">
        <v>4030.8852999999999</v>
      </c>
      <c r="D4658" s="81">
        <v>78.003</v>
      </c>
      <c r="E4658" s="82">
        <v>72.47</v>
      </c>
      <c r="F4658" s="82">
        <v>59.754899999999999</v>
      </c>
      <c r="G4658" s="82">
        <v>177.8998</v>
      </c>
      <c r="H4658" s="82">
        <v>236.02160000000001</v>
      </c>
      <c r="I4658" s="82">
        <v>128.8468</v>
      </c>
      <c r="J4658" s="82">
        <v>34.231299999999997</v>
      </c>
      <c r="K4658" s="82">
        <v>74.422300000000007</v>
      </c>
      <c r="L4658" s="82">
        <v>179.92599999999999</v>
      </c>
      <c r="M4658" s="87">
        <v>295.92899999999997</v>
      </c>
      <c r="N4658" s="80">
        <v>2.4</v>
      </c>
      <c r="O4658" s="86">
        <f t="shared" si="216"/>
        <v>1307.0273317369899</v>
      </c>
      <c r="P4658" s="24">
        <f t="shared" si="217"/>
        <v>0</v>
      </c>
      <c r="R4658" s="76">
        <v>43539</v>
      </c>
      <c r="S4658" s="88">
        <f t="shared" si="218"/>
        <v>5.0263217924555502E-3</v>
      </c>
      <c r="T4658" s="88"/>
    </row>
    <row r="4659" spans="1:20" x14ac:dyDescent="0.3">
      <c r="A4659" s="75">
        <v>4656</v>
      </c>
      <c r="B4659" s="76">
        <v>43542</v>
      </c>
      <c r="C4659" s="80">
        <v>4045.8647000000001</v>
      </c>
      <c r="D4659" s="81">
        <v>78.319900000000004</v>
      </c>
      <c r="E4659" s="82">
        <v>72.209999999999994</v>
      </c>
      <c r="F4659" s="82">
        <v>60.341799999999999</v>
      </c>
      <c r="G4659" s="82">
        <v>180.44759999999999</v>
      </c>
      <c r="H4659" s="82">
        <v>237.0951</v>
      </c>
      <c r="I4659" s="82">
        <v>130.34180000000001</v>
      </c>
      <c r="J4659" s="82">
        <v>34.883099999999999</v>
      </c>
      <c r="K4659" s="82">
        <v>74.602999999999994</v>
      </c>
      <c r="L4659" s="82">
        <v>182.43100000000001</v>
      </c>
      <c r="M4659" s="87">
        <v>293.72500000000002</v>
      </c>
      <c r="N4659" s="80">
        <v>2.4</v>
      </c>
      <c r="O4659" s="86">
        <f t="shared" si="216"/>
        <v>1307.1518105304899</v>
      </c>
      <c r="P4659" s="24">
        <f t="shared" si="217"/>
        <v>0</v>
      </c>
      <c r="R4659" s="76">
        <v>43542</v>
      </c>
      <c r="S4659" s="88">
        <f t="shared" si="218"/>
        <v>3.7161563490779601E-3</v>
      </c>
      <c r="T4659" s="88"/>
    </row>
    <row r="4660" spans="1:20" x14ac:dyDescent="0.3">
      <c r="A4660" s="75">
        <v>4657</v>
      </c>
      <c r="B4660" s="76">
        <v>43543</v>
      </c>
      <c r="C4660" s="80">
        <v>4045.4564</v>
      </c>
      <c r="D4660" s="81">
        <v>78.512900000000002</v>
      </c>
      <c r="E4660" s="82">
        <v>72.59</v>
      </c>
      <c r="F4660" s="82">
        <v>60.996499999999997</v>
      </c>
      <c r="G4660" s="82">
        <v>180.5703</v>
      </c>
      <c r="H4660" s="82">
        <v>235.965</v>
      </c>
      <c r="I4660" s="82">
        <v>130.0042</v>
      </c>
      <c r="J4660" s="82">
        <v>34.557200000000002</v>
      </c>
      <c r="K4660" s="82">
        <v>74.849400000000003</v>
      </c>
      <c r="L4660" s="82">
        <v>183.70699999999999</v>
      </c>
      <c r="M4660" s="87">
        <v>292.38400000000001</v>
      </c>
      <c r="N4660" s="80">
        <v>2.4</v>
      </c>
      <c r="O4660" s="86">
        <f t="shared" si="216"/>
        <v>1307.2763011791101</v>
      </c>
      <c r="P4660" s="24">
        <f t="shared" si="217"/>
        <v>0</v>
      </c>
      <c r="R4660" s="76">
        <v>43543</v>
      </c>
      <c r="S4660" s="88">
        <f t="shared" si="218"/>
        <v>-1.00917858177563E-4</v>
      </c>
      <c r="T4660" s="88"/>
    </row>
    <row r="4661" spans="1:20" x14ac:dyDescent="0.3">
      <c r="A4661" s="75">
        <v>4658</v>
      </c>
      <c r="B4661" s="76">
        <v>43544</v>
      </c>
      <c r="C4661" s="80">
        <v>4033.7287000000001</v>
      </c>
      <c r="D4661" s="81">
        <v>78.774699999999996</v>
      </c>
      <c r="E4661" s="82">
        <v>72.52</v>
      </c>
      <c r="F4661" s="82">
        <v>59.416200000000003</v>
      </c>
      <c r="G4661" s="82">
        <v>180.3708</v>
      </c>
      <c r="H4661" s="82">
        <v>234.85380000000001</v>
      </c>
      <c r="I4661" s="82">
        <v>130.7276</v>
      </c>
      <c r="J4661" s="82">
        <v>34.920699999999997</v>
      </c>
      <c r="K4661" s="82">
        <v>74.800200000000004</v>
      </c>
      <c r="L4661" s="82">
        <v>184.065</v>
      </c>
      <c r="M4661" s="87">
        <v>295.35399999999998</v>
      </c>
      <c r="N4661" s="80">
        <v>2.41</v>
      </c>
      <c r="O4661" s="86">
        <f t="shared" si="216"/>
        <v>1307.40132244443</v>
      </c>
      <c r="P4661" s="24">
        <f t="shared" si="217"/>
        <v>0</v>
      </c>
      <c r="R4661" s="76">
        <v>43544</v>
      </c>
      <c r="S4661" s="88">
        <f t="shared" si="218"/>
        <v>-2.8989806935009201E-3</v>
      </c>
      <c r="T4661" s="88"/>
    </row>
    <row r="4662" spans="1:20" x14ac:dyDescent="0.3">
      <c r="A4662" s="75">
        <v>4659</v>
      </c>
      <c r="B4662" s="76">
        <v>43545</v>
      </c>
      <c r="C4662" s="80">
        <v>4077.7233000000001</v>
      </c>
      <c r="D4662" s="81">
        <v>79.615399999999994</v>
      </c>
      <c r="E4662" s="82">
        <v>73.44</v>
      </c>
      <c r="F4662" s="82">
        <v>60.996499999999997</v>
      </c>
      <c r="G4662" s="82">
        <v>184.51480000000001</v>
      </c>
      <c r="H4662" s="82">
        <v>237.0575</v>
      </c>
      <c r="I4662" s="82">
        <v>131.48320000000001</v>
      </c>
      <c r="J4662" s="82">
        <v>34.920699999999997</v>
      </c>
      <c r="K4662" s="82">
        <v>74.767300000000006</v>
      </c>
      <c r="L4662" s="82">
        <v>185.80699999999999</v>
      </c>
      <c r="M4662" s="87">
        <v>297.589</v>
      </c>
      <c r="N4662" s="80">
        <v>2.41</v>
      </c>
      <c r="O4662" s="86">
        <f t="shared" si="216"/>
        <v>1307.52635566614</v>
      </c>
      <c r="P4662" s="24">
        <f t="shared" si="217"/>
        <v>0</v>
      </c>
      <c r="R4662" s="76">
        <v>43545</v>
      </c>
      <c r="S4662" s="88">
        <f t="shared" si="218"/>
        <v>1.09066829407738E-2</v>
      </c>
      <c r="T4662" s="88"/>
    </row>
    <row r="4663" spans="1:20" x14ac:dyDescent="0.3">
      <c r="A4663" s="75">
        <v>4660</v>
      </c>
      <c r="B4663" s="76">
        <v>43546</v>
      </c>
      <c r="C4663" s="80">
        <v>4000.6559999999999</v>
      </c>
      <c r="D4663" s="81">
        <v>78.306200000000004</v>
      </c>
      <c r="E4663" s="82">
        <v>71.23</v>
      </c>
      <c r="F4663" s="82">
        <v>59.563000000000002</v>
      </c>
      <c r="G4663" s="82">
        <v>179.64949999999999</v>
      </c>
      <c r="H4663" s="82">
        <v>231.84020000000001</v>
      </c>
      <c r="I4663" s="82">
        <v>129.37729999999999</v>
      </c>
      <c r="J4663" s="82">
        <v>34.043300000000002</v>
      </c>
      <c r="K4663" s="82">
        <v>75.457300000000004</v>
      </c>
      <c r="L4663" s="82">
        <v>187.798</v>
      </c>
      <c r="M4663" s="87">
        <v>298.29199999999997</v>
      </c>
      <c r="N4663" s="80">
        <v>2.41</v>
      </c>
      <c r="O4663" s="86">
        <f t="shared" si="216"/>
        <v>1307.6514008453901</v>
      </c>
      <c r="P4663" s="24">
        <f t="shared" si="217"/>
        <v>0</v>
      </c>
      <c r="R4663" s="76">
        <v>43546</v>
      </c>
      <c r="S4663" s="88">
        <f t="shared" si="218"/>
        <v>-1.8899590367007099E-2</v>
      </c>
      <c r="T4663" s="88"/>
    </row>
    <row r="4664" spans="1:20" x14ac:dyDescent="0.3">
      <c r="A4664" s="75">
        <v>4661</v>
      </c>
      <c r="B4664" s="76">
        <v>43549</v>
      </c>
      <c r="C4664" s="80">
        <v>3997.6030000000001</v>
      </c>
      <c r="D4664" s="81">
        <v>78.058099999999996</v>
      </c>
      <c r="E4664" s="82">
        <v>69.12</v>
      </c>
      <c r="F4664" s="82">
        <v>59.5291</v>
      </c>
      <c r="G4664" s="82">
        <v>180.5857</v>
      </c>
      <c r="H4664" s="82">
        <v>231.46350000000001</v>
      </c>
      <c r="I4664" s="82">
        <v>128.477</v>
      </c>
      <c r="J4664" s="82">
        <v>33.566899999999997</v>
      </c>
      <c r="K4664" s="82">
        <v>75.621600000000001</v>
      </c>
      <c r="L4664" s="82">
        <v>188</v>
      </c>
      <c r="M4664" s="87">
        <v>296.55200000000002</v>
      </c>
      <c r="N4664" s="80">
        <v>2.4</v>
      </c>
      <c r="O4664" s="86">
        <f t="shared" si="216"/>
        <v>1307.77593907404</v>
      </c>
      <c r="P4664" s="24">
        <f t="shared" si="217"/>
        <v>0</v>
      </c>
      <c r="R4664" s="76">
        <v>43549</v>
      </c>
      <c r="S4664" s="88">
        <f t="shared" si="218"/>
        <v>-7.6312484752494303E-4</v>
      </c>
      <c r="T4664" s="88"/>
    </row>
    <row r="4665" spans="1:20" x14ac:dyDescent="0.3">
      <c r="A4665" s="75">
        <v>4662</v>
      </c>
      <c r="B4665" s="76">
        <v>43550</v>
      </c>
      <c r="C4665" s="80">
        <v>4026.3256000000001</v>
      </c>
      <c r="D4665" s="81">
        <v>79.932400000000001</v>
      </c>
      <c r="E4665" s="82">
        <v>69.819999999999993</v>
      </c>
      <c r="F4665" s="82">
        <v>60.138599999999997</v>
      </c>
      <c r="G4665" s="82">
        <v>180.96940000000001</v>
      </c>
      <c r="H4665" s="82">
        <v>233.79900000000001</v>
      </c>
      <c r="I4665" s="82">
        <v>130.1489</v>
      </c>
      <c r="J4665" s="82">
        <v>34.143500000000003</v>
      </c>
      <c r="K4665" s="82">
        <v>76.623699999999999</v>
      </c>
      <c r="L4665" s="82">
        <v>189.82</v>
      </c>
      <c r="M4665" s="87">
        <v>299.36200000000002</v>
      </c>
      <c r="N4665" s="80">
        <v>2.4</v>
      </c>
      <c r="O4665" s="86">
        <f t="shared" si="216"/>
        <v>1307.90048916348</v>
      </c>
      <c r="P4665" s="24">
        <f t="shared" si="217"/>
        <v>0</v>
      </c>
      <c r="R4665" s="76">
        <v>43550</v>
      </c>
      <c r="S4665" s="88">
        <f t="shared" si="218"/>
        <v>7.1849555846341699E-3</v>
      </c>
      <c r="T4665" s="88"/>
    </row>
    <row r="4666" spans="1:20" x14ac:dyDescent="0.3">
      <c r="A4666" s="75">
        <v>4663</v>
      </c>
      <c r="B4666" s="76">
        <v>43551</v>
      </c>
      <c r="C4666" s="80">
        <v>4007.6743000000001</v>
      </c>
      <c r="D4666" s="81">
        <v>78.430199999999999</v>
      </c>
      <c r="E4666" s="82">
        <v>70.78</v>
      </c>
      <c r="F4666" s="82">
        <v>59.6081</v>
      </c>
      <c r="G4666" s="82">
        <v>179.21969999999999</v>
      </c>
      <c r="H4666" s="82">
        <v>231.27510000000001</v>
      </c>
      <c r="I4666" s="82">
        <v>129.15219999999999</v>
      </c>
      <c r="J4666" s="82">
        <v>33.6798</v>
      </c>
      <c r="K4666" s="82">
        <v>76.5745</v>
      </c>
      <c r="L4666" s="82">
        <v>189.61799999999999</v>
      </c>
      <c r="M4666" s="87">
        <v>299.41000000000003</v>
      </c>
      <c r="N4666" s="80">
        <v>2.41</v>
      </c>
      <c r="O4666" s="86">
        <f t="shared" si="216"/>
        <v>1308.0255701229601</v>
      </c>
      <c r="P4666" s="24">
        <f t="shared" si="217"/>
        <v>0</v>
      </c>
      <c r="R4666" s="76">
        <v>43551</v>
      </c>
      <c r="S4666" s="88">
        <f t="shared" si="218"/>
        <v>-4.6323377324476401E-3</v>
      </c>
      <c r="T4666" s="88"/>
    </row>
    <row r="4667" spans="1:20" x14ac:dyDescent="0.3">
      <c r="A4667" s="75">
        <v>4664</v>
      </c>
      <c r="B4667" s="76">
        <v>43552</v>
      </c>
      <c r="C4667" s="80">
        <v>4022.6966000000002</v>
      </c>
      <c r="D4667" s="81">
        <v>77.934100000000001</v>
      </c>
      <c r="E4667" s="82">
        <v>71.09</v>
      </c>
      <c r="F4667" s="82">
        <v>60.036999999999999</v>
      </c>
      <c r="G4667" s="82">
        <v>179.46530000000001</v>
      </c>
      <c r="H4667" s="82">
        <v>231.70830000000001</v>
      </c>
      <c r="I4667" s="82">
        <v>129.79519999999999</v>
      </c>
      <c r="J4667" s="82">
        <v>34.1937</v>
      </c>
      <c r="K4667" s="82">
        <v>76.525199999999998</v>
      </c>
      <c r="L4667" s="82">
        <v>189.54</v>
      </c>
      <c r="M4667" s="87">
        <v>302.41199999999998</v>
      </c>
      <c r="N4667" s="80">
        <v>2.41</v>
      </c>
      <c r="O4667" s="86">
        <f t="shared" si="216"/>
        <v>1308.1506630445399</v>
      </c>
      <c r="P4667" s="24">
        <f t="shared" si="217"/>
        <v>0</v>
      </c>
      <c r="R4667" s="76">
        <v>43552</v>
      </c>
      <c r="S4667" s="88">
        <f t="shared" si="218"/>
        <v>3.7483834452316498E-3</v>
      </c>
      <c r="T4667" s="88"/>
    </row>
    <row r="4668" spans="1:20" x14ac:dyDescent="0.3">
      <c r="A4668" s="75">
        <v>4665</v>
      </c>
      <c r="B4668" s="76">
        <v>43553</v>
      </c>
      <c r="C4668" s="80">
        <v>4049.9666000000002</v>
      </c>
      <c r="D4668" s="81">
        <v>78.595600000000005</v>
      </c>
      <c r="E4668" s="82">
        <v>71.709999999999994</v>
      </c>
      <c r="F4668" s="82">
        <v>60.624000000000002</v>
      </c>
      <c r="G4668" s="82">
        <v>181.0154</v>
      </c>
      <c r="H4668" s="82">
        <v>232.00970000000001</v>
      </c>
      <c r="I4668" s="82">
        <v>129.89169999999999</v>
      </c>
      <c r="J4668" s="82">
        <v>34.3065</v>
      </c>
      <c r="K4668" s="82">
        <v>76.985200000000006</v>
      </c>
      <c r="L4668" s="82">
        <v>190.64500000000001</v>
      </c>
      <c r="M4668" s="87">
        <v>303.226</v>
      </c>
      <c r="N4668" s="80">
        <v>2.4300000000000002</v>
      </c>
      <c r="O4668" s="99">
        <f t="shared" si="216"/>
        <v>1308.27680614419</v>
      </c>
      <c r="P4668" s="24">
        <f t="shared" si="217"/>
        <v>1</v>
      </c>
      <c r="R4668" s="76">
        <v>43553</v>
      </c>
      <c r="S4668" s="88">
        <f t="shared" si="218"/>
        <v>6.7790347400298297E-3</v>
      </c>
      <c r="T4668" s="88"/>
    </row>
    <row r="4669" spans="1:20" x14ac:dyDescent="0.3">
      <c r="A4669" s="75">
        <v>4666</v>
      </c>
      <c r="B4669" s="76">
        <v>43556</v>
      </c>
      <c r="C4669" s="80">
        <v>4096.8482000000004</v>
      </c>
      <c r="D4669" s="81">
        <v>79.670500000000004</v>
      </c>
      <c r="E4669" s="82">
        <v>73</v>
      </c>
      <c r="F4669" s="82">
        <v>61.606000000000002</v>
      </c>
      <c r="G4669" s="82">
        <v>182.673</v>
      </c>
      <c r="H4669" s="82">
        <v>235.32470000000001</v>
      </c>
      <c r="I4669" s="82">
        <v>131.38669999999999</v>
      </c>
      <c r="J4669" s="82">
        <v>34.456899999999997</v>
      </c>
      <c r="K4669" s="82">
        <v>76.755200000000002</v>
      </c>
      <c r="L4669" s="82">
        <v>189.78899999999999</v>
      </c>
      <c r="M4669" s="87">
        <v>300.815</v>
      </c>
      <c r="N4669" s="80">
        <v>2.41</v>
      </c>
      <c r="O4669" s="86">
        <f t="shared" si="216"/>
        <v>1308.4019230927199</v>
      </c>
      <c r="P4669" s="24">
        <f t="shared" si="217"/>
        <v>0</v>
      </c>
      <c r="R4669" s="76">
        <v>43556</v>
      </c>
      <c r="S4669" s="88">
        <f t="shared" si="218"/>
        <v>1.15757991683192E-2</v>
      </c>
      <c r="T4669" s="88"/>
    </row>
    <row r="4670" spans="1:20" x14ac:dyDescent="0.3">
      <c r="A4670" s="75">
        <v>4667</v>
      </c>
      <c r="B4670" s="76">
        <v>43557</v>
      </c>
      <c r="C4670" s="80">
        <v>4097.0823</v>
      </c>
      <c r="D4670" s="81">
        <v>80.056399999999996</v>
      </c>
      <c r="E4670" s="82">
        <v>72.73</v>
      </c>
      <c r="F4670" s="82">
        <v>61.120600000000003</v>
      </c>
      <c r="G4670" s="82">
        <v>182.934</v>
      </c>
      <c r="H4670" s="82">
        <v>235.3058</v>
      </c>
      <c r="I4670" s="82">
        <v>130.82409999999999</v>
      </c>
      <c r="J4670" s="82">
        <v>34.406799999999997</v>
      </c>
      <c r="K4670" s="82">
        <v>76.508700000000005</v>
      </c>
      <c r="L4670" s="82">
        <v>189.292</v>
      </c>
      <c r="M4670" s="87">
        <v>300.75099999999998</v>
      </c>
      <c r="N4670" s="80">
        <v>2.41</v>
      </c>
      <c r="O4670" s="86">
        <f t="shared" si="216"/>
        <v>1308.52705200679</v>
      </c>
      <c r="P4670" s="24">
        <f t="shared" si="217"/>
        <v>0</v>
      </c>
      <c r="R4670" s="76">
        <v>43557</v>
      </c>
      <c r="S4670" s="88">
        <f t="shared" si="218"/>
        <v>5.7141487448841803E-5</v>
      </c>
      <c r="T4670" s="88"/>
    </row>
    <row r="4671" spans="1:20" x14ac:dyDescent="0.3">
      <c r="A4671" s="75">
        <v>4668</v>
      </c>
      <c r="B4671" s="76">
        <v>43558</v>
      </c>
      <c r="C4671" s="80">
        <v>4105.8845000000001</v>
      </c>
      <c r="D4671" s="81">
        <v>79.491399999999999</v>
      </c>
      <c r="E4671" s="82">
        <v>73.45</v>
      </c>
      <c r="F4671" s="82">
        <v>61.018999999999998</v>
      </c>
      <c r="G4671" s="82">
        <v>184.1311</v>
      </c>
      <c r="H4671" s="82">
        <v>233.34700000000001</v>
      </c>
      <c r="I4671" s="82">
        <v>130.05250000000001</v>
      </c>
      <c r="J4671" s="82">
        <v>33.955500000000001</v>
      </c>
      <c r="K4671" s="82">
        <v>75.867999999999995</v>
      </c>
      <c r="L4671" s="82">
        <v>189.10499999999999</v>
      </c>
      <c r="M4671" s="87">
        <v>300.75099999999998</v>
      </c>
      <c r="N4671" s="80">
        <v>2.41</v>
      </c>
      <c r="O4671" s="86">
        <f t="shared" si="216"/>
        <v>1308.65219288756</v>
      </c>
      <c r="P4671" s="24">
        <f t="shared" si="217"/>
        <v>0</v>
      </c>
      <c r="R4671" s="76">
        <v>43558</v>
      </c>
      <c r="S4671" s="88">
        <f t="shared" si="218"/>
        <v>2.1484069285111502E-3</v>
      </c>
      <c r="T4671" s="88"/>
    </row>
    <row r="4672" spans="1:20" x14ac:dyDescent="0.3">
      <c r="A4672" s="75">
        <v>4669</v>
      </c>
      <c r="B4672" s="76">
        <v>43559</v>
      </c>
      <c r="C4672" s="80">
        <v>4115.3809000000001</v>
      </c>
      <c r="D4672" s="81">
        <v>79.739400000000003</v>
      </c>
      <c r="E4672" s="82">
        <v>73.39</v>
      </c>
      <c r="F4672" s="82">
        <v>60.748100000000001</v>
      </c>
      <c r="G4672" s="82">
        <v>183.19489999999999</v>
      </c>
      <c r="H4672" s="82">
        <v>235.06100000000001</v>
      </c>
      <c r="I4672" s="82">
        <v>131.90119999999999</v>
      </c>
      <c r="J4672" s="82">
        <v>33.892800000000001</v>
      </c>
      <c r="K4672" s="82">
        <v>76.360900000000001</v>
      </c>
      <c r="L4672" s="82">
        <v>188.965</v>
      </c>
      <c r="M4672" s="87">
        <v>303.178</v>
      </c>
      <c r="N4672" s="80">
        <v>2.41</v>
      </c>
      <c r="O4672" s="86">
        <f t="shared" si="216"/>
        <v>1308.77734573616</v>
      </c>
      <c r="P4672" s="24">
        <f t="shared" si="217"/>
        <v>0</v>
      </c>
      <c r="R4672" s="76">
        <v>43559</v>
      </c>
      <c r="S4672" s="88">
        <f t="shared" si="218"/>
        <v>2.3128755813759398E-3</v>
      </c>
      <c r="T4672" s="88"/>
    </row>
    <row r="4673" spans="1:20" x14ac:dyDescent="0.3">
      <c r="A4673" s="75">
        <v>4670</v>
      </c>
      <c r="B4673" s="76">
        <v>43560</v>
      </c>
      <c r="C4673" s="80">
        <v>4134.4938000000002</v>
      </c>
      <c r="D4673" s="81">
        <v>79.918599999999998</v>
      </c>
      <c r="E4673" s="82">
        <v>74.069999999999993</v>
      </c>
      <c r="F4673" s="82">
        <v>60.872300000000003</v>
      </c>
      <c r="G4673" s="82">
        <v>184.00829999999999</v>
      </c>
      <c r="H4673" s="82">
        <v>238.1122</v>
      </c>
      <c r="I4673" s="82">
        <v>132.60849999999999</v>
      </c>
      <c r="J4673" s="82">
        <v>34.256300000000003</v>
      </c>
      <c r="K4673" s="82">
        <v>76.344499999999996</v>
      </c>
      <c r="L4673" s="82">
        <v>189.19800000000001</v>
      </c>
      <c r="M4673" s="87">
        <v>304.51900000000001</v>
      </c>
      <c r="N4673" s="80">
        <v>2.41</v>
      </c>
      <c r="O4673" s="86">
        <f t="shared" si="216"/>
        <v>1308.9025105537501</v>
      </c>
      <c r="P4673" s="24">
        <f t="shared" si="217"/>
        <v>0</v>
      </c>
      <c r="R4673" s="76">
        <v>43560</v>
      </c>
      <c r="S4673" s="88">
        <f t="shared" si="218"/>
        <v>4.6442602676219904E-3</v>
      </c>
      <c r="T4673" s="88"/>
    </row>
    <row r="4674" spans="1:20" x14ac:dyDescent="0.3">
      <c r="A4674" s="75">
        <v>4671</v>
      </c>
      <c r="B4674" s="76">
        <v>43563</v>
      </c>
      <c r="C4674" s="80">
        <v>4138.9062000000004</v>
      </c>
      <c r="D4674" s="81">
        <v>79.601600000000005</v>
      </c>
      <c r="E4674" s="82">
        <v>74.47</v>
      </c>
      <c r="F4674" s="82">
        <v>60.635300000000001</v>
      </c>
      <c r="G4674" s="82">
        <v>184.06970000000001</v>
      </c>
      <c r="H4674" s="82">
        <v>238.6019</v>
      </c>
      <c r="I4674" s="82">
        <v>133.42840000000001</v>
      </c>
      <c r="J4674" s="82">
        <v>35.296700000000001</v>
      </c>
      <c r="K4674" s="82">
        <v>76.475899999999996</v>
      </c>
      <c r="L4674" s="82">
        <v>189.78899999999999</v>
      </c>
      <c r="M4674" s="87">
        <v>303.14600000000002</v>
      </c>
      <c r="N4674" s="80">
        <v>2.41</v>
      </c>
      <c r="O4674" s="86">
        <f t="shared" si="216"/>
        <v>1309.02768734147</v>
      </c>
      <c r="P4674" s="24">
        <f t="shared" si="217"/>
        <v>0</v>
      </c>
      <c r="R4674" s="76">
        <v>43563</v>
      </c>
      <c r="S4674" s="88">
        <f t="shared" si="218"/>
        <v>1.0672164993934499E-3</v>
      </c>
      <c r="T4674" s="88"/>
    </row>
    <row r="4675" spans="1:20" x14ac:dyDescent="0.3">
      <c r="A4675" s="75">
        <v>4672</v>
      </c>
      <c r="B4675" s="76">
        <v>43564</v>
      </c>
      <c r="C4675" s="80">
        <v>4115.0483999999997</v>
      </c>
      <c r="D4675" s="81">
        <v>79.160600000000002</v>
      </c>
      <c r="E4675" s="82">
        <v>74.319999999999993</v>
      </c>
      <c r="F4675" s="82">
        <v>60.759399999999999</v>
      </c>
      <c r="G4675" s="82">
        <v>183.07210000000001</v>
      </c>
      <c r="H4675" s="82">
        <v>236.45480000000001</v>
      </c>
      <c r="I4675" s="82">
        <v>131.70830000000001</v>
      </c>
      <c r="J4675" s="82">
        <v>35.246600000000001</v>
      </c>
      <c r="K4675" s="82">
        <v>76.673000000000002</v>
      </c>
      <c r="L4675" s="82">
        <v>190.054</v>
      </c>
      <c r="M4675" s="87">
        <v>303.51400000000001</v>
      </c>
      <c r="N4675" s="80">
        <v>2.41</v>
      </c>
      <c r="O4675" s="86">
        <f t="shared" si="216"/>
        <v>1309.1528761004499</v>
      </c>
      <c r="P4675" s="24">
        <f t="shared" si="217"/>
        <v>0</v>
      </c>
      <c r="R4675" s="76">
        <v>43564</v>
      </c>
      <c r="S4675" s="88">
        <f t="shared" si="218"/>
        <v>-5.7642765617642597E-3</v>
      </c>
      <c r="T4675" s="88"/>
    </row>
    <row r="4676" spans="1:20" x14ac:dyDescent="0.3">
      <c r="A4676" s="75">
        <v>4673</v>
      </c>
      <c r="B4676" s="76">
        <v>43565</v>
      </c>
      <c r="C4676" s="80">
        <v>4129.7043999999996</v>
      </c>
      <c r="D4676" s="81">
        <v>77.630899999999997</v>
      </c>
      <c r="E4676" s="82">
        <v>75.09</v>
      </c>
      <c r="F4676" s="82">
        <v>61.188299999999998</v>
      </c>
      <c r="G4676" s="82">
        <v>184.46879999999999</v>
      </c>
      <c r="H4676" s="82">
        <v>236.36060000000001</v>
      </c>
      <c r="I4676" s="82">
        <v>131.11349999999999</v>
      </c>
      <c r="J4676" s="82">
        <v>36.3245</v>
      </c>
      <c r="K4676" s="82">
        <v>76.623699999999999</v>
      </c>
      <c r="L4676" s="82">
        <v>189.852</v>
      </c>
      <c r="M4676" s="87">
        <v>302.14</v>
      </c>
      <c r="N4676" s="80">
        <v>2.41</v>
      </c>
      <c r="O4676" s="86">
        <f t="shared" ref="O4676:O4739" si="219">O4675*(1+N4676/100/252)</f>
        <v>1309.2780768318601</v>
      </c>
      <c r="P4676" s="24">
        <f t="shared" ref="P4676:P4739" si="220">IF(MONTH(B4676)&lt;&gt;MONTH(B4677),1,0)</f>
        <v>0</v>
      </c>
      <c r="R4676" s="76">
        <v>43565</v>
      </c>
      <c r="S4676" s="88">
        <f t="shared" ref="S4676:S4739" si="221">(C4676/C4675)-1</f>
        <v>3.5615619976670002E-3</v>
      </c>
      <c r="T4676" s="88"/>
    </row>
    <row r="4677" spans="1:20" x14ac:dyDescent="0.3">
      <c r="A4677" s="75">
        <v>4674</v>
      </c>
      <c r="B4677" s="76">
        <v>43566</v>
      </c>
      <c r="C4677" s="80">
        <v>4129.9151000000002</v>
      </c>
      <c r="D4677" s="81">
        <v>77.038300000000007</v>
      </c>
      <c r="E4677" s="82">
        <v>75.430000000000007</v>
      </c>
      <c r="F4677" s="82">
        <v>60.984299999999998</v>
      </c>
      <c r="G4677" s="82">
        <v>184.68360000000001</v>
      </c>
      <c r="H4677" s="82">
        <v>237.3023</v>
      </c>
      <c r="I4677" s="82">
        <v>131.74039999999999</v>
      </c>
      <c r="J4677" s="82">
        <v>36.3245</v>
      </c>
      <c r="K4677" s="82">
        <v>76.738799999999998</v>
      </c>
      <c r="L4677" s="82">
        <v>189.27600000000001</v>
      </c>
      <c r="M4677" s="87">
        <v>301.59699999999998</v>
      </c>
      <c r="N4677" s="80">
        <v>2.41</v>
      </c>
      <c r="O4677" s="86">
        <f t="shared" si="219"/>
        <v>1309.40328953683</v>
      </c>
      <c r="P4677" s="24">
        <f t="shared" si="220"/>
        <v>0</v>
      </c>
      <c r="R4677" s="76">
        <v>43566</v>
      </c>
      <c r="S4677" s="88">
        <f t="shared" si="221"/>
        <v>5.10206008934588E-5</v>
      </c>
      <c r="T4677" s="88"/>
    </row>
    <row r="4678" spans="1:20" x14ac:dyDescent="0.3">
      <c r="A4678" s="75">
        <v>4675</v>
      </c>
      <c r="B4678" s="76">
        <v>43567</v>
      </c>
      <c r="C4678" s="80">
        <v>4157.6197000000002</v>
      </c>
      <c r="D4678" s="81">
        <v>78.485299999999995</v>
      </c>
      <c r="E4678" s="82">
        <v>77.05</v>
      </c>
      <c r="F4678" s="82">
        <v>61.789200000000001</v>
      </c>
      <c r="G4678" s="82">
        <v>185.6352</v>
      </c>
      <c r="H4678" s="82">
        <v>225.56809999999999</v>
      </c>
      <c r="I4678" s="82">
        <v>130.08459999999999</v>
      </c>
      <c r="J4678" s="82">
        <v>36.424799999999998</v>
      </c>
      <c r="K4678" s="82">
        <v>76.787999999999997</v>
      </c>
      <c r="L4678" s="82">
        <v>190.14699999999999</v>
      </c>
      <c r="M4678" s="87">
        <v>305.94099999999997</v>
      </c>
      <c r="N4678" s="80">
        <v>2.41</v>
      </c>
      <c r="O4678" s="86">
        <f t="shared" si="219"/>
        <v>1309.5285142165001</v>
      </c>
      <c r="P4678" s="24">
        <f t="shared" si="220"/>
        <v>0</v>
      </c>
      <c r="R4678" s="76">
        <v>43567</v>
      </c>
      <c r="S4678" s="88">
        <f t="shared" si="221"/>
        <v>6.7082734945325103E-3</v>
      </c>
      <c r="T4678" s="88"/>
    </row>
    <row r="4679" spans="1:20" x14ac:dyDescent="0.3">
      <c r="A4679" s="75">
        <v>4676</v>
      </c>
      <c r="B4679" s="76">
        <v>43570</v>
      </c>
      <c r="C4679" s="80">
        <v>4155.0986000000003</v>
      </c>
      <c r="D4679" s="81">
        <v>78.802300000000002</v>
      </c>
      <c r="E4679" s="82">
        <v>76.650000000000006</v>
      </c>
      <c r="F4679" s="82">
        <v>61.936599999999999</v>
      </c>
      <c r="G4679" s="82">
        <v>185.78870000000001</v>
      </c>
      <c r="H4679" s="82">
        <v>226.28380000000001</v>
      </c>
      <c r="I4679" s="82">
        <v>129.6506</v>
      </c>
      <c r="J4679" s="82">
        <v>36.412199999999999</v>
      </c>
      <c r="K4679" s="82">
        <v>77.215199999999996</v>
      </c>
      <c r="L4679" s="82">
        <v>192.37200000000001</v>
      </c>
      <c r="M4679" s="87">
        <v>306.33999999999997</v>
      </c>
      <c r="N4679" s="80">
        <v>2.41</v>
      </c>
      <c r="O4679" s="86">
        <f t="shared" si="219"/>
        <v>1309.6537508720301</v>
      </c>
      <c r="P4679" s="24">
        <f t="shared" si="220"/>
        <v>0</v>
      </c>
      <c r="R4679" s="76">
        <v>43570</v>
      </c>
      <c r="S4679" s="88">
        <f t="shared" si="221"/>
        <v>-6.0638061725559701E-4</v>
      </c>
      <c r="T4679" s="88"/>
    </row>
    <row r="4680" spans="1:20" x14ac:dyDescent="0.3">
      <c r="A4680" s="75">
        <v>4677</v>
      </c>
      <c r="B4680" s="76">
        <v>43571</v>
      </c>
      <c r="C4680" s="80">
        <v>4157.2151000000003</v>
      </c>
      <c r="D4680" s="81">
        <v>97.090299999999999</v>
      </c>
      <c r="E4680" s="82">
        <v>76.61</v>
      </c>
      <c r="F4680" s="82">
        <v>61.891300000000001</v>
      </c>
      <c r="G4680" s="82">
        <v>185.35900000000001</v>
      </c>
      <c r="H4680" s="82">
        <v>228.22389999999999</v>
      </c>
      <c r="I4680" s="82">
        <v>130.53469999999999</v>
      </c>
      <c r="J4680" s="82">
        <v>36.926200000000001</v>
      </c>
      <c r="K4680" s="82">
        <v>77.132999999999996</v>
      </c>
      <c r="L4680" s="82">
        <v>190.42699999999999</v>
      </c>
      <c r="M4680" s="87">
        <v>306.10000000000002</v>
      </c>
      <c r="N4680" s="80">
        <v>2.41</v>
      </c>
      <c r="O4680" s="86">
        <f t="shared" si="219"/>
        <v>1309.77899950455</v>
      </c>
      <c r="P4680" s="24">
        <f t="shared" si="220"/>
        <v>0</v>
      </c>
      <c r="R4680" s="76">
        <v>43571</v>
      </c>
      <c r="S4680" s="88">
        <f t="shared" si="221"/>
        <v>5.0937419391194904E-4</v>
      </c>
      <c r="T4680" s="88"/>
    </row>
    <row r="4681" spans="1:20" x14ac:dyDescent="0.3">
      <c r="A4681" s="75">
        <v>4678</v>
      </c>
      <c r="B4681" s="76">
        <v>43572</v>
      </c>
      <c r="C4681" s="80">
        <v>4148.1734999999999</v>
      </c>
      <c r="D4681" s="81">
        <v>108.9837</v>
      </c>
      <c r="E4681" s="82">
        <v>76.03</v>
      </c>
      <c r="F4681" s="82">
        <v>61.766500000000001</v>
      </c>
      <c r="G4681" s="82">
        <v>186.8938</v>
      </c>
      <c r="H4681" s="82">
        <v>226.52869999999999</v>
      </c>
      <c r="I4681" s="82">
        <v>130.90450000000001</v>
      </c>
      <c r="J4681" s="82">
        <v>36.988799999999998</v>
      </c>
      <c r="K4681" s="82">
        <v>77.675200000000004</v>
      </c>
      <c r="L4681" s="82">
        <v>197.583</v>
      </c>
      <c r="M4681" s="87">
        <v>305.95699999999999</v>
      </c>
      <c r="N4681" s="80">
        <v>2.42</v>
      </c>
      <c r="O4681" s="86">
        <f t="shared" si="219"/>
        <v>1309.90477986879</v>
      </c>
      <c r="P4681" s="24">
        <f t="shared" si="220"/>
        <v>0</v>
      </c>
      <c r="R4681" s="76">
        <v>43572</v>
      </c>
      <c r="S4681" s="88">
        <f t="shared" si="221"/>
        <v>-2.1749175307288499E-3</v>
      </c>
      <c r="T4681" s="88"/>
    </row>
    <row r="4682" spans="1:20" x14ac:dyDescent="0.3">
      <c r="A4682" s="75">
        <v>4679</v>
      </c>
      <c r="B4682" s="76">
        <v>43573</v>
      </c>
      <c r="C4682" s="80">
        <v>4154.8247000000001</v>
      </c>
      <c r="D4682" s="81">
        <v>110.1</v>
      </c>
      <c r="E4682" s="82">
        <v>75.34</v>
      </c>
      <c r="F4682" s="82">
        <v>61.811900000000001</v>
      </c>
      <c r="G4682" s="82">
        <v>189.34950000000001</v>
      </c>
      <c r="H4682" s="82">
        <v>225.75649999999999</v>
      </c>
      <c r="I4682" s="82">
        <v>130.4222</v>
      </c>
      <c r="J4682" s="82">
        <v>36.9011</v>
      </c>
      <c r="K4682" s="82">
        <v>78.003799999999998</v>
      </c>
      <c r="L4682" s="82">
        <v>197.708</v>
      </c>
      <c r="M4682" s="87">
        <v>311.226</v>
      </c>
      <c r="N4682" s="80">
        <v>2.4300000000000002</v>
      </c>
      <c r="O4682" s="86">
        <f t="shared" si="219"/>
        <v>1310.0310921154201</v>
      </c>
      <c r="P4682" s="24">
        <f t="shared" si="220"/>
        <v>0</v>
      </c>
      <c r="R4682" s="76">
        <v>43573</v>
      </c>
      <c r="S4682" s="88">
        <f t="shared" si="221"/>
        <v>1.603404486336E-3</v>
      </c>
      <c r="T4682" s="88"/>
    </row>
    <row r="4683" spans="1:20" x14ac:dyDescent="0.3">
      <c r="A4683" s="75">
        <v>4680</v>
      </c>
      <c r="B4683" s="76">
        <v>43574</v>
      </c>
      <c r="C4683" s="80">
        <v>4154.8247000000001</v>
      </c>
      <c r="D4683" s="81">
        <v>110.1</v>
      </c>
      <c r="E4683" s="82">
        <v>75.34</v>
      </c>
      <c r="F4683" s="82">
        <v>61.811900000000001</v>
      </c>
      <c r="G4683" s="82">
        <v>189.34950000000001</v>
      </c>
      <c r="H4683" s="82">
        <v>225.75649999999999</v>
      </c>
      <c r="I4683" s="82">
        <v>130.4222</v>
      </c>
      <c r="J4683" s="82">
        <v>36.9011</v>
      </c>
      <c r="K4683" s="82">
        <v>78.003799999999998</v>
      </c>
      <c r="L4683" s="82">
        <v>197.708</v>
      </c>
      <c r="M4683" s="87">
        <v>311.226</v>
      </c>
      <c r="N4683" s="80">
        <v>2.44</v>
      </c>
      <c r="O4683" s="86">
        <f t="shared" si="219"/>
        <v>1310.1579363957701</v>
      </c>
      <c r="P4683" s="24">
        <f t="shared" si="220"/>
        <v>0</v>
      </c>
      <c r="R4683" s="76">
        <v>43574</v>
      </c>
      <c r="S4683" s="88">
        <f t="shared" si="221"/>
        <v>0</v>
      </c>
      <c r="T4683" s="88"/>
    </row>
    <row r="4684" spans="1:20" x14ac:dyDescent="0.3">
      <c r="A4684" s="75">
        <v>4681</v>
      </c>
      <c r="B4684" s="76">
        <v>43577</v>
      </c>
      <c r="C4684" s="80">
        <v>4159.1409000000003</v>
      </c>
      <c r="D4684" s="81">
        <v>112.9665</v>
      </c>
      <c r="E4684" s="82">
        <v>76.69</v>
      </c>
      <c r="F4684" s="82">
        <v>61.9253</v>
      </c>
      <c r="G4684" s="82">
        <v>189.94800000000001</v>
      </c>
      <c r="H4684" s="82">
        <v>229.59880000000001</v>
      </c>
      <c r="I4684" s="82">
        <v>133.26759999999999</v>
      </c>
      <c r="J4684" s="82">
        <v>37.214399999999998</v>
      </c>
      <c r="K4684" s="82">
        <v>77.872299999999996</v>
      </c>
      <c r="L4684" s="82">
        <v>196.696</v>
      </c>
      <c r="M4684" s="87">
        <v>309.64499999999998</v>
      </c>
      <c r="N4684" s="80">
        <v>2.44</v>
      </c>
      <c r="O4684" s="86">
        <f t="shared" si="219"/>
        <v>1310.28479295786</v>
      </c>
      <c r="P4684" s="24">
        <f t="shared" si="220"/>
        <v>0</v>
      </c>
      <c r="R4684" s="76">
        <v>43577</v>
      </c>
      <c r="S4684" s="88">
        <f t="shared" si="221"/>
        <v>1.0388404593821799E-3</v>
      </c>
      <c r="T4684" s="88"/>
    </row>
    <row r="4685" spans="1:20" x14ac:dyDescent="0.3">
      <c r="A4685" s="75">
        <v>4682</v>
      </c>
      <c r="B4685" s="76">
        <v>43578</v>
      </c>
      <c r="C4685" s="80">
        <v>4196.1234999999997</v>
      </c>
      <c r="D4685" s="81">
        <v>119.5127</v>
      </c>
      <c r="E4685" s="82">
        <v>77.66</v>
      </c>
      <c r="F4685" s="82">
        <v>62.2881</v>
      </c>
      <c r="G4685" s="82">
        <v>192.5265</v>
      </c>
      <c r="H4685" s="82">
        <v>229.82480000000001</v>
      </c>
      <c r="I4685" s="82">
        <v>134.03919999999999</v>
      </c>
      <c r="J4685" s="82">
        <v>37.703299999999999</v>
      </c>
      <c r="K4685" s="82">
        <v>79.203100000000006</v>
      </c>
      <c r="L4685" s="82">
        <v>197.708</v>
      </c>
      <c r="M4685" s="87">
        <v>311.78500000000003</v>
      </c>
      <c r="N4685" s="80">
        <v>2.44</v>
      </c>
      <c r="O4685" s="86">
        <f t="shared" si="219"/>
        <v>1310.41166180289</v>
      </c>
      <c r="P4685" s="24">
        <f t="shared" si="220"/>
        <v>0</v>
      </c>
      <c r="R4685" s="76">
        <v>43578</v>
      </c>
      <c r="S4685" s="88">
        <f t="shared" si="221"/>
        <v>8.8918843792955594E-3</v>
      </c>
      <c r="T4685" s="88"/>
    </row>
    <row r="4686" spans="1:20" x14ac:dyDescent="0.3">
      <c r="A4686" s="75">
        <v>4683</v>
      </c>
      <c r="B4686" s="76">
        <v>43579</v>
      </c>
      <c r="C4686" s="80">
        <v>4186.9318999999996</v>
      </c>
      <c r="D4686" s="81">
        <v>119.6643</v>
      </c>
      <c r="E4686" s="82">
        <v>78.14</v>
      </c>
      <c r="F4686" s="82">
        <v>62.560200000000002</v>
      </c>
      <c r="G4686" s="82">
        <v>191.8665</v>
      </c>
      <c r="H4686" s="82">
        <v>222.78049999999999</v>
      </c>
      <c r="I4686" s="82">
        <v>131.435</v>
      </c>
      <c r="J4686" s="82">
        <v>37.101599999999998</v>
      </c>
      <c r="K4686" s="82">
        <v>78.825199999999995</v>
      </c>
      <c r="L4686" s="82">
        <v>197.44300000000001</v>
      </c>
      <c r="M4686" s="87">
        <v>315.56900000000002</v>
      </c>
      <c r="N4686" s="80">
        <v>2.44</v>
      </c>
      <c r="O4686" s="86">
        <f t="shared" si="219"/>
        <v>1310.5385429320499</v>
      </c>
      <c r="P4686" s="24">
        <f t="shared" si="220"/>
        <v>0</v>
      </c>
      <c r="R4686" s="76">
        <v>43579</v>
      </c>
      <c r="S4686" s="88">
        <f t="shared" si="221"/>
        <v>-2.1904979679459001E-3</v>
      </c>
      <c r="T4686" s="88"/>
    </row>
    <row r="4687" spans="1:20" x14ac:dyDescent="0.3">
      <c r="A4687" s="75">
        <v>4684</v>
      </c>
      <c r="B4687" s="76">
        <v>43580</v>
      </c>
      <c r="C4687" s="80">
        <v>4185.3870999999999</v>
      </c>
      <c r="D4687" s="81">
        <v>117.23869999999999</v>
      </c>
      <c r="E4687" s="82">
        <v>78.61</v>
      </c>
      <c r="F4687" s="82">
        <v>62.367400000000004</v>
      </c>
      <c r="G4687" s="82">
        <v>198.22069999999999</v>
      </c>
      <c r="H4687" s="82">
        <v>222.06479999999999</v>
      </c>
      <c r="I4687" s="82">
        <v>132.17449999999999</v>
      </c>
      <c r="J4687" s="82">
        <v>37.1768</v>
      </c>
      <c r="K4687" s="82">
        <v>78.595200000000006</v>
      </c>
      <c r="L4687" s="82">
        <v>196.214</v>
      </c>
      <c r="M4687" s="87">
        <v>316.048</v>
      </c>
      <c r="N4687" s="80">
        <v>2.44</v>
      </c>
      <c r="O4687" s="86">
        <f t="shared" si="219"/>
        <v>1310.66543634653</v>
      </c>
      <c r="P4687" s="24">
        <f t="shared" si="220"/>
        <v>0</v>
      </c>
      <c r="R4687" s="76">
        <v>43580</v>
      </c>
      <c r="S4687" s="88">
        <f t="shared" si="221"/>
        <v>-3.6895751755594601E-4</v>
      </c>
      <c r="T4687" s="88"/>
    </row>
    <row r="4688" spans="1:20" x14ac:dyDescent="0.3">
      <c r="A4688" s="75">
        <v>4685</v>
      </c>
      <c r="B4688" s="76">
        <v>43581</v>
      </c>
      <c r="C4688" s="80">
        <v>4205.1234999999997</v>
      </c>
      <c r="D4688" s="81">
        <v>119.4024</v>
      </c>
      <c r="E4688" s="82">
        <v>78.86</v>
      </c>
      <c r="F4688" s="82">
        <v>62.820900000000002</v>
      </c>
      <c r="G4688" s="82">
        <v>199.35640000000001</v>
      </c>
      <c r="H4688" s="82">
        <v>220.55799999999999</v>
      </c>
      <c r="I4688" s="82">
        <v>129.39340000000001</v>
      </c>
      <c r="J4688" s="82">
        <v>36.512500000000003</v>
      </c>
      <c r="K4688" s="82">
        <v>79.285200000000003</v>
      </c>
      <c r="L4688" s="82">
        <v>196.63399999999999</v>
      </c>
      <c r="M4688" s="87">
        <v>315.23399999999998</v>
      </c>
      <c r="N4688" s="80">
        <v>2.44</v>
      </c>
      <c r="O4688" s="86">
        <f t="shared" si="219"/>
        <v>1310.7923420475099</v>
      </c>
      <c r="P4688" s="24">
        <f t="shared" si="220"/>
        <v>0</v>
      </c>
      <c r="R4688" s="76">
        <v>43581</v>
      </c>
      <c r="S4688" s="88">
        <f t="shared" si="221"/>
        <v>4.71554948883934E-3</v>
      </c>
      <c r="T4688" s="88"/>
    </row>
    <row r="4689" spans="1:20" x14ac:dyDescent="0.3">
      <c r="A4689" s="75">
        <v>4686</v>
      </c>
      <c r="B4689" s="76">
        <v>43584</v>
      </c>
      <c r="C4689" s="80">
        <v>4209.8298000000004</v>
      </c>
      <c r="D4689" s="81">
        <v>120.2431</v>
      </c>
      <c r="E4689" s="82">
        <v>79.349999999999994</v>
      </c>
      <c r="F4689" s="82">
        <v>62.446800000000003</v>
      </c>
      <c r="G4689" s="82">
        <v>199.1722</v>
      </c>
      <c r="H4689" s="82">
        <v>221.72579999999999</v>
      </c>
      <c r="I4689" s="82">
        <v>128.5574</v>
      </c>
      <c r="J4689" s="82">
        <v>36.424799999999998</v>
      </c>
      <c r="K4689" s="82">
        <v>79.548100000000005</v>
      </c>
      <c r="L4689" s="82">
        <v>197.08500000000001</v>
      </c>
      <c r="M4689" s="87">
        <v>314.755</v>
      </c>
      <c r="N4689" s="80">
        <v>2.4500000000000002</v>
      </c>
      <c r="O4689" s="86">
        <f t="shared" si="219"/>
        <v>1310.9197801918699</v>
      </c>
      <c r="P4689" s="24">
        <f t="shared" si="220"/>
        <v>0</v>
      </c>
      <c r="R4689" s="76">
        <v>43584</v>
      </c>
      <c r="S4689" s="88">
        <f t="shared" si="221"/>
        <v>1.11918234981712E-3</v>
      </c>
      <c r="T4689" s="88"/>
    </row>
    <row r="4690" spans="1:20" x14ac:dyDescent="0.3">
      <c r="A4690" s="75">
        <v>4687</v>
      </c>
      <c r="B4690" s="76">
        <v>43585</v>
      </c>
      <c r="C4690" s="80">
        <v>4213.9467999999997</v>
      </c>
      <c r="D4690" s="81">
        <v>118.6996</v>
      </c>
      <c r="E4690" s="82">
        <v>80.06</v>
      </c>
      <c r="F4690" s="82">
        <v>62.730200000000004</v>
      </c>
      <c r="G4690" s="82">
        <v>200.4461</v>
      </c>
      <c r="H4690" s="82">
        <v>226.13319999999999</v>
      </c>
      <c r="I4690" s="82">
        <v>129.0558</v>
      </c>
      <c r="J4690" s="82">
        <v>36.449800000000003</v>
      </c>
      <c r="K4690" s="82">
        <v>80.599500000000006</v>
      </c>
      <c r="L4690" s="82">
        <v>199.20099999999999</v>
      </c>
      <c r="M4690" s="87">
        <v>315.47300000000001</v>
      </c>
      <c r="N4690" s="80">
        <v>2.4500000000000002</v>
      </c>
      <c r="O4690" s="99">
        <f t="shared" si="219"/>
        <v>1311.04723072606</v>
      </c>
      <c r="P4690" s="24">
        <f t="shared" si="220"/>
        <v>1</v>
      </c>
      <c r="R4690" s="76">
        <v>43585</v>
      </c>
      <c r="S4690" s="88">
        <f t="shared" si="221"/>
        <v>9.7794927481365001E-4</v>
      </c>
      <c r="T4690" s="88"/>
    </row>
    <row r="4691" spans="1:20" x14ac:dyDescent="0.3">
      <c r="A4691" s="75">
        <v>4688</v>
      </c>
      <c r="B4691" s="76">
        <v>43586</v>
      </c>
      <c r="C4691" s="80">
        <v>4182.3703999999998</v>
      </c>
      <c r="D4691" s="81">
        <v>119.0303</v>
      </c>
      <c r="E4691" s="82">
        <v>81.040000000000006</v>
      </c>
      <c r="F4691" s="82">
        <v>62.22</v>
      </c>
      <c r="G4691" s="82">
        <v>196.2714</v>
      </c>
      <c r="H4691" s="82">
        <v>221.89529999999999</v>
      </c>
      <c r="I4691" s="82">
        <v>126.4676</v>
      </c>
      <c r="J4691" s="82">
        <v>36.036200000000001</v>
      </c>
      <c r="K4691" s="82">
        <v>79.827399999999997</v>
      </c>
      <c r="L4691" s="82">
        <v>197.941</v>
      </c>
      <c r="M4691" s="87">
        <v>310.04399999999998</v>
      </c>
      <c r="N4691" s="80">
        <v>2.4500000000000002</v>
      </c>
      <c r="O4691" s="86">
        <f t="shared" si="219"/>
        <v>1311.17469365127</v>
      </c>
      <c r="P4691" s="24">
        <f t="shared" si="220"/>
        <v>0</v>
      </c>
      <c r="R4691" s="76">
        <v>43586</v>
      </c>
      <c r="S4691" s="88">
        <f t="shared" si="221"/>
        <v>-7.4933076990909599E-3</v>
      </c>
      <c r="T4691" s="88"/>
    </row>
    <row r="4692" spans="1:20" x14ac:dyDescent="0.3">
      <c r="A4692" s="75">
        <v>4689</v>
      </c>
      <c r="B4692" s="76">
        <v>43587</v>
      </c>
      <c r="C4692" s="80">
        <v>4173.6611999999996</v>
      </c>
      <c r="D4692" s="81">
        <v>120.0915</v>
      </c>
      <c r="E4692" s="82">
        <v>80.27</v>
      </c>
      <c r="F4692" s="82">
        <v>61.9026</v>
      </c>
      <c r="G4692" s="82">
        <v>193.70830000000001</v>
      </c>
      <c r="H4692" s="82">
        <v>219.20189999999999</v>
      </c>
      <c r="I4692" s="82">
        <v>124.2491</v>
      </c>
      <c r="J4692" s="82">
        <v>35.647599999999997</v>
      </c>
      <c r="K4692" s="82">
        <v>79.498800000000003</v>
      </c>
      <c r="L4692" s="82">
        <v>197.303</v>
      </c>
      <c r="M4692" s="87">
        <v>310.74700000000001</v>
      </c>
      <c r="N4692" s="80">
        <v>2.41</v>
      </c>
      <c r="O4692" s="86">
        <f t="shared" si="219"/>
        <v>1311.30008773903</v>
      </c>
      <c r="P4692" s="24">
        <f t="shared" si="220"/>
        <v>0</v>
      </c>
      <c r="R4692" s="76">
        <v>43587</v>
      </c>
      <c r="S4692" s="88">
        <f t="shared" si="221"/>
        <v>-2.08235980246996E-3</v>
      </c>
      <c r="T4692" s="88"/>
    </row>
    <row r="4693" spans="1:20" x14ac:dyDescent="0.3">
      <c r="A4693" s="75">
        <v>4690</v>
      </c>
      <c r="B4693" s="76">
        <v>43588</v>
      </c>
      <c r="C4693" s="80">
        <v>4214.3</v>
      </c>
      <c r="D4693" s="81">
        <v>123.0545</v>
      </c>
      <c r="E4693" s="82">
        <v>80.03</v>
      </c>
      <c r="F4693" s="82">
        <v>62.118000000000002</v>
      </c>
      <c r="G4693" s="82">
        <v>197.83699999999999</v>
      </c>
      <c r="H4693" s="82">
        <v>220.87819999999999</v>
      </c>
      <c r="I4693" s="82">
        <v>124.5385</v>
      </c>
      <c r="J4693" s="82">
        <v>36.036200000000001</v>
      </c>
      <c r="K4693" s="82">
        <v>80.040899999999993</v>
      </c>
      <c r="L4693" s="82">
        <v>198.61</v>
      </c>
      <c r="M4693" s="87">
        <v>315.39299999999997</v>
      </c>
      <c r="N4693" s="80">
        <v>2.4</v>
      </c>
      <c r="O4693" s="86">
        <f t="shared" si="219"/>
        <v>1311.4249734616801</v>
      </c>
      <c r="P4693" s="24">
        <f t="shared" si="220"/>
        <v>0</v>
      </c>
      <c r="R4693" s="76">
        <v>43588</v>
      </c>
      <c r="S4693" s="88">
        <f t="shared" si="221"/>
        <v>9.7369666708933007E-3</v>
      </c>
      <c r="T4693" s="88"/>
    </row>
    <row r="4694" spans="1:20" x14ac:dyDescent="0.3">
      <c r="A4694" s="75">
        <v>4691</v>
      </c>
      <c r="B4694" s="76">
        <v>43591</v>
      </c>
      <c r="C4694" s="80">
        <v>4195.8060999999998</v>
      </c>
      <c r="D4694" s="81">
        <v>121.6212</v>
      </c>
      <c r="E4694" s="82">
        <v>78.959999999999994</v>
      </c>
      <c r="F4694" s="82">
        <v>62.186</v>
      </c>
      <c r="G4694" s="82">
        <v>196.6858</v>
      </c>
      <c r="H4694" s="82">
        <v>223.00659999999999</v>
      </c>
      <c r="I4694" s="82">
        <v>123.9919</v>
      </c>
      <c r="J4694" s="82">
        <v>35.923400000000001</v>
      </c>
      <c r="K4694" s="82">
        <v>79.630200000000002</v>
      </c>
      <c r="L4694" s="82">
        <v>197.988</v>
      </c>
      <c r="M4694" s="87">
        <v>317.59699999999998</v>
      </c>
      <c r="N4694" s="80">
        <v>2.4</v>
      </c>
      <c r="O4694" s="86">
        <f t="shared" si="219"/>
        <v>1311.5498710782001</v>
      </c>
      <c r="P4694" s="24">
        <f t="shared" si="220"/>
        <v>0</v>
      </c>
      <c r="R4694" s="76">
        <v>43591</v>
      </c>
      <c r="S4694" s="88">
        <f t="shared" si="221"/>
        <v>-4.3883681750231896E-3</v>
      </c>
      <c r="T4694" s="88"/>
    </row>
    <row r="4695" spans="1:20" x14ac:dyDescent="0.3">
      <c r="A4695" s="75">
        <v>4692</v>
      </c>
      <c r="B4695" s="76">
        <v>43592</v>
      </c>
      <c r="C4695" s="80">
        <v>4126.5565999999999</v>
      </c>
      <c r="D4695" s="81">
        <v>117.4179</v>
      </c>
      <c r="E4695" s="82">
        <v>77.31</v>
      </c>
      <c r="F4695" s="82">
        <v>61.222299999999997</v>
      </c>
      <c r="G4695" s="82">
        <v>192.64930000000001</v>
      </c>
      <c r="H4695" s="82">
        <v>222.76169999999999</v>
      </c>
      <c r="I4695" s="82">
        <v>123.33280000000001</v>
      </c>
      <c r="J4695" s="82">
        <v>35.509799999999998</v>
      </c>
      <c r="K4695" s="82">
        <v>78.858099999999993</v>
      </c>
      <c r="L4695" s="82">
        <v>195.98099999999999</v>
      </c>
      <c r="M4695" s="87">
        <v>316.22399999999999</v>
      </c>
      <c r="N4695" s="80">
        <v>2.4</v>
      </c>
      <c r="O4695" s="86">
        <f t="shared" si="219"/>
        <v>1311.6747805897301</v>
      </c>
      <c r="P4695" s="24">
        <f t="shared" si="220"/>
        <v>0</v>
      </c>
      <c r="R4695" s="76">
        <v>43592</v>
      </c>
      <c r="S4695" s="88">
        <f t="shared" si="221"/>
        <v>-1.6504456676394101E-2</v>
      </c>
      <c r="T4695" s="88"/>
    </row>
    <row r="4696" spans="1:20" x14ac:dyDescent="0.3">
      <c r="A4696" s="75">
        <v>4693</v>
      </c>
      <c r="B4696" s="76">
        <v>43593</v>
      </c>
      <c r="C4696" s="80">
        <v>4120.0474999999997</v>
      </c>
      <c r="D4696" s="81">
        <v>116.50830000000001</v>
      </c>
      <c r="E4696" s="82">
        <v>76.97</v>
      </c>
      <c r="F4696" s="82">
        <v>61.210999999999999</v>
      </c>
      <c r="G4696" s="82">
        <v>192.63390000000001</v>
      </c>
      <c r="H4696" s="82">
        <v>221.31139999999999</v>
      </c>
      <c r="I4696" s="82">
        <v>123.5257</v>
      </c>
      <c r="J4696" s="82">
        <v>35.785499999999999</v>
      </c>
      <c r="K4696" s="82">
        <v>78.611599999999996</v>
      </c>
      <c r="L4696" s="82">
        <v>196.04300000000001</v>
      </c>
      <c r="M4696" s="87">
        <v>316.20800000000003</v>
      </c>
      <c r="N4696" s="80">
        <v>2.39</v>
      </c>
      <c r="O4696" s="86">
        <f t="shared" si="219"/>
        <v>1311.7991814915399</v>
      </c>
      <c r="P4696" s="24">
        <f t="shared" si="220"/>
        <v>0</v>
      </c>
      <c r="R4696" s="76">
        <v>43593</v>
      </c>
      <c r="S4696" s="88">
        <f t="shared" si="221"/>
        <v>-1.57736840444656E-3</v>
      </c>
      <c r="T4696" s="88"/>
    </row>
    <row r="4697" spans="1:20" x14ac:dyDescent="0.3">
      <c r="A4697" s="75">
        <v>4694</v>
      </c>
      <c r="B4697" s="76">
        <v>43594</v>
      </c>
      <c r="C4697" s="80">
        <v>4109.0384999999997</v>
      </c>
      <c r="D4697" s="81">
        <v>115.4609</v>
      </c>
      <c r="E4697" s="82">
        <v>76.150000000000006</v>
      </c>
      <c r="F4697" s="82">
        <v>61.505800000000001</v>
      </c>
      <c r="G4697" s="82">
        <v>192.61859999999999</v>
      </c>
      <c r="H4697" s="82">
        <v>228.26150000000001</v>
      </c>
      <c r="I4697" s="82">
        <v>123.4132</v>
      </c>
      <c r="J4697" s="82">
        <v>35.7605</v>
      </c>
      <c r="K4697" s="82">
        <v>77.872299999999996</v>
      </c>
      <c r="L4697" s="82">
        <v>196.09</v>
      </c>
      <c r="M4697" s="87">
        <v>315.72899999999998</v>
      </c>
      <c r="N4697" s="80">
        <v>2.38</v>
      </c>
      <c r="O4697" s="86">
        <f t="shared" si="219"/>
        <v>1311.92307363646</v>
      </c>
      <c r="P4697" s="24">
        <f t="shared" si="220"/>
        <v>0</v>
      </c>
      <c r="R4697" s="76">
        <v>43594</v>
      </c>
      <c r="S4697" s="88">
        <f t="shared" si="221"/>
        <v>-2.6720565721632902E-3</v>
      </c>
      <c r="T4697" s="88"/>
    </row>
    <row r="4698" spans="1:20" x14ac:dyDescent="0.3">
      <c r="A4698" s="75">
        <v>4695</v>
      </c>
      <c r="B4698" s="76">
        <v>43595</v>
      </c>
      <c r="C4698" s="80">
        <v>4125.7338</v>
      </c>
      <c r="D4698" s="81">
        <v>118.29989999999999</v>
      </c>
      <c r="E4698" s="82">
        <v>76.63</v>
      </c>
      <c r="F4698" s="82">
        <v>61.959299999999999</v>
      </c>
      <c r="G4698" s="82">
        <v>195.12029999999999</v>
      </c>
      <c r="H4698" s="82">
        <v>229.76830000000001</v>
      </c>
      <c r="I4698" s="82">
        <v>124.4742</v>
      </c>
      <c r="J4698" s="82">
        <v>35.547400000000003</v>
      </c>
      <c r="K4698" s="82">
        <v>79.170199999999994</v>
      </c>
      <c r="L4698" s="82">
        <v>199.13900000000001</v>
      </c>
      <c r="M4698" s="87">
        <v>319.33699999999999</v>
      </c>
      <c r="N4698" s="80">
        <v>2.38</v>
      </c>
      <c r="O4698" s="86">
        <f t="shared" si="219"/>
        <v>1312.0469774823</v>
      </c>
      <c r="P4698" s="24">
        <f t="shared" si="220"/>
        <v>0</v>
      </c>
      <c r="R4698" s="76">
        <v>43595</v>
      </c>
      <c r="S4698" s="88">
        <f t="shared" si="221"/>
        <v>4.0630673088120099E-3</v>
      </c>
      <c r="T4698" s="88"/>
    </row>
    <row r="4699" spans="1:20" x14ac:dyDescent="0.3">
      <c r="A4699" s="75">
        <v>4696</v>
      </c>
      <c r="B4699" s="76">
        <v>43598</v>
      </c>
      <c r="C4699" s="80">
        <v>4026.34</v>
      </c>
      <c r="D4699" s="81">
        <v>115.6125</v>
      </c>
      <c r="E4699" s="82">
        <v>74.45</v>
      </c>
      <c r="F4699" s="82">
        <v>60.576099999999997</v>
      </c>
      <c r="G4699" s="82">
        <v>189.31880000000001</v>
      </c>
      <c r="H4699" s="82">
        <v>226.84889999999999</v>
      </c>
      <c r="I4699" s="82">
        <v>123.09220000000001</v>
      </c>
      <c r="J4699" s="82">
        <v>34.745199999999997</v>
      </c>
      <c r="K4699" s="82">
        <v>78.940200000000004</v>
      </c>
      <c r="L4699" s="82">
        <v>197.816</v>
      </c>
      <c r="M4699" s="87">
        <v>317.80500000000001</v>
      </c>
      <c r="N4699" s="80">
        <v>2.38</v>
      </c>
      <c r="O4699" s="86">
        <f t="shared" si="219"/>
        <v>1312.17089303017</v>
      </c>
      <c r="P4699" s="24">
        <f t="shared" si="220"/>
        <v>0</v>
      </c>
      <c r="R4699" s="76">
        <v>43598</v>
      </c>
      <c r="S4699" s="88">
        <f t="shared" si="221"/>
        <v>-2.4091181064566002E-2</v>
      </c>
      <c r="T4699" s="88"/>
    </row>
    <row r="4700" spans="1:20" x14ac:dyDescent="0.3">
      <c r="A4700" s="75">
        <v>4697</v>
      </c>
      <c r="B4700" s="76">
        <v>43599</v>
      </c>
      <c r="C4700" s="80">
        <v>4059.0753</v>
      </c>
      <c r="D4700" s="81">
        <v>118.6996</v>
      </c>
      <c r="E4700" s="82">
        <v>75.72</v>
      </c>
      <c r="F4700" s="82">
        <v>61.369700000000002</v>
      </c>
      <c r="G4700" s="82">
        <v>191.43680000000001</v>
      </c>
      <c r="H4700" s="82">
        <v>229.10910000000001</v>
      </c>
      <c r="I4700" s="82">
        <v>123.2548</v>
      </c>
      <c r="J4700" s="82">
        <v>35.121200000000002</v>
      </c>
      <c r="K4700" s="82">
        <v>79.991600000000005</v>
      </c>
      <c r="L4700" s="82">
        <v>198.20500000000001</v>
      </c>
      <c r="M4700" s="87">
        <v>316.17599999999999</v>
      </c>
      <c r="N4700" s="80">
        <v>2.38</v>
      </c>
      <c r="O4700" s="86">
        <f t="shared" si="219"/>
        <v>1312.2948202811799</v>
      </c>
      <c r="P4700" s="24">
        <f t="shared" si="220"/>
        <v>0</v>
      </c>
      <c r="R4700" s="76">
        <v>43599</v>
      </c>
      <c r="S4700" s="88">
        <f t="shared" si="221"/>
        <v>8.1302870597117494E-3</v>
      </c>
      <c r="T4700" s="88"/>
    </row>
    <row r="4701" spans="1:20" x14ac:dyDescent="0.3">
      <c r="A4701" s="75">
        <v>4698</v>
      </c>
      <c r="B4701" s="76">
        <v>43600</v>
      </c>
      <c r="C4701" s="80">
        <v>4083.5814</v>
      </c>
      <c r="D4701" s="81">
        <v>118.87869999999999</v>
      </c>
      <c r="E4701" s="82">
        <v>76.62</v>
      </c>
      <c r="F4701" s="82">
        <v>61.857199999999999</v>
      </c>
      <c r="G4701" s="82">
        <v>194.12270000000001</v>
      </c>
      <c r="H4701" s="82">
        <v>230.05090000000001</v>
      </c>
      <c r="I4701" s="82">
        <v>124.1653</v>
      </c>
      <c r="J4701" s="82">
        <v>35.259099999999997</v>
      </c>
      <c r="K4701" s="82">
        <v>80.796700000000001</v>
      </c>
      <c r="L4701" s="82">
        <v>201.22300000000001</v>
      </c>
      <c r="M4701" s="87">
        <v>317.86799999999999</v>
      </c>
      <c r="N4701" s="80">
        <v>2.4</v>
      </c>
      <c r="O4701" s="86">
        <f t="shared" si="219"/>
        <v>1312.4198007402599</v>
      </c>
      <c r="P4701" s="24">
        <f t="shared" si="220"/>
        <v>0</v>
      </c>
      <c r="R4701" s="76">
        <v>43600</v>
      </c>
      <c r="S4701" s="88">
        <f t="shared" si="221"/>
        <v>6.03736028252544E-3</v>
      </c>
      <c r="T4701" s="88"/>
    </row>
    <row r="4702" spans="1:20" x14ac:dyDescent="0.3">
      <c r="A4702" s="75">
        <v>4699</v>
      </c>
      <c r="B4702" s="76">
        <v>43601</v>
      </c>
      <c r="C4702" s="80">
        <v>4121.1003000000001</v>
      </c>
      <c r="D4702" s="81">
        <v>114.1241</v>
      </c>
      <c r="E4702" s="82">
        <v>77.92</v>
      </c>
      <c r="F4702" s="82">
        <v>61.947899999999997</v>
      </c>
      <c r="G4702" s="82">
        <v>198.6053</v>
      </c>
      <c r="H4702" s="82">
        <v>229.76830000000001</v>
      </c>
      <c r="I4702" s="82">
        <v>124.149</v>
      </c>
      <c r="J4702" s="82">
        <v>35.396999999999998</v>
      </c>
      <c r="K4702" s="82">
        <v>81.453800000000001</v>
      </c>
      <c r="L4702" s="82">
        <v>202.655</v>
      </c>
      <c r="M4702" s="87">
        <v>319.33699999999999</v>
      </c>
      <c r="N4702" s="80">
        <v>2.39</v>
      </c>
      <c r="O4702" s="86">
        <f t="shared" si="219"/>
        <v>1312.54427230072</v>
      </c>
      <c r="P4702" s="24">
        <f t="shared" si="220"/>
        <v>0</v>
      </c>
      <c r="R4702" s="76">
        <v>43601</v>
      </c>
      <c r="S4702" s="88">
        <f t="shared" si="221"/>
        <v>9.1877438760006296E-3</v>
      </c>
      <c r="T4702" s="88"/>
    </row>
    <row r="4703" spans="1:20" x14ac:dyDescent="0.3">
      <c r="A4703" s="75">
        <v>4700</v>
      </c>
      <c r="B4703" s="76">
        <v>43602</v>
      </c>
      <c r="C4703" s="80">
        <v>4097.4548000000004</v>
      </c>
      <c r="D4703" s="81">
        <v>112.3188</v>
      </c>
      <c r="E4703" s="82">
        <v>77.55</v>
      </c>
      <c r="F4703" s="82">
        <v>61.789200000000001</v>
      </c>
      <c r="G4703" s="82">
        <v>197.28059999999999</v>
      </c>
      <c r="H4703" s="82">
        <v>229.23580000000001</v>
      </c>
      <c r="I4703" s="82">
        <v>123.4174</v>
      </c>
      <c r="J4703" s="82">
        <v>35.071100000000001</v>
      </c>
      <c r="K4703" s="82">
        <v>80.829499999999996</v>
      </c>
      <c r="L4703" s="82">
        <v>203.02799999999999</v>
      </c>
      <c r="M4703" s="87">
        <v>318.108</v>
      </c>
      <c r="N4703" s="80">
        <v>2.39</v>
      </c>
      <c r="O4703" s="86">
        <f t="shared" si="219"/>
        <v>1312.66875566623</v>
      </c>
      <c r="P4703" s="24">
        <f t="shared" si="220"/>
        <v>0</v>
      </c>
      <c r="R4703" s="76">
        <v>43602</v>
      </c>
      <c r="S4703" s="88">
        <f t="shared" si="221"/>
        <v>-5.73766671002873E-3</v>
      </c>
      <c r="T4703" s="88"/>
    </row>
    <row r="4704" spans="1:20" x14ac:dyDescent="0.3">
      <c r="A4704" s="75">
        <v>4701</v>
      </c>
      <c r="B4704" s="76">
        <v>43605</v>
      </c>
      <c r="C4704" s="80">
        <v>4069.8676999999998</v>
      </c>
      <c r="D4704" s="81">
        <v>105.5934</v>
      </c>
      <c r="E4704" s="82">
        <v>76.900000000000006</v>
      </c>
      <c r="F4704" s="82">
        <v>60.8369</v>
      </c>
      <c r="G4704" s="82">
        <v>194.4308</v>
      </c>
      <c r="H4704" s="82">
        <v>229.84440000000001</v>
      </c>
      <c r="I4704" s="82">
        <v>123.4011</v>
      </c>
      <c r="J4704" s="82">
        <v>35.321800000000003</v>
      </c>
      <c r="K4704" s="82">
        <v>80.254499999999993</v>
      </c>
      <c r="L4704" s="82">
        <v>202.21899999999999</v>
      </c>
      <c r="M4704" s="87">
        <v>317.74099999999999</v>
      </c>
      <c r="N4704" s="80">
        <v>2.39</v>
      </c>
      <c r="O4704" s="86">
        <f t="shared" si="219"/>
        <v>1312.7932508378999</v>
      </c>
      <c r="P4704" s="24">
        <f t="shared" si="220"/>
        <v>0</v>
      </c>
      <c r="R4704" s="76">
        <v>43605</v>
      </c>
      <c r="S4704" s="88">
        <f t="shared" si="221"/>
        <v>-6.7327405295600799E-3</v>
      </c>
      <c r="T4704" s="88"/>
    </row>
    <row r="4705" spans="1:20" x14ac:dyDescent="0.3">
      <c r="A4705" s="75">
        <v>4702</v>
      </c>
      <c r="B4705" s="76">
        <v>43606</v>
      </c>
      <c r="C4705" s="80">
        <v>4104.5514999999996</v>
      </c>
      <c r="D4705" s="81">
        <v>107.1507</v>
      </c>
      <c r="E4705" s="82">
        <v>77.900000000000006</v>
      </c>
      <c r="F4705" s="82">
        <v>61.415100000000002</v>
      </c>
      <c r="G4705" s="82">
        <v>195.47829999999999</v>
      </c>
      <c r="H4705" s="82">
        <v>230.7954</v>
      </c>
      <c r="I4705" s="82">
        <v>123.97020000000001</v>
      </c>
      <c r="J4705" s="82">
        <v>35.421999999999997</v>
      </c>
      <c r="K4705" s="82">
        <v>79.843800000000002</v>
      </c>
      <c r="L4705" s="82">
        <v>200.75700000000001</v>
      </c>
      <c r="M4705" s="87">
        <v>319.09800000000001</v>
      </c>
      <c r="N4705" s="80">
        <v>2.39</v>
      </c>
      <c r="O4705" s="86">
        <f t="shared" si="219"/>
        <v>1312.9177578168501</v>
      </c>
      <c r="P4705" s="24">
        <f t="shared" si="220"/>
        <v>0</v>
      </c>
      <c r="R4705" s="76">
        <v>43606</v>
      </c>
      <c r="S4705" s="88">
        <f t="shared" si="221"/>
        <v>8.5220952022593294E-3</v>
      </c>
      <c r="T4705" s="88"/>
    </row>
    <row r="4706" spans="1:20" x14ac:dyDescent="0.3">
      <c r="A4706" s="75">
        <v>4703</v>
      </c>
      <c r="B4706" s="76">
        <v>43607</v>
      </c>
      <c r="C4706" s="80">
        <v>4093.0338999999999</v>
      </c>
      <c r="D4706" s="81">
        <v>95.519199999999998</v>
      </c>
      <c r="E4706" s="82">
        <v>79.14</v>
      </c>
      <c r="F4706" s="82">
        <v>61.449100000000001</v>
      </c>
      <c r="G4706" s="82">
        <v>196.6644</v>
      </c>
      <c r="H4706" s="82">
        <v>229.33090000000001</v>
      </c>
      <c r="I4706" s="82">
        <v>122.84829999999999</v>
      </c>
      <c r="J4706" s="82">
        <v>35.045999999999999</v>
      </c>
      <c r="K4706" s="82">
        <v>81.568799999999996</v>
      </c>
      <c r="L4706" s="82">
        <v>202.34299999999999</v>
      </c>
      <c r="M4706" s="87">
        <v>319.29000000000002</v>
      </c>
      <c r="N4706" s="80">
        <v>2.38</v>
      </c>
      <c r="O4706" s="86">
        <f t="shared" si="219"/>
        <v>1313.04175560509</v>
      </c>
      <c r="P4706" s="24">
        <f t="shared" si="220"/>
        <v>0</v>
      </c>
      <c r="R4706" s="76">
        <v>43607</v>
      </c>
      <c r="S4706" s="88">
        <f t="shared" si="221"/>
        <v>-2.8060556677141899E-3</v>
      </c>
      <c r="T4706" s="88"/>
    </row>
    <row r="4707" spans="1:20" x14ac:dyDescent="0.3">
      <c r="A4707" s="75">
        <v>4704</v>
      </c>
      <c r="B4707" s="76">
        <v>43608</v>
      </c>
      <c r="C4707" s="80">
        <v>4044.6985</v>
      </c>
      <c r="D4707" s="81">
        <v>94.065200000000004</v>
      </c>
      <c r="E4707" s="82">
        <v>77.760000000000005</v>
      </c>
      <c r="F4707" s="82">
        <v>60.179299999999998</v>
      </c>
      <c r="G4707" s="82">
        <v>194.36920000000001</v>
      </c>
      <c r="H4707" s="82">
        <v>224.1953</v>
      </c>
      <c r="I4707" s="82">
        <v>119.9706</v>
      </c>
      <c r="J4707" s="82">
        <v>33.955500000000001</v>
      </c>
      <c r="K4707" s="82">
        <v>81.897400000000005</v>
      </c>
      <c r="L4707" s="82">
        <v>202.18799999999999</v>
      </c>
      <c r="M4707" s="87">
        <v>317.709</v>
      </c>
      <c r="N4707" s="80">
        <v>2.38</v>
      </c>
      <c r="O4707" s="86">
        <f t="shared" si="219"/>
        <v>1313.1657651042301</v>
      </c>
      <c r="P4707" s="24">
        <f t="shared" si="220"/>
        <v>0</v>
      </c>
      <c r="R4707" s="76">
        <v>43608</v>
      </c>
      <c r="S4707" s="88">
        <f t="shared" si="221"/>
        <v>-1.18091863348603E-2</v>
      </c>
      <c r="T4707" s="88"/>
    </row>
    <row r="4708" spans="1:20" x14ac:dyDescent="0.3">
      <c r="A4708" s="75">
        <v>4705</v>
      </c>
      <c r="B4708" s="76">
        <v>43609</v>
      </c>
      <c r="C4708" s="80">
        <v>4050.7716999999998</v>
      </c>
      <c r="D4708" s="81">
        <v>91.246899999999997</v>
      </c>
      <c r="E4708" s="82">
        <v>77.89</v>
      </c>
      <c r="F4708" s="82">
        <v>59.827800000000003</v>
      </c>
      <c r="G4708" s="82">
        <v>194.4616</v>
      </c>
      <c r="H4708" s="82">
        <v>225.79300000000001</v>
      </c>
      <c r="I4708" s="82">
        <v>120.4746</v>
      </c>
      <c r="J4708" s="82">
        <v>34.281399999999998</v>
      </c>
      <c r="K4708" s="82">
        <v>81.503100000000003</v>
      </c>
      <c r="L4708" s="82">
        <v>201.45699999999999</v>
      </c>
      <c r="M4708" s="87">
        <v>315.79300000000001</v>
      </c>
      <c r="N4708" s="80">
        <v>2.38</v>
      </c>
      <c r="O4708" s="86">
        <f t="shared" si="219"/>
        <v>1313.2897863153701</v>
      </c>
      <c r="P4708" s="24">
        <f t="shared" si="220"/>
        <v>0</v>
      </c>
      <c r="R4708" s="76">
        <v>43609</v>
      </c>
      <c r="S4708" s="88">
        <f t="shared" si="221"/>
        <v>1.50152106516721E-3</v>
      </c>
      <c r="T4708" s="88"/>
    </row>
    <row r="4709" spans="1:20" x14ac:dyDescent="0.3">
      <c r="A4709" s="75">
        <v>4706</v>
      </c>
      <c r="B4709" s="76">
        <v>43612</v>
      </c>
      <c r="C4709" s="80">
        <v>4050.7716999999998</v>
      </c>
      <c r="D4709" s="81">
        <v>91.246899999999997</v>
      </c>
      <c r="E4709" s="82">
        <v>77.89</v>
      </c>
      <c r="F4709" s="82">
        <v>59.827800000000003</v>
      </c>
      <c r="G4709" s="82">
        <v>194.4616</v>
      </c>
      <c r="H4709" s="82">
        <v>225.79300000000001</v>
      </c>
      <c r="I4709" s="82">
        <v>120.4746</v>
      </c>
      <c r="J4709" s="82">
        <v>34.281399999999998</v>
      </c>
      <c r="K4709" s="82">
        <v>81.503100000000003</v>
      </c>
      <c r="L4709" s="82">
        <v>201.45699999999999</v>
      </c>
      <c r="M4709" s="87">
        <v>315.79300000000001</v>
      </c>
      <c r="N4709" s="80">
        <v>2.38</v>
      </c>
      <c r="O4709" s="86">
        <f t="shared" si="219"/>
        <v>1313.4138192396399</v>
      </c>
      <c r="P4709" s="24">
        <f t="shared" si="220"/>
        <v>0</v>
      </c>
      <c r="R4709" s="76">
        <v>43612</v>
      </c>
      <c r="S4709" s="88">
        <f t="shared" si="221"/>
        <v>0</v>
      </c>
      <c r="T4709" s="88"/>
    </row>
    <row r="4710" spans="1:20" x14ac:dyDescent="0.3">
      <c r="A4710" s="75">
        <v>4707</v>
      </c>
      <c r="B4710" s="76">
        <v>43613</v>
      </c>
      <c r="C4710" s="80">
        <v>4016.8811000000001</v>
      </c>
      <c r="D4710" s="81">
        <v>90.089299999999994</v>
      </c>
      <c r="E4710" s="82">
        <v>77.83</v>
      </c>
      <c r="F4710" s="82">
        <v>58.671399999999998</v>
      </c>
      <c r="G4710" s="82">
        <v>194.33840000000001</v>
      </c>
      <c r="H4710" s="82">
        <v>225.03219999999999</v>
      </c>
      <c r="I4710" s="82">
        <v>118.0521</v>
      </c>
      <c r="J4710" s="82">
        <v>34.156100000000002</v>
      </c>
      <c r="K4710" s="82">
        <v>80.665199999999999</v>
      </c>
      <c r="L4710" s="82">
        <v>198.548</v>
      </c>
      <c r="M4710" s="87">
        <v>314.036</v>
      </c>
      <c r="N4710" s="80">
        <v>2.39</v>
      </c>
      <c r="O4710" s="86">
        <f t="shared" si="219"/>
        <v>1313.53838507408</v>
      </c>
      <c r="P4710" s="24">
        <f t="shared" si="220"/>
        <v>0</v>
      </c>
      <c r="R4710" s="76">
        <v>43613</v>
      </c>
      <c r="S4710" s="88">
        <f t="shared" si="221"/>
        <v>-8.36645521148471E-3</v>
      </c>
      <c r="T4710" s="88"/>
    </row>
    <row r="4711" spans="1:20" x14ac:dyDescent="0.3">
      <c r="A4711" s="75">
        <v>4708</v>
      </c>
      <c r="B4711" s="76">
        <v>43614</v>
      </c>
      <c r="C4711" s="80">
        <v>3989.2267999999999</v>
      </c>
      <c r="D4711" s="81">
        <v>90.626800000000003</v>
      </c>
      <c r="E4711" s="82">
        <v>77.400000000000006</v>
      </c>
      <c r="F4711" s="82">
        <v>58.603400000000001</v>
      </c>
      <c r="G4711" s="82">
        <v>192.45910000000001</v>
      </c>
      <c r="H4711" s="82">
        <v>222.10300000000001</v>
      </c>
      <c r="I4711" s="82">
        <v>117.3205</v>
      </c>
      <c r="J4711" s="82">
        <v>34.206200000000003</v>
      </c>
      <c r="K4711" s="82">
        <v>79.860200000000006</v>
      </c>
      <c r="L4711" s="82">
        <v>199.38800000000001</v>
      </c>
      <c r="M4711" s="87">
        <v>312.99799999999999</v>
      </c>
      <c r="N4711" s="80">
        <v>2.39</v>
      </c>
      <c r="O4711" s="86">
        <f t="shared" si="219"/>
        <v>1313.66296272251</v>
      </c>
      <c r="P4711" s="24">
        <f t="shared" si="220"/>
        <v>0</v>
      </c>
      <c r="R4711" s="76">
        <v>43614</v>
      </c>
      <c r="S4711" s="88">
        <f t="shared" si="221"/>
        <v>-6.8845204305400002E-3</v>
      </c>
      <c r="T4711" s="88"/>
    </row>
    <row r="4712" spans="1:20" x14ac:dyDescent="0.3">
      <c r="A4712" s="75">
        <v>4709</v>
      </c>
      <c r="B4712" s="76">
        <v>43615</v>
      </c>
      <c r="C4712" s="80">
        <v>3998.1316999999999</v>
      </c>
      <c r="D4712" s="81">
        <v>91.770600000000002</v>
      </c>
      <c r="E4712" s="82">
        <v>76.81</v>
      </c>
      <c r="F4712" s="82">
        <v>58.6374</v>
      </c>
      <c r="G4712" s="82">
        <v>193.67599999999999</v>
      </c>
      <c r="H4712" s="82">
        <v>219.45920000000001</v>
      </c>
      <c r="I4712" s="82">
        <v>117.0116</v>
      </c>
      <c r="J4712" s="82">
        <v>34.068300000000001</v>
      </c>
      <c r="K4712" s="82">
        <v>80.911699999999996</v>
      </c>
      <c r="L4712" s="82">
        <v>200.072</v>
      </c>
      <c r="M4712" s="87">
        <v>318.14</v>
      </c>
      <c r="N4712" s="80">
        <v>2.39</v>
      </c>
      <c r="O4712" s="86">
        <f t="shared" si="219"/>
        <v>1313.7875521860301</v>
      </c>
      <c r="P4712" s="24">
        <f t="shared" si="220"/>
        <v>0</v>
      </c>
      <c r="R4712" s="76">
        <v>43615</v>
      </c>
      <c r="S4712" s="88">
        <f t="shared" si="221"/>
        <v>2.2322370841387799E-3</v>
      </c>
      <c r="T4712" s="88"/>
    </row>
    <row r="4713" spans="1:20" x14ac:dyDescent="0.3">
      <c r="A4713" s="75">
        <v>4710</v>
      </c>
      <c r="B4713" s="76">
        <v>43616</v>
      </c>
      <c r="C4713" s="80">
        <v>3946.1552999999999</v>
      </c>
      <c r="D4713" s="81">
        <v>92.087599999999995</v>
      </c>
      <c r="E4713" s="82">
        <v>75.36</v>
      </c>
      <c r="F4713" s="82">
        <v>57.367600000000003</v>
      </c>
      <c r="G4713" s="82">
        <v>190.51820000000001</v>
      </c>
      <c r="H4713" s="82">
        <v>216.54900000000001</v>
      </c>
      <c r="I4713" s="82">
        <v>115.06059999999999</v>
      </c>
      <c r="J4713" s="82">
        <v>33.708199999999998</v>
      </c>
      <c r="K4713" s="82">
        <v>80.714500000000001</v>
      </c>
      <c r="L4713" s="82">
        <v>199.12299999999999</v>
      </c>
      <c r="M4713" s="87">
        <v>318.44299999999998</v>
      </c>
      <c r="N4713" s="80">
        <v>2.4</v>
      </c>
      <c r="O4713" s="99">
        <f t="shared" si="219"/>
        <v>1313.91267481005</v>
      </c>
      <c r="P4713" s="24">
        <f t="shared" si="220"/>
        <v>1</v>
      </c>
      <c r="R4713" s="76">
        <v>43616</v>
      </c>
      <c r="S4713" s="88">
        <f t="shared" si="221"/>
        <v>-1.30001720553627E-2</v>
      </c>
      <c r="T4713" s="88"/>
    </row>
    <row r="4714" spans="1:20" x14ac:dyDescent="0.3">
      <c r="A4714" s="75">
        <v>4711</v>
      </c>
      <c r="B4714" s="76">
        <v>43619</v>
      </c>
      <c r="C4714" s="80">
        <v>3935.2811999999999</v>
      </c>
      <c r="D4714" s="81">
        <v>91.867099999999994</v>
      </c>
      <c r="E4714" s="82">
        <v>73.66</v>
      </c>
      <c r="F4714" s="82">
        <v>56.959499999999998</v>
      </c>
      <c r="G4714" s="82">
        <v>184.60300000000001</v>
      </c>
      <c r="H4714" s="82">
        <v>220.61940000000001</v>
      </c>
      <c r="I4714" s="82">
        <v>116.8653</v>
      </c>
      <c r="J4714" s="82">
        <v>33.733400000000003</v>
      </c>
      <c r="K4714" s="82">
        <v>82.111000000000004</v>
      </c>
      <c r="L4714" s="82">
        <v>200.648</v>
      </c>
      <c r="M4714" s="87">
        <v>319.262</v>
      </c>
      <c r="N4714" s="80">
        <v>2.38</v>
      </c>
      <c r="O4714" s="86">
        <f t="shared" si="219"/>
        <v>1314.03676656267</v>
      </c>
      <c r="P4714" s="24">
        <f t="shared" si="220"/>
        <v>0</v>
      </c>
      <c r="R4714" s="76">
        <v>43619</v>
      </c>
      <c r="S4714" s="88">
        <f t="shared" si="221"/>
        <v>-2.75561886781295E-3</v>
      </c>
      <c r="T4714" s="88"/>
    </row>
    <row r="4715" spans="1:20" x14ac:dyDescent="0.3">
      <c r="A4715" s="75">
        <v>4712</v>
      </c>
      <c r="B4715" s="76">
        <v>43620</v>
      </c>
      <c r="C4715" s="80">
        <v>4019.8247000000001</v>
      </c>
      <c r="D4715" s="81">
        <v>94.334000000000003</v>
      </c>
      <c r="E4715" s="82">
        <v>75.92</v>
      </c>
      <c r="F4715" s="82">
        <v>58.977499999999999</v>
      </c>
      <c r="G4715" s="82">
        <v>189.71709999999999</v>
      </c>
      <c r="H4715" s="82">
        <v>223.11109999999999</v>
      </c>
      <c r="I4715" s="82">
        <v>119.6454</v>
      </c>
      <c r="J4715" s="82">
        <v>33.670299999999997</v>
      </c>
      <c r="K4715" s="82">
        <v>82.143799999999999</v>
      </c>
      <c r="L4715" s="82">
        <v>200.78800000000001</v>
      </c>
      <c r="M4715" s="87">
        <v>320.62799999999999</v>
      </c>
      <c r="N4715" s="80">
        <v>2.38</v>
      </c>
      <c r="O4715" s="86">
        <f t="shared" si="219"/>
        <v>1314.16087003507</v>
      </c>
      <c r="P4715" s="24">
        <f t="shared" si="220"/>
        <v>0</v>
      </c>
      <c r="R4715" s="76">
        <v>43620</v>
      </c>
      <c r="S4715" s="88">
        <f t="shared" si="221"/>
        <v>2.1483471117642199E-2</v>
      </c>
      <c r="T4715" s="88"/>
    </row>
    <row r="4716" spans="1:20" x14ac:dyDescent="0.3">
      <c r="A4716" s="75">
        <v>4713</v>
      </c>
      <c r="B4716" s="76">
        <v>43621</v>
      </c>
      <c r="C4716" s="80">
        <v>4053.1307000000002</v>
      </c>
      <c r="D4716" s="81">
        <v>93.217699999999994</v>
      </c>
      <c r="E4716" s="82">
        <v>78.05</v>
      </c>
      <c r="F4716" s="82">
        <v>59.068199999999997</v>
      </c>
      <c r="G4716" s="82">
        <v>193.83</v>
      </c>
      <c r="H4716" s="82">
        <v>223.77690000000001</v>
      </c>
      <c r="I4716" s="82">
        <v>118.6537</v>
      </c>
      <c r="J4716" s="82">
        <v>34.086500000000001</v>
      </c>
      <c r="K4716" s="82">
        <v>83.425299999999993</v>
      </c>
      <c r="L4716" s="82">
        <v>204.39699999999999</v>
      </c>
      <c r="M4716" s="87">
        <v>321.43099999999998</v>
      </c>
      <c r="N4716" s="80">
        <v>2.38</v>
      </c>
      <c r="O4716" s="86">
        <f t="shared" si="219"/>
        <v>1314.28498522835</v>
      </c>
      <c r="P4716" s="24">
        <f t="shared" si="220"/>
        <v>0</v>
      </c>
      <c r="R4716" s="76">
        <v>43621</v>
      </c>
      <c r="S4716" s="88">
        <f t="shared" si="221"/>
        <v>8.2854359295816398E-3</v>
      </c>
      <c r="T4716" s="88"/>
    </row>
    <row r="4717" spans="1:20" x14ac:dyDescent="0.3">
      <c r="A4717" s="75">
        <v>4714</v>
      </c>
      <c r="B4717" s="76">
        <v>43622</v>
      </c>
      <c r="C4717" s="80">
        <v>4079.1064000000001</v>
      </c>
      <c r="D4717" s="81">
        <v>94.010499999999993</v>
      </c>
      <c r="E4717" s="82">
        <v>78.180000000000007</v>
      </c>
      <c r="F4717" s="82">
        <v>59.623800000000003</v>
      </c>
      <c r="G4717" s="82">
        <v>196.8955</v>
      </c>
      <c r="H4717" s="82">
        <v>229.5401</v>
      </c>
      <c r="I4717" s="82">
        <v>120.81610000000001</v>
      </c>
      <c r="J4717" s="82">
        <v>34.401800000000001</v>
      </c>
      <c r="K4717" s="82">
        <v>84.443799999999996</v>
      </c>
      <c r="L4717" s="82">
        <v>206.8</v>
      </c>
      <c r="M4717" s="87">
        <v>326.12</v>
      </c>
      <c r="N4717" s="80">
        <v>2.37</v>
      </c>
      <c r="O4717" s="86">
        <f t="shared" si="219"/>
        <v>1314.40859060196</v>
      </c>
      <c r="P4717" s="24">
        <f t="shared" si="220"/>
        <v>0</v>
      </c>
      <c r="R4717" s="76">
        <v>43622</v>
      </c>
      <c r="S4717" s="88">
        <f t="shared" si="221"/>
        <v>6.4087990056673804E-3</v>
      </c>
      <c r="T4717" s="88"/>
    </row>
    <row r="4718" spans="1:20" x14ac:dyDescent="0.3">
      <c r="A4718" s="75">
        <v>4715</v>
      </c>
      <c r="B4718" s="76">
        <v>43623</v>
      </c>
      <c r="C4718" s="80">
        <v>4122.3182999999999</v>
      </c>
      <c r="D4718" s="81">
        <v>95.540499999999994</v>
      </c>
      <c r="E4718" s="82">
        <v>79.42</v>
      </c>
      <c r="F4718" s="82">
        <v>60.383400000000002</v>
      </c>
      <c r="G4718" s="82">
        <v>202.4101</v>
      </c>
      <c r="H4718" s="82">
        <v>231.0617</v>
      </c>
      <c r="I4718" s="82">
        <v>121.255</v>
      </c>
      <c r="J4718" s="82">
        <v>34.5657</v>
      </c>
      <c r="K4718" s="82">
        <v>84.591700000000003</v>
      </c>
      <c r="L4718" s="82">
        <v>209.13499999999999</v>
      </c>
      <c r="M4718" s="87">
        <v>330.02300000000002</v>
      </c>
      <c r="N4718" s="80">
        <v>2.37</v>
      </c>
      <c r="O4718" s="86">
        <f t="shared" si="219"/>
        <v>1314.5322076003599</v>
      </c>
      <c r="P4718" s="24">
        <f t="shared" si="220"/>
        <v>0</v>
      </c>
      <c r="R4718" s="76">
        <v>43623</v>
      </c>
      <c r="S4718" s="88">
        <f t="shared" si="221"/>
        <v>1.0593472138897801E-2</v>
      </c>
      <c r="T4718" s="88"/>
    </row>
    <row r="4719" spans="1:20" x14ac:dyDescent="0.3">
      <c r="A4719" s="75">
        <v>4716</v>
      </c>
      <c r="B4719" s="76">
        <v>43626</v>
      </c>
      <c r="C4719" s="80">
        <v>4141.5450000000001</v>
      </c>
      <c r="D4719" s="81">
        <v>98.113600000000005</v>
      </c>
      <c r="E4719" s="82">
        <v>79.55</v>
      </c>
      <c r="F4719" s="82">
        <v>61.233699999999999</v>
      </c>
      <c r="G4719" s="82">
        <v>204.2586</v>
      </c>
      <c r="H4719" s="82">
        <v>232.60239999999999</v>
      </c>
      <c r="I4719" s="82">
        <v>121.7916</v>
      </c>
      <c r="J4719" s="82">
        <v>34.502600000000001</v>
      </c>
      <c r="K4719" s="82">
        <v>84.411000000000001</v>
      </c>
      <c r="L4719" s="82">
        <v>209.32300000000001</v>
      </c>
      <c r="M4719" s="87">
        <v>323.31</v>
      </c>
      <c r="N4719" s="80">
        <v>2.37</v>
      </c>
      <c r="O4719" s="86">
        <f t="shared" si="219"/>
        <v>1314.6558362246501</v>
      </c>
      <c r="P4719" s="24">
        <f t="shared" si="220"/>
        <v>0</v>
      </c>
      <c r="R4719" s="76">
        <v>43626</v>
      </c>
      <c r="S4719" s="88">
        <f t="shared" si="221"/>
        <v>4.6640503233339502E-3</v>
      </c>
      <c r="T4719" s="88"/>
    </row>
    <row r="4720" spans="1:20" x14ac:dyDescent="0.3">
      <c r="A4720" s="75">
        <v>4717</v>
      </c>
      <c r="B4720" s="76">
        <v>43627</v>
      </c>
      <c r="C4720" s="80">
        <v>4140.3103000000001</v>
      </c>
      <c r="D4720" s="81">
        <v>99.087299999999999</v>
      </c>
      <c r="E4720" s="82">
        <v>79.41</v>
      </c>
      <c r="F4720" s="82">
        <v>61.154299999999999</v>
      </c>
      <c r="G4720" s="82">
        <v>203.48840000000001</v>
      </c>
      <c r="H4720" s="82">
        <v>230.47210000000001</v>
      </c>
      <c r="I4720" s="82">
        <v>121.6777</v>
      </c>
      <c r="J4720" s="82">
        <v>34.225200000000001</v>
      </c>
      <c r="K4720" s="82">
        <v>84.328800000000001</v>
      </c>
      <c r="L4720" s="82">
        <v>208.71199999999999</v>
      </c>
      <c r="M4720" s="87">
        <v>326.45800000000003</v>
      </c>
      <c r="N4720" s="80">
        <v>2.37</v>
      </c>
      <c r="O4720" s="86">
        <f t="shared" si="219"/>
        <v>1314.7794764759101</v>
      </c>
      <c r="P4720" s="24">
        <f t="shared" si="220"/>
        <v>0</v>
      </c>
      <c r="R4720" s="76">
        <v>43627</v>
      </c>
      <c r="S4720" s="88">
        <f t="shared" si="221"/>
        <v>-2.9812545801144501E-4</v>
      </c>
      <c r="T4720" s="88"/>
    </row>
    <row r="4721" spans="1:20" x14ac:dyDescent="0.3">
      <c r="A4721" s="75">
        <v>4718</v>
      </c>
      <c r="B4721" s="76">
        <v>43628</v>
      </c>
      <c r="C4721" s="80">
        <v>4131.9516000000003</v>
      </c>
      <c r="D4721" s="81">
        <v>96.792299999999997</v>
      </c>
      <c r="E4721" s="82">
        <v>79.349999999999994</v>
      </c>
      <c r="F4721" s="82">
        <v>60.791499999999999</v>
      </c>
      <c r="G4721" s="82">
        <v>202.5488</v>
      </c>
      <c r="H4721" s="82">
        <v>228.60810000000001</v>
      </c>
      <c r="I4721" s="82">
        <v>120.3608</v>
      </c>
      <c r="J4721" s="82">
        <v>34.061300000000003</v>
      </c>
      <c r="K4721" s="82">
        <v>84.838099999999997</v>
      </c>
      <c r="L4721" s="82">
        <v>208.61799999999999</v>
      </c>
      <c r="M4721" s="87">
        <v>329.14</v>
      </c>
      <c r="N4721" s="80">
        <v>2.37</v>
      </c>
      <c r="O4721" s="86">
        <f t="shared" si="219"/>
        <v>1314.9031283552499</v>
      </c>
      <c r="P4721" s="24">
        <f t="shared" si="220"/>
        <v>0</v>
      </c>
      <c r="R4721" s="76">
        <v>43628</v>
      </c>
      <c r="S4721" s="88">
        <f t="shared" si="221"/>
        <v>-2.0188583449891602E-3</v>
      </c>
      <c r="T4721" s="88"/>
    </row>
    <row r="4722" spans="1:20" x14ac:dyDescent="0.3">
      <c r="A4722" s="75">
        <v>4719</v>
      </c>
      <c r="B4722" s="76">
        <v>43629</v>
      </c>
      <c r="C4722" s="80">
        <v>4150.1125000000002</v>
      </c>
      <c r="D4722" s="81">
        <v>97.265199999999993</v>
      </c>
      <c r="E4722" s="82">
        <v>79.19</v>
      </c>
      <c r="F4722" s="82">
        <v>61.040900000000001</v>
      </c>
      <c r="G4722" s="82">
        <v>203.82730000000001</v>
      </c>
      <c r="H4722" s="82">
        <v>229.9776</v>
      </c>
      <c r="I4722" s="82">
        <v>121.41759999999999</v>
      </c>
      <c r="J4722" s="82">
        <v>34.023400000000002</v>
      </c>
      <c r="K4722" s="82">
        <v>84.657399999999996</v>
      </c>
      <c r="L4722" s="82">
        <v>208.30500000000001</v>
      </c>
      <c r="M4722" s="87">
        <v>328.43299999999999</v>
      </c>
      <c r="N4722" s="80">
        <v>2.37</v>
      </c>
      <c r="O4722" s="86">
        <f t="shared" si="219"/>
        <v>1315.0267918637501</v>
      </c>
      <c r="P4722" s="24">
        <f t="shared" si="220"/>
        <v>0</v>
      </c>
      <c r="R4722" s="76">
        <v>43629</v>
      </c>
      <c r="S4722" s="88">
        <f t="shared" si="221"/>
        <v>4.3952354136964598E-3</v>
      </c>
      <c r="T4722" s="88"/>
    </row>
    <row r="4723" spans="1:20" x14ac:dyDescent="0.3">
      <c r="A4723" s="75">
        <v>4720</v>
      </c>
      <c r="B4723" s="76">
        <v>43630</v>
      </c>
      <c r="C4723" s="80">
        <v>4143.9821000000002</v>
      </c>
      <c r="D4723" s="81">
        <v>95.5822</v>
      </c>
      <c r="E4723" s="82">
        <v>78.62</v>
      </c>
      <c r="F4723" s="82">
        <v>60.406100000000002</v>
      </c>
      <c r="G4723" s="82">
        <v>204.02760000000001</v>
      </c>
      <c r="H4723" s="82">
        <v>229.78729999999999</v>
      </c>
      <c r="I4723" s="82">
        <v>120.8811</v>
      </c>
      <c r="J4723" s="82">
        <v>34.036099999999998</v>
      </c>
      <c r="K4723" s="82">
        <v>84.955399999999997</v>
      </c>
      <c r="L4723" s="82">
        <v>207.976</v>
      </c>
      <c r="M4723" s="87">
        <v>329.71800000000002</v>
      </c>
      <c r="N4723" s="80">
        <v>2.36</v>
      </c>
      <c r="O4723" s="86">
        <f t="shared" si="219"/>
        <v>1315.1499451664799</v>
      </c>
      <c r="P4723" s="24">
        <f t="shared" si="220"/>
        <v>0</v>
      </c>
      <c r="R4723" s="76">
        <v>43630</v>
      </c>
      <c r="S4723" s="88">
        <f t="shared" si="221"/>
        <v>-1.4771647756536301E-3</v>
      </c>
      <c r="T4723" s="88"/>
    </row>
    <row r="4724" spans="1:20" x14ac:dyDescent="0.3">
      <c r="A4724" s="75">
        <v>4721</v>
      </c>
      <c r="B4724" s="76">
        <v>43633</v>
      </c>
      <c r="C4724" s="80">
        <v>4147.8734999999997</v>
      </c>
      <c r="D4724" s="81">
        <v>96.124600000000001</v>
      </c>
      <c r="E4724" s="82">
        <v>76.58</v>
      </c>
      <c r="F4724" s="82">
        <v>60.235999999999997</v>
      </c>
      <c r="G4724" s="82">
        <v>204.6437</v>
      </c>
      <c r="H4724" s="82">
        <v>230.8905</v>
      </c>
      <c r="I4724" s="82">
        <v>122.0842</v>
      </c>
      <c r="J4724" s="82">
        <v>34.3765</v>
      </c>
      <c r="K4724" s="82">
        <v>84.226900000000001</v>
      </c>
      <c r="L4724" s="82">
        <v>207.64599999999999</v>
      </c>
      <c r="M4724" s="87">
        <v>327.34100000000001</v>
      </c>
      <c r="N4724" s="80">
        <v>2.38</v>
      </c>
      <c r="O4724" s="86">
        <f t="shared" si="219"/>
        <v>1315.27415377241</v>
      </c>
      <c r="P4724" s="24">
        <f t="shared" si="220"/>
        <v>0</v>
      </c>
      <c r="R4724" s="76">
        <v>43633</v>
      </c>
      <c r="S4724" s="88">
        <f t="shared" si="221"/>
        <v>9.3904845776226998E-4</v>
      </c>
      <c r="T4724" s="88"/>
    </row>
    <row r="4725" spans="1:20" x14ac:dyDescent="0.3">
      <c r="A4725" s="75">
        <v>4722</v>
      </c>
      <c r="B4725" s="76">
        <v>43634</v>
      </c>
      <c r="C4725" s="80">
        <v>4188.3040000000001</v>
      </c>
      <c r="D4725" s="81">
        <v>100.0887</v>
      </c>
      <c r="E4725" s="82">
        <v>78.239999999999995</v>
      </c>
      <c r="F4725" s="82">
        <v>59.975200000000001</v>
      </c>
      <c r="G4725" s="82">
        <v>208.2021</v>
      </c>
      <c r="H4725" s="82">
        <v>233.81970000000001</v>
      </c>
      <c r="I4725" s="82">
        <v>123.14100000000001</v>
      </c>
      <c r="J4725" s="82">
        <v>34.590899999999998</v>
      </c>
      <c r="K4725" s="82">
        <v>83.846100000000007</v>
      </c>
      <c r="L4725" s="82">
        <v>206.92599999999999</v>
      </c>
      <c r="M4725" s="87">
        <v>328.46499999999997</v>
      </c>
      <c r="N4725" s="80">
        <v>2.37</v>
      </c>
      <c r="O4725" s="86">
        <f t="shared" si="219"/>
        <v>1315.39785217497</v>
      </c>
      <c r="P4725" s="24">
        <f t="shared" si="220"/>
        <v>0</v>
      </c>
      <c r="R4725" s="76">
        <v>43634</v>
      </c>
      <c r="S4725" s="88">
        <f t="shared" si="221"/>
        <v>9.7472837587744294E-3</v>
      </c>
      <c r="T4725" s="88"/>
    </row>
    <row r="4726" spans="1:20" x14ac:dyDescent="0.3">
      <c r="A4726" s="75">
        <v>4723</v>
      </c>
      <c r="B4726" s="76">
        <v>43635</v>
      </c>
      <c r="C4726" s="80">
        <v>4200.8212999999996</v>
      </c>
      <c r="D4726" s="81">
        <v>99.866200000000006</v>
      </c>
      <c r="E4726" s="82">
        <v>79.58</v>
      </c>
      <c r="F4726" s="82">
        <v>59.7258</v>
      </c>
      <c r="G4726" s="82">
        <v>209.01849999999999</v>
      </c>
      <c r="H4726" s="82">
        <v>233.74359999999999</v>
      </c>
      <c r="I4726" s="82">
        <v>122.4581</v>
      </c>
      <c r="J4726" s="82">
        <v>34.881</v>
      </c>
      <c r="K4726" s="82">
        <v>84.640900000000002</v>
      </c>
      <c r="L4726" s="82">
        <v>208.16399999999999</v>
      </c>
      <c r="M4726" s="87">
        <v>328.53</v>
      </c>
      <c r="N4726" s="80">
        <v>2.37</v>
      </c>
      <c r="O4726" s="86">
        <f t="shared" si="219"/>
        <v>1315.52156221107</v>
      </c>
      <c r="P4726" s="24">
        <f t="shared" si="220"/>
        <v>0</v>
      </c>
      <c r="R4726" s="76">
        <v>43635</v>
      </c>
      <c r="S4726" s="88">
        <f t="shared" si="221"/>
        <v>2.9886321527758902E-3</v>
      </c>
      <c r="T4726" s="88"/>
    </row>
    <row r="4727" spans="1:20" x14ac:dyDescent="0.3">
      <c r="A4727" s="75">
        <v>4724</v>
      </c>
      <c r="B4727" s="76">
        <v>43636</v>
      </c>
      <c r="C4727" s="80">
        <v>4241.0038999999997</v>
      </c>
      <c r="D4727" s="81">
        <v>101.17359999999999</v>
      </c>
      <c r="E4727" s="82">
        <v>79.88</v>
      </c>
      <c r="F4727" s="82">
        <v>64.612300000000005</v>
      </c>
      <c r="G4727" s="82">
        <v>210.95939999999999</v>
      </c>
      <c r="H4727" s="82">
        <v>236.38749999999999</v>
      </c>
      <c r="I4727" s="82">
        <v>124.55549999999999</v>
      </c>
      <c r="J4727" s="82">
        <v>35.7637</v>
      </c>
      <c r="K4727" s="82">
        <v>85.534999999999997</v>
      </c>
      <c r="L4727" s="82">
        <v>210.21600000000001</v>
      </c>
      <c r="M4727" s="87">
        <v>329.44499999999999</v>
      </c>
      <c r="N4727" s="80">
        <v>2.37</v>
      </c>
      <c r="O4727" s="86">
        <f t="shared" si="219"/>
        <v>1315.6452838818</v>
      </c>
      <c r="P4727" s="24">
        <f t="shared" si="220"/>
        <v>0</v>
      </c>
      <c r="R4727" s="76">
        <v>43636</v>
      </c>
      <c r="S4727" s="88">
        <f t="shared" si="221"/>
        <v>9.5654152201143407E-3</v>
      </c>
      <c r="T4727" s="88"/>
    </row>
    <row r="4728" spans="1:20" x14ac:dyDescent="0.3">
      <c r="A4728" s="75">
        <v>4725</v>
      </c>
      <c r="B4728" s="76">
        <v>43637</v>
      </c>
      <c r="C4728" s="80">
        <v>4235.9246999999996</v>
      </c>
      <c r="D4728" s="81">
        <v>101.14579999999999</v>
      </c>
      <c r="E4728" s="82">
        <v>78.55</v>
      </c>
      <c r="F4728" s="82">
        <v>63.625900000000001</v>
      </c>
      <c r="G4728" s="82">
        <v>210.99019999999999</v>
      </c>
      <c r="H4728" s="82">
        <v>237.62379999999999</v>
      </c>
      <c r="I4728" s="82">
        <v>126.31140000000001</v>
      </c>
      <c r="J4728" s="82">
        <v>35.095300000000002</v>
      </c>
      <c r="K4728" s="82">
        <v>85.352800000000002</v>
      </c>
      <c r="L4728" s="82">
        <v>209.90299999999999</v>
      </c>
      <c r="M4728" s="87">
        <v>328.06400000000002</v>
      </c>
      <c r="N4728" s="80">
        <v>2.38</v>
      </c>
      <c r="O4728" s="86">
        <f t="shared" si="219"/>
        <v>1315.7695392697201</v>
      </c>
      <c r="P4728" s="24">
        <f t="shared" si="220"/>
        <v>0</v>
      </c>
      <c r="R4728" s="76">
        <v>43637</v>
      </c>
      <c r="S4728" s="88">
        <f t="shared" si="221"/>
        <v>-1.1976409642066E-3</v>
      </c>
      <c r="T4728" s="88"/>
    </row>
    <row r="4729" spans="1:20" x14ac:dyDescent="0.3">
      <c r="A4729" s="75">
        <v>4726</v>
      </c>
      <c r="B4729" s="76">
        <v>43640</v>
      </c>
      <c r="C4729" s="80">
        <v>4228.5883999999996</v>
      </c>
      <c r="D4729" s="81">
        <v>101.7578</v>
      </c>
      <c r="E4729" s="82">
        <v>78.739999999999995</v>
      </c>
      <c r="F4729" s="82">
        <v>64.328800000000001</v>
      </c>
      <c r="G4729" s="82">
        <v>212.238</v>
      </c>
      <c r="H4729" s="82">
        <v>237.58580000000001</v>
      </c>
      <c r="I4729" s="82">
        <v>125.1083</v>
      </c>
      <c r="J4729" s="82">
        <v>35.007100000000001</v>
      </c>
      <c r="K4729" s="82">
        <v>85.965400000000002</v>
      </c>
      <c r="L4729" s="82">
        <v>210.185</v>
      </c>
      <c r="M4729" s="87">
        <v>327.51799999999997</v>
      </c>
      <c r="N4729" s="80">
        <v>2.38</v>
      </c>
      <c r="O4729" s="86">
        <f t="shared" si="219"/>
        <v>1315.8938063928699</v>
      </c>
      <c r="P4729" s="24">
        <f t="shared" si="220"/>
        <v>0</v>
      </c>
      <c r="R4729" s="76">
        <v>43640</v>
      </c>
      <c r="S4729" s="88">
        <f t="shared" si="221"/>
        <v>-1.7319240825975899E-3</v>
      </c>
      <c r="T4729" s="88"/>
    </row>
    <row r="4730" spans="1:20" x14ac:dyDescent="0.3">
      <c r="A4730" s="75">
        <v>4727</v>
      </c>
      <c r="B4730" s="76">
        <v>43641</v>
      </c>
      <c r="C4730" s="80">
        <v>4188.4323000000004</v>
      </c>
      <c r="D4730" s="81">
        <v>100.9093</v>
      </c>
      <c r="E4730" s="82">
        <v>77.81</v>
      </c>
      <c r="F4730" s="82">
        <v>63.569200000000002</v>
      </c>
      <c r="G4730" s="82">
        <v>205.53720000000001</v>
      </c>
      <c r="H4730" s="82">
        <v>235.17019999999999</v>
      </c>
      <c r="I4730" s="82">
        <v>124.0027</v>
      </c>
      <c r="J4730" s="82">
        <v>34.855699999999999</v>
      </c>
      <c r="K4730" s="82">
        <v>85.700500000000005</v>
      </c>
      <c r="L4730" s="82">
        <v>209.66800000000001</v>
      </c>
      <c r="M4730" s="87">
        <v>330.39299999999997</v>
      </c>
      <c r="N4730" s="80">
        <v>2.38</v>
      </c>
      <c r="O4730" s="86">
        <f t="shared" si="219"/>
        <v>1316.0180852523699</v>
      </c>
      <c r="P4730" s="24">
        <f t="shared" si="220"/>
        <v>0</v>
      </c>
      <c r="R4730" s="76">
        <v>43641</v>
      </c>
      <c r="S4730" s="88">
        <f t="shared" si="221"/>
        <v>-9.4963368863234497E-3</v>
      </c>
      <c r="T4730" s="88"/>
    </row>
    <row r="4731" spans="1:20" x14ac:dyDescent="0.3">
      <c r="A4731" s="75">
        <v>4728</v>
      </c>
      <c r="B4731" s="76">
        <v>43642</v>
      </c>
      <c r="C4731" s="80">
        <v>4183.2638999999999</v>
      </c>
      <c r="D4731" s="81">
        <v>104.2475</v>
      </c>
      <c r="E4731" s="82">
        <v>78.61</v>
      </c>
      <c r="F4731" s="82">
        <v>64.238100000000003</v>
      </c>
      <c r="G4731" s="82">
        <v>206.3074</v>
      </c>
      <c r="H4731" s="82">
        <v>235.7218</v>
      </c>
      <c r="I4731" s="82">
        <v>124.53919999999999</v>
      </c>
      <c r="J4731" s="82">
        <v>35.196199999999997</v>
      </c>
      <c r="K4731" s="82">
        <v>84.640900000000002</v>
      </c>
      <c r="L4731" s="82">
        <v>207.333</v>
      </c>
      <c r="M4731" s="87">
        <v>328.53</v>
      </c>
      <c r="N4731" s="80">
        <v>2.38</v>
      </c>
      <c r="O4731" s="86">
        <f t="shared" si="219"/>
        <v>1316.1423758493099</v>
      </c>
      <c r="P4731" s="24">
        <f t="shared" si="220"/>
        <v>0</v>
      </c>
      <c r="R4731" s="76">
        <v>43642</v>
      </c>
      <c r="S4731" s="88">
        <f t="shared" si="221"/>
        <v>-1.23397004650172E-3</v>
      </c>
      <c r="T4731" s="88"/>
    </row>
    <row r="4732" spans="1:20" x14ac:dyDescent="0.3">
      <c r="A4732" s="75">
        <v>4729</v>
      </c>
      <c r="B4732" s="76">
        <v>43643</v>
      </c>
      <c r="C4732" s="80">
        <v>4199.8887999999997</v>
      </c>
      <c r="D4732" s="81">
        <v>104.9151</v>
      </c>
      <c r="E4732" s="82">
        <v>79.42</v>
      </c>
      <c r="F4732" s="82">
        <v>64.362799999999993</v>
      </c>
      <c r="G4732" s="82">
        <v>206.6463</v>
      </c>
      <c r="H4732" s="82">
        <v>234.16210000000001</v>
      </c>
      <c r="I4732" s="82">
        <v>123.2711</v>
      </c>
      <c r="J4732" s="82">
        <v>34.5657</v>
      </c>
      <c r="K4732" s="82">
        <v>84.574600000000004</v>
      </c>
      <c r="L4732" s="82">
        <v>206.346</v>
      </c>
      <c r="M4732" s="87">
        <v>331.29199999999997</v>
      </c>
      <c r="N4732" s="80">
        <v>2.38</v>
      </c>
      <c r="O4732" s="86">
        <f t="shared" si="219"/>
        <v>1316.2666781848</v>
      </c>
      <c r="P4732" s="24">
        <f t="shared" si="220"/>
        <v>0</v>
      </c>
      <c r="R4732" s="76">
        <v>43643</v>
      </c>
      <c r="S4732" s="88">
        <f t="shared" si="221"/>
        <v>3.9741456425925704E-3</v>
      </c>
      <c r="T4732" s="88"/>
    </row>
    <row r="4733" spans="1:20" x14ac:dyDescent="0.3">
      <c r="A4733" s="75">
        <v>4730</v>
      </c>
      <c r="B4733" s="76">
        <v>43644</v>
      </c>
      <c r="C4733" s="80">
        <v>4224.2691000000004</v>
      </c>
      <c r="D4733" s="81">
        <v>105.8053</v>
      </c>
      <c r="E4733" s="82">
        <v>80.14</v>
      </c>
      <c r="F4733" s="82">
        <v>64.589600000000004</v>
      </c>
      <c r="G4733" s="82">
        <v>206.3536</v>
      </c>
      <c r="H4733" s="82">
        <v>236.6918</v>
      </c>
      <c r="I4733" s="82">
        <v>124.58799999999999</v>
      </c>
      <c r="J4733" s="82">
        <v>34.893599999999999</v>
      </c>
      <c r="K4733" s="82">
        <v>84.309700000000007</v>
      </c>
      <c r="L4733" s="82">
        <v>205.46799999999999</v>
      </c>
      <c r="M4733" s="87">
        <v>333.52499999999998</v>
      </c>
      <c r="N4733" s="80">
        <v>2.4</v>
      </c>
      <c r="O4733" s="99">
        <f t="shared" si="219"/>
        <v>1316.3920369160601</v>
      </c>
      <c r="P4733" s="24">
        <f t="shared" si="220"/>
        <v>1</v>
      </c>
      <c r="R4733" s="76">
        <v>43644</v>
      </c>
      <c r="S4733" s="88">
        <f t="shared" si="221"/>
        <v>5.8049870272758302E-3</v>
      </c>
      <c r="T4733" s="88"/>
    </row>
    <row r="4734" spans="1:20" x14ac:dyDescent="0.3">
      <c r="A4734" s="75">
        <v>4731</v>
      </c>
      <c r="B4734" s="76">
        <v>43647</v>
      </c>
      <c r="C4734" s="80">
        <v>4256.7083000000002</v>
      </c>
      <c r="D4734" s="81">
        <v>107.82210000000001</v>
      </c>
      <c r="E4734" s="82">
        <v>80.38</v>
      </c>
      <c r="F4734" s="82">
        <v>65.768699999999995</v>
      </c>
      <c r="G4734" s="82">
        <v>209.00309999999999</v>
      </c>
      <c r="H4734" s="82">
        <v>237.45259999999999</v>
      </c>
      <c r="I4734" s="82">
        <v>124.4742</v>
      </c>
      <c r="J4734" s="82">
        <v>34.729599999999998</v>
      </c>
      <c r="K4734" s="82">
        <v>85.435599999999994</v>
      </c>
      <c r="L4734" s="82">
        <v>206.62799999999999</v>
      </c>
      <c r="M4734" s="87">
        <v>331.34</v>
      </c>
      <c r="N4734" s="80">
        <v>2.39</v>
      </c>
      <c r="O4734" s="86">
        <f t="shared" si="219"/>
        <v>1316.51688520845</v>
      </c>
      <c r="P4734" s="24">
        <f t="shared" si="220"/>
        <v>0</v>
      </c>
      <c r="R4734" s="76">
        <v>43647</v>
      </c>
      <c r="S4734" s="88">
        <f t="shared" si="221"/>
        <v>7.6792456238168301E-3</v>
      </c>
      <c r="T4734" s="88"/>
    </row>
    <row r="4735" spans="1:20" x14ac:dyDescent="0.3">
      <c r="A4735" s="75">
        <v>4732</v>
      </c>
      <c r="B4735" s="76">
        <v>43648</v>
      </c>
      <c r="C4735" s="80">
        <v>4269.3370000000004</v>
      </c>
      <c r="D4735" s="81">
        <v>107.1127</v>
      </c>
      <c r="E4735" s="82">
        <v>80.459999999999994</v>
      </c>
      <c r="F4735" s="82">
        <v>66.278899999999993</v>
      </c>
      <c r="G4735" s="82">
        <v>210.3895</v>
      </c>
      <c r="H4735" s="82">
        <v>233.81970000000001</v>
      </c>
      <c r="I4735" s="82">
        <v>123.10850000000001</v>
      </c>
      <c r="J4735" s="82">
        <v>34.616100000000003</v>
      </c>
      <c r="K4735" s="82">
        <v>86.064800000000005</v>
      </c>
      <c r="L4735" s="82">
        <v>207.505</v>
      </c>
      <c r="M4735" s="87">
        <v>336.608</v>
      </c>
      <c r="N4735" s="80">
        <v>2.4</v>
      </c>
      <c r="O4735" s="86">
        <f t="shared" si="219"/>
        <v>1316.64226776895</v>
      </c>
      <c r="P4735" s="24">
        <f t="shared" si="220"/>
        <v>0</v>
      </c>
      <c r="R4735" s="76">
        <v>43648</v>
      </c>
      <c r="S4735" s="88">
        <f t="shared" si="221"/>
        <v>2.9667759944933501E-3</v>
      </c>
      <c r="T4735" s="88"/>
    </row>
    <row r="4736" spans="1:20" x14ac:dyDescent="0.3">
      <c r="A4736" s="75">
        <v>4733</v>
      </c>
      <c r="B4736" s="76">
        <v>43649</v>
      </c>
      <c r="C4736" s="80">
        <v>4303.1219000000001</v>
      </c>
      <c r="D4736" s="81">
        <v>106.5842</v>
      </c>
      <c r="E4736" s="82">
        <v>81.28</v>
      </c>
      <c r="F4736" s="82">
        <v>66.732399999999998</v>
      </c>
      <c r="G4736" s="82">
        <v>211.745</v>
      </c>
      <c r="H4736" s="82">
        <v>234.61859999999999</v>
      </c>
      <c r="I4736" s="82">
        <v>124.2791</v>
      </c>
      <c r="J4736" s="82">
        <v>34.540500000000002</v>
      </c>
      <c r="K4736" s="82">
        <v>86.263499999999993</v>
      </c>
      <c r="L4736" s="82">
        <v>209.95</v>
      </c>
      <c r="M4736" s="87">
        <v>341.79599999999999</v>
      </c>
      <c r="N4736" s="80">
        <v>2.41</v>
      </c>
      <c r="O4736" s="86">
        <f t="shared" si="219"/>
        <v>1316.7681847477299</v>
      </c>
      <c r="P4736" s="24">
        <f t="shared" si="220"/>
        <v>0</v>
      </c>
      <c r="R4736" s="76">
        <v>43649</v>
      </c>
      <c r="S4736" s="88">
        <f t="shared" si="221"/>
        <v>7.9133832723909895E-3</v>
      </c>
      <c r="T4736" s="88"/>
    </row>
    <row r="4737" spans="1:20" x14ac:dyDescent="0.3">
      <c r="A4737" s="75">
        <v>4734</v>
      </c>
      <c r="B4737" s="76">
        <v>43650</v>
      </c>
      <c r="C4737" s="80">
        <v>4303.1219000000001</v>
      </c>
      <c r="D4737" s="81">
        <v>106.5842</v>
      </c>
      <c r="E4737" s="82">
        <v>81.28</v>
      </c>
      <c r="F4737" s="82">
        <v>66.732399999999998</v>
      </c>
      <c r="G4737" s="82">
        <v>211.745</v>
      </c>
      <c r="H4737" s="82">
        <v>234.61859999999999</v>
      </c>
      <c r="I4737" s="82">
        <v>124.2791</v>
      </c>
      <c r="J4737" s="82">
        <v>34.540500000000002</v>
      </c>
      <c r="K4737" s="82">
        <v>86.263499999999993</v>
      </c>
      <c r="L4737" s="82">
        <v>209.95</v>
      </c>
      <c r="M4737" s="87">
        <v>341.79599999999999</v>
      </c>
      <c r="N4737" s="80">
        <v>2.41</v>
      </c>
      <c r="O4737" s="86">
        <f t="shared" si="219"/>
        <v>1316.8941137685699</v>
      </c>
      <c r="P4737" s="24">
        <f t="shared" si="220"/>
        <v>0</v>
      </c>
      <c r="R4737" s="76">
        <v>43650</v>
      </c>
      <c r="S4737" s="88">
        <f t="shared" si="221"/>
        <v>0</v>
      </c>
      <c r="T4737" s="88"/>
    </row>
    <row r="4738" spans="1:20" x14ac:dyDescent="0.3">
      <c r="A4738" s="75">
        <v>4735</v>
      </c>
      <c r="B4738" s="76">
        <v>43651</v>
      </c>
      <c r="C4738" s="80">
        <v>4295.8091999999997</v>
      </c>
      <c r="D4738" s="81">
        <v>106.6259</v>
      </c>
      <c r="E4738" s="82">
        <v>81.7</v>
      </c>
      <c r="F4738" s="82">
        <v>67.208500000000001</v>
      </c>
      <c r="G4738" s="82">
        <v>211.12889999999999</v>
      </c>
      <c r="H4738" s="82">
        <v>234.98</v>
      </c>
      <c r="I4738" s="82">
        <v>123.77509999999999</v>
      </c>
      <c r="J4738" s="82">
        <v>34.666600000000003</v>
      </c>
      <c r="K4738" s="82">
        <v>86.28</v>
      </c>
      <c r="L4738" s="82">
        <v>208.43</v>
      </c>
      <c r="M4738" s="87">
        <v>339.27499999999998</v>
      </c>
      <c r="N4738" s="80">
        <v>2.42</v>
      </c>
      <c r="O4738" s="86">
        <f t="shared" si="219"/>
        <v>1317.0205774096601</v>
      </c>
      <c r="P4738" s="24">
        <f t="shared" si="220"/>
        <v>0</v>
      </c>
      <c r="R4738" s="76">
        <v>43651</v>
      </c>
      <c r="S4738" s="88">
        <f t="shared" si="221"/>
        <v>-1.69939410733411E-3</v>
      </c>
      <c r="T4738" s="88"/>
    </row>
    <row r="4739" spans="1:20" x14ac:dyDescent="0.3">
      <c r="A4739" s="75">
        <v>4736</v>
      </c>
      <c r="B4739" s="76">
        <v>43654</v>
      </c>
      <c r="C4739" s="80">
        <v>4275.1025</v>
      </c>
      <c r="D4739" s="81">
        <v>106.5842</v>
      </c>
      <c r="E4739" s="82">
        <v>81.19</v>
      </c>
      <c r="F4739" s="82">
        <v>67.492000000000004</v>
      </c>
      <c r="G4739" s="82">
        <v>210.97479999999999</v>
      </c>
      <c r="H4739" s="82">
        <v>235.0941</v>
      </c>
      <c r="I4739" s="82">
        <v>124.3441</v>
      </c>
      <c r="J4739" s="82">
        <v>34.855699999999999</v>
      </c>
      <c r="K4739" s="82">
        <v>86.097899999999996</v>
      </c>
      <c r="L4739" s="82">
        <v>207.709</v>
      </c>
      <c r="M4739" s="87">
        <v>340.75200000000001</v>
      </c>
      <c r="N4739" s="80">
        <v>2.41</v>
      </c>
      <c r="O4739" s="86">
        <f t="shared" si="219"/>
        <v>1317.1465305680499</v>
      </c>
      <c r="P4739" s="24">
        <f t="shared" si="220"/>
        <v>0</v>
      </c>
      <c r="R4739" s="76">
        <v>43654</v>
      </c>
      <c r="S4739" s="88">
        <f t="shared" si="221"/>
        <v>-4.8202094264334604E-3</v>
      </c>
      <c r="T4739" s="88"/>
    </row>
    <row r="4740" spans="1:20" x14ac:dyDescent="0.3">
      <c r="A4740" s="75">
        <v>4737</v>
      </c>
      <c r="B4740" s="76">
        <v>43655</v>
      </c>
      <c r="C4740" s="80">
        <v>4281.6381000000001</v>
      </c>
      <c r="D4740" s="81">
        <v>106.4729</v>
      </c>
      <c r="E4740" s="82">
        <v>81.36</v>
      </c>
      <c r="F4740" s="82">
        <v>67.571299999999994</v>
      </c>
      <c r="G4740" s="82">
        <v>210.2046</v>
      </c>
      <c r="H4740" s="82">
        <v>234.61859999999999</v>
      </c>
      <c r="I4740" s="82">
        <v>124.2628</v>
      </c>
      <c r="J4740" s="82">
        <v>35.2971</v>
      </c>
      <c r="K4740" s="82">
        <v>85.4191</v>
      </c>
      <c r="L4740" s="82">
        <v>206.42400000000001</v>
      </c>
      <c r="M4740" s="87">
        <v>340.64</v>
      </c>
      <c r="N4740" s="80">
        <v>2.41</v>
      </c>
      <c r="O4740" s="86">
        <f t="shared" ref="O4740:O4803" si="222">O4739*(1+N4740/100/252)</f>
        <v>1317.2724957719699</v>
      </c>
      <c r="P4740" s="24">
        <f t="shared" ref="P4740:P4803" si="223">IF(MONTH(B4740)&lt;&gt;MONTH(B4741),1,0)</f>
        <v>0</v>
      </c>
      <c r="R4740" s="76">
        <v>43655</v>
      </c>
      <c r="S4740" s="88">
        <f t="shared" ref="S4740:S4803" si="224">(C4740/C4739)-1</f>
        <v>1.5287586671899299E-3</v>
      </c>
      <c r="T4740" s="88"/>
    </row>
    <row r="4741" spans="1:20" x14ac:dyDescent="0.3">
      <c r="A4741" s="75">
        <v>4738</v>
      </c>
      <c r="B4741" s="76">
        <v>43656</v>
      </c>
      <c r="C4741" s="80">
        <v>4300.9931999999999</v>
      </c>
      <c r="D4741" s="81">
        <v>103.4268</v>
      </c>
      <c r="E4741" s="82">
        <v>81.73</v>
      </c>
      <c r="F4741" s="82">
        <v>68.194900000000004</v>
      </c>
      <c r="G4741" s="82">
        <v>212.3458</v>
      </c>
      <c r="H4741" s="82">
        <v>238.59389999999999</v>
      </c>
      <c r="I4741" s="82">
        <v>126.0187</v>
      </c>
      <c r="J4741" s="82">
        <v>35.536700000000003</v>
      </c>
      <c r="K4741" s="82">
        <v>85.799899999999994</v>
      </c>
      <c r="L4741" s="82">
        <v>210.608</v>
      </c>
      <c r="M4741" s="87">
        <v>342.101</v>
      </c>
      <c r="N4741" s="80">
        <v>2.41</v>
      </c>
      <c r="O4741" s="86">
        <f t="shared" si="222"/>
        <v>1317.39847302255</v>
      </c>
      <c r="P4741" s="24">
        <f t="shared" si="223"/>
        <v>0</v>
      </c>
      <c r="R4741" s="76">
        <v>43656</v>
      </c>
      <c r="S4741" s="88">
        <f t="shared" si="224"/>
        <v>4.5204894827519703E-3</v>
      </c>
      <c r="T4741" s="88"/>
    </row>
    <row r="4742" spans="1:20" x14ac:dyDescent="0.3">
      <c r="A4742" s="75">
        <v>4739</v>
      </c>
      <c r="B4742" s="76">
        <v>43657</v>
      </c>
      <c r="C4742" s="80">
        <v>4310.84</v>
      </c>
      <c r="D4742" s="81">
        <v>102.5228</v>
      </c>
      <c r="E4742" s="82">
        <v>82.29</v>
      </c>
      <c r="F4742" s="82">
        <v>68.013499999999993</v>
      </c>
      <c r="G4742" s="82">
        <v>213.19300000000001</v>
      </c>
      <c r="H4742" s="82">
        <v>238.57480000000001</v>
      </c>
      <c r="I4742" s="82">
        <v>126.1163</v>
      </c>
      <c r="J4742" s="82">
        <v>35.839399999999998</v>
      </c>
      <c r="K4742" s="82">
        <v>86.164100000000005</v>
      </c>
      <c r="L4742" s="82">
        <v>210.51400000000001</v>
      </c>
      <c r="M4742" s="87">
        <v>341.60300000000001</v>
      </c>
      <c r="N4742" s="80">
        <v>2.4</v>
      </c>
      <c r="O4742" s="86">
        <f t="shared" si="222"/>
        <v>1317.52393954379</v>
      </c>
      <c r="P4742" s="24">
        <f t="shared" si="223"/>
        <v>0</v>
      </c>
      <c r="R4742" s="76">
        <v>43657</v>
      </c>
      <c r="S4742" s="88">
        <f t="shared" si="224"/>
        <v>2.2894246845124298E-3</v>
      </c>
      <c r="T4742" s="88"/>
    </row>
    <row r="4743" spans="1:20" x14ac:dyDescent="0.3">
      <c r="A4743" s="75">
        <v>4740</v>
      </c>
      <c r="B4743" s="76">
        <v>43658</v>
      </c>
      <c r="C4743" s="80">
        <v>4331.1692999999996</v>
      </c>
      <c r="D4743" s="81">
        <v>104.17789999999999</v>
      </c>
      <c r="E4743" s="82">
        <v>82.46</v>
      </c>
      <c r="F4743" s="82">
        <v>67.809399999999997</v>
      </c>
      <c r="G4743" s="82">
        <v>213.9632</v>
      </c>
      <c r="H4743" s="82">
        <v>239.62100000000001</v>
      </c>
      <c r="I4743" s="82">
        <v>126.21380000000001</v>
      </c>
      <c r="J4743" s="82">
        <v>36.028500000000001</v>
      </c>
      <c r="K4743" s="82">
        <v>86.296599999999998</v>
      </c>
      <c r="L4743" s="82">
        <v>208.83699999999999</v>
      </c>
      <c r="M4743" s="87">
        <v>342.08499999999998</v>
      </c>
      <c r="N4743" s="80">
        <v>2.38</v>
      </c>
      <c r="O4743" s="86">
        <f t="shared" si="222"/>
        <v>1317.6483723603101</v>
      </c>
      <c r="P4743" s="24">
        <f t="shared" si="223"/>
        <v>0</v>
      </c>
      <c r="R4743" s="76">
        <v>43658</v>
      </c>
      <c r="S4743" s="88">
        <f t="shared" si="224"/>
        <v>4.7158558424806899E-3</v>
      </c>
      <c r="T4743" s="88"/>
    </row>
    <row r="4744" spans="1:20" x14ac:dyDescent="0.3">
      <c r="A4744" s="75">
        <v>4741</v>
      </c>
      <c r="B4744" s="76">
        <v>43661</v>
      </c>
      <c r="C4744" s="80">
        <v>4331.9309999999996</v>
      </c>
      <c r="D4744" s="81">
        <v>104.9151</v>
      </c>
      <c r="E4744" s="82">
        <v>83.47</v>
      </c>
      <c r="F4744" s="82">
        <v>67.492000000000004</v>
      </c>
      <c r="G4744" s="82">
        <v>213.9632</v>
      </c>
      <c r="H4744" s="82">
        <v>239.12639999999999</v>
      </c>
      <c r="I4744" s="82">
        <v>125.31959999999999</v>
      </c>
      <c r="J4744" s="82">
        <v>36.003300000000003</v>
      </c>
      <c r="K4744" s="82">
        <v>86.313100000000006</v>
      </c>
      <c r="L4744" s="82">
        <v>210.20099999999999</v>
      </c>
      <c r="M4744" s="87">
        <v>344.04500000000002</v>
      </c>
      <c r="N4744" s="80">
        <v>2.4</v>
      </c>
      <c r="O4744" s="86">
        <f t="shared" si="222"/>
        <v>1317.7738626814801</v>
      </c>
      <c r="P4744" s="24">
        <f t="shared" si="223"/>
        <v>0</v>
      </c>
      <c r="R4744" s="76">
        <v>43661</v>
      </c>
      <c r="S4744" s="88">
        <f t="shared" si="224"/>
        <v>1.75864748579668E-4</v>
      </c>
      <c r="T4744" s="88"/>
    </row>
    <row r="4745" spans="1:20" x14ac:dyDescent="0.3">
      <c r="A4745" s="75">
        <v>4742</v>
      </c>
      <c r="B4745" s="76">
        <v>43662</v>
      </c>
      <c r="C4745" s="80">
        <v>4317.3157000000001</v>
      </c>
      <c r="D4745" s="81">
        <v>105.24890000000001</v>
      </c>
      <c r="E4745" s="82">
        <v>83.37</v>
      </c>
      <c r="F4745" s="82">
        <v>66.721000000000004</v>
      </c>
      <c r="G4745" s="82">
        <v>211.15969999999999</v>
      </c>
      <c r="H4745" s="82">
        <v>237.3005</v>
      </c>
      <c r="I4745" s="82">
        <v>123.4499</v>
      </c>
      <c r="J4745" s="82">
        <v>35.637599999999999</v>
      </c>
      <c r="K4745" s="82">
        <v>86.329700000000003</v>
      </c>
      <c r="L4745" s="82">
        <v>209.65199999999999</v>
      </c>
      <c r="M4745" s="87">
        <v>343.25799999999998</v>
      </c>
      <c r="N4745" s="80">
        <v>2.41</v>
      </c>
      <c r="O4745" s="86">
        <f t="shared" si="222"/>
        <v>1317.8998878802599</v>
      </c>
      <c r="P4745" s="24">
        <f t="shared" si="223"/>
        <v>0</v>
      </c>
      <c r="R4745" s="76">
        <v>43662</v>
      </c>
      <c r="S4745" s="88">
        <f t="shared" si="224"/>
        <v>-3.3738533693171702E-3</v>
      </c>
      <c r="T4745" s="88"/>
    </row>
    <row r="4746" spans="1:20" x14ac:dyDescent="0.3">
      <c r="A4746" s="75">
        <v>4743</v>
      </c>
      <c r="B4746" s="76">
        <v>43663</v>
      </c>
      <c r="C4746" s="80">
        <v>4289.1823999999997</v>
      </c>
      <c r="D4746" s="81">
        <v>105.3741</v>
      </c>
      <c r="E4746" s="82">
        <v>83.83</v>
      </c>
      <c r="F4746" s="82">
        <v>66.015199999999993</v>
      </c>
      <c r="G4746" s="82">
        <v>209.9119</v>
      </c>
      <c r="H4746" s="82">
        <v>236.12119999999999</v>
      </c>
      <c r="I4746" s="82">
        <v>122.7183</v>
      </c>
      <c r="J4746" s="82">
        <v>35.221499999999999</v>
      </c>
      <c r="K4746" s="82">
        <v>86.395899999999997</v>
      </c>
      <c r="L4746" s="82">
        <v>208.054</v>
      </c>
      <c r="M4746" s="87">
        <v>343.24200000000002</v>
      </c>
      <c r="N4746" s="80">
        <v>2.41</v>
      </c>
      <c r="O4746" s="86">
        <f t="shared" si="222"/>
        <v>1318.0259251314401</v>
      </c>
      <c r="P4746" s="24">
        <f t="shared" si="223"/>
        <v>0</v>
      </c>
      <c r="R4746" s="76">
        <v>43663</v>
      </c>
      <c r="S4746" s="88">
        <f t="shared" si="224"/>
        <v>-6.5163870226123697E-3</v>
      </c>
      <c r="T4746" s="88"/>
    </row>
    <row r="4747" spans="1:20" x14ac:dyDescent="0.3">
      <c r="A4747" s="75">
        <v>4744</v>
      </c>
      <c r="B4747" s="76">
        <v>43664</v>
      </c>
      <c r="C4747" s="80">
        <v>4304.9868999999999</v>
      </c>
      <c r="D4747" s="81">
        <v>103.44070000000001</v>
      </c>
      <c r="E4747" s="82">
        <v>83.5</v>
      </c>
      <c r="F4747" s="82">
        <v>66.163200000000003</v>
      </c>
      <c r="G4747" s="82">
        <v>210.143</v>
      </c>
      <c r="H4747" s="82">
        <v>237.14830000000001</v>
      </c>
      <c r="I4747" s="82">
        <v>121.6777</v>
      </c>
      <c r="J4747" s="82">
        <v>34.981900000000003</v>
      </c>
      <c r="K4747" s="82">
        <v>86.147599999999997</v>
      </c>
      <c r="L4747" s="82">
        <v>208.21100000000001</v>
      </c>
      <c r="M4747" s="87">
        <v>346.77499999999998</v>
      </c>
      <c r="N4747" s="80">
        <v>2.41</v>
      </c>
      <c r="O4747" s="86">
        <f t="shared" si="222"/>
        <v>1318.1519744361799</v>
      </c>
      <c r="P4747" s="24">
        <f t="shared" si="223"/>
        <v>0</v>
      </c>
      <c r="R4747" s="76">
        <v>43664</v>
      </c>
      <c r="S4747" s="88">
        <f t="shared" si="224"/>
        <v>3.6847348809414498E-3</v>
      </c>
      <c r="T4747" s="88"/>
    </row>
    <row r="4748" spans="1:20" x14ac:dyDescent="0.3">
      <c r="A4748" s="75">
        <v>4745</v>
      </c>
      <c r="B4748" s="76">
        <v>43665</v>
      </c>
      <c r="C4748" s="80">
        <v>4278.5739999999996</v>
      </c>
      <c r="D4748" s="81">
        <v>104.31699999999999</v>
      </c>
      <c r="E4748" s="82">
        <v>83.45</v>
      </c>
      <c r="F4748" s="82">
        <v>65.502899999999997</v>
      </c>
      <c r="G4748" s="82">
        <v>210.4511</v>
      </c>
      <c r="H4748" s="82">
        <v>237.833</v>
      </c>
      <c r="I4748" s="82">
        <v>121.9216</v>
      </c>
      <c r="J4748" s="82">
        <v>35.107999999999997</v>
      </c>
      <c r="K4748" s="82">
        <v>85.087900000000005</v>
      </c>
      <c r="L4748" s="82">
        <v>203.839</v>
      </c>
      <c r="M4748" s="87">
        <v>343.49900000000002</v>
      </c>
      <c r="N4748" s="80">
        <v>2.41</v>
      </c>
      <c r="O4748" s="86">
        <f t="shared" si="222"/>
        <v>1318.2780357956401</v>
      </c>
      <c r="P4748" s="24">
        <f t="shared" si="223"/>
        <v>0</v>
      </c>
      <c r="R4748" s="76">
        <v>43665</v>
      </c>
      <c r="S4748" s="88">
        <f t="shared" si="224"/>
        <v>-6.1354193667814104E-3</v>
      </c>
      <c r="T4748" s="88"/>
    </row>
    <row r="4749" spans="1:20" x14ac:dyDescent="0.3">
      <c r="A4749" s="75">
        <v>4746</v>
      </c>
      <c r="B4749" s="76">
        <v>43668</v>
      </c>
      <c r="C4749" s="80">
        <v>4290.7789000000002</v>
      </c>
      <c r="D4749" s="81">
        <v>105.6384</v>
      </c>
      <c r="E4749" s="82">
        <v>82.66</v>
      </c>
      <c r="F4749" s="82">
        <v>65.571200000000005</v>
      </c>
      <c r="G4749" s="82">
        <v>213.23920000000001</v>
      </c>
      <c r="H4749" s="82">
        <v>238.3466</v>
      </c>
      <c r="I4749" s="82">
        <v>122.0517</v>
      </c>
      <c r="J4749" s="82">
        <v>35.498899999999999</v>
      </c>
      <c r="K4749" s="82">
        <v>84.806399999999996</v>
      </c>
      <c r="L4749" s="82">
        <v>204.137</v>
      </c>
      <c r="M4749" s="87">
        <v>345.31299999999999</v>
      </c>
      <c r="N4749" s="80">
        <v>2.4</v>
      </c>
      <c r="O4749" s="86">
        <f t="shared" si="222"/>
        <v>1318.40358608477</v>
      </c>
      <c r="P4749" s="24">
        <f t="shared" si="223"/>
        <v>0</v>
      </c>
      <c r="R4749" s="76">
        <v>43668</v>
      </c>
      <c r="S4749" s="88">
        <f t="shared" si="224"/>
        <v>2.85256255939492E-3</v>
      </c>
      <c r="T4749" s="88"/>
    </row>
    <row r="4750" spans="1:20" x14ac:dyDescent="0.3">
      <c r="A4750" s="75">
        <v>4747</v>
      </c>
      <c r="B4750" s="76">
        <v>43669</v>
      </c>
      <c r="C4750" s="80">
        <v>4320.2345999999998</v>
      </c>
      <c r="D4750" s="81">
        <v>103.093</v>
      </c>
      <c r="E4750" s="82">
        <v>83.2</v>
      </c>
      <c r="F4750" s="82">
        <v>65.400499999999994</v>
      </c>
      <c r="G4750" s="82">
        <v>214.56399999999999</v>
      </c>
      <c r="H4750" s="82">
        <v>239.31659999999999</v>
      </c>
      <c r="I4750" s="82">
        <v>122.5394</v>
      </c>
      <c r="J4750" s="82">
        <v>35.599800000000002</v>
      </c>
      <c r="K4750" s="82">
        <v>89.955699999999993</v>
      </c>
      <c r="L4750" s="82">
        <v>204.857</v>
      </c>
      <c r="M4750" s="87">
        <v>344.20499999999998</v>
      </c>
      <c r="N4750" s="80">
        <v>2.4</v>
      </c>
      <c r="O4750" s="86">
        <f t="shared" si="222"/>
        <v>1318.52914833106</v>
      </c>
      <c r="P4750" s="24">
        <f t="shared" si="223"/>
        <v>0</v>
      </c>
      <c r="R4750" s="76">
        <v>43669</v>
      </c>
      <c r="S4750" s="88">
        <f t="shared" si="224"/>
        <v>6.8648841356051503E-3</v>
      </c>
      <c r="T4750" s="88"/>
    </row>
    <row r="4751" spans="1:20" x14ac:dyDescent="0.3">
      <c r="A4751" s="75">
        <v>4748</v>
      </c>
      <c r="B4751" s="76">
        <v>43670</v>
      </c>
      <c r="C4751" s="80">
        <v>4340.6695</v>
      </c>
      <c r="D4751" s="81">
        <v>105.5271</v>
      </c>
      <c r="E4751" s="82">
        <v>83.42</v>
      </c>
      <c r="F4751" s="82">
        <v>66.151799999999994</v>
      </c>
      <c r="G4751" s="82">
        <v>216.76679999999999</v>
      </c>
      <c r="H4751" s="82">
        <v>240.68610000000001</v>
      </c>
      <c r="I4751" s="82">
        <v>122.5232</v>
      </c>
      <c r="J4751" s="82">
        <v>35.788899999999998</v>
      </c>
      <c r="K4751" s="82">
        <v>89.045100000000005</v>
      </c>
      <c r="L4751" s="82">
        <v>202.46</v>
      </c>
      <c r="M4751" s="87">
        <v>341.74799999999999</v>
      </c>
      <c r="N4751" s="80">
        <v>2.4</v>
      </c>
      <c r="O4751" s="86">
        <f t="shared" si="222"/>
        <v>1318.6547225356601</v>
      </c>
      <c r="P4751" s="24">
        <f t="shared" si="223"/>
        <v>0</v>
      </c>
      <c r="R4751" s="76">
        <v>43670</v>
      </c>
      <c r="S4751" s="88">
        <f t="shared" si="224"/>
        <v>4.7300440582556096E-3</v>
      </c>
      <c r="T4751" s="88"/>
    </row>
    <row r="4752" spans="1:20" x14ac:dyDescent="0.3">
      <c r="A4752" s="75">
        <v>4749</v>
      </c>
      <c r="B4752" s="76">
        <v>43671</v>
      </c>
      <c r="C4752" s="80">
        <v>4317.8442999999997</v>
      </c>
      <c r="D4752" s="81">
        <v>104.8038</v>
      </c>
      <c r="E4752" s="82">
        <v>82.7</v>
      </c>
      <c r="F4752" s="82">
        <v>66.356700000000004</v>
      </c>
      <c r="G4752" s="82">
        <v>215.9504</v>
      </c>
      <c r="H4752" s="82">
        <v>238.95529999999999</v>
      </c>
      <c r="I4752" s="82">
        <v>121.8241</v>
      </c>
      <c r="J4752" s="82">
        <v>34.590899999999998</v>
      </c>
      <c r="K4752" s="82">
        <v>87.869500000000002</v>
      </c>
      <c r="L4752" s="82">
        <v>202.11500000000001</v>
      </c>
      <c r="M4752" s="87">
        <v>344.41399999999999</v>
      </c>
      <c r="N4752" s="80">
        <v>2.4</v>
      </c>
      <c r="O4752" s="86">
        <f t="shared" si="222"/>
        <v>1318.7803086997101</v>
      </c>
      <c r="P4752" s="24">
        <f t="shared" si="223"/>
        <v>0</v>
      </c>
      <c r="R4752" s="76">
        <v>43671</v>
      </c>
      <c r="S4752" s="88">
        <f t="shared" si="224"/>
        <v>-5.2584514900294596E-3</v>
      </c>
      <c r="T4752" s="88"/>
    </row>
    <row r="4753" spans="1:20" x14ac:dyDescent="0.3">
      <c r="A4753" s="75">
        <v>4750</v>
      </c>
      <c r="B4753" s="76">
        <v>43672</v>
      </c>
      <c r="C4753" s="80">
        <v>4349.8006999999998</v>
      </c>
      <c r="D4753" s="81">
        <v>104.623</v>
      </c>
      <c r="E4753" s="82">
        <v>83.92</v>
      </c>
      <c r="F4753" s="82">
        <v>66.595799999999997</v>
      </c>
      <c r="G4753" s="82">
        <v>217.7218</v>
      </c>
      <c r="H4753" s="82">
        <v>235.32230000000001</v>
      </c>
      <c r="I4753" s="82">
        <v>121.629</v>
      </c>
      <c r="J4753" s="82">
        <v>34.439599999999999</v>
      </c>
      <c r="K4753" s="82">
        <v>89.690799999999996</v>
      </c>
      <c r="L4753" s="82">
        <v>205.60900000000001</v>
      </c>
      <c r="M4753" s="87">
        <v>346.245</v>
      </c>
      <c r="N4753" s="80">
        <v>2.4</v>
      </c>
      <c r="O4753" s="86">
        <f t="shared" si="222"/>
        <v>1318.90590682435</v>
      </c>
      <c r="P4753" s="24">
        <f t="shared" si="223"/>
        <v>0</v>
      </c>
      <c r="R4753" s="76">
        <v>43672</v>
      </c>
      <c r="S4753" s="88">
        <f t="shared" si="224"/>
        <v>7.4010079520467897E-3</v>
      </c>
      <c r="T4753" s="88"/>
    </row>
    <row r="4754" spans="1:20" x14ac:dyDescent="0.3">
      <c r="A4754" s="75">
        <v>4751</v>
      </c>
      <c r="B4754" s="76">
        <v>43675</v>
      </c>
      <c r="C4754" s="80">
        <v>4342.7889999999998</v>
      </c>
      <c r="D4754" s="81">
        <v>104.2753</v>
      </c>
      <c r="E4754" s="82">
        <v>83.52</v>
      </c>
      <c r="F4754" s="82">
        <v>66.094899999999996</v>
      </c>
      <c r="G4754" s="82">
        <v>217.24430000000001</v>
      </c>
      <c r="H4754" s="82">
        <v>236.29239999999999</v>
      </c>
      <c r="I4754" s="82">
        <v>122.4907</v>
      </c>
      <c r="J4754" s="82">
        <v>34.540500000000002</v>
      </c>
      <c r="K4754" s="82">
        <v>89.392799999999994</v>
      </c>
      <c r="L4754" s="82">
        <v>206.095</v>
      </c>
      <c r="M4754" s="87">
        <v>345.28100000000001</v>
      </c>
      <c r="N4754" s="80">
        <v>2.4</v>
      </c>
      <c r="O4754" s="86">
        <f t="shared" si="222"/>
        <v>1319.03151691072</v>
      </c>
      <c r="P4754" s="24">
        <f t="shared" si="223"/>
        <v>0</v>
      </c>
      <c r="R4754" s="76">
        <v>43675</v>
      </c>
      <c r="S4754" s="88">
        <f t="shared" si="224"/>
        <v>-1.6119589111289699E-3</v>
      </c>
      <c r="T4754" s="88"/>
    </row>
    <row r="4755" spans="1:20" x14ac:dyDescent="0.3">
      <c r="A4755" s="75">
        <v>4752</v>
      </c>
      <c r="B4755" s="76">
        <v>43676</v>
      </c>
      <c r="C4755" s="80">
        <v>4332.0174999999999</v>
      </c>
      <c r="D4755" s="81">
        <v>104.0527</v>
      </c>
      <c r="E4755" s="82">
        <v>84.03</v>
      </c>
      <c r="F4755" s="82">
        <v>65.445999999999998</v>
      </c>
      <c r="G4755" s="82">
        <v>216.1968</v>
      </c>
      <c r="H4755" s="82">
        <v>236.5016</v>
      </c>
      <c r="I4755" s="82">
        <v>122.5069</v>
      </c>
      <c r="J4755" s="82">
        <v>34.868400000000001</v>
      </c>
      <c r="K4755" s="82">
        <v>88.945800000000006</v>
      </c>
      <c r="L4755" s="82">
        <v>204.45</v>
      </c>
      <c r="M4755" s="87">
        <v>341.041</v>
      </c>
      <c r="N4755" s="80">
        <v>2.39</v>
      </c>
      <c r="O4755" s="86">
        <f t="shared" si="222"/>
        <v>1319.15661553474</v>
      </c>
      <c r="P4755" s="24">
        <f t="shared" si="223"/>
        <v>0</v>
      </c>
      <c r="R4755" s="76">
        <v>43676</v>
      </c>
      <c r="S4755" s="88">
        <f t="shared" si="224"/>
        <v>-2.4803185234188998E-3</v>
      </c>
      <c r="T4755" s="88"/>
    </row>
    <row r="4756" spans="1:20" x14ac:dyDescent="0.3">
      <c r="A4756" s="75">
        <v>4753</v>
      </c>
      <c r="B4756" s="76">
        <v>43677</v>
      </c>
      <c r="C4756" s="80">
        <v>4284.9832999999999</v>
      </c>
      <c r="D4756" s="81">
        <v>101.7578</v>
      </c>
      <c r="E4756" s="82">
        <v>88.13</v>
      </c>
      <c r="F4756" s="82">
        <v>64.091300000000004</v>
      </c>
      <c r="G4756" s="82">
        <v>209.9119</v>
      </c>
      <c r="H4756" s="82">
        <v>234.16210000000001</v>
      </c>
      <c r="I4756" s="82">
        <v>120.8973</v>
      </c>
      <c r="J4756" s="82">
        <v>34.540500000000002</v>
      </c>
      <c r="K4756" s="82">
        <v>87.141000000000005</v>
      </c>
      <c r="L4756" s="82">
        <v>200.26599999999999</v>
      </c>
      <c r="M4756" s="87">
        <v>338.43900000000002</v>
      </c>
      <c r="N4756" s="80">
        <v>2.4</v>
      </c>
      <c r="O4756" s="99">
        <f t="shared" si="222"/>
        <v>1319.2822494981301</v>
      </c>
      <c r="P4756" s="24">
        <f t="shared" si="223"/>
        <v>1</v>
      </c>
      <c r="R4756" s="76">
        <v>43677</v>
      </c>
      <c r="S4756" s="88">
        <f t="shared" si="224"/>
        <v>-1.0857343027815601E-2</v>
      </c>
      <c r="T4756" s="88"/>
    </row>
    <row r="4757" spans="1:20" x14ac:dyDescent="0.3">
      <c r="A4757" s="75">
        <v>4754</v>
      </c>
      <c r="B4757" s="76">
        <v>43678</v>
      </c>
      <c r="C4757" s="80">
        <v>4246.8495999999996</v>
      </c>
      <c r="D4757" s="81">
        <v>99.031599999999997</v>
      </c>
      <c r="E4757" s="82">
        <v>90.11</v>
      </c>
      <c r="F4757" s="82">
        <v>63.613199999999999</v>
      </c>
      <c r="G4757" s="82">
        <v>212.66929999999999</v>
      </c>
      <c r="H4757" s="82">
        <v>229.6542</v>
      </c>
      <c r="I4757" s="82">
        <v>117.8083</v>
      </c>
      <c r="J4757" s="82">
        <v>33.846899999999998</v>
      </c>
      <c r="K4757" s="82">
        <v>86.147599999999997</v>
      </c>
      <c r="L4757" s="82">
        <v>199.21700000000001</v>
      </c>
      <c r="M4757" s="87">
        <v>339.291</v>
      </c>
      <c r="N4757" s="80">
        <v>2.14</v>
      </c>
      <c r="O4757" s="86">
        <f t="shared" si="222"/>
        <v>1319.3942837843899</v>
      </c>
      <c r="P4757" s="24">
        <f t="shared" si="223"/>
        <v>0</v>
      </c>
      <c r="R4757" s="76">
        <v>43678</v>
      </c>
      <c r="S4757" s="88">
        <f t="shared" si="224"/>
        <v>-8.8993812414625006E-3</v>
      </c>
      <c r="T4757" s="88"/>
    </row>
    <row r="4758" spans="1:20" x14ac:dyDescent="0.3">
      <c r="A4758" s="75">
        <v>4755</v>
      </c>
      <c r="B4758" s="76">
        <v>43679</v>
      </c>
      <c r="C4758" s="80">
        <v>4216.3068999999996</v>
      </c>
      <c r="D4758" s="81">
        <v>98.962100000000007</v>
      </c>
      <c r="E4758" s="82">
        <v>88.32</v>
      </c>
      <c r="F4758" s="82">
        <v>63.567700000000002</v>
      </c>
      <c r="G4758" s="82">
        <v>210.88239999999999</v>
      </c>
      <c r="H4758" s="82">
        <v>229.6352</v>
      </c>
      <c r="I4758" s="82">
        <v>116.65389999999999</v>
      </c>
      <c r="J4758" s="82">
        <v>32.648899999999998</v>
      </c>
      <c r="K4758" s="82">
        <v>86.644300000000001</v>
      </c>
      <c r="L4758" s="82">
        <v>200.43899999999999</v>
      </c>
      <c r="M4758" s="87">
        <v>344.47800000000001</v>
      </c>
      <c r="N4758" s="80">
        <v>2.14</v>
      </c>
      <c r="O4758" s="86">
        <f t="shared" si="222"/>
        <v>1319.5063275846801</v>
      </c>
      <c r="P4758" s="24">
        <f t="shared" si="223"/>
        <v>0</v>
      </c>
      <c r="R4758" s="76">
        <v>43679</v>
      </c>
      <c r="S4758" s="88">
        <f t="shared" si="224"/>
        <v>-7.1918487530144796E-3</v>
      </c>
      <c r="T4758" s="88"/>
    </row>
    <row r="4759" spans="1:20" x14ac:dyDescent="0.3">
      <c r="A4759" s="75">
        <v>4756</v>
      </c>
      <c r="B4759" s="76">
        <v>43682</v>
      </c>
      <c r="C4759" s="80">
        <v>4090.9549999999999</v>
      </c>
      <c r="D4759" s="81">
        <v>95.6935</v>
      </c>
      <c r="E4759" s="82">
        <v>84.01</v>
      </c>
      <c r="F4759" s="82">
        <v>61.199800000000003</v>
      </c>
      <c r="G4759" s="82">
        <v>203.65790000000001</v>
      </c>
      <c r="H4759" s="82">
        <v>225.8501</v>
      </c>
      <c r="I4759" s="82">
        <v>114.26390000000001</v>
      </c>
      <c r="J4759" s="82">
        <v>31.564399999999999</v>
      </c>
      <c r="K4759" s="82">
        <v>85.5184</v>
      </c>
      <c r="L4759" s="82">
        <v>194.923</v>
      </c>
      <c r="M4759" s="87">
        <v>338.00599999999997</v>
      </c>
      <c r="N4759" s="80">
        <v>2.13</v>
      </c>
      <c r="O4759" s="86">
        <f t="shared" si="222"/>
        <v>1319.61785728618</v>
      </c>
      <c r="P4759" s="24">
        <f t="shared" si="223"/>
        <v>0</v>
      </c>
      <c r="R4759" s="76">
        <v>43682</v>
      </c>
      <c r="S4759" s="88">
        <f t="shared" si="224"/>
        <v>-2.9730259910634001E-2</v>
      </c>
      <c r="T4759" s="88"/>
    </row>
    <row r="4760" spans="1:20" x14ac:dyDescent="0.3">
      <c r="A4760" s="75">
        <v>4757</v>
      </c>
      <c r="B4760" s="76">
        <v>43683</v>
      </c>
      <c r="C4760" s="80">
        <v>4144.5199000000002</v>
      </c>
      <c r="D4760" s="81">
        <v>94.8172</v>
      </c>
      <c r="E4760" s="82">
        <v>85.92</v>
      </c>
      <c r="F4760" s="82">
        <v>61.427500000000002</v>
      </c>
      <c r="G4760" s="82">
        <v>207.47810000000001</v>
      </c>
      <c r="H4760" s="82">
        <v>227.06739999999999</v>
      </c>
      <c r="I4760" s="82">
        <v>115.3695</v>
      </c>
      <c r="J4760" s="82">
        <v>31.5518</v>
      </c>
      <c r="K4760" s="82">
        <v>86.544899999999998</v>
      </c>
      <c r="L4760" s="82">
        <v>198.13499999999999</v>
      </c>
      <c r="M4760" s="87">
        <v>343.83600000000001</v>
      </c>
      <c r="N4760" s="80">
        <v>2.13</v>
      </c>
      <c r="O4760" s="86">
        <f t="shared" si="222"/>
        <v>1319.7293964145899</v>
      </c>
      <c r="P4760" s="24">
        <f t="shared" si="223"/>
        <v>0</v>
      </c>
      <c r="R4760" s="76">
        <v>43683</v>
      </c>
      <c r="S4760" s="88">
        <f t="shared" si="224"/>
        <v>1.30934952841086E-2</v>
      </c>
      <c r="T4760" s="88"/>
    </row>
    <row r="4761" spans="1:20" x14ac:dyDescent="0.3">
      <c r="A4761" s="75">
        <v>4758</v>
      </c>
      <c r="B4761" s="76">
        <v>43684</v>
      </c>
      <c r="C4761" s="80">
        <v>4147.8127999999997</v>
      </c>
      <c r="D4761" s="81">
        <v>96.528000000000006</v>
      </c>
      <c r="E4761" s="82">
        <v>86.71</v>
      </c>
      <c r="F4761" s="82">
        <v>60.721699999999998</v>
      </c>
      <c r="G4761" s="82">
        <v>208.3869</v>
      </c>
      <c r="H4761" s="82">
        <v>226.53479999999999</v>
      </c>
      <c r="I4761" s="82">
        <v>114.6216</v>
      </c>
      <c r="J4761" s="82">
        <v>31.123000000000001</v>
      </c>
      <c r="K4761" s="82">
        <v>88.051699999999997</v>
      </c>
      <c r="L4761" s="82">
        <v>200.21899999999999</v>
      </c>
      <c r="M4761" s="87">
        <v>348.25299999999999</v>
      </c>
      <c r="N4761" s="80">
        <v>2.12</v>
      </c>
      <c r="O4761" s="86">
        <f t="shared" si="222"/>
        <v>1319.84042126858</v>
      </c>
      <c r="P4761" s="24">
        <f t="shared" si="223"/>
        <v>0</v>
      </c>
      <c r="R4761" s="76">
        <v>43684</v>
      </c>
      <c r="S4761" s="88">
        <f t="shared" si="224"/>
        <v>7.9451904670535501E-4</v>
      </c>
      <c r="T4761" s="88"/>
    </row>
    <row r="4762" spans="1:20" x14ac:dyDescent="0.3">
      <c r="A4762" s="75">
        <v>4759</v>
      </c>
      <c r="B4762" s="76">
        <v>43685</v>
      </c>
      <c r="C4762" s="80">
        <v>4226.6989000000003</v>
      </c>
      <c r="D4762" s="81">
        <v>99.115099999999998</v>
      </c>
      <c r="E4762" s="82">
        <v>88.91</v>
      </c>
      <c r="F4762" s="82">
        <v>62.213000000000001</v>
      </c>
      <c r="G4762" s="82">
        <v>213.9478</v>
      </c>
      <c r="H4762" s="82">
        <v>234.3903</v>
      </c>
      <c r="I4762" s="82">
        <v>117.6782</v>
      </c>
      <c r="J4762" s="82">
        <v>31.539200000000001</v>
      </c>
      <c r="K4762" s="82">
        <v>88.896100000000004</v>
      </c>
      <c r="L4762" s="82">
        <v>202.86699999999999</v>
      </c>
      <c r="M4762" s="87">
        <v>350.14800000000002</v>
      </c>
      <c r="N4762" s="80">
        <v>2.12</v>
      </c>
      <c r="O4762" s="86">
        <f t="shared" si="222"/>
        <v>1319.9514554627499</v>
      </c>
      <c r="P4762" s="24">
        <f t="shared" si="223"/>
        <v>0</v>
      </c>
      <c r="R4762" s="76">
        <v>43685</v>
      </c>
      <c r="S4762" s="88">
        <f t="shared" si="224"/>
        <v>1.9018722349282601E-2</v>
      </c>
      <c r="T4762" s="88"/>
    </row>
    <row r="4763" spans="1:20" x14ac:dyDescent="0.3">
      <c r="A4763" s="75">
        <v>4760</v>
      </c>
      <c r="B4763" s="76">
        <v>43686</v>
      </c>
      <c r="C4763" s="80">
        <v>4199.4054999999998</v>
      </c>
      <c r="D4763" s="81">
        <v>99.448899999999995</v>
      </c>
      <c r="E4763" s="82">
        <v>89.92</v>
      </c>
      <c r="F4763" s="82">
        <v>61.359200000000001</v>
      </c>
      <c r="G4763" s="82">
        <v>212.1301</v>
      </c>
      <c r="H4763" s="82">
        <v>232.84970000000001</v>
      </c>
      <c r="I4763" s="82">
        <v>115.17440000000001</v>
      </c>
      <c r="J4763" s="82">
        <v>31.476099999999999</v>
      </c>
      <c r="K4763" s="82">
        <v>88.448999999999998</v>
      </c>
      <c r="L4763" s="82">
        <v>201.50399999999999</v>
      </c>
      <c r="M4763" s="87">
        <v>355.19099999999997</v>
      </c>
      <c r="N4763" s="80">
        <v>2.12</v>
      </c>
      <c r="O4763" s="86">
        <f t="shared" si="222"/>
        <v>1320.0624989978901</v>
      </c>
      <c r="P4763" s="24">
        <f t="shared" si="223"/>
        <v>0</v>
      </c>
      <c r="R4763" s="76">
        <v>43686</v>
      </c>
      <c r="S4763" s="88">
        <f t="shared" si="224"/>
        <v>-6.4573797769225099E-3</v>
      </c>
      <c r="T4763" s="88"/>
    </row>
    <row r="4764" spans="1:20" x14ac:dyDescent="0.3">
      <c r="A4764" s="75">
        <v>4761</v>
      </c>
      <c r="B4764" s="76">
        <v>43689</v>
      </c>
      <c r="C4764" s="80">
        <v>4149.9134999999997</v>
      </c>
      <c r="D4764" s="81">
        <v>97.084400000000002</v>
      </c>
      <c r="E4764" s="82">
        <v>89.21</v>
      </c>
      <c r="F4764" s="82">
        <v>60.619300000000003</v>
      </c>
      <c r="G4764" s="82">
        <v>209.17250000000001</v>
      </c>
      <c r="H4764" s="82">
        <v>231.19489999999999</v>
      </c>
      <c r="I4764" s="82">
        <v>114.6216</v>
      </c>
      <c r="J4764" s="82">
        <v>31.425699999999999</v>
      </c>
      <c r="K4764" s="82">
        <v>88.084800000000001</v>
      </c>
      <c r="L4764" s="82">
        <v>201.11199999999999</v>
      </c>
      <c r="M4764" s="87">
        <v>348.78300000000002</v>
      </c>
      <c r="N4764" s="80">
        <v>2.12</v>
      </c>
      <c r="O4764" s="86">
        <f t="shared" si="222"/>
        <v>1320.1735518747901</v>
      </c>
      <c r="P4764" s="24">
        <f t="shared" si="223"/>
        <v>0</v>
      </c>
      <c r="R4764" s="76">
        <v>43689</v>
      </c>
      <c r="S4764" s="88">
        <f t="shared" si="224"/>
        <v>-1.1785477730121599E-2</v>
      </c>
      <c r="T4764" s="88"/>
    </row>
    <row r="4765" spans="1:20" x14ac:dyDescent="0.3">
      <c r="A4765" s="75">
        <v>4762</v>
      </c>
      <c r="B4765" s="76">
        <v>43690</v>
      </c>
      <c r="C4765" s="80">
        <v>4211.3274000000001</v>
      </c>
      <c r="D4765" s="81">
        <v>100.3947</v>
      </c>
      <c r="E4765" s="82">
        <v>89.37</v>
      </c>
      <c r="F4765" s="82">
        <v>61.438899999999997</v>
      </c>
      <c r="G4765" s="82">
        <v>213.50110000000001</v>
      </c>
      <c r="H4765" s="82">
        <v>232.79259999999999</v>
      </c>
      <c r="I4765" s="82">
        <v>116.0373</v>
      </c>
      <c r="J4765" s="82">
        <v>31.476099999999999</v>
      </c>
      <c r="K4765" s="82">
        <v>88.581500000000005</v>
      </c>
      <c r="L4765" s="82">
        <v>203.58799999999999</v>
      </c>
      <c r="M4765" s="87">
        <v>352.91</v>
      </c>
      <c r="N4765" s="80">
        <v>2.12</v>
      </c>
      <c r="O4765" s="86">
        <f t="shared" si="222"/>
        <v>1320.2846140942299</v>
      </c>
      <c r="P4765" s="24">
        <f t="shared" si="223"/>
        <v>0</v>
      </c>
      <c r="R4765" s="76">
        <v>43690</v>
      </c>
      <c r="S4765" s="88">
        <f t="shared" si="224"/>
        <v>1.4798838578201899E-2</v>
      </c>
      <c r="T4765" s="88"/>
    </row>
    <row r="4766" spans="1:20" x14ac:dyDescent="0.3">
      <c r="A4766" s="75">
        <v>4763</v>
      </c>
      <c r="B4766" s="76">
        <v>43691</v>
      </c>
      <c r="C4766" s="80">
        <v>4089.1797000000001</v>
      </c>
      <c r="D4766" s="81">
        <v>98.586500000000001</v>
      </c>
      <c r="E4766" s="82">
        <v>84.08</v>
      </c>
      <c r="F4766" s="82">
        <v>59.560600000000001</v>
      </c>
      <c r="G4766" s="82">
        <v>207.09299999999999</v>
      </c>
      <c r="H4766" s="82">
        <v>223.94800000000001</v>
      </c>
      <c r="I4766" s="82">
        <v>111.3622</v>
      </c>
      <c r="J4766" s="82">
        <v>30.6312</v>
      </c>
      <c r="K4766" s="82">
        <v>87.737099999999998</v>
      </c>
      <c r="L4766" s="82">
        <v>202.31899999999999</v>
      </c>
      <c r="M4766" s="87">
        <v>347.69099999999997</v>
      </c>
      <c r="N4766" s="80">
        <v>2.12</v>
      </c>
      <c r="O4766" s="86">
        <f t="shared" si="222"/>
        <v>1320.3956856570101</v>
      </c>
      <c r="P4766" s="24">
        <f t="shared" si="223"/>
        <v>0</v>
      </c>
      <c r="R4766" s="76">
        <v>43691</v>
      </c>
      <c r="S4766" s="88">
        <f t="shared" si="224"/>
        <v>-2.9004560414846899E-2</v>
      </c>
      <c r="T4766" s="88"/>
    </row>
    <row r="4767" spans="1:20" x14ac:dyDescent="0.3">
      <c r="A4767" s="75">
        <v>4764</v>
      </c>
      <c r="B4767" s="76">
        <v>43692</v>
      </c>
      <c r="C4767" s="80">
        <v>4100.0397999999996</v>
      </c>
      <c r="D4767" s="81">
        <v>98.975999999999999</v>
      </c>
      <c r="E4767" s="82">
        <v>85.01</v>
      </c>
      <c r="F4767" s="82">
        <v>59.867899999999999</v>
      </c>
      <c r="G4767" s="82">
        <v>206.6293</v>
      </c>
      <c r="H4767" s="82">
        <v>222.44540000000001</v>
      </c>
      <c r="I4767" s="82">
        <v>110.7038</v>
      </c>
      <c r="J4767" s="82">
        <v>30.606000000000002</v>
      </c>
      <c r="K4767" s="82">
        <v>89.194100000000006</v>
      </c>
      <c r="L4767" s="82">
        <v>204.82599999999999</v>
      </c>
      <c r="M4767" s="87">
        <v>350.565</v>
      </c>
      <c r="N4767" s="80">
        <v>2.13</v>
      </c>
      <c r="O4767" s="86">
        <f t="shared" si="222"/>
        <v>1320.5072905304401</v>
      </c>
      <c r="P4767" s="24">
        <f t="shared" si="223"/>
        <v>0</v>
      </c>
      <c r="R4767" s="76">
        <v>43692</v>
      </c>
      <c r="S4767" s="88">
        <f t="shared" si="224"/>
        <v>2.6558138298493602E-3</v>
      </c>
      <c r="T4767" s="88"/>
    </row>
    <row r="4768" spans="1:20" x14ac:dyDescent="0.3">
      <c r="A4768" s="75">
        <v>4765</v>
      </c>
      <c r="B4768" s="76">
        <v>43693</v>
      </c>
      <c r="C4768" s="80">
        <v>4159.8653000000004</v>
      </c>
      <c r="D4768" s="81">
        <v>101.9247</v>
      </c>
      <c r="E4768" s="82">
        <v>86.65</v>
      </c>
      <c r="F4768" s="82">
        <v>61.006300000000003</v>
      </c>
      <c r="G4768" s="82">
        <v>210.4162</v>
      </c>
      <c r="H4768" s="82">
        <v>222.54050000000001</v>
      </c>
      <c r="I4768" s="82">
        <v>112.43219999999999</v>
      </c>
      <c r="J4768" s="82">
        <v>31.0473</v>
      </c>
      <c r="K4768" s="82">
        <v>90.088200000000001</v>
      </c>
      <c r="L4768" s="82">
        <v>206.45599999999999</v>
      </c>
      <c r="M4768" s="87">
        <v>350.887</v>
      </c>
      <c r="N4768" s="80">
        <v>2.13</v>
      </c>
      <c r="O4768" s="86">
        <f t="shared" si="222"/>
        <v>1320.61890483714</v>
      </c>
      <c r="P4768" s="24">
        <f t="shared" si="223"/>
        <v>0</v>
      </c>
      <c r="R4768" s="76">
        <v>43693</v>
      </c>
      <c r="S4768" s="88">
        <f t="shared" si="224"/>
        <v>1.4591443722083101E-2</v>
      </c>
      <c r="T4768" s="88"/>
    </row>
    <row r="4769" spans="1:20" x14ac:dyDescent="0.3">
      <c r="A4769" s="75">
        <v>4766</v>
      </c>
      <c r="B4769" s="76">
        <v>43696</v>
      </c>
      <c r="C4769" s="80">
        <v>4210.4612999999999</v>
      </c>
      <c r="D4769" s="81">
        <v>104.1362</v>
      </c>
      <c r="E4769" s="82">
        <v>87.07</v>
      </c>
      <c r="F4769" s="82">
        <v>61.325099999999999</v>
      </c>
      <c r="G4769" s="82">
        <v>213.94040000000001</v>
      </c>
      <c r="H4769" s="82">
        <v>225.4229</v>
      </c>
      <c r="I4769" s="82">
        <v>114.3253</v>
      </c>
      <c r="J4769" s="82">
        <v>31.3248</v>
      </c>
      <c r="K4769" s="82">
        <v>90.5518</v>
      </c>
      <c r="L4769" s="82">
        <v>207.72499999999999</v>
      </c>
      <c r="M4769" s="87">
        <v>351.38499999999999</v>
      </c>
      <c r="N4769" s="80">
        <v>2.13</v>
      </c>
      <c r="O4769" s="86">
        <f t="shared" si="222"/>
        <v>1320.7305285779</v>
      </c>
      <c r="P4769" s="24">
        <f t="shared" si="223"/>
        <v>0</v>
      </c>
      <c r="R4769" s="76">
        <v>43696</v>
      </c>
      <c r="S4769" s="88">
        <f t="shared" si="224"/>
        <v>1.21628938321632E-2</v>
      </c>
      <c r="T4769" s="88"/>
    </row>
    <row r="4770" spans="1:20" x14ac:dyDescent="0.3">
      <c r="A4770" s="75">
        <v>4767</v>
      </c>
      <c r="B4770" s="76">
        <v>43697</v>
      </c>
      <c r="C4770" s="80">
        <v>4177.4467000000004</v>
      </c>
      <c r="D4770" s="81">
        <v>105.8053</v>
      </c>
      <c r="E4770" s="82">
        <v>86.65</v>
      </c>
      <c r="F4770" s="82">
        <v>60.311900000000001</v>
      </c>
      <c r="G4770" s="82">
        <v>212.16290000000001</v>
      </c>
      <c r="H4770" s="82">
        <v>223.15539999999999</v>
      </c>
      <c r="I4770" s="82">
        <v>113.6339</v>
      </c>
      <c r="J4770" s="82">
        <v>30.883400000000002</v>
      </c>
      <c r="K4770" s="82">
        <v>89.210700000000003</v>
      </c>
      <c r="L4770" s="82">
        <v>206.92599999999999</v>
      </c>
      <c r="M4770" s="87">
        <v>350.887</v>
      </c>
      <c r="N4770" s="80">
        <v>2.13</v>
      </c>
      <c r="O4770" s="86">
        <f t="shared" si="222"/>
        <v>1320.84216175353</v>
      </c>
      <c r="P4770" s="24">
        <f t="shared" si="223"/>
        <v>0</v>
      </c>
      <c r="R4770" s="76">
        <v>43697</v>
      </c>
      <c r="S4770" s="88">
        <f t="shared" si="224"/>
        <v>-7.84108857620891E-3</v>
      </c>
      <c r="T4770" s="88"/>
    </row>
    <row r="4771" spans="1:20" x14ac:dyDescent="0.3">
      <c r="A4771" s="75">
        <v>4768</v>
      </c>
      <c r="B4771" s="76">
        <v>43698</v>
      </c>
      <c r="C4771" s="80">
        <v>4212.0712000000003</v>
      </c>
      <c r="D4771" s="81">
        <v>106.6815</v>
      </c>
      <c r="E4771" s="82">
        <v>88.87</v>
      </c>
      <c r="F4771" s="82">
        <v>60.607900000000001</v>
      </c>
      <c r="G4771" s="82">
        <v>214.52780000000001</v>
      </c>
      <c r="H4771" s="82">
        <v>226.51820000000001</v>
      </c>
      <c r="I4771" s="82">
        <v>114.7698</v>
      </c>
      <c r="J4771" s="82">
        <v>30.9969</v>
      </c>
      <c r="K4771" s="82">
        <v>89.5749</v>
      </c>
      <c r="L4771" s="82">
        <v>207.364</v>
      </c>
      <c r="M4771" s="87">
        <v>354.48399999999998</v>
      </c>
      <c r="N4771" s="80">
        <v>2.12</v>
      </c>
      <c r="O4771" s="86">
        <f t="shared" si="222"/>
        <v>1320.9532802211099</v>
      </c>
      <c r="P4771" s="24">
        <f t="shared" si="223"/>
        <v>0</v>
      </c>
      <c r="R4771" s="76">
        <v>43698</v>
      </c>
      <c r="S4771" s="88">
        <f t="shared" si="224"/>
        <v>8.2884360918355996E-3</v>
      </c>
      <c r="T4771" s="88"/>
    </row>
    <row r="4772" spans="1:20" x14ac:dyDescent="0.3">
      <c r="A4772" s="75">
        <v>4769</v>
      </c>
      <c r="B4772" s="76">
        <v>43699</v>
      </c>
      <c r="C4772" s="80">
        <v>4210.05</v>
      </c>
      <c r="D4772" s="81">
        <v>107.3074</v>
      </c>
      <c r="E4772" s="82">
        <v>88.72</v>
      </c>
      <c r="F4772" s="82">
        <v>60.550899999999999</v>
      </c>
      <c r="G4772" s="82">
        <v>212.9666</v>
      </c>
      <c r="H4772" s="82">
        <v>226.23</v>
      </c>
      <c r="I4772" s="82">
        <v>114.5228</v>
      </c>
      <c r="J4772" s="82">
        <v>30.732099999999999</v>
      </c>
      <c r="K4772" s="82">
        <v>90.220699999999994</v>
      </c>
      <c r="L4772" s="82">
        <v>207.86600000000001</v>
      </c>
      <c r="M4772" s="87">
        <v>352.52499999999998</v>
      </c>
      <c r="N4772" s="80">
        <v>2.12</v>
      </c>
      <c r="O4772" s="86">
        <f t="shared" si="222"/>
        <v>1321.0644080367499</v>
      </c>
      <c r="P4772" s="24">
        <f t="shared" si="223"/>
        <v>0</v>
      </c>
      <c r="R4772" s="76">
        <v>43699</v>
      </c>
      <c r="S4772" s="88">
        <f t="shared" si="224"/>
        <v>-4.7985893495816601E-4</v>
      </c>
      <c r="T4772" s="88"/>
    </row>
    <row r="4773" spans="1:20" x14ac:dyDescent="0.3">
      <c r="A4773" s="75">
        <v>4770</v>
      </c>
      <c r="B4773" s="76">
        <v>43700</v>
      </c>
      <c r="C4773" s="80">
        <v>4100.8468000000003</v>
      </c>
      <c r="D4773" s="81">
        <v>102.2585</v>
      </c>
      <c r="E4773" s="82">
        <v>86.99</v>
      </c>
      <c r="F4773" s="82">
        <v>58.7181</v>
      </c>
      <c r="G4773" s="82">
        <v>206.18100000000001</v>
      </c>
      <c r="H4773" s="82">
        <v>221.32990000000001</v>
      </c>
      <c r="I4773" s="82">
        <v>111.0988</v>
      </c>
      <c r="J4773" s="82">
        <v>30.013300000000001</v>
      </c>
      <c r="K4773" s="82">
        <v>88.978899999999996</v>
      </c>
      <c r="L4773" s="82">
        <v>204.12100000000001</v>
      </c>
      <c r="M4773" s="87">
        <v>344.767</v>
      </c>
      <c r="N4773" s="80">
        <v>2.12</v>
      </c>
      <c r="O4773" s="86">
        <f t="shared" si="222"/>
        <v>1321.1755452012301</v>
      </c>
      <c r="P4773" s="24">
        <f t="shared" si="223"/>
        <v>0</v>
      </c>
      <c r="R4773" s="76">
        <v>43700</v>
      </c>
      <c r="S4773" s="88">
        <f t="shared" si="224"/>
        <v>-2.59386943147943E-2</v>
      </c>
      <c r="T4773" s="88"/>
    </row>
    <row r="4774" spans="1:20" x14ac:dyDescent="0.3">
      <c r="A4774" s="75">
        <v>4771</v>
      </c>
      <c r="B4774" s="76">
        <v>43703</v>
      </c>
      <c r="C4774" s="80">
        <v>4146.3927999999996</v>
      </c>
      <c r="D4774" s="81">
        <v>101.41</v>
      </c>
      <c r="E4774" s="82">
        <v>87.85</v>
      </c>
      <c r="F4774" s="82">
        <v>59.344299999999997</v>
      </c>
      <c r="G4774" s="82">
        <v>209.36519999999999</v>
      </c>
      <c r="H4774" s="82">
        <v>222.40600000000001</v>
      </c>
      <c r="I4774" s="82">
        <v>111.6915</v>
      </c>
      <c r="J4774" s="82">
        <v>30.328499999999998</v>
      </c>
      <c r="K4774" s="82">
        <v>90.3035</v>
      </c>
      <c r="L4774" s="82">
        <v>209.55799999999999</v>
      </c>
      <c r="M4774" s="87">
        <v>348.38099999999997</v>
      </c>
      <c r="N4774" s="80">
        <v>2.12</v>
      </c>
      <c r="O4774" s="86">
        <f t="shared" si="222"/>
        <v>1321.2866917153499</v>
      </c>
      <c r="P4774" s="24">
        <f t="shared" si="223"/>
        <v>0</v>
      </c>
      <c r="R4774" s="76">
        <v>43703</v>
      </c>
      <c r="S4774" s="88">
        <f t="shared" si="224"/>
        <v>1.11064865919885E-2</v>
      </c>
      <c r="T4774" s="88"/>
    </row>
    <row r="4775" spans="1:20" x14ac:dyDescent="0.3">
      <c r="A4775" s="75">
        <v>4772</v>
      </c>
      <c r="B4775" s="76">
        <v>43704</v>
      </c>
      <c r="C4775" s="80">
        <v>4133.1408000000001</v>
      </c>
      <c r="D4775" s="81">
        <v>102.8844</v>
      </c>
      <c r="E4775" s="82">
        <v>88.21</v>
      </c>
      <c r="F4775" s="82">
        <v>59.6402</v>
      </c>
      <c r="G4775" s="82">
        <v>209.8134</v>
      </c>
      <c r="H4775" s="82">
        <v>222.5789</v>
      </c>
      <c r="I4775" s="82">
        <v>110.605</v>
      </c>
      <c r="J4775" s="82">
        <v>30.0259</v>
      </c>
      <c r="K4775" s="82">
        <v>90.601500000000001</v>
      </c>
      <c r="L4775" s="82">
        <v>211.15600000000001</v>
      </c>
      <c r="M4775" s="87">
        <v>347</v>
      </c>
      <c r="N4775" s="80">
        <v>2.12</v>
      </c>
      <c r="O4775" s="86">
        <f t="shared" si="222"/>
        <v>1321.3978475798899</v>
      </c>
      <c r="P4775" s="24">
        <f t="shared" si="223"/>
        <v>0</v>
      </c>
      <c r="R4775" s="76">
        <v>43704</v>
      </c>
      <c r="S4775" s="88">
        <f t="shared" si="224"/>
        <v>-3.1960310176111198E-3</v>
      </c>
      <c r="T4775" s="88"/>
    </row>
    <row r="4776" spans="1:20" x14ac:dyDescent="0.3">
      <c r="A4776" s="75">
        <v>4773</v>
      </c>
      <c r="B4776" s="76">
        <v>43705</v>
      </c>
      <c r="C4776" s="80">
        <v>4160.3446999999996</v>
      </c>
      <c r="D4776" s="81">
        <v>103.41289999999999</v>
      </c>
      <c r="E4776" s="82">
        <v>88.19</v>
      </c>
      <c r="F4776" s="82">
        <v>59.139299999999999</v>
      </c>
      <c r="G4776" s="82">
        <v>209.5352</v>
      </c>
      <c r="H4776" s="82">
        <v>224.50049999999999</v>
      </c>
      <c r="I4776" s="82">
        <v>111.41160000000001</v>
      </c>
      <c r="J4776" s="82">
        <v>30.656400000000001</v>
      </c>
      <c r="K4776" s="82">
        <v>91.247200000000007</v>
      </c>
      <c r="L4776" s="82">
        <v>211.83</v>
      </c>
      <c r="M4776" s="87">
        <v>350.24400000000003</v>
      </c>
      <c r="N4776" s="80">
        <v>2.12</v>
      </c>
      <c r="O4776" s="86">
        <f t="shared" si="222"/>
        <v>1321.50901279564</v>
      </c>
      <c r="P4776" s="24">
        <f t="shared" si="223"/>
        <v>0</v>
      </c>
      <c r="R4776" s="76">
        <v>43705</v>
      </c>
      <c r="S4776" s="88">
        <f t="shared" si="224"/>
        <v>6.5818952986067504E-3</v>
      </c>
      <c r="T4776" s="88"/>
    </row>
    <row r="4777" spans="1:20" x14ac:dyDescent="0.3">
      <c r="A4777" s="75">
        <v>4774</v>
      </c>
      <c r="B4777" s="76">
        <v>43706</v>
      </c>
      <c r="C4777" s="80">
        <v>4213.8346000000001</v>
      </c>
      <c r="D4777" s="81">
        <v>106.3338</v>
      </c>
      <c r="E4777" s="82">
        <v>89.38</v>
      </c>
      <c r="F4777" s="82">
        <v>59.378399999999999</v>
      </c>
      <c r="G4777" s="82">
        <v>213.4922</v>
      </c>
      <c r="H4777" s="82">
        <v>225.82650000000001</v>
      </c>
      <c r="I4777" s="82">
        <v>112.64619999999999</v>
      </c>
      <c r="J4777" s="82">
        <v>30.9086</v>
      </c>
      <c r="K4777" s="82">
        <v>91.147900000000007</v>
      </c>
      <c r="L4777" s="82">
        <v>213.131</v>
      </c>
      <c r="M4777" s="87">
        <v>354.21100000000001</v>
      </c>
      <c r="N4777" s="80">
        <v>2.12</v>
      </c>
      <c r="O4777" s="86">
        <f t="shared" si="222"/>
        <v>1321.62018736338</v>
      </c>
      <c r="P4777" s="24">
        <f t="shared" si="223"/>
        <v>0</v>
      </c>
      <c r="R4777" s="76">
        <v>43706</v>
      </c>
      <c r="S4777" s="88">
        <f t="shared" si="224"/>
        <v>1.2857083693089201E-2</v>
      </c>
      <c r="T4777" s="88"/>
    </row>
    <row r="4778" spans="1:20" x14ac:dyDescent="0.3">
      <c r="A4778" s="75">
        <v>4775</v>
      </c>
      <c r="B4778" s="76">
        <v>43707</v>
      </c>
      <c r="C4778" s="80">
        <v>4217.1089000000002</v>
      </c>
      <c r="D4778" s="81">
        <v>108.1698</v>
      </c>
      <c r="E4778" s="82">
        <v>89.13</v>
      </c>
      <c r="F4778" s="82">
        <v>59.264600000000002</v>
      </c>
      <c r="G4778" s="82">
        <v>213.09030000000001</v>
      </c>
      <c r="H4778" s="82">
        <v>226.21080000000001</v>
      </c>
      <c r="I4778" s="82">
        <v>112.7285</v>
      </c>
      <c r="J4778" s="82">
        <v>30.933800000000002</v>
      </c>
      <c r="K4778" s="82">
        <v>91.131299999999996</v>
      </c>
      <c r="L4778" s="82">
        <v>214.24299999999999</v>
      </c>
      <c r="M4778" s="87">
        <v>351.947</v>
      </c>
      <c r="N4778" s="80">
        <v>2.13</v>
      </c>
      <c r="O4778" s="99">
        <f t="shared" si="222"/>
        <v>1321.73189573636</v>
      </c>
      <c r="P4778" s="24">
        <f t="shared" si="223"/>
        <v>1</v>
      </c>
      <c r="R4778" s="76">
        <v>43707</v>
      </c>
      <c r="S4778" s="88">
        <f t="shared" si="224"/>
        <v>7.7703571943721296E-4</v>
      </c>
      <c r="T4778" s="88"/>
    </row>
    <row r="4779" spans="1:20" x14ac:dyDescent="0.3">
      <c r="A4779" s="75">
        <v>4776</v>
      </c>
      <c r="B4779" s="76">
        <v>43710</v>
      </c>
      <c r="C4779" s="80">
        <v>4217.1089000000002</v>
      </c>
      <c r="D4779" s="81">
        <v>108.1698</v>
      </c>
      <c r="E4779" s="82">
        <v>89.13</v>
      </c>
      <c r="F4779" s="82">
        <v>59.264600000000002</v>
      </c>
      <c r="G4779" s="82">
        <v>213.09030000000001</v>
      </c>
      <c r="H4779" s="82">
        <v>226.21080000000001</v>
      </c>
      <c r="I4779" s="82">
        <v>112.7285</v>
      </c>
      <c r="J4779" s="82">
        <v>30.933800000000002</v>
      </c>
      <c r="K4779" s="82">
        <v>91.131299999999996</v>
      </c>
      <c r="L4779" s="82">
        <v>214.24299999999999</v>
      </c>
      <c r="M4779" s="87">
        <v>351.947</v>
      </c>
      <c r="N4779" s="80">
        <v>2.13</v>
      </c>
      <c r="O4779" s="86">
        <f t="shared" si="222"/>
        <v>1321.84361355136</v>
      </c>
      <c r="P4779" s="24">
        <f t="shared" si="223"/>
        <v>0</v>
      </c>
      <c r="R4779" s="76">
        <v>43710</v>
      </c>
      <c r="S4779" s="88">
        <f t="shared" si="224"/>
        <v>0</v>
      </c>
      <c r="T4779" s="88"/>
    </row>
    <row r="4780" spans="1:20" x14ac:dyDescent="0.3">
      <c r="A4780" s="75">
        <v>4777</v>
      </c>
      <c r="B4780" s="76">
        <v>43711</v>
      </c>
      <c r="C4780" s="80">
        <v>4188.3046999999997</v>
      </c>
      <c r="D4780" s="81">
        <v>104.48390000000001</v>
      </c>
      <c r="E4780" s="82">
        <v>89.12</v>
      </c>
      <c r="F4780" s="82">
        <v>59.070999999999998</v>
      </c>
      <c r="G4780" s="82">
        <v>210.27709999999999</v>
      </c>
      <c r="H4780" s="82">
        <v>223.42449999999999</v>
      </c>
      <c r="I4780" s="82">
        <v>112.86020000000001</v>
      </c>
      <c r="J4780" s="82">
        <v>30.9529</v>
      </c>
      <c r="K4780" s="82">
        <v>91.561800000000005</v>
      </c>
      <c r="L4780" s="82">
        <v>215.387</v>
      </c>
      <c r="M4780" s="87">
        <v>350.59</v>
      </c>
      <c r="N4780" s="80">
        <v>2.13</v>
      </c>
      <c r="O4780" s="86">
        <f t="shared" si="222"/>
        <v>1321.9553408091699</v>
      </c>
      <c r="P4780" s="24">
        <f t="shared" si="223"/>
        <v>0</v>
      </c>
      <c r="R4780" s="76">
        <v>43711</v>
      </c>
      <c r="S4780" s="88">
        <f t="shared" si="224"/>
        <v>-6.8303192265204401E-3</v>
      </c>
      <c r="T4780" s="88"/>
    </row>
    <row r="4781" spans="1:20" x14ac:dyDescent="0.3">
      <c r="A4781" s="75">
        <v>4778</v>
      </c>
      <c r="B4781" s="76">
        <v>43712</v>
      </c>
      <c r="C4781" s="80">
        <v>4234.0694999999996</v>
      </c>
      <c r="D4781" s="81">
        <v>107.224</v>
      </c>
      <c r="E4781" s="82">
        <v>90.88</v>
      </c>
      <c r="F4781" s="82">
        <v>60.3005</v>
      </c>
      <c r="G4781" s="82">
        <v>212.73480000000001</v>
      </c>
      <c r="H4781" s="82">
        <v>225.30760000000001</v>
      </c>
      <c r="I4781" s="82">
        <v>114.06189999999999</v>
      </c>
      <c r="J4781" s="82">
        <v>31.498799999999999</v>
      </c>
      <c r="K4781" s="82">
        <v>92.34</v>
      </c>
      <c r="L4781" s="82">
        <v>218.035</v>
      </c>
      <c r="M4781" s="87">
        <v>352.80200000000002</v>
      </c>
      <c r="N4781" s="80">
        <v>2.13</v>
      </c>
      <c r="O4781" s="86">
        <f t="shared" si="222"/>
        <v>1322.0670775106</v>
      </c>
      <c r="P4781" s="24">
        <f t="shared" si="223"/>
        <v>0</v>
      </c>
      <c r="R4781" s="76">
        <v>43712</v>
      </c>
      <c r="S4781" s="88">
        <f t="shared" si="224"/>
        <v>1.09268076890394E-2</v>
      </c>
      <c r="T4781" s="88"/>
    </row>
    <row r="4782" spans="1:20" x14ac:dyDescent="0.3">
      <c r="A4782" s="75">
        <v>4779</v>
      </c>
      <c r="B4782" s="76">
        <v>43713</v>
      </c>
      <c r="C4782" s="80">
        <v>4290.1432999999997</v>
      </c>
      <c r="D4782" s="81">
        <v>109.86669999999999</v>
      </c>
      <c r="E4782" s="82">
        <v>92.54</v>
      </c>
      <c r="F4782" s="82">
        <v>61.290900000000001</v>
      </c>
      <c r="G4782" s="82">
        <v>216.47540000000001</v>
      </c>
      <c r="H4782" s="82">
        <v>226.05699999999999</v>
      </c>
      <c r="I4782" s="82">
        <v>115.6751</v>
      </c>
      <c r="J4782" s="82">
        <v>32.031999999999996</v>
      </c>
      <c r="K4782" s="82">
        <v>91.263800000000003</v>
      </c>
      <c r="L4782" s="82">
        <v>214.56399999999999</v>
      </c>
      <c r="M4782" s="87">
        <v>354.40100000000001</v>
      </c>
      <c r="N4782" s="80">
        <v>2.13</v>
      </c>
      <c r="O4782" s="86">
        <f t="shared" si="222"/>
        <v>1322.17882365644</v>
      </c>
      <c r="P4782" s="24">
        <f t="shared" si="223"/>
        <v>0</v>
      </c>
      <c r="R4782" s="76">
        <v>43713</v>
      </c>
      <c r="S4782" s="88">
        <f t="shared" si="224"/>
        <v>1.3243476518276299E-2</v>
      </c>
      <c r="T4782" s="88"/>
    </row>
    <row r="4783" spans="1:20" x14ac:dyDescent="0.3">
      <c r="A4783" s="75">
        <v>4780</v>
      </c>
      <c r="B4783" s="76">
        <v>43714</v>
      </c>
      <c r="C4783" s="80">
        <v>4294.2111000000004</v>
      </c>
      <c r="D4783" s="81">
        <v>109.658</v>
      </c>
      <c r="E4783" s="82">
        <v>91.82</v>
      </c>
      <c r="F4783" s="82">
        <v>60.516800000000003</v>
      </c>
      <c r="G4783" s="82">
        <v>215.00700000000001</v>
      </c>
      <c r="H4783" s="82">
        <v>227.2484</v>
      </c>
      <c r="I4783" s="82">
        <v>116.7616</v>
      </c>
      <c r="J4783" s="82">
        <v>32.387500000000003</v>
      </c>
      <c r="K4783" s="82">
        <v>91.445899999999995</v>
      </c>
      <c r="L4783" s="82">
        <v>216.75800000000001</v>
      </c>
      <c r="M4783" s="87">
        <v>355.27300000000002</v>
      </c>
      <c r="N4783" s="80">
        <v>2.12</v>
      </c>
      <c r="O4783" s="86">
        <f t="shared" si="222"/>
        <v>1322.2900545733501</v>
      </c>
      <c r="P4783" s="24">
        <f t="shared" si="223"/>
        <v>0</v>
      </c>
      <c r="R4783" s="76">
        <v>43714</v>
      </c>
      <c r="S4783" s="88">
        <f t="shared" si="224"/>
        <v>9.4817345611764004E-4</v>
      </c>
      <c r="T4783" s="88"/>
    </row>
    <row r="4784" spans="1:20" x14ac:dyDescent="0.3">
      <c r="A4784" s="75">
        <v>4781</v>
      </c>
      <c r="B4784" s="76">
        <v>43717</v>
      </c>
      <c r="C4784" s="80">
        <v>4294.1476000000002</v>
      </c>
      <c r="D4784" s="81">
        <v>108.7818</v>
      </c>
      <c r="E4784" s="82">
        <v>89.59</v>
      </c>
      <c r="F4784" s="82">
        <v>62.087800000000001</v>
      </c>
      <c r="G4784" s="82">
        <v>212.56479999999999</v>
      </c>
      <c r="H4784" s="82">
        <v>229.41980000000001</v>
      </c>
      <c r="I4784" s="82">
        <v>117.6835</v>
      </c>
      <c r="J4784" s="82">
        <v>32.8827</v>
      </c>
      <c r="K4784" s="82">
        <v>90.270300000000006</v>
      </c>
      <c r="L4784" s="82">
        <v>215.227</v>
      </c>
      <c r="M4784" s="87">
        <v>350.8</v>
      </c>
      <c r="N4784" s="80">
        <v>2.13</v>
      </c>
      <c r="O4784" s="86">
        <f t="shared" si="222"/>
        <v>1322.4018195660501</v>
      </c>
      <c r="P4784" s="24">
        <f t="shared" si="223"/>
        <v>0</v>
      </c>
      <c r="R4784" s="76">
        <v>43717</v>
      </c>
      <c r="S4784" s="88">
        <f t="shared" si="224"/>
        <v>-1.4787349415623699E-5</v>
      </c>
      <c r="T4784" s="88"/>
    </row>
    <row r="4785" spans="1:20" x14ac:dyDescent="0.3">
      <c r="A4785" s="75">
        <v>4782</v>
      </c>
      <c r="B4785" s="76">
        <v>43718</v>
      </c>
      <c r="C4785" s="80">
        <v>4295.6810999999998</v>
      </c>
      <c r="D4785" s="81">
        <v>109.4772</v>
      </c>
      <c r="E4785" s="82">
        <v>88.28</v>
      </c>
      <c r="F4785" s="82">
        <v>63.146500000000003</v>
      </c>
      <c r="G4785" s="82">
        <v>210.339</v>
      </c>
      <c r="H4785" s="82">
        <v>234.14699999999999</v>
      </c>
      <c r="I4785" s="82">
        <v>118.6382</v>
      </c>
      <c r="J4785" s="82">
        <v>33.8095</v>
      </c>
      <c r="K4785" s="82">
        <v>90.071600000000004</v>
      </c>
      <c r="L4785" s="82">
        <v>214.375</v>
      </c>
      <c r="M4785" s="87">
        <v>338.56099999999998</v>
      </c>
      <c r="N4785" s="80">
        <v>2.13</v>
      </c>
      <c r="O4785" s="86">
        <f t="shared" si="222"/>
        <v>1322.51359400556</v>
      </c>
      <c r="P4785" s="24">
        <f t="shared" si="223"/>
        <v>0</v>
      </c>
      <c r="R4785" s="76">
        <v>43718</v>
      </c>
      <c r="S4785" s="88">
        <f t="shared" si="224"/>
        <v>3.5711394736392997E-4</v>
      </c>
      <c r="T4785" s="88"/>
    </row>
    <row r="4786" spans="1:20" x14ac:dyDescent="0.3">
      <c r="A4786" s="75">
        <v>4783</v>
      </c>
      <c r="B4786" s="76">
        <v>43719</v>
      </c>
      <c r="C4786" s="80">
        <v>4326.9561000000003</v>
      </c>
      <c r="D4786" s="81">
        <v>111.99469999999999</v>
      </c>
      <c r="E4786" s="82">
        <v>89.6</v>
      </c>
      <c r="F4786" s="82">
        <v>64.08</v>
      </c>
      <c r="G4786" s="82">
        <v>210.4008</v>
      </c>
      <c r="H4786" s="82">
        <v>233.05170000000001</v>
      </c>
      <c r="I4786" s="82">
        <v>118.40779999999999</v>
      </c>
      <c r="J4786" s="82">
        <v>34.139600000000002</v>
      </c>
      <c r="K4786" s="82">
        <v>90.684299999999993</v>
      </c>
      <c r="L4786" s="82">
        <v>215.16399999999999</v>
      </c>
      <c r="M4786" s="87">
        <v>339.40100000000001</v>
      </c>
      <c r="N4786" s="80">
        <v>2.13</v>
      </c>
      <c r="O4786" s="86">
        <f t="shared" si="222"/>
        <v>1322.62537789268</v>
      </c>
      <c r="P4786" s="24">
        <f t="shared" si="223"/>
        <v>0</v>
      </c>
      <c r="R4786" s="76">
        <v>43719</v>
      </c>
      <c r="S4786" s="88">
        <f t="shared" si="224"/>
        <v>7.2805683829744198E-3</v>
      </c>
      <c r="T4786" s="88"/>
    </row>
    <row r="4787" spans="1:20" x14ac:dyDescent="0.3">
      <c r="A4787" s="75">
        <v>4784</v>
      </c>
      <c r="B4787" s="76">
        <v>43720</v>
      </c>
      <c r="C4787" s="80">
        <v>4340.0770000000002</v>
      </c>
      <c r="D4787" s="81">
        <v>110.8454</v>
      </c>
      <c r="E4787" s="82">
        <v>90.99</v>
      </c>
      <c r="F4787" s="82">
        <v>61.347799999999999</v>
      </c>
      <c r="G4787" s="82">
        <v>212.56479999999999</v>
      </c>
      <c r="H4787" s="82">
        <v>233.32069999999999</v>
      </c>
      <c r="I4787" s="82">
        <v>118.4901</v>
      </c>
      <c r="J4787" s="82">
        <v>33.758699999999997</v>
      </c>
      <c r="K4787" s="82">
        <v>91.247200000000007</v>
      </c>
      <c r="L4787" s="82">
        <v>216.631</v>
      </c>
      <c r="M4787" s="87">
        <v>342.54899999999998</v>
      </c>
      <c r="N4787" s="80">
        <v>2.13</v>
      </c>
      <c r="O4787" s="86">
        <f t="shared" si="222"/>
        <v>1322.7371712281899</v>
      </c>
      <c r="P4787" s="24">
        <f t="shared" si="223"/>
        <v>0</v>
      </c>
      <c r="R4787" s="76">
        <v>43720</v>
      </c>
      <c r="S4787" s="88">
        <f t="shared" si="224"/>
        <v>3.0323626347861202E-3</v>
      </c>
      <c r="T4787" s="88"/>
    </row>
    <row r="4788" spans="1:20" x14ac:dyDescent="0.3">
      <c r="A4788" s="75">
        <v>4785</v>
      </c>
      <c r="B4788" s="76">
        <v>43721</v>
      </c>
      <c r="C4788" s="80">
        <v>4338.1363000000001</v>
      </c>
      <c r="D4788" s="81">
        <v>109.9062</v>
      </c>
      <c r="E4788" s="82">
        <v>90.41</v>
      </c>
      <c r="F4788" s="82">
        <v>61.188400000000001</v>
      </c>
      <c r="G4788" s="82">
        <v>212.25559999999999</v>
      </c>
      <c r="H4788" s="82">
        <v>233.4744</v>
      </c>
      <c r="I4788" s="82">
        <v>119.5765</v>
      </c>
      <c r="J4788" s="82">
        <v>33.746000000000002</v>
      </c>
      <c r="K4788" s="82">
        <v>90.502099999999999</v>
      </c>
      <c r="L4788" s="82">
        <v>215.29</v>
      </c>
      <c r="M4788" s="87">
        <v>338.77100000000002</v>
      </c>
      <c r="N4788" s="80">
        <v>2.14</v>
      </c>
      <c r="O4788" s="86">
        <f t="shared" si="222"/>
        <v>1322.8494989086</v>
      </c>
      <c r="P4788" s="24">
        <f t="shared" si="223"/>
        <v>0</v>
      </c>
      <c r="R4788" s="76">
        <v>43721</v>
      </c>
      <c r="S4788" s="88">
        <f t="shared" si="224"/>
        <v>-4.4715796516980899E-4</v>
      </c>
      <c r="T4788" s="88"/>
    </row>
    <row r="4789" spans="1:20" x14ac:dyDescent="0.3">
      <c r="A4789" s="75">
        <v>4786</v>
      </c>
      <c r="B4789" s="76">
        <v>43724</v>
      </c>
      <c r="C4789" s="80">
        <v>4324.6657999999998</v>
      </c>
      <c r="D4789" s="81">
        <v>109.38760000000001</v>
      </c>
      <c r="E4789" s="82">
        <v>89.43</v>
      </c>
      <c r="F4789" s="82">
        <v>60.494</v>
      </c>
      <c r="G4789" s="82">
        <v>210.72540000000001</v>
      </c>
      <c r="H4789" s="82">
        <v>238.50899999999999</v>
      </c>
      <c r="I4789" s="82">
        <v>121.3708</v>
      </c>
      <c r="J4789" s="82">
        <v>34.799700000000001</v>
      </c>
      <c r="K4789" s="82">
        <v>90.001800000000003</v>
      </c>
      <c r="L4789" s="82">
        <v>212.82900000000001</v>
      </c>
      <c r="M4789" s="87">
        <v>334.88</v>
      </c>
      <c r="N4789" s="80">
        <v>2.25</v>
      </c>
      <c r="O4789" s="86">
        <f t="shared" si="222"/>
        <v>1322.9676104710099</v>
      </c>
      <c r="P4789" s="24">
        <f t="shared" si="223"/>
        <v>0</v>
      </c>
      <c r="R4789" s="76">
        <v>43724</v>
      </c>
      <c r="S4789" s="88">
        <f t="shared" si="224"/>
        <v>-3.1051352628086401E-3</v>
      </c>
      <c r="T4789" s="88"/>
    </row>
    <row r="4790" spans="1:20" x14ac:dyDescent="0.3">
      <c r="A4790" s="75">
        <v>4787</v>
      </c>
      <c r="B4790" s="76">
        <v>43725</v>
      </c>
      <c r="C4790" s="80">
        <v>4335.8505999999998</v>
      </c>
      <c r="D4790" s="81">
        <v>110.2987</v>
      </c>
      <c r="E4790" s="82">
        <v>91.18</v>
      </c>
      <c r="F4790" s="82">
        <v>60.186700000000002</v>
      </c>
      <c r="G4790" s="82">
        <v>212.3638</v>
      </c>
      <c r="H4790" s="82">
        <v>238.06700000000001</v>
      </c>
      <c r="I4790" s="82">
        <v>120.449</v>
      </c>
      <c r="J4790" s="82">
        <v>35.028300000000002</v>
      </c>
      <c r="K4790" s="82">
        <v>90.468800000000002</v>
      </c>
      <c r="L4790" s="82">
        <v>214.12299999999999</v>
      </c>
      <c r="M4790" s="87">
        <v>338.83600000000001</v>
      </c>
      <c r="N4790" s="80">
        <v>2.2999999999999998</v>
      </c>
      <c r="O4790" s="86">
        <f t="shared" si="222"/>
        <v>1323.08835751482</v>
      </c>
      <c r="P4790" s="24">
        <f t="shared" si="223"/>
        <v>0</v>
      </c>
      <c r="R4790" s="76">
        <v>43725</v>
      </c>
      <c r="S4790" s="88">
        <f t="shared" si="224"/>
        <v>2.5862807711061202E-3</v>
      </c>
      <c r="T4790" s="88"/>
    </row>
    <row r="4791" spans="1:20" x14ac:dyDescent="0.3">
      <c r="A4791" s="75">
        <v>4788</v>
      </c>
      <c r="B4791" s="76">
        <v>43726</v>
      </c>
      <c r="C4791" s="80">
        <v>4337.3564999999999</v>
      </c>
      <c r="D4791" s="81">
        <v>110.59310000000001</v>
      </c>
      <c r="E4791" s="82">
        <v>90.94</v>
      </c>
      <c r="F4791" s="82">
        <v>59.833799999999997</v>
      </c>
      <c r="G4791" s="82">
        <v>214.1105</v>
      </c>
      <c r="H4791" s="82">
        <v>238.62430000000001</v>
      </c>
      <c r="I4791" s="82">
        <v>119.8728</v>
      </c>
      <c r="J4791" s="82">
        <v>35.193300000000001</v>
      </c>
      <c r="K4791" s="82">
        <v>90.452100000000002</v>
      </c>
      <c r="L4791" s="82">
        <v>213.80699999999999</v>
      </c>
      <c r="M4791" s="87">
        <v>339.77199999999999</v>
      </c>
      <c r="N4791" s="80">
        <v>2.25</v>
      </c>
      <c r="O4791" s="86">
        <f t="shared" si="222"/>
        <v>1323.20649040388</v>
      </c>
      <c r="P4791" s="24">
        <f t="shared" si="223"/>
        <v>0</v>
      </c>
      <c r="R4791" s="76">
        <v>43726</v>
      </c>
      <c r="S4791" s="88">
        <f t="shared" si="224"/>
        <v>3.4731362745765699E-4</v>
      </c>
      <c r="T4791" s="88"/>
    </row>
    <row r="4792" spans="1:20" x14ac:dyDescent="0.3">
      <c r="A4792" s="75">
        <v>4789</v>
      </c>
      <c r="B4792" s="76">
        <v>43727</v>
      </c>
      <c r="C4792" s="80">
        <v>4337.7003000000004</v>
      </c>
      <c r="D4792" s="81">
        <v>109.65389999999999</v>
      </c>
      <c r="E4792" s="82">
        <v>89.26</v>
      </c>
      <c r="F4792" s="82">
        <v>60.755899999999997</v>
      </c>
      <c r="G4792" s="82">
        <v>218.05199999999999</v>
      </c>
      <c r="H4792" s="82">
        <v>237.6251</v>
      </c>
      <c r="I4792" s="82">
        <v>119.06619999999999</v>
      </c>
      <c r="J4792" s="82">
        <v>34.939399999999999</v>
      </c>
      <c r="K4792" s="82">
        <v>90.9358</v>
      </c>
      <c r="L4792" s="82">
        <v>213.77500000000001</v>
      </c>
      <c r="M4792" s="87">
        <v>339.91800000000001</v>
      </c>
      <c r="N4792" s="80">
        <v>1.9</v>
      </c>
      <c r="O4792" s="86">
        <f t="shared" si="222"/>
        <v>1323.3062559726</v>
      </c>
      <c r="P4792" s="24">
        <f t="shared" si="223"/>
        <v>0</v>
      </c>
      <c r="R4792" s="76">
        <v>43727</v>
      </c>
      <c r="S4792" s="88">
        <f t="shared" si="224"/>
        <v>7.9264870203932207E-5</v>
      </c>
      <c r="T4792" s="88"/>
    </row>
    <row r="4793" spans="1:20" x14ac:dyDescent="0.3">
      <c r="A4793" s="75">
        <v>4790</v>
      </c>
      <c r="B4793" s="76">
        <v>43728</v>
      </c>
      <c r="C4793" s="80">
        <v>4316.6733000000004</v>
      </c>
      <c r="D4793" s="81">
        <v>107.14490000000001</v>
      </c>
      <c r="E4793" s="82">
        <v>89.43</v>
      </c>
      <c r="F4793" s="82">
        <v>60.869700000000002</v>
      </c>
      <c r="G4793" s="82">
        <v>215.5325</v>
      </c>
      <c r="H4793" s="82">
        <v>238.89330000000001</v>
      </c>
      <c r="I4793" s="82">
        <v>118.65470000000001</v>
      </c>
      <c r="J4793" s="82">
        <v>34.596600000000002</v>
      </c>
      <c r="K4793" s="82">
        <v>89.918400000000005</v>
      </c>
      <c r="L4793" s="82">
        <v>212.56</v>
      </c>
      <c r="M4793" s="87">
        <v>338.09300000000002</v>
      </c>
      <c r="N4793" s="80">
        <v>1.9</v>
      </c>
      <c r="O4793" s="86">
        <f t="shared" si="222"/>
        <v>1323.4060290633299</v>
      </c>
      <c r="P4793" s="24">
        <f t="shared" si="223"/>
        <v>0</v>
      </c>
      <c r="R4793" s="76">
        <v>43728</v>
      </c>
      <c r="S4793" s="88">
        <f t="shared" si="224"/>
        <v>-4.8474994918390503E-3</v>
      </c>
      <c r="T4793" s="88"/>
    </row>
    <row r="4794" spans="1:20" x14ac:dyDescent="0.3">
      <c r="A4794" s="75">
        <v>4791</v>
      </c>
      <c r="B4794" s="76">
        <v>43731</v>
      </c>
      <c r="C4794" s="80">
        <v>4316.2548999999999</v>
      </c>
      <c r="D4794" s="81">
        <v>108.2663</v>
      </c>
      <c r="E4794" s="82">
        <v>89.61</v>
      </c>
      <c r="F4794" s="82">
        <v>61.495800000000003</v>
      </c>
      <c r="G4794" s="82">
        <v>215.06880000000001</v>
      </c>
      <c r="H4794" s="82">
        <v>240.00790000000001</v>
      </c>
      <c r="I4794" s="82">
        <v>118.73699999999999</v>
      </c>
      <c r="J4794" s="82">
        <v>34.685499999999998</v>
      </c>
      <c r="K4794" s="82">
        <v>90.302000000000007</v>
      </c>
      <c r="L4794" s="82">
        <v>213.71199999999999</v>
      </c>
      <c r="M4794" s="87">
        <v>341.56400000000002</v>
      </c>
      <c r="N4794" s="80">
        <v>1.9</v>
      </c>
      <c r="O4794" s="86">
        <f t="shared" si="222"/>
        <v>1323.50580967663</v>
      </c>
      <c r="P4794" s="24">
        <f t="shared" si="223"/>
        <v>0</v>
      </c>
      <c r="R4794" s="76">
        <v>43731</v>
      </c>
      <c r="S4794" s="88">
        <f t="shared" si="224"/>
        <v>-9.6926491981785796E-5</v>
      </c>
      <c r="T4794" s="88"/>
    </row>
    <row r="4795" spans="1:20" x14ac:dyDescent="0.3">
      <c r="A4795" s="75">
        <v>4792</v>
      </c>
      <c r="B4795" s="76">
        <v>43732</v>
      </c>
      <c r="C4795" s="80">
        <v>4280.2800999999999</v>
      </c>
      <c r="D4795" s="81">
        <v>105.44889999999999</v>
      </c>
      <c r="E4795" s="82">
        <v>88.65</v>
      </c>
      <c r="F4795" s="82">
        <v>60.7331</v>
      </c>
      <c r="G4795" s="82">
        <v>212.3484</v>
      </c>
      <c r="H4795" s="82">
        <v>237.77879999999999</v>
      </c>
      <c r="I4795" s="82">
        <v>117.1073</v>
      </c>
      <c r="J4795" s="82">
        <v>34.164900000000003</v>
      </c>
      <c r="K4795" s="82">
        <v>90.568899999999999</v>
      </c>
      <c r="L4795" s="82">
        <v>213.58600000000001</v>
      </c>
      <c r="M4795" s="87">
        <v>342.34</v>
      </c>
      <c r="N4795" s="80">
        <v>1.9</v>
      </c>
      <c r="O4795" s="86">
        <f t="shared" si="222"/>
        <v>1323.6055978130801</v>
      </c>
      <c r="P4795" s="24">
        <f t="shared" si="223"/>
        <v>0</v>
      </c>
      <c r="R4795" s="76">
        <v>43732</v>
      </c>
      <c r="S4795" s="88">
        <f t="shared" si="224"/>
        <v>-8.3347255510790603E-3</v>
      </c>
      <c r="T4795" s="88"/>
    </row>
    <row r="4796" spans="1:20" x14ac:dyDescent="0.3">
      <c r="A4796" s="75">
        <v>4793</v>
      </c>
      <c r="B4796" s="76">
        <v>43733</v>
      </c>
      <c r="C4796" s="80">
        <v>4306.6405000000004</v>
      </c>
      <c r="D4796" s="81">
        <v>108.29430000000001</v>
      </c>
      <c r="E4796" s="82">
        <v>90.02</v>
      </c>
      <c r="F4796" s="82">
        <v>61.290900000000001</v>
      </c>
      <c r="G4796" s="82">
        <v>215.40889999999999</v>
      </c>
      <c r="H4796" s="82">
        <v>237.33680000000001</v>
      </c>
      <c r="I4796" s="82">
        <v>117.453</v>
      </c>
      <c r="J4796" s="82">
        <v>33.885599999999997</v>
      </c>
      <c r="K4796" s="82">
        <v>90.352000000000004</v>
      </c>
      <c r="L4796" s="82">
        <v>213.16</v>
      </c>
      <c r="M4796" s="87">
        <v>343.32400000000001</v>
      </c>
      <c r="N4796" s="80">
        <v>1.9</v>
      </c>
      <c r="O4796" s="86">
        <f t="shared" si="222"/>
        <v>1323.7053934732301</v>
      </c>
      <c r="P4796" s="24">
        <f t="shared" si="223"/>
        <v>0</v>
      </c>
      <c r="R4796" s="76">
        <v>43733</v>
      </c>
      <c r="S4796" s="88">
        <f t="shared" si="224"/>
        <v>6.1585689216929803E-3</v>
      </c>
      <c r="T4796" s="88"/>
    </row>
    <row r="4797" spans="1:20" x14ac:dyDescent="0.3">
      <c r="A4797" s="75">
        <v>4794</v>
      </c>
      <c r="B4797" s="76">
        <v>43734</v>
      </c>
      <c r="C4797" s="80">
        <v>4296.4418999999998</v>
      </c>
      <c r="D4797" s="81">
        <v>108.4204</v>
      </c>
      <c r="E4797" s="82">
        <v>90.58</v>
      </c>
      <c r="F4797" s="82">
        <v>61.427500000000002</v>
      </c>
      <c r="G4797" s="82">
        <v>215.68709999999999</v>
      </c>
      <c r="H4797" s="82">
        <v>230.89949999999999</v>
      </c>
      <c r="I4797" s="82">
        <v>116.8275</v>
      </c>
      <c r="J4797" s="82">
        <v>33.428600000000003</v>
      </c>
      <c r="K4797" s="82">
        <v>90.718999999999994</v>
      </c>
      <c r="L4797" s="82">
        <v>214.154</v>
      </c>
      <c r="M4797" s="87">
        <v>343.27600000000001</v>
      </c>
      <c r="N4797" s="80">
        <v>1.85</v>
      </c>
      <c r="O4797" s="86">
        <f t="shared" si="222"/>
        <v>1323.8025702580701</v>
      </c>
      <c r="P4797" s="24">
        <f t="shared" si="223"/>
        <v>0</v>
      </c>
      <c r="R4797" s="76">
        <v>43734</v>
      </c>
      <c r="S4797" s="88">
        <f t="shared" si="224"/>
        <v>-2.3681103635190301E-3</v>
      </c>
      <c r="T4797" s="88"/>
    </row>
    <row r="4798" spans="1:20" x14ac:dyDescent="0.3">
      <c r="A4798" s="75">
        <v>4795</v>
      </c>
      <c r="B4798" s="76">
        <v>43735</v>
      </c>
      <c r="C4798" s="80">
        <v>4274.2115999999996</v>
      </c>
      <c r="D4798" s="81">
        <v>107.41119999999999</v>
      </c>
      <c r="E4798" s="82">
        <v>89.79</v>
      </c>
      <c r="F4798" s="82">
        <v>61.575499999999998</v>
      </c>
      <c r="G4798" s="82">
        <v>212.88939999999999</v>
      </c>
      <c r="H4798" s="82">
        <v>227.90180000000001</v>
      </c>
      <c r="I4798" s="82">
        <v>117.667</v>
      </c>
      <c r="J4798" s="82">
        <v>33.415900000000001</v>
      </c>
      <c r="K4798" s="82">
        <v>90.585499999999996</v>
      </c>
      <c r="L4798" s="82">
        <v>213.965</v>
      </c>
      <c r="M4798" s="87">
        <v>344.18</v>
      </c>
      <c r="N4798" s="80">
        <v>1.83</v>
      </c>
      <c r="O4798" s="86">
        <f t="shared" si="222"/>
        <v>1323.89870353996</v>
      </c>
      <c r="P4798" s="24">
        <f t="shared" si="223"/>
        <v>0</v>
      </c>
      <c r="R4798" s="76">
        <v>43735</v>
      </c>
      <c r="S4798" s="88">
        <f t="shared" si="224"/>
        <v>-5.1741186119612604E-3</v>
      </c>
      <c r="T4798" s="88"/>
    </row>
    <row r="4799" spans="1:20" x14ac:dyDescent="0.3">
      <c r="A4799" s="75">
        <v>4796</v>
      </c>
      <c r="B4799" s="76">
        <v>43738</v>
      </c>
      <c r="C4799" s="80">
        <v>4296.0141000000003</v>
      </c>
      <c r="D4799" s="81">
        <v>106.92059999999999</v>
      </c>
      <c r="E4799" s="82">
        <v>91.38</v>
      </c>
      <c r="F4799" s="82">
        <v>62.645600000000002</v>
      </c>
      <c r="G4799" s="82">
        <v>214.89879999999999</v>
      </c>
      <c r="H4799" s="82">
        <v>227.90180000000001</v>
      </c>
      <c r="I4799" s="82">
        <v>116.23480000000001</v>
      </c>
      <c r="J4799" s="82">
        <v>33.047699999999999</v>
      </c>
      <c r="K4799" s="82">
        <v>90.802400000000006</v>
      </c>
      <c r="L4799" s="82">
        <v>216.33199999999999</v>
      </c>
      <c r="M4799" s="87">
        <v>346.68299999999999</v>
      </c>
      <c r="N4799" s="80">
        <v>1.9</v>
      </c>
      <c r="O4799" s="99">
        <f t="shared" si="222"/>
        <v>1323.9985212993499</v>
      </c>
      <c r="P4799" s="24">
        <f t="shared" si="223"/>
        <v>1</v>
      </c>
      <c r="R4799" s="76">
        <v>43738</v>
      </c>
      <c r="S4799" s="88">
        <f t="shared" si="224"/>
        <v>5.10094072085732E-3</v>
      </c>
      <c r="T4799" s="88"/>
    </row>
    <row r="4800" spans="1:20" x14ac:dyDescent="0.3">
      <c r="A4800" s="75">
        <v>4797</v>
      </c>
      <c r="B4800" s="76">
        <v>43739</v>
      </c>
      <c r="C4800" s="80">
        <v>4243.5380999999998</v>
      </c>
      <c r="D4800" s="81">
        <v>105.78530000000001</v>
      </c>
      <c r="E4800" s="82">
        <v>91.1</v>
      </c>
      <c r="F4800" s="82">
        <v>61.245399999999997</v>
      </c>
      <c r="G4800" s="82">
        <v>211.86920000000001</v>
      </c>
      <c r="H4800" s="82">
        <v>222.9248</v>
      </c>
      <c r="I4800" s="82">
        <v>113.5022</v>
      </c>
      <c r="J4800" s="82">
        <v>32.5779</v>
      </c>
      <c r="K4800" s="82">
        <v>91.152600000000007</v>
      </c>
      <c r="L4800" s="82">
        <v>216.75800000000001</v>
      </c>
      <c r="M4800" s="87">
        <v>337.49599999999998</v>
      </c>
      <c r="N4800" s="80">
        <v>1.88</v>
      </c>
      <c r="O4800" s="86">
        <f t="shared" si="222"/>
        <v>1324.0972957922099</v>
      </c>
      <c r="P4800" s="24">
        <f t="shared" si="223"/>
        <v>0</v>
      </c>
      <c r="R4800" s="76">
        <v>43739</v>
      </c>
      <c r="S4800" s="88">
        <f t="shared" si="224"/>
        <v>-1.2215043707608101E-2</v>
      </c>
      <c r="T4800" s="88"/>
    </row>
    <row r="4801" spans="1:20" x14ac:dyDescent="0.3">
      <c r="A4801" s="75">
        <v>4798</v>
      </c>
      <c r="B4801" s="76">
        <v>43740</v>
      </c>
      <c r="C4801" s="80">
        <v>4167.5649999999996</v>
      </c>
      <c r="D4801" s="81">
        <v>103.71080000000001</v>
      </c>
      <c r="E4801" s="82">
        <v>89.87</v>
      </c>
      <c r="F4801" s="82">
        <v>60.505400000000002</v>
      </c>
      <c r="G4801" s="82">
        <v>208.12860000000001</v>
      </c>
      <c r="H4801" s="82">
        <v>215.7765</v>
      </c>
      <c r="I4801" s="82">
        <v>110.5391</v>
      </c>
      <c r="J4801" s="82">
        <v>31.790800000000001</v>
      </c>
      <c r="K4801" s="82">
        <v>88.534000000000006</v>
      </c>
      <c r="L4801" s="82">
        <v>211.345</v>
      </c>
      <c r="M4801" s="87">
        <v>333.05500000000001</v>
      </c>
      <c r="N4801" s="80">
        <v>1.85</v>
      </c>
      <c r="O4801" s="86">
        <f t="shared" si="222"/>
        <v>1324.19450134765</v>
      </c>
      <c r="P4801" s="24">
        <f t="shared" si="223"/>
        <v>0</v>
      </c>
      <c r="R4801" s="76">
        <v>43740</v>
      </c>
      <c r="S4801" s="88">
        <f t="shared" si="224"/>
        <v>-1.7903244464801699E-2</v>
      </c>
      <c r="T4801" s="88"/>
    </row>
    <row r="4802" spans="1:20" x14ac:dyDescent="0.3">
      <c r="A4802" s="75">
        <v>4799</v>
      </c>
      <c r="B4802" s="76">
        <v>43741</v>
      </c>
      <c r="C4802" s="80">
        <v>4201.8225000000002</v>
      </c>
      <c r="D4802" s="81">
        <v>106.1497</v>
      </c>
      <c r="E4802" s="82">
        <v>90.9</v>
      </c>
      <c r="F4802" s="82">
        <v>61.313699999999997</v>
      </c>
      <c r="G4802" s="82">
        <v>210.6481</v>
      </c>
      <c r="H4802" s="82">
        <v>217.42910000000001</v>
      </c>
      <c r="I4802" s="82">
        <v>111.9055</v>
      </c>
      <c r="J4802" s="82">
        <v>31.384499999999999</v>
      </c>
      <c r="K4802" s="82">
        <v>89.801599999999993</v>
      </c>
      <c r="L4802" s="82">
        <v>217.64099999999999</v>
      </c>
      <c r="M4802" s="87">
        <v>339.12599999999998</v>
      </c>
      <c r="N4802" s="80">
        <v>1.83</v>
      </c>
      <c r="O4802" s="86">
        <f t="shared" si="222"/>
        <v>1324.2906630912</v>
      </c>
      <c r="P4802" s="24">
        <f t="shared" si="223"/>
        <v>0</v>
      </c>
      <c r="R4802" s="76">
        <v>43741</v>
      </c>
      <c r="S4802" s="88">
        <f t="shared" si="224"/>
        <v>8.2200277620145795E-3</v>
      </c>
      <c r="T4802" s="88"/>
    </row>
    <row r="4803" spans="1:20" x14ac:dyDescent="0.3">
      <c r="A4803" s="75">
        <v>4800</v>
      </c>
      <c r="B4803" s="76">
        <v>43742</v>
      </c>
      <c r="C4803" s="80">
        <v>4261.5816000000004</v>
      </c>
      <c r="D4803" s="81">
        <v>108.61669999999999</v>
      </c>
      <c r="E4803" s="82">
        <v>90.91</v>
      </c>
      <c r="F4803" s="82">
        <v>62.770800000000001</v>
      </c>
      <c r="G4803" s="82">
        <v>213.4922</v>
      </c>
      <c r="H4803" s="82">
        <v>218.77420000000001</v>
      </c>
      <c r="I4803" s="82">
        <v>113.5351</v>
      </c>
      <c r="J4803" s="82">
        <v>31.638400000000001</v>
      </c>
      <c r="K4803" s="82">
        <v>90.969200000000001</v>
      </c>
      <c r="L4803" s="82">
        <v>221.34899999999999</v>
      </c>
      <c r="M4803" s="87">
        <v>341.80700000000002</v>
      </c>
      <c r="N4803" s="80">
        <v>1.82</v>
      </c>
      <c r="O4803" s="86">
        <f t="shared" si="222"/>
        <v>1324.3863063057599</v>
      </c>
      <c r="P4803" s="24">
        <f t="shared" si="223"/>
        <v>0</v>
      </c>
      <c r="R4803" s="76">
        <v>43742</v>
      </c>
      <c r="S4803" s="88">
        <f t="shared" si="224"/>
        <v>1.4222185730120801E-2</v>
      </c>
      <c r="T4803" s="88"/>
    </row>
    <row r="4804" spans="1:20" x14ac:dyDescent="0.3">
      <c r="A4804" s="75">
        <v>4801</v>
      </c>
      <c r="B4804" s="76">
        <v>43745</v>
      </c>
      <c r="C4804" s="80">
        <v>4242.5111999999999</v>
      </c>
      <c r="D4804" s="81">
        <v>107.0047</v>
      </c>
      <c r="E4804" s="82">
        <v>90.23</v>
      </c>
      <c r="F4804" s="82">
        <v>62.383800000000001</v>
      </c>
      <c r="G4804" s="82">
        <v>211.94649999999999</v>
      </c>
      <c r="H4804" s="82">
        <v>217.6404</v>
      </c>
      <c r="I4804" s="82">
        <v>111.9713</v>
      </c>
      <c r="J4804" s="82">
        <v>31.587700000000002</v>
      </c>
      <c r="K4804" s="82">
        <v>89.851600000000005</v>
      </c>
      <c r="L4804" s="82">
        <v>218.28800000000001</v>
      </c>
      <c r="M4804" s="87">
        <v>342.178</v>
      </c>
      <c r="N4804" s="80">
        <v>1.82</v>
      </c>
      <c r="O4804" s="86">
        <f t="shared" ref="O4804:O4867" si="225">O4803*(1+N4804/100/252)</f>
        <v>1324.48195642788</v>
      </c>
      <c r="P4804" s="24">
        <f t="shared" ref="P4804:P4867" si="226">IF(MONTH(B4804)&lt;&gt;MONTH(B4805),1,0)</f>
        <v>0</v>
      </c>
      <c r="R4804" s="76">
        <v>43745</v>
      </c>
      <c r="S4804" s="88">
        <f t="shared" ref="S4804:S4867" si="227">(C4804/C4803)-1</f>
        <v>-4.4749583112524399E-3</v>
      </c>
      <c r="T4804" s="88"/>
    </row>
    <row r="4805" spans="1:20" x14ac:dyDescent="0.3">
      <c r="A4805" s="75">
        <v>4802</v>
      </c>
      <c r="B4805" s="76">
        <v>43746</v>
      </c>
      <c r="C4805" s="80">
        <v>4176.6000999999997</v>
      </c>
      <c r="D4805" s="81">
        <v>102.1129</v>
      </c>
      <c r="E4805" s="82">
        <v>88.17</v>
      </c>
      <c r="F4805" s="82">
        <v>61.53</v>
      </c>
      <c r="G4805" s="82">
        <v>209.70519999999999</v>
      </c>
      <c r="H4805" s="82">
        <v>214.66200000000001</v>
      </c>
      <c r="I4805" s="82">
        <v>109.7984</v>
      </c>
      <c r="J4805" s="82">
        <v>30.5974</v>
      </c>
      <c r="K4805" s="82">
        <v>89.367900000000006</v>
      </c>
      <c r="L4805" s="82">
        <v>216.553</v>
      </c>
      <c r="M4805" s="87">
        <v>340.87</v>
      </c>
      <c r="N4805" s="80">
        <v>1.82</v>
      </c>
      <c r="O4805" s="86">
        <f t="shared" si="225"/>
        <v>1324.5776134580699</v>
      </c>
      <c r="P4805" s="24">
        <f t="shared" si="226"/>
        <v>0</v>
      </c>
      <c r="R4805" s="76">
        <v>43746</v>
      </c>
      <c r="S4805" s="88">
        <f t="shared" si="227"/>
        <v>-1.55358694162081E-2</v>
      </c>
      <c r="T4805" s="88"/>
    </row>
    <row r="4806" spans="1:20" x14ac:dyDescent="0.3">
      <c r="A4806" s="75">
        <v>4803</v>
      </c>
      <c r="B4806" s="76">
        <v>43747</v>
      </c>
      <c r="C4806" s="80">
        <v>4215.9426000000003</v>
      </c>
      <c r="D4806" s="81">
        <v>104.2154</v>
      </c>
      <c r="E4806" s="82">
        <v>89.6</v>
      </c>
      <c r="F4806" s="82">
        <v>62.349600000000002</v>
      </c>
      <c r="G4806" s="82">
        <v>213.67769999999999</v>
      </c>
      <c r="H4806" s="82">
        <v>217.40979999999999</v>
      </c>
      <c r="I4806" s="82">
        <v>111.01649999999999</v>
      </c>
      <c r="J4806" s="82">
        <v>30.191099999999999</v>
      </c>
      <c r="K4806" s="82">
        <v>89.784899999999993</v>
      </c>
      <c r="L4806" s="82">
        <v>217.51499999999999</v>
      </c>
      <c r="M4806" s="87">
        <v>343.64699999999999</v>
      </c>
      <c r="N4806" s="80">
        <v>1.82</v>
      </c>
      <c r="O4806" s="86">
        <f t="shared" si="225"/>
        <v>1324.6732773968199</v>
      </c>
      <c r="P4806" s="24">
        <f t="shared" si="226"/>
        <v>0</v>
      </c>
      <c r="R4806" s="76">
        <v>43747</v>
      </c>
      <c r="S4806" s="88">
        <f t="shared" si="227"/>
        <v>9.4197431063607305E-3</v>
      </c>
      <c r="T4806" s="88"/>
    </row>
    <row r="4807" spans="1:20" x14ac:dyDescent="0.3">
      <c r="A4807" s="75">
        <v>4804</v>
      </c>
      <c r="B4807" s="76">
        <v>43748</v>
      </c>
      <c r="C4807" s="80">
        <v>4243.0790999999999</v>
      </c>
      <c r="D4807" s="81">
        <v>105.0844</v>
      </c>
      <c r="E4807" s="82">
        <v>89.36</v>
      </c>
      <c r="F4807" s="82">
        <v>63.447299999999998</v>
      </c>
      <c r="G4807" s="82">
        <v>215.00700000000001</v>
      </c>
      <c r="H4807" s="82">
        <v>220.1962</v>
      </c>
      <c r="I4807" s="82">
        <v>112.34990000000001</v>
      </c>
      <c r="J4807" s="82">
        <v>30.305399999999999</v>
      </c>
      <c r="K4807" s="82">
        <v>89.501400000000004</v>
      </c>
      <c r="L4807" s="82">
        <v>217.578</v>
      </c>
      <c r="M4807" s="87">
        <v>341.92</v>
      </c>
      <c r="N4807" s="80">
        <v>1.82</v>
      </c>
      <c r="O4807" s="86">
        <f t="shared" si="225"/>
        <v>1324.7689482446301</v>
      </c>
      <c r="P4807" s="24">
        <f t="shared" si="226"/>
        <v>0</v>
      </c>
      <c r="R4807" s="76">
        <v>43748</v>
      </c>
      <c r="S4807" s="88">
        <f t="shared" si="227"/>
        <v>6.4366388669521201E-3</v>
      </c>
      <c r="T4807" s="88"/>
    </row>
    <row r="4808" spans="1:20" x14ac:dyDescent="0.3">
      <c r="A4808" s="75">
        <v>4805</v>
      </c>
      <c r="B4808" s="76">
        <v>43749</v>
      </c>
      <c r="C4808" s="80">
        <v>4289.8990000000003</v>
      </c>
      <c r="D4808" s="81">
        <v>107.5093</v>
      </c>
      <c r="E4808" s="82">
        <v>89.55</v>
      </c>
      <c r="F4808" s="82">
        <v>65.048000000000002</v>
      </c>
      <c r="G4808" s="82">
        <v>215.90350000000001</v>
      </c>
      <c r="H4808" s="82">
        <v>223.19390000000001</v>
      </c>
      <c r="I4808" s="82">
        <v>113.55159999999999</v>
      </c>
      <c r="J4808" s="82">
        <v>31.1052</v>
      </c>
      <c r="K4808" s="82">
        <v>88.900899999999993</v>
      </c>
      <c r="L4808" s="82">
        <v>217.184</v>
      </c>
      <c r="M4808" s="87">
        <v>337.49599999999998</v>
      </c>
      <c r="N4808" s="80">
        <v>1.82</v>
      </c>
      <c r="O4808" s="86">
        <f t="shared" si="225"/>
        <v>1324.864626002</v>
      </c>
      <c r="P4808" s="24">
        <f t="shared" si="226"/>
        <v>0</v>
      </c>
      <c r="R4808" s="76">
        <v>43749</v>
      </c>
      <c r="S4808" s="88">
        <f t="shared" si="227"/>
        <v>1.1034416021139099E-2</v>
      </c>
      <c r="T4808" s="88"/>
    </row>
    <row r="4809" spans="1:20" x14ac:dyDescent="0.3">
      <c r="A4809" s="75">
        <v>4806</v>
      </c>
      <c r="B4809" s="76">
        <v>43752</v>
      </c>
      <c r="C4809" s="80">
        <v>4283.9485000000004</v>
      </c>
      <c r="D4809" s="81">
        <v>106.9487</v>
      </c>
      <c r="E4809" s="82">
        <v>89.84</v>
      </c>
      <c r="F4809" s="82">
        <v>64.556399999999996</v>
      </c>
      <c r="G4809" s="82">
        <v>215.70249999999999</v>
      </c>
      <c r="H4809" s="82">
        <v>223.25149999999999</v>
      </c>
      <c r="I4809" s="82">
        <v>113.88079999999999</v>
      </c>
      <c r="J4809" s="82">
        <v>30.825900000000001</v>
      </c>
      <c r="K4809" s="82">
        <v>88.900899999999993</v>
      </c>
      <c r="L4809" s="82">
        <v>216.88399999999999</v>
      </c>
      <c r="M4809" s="87">
        <v>336.46199999999999</v>
      </c>
      <c r="N4809" s="80">
        <v>1.82</v>
      </c>
      <c r="O4809" s="86">
        <f t="shared" si="225"/>
        <v>1324.9603106694401</v>
      </c>
      <c r="P4809" s="24">
        <f t="shared" si="226"/>
        <v>0</v>
      </c>
      <c r="R4809" s="76">
        <v>43752</v>
      </c>
      <c r="S4809" s="88">
        <f t="shared" si="227"/>
        <v>-1.38709559362582E-3</v>
      </c>
      <c r="T4809" s="88"/>
    </row>
    <row r="4810" spans="1:20" x14ac:dyDescent="0.3">
      <c r="A4810" s="75">
        <v>4807</v>
      </c>
      <c r="B4810" s="76">
        <v>43753</v>
      </c>
      <c r="C4810" s="80">
        <v>4326.6046999999999</v>
      </c>
      <c r="D4810" s="81">
        <v>109.0792</v>
      </c>
      <c r="E4810" s="82">
        <v>91.33</v>
      </c>
      <c r="F4810" s="82">
        <v>64.430599999999998</v>
      </c>
      <c r="G4810" s="82">
        <v>218.83260000000001</v>
      </c>
      <c r="H4810" s="82">
        <v>223.50129999999999</v>
      </c>
      <c r="I4810" s="82">
        <v>114.27589999999999</v>
      </c>
      <c r="J4810" s="82">
        <v>31.130600000000001</v>
      </c>
      <c r="K4810" s="82">
        <v>89.251199999999997</v>
      </c>
      <c r="L4810" s="82">
        <v>215.11699999999999</v>
      </c>
      <c r="M4810" s="87">
        <v>334.589</v>
      </c>
      <c r="N4810" s="80">
        <v>1.9</v>
      </c>
      <c r="O4810" s="86">
        <f t="shared" si="225"/>
        <v>1325.06020847064</v>
      </c>
      <c r="P4810" s="24">
        <f t="shared" si="226"/>
        <v>0</v>
      </c>
      <c r="R4810" s="76">
        <v>43753</v>
      </c>
      <c r="S4810" s="88">
        <f t="shared" si="227"/>
        <v>9.9572158722260901E-3</v>
      </c>
      <c r="T4810" s="88"/>
    </row>
    <row r="4811" spans="1:20" x14ac:dyDescent="0.3">
      <c r="A4811" s="75">
        <v>4808</v>
      </c>
      <c r="B4811" s="76">
        <v>43754</v>
      </c>
      <c r="C4811" s="80">
        <v>4318.2412000000004</v>
      </c>
      <c r="D4811" s="81">
        <v>109.65389999999999</v>
      </c>
      <c r="E4811" s="82">
        <v>90.93</v>
      </c>
      <c r="F4811" s="82">
        <v>63.8932</v>
      </c>
      <c r="G4811" s="82">
        <v>217.0318</v>
      </c>
      <c r="H4811" s="82">
        <v>221.19540000000001</v>
      </c>
      <c r="I4811" s="82">
        <v>112.31699999999999</v>
      </c>
      <c r="J4811" s="82">
        <v>31.041699999999999</v>
      </c>
      <c r="K4811" s="82">
        <v>89.217799999999997</v>
      </c>
      <c r="L4811" s="82">
        <v>215.25899999999999</v>
      </c>
      <c r="M4811" s="87">
        <v>336.33300000000003</v>
      </c>
      <c r="N4811" s="80">
        <v>1.9</v>
      </c>
      <c r="O4811" s="86">
        <f t="shared" si="225"/>
        <v>1325.16011380382</v>
      </c>
      <c r="P4811" s="24">
        <f t="shared" si="226"/>
        <v>0</v>
      </c>
      <c r="R4811" s="76">
        <v>43754</v>
      </c>
      <c r="S4811" s="88">
        <f t="shared" si="227"/>
        <v>-1.9330400117209001E-3</v>
      </c>
      <c r="T4811" s="88"/>
    </row>
    <row r="4812" spans="1:20" x14ac:dyDescent="0.3">
      <c r="A4812" s="75">
        <v>4809</v>
      </c>
      <c r="B4812" s="76">
        <v>43755</v>
      </c>
      <c r="C4812" s="80">
        <v>4330.5050000000001</v>
      </c>
      <c r="D4812" s="81">
        <v>110.69119999999999</v>
      </c>
      <c r="E4812" s="82">
        <v>91.34</v>
      </c>
      <c r="F4812" s="82">
        <v>62.955599999999997</v>
      </c>
      <c r="G4812" s="82">
        <v>215.91890000000001</v>
      </c>
      <c r="H4812" s="82">
        <v>221.6566</v>
      </c>
      <c r="I4812" s="82">
        <v>112.1688</v>
      </c>
      <c r="J4812" s="82">
        <v>31.473400000000002</v>
      </c>
      <c r="K4812" s="82">
        <v>89.718199999999996</v>
      </c>
      <c r="L4812" s="82">
        <v>216.11099999999999</v>
      </c>
      <c r="M4812" s="87">
        <v>333.99200000000002</v>
      </c>
      <c r="N4812" s="80">
        <v>1.85</v>
      </c>
      <c r="O4812" s="86">
        <f t="shared" si="225"/>
        <v>1325.2573973835999</v>
      </c>
      <c r="P4812" s="24">
        <f t="shared" si="226"/>
        <v>0</v>
      </c>
      <c r="R4812" s="76">
        <v>43755</v>
      </c>
      <c r="S4812" s="88">
        <f t="shared" si="227"/>
        <v>2.8399988402685299E-3</v>
      </c>
      <c r="T4812" s="88"/>
    </row>
    <row r="4813" spans="1:20" x14ac:dyDescent="0.3">
      <c r="A4813" s="75">
        <v>4810</v>
      </c>
      <c r="B4813" s="76">
        <v>43756</v>
      </c>
      <c r="C4813" s="80">
        <v>4313.6432000000004</v>
      </c>
      <c r="D4813" s="81">
        <v>108.883</v>
      </c>
      <c r="E4813" s="82">
        <v>91.51</v>
      </c>
      <c r="F4813" s="82">
        <v>62.372500000000002</v>
      </c>
      <c r="G4813" s="82">
        <v>212.3947</v>
      </c>
      <c r="H4813" s="82">
        <v>220.48439999999999</v>
      </c>
      <c r="I4813" s="82">
        <v>111.29640000000001</v>
      </c>
      <c r="J4813" s="82">
        <v>31.3718</v>
      </c>
      <c r="K4813" s="82">
        <v>91.369500000000002</v>
      </c>
      <c r="L4813" s="82">
        <v>214.99</v>
      </c>
      <c r="M4813" s="87">
        <v>336.65600000000001</v>
      </c>
      <c r="N4813" s="80">
        <v>1.85</v>
      </c>
      <c r="O4813" s="86">
        <f t="shared" si="225"/>
        <v>1325.35468810523</v>
      </c>
      <c r="P4813" s="24">
        <f t="shared" si="226"/>
        <v>0</v>
      </c>
      <c r="R4813" s="76">
        <v>43756</v>
      </c>
      <c r="S4813" s="88">
        <f t="shared" si="227"/>
        <v>-3.8937260204062701E-3</v>
      </c>
      <c r="T4813" s="88"/>
    </row>
    <row r="4814" spans="1:20" x14ac:dyDescent="0.3">
      <c r="A4814" s="75">
        <v>4811</v>
      </c>
      <c r="B4814" s="76">
        <v>43759</v>
      </c>
      <c r="C4814" s="80">
        <v>4343.4170000000004</v>
      </c>
      <c r="D4814" s="81">
        <v>110.7052</v>
      </c>
      <c r="E4814" s="82">
        <v>91.89</v>
      </c>
      <c r="F4814" s="82">
        <v>63.035600000000002</v>
      </c>
      <c r="G4814" s="82">
        <v>213.97139999999999</v>
      </c>
      <c r="H4814" s="82">
        <v>224.0778</v>
      </c>
      <c r="I4814" s="82">
        <v>113.15649999999999</v>
      </c>
      <c r="J4814" s="82">
        <v>32.006599999999999</v>
      </c>
      <c r="K4814" s="82">
        <v>90.452100000000002</v>
      </c>
      <c r="L4814" s="82">
        <v>214.785</v>
      </c>
      <c r="M4814" s="87">
        <v>338.83600000000001</v>
      </c>
      <c r="N4814" s="80">
        <v>1.85</v>
      </c>
      <c r="O4814" s="86">
        <f t="shared" si="225"/>
        <v>1325.45198596924</v>
      </c>
      <c r="P4814" s="24">
        <f t="shared" si="226"/>
        <v>0</v>
      </c>
      <c r="R4814" s="76">
        <v>43759</v>
      </c>
      <c r="S4814" s="88">
        <f t="shared" si="227"/>
        <v>6.9022398514555503E-3</v>
      </c>
      <c r="T4814" s="88"/>
    </row>
    <row r="4815" spans="1:20" x14ac:dyDescent="0.3">
      <c r="A4815" s="75">
        <v>4812</v>
      </c>
      <c r="B4815" s="76">
        <v>43760</v>
      </c>
      <c r="C4815" s="80">
        <v>4328.0547999999999</v>
      </c>
      <c r="D4815" s="81">
        <v>109.9903</v>
      </c>
      <c r="E4815" s="82">
        <v>89.09</v>
      </c>
      <c r="F4815" s="82">
        <v>61.869399999999999</v>
      </c>
      <c r="G4815" s="82">
        <v>210.78720000000001</v>
      </c>
      <c r="H4815" s="82">
        <v>226.36449999999999</v>
      </c>
      <c r="I4815" s="82">
        <v>113.73269999999999</v>
      </c>
      <c r="J4815" s="82">
        <v>32.184399999999997</v>
      </c>
      <c r="K4815" s="82">
        <v>89.818299999999994</v>
      </c>
      <c r="L4815" s="82">
        <v>215.637</v>
      </c>
      <c r="M4815" s="87">
        <v>321.75299999999999</v>
      </c>
      <c r="N4815" s="80">
        <v>1.85</v>
      </c>
      <c r="O4815" s="86">
        <f t="shared" si="225"/>
        <v>1325.5492909761499</v>
      </c>
      <c r="P4815" s="24">
        <f t="shared" si="226"/>
        <v>0</v>
      </c>
      <c r="R4815" s="76">
        <v>43760</v>
      </c>
      <c r="S4815" s="88">
        <f t="shared" si="227"/>
        <v>-3.5368927275462002E-3</v>
      </c>
      <c r="T4815" s="88"/>
    </row>
    <row r="4816" spans="1:20" x14ac:dyDescent="0.3">
      <c r="A4816" s="75">
        <v>4813</v>
      </c>
      <c r="B4816" s="76">
        <v>43761</v>
      </c>
      <c r="C4816" s="80">
        <v>4340.5309999999999</v>
      </c>
      <c r="D4816" s="81">
        <v>108.2663</v>
      </c>
      <c r="E4816" s="82">
        <v>90.22</v>
      </c>
      <c r="F4816" s="82">
        <v>61.892200000000003</v>
      </c>
      <c r="G4816" s="82">
        <v>212.13200000000001</v>
      </c>
      <c r="H4816" s="82">
        <v>226.71039999999999</v>
      </c>
      <c r="I4816" s="82">
        <v>114.81910000000001</v>
      </c>
      <c r="J4816" s="82">
        <v>32.273200000000003</v>
      </c>
      <c r="K4816" s="82">
        <v>91.135999999999996</v>
      </c>
      <c r="L4816" s="82">
        <v>216.88399999999999</v>
      </c>
      <c r="M4816" s="87">
        <v>321.65600000000001</v>
      </c>
      <c r="N4816" s="80">
        <v>1.85</v>
      </c>
      <c r="O4816" s="86">
        <f t="shared" si="225"/>
        <v>1325.6466031264799</v>
      </c>
      <c r="P4816" s="24">
        <f t="shared" si="226"/>
        <v>0</v>
      </c>
      <c r="R4816" s="76">
        <v>43761</v>
      </c>
      <c r="S4816" s="88">
        <f t="shared" si="227"/>
        <v>2.8826344805061902E-3</v>
      </c>
      <c r="T4816" s="88"/>
    </row>
    <row r="4817" spans="1:20" x14ac:dyDescent="0.3">
      <c r="A4817" s="75">
        <v>4814</v>
      </c>
      <c r="B4817" s="76">
        <v>43762</v>
      </c>
      <c r="C4817" s="80">
        <v>4348.8887000000004</v>
      </c>
      <c r="D4817" s="81">
        <v>110.7192</v>
      </c>
      <c r="E4817" s="82">
        <v>89.58</v>
      </c>
      <c r="F4817" s="82">
        <v>62.040900000000001</v>
      </c>
      <c r="G4817" s="82">
        <v>216.30539999999999</v>
      </c>
      <c r="H4817" s="82">
        <v>225.9417</v>
      </c>
      <c r="I4817" s="82">
        <v>113.73269999999999</v>
      </c>
      <c r="J4817" s="82">
        <v>31.981200000000001</v>
      </c>
      <c r="K4817" s="82">
        <v>91.085899999999995</v>
      </c>
      <c r="L4817" s="82">
        <v>217.578</v>
      </c>
      <c r="M4817" s="87">
        <v>316.505</v>
      </c>
      <c r="N4817" s="80">
        <v>1.85</v>
      </c>
      <c r="O4817" s="86">
        <f t="shared" si="225"/>
        <v>1325.7439224207601</v>
      </c>
      <c r="P4817" s="24">
        <f t="shared" si="226"/>
        <v>0</v>
      </c>
      <c r="R4817" s="76">
        <v>43762</v>
      </c>
      <c r="S4817" s="88">
        <f t="shared" si="227"/>
        <v>1.9255017416073301E-3</v>
      </c>
      <c r="T4817" s="88"/>
    </row>
    <row r="4818" spans="1:20" x14ac:dyDescent="0.3">
      <c r="A4818" s="75">
        <v>4815</v>
      </c>
      <c r="B4818" s="76">
        <v>43763</v>
      </c>
      <c r="C4818" s="80">
        <v>4366.6702999999998</v>
      </c>
      <c r="D4818" s="81">
        <v>112.3732</v>
      </c>
      <c r="E4818" s="82">
        <v>89.15</v>
      </c>
      <c r="F4818" s="82">
        <v>61.938000000000002</v>
      </c>
      <c r="G4818" s="82">
        <v>217.5265</v>
      </c>
      <c r="H4818" s="82">
        <v>228.03630000000001</v>
      </c>
      <c r="I4818" s="82">
        <v>113.9961</v>
      </c>
      <c r="J4818" s="82">
        <v>32.349400000000003</v>
      </c>
      <c r="K4818" s="82">
        <v>89.651499999999999</v>
      </c>
      <c r="L4818" s="82">
        <v>215.60599999999999</v>
      </c>
      <c r="M4818" s="87">
        <v>314.22800000000001</v>
      </c>
      <c r="N4818" s="80">
        <v>1.83</v>
      </c>
      <c r="O4818" s="86">
        <f t="shared" si="225"/>
        <v>1325.8401966817901</v>
      </c>
      <c r="P4818" s="24">
        <f t="shared" si="226"/>
        <v>0</v>
      </c>
      <c r="R4818" s="76">
        <v>43763</v>
      </c>
      <c r="S4818" s="88">
        <f t="shared" si="227"/>
        <v>4.0887687008406299E-3</v>
      </c>
      <c r="T4818" s="88"/>
    </row>
    <row r="4819" spans="1:20" x14ac:dyDescent="0.3">
      <c r="A4819" s="75">
        <v>4816</v>
      </c>
      <c r="B4819" s="76">
        <v>43766</v>
      </c>
      <c r="C4819" s="80">
        <v>4391.0424000000003</v>
      </c>
      <c r="D4819" s="81">
        <v>116.4101</v>
      </c>
      <c r="E4819" s="82">
        <v>89.48</v>
      </c>
      <c r="F4819" s="82">
        <v>62.4754</v>
      </c>
      <c r="G4819" s="82">
        <v>222.87459999999999</v>
      </c>
      <c r="H4819" s="82">
        <v>227.6712</v>
      </c>
      <c r="I4819" s="82">
        <v>112.9919</v>
      </c>
      <c r="J4819" s="82">
        <v>32.209800000000001</v>
      </c>
      <c r="K4819" s="82">
        <v>89.351299999999995</v>
      </c>
      <c r="L4819" s="82">
        <v>215.495</v>
      </c>
      <c r="M4819" s="87">
        <v>309.65899999999999</v>
      </c>
      <c r="N4819" s="80">
        <v>1.83</v>
      </c>
      <c r="O4819" s="86">
        <f t="shared" si="225"/>
        <v>1325.9364779341699</v>
      </c>
      <c r="P4819" s="24">
        <f t="shared" si="226"/>
        <v>0</v>
      </c>
      <c r="R4819" s="76">
        <v>43766</v>
      </c>
      <c r="S4819" s="88">
        <f t="shared" si="227"/>
        <v>5.58139230250565E-3</v>
      </c>
      <c r="T4819" s="88"/>
    </row>
    <row r="4820" spans="1:20" x14ac:dyDescent="0.3">
      <c r="A4820" s="75">
        <v>4817</v>
      </c>
      <c r="B4820" s="76">
        <v>43767</v>
      </c>
      <c r="C4820" s="80">
        <v>4387.4385000000002</v>
      </c>
      <c r="D4820" s="81">
        <v>114.46169999999999</v>
      </c>
      <c r="E4820" s="82">
        <v>87.89</v>
      </c>
      <c r="F4820" s="82">
        <v>62.658299999999997</v>
      </c>
      <c r="G4820" s="82">
        <v>220.7724</v>
      </c>
      <c r="H4820" s="82">
        <v>226.99860000000001</v>
      </c>
      <c r="I4820" s="82">
        <v>112.6627</v>
      </c>
      <c r="J4820" s="82">
        <v>32.133600000000001</v>
      </c>
      <c r="K4820" s="82">
        <v>89.084400000000002</v>
      </c>
      <c r="L4820" s="82">
        <v>214.72200000000001</v>
      </c>
      <c r="M4820" s="87">
        <v>311.01499999999999</v>
      </c>
      <c r="N4820" s="80">
        <v>1.82</v>
      </c>
      <c r="O4820" s="86">
        <f t="shared" si="225"/>
        <v>1326.0322400131299</v>
      </c>
      <c r="P4820" s="24">
        <f t="shared" si="226"/>
        <v>0</v>
      </c>
      <c r="R4820" s="76">
        <v>43767</v>
      </c>
      <c r="S4820" s="88">
        <f t="shared" si="227"/>
        <v>-8.2073905731361297E-4</v>
      </c>
      <c r="T4820" s="88"/>
    </row>
    <row r="4821" spans="1:20" x14ac:dyDescent="0.3">
      <c r="A4821" s="75">
        <v>4818</v>
      </c>
      <c r="B4821" s="76">
        <v>43768</v>
      </c>
      <c r="C4821" s="80">
        <v>4402.0784000000003</v>
      </c>
      <c r="D4821" s="81">
        <v>114.1533</v>
      </c>
      <c r="E4821" s="82">
        <v>87.39</v>
      </c>
      <c r="F4821" s="82">
        <v>62.715499999999999</v>
      </c>
      <c r="G4821" s="82">
        <v>223.52379999999999</v>
      </c>
      <c r="H4821" s="82">
        <v>223.59739999999999</v>
      </c>
      <c r="I4821" s="82">
        <v>111.47750000000001</v>
      </c>
      <c r="J4821" s="82">
        <v>31.5623</v>
      </c>
      <c r="K4821" s="82">
        <v>89.968400000000003</v>
      </c>
      <c r="L4821" s="82">
        <v>216.01599999999999</v>
      </c>
      <c r="M4821" s="87">
        <v>317.91000000000003</v>
      </c>
      <c r="N4821" s="80">
        <v>1.82</v>
      </c>
      <c r="O4821" s="86">
        <f t="shared" si="225"/>
        <v>1326.12800900824</v>
      </c>
      <c r="P4821" s="24">
        <f t="shared" si="226"/>
        <v>0</v>
      </c>
      <c r="R4821" s="76">
        <v>43768</v>
      </c>
      <c r="S4821" s="88">
        <f t="shared" si="227"/>
        <v>3.3367761166338502E-3</v>
      </c>
      <c r="T4821" s="88"/>
    </row>
    <row r="4822" spans="1:20" x14ac:dyDescent="0.3">
      <c r="A4822" s="75">
        <v>4819</v>
      </c>
      <c r="B4822" s="76">
        <v>43769</v>
      </c>
      <c r="C4822" s="80">
        <v>4389.0541000000003</v>
      </c>
      <c r="D4822" s="81">
        <v>112.7517</v>
      </c>
      <c r="E4822" s="82">
        <v>86.5</v>
      </c>
      <c r="F4822" s="82">
        <v>62.303899999999999</v>
      </c>
      <c r="G4822" s="82">
        <v>221.6071</v>
      </c>
      <c r="H4822" s="82">
        <v>223.1746</v>
      </c>
      <c r="I4822" s="82">
        <v>111.23050000000001</v>
      </c>
      <c r="J4822" s="82">
        <v>31.574999999999999</v>
      </c>
      <c r="K4822" s="82">
        <v>90.785700000000006</v>
      </c>
      <c r="L4822" s="82">
        <v>216.44200000000001</v>
      </c>
      <c r="M4822" s="87">
        <v>317.60300000000001</v>
      </c>
      <c r="N4822" s="80">
        <v>1.58</v>
      </c>
      <c r="O4822" s="99">
        <f t="shared" si="225"/>
        <v>1326.2111551294399</v>
      </c>
      <c r="P4822" s="24">
        <f t="shared" si="226"/>
        <v>1</v>
      </c>
      <c r="R4822" s="76">
        <v>43769</v>
      </c>
      <c r="S4822" s="88">
        <f t="shared" si="227"/>
        <v>-2.9586706134084899E-3</v>
      </c>
      <c r="T4822" s="88"/>
    </row>
    <row r="4823" spans="1:20" x14ac:dyDescent="0.3">
      <c r="A4823" s="75">
        <v>4820</v>
      </c>
      <c r="B4823" s="76">
        <v>43770</v>
      </c>
      <c r="C4823" s="80">
        <v>4431.8494000000001</v>
      </c>
      <c r="D4823" s="81">
        <v>117.15300000000001</v>
      </c>
      <c r="E4823" s="82">
        <v>87.5</v>
      </c>
      <c r="F4823" s="82">
        <v>62.887</v>
      </c>
      <c r="G4823" s="82">
        <v>222.1481</v>
      </c>
      <c r="H4823" s="82">
        <v>223.3092</v>
      </c>
      <c r="I4823" s="82">
        <v>114.5722</v>
      </c>
      <c r="J4823" s="82">
        <v>32.044699999999999</v>
      </c>
      <c r="K4823" s="82">
        <v>89.901700000000005</v>
      </c>
      <c r="L4823" s="82">
        <v>216.06299999999999</v>
      </c>
      <c r="M4823" s="87">
        <v>313.14699999999999</v>
      </c>
      <c r="N4823" s="80">
        <v>1.57</v>
      </c>
      <c r="O4823" s="86">
        <f t="shared" si="225"/>
        <v>1326.2937801895</v>
      </c>
      <c r="P4823" s="24">
        <f t="shared" si="226"/>
        <v>0</v>
      </c>
      <c r="R4823" s="76">
        <v>43770</v>
      </c>
      <c r="S4823" s="88">
        <f t="shared" si="227"/>
        <v>9.7504608111347296E-3</v>
      </c>
      <c r="T4823" s="88"/>
    </row>
    <row r="4824" spans="1:20" x14ac:dyDescent="0.3">
      <c r="A4824" s="75">
        <v>4821</v>
      </c>
      <c r="B4824" s="76">
        <v>43773</v>
      </c>
      <c r="C4824" s="80">
        <v>4448.3262000000004</v>
      </c>
      <c r="D4824" s="81">
        <v>119.26949999999999</v>
      </c>
      <c r="E4824" s="82">
        <v>87.51</v>
      </c>
      <c r="F4824" s="82">
        <v>63.401499999999999</v>
      </c>
      <c r="G4824" s="82">
        <v>223.43100000000001</v>
      </c>
      <c r="H4824" s="82">
        <v>233.60890000000001</v>
      </c>
      <c r="I4824" s="82">
        <v>117.9798</v>
      </c>
      <c r="J4824" s="82">
        <v>32.590600000000002</v>
      </c>
      <c r="K4824" s="82">
        <v>88.634100000000004</v>
      </c>
      <c r="L4824" s="82">
        <v>213.27</v>
      </c>
      <c r="M4824" s="87">
        <v>304.62099999999998</v>
      </c>
      <c r="N4824" s="80">
        <v>1.56</v>
      </c>
      <c r="O4824" s="86">
        <f t="shared" si="225"/>
        <v>1326.3758840901801</v>
      </c>
      <c r="P4824" s="24">
        <f t="shared" si="226"/>
        <v>0</v>
      </c>
      <c r="R4824" s="76">
        <v>43773</v>
      </c>
      <c r="S4824" s="88">
        <f t="shared" si="227"/>
        <v>3.7178158626058901E-3</v>
      </c>
      <c r="T4824" s="88"/>
    </row>
    <row r="4825" spans="1:20" x14ac:dyDescent="0.3">
      <c r="A4825" s="75">
        <v>4822</v>
      </c>
      <c r="B4825" s="76">
        <v>43774</v>
      </c>
      <c r="C4825" s="80">
        <v>4443.0789999999997</v>
      </c>
      <c r="D4825" s="81">
        <v>119.7881</v>
      </c>
      <c r="E4825" s="82">
        <v>87.79</v>
      </c>
      <c r="F4825" s="82">
        <v>63.653100000000002</v>
      </c>
      <c r="G4825" s="82">
        <v>223.2919</v>
      </c>
      <c r="H4825" s="82">
        <v>234.31989999999999</v>
      </c>
      <c r="I4825" s="82">
        <v>120.3173</v>
      </c>
      <c r="J4825" s="82">
        <v>33.669800000000002</v>
      </c>
      <c r="K4825" s="82">
        <v>87.433099999999996</v>
      </c>
      <c r="L4825" s="82">
        <v>211.45599999999999</v>
      </c>
      <c r="M4825" s="87">
        <v>310.30500000000001</v>
      </c>
      <c r="N4825" s="80">
        <v>1.56</v>
      </c>
      <c r="O4825" s="86">
        <f t="shared" si="225"/>
        <v>1326.4579930734801</v>
      </c>
      <c r="P4825" s="24">
        <f t="shared" si="226"/>
        <v>0</v>
      </c>
      <c r="R4825" s="76">
        <v>43774</v>
      </c>
      <c r="S4825" s="88">
        <f t="shared" si="227"/>
        <v>-1.17958975220855E-3</v>
      </c>
      <c r="T4825" s="88"/>
    </row>
    <row r="4826" spans="1:20" x14ac:dyDescent="0.3">
      <c r="A4826" s="75">
        <v>4823</v>
      </c>
      <c r="B4826" s="76">
        <v>43775</v>
      </c>
      <c r="C4826" s="80">
        <v>4446.5236000000004</v>
      </c>
      <c r="D4826" s="81">
        <v>118.6247</v>
      </c>
      <c r="E4826" s="82">
        <v>87.4</v>
      </c>
      <c r="F4826" s="82">
        <v>63.687399999999997</v>
      </c>
      <c r="G4826" s="82">
        <v>222.67359999999999</v>
      </c>
      <c r="H4826" s="82">
        <v>230.3999</v>
      </c>
      <c r="I4826" s="82">
        <v>117.6835</v>
      </c>
      <c r="J4826" s="82">
        <v>33.504800000000003</v>
      </c>
      <c r="K4826" s="82">
        <v>88.066999999999993</v>
      </c>
      <c r="L4826" s="82">
        <v>212.13399999999999</v>
      </c>
      <c r="M4826" s="87">
        <v>313.53399999999999</v>
      </c>
      <c r="N4826" s="80">
        <v>1.55</v>
      </c>
      <c r="O4826" s="86">
        <f t="shared" si="225"/>
        <v>1326.5395807675</v>
      </c>
      <c r="P4826" s="24">
        <f t="shared" si="226"/>
        <v>0</v>
      </c>
      <c r="R4826" s="76">
        <v>43775</v>
      </c>
      <c r="S4826" s="88">
        <f t="shared" si="227"/>
        <v>7.7527318330394802E-4</v>
      </c>
      <c r="T4826" s="88"/>
    </row>
    <row r="4827" spans="1:20" x14ac:dyDescent="0.3">
      <c r="A4827" s="75">
        <v>4824</v>
      </c>
      <c r="B4827" s="76">
        <v>43776</v>
      </c>
      <c r="C4827" s="80">
        <v>4460.7359999999999</v>
      </c>
      <c r="D4827" s="81">
        <v>126.1237</v>
      </c>
      <c r="E4827" s="82">
        <v>85.75</v>
      </c>
      <c r="F4827" s="82">
        <v>64.007499999999993</v>
      </c>
      <c r="G4827" s="82">
        <v>222.9828</v>
      </c>
      <c r="H4827" s="82">
        <v>234.22380000000001</v>
      </c>
      <c r="I4827" s="82">
        <v>120.18559999999999</v>
      </c>
      <c r="J4827" s="82">
        <v>34.037999999999997</v>
      </c>
      <c r="K4827" s="82">
        <v>87.216300000000004</v>
      </c>
      <c r="L4827" s="82">
        <v>210.36699999999999</v>
      </c>
      <c r="M4827" s="87">
        <v>311.75799999999998</v>
      </c>
      <c r="N4827" s="80">
        <v>1.55</v>
      </c>
      <c r="O4827" s="86">
        <f t="shared" si="225"/>
        <v>1326.6211734798101</v>
      </c>
      <c r="P4827" s="24">
        <f t="shared" si="226"/>
        <v>0</v>
      </c>
      <c r="R4827" s="76">
        <v>43776</v>
      </c>
      <c r="S4827" s="88">
        <f t="shared" si="227"/>
        <v>3.1962947413568502E-3</v>
      </c>
      <c r="T4827" s="88"/>
    </row>
    <row r="4828" spans="1:20" x14ac:dyDescent="0.3">
      <c r="A4828" s="75">
        <v>4825</v>
      </c>
      <c r="B4828" s="76">
        <v>43777</v>
      </c>
      <c r="C4828" s="80">
        <v>4472.9722000000002</v>
      </c>
      <c r="D4828" s="81">
        <v>131.8006</v>
      </c>
      <c r="E4828" s="82">
        <v>84.53</v>
      </c>
      <c r="F4828" s="82">
        <v>64.590699999999998</v>
      </c>
      <c r="G4828" s="82">
        <v>225.6105</v>
      </c>
      <c r="H4828" s="82">
        <v>232.37909999999999</v>
      </c>
      <c r="I4828" s="82">
        <v>117.93040000000001</v>
      </c>
      <c r="J4828" s="82">
        <v>33.872900000000001</v>
      </c>
      <c r="K4828" s="82">
        <v>87.082899999999995</v>
      </c>
      <c r="L4828" s="82">
        <v>210.06700000000001</v>
      </c>
      <c r="M4828" s="87">
        <v>312.61399999999998</v>
      </c>
      <c r="N4828" s="80">
        <v>1.55</v>
      </c>
      <c r="O4828" s="86">
        <f t="shared" si="225"/>
        <v>1326.7027712107199</v>
      </c>
      <c r="P4828" s="24">
        <f t="shared" si="226"/>
        <v>0</v>
      </c>
      <c r="R4828" s="76">
        <v>43777</v>
      </c>
      <c r="S4828" s="88">
        <f t="shared" si="227"/>
        <v>2.7430899295541899E-3</v>
      </c>
      <c r="T4828" s="88"/>
    </row>
    <row r="4829" spans="1:20" x14ac:dyDescent="0.3">
      <c r="A4829" s="75">
        <v>4826</v>
      </c>
      <c r="B4829" s="76">
        <v>43780</v>
      </c>
      <c r="C4829" s="80">
        <v>4464.1941999999999</v>
      </c>
      <c r="D4829" s="81">
        <v>128.73089999999999</v>
      </c>
      <c r="E4829" s="82">
        <v>85.19</v>
      </c>
      <c r="F4829" s="82">
        <v>64.522099999999995</v>
      </c>
      <c r="G4829" s="82">
        <v>225.84229999999999</v>
      </c>
      <c r="H4829" s="82">
        <v>232.14850000000001</v>
      </c>
      <c r="I4829" s="82">
        <v>117.21380000000001</v>
      </c>
      <c r="J4829" s="82">
        <v>34.012599999999999</v>
      </c>
      <c r="K4829" s="82">
        <v>86.465699999999998</v>
      </c>
      <c r="L4829" s="82">
        <v>208.9</v>
      </c>
      <c r="M4829" s="87">
        <v>311.04700000000003</v>
      </c>
      <c r="N4829" s="80">
        <v>1.55</v>
      </c>
      <c r="O4829" s="86">
        <f t="shared" si="225"/>
        <v>1326.78437396053</v>
      </c>
      <c r="P4829" s="24">
        <f t="shared" si="226"/>
        <v>0</v>
      </c>
      <c r="R4829" s="76">
        <v>43780</v>
      </c>
      <c r="S4829" s="88">
        <f t="shared" si="227"/>
        <v>-1.9624535113363902E-3</v>
      </c>
      <c r="T4829" s="88"/>
    </row>
    <row r="4830" spans="1:20" x14ac:dyDescent="0.3">
      <c r="A4830" s="75">
        <v>4827</v>
      </c>
      <c r="B4830" s="76">
        <v>43781</v>
      </c>
      <c r="C4830" s="80">
        <v>4471.4108999999999</v>
      </c>
      <c r="D4830" s="81">
        <v>127.51139999999999</v>
      </c>
      <c r="E4830" s="82">
        <v>84.72</v>
      </c>
      <c r="F4830" s="82">
        <v>64.704999999999998</v>
      </c>
      <c r="G4830" s="82">
        <v>227.3262</v>
      </c>
      <c r="H4830" s="82">
        <v>232.43680000000001</v>
      </c>
      <c r="I4830" s="82">
        <v>115.59739999999999</v>
      </c>
      <c r="J4830" s="82">
        <v>32.8827</v>
      </c>
      <c r="K4830" s="82">
        <v>86.248900000000006</v>
      </c>
      <c r="L4830" s="82">
        <v>208.25299999999999</v>
      </c>
      <c r="M4830" s="87">
        <v>312.08100000000002</v>
      </c>
      <c r="N4830" s="80">
        <v>1.55</v>
      </c>
      <c r="O4830" s="86">
        <f t="shared" si="225"/>
        <v>1326.86598172957</v>
      </c>
      <c r="P4830" s="24">
        <f t="shared" si="226"/>
        <v>0</v>
      </c>
      <c r="R4830" s="76">
        <v>43781</v>
      </c>
      <c r="S4830" s="88">
        <f t="shared" si="227"/>
        <v>1.61657393847237E-3</v>
      </c>
      <c r="T4830" s="88"/>
    </row>
    <row r="4831" spans="1:20" x14ac:dyDescent="0.3">
      <c r="A4831" s="75">
        <v>4828</v>
      </c>
      <c r="B4831" s="76">
        <v>43782</v>
      </c>
      <c r="C4831" s="80">
        <v>4474.7560000000003</v>
      </c>
      <c r="D4831" s="81">
        <v>126.81059999999999</v>
      </c>
      <c r="E4831" s="82">
        <v>85.6</v>
      </c>
      <c r="F4831" s="82">
        <v>64.270499999999998</v>
      </c>
      <c r="G4831" s="82">
        <v>227.69720000000001</v>
      </c>
      <c r="H4831" s="82">
        <v>234.97329999999999</v>
      </c>
      <c r="I4831" s="82">
        <v>114.6476</v>
      </c>
      <c r="J4831" s="82">
        <v>32.247900000000001</v>
      </c>
      <c r="K4831" s="82">
        <v>87.416499999999999</v>
      </c>
      <c r="L4831" s="82">
        <v>210.32</v>
      </c>
      <c r="M4831" s="87">
        <v>314.858</v>
      </c>
      <c r="N4831" s="80">
        <v>1.55</v>
      </c>
      <c r="O4831" s="86">
        <f t="shared" si="225"/>
        <v>1326.94759451813</v>
      </c>
      <c r="P4831" s="24">
        <f t="shared" si="226"/>
        <v>0</v>
      </c>
      <c r="R4831" s="76">
        <v>43782</v>
      </c>
      <c r="S4831" s="88">
        <f t="shared" si="227"/>
        <v>7.4810838789174405E-4</v>
      </c>
      <c r="T4831" s="88"/>
    </row>
    <row r="4832" spans="1:20" x14ac:dyDescent="0.3">
      <c r="A4832" s="75">
        <v>4829</v>
      </c>
      <c r="B4832" s="76">
        <v>43783</v>
      </c>
      <c r="C4832" s="80">
        <v>4479.6342000000004</v>
      </c>
      <c r="D4832" s="81">
        <v>126.8246</v>
      </c>
      <c r="E4832" s="82">
        <v>85.65</v>
      </c>
      <c r="F4832" s="82">
        <v>64.133300000000006</v>
      </c>
      <c r="G4832" s="82">
        <v>228.85640000000001</v>
      </c>
      <c r="H4832" s="82">
        <v>234.35839999999999</v>
      </c>
      <c r="I4832" s="82">
        <v>114.1477</v>
      </c>
      <c r="J4832" s="82">
        <v>31.714600000000001</v>
      </c>
      <c r="K4832" s="82">
        <v>87.7834</v>
      </c>
      <c r="L4832" s="82">
        <v>210.38300000000001</v>
      </c>
      <c r="M4832" s="87">
        <v>313.24299999999999</v>
      </c>
      <c r="N4832" s="80">
        <v>1.55</v>
      </c>
      <c r="O4832" s="86">
        <f t="shared" si="225"/>
        <v>1327.0292123265201</v>
      </c>
      <c r="P4832" s="24">
        <f t="shared" si="226"/>
        <v>0</v>
      </c>
      <c r="R4832" s="76">
        <v>43783</v>
      </c>
      <c r="S4832" s="88">
        <f t="shared" si="227"/>
        <v>1.09015999978546E-3</v>
      </c>
      <c r="T4832" s="88"/>
    </row>
    <row r="4833" spans="1:20" x14ac:dyDescent="0.3">
      <c r="A4833" s="75">
        <v>4830</v>
      </c>
      <c r="B4833" s="76">
        <v>43784</v>
      </c>
      <c r="C4833" s="80">
        <v>4514.9014999999999</v>
      </c>
      <c r="D4833" s="81">
        <v>127.2871</v>
      </c>
      <c r="E4833" s="82">
        <v>87.71</v>
      </c>
      <c r="F4833" s="82">
        <v>64.510599999999997</v>
      </c>
      <c r="G4833" s="82">
        <v>231.80869999999999</v>
      </c>
      <c r="H4833" s="82">
        <v>234.10849999999999</v>
      </c>
      <c r="I4833" s="82">
        <v>115.2975</v>
      </c>
      <c r="J4833" s="82">
        <v>32.717599999999997</v>
      </c>
      <c r="K4833" s="82">
        <v>87.850099999999998</v>
      </c>
      <c r="L4833" s="82">
        <v>211.14</v>
      </c>
      <c r="M4833" s="87">
        <v>313.19499999999999</v>
      </c>
      <c r="N4833" s="80">
        <v>1.55</v>
      </c>
      <c r="O4833" s="86">
        <f t="shared" si="225"/>
        <v>1327.1108351550499</v>
      </c>
      <c r="P4833" s="24">
        <f t="shared" si="226"/>
        <v>0</v>
      </c>
      <c r="R4833" s="76">
        <v>43784</v>
      </c>
      <c r="S4833" s="88">
        <f t="shared" si="227"/>
        <v>7.8728080074037497E-3</v>
      </c>
      <c r="T4833" s="88"/>
    </row>
    <row r="4834" spans="1:20" x14ac:dyDescent="0.3">
      <c r="A4834" s="75">
        <v>4831</v>
      </c>
      <c r="B4834" s="76">
        <v>43787</v>
      </c>
      <c r="C4834" s="80">
        <v>4517.2456000000002</v>
      </c>
      <c r="D4834" s="81">
        <v>126.8246</v>
      </c>
      <c r="E4834" s="82">
        <v>88.41</v>
      </c>
      <c r="F4834" s="82">
        <v>64.247600000000006</v>
      </c>
      <c r="G4834" s="82">
        <v>232.38059999999999</v>
      </c>
      <c r="H4834" s="82">
        <v>230.05279999999999</v>
      </c>
      <c r="I4834" s="82">
        <v>114.181</v>
      </c>
      <c r="J4834" s="82">
        <v>31.8797</v>
      </c>
      <c r="K4834" s="82">
        <v>88.450599999999994</v>
      </c>
      <c r="L4834" s="82">
        <v>211.535</v>
      </c>
      <c r="M4834" s="87">
        <v>313.69499999999999</v>
      </c>
      <c r="N4834" s="80">
        <v>1.55</v>
      </c>
      <c r="O4834" s="86">
        <f t="shared" si="225"/>
        <v>1327.1924630040401</v>
      </c>
      <c r="P4834" s="24">
        <f t="shared" si="226"/>
        <v>0</v>
      </c>
      <c r="R4834" s="76">
        <v>43787</v>
      </c>
      <c r="S4834" s="88">
        <f t="shared" si="227"/>
        <v>5.1919183618953603E-4</v>
      </c>
      <c r="T4834" s="88"/>
    </row>
    <row r="4835" spans="1:20" x14ac:dyDescent="0.3">
      <c r="A4835" s="75">
        <v>4832</v>
      </c>
      <c r="B4835" s="76">
        <v>43788</v>
      </c>
      <c r="C4835" s="80">
        <v>4514.8419999999996</v>
      </c>
      <c r="D4835" s="81">
        <v>123.2923</v>
      </c>
      <c r="E4835" s="82">
        <v>88.51</v>
      </c>
      <c r="F4835" s="82">
        <v>64.339100000000002</v>
      </c>
      <c r="G4835" s="82">
        <v>232.4579</v>
      </c>
      <c r="H4835" s="82">
        <v>225.9776</v>
      </c>
      <c r="I4835" s="82">
        <v>113.0145</v>
      </c>
      <c r="J4835" s="82">
        <v>31.549600000000002</v>
      </c>
      <c r="K4835" s="82">
        <v>88.534000000000006</v>
      </c>
      <c r="L4835" s="82">
        <v>212.34</v>
      </c>
      <c r="M4835" s="87">
        <v>312.339</v>
      </c>
      <c r="N4835" s="80">
        <v>1.55</v>
      </c>
      <c r="O4835" s="86">
        <f t="shared" si="225"/>
        <v>1327.27409587379</v>
      </c>
      <c r="P4835" s="24">
        <f t="shared" si="226"/>
        <v>0</v>
      </c>
      <c r="R4835" s="76">
        <v>43788</v>
      </c>
      <c r="S4835" s="88">
        <f t="shared" si="227"/>
        <v>-5.32094159325869E-4</v>
      </c>
      <c r="T4835" s="88"/>
    </row>
    <row r="4836" spans="1:20" x14ac:dyDescent="0.3">
      <c r="A4836" s="75">
        <v>4833</v>
      </c>
      <c r="B4836" s="76">
        <v>43789</v>
      </c>
      <c r="C4836" s="80">
        <v>4498.7649000000001</v>
      </c>
      <c r="D4836" s="81">
        <v>120.0124</v>
      </c>
      <c r="E4836" s="82">
        <v>86.86</v>
      </c>
      <c r="F4836" s="82">
        <v>64.3048</v>
      </c>
      <c r="G4836" s="82">
        <v>232.05609999999999</v>
      </c>
      <c r="H4836" s="82">
        <v>227.7047</v>
      </c>
      <c r="I4836" s="82">
        <v>113.36450000000001</v>
      </c>
      <c r="J4836" s="82">
        <v>31.5623</v>
      </c>
      <c r="K4836" s="82">
        <v>88.767499999999998</v>
      </c>
      <c r="L4836" s="82">
        <v>211.03</v>
      </c>
      <c r="M4836" s="87">
        <v>313.45299999999997</v>
      </c>
      <c r="N4836" s="80">
        <v>1.55</v>
      </c>
      <c r="O4836" s="86">
        <f t="shared" si="225"/>
        <v>1327.35573376461</v>
      </c>
      <c r="P4836" s="24">
        <f t="shared" si="226"/>
        <v>0</v>
      </c>
      <c r="R4836" s="76">
        <v>43789</v>
      </c>
      <c r="S4836" s="88">
        <f t="shared" si="227"/>
        <v>-3.5609441039131701E-3</v>
      </c>
      <c r="T4836" s="88"/>
    </row>
    <row r="4837" spans="1:20" x14ac:dyDescent="0.3">
      <c r="A4837" s="75">
        <v>4834</v>
      </c>
      <c r="B4837" s="76">
        <v>43790</v>
      </c>
      <c r="C4837" s="80">
        <v>4491.92</v>
      </c>
      <c r="D4837" s="81">
        <v>119.2975</v>
      </c>
      <c r="E4837" s="82">
        <v>87.57</v>
      </c>
      <c r="F4837" s="82">
        <v>64.293400000000005</v>
      </c>
      <c r="G4837" s="82">
        <v>231.8389</v>
      </c>
      <c r="H4837" s="82">
        <v>230.47970000000001</v>
      </c>
      <c r="I4837" s="82">
        <v>116.0973</v>
      </c>
      <c r="J4837" s="82">
        <v>31.968499999999999</v>
      </c>
      <c r="K4837" s="82">
        <v>88.333799999999997</v>
      </c>
      <c r="L4837" s="82">
        <v>211.298</v>
      </c>
      <c r="M4837" s="87">
        <v>310.57900000000001</v>
      </c>
      <c r="N4837" s="80">
        <v>1.55</v>
      </c>
      <c r="O4837" s="86">
        <f t="shared" si="225"/>
        <v>1327.4373766768001</v>
      </c>
      <c r="P4837" s="24">
        <f t="shared" si="226"/>
        <v>0</v>
      </c>
      <c r="R4837" s="76">
        <v>43790</v>
      </c>
      <c r="S4837" s="88">
        <f t="shared" si="227"/>
        <v>-1.5215064917040199E-3</v>
      </c>
      <c r="T4837" s="88"/>
    </row>
    <row r="4838" spans="1:20" x14ac:dyDescent="0.3">
      <c r="A4838" s="75">
        <v>4835</v>
      </c>
      <c r="B4838" s="76">
        <v>43791</v>
      </c>
      <c r="C4838" s="80">
        <v>4501.7437</v>
      </c>
      <c r="D4838" s="81">
        <v>118.9892</v>
      </c>
      <c r="E4838" s="82">
        <v>87.97</v>
      </c>
      <c r="F4838" s="82">
        <v>64.476299999999995</v>
      </c>
      <c r="G4838" s="82">
        <v>232.0095</v>
      </c>
      <c r="H4838" s="82">
        <v>230.208</v>
      </c>
      <c r="I4838" s="82">
        <v>115.59739999999999</v>
      </c>
      <c r="J4838" s="82">
        <v>31.752700000000001</v>
      </c>
      <c r="K4838" s="82">
        <v>88.450599999999994</v>
      </c>
      <c r="L4838" s="82">
        <v>211.55099999999999</v>
      </c>
      <c r="M4838" s="87">
        <v>311.85500000000002</v>
      </c>
      <c r="N4838" s="80">
        <v>1.55</v>
      </c>
      <c r="O4838" s="86">
        <f t="shared" si="225"/>
        <v>1327.5190246106899</v>
      </c>
      <c r="P4838" s="24">
        <f t="shared" si="226"/>
        <v>0</v>
      </c>
      <c r="R4838" s="76">
        <v>43791</v>
      </c>
      <c r="S4838" s="88">
        <f t="shared" si="227"/>
        <v>2.18697127286327E-3</v>
      </c>
      <c r="T4838" s="88"/>
    </row>
    <row r="4839" spans="1:20" x14ac:dyDescent="0.3">
      <c r="A4839" s="75">
        <v>4836</v>
      </c>
      <c r="B4839" s="76">
        <v>43794</v>
      </c>
      <c r="C4839" s="80">
        <v>4536.0751</v>
      </c>
      <c r="D4839" s="81">
        <v>119.5498</v>
      </c>
      <c r="E4839" s="82">
        <v>87.74</v>
      </c>
      <c r="F4839" s="82">
        <v>64.670699999999997</v>
      </c>
      <c r="G4839" s="82">
        <v>234.5531</v>
      </c>
      <c r="H4839" s="82">
        <v>229.72290000000001</v>
      </c>
      <c r="I4839" s="82">
        <v>114.8309</v>
      </c>
      <c r="J4839" s="82">
        <v>32.044699999999999</v>
      </c>
      <c r="K4839" s="82">
        <v>88.767499999999998</v>
      </c>
      <c r="L4839" s="82">
        <v>211.172</v>
      </c>
      <c r="M4839" s="87">
        <v>309.83600000000001</v>
      </c>
      <c r="N4839" s="80">
        <v>1.55</v>
      </c>
      <c r="O4839" s="86">
        <f t="shared" si="225"/>
        <v>1327.6006775665601</v>
      </c>
      <c r="P4839" s="24">
        <f t="shared" si="226"/>
        <v>0</v>
      </c>
      <c r="R4839" s="76">
        <v>43794</v>
      </c>
      <c r="S4839" s="88">
        <f t="shared" si="227"/>
        <v>7.62624491483166E-3</v>
      </c>
      <c r="T4839" s="88"/>
    </row>
    <row r="4840" spans="1:20" x14ac:dyDescent="0.3">
      <c r="A4840" s="75">
        <v>4837</v>
      </c>
      <c r="B4840" s="76">
        <v>43795</v>
      </c>
      <c r="C4840" s="80">
        <v>4546.1552000000001</v>
      </c>
      <c r="D4840" s="81">
        <v>118.6247</v>
      </c>
      <c r="E4840" s="82">
        <v>88.69</v>
      </c>
      <c r="F4840" s="82">
        <v>64.613500000000002</v>
      </c>
      <c r="G4840" s="82">
        <v>235.79390000000001</v>
      </c>
      <c r="H4840" s="82">
        <v>228.578</v>
      </c>
      <c r="I4840" s="82">
        <v>114.5476</v>
      </c>
      <c r="J4840" s="82">
        <v>32.095500000000001</v>
      </c>
      <c r="K4840" s="82">
        <v>89.901700000000005</v>
      </c>
      <c r="L4840" s="82">
        <v>214.12299999999999</v>
      </c>
      <c r="M4840" s="87">
        <v>313.26</v>
      </c>
      <c r="N4840" s="80">
        <v>1.55</v>
      </c>
      <c r="O4840" s="86">
        <f t="shared" si="225"/>
        <v>1327.68233554475</v>
      </c>
      <c r="P4840" s="24">
        <f t="shared" si="226"/>
        <v>0</v>
      </c>
      <c r="R4840" s="76">
        <v>43795</v>
      </c>
      <c r="S4840" s="88">
        <f t="shared" si="227"/>
        <v>2.2222074762385802E-3</v>
      </c>
      <c r="T4840" s="88"/>
    </row>
    <row r="4841" spans="1:20" x14ac:dyDescent="0.3">
      <c r="A4841" s="75">
        <v>4838</v>
      </c>
      <c r="B4841" s="76">
        <v>43796</v>
      </c>
      <c r="C4841" s="80">
        <v>4565.683</v>
      </c>
      <c r="D4841" s="81">
        <v>118.863</v>
      </c>
      <c r="E4841" s="82">
        <v>87.29</v>
      </c>
      <c r="F4841" s="82">
        <v>64.727900000000005</v>
      </c>
      <c r="G4841" s="82">
        <v>236.24369999999999</v>
      </c>
      <c r="H4841" s="82">
        <v>229.12129999999999</v>
      </c>
      <c r="I4841" s="82">
        <v>114.48090000000001</v>
      </c>
      <c r="J4841" s="82">
        <v>32.387500000000003</v>
      </c>
      <c r="K4841" s="82">
        <v>89.985100000000003</v>
      </c>
      <c r="L4841" s="82">
        <v>214.45400000000001</v>
      </c>
      <c r="M4841" s="87">
        <v>316.95699999999999</v>
      </c>
      <c r="N4841" s="80">
        <v>1.55</v>
      </c>
      <c r="O4841" s="86">
        <f t="shared" si="225"/>
        <v>1327.7639985455501</v>
      </c>
      <c r="P4841" s="24">
        <f t="shared" si="226"/>
        <v>0</v>
      </c>
      <c r="R4841" s="76">
        <v>43796</v>
      </c>
      <c r="S4841" s="88">
        <f t="shared" si="227"/>
        <v>4.2954538815569397E-3</v>
      </c>
      <c r="T4841" s="88"/>
    </row>
    <row r="4842" spans="1:20" x14ac:dyDescent="0.3">
      <c r="A4842" s="75">
        <v>4839</v>
      </c>
      <c r="B4842" s="76">
        <v>43797</v>
      </c>
      <c r="C4842" s="80">
        <v>4565.683</v>
      </c>
      <c r="D4842" s="81">
        <v>118.863</v>
      </c>
      <c r="E4842" s="82">
        <v>87.29</v>
      </c>
      <c r="F4842" s="82">
        <v>64.727900000000005</v>
      </c>
      <c r="G4842" s="82">
        <v>236.24369999999999</v>
      </c>
      <c r="H4842" s="82">
        <v>229.12129999999999</v>
      </c>
      <c r="I4842" s="82">
        <v>114.48090000000001</v>
      </c>
      <c r="J4842" s="82">
        <v>32.387500000000003</v>
      </c>
      <c r="K4842" s="82">
        <v>89.985100000000003</v>
      </c>
      <c r="L4842" s="82">
        <v>214.45400000000001</v>
      </c>
      <c r="M4842" s="87">
        <v>316.95699999999999</v>
      </c>
      <c r="N4842" s="80">
        <v>1.55</v>
      </c>
      <c r="O4842" s="86">
        <f t="shared" si="225"/>
        <v>1327.8456665692599</v>
      </c>
      <c r="P4842" s="24">
        <f t="shared" si="226"/>
        <v>0</v>
      </c>
      <c r="R4842" s="76">
        <v>43797</v>
      </c>
      <c r="S4842" s="88">
        <f t="shared" si="227"/>
        <v>0</v>
      </c>
      <c r="T4842" s="88"/>
    </row>
    <row r="4843" spans="1:20" x14ac:dyDescent="0.3">
      <c r="A4843" s="75">
        <v>4840</v>
      </c>
      <c r="B4843" s="76">
        <v>43798</v>
      </c>
      <c r="C4843" s="80">
        <v>4548.3764000000001</v>
      </c>
      <c r="D4843" s="81">
        <v>117.1109</v>
      </c>
      <c r="E4843" s="82">
        <v>87.12</v>
      </c>
      <c r="F4843" s="82">
        <v>64.1905</v>
      </c>
      <c r="G4843" s="82">
        <v>234.78579999999999</v>
      </c>
      <c r="H4843" s="82">
        <v>227.2972</v>
      </c>
      <c r="I4843" s="82">
        <v>113.5311</v>
      </c>
      <c r="J4843" s="82">
        <v>31.9558</v>
      </c>
      <c r="K4843" s="82">
        <v>89.734899999999996</v>
      </c>
      <c r="L4843" s="82">
        <v>214.328</v>
      </c>
      <c r="M4843" s="87">
        <v>316.03699999999998</v>
      </c>
      <c r="N4843" s="80">
        <v>1.56</v>
      </c>
      <c r="O4843" s="99">
        <f t="shared" si="225"/>
        <v>1327.9278665391</v>
      </c>
      <c r="P4843" s="24">
        <f t="shared" si="226"/>
        <v>1</v>
      </c>
      <c r="R4843" s="76">
        <v>43798</v>
      </c>
      <c r="S4843" s="88">
        <f t="shared" si="227"/>
        <v>-3.7905829204524198E-3</v>
      </c>
      <c r="T4843" s="88"/>
    </row>
    <row r="4844" spans="1:20" x14ac:dyDescent="0.3">
      <c r="A4844" s="75">
        <v>4841</v>
      </c>
      <c r="B4844" s="76">
        <v>43801</v>
      </c>
      <c r="C4844" s="80">
        <v>4509.2718000000004</v>
      </c>
      <c r="D4844" s="81">
        <v>115.569</v>
      </c>
      <c r="E4844" s="82">
        <v>85.62</v>
      </c>
      <c r="F4844" s="82">
        <v>63.378700000000002</v>
      </c>
      <c r="G4844" s="82">
        <v>231.94749999999999</v>
      </c>
      <c r="H4844" s="82">
        <v>226.6568</v>
      </c>
      <c r="I4844" s="82">
        <v>114.01439999999999</v>
      </c>
      <c r="J4844" s="82">
        <v>31.873899999999999</v>
      </c>
      <c r="K4844" s="82">
        <v>90.322999999999993</v>
      </c>
      <c r="L4844" s="82">
        <v>214.40700000000001</v>
      </c>
      <c r="M4844" s="87">
        <v>317.17399999999998</v>
      </c>
      <c r="N4844" s="80">
        <v>1.56</v>
      </c>
      <c r="O4844" s="86">
        <f t="shared" si="225"/>
        <v>1328.01007159751</v>
      </c>
      <c r="P4844" s="24">
        <f t="shared" si="226"/>
        <v>0</v>
      </c>
      <c r="R4844" s="76">
        <v>43801</v>
      </c>
      <c r="S4844" s="88">
        <f t="shared" si="227"/>
        <v>-8.5974854675614498E-3</v>
      </c>
      <c r="T4844" s="88"/>
    </row>
    <row r="4845" spans="1:20" x14ac:dyDescent="0.3">
      <c r="A4845" s="75">
        <v>4842</v>
      </c>
      <c r="B4845" s="76">
        <v>43802</v>
      </c>
      <c r="C4845" s="80">
        <v>4479.4886999999999</v>
      </c>
      <c r="D4845" s="81">
        <v>112.9479</v>
      </c>
      <c r="E4845" s="82">
        <v>85.92</v>
      </c>
      <c r="F4845" s="82">
        <v>62.418199999999999</v>
      </c>
      <c r="G4845" s="82">
        <v>231.5752</v>
      </c>
      <c r="H4845" s="82">
        <v>224.89089999999999</v>
      </c>
      <c r="I4845" s="82">
        <v>113.11450000000001</v>
      </c>
      <c r="J4845" s="82">
        <v>30.825900000000001</v>
      </c>
      <c r="K4845" s="82">
        <v>90.4071</v>
      </c>
      <c r="L4845" s="82">
        <v>213.744</v>
      </c>
      <c r="M4845" s="87">
        <v>313.827</v>
      </c>
      <c r="N4845" s="80">
        <v>1.55</v>
      </c>
      <c r="O4845" s="86">
        <f t="shared" si="225"/>
        <v>1328.0917547566701</v>
      </c>
      <c r="P4845" s="24">
        <f t="shared" si="226"/>
        <v>0</v>
      </c>
      <c r="R4845" s="76">
        <v>43802</v>
      </c>
      <c r="S4845" s="88">
        <f t="shared" si="227"/>
        <v>-6.6048580172081203E-3</v>
      </c>
      <c r="T4845" s="88"/>
    </row>
    <row r="4846" spans="1:20" x14ac:dyDescent="0.3">
      <c r="A4846" s="75">
        <v>4843</v>
      </c>
      <c r="B4846" s="76">
        <v>43803</v>
      </c>
      <c r="C4846" s="80">
        <v>4508.2925999999998</v>
      </c>
      <c r="D4846" s="81">
        <v>115.9195</v>
      </c>
      <c r="E4846" s="82">
        <v>86.43</v>
      </c>
      <c r="F4846" s="82">
        <v>62.212400000000002</v>
      </c>
      <c r="G4846" s="82">
        <v>232.4128</v>
      </c>
      <c r="H4846" s="82">
        <v>226.92850000000001</v>
      </c>
      <c r="I4846" s="82">
        <v>114.3976</v>
      </c>
      <c r="J4846" s="82">
        <v>31.375399999999999</v>
      </c>
      <c r="K4846" s="82">
        <v>91.230500000000006</v>
      </c>
      <c r="L4846" s="82">
        <v>216.64699999999999</v>
      </c>
      <c r="M4846" s="87">
        <v>315.76</v>
      </c>
      <c r="N4846" s="80">
        <v>1.55</v>
      </c>
      <c r="O4846" s="86">
        <f t="shared" si="225"/>
        <v>1328.1734429400001</v>
      </c>
      <c r="P4846" s="24">
        <f t="shared" si="226"/>
        <v>0</v>
      </c>
      <c r="R4846" s="76">
        <v>43803</v>
      </c>
      <c r="S4846" s="88">
        <f t="shared" si="227"/>
        <v>6.4301758368092701E-3</v>
      </c>
      <c r="T4846" s="88"/>
    </row>
    <row r="4847" spans="1:20" x14ac:dyDescent="0.3">
      <c r="A4847" s="75">
        <v>4844</v>
      </c>
      <c r="B4847" s="76">
        <v>43804</v>
      </c>
      <c r="C4847" s="80">
        <v>4516.2966999999999</v>
      </c>
      <c r="D4847" s="81">
        <v>116.6327</v>
      </c>
      <c r="E4847" s="82">
        <v>84.33</v>
      </c>
      <c r="F4847" s="82">
        <v>62.521099999999997</v>
      </c>
      <c r="G4847" s="82">
        <v>232.5369</v>
      </c>
      <c r="H4847" s="82">
        <v>225.7448</v>
      </c>
      <c r="I4847" s="82">
        <v>113.99769999999999</v>
      </c>
      <c r="J4847" s="82">
        <v>31.286000000000001</v>
      </c>
      <c r="K4847" s="82">
        <v>91.062399999999997</v>
      </c>
      <c r="L4847" s="82">
        <v>216.63900000000001</v>
      </c>
      <c r="M4847" s="87">
        <v>315.59800000000001</v>
      </c>
      <c r="N4847" s="80">
        <v>1.55</v>
      </c>
      <c r="O4847" s="86">
        <f t="shared" si="225"/>
        <v>1328.2551361477999</v>
      </c>
      <c r="P4847" s="24">
        <f t="shared" si="226"/>
        <v>0</v>
      </c>
      <c r="R4847" s="76">
        <v>43804</v>
      </c>
      <c r="S4847" s="88">
        <f t="shared" si="227"/>
        <v>1.7754171501644901E-3</v>
      </c>
      <c r="T4847" s="88"/>
    </row>
    <row r="4848" spans="1:20" x14ac:dyDescent="0.3">
      <c r="A4848" s="75">
        <v>4845</v>
      </c>
      <c r="B4848" s="76">
        <v>43805</v>
      </c>
      <c r="C4848" s="80">
        <v>4557.7709999999997</v>
      </c>
      <c r="D4848" s="81">
        <v>118.3768</v>
      </c>
      <c r="E4848" s="82">
        <v>85.25</v>
      </c>
      <c r="F4848" s="82">
        <v>62.692599999999999</v>
      </c>
      <c r="G4848" s="82">
        <v>235.3596</v>
      </c>
      <c r="H4848" s="82">
        <v>229.00489999999999</v>
      </c>
      <c r="I4848" s="82">
        <v>115.83069999999999</v>
      </c>
      <c r="J4848" s="82">
        <v>32.180599999999998</v>
      </c>
      <c r="K4848" s="82">
        <v>91.448899999999995</v>
      </c>
      <c r="L4848" s="82">
        <v>218.26</v>
      </c>
      <c r="M4848" s="87">
        <v>317.45100000000002</v>
      </c>
      <c r="N4848" s="80">
        <v>1.55</v>
      </c>
      <c r="O4848" s="86">
        <f t="shared" si="225"/>
        <v>1328.33683438038</v>
      </c>
      <c r="P4848" s="24">
        <f t="shared" si="226"/>
        <v>0</v>
      </c>
      <c r="R4848" s="76">
        <v>43805</v>
      </c>
      <c r="S4848" s="88">
        <f t="shared" si="227"/>
        <v>9.1832540585741196E-3</v>
      </c>
      <c r="T4848" s="88"/>
    </row>
    <row r="4849" spans="1:20" x14ac:dyDescent="0.3">
      <c r="A4849" s="75">
        <v>4846</v>
      </c>
      <c r="B4849" s="76">
        <v>43808</v>
      </c>
      <c r="C4849" s="80">
        <v>4543.7322000000004</v>
      </c>
      <c r="D4849" s="81">
        <v>119.9303</v>
      </c>
      <c r="E4849" s="82">
        <v>84.11</v>
      </c>
      <c r="F4849" s="82">
        <v>63.241500000000002</v>
      </c>
      <c r="G4849" s="82">
        <v>234.75470000000001</v>
      </c>
      <c r="H4849" s="82">
        <v>227.62710000000001</v>
      </c>
      <c r="I4849" s="82">
        <v>116.08069999999999</v>
      </c>
      <c r="J4849" s="82">
        <v>32.052799999999998</v>
      </c>
      <c r="K4849" s="82">
        <v>90.860799999999998</v>
      </c>
      <c r="L4849" s="82">
        <v>217.94200000000001</v>
      </c>
      <c r="M4849" s="87">
        <v>316.36200000000002</v>
      </c>
      <c r="N4849" s="80">
        <v>1.55</v>
      </c>
      <c r="O4849" s="86">
        <f t="shared" si="225"/>
        <v>1328.4185376380501</v>
      </c>
      <c r="P4849" s="24">
        <f t="shared" si="226"/>
        <v>0</v>
      </c>
      <c r="R4849" s="76">
        <v>43808</v>
      </c>
      <c r="S4849" s="88">
        <f t="shared" si="227"/>
        <v>-3.0801898559623701E-3</v>
      </c>
      <c r="T4849" s="88"/>
    </row>
    <row r="4850" spans="1:20" x14ac:dyDescent="0.3">
      <c r="A4850" s="75">
        <v>4847</v>
      </c>
      <c r="B4850" s="76">
        <v>43809</v>
      </c>
      <c r="C4850" s="80">
        <v>4538.9045999999998</v>
      </c>
      <c r="D4850" s="81">
        <v>118.79340000000001</v>
      </c>
      <c r="E4850" s="82">
        <v>84.09</v>
      </c>
      <c r="F4850" s="82">
        <v>63.824599999999997</v>
      </c>
      <c r="G4850" s="82">
        <v>234.398</v>
      </c>
      <c r="H4850" s="82">
        <v>228.77199999999999</v>
      </c>
      <c r="I4850" s="82">
        <v>115.0808</v>
      </c>
      <c r="J4850" s="82">
        <v>32.244500000000002</v>
      </c>
      <c r="K4850" s="82">
        <v>90.3566</v>
      </c>
      <c r="L4850" s="82">
        <v>216.52799999999999</v>
      </c>
      <c r="M4850" s="87">
        <v>316.80099999999999</v>
      </c>
      <c r="N4850" s="80">
        <v>1.55</v>
      </c>
      <c r="O4850" s="86">
        <f t="shared" si="225"/>
        <v>1328.50024592112</v>
      </c>
      <c r="P4850" s="24">
        <f t="shared" si="226"/>
        <v>0</v>
      </c>
      <c r="R4850" s="76">
        <v>43809</v>
      </c>
      <c r="S4850" s="88">
        <f t="shared" si="227"/>
        <v>-1.0624745886213E-3</v>
      </c>
      <c r="T4850" s="88"/>
    </row>
    <row r="4851" spans="1:20" x14ac:dyDescent="0.3">
      <c r="A4851" s="75">
        <v>4848</v>
      </c>
      <c r="B4851" s="76">
        <v>43810</v>
      </c>
      <c r="C4851" s="80">
        <v>4552.1531999999997</v>
      </c>
      <c r="D4851" s="81">
        <v>122.8537</v>
      </c>
      <c r="E4851" s="82">
        <v>83.85</v>
      </c>
      <c r="F4851" s="82">
        <v>64.384900000000002</v>
      </c>
      <c r="G4851" s="82">
        <v>235.28210000000001</v>
      </c>
      <c r="H4851" s="82">
        <v>225.55070000000001</v>
      </c>
      <c r="I4851" s="82">
        <v>114.91419999999999</v>
      </c>
      <c r="J4851" s="82">
        <v>32.231699999999996</v>
      </c>
      <c r="K4851" s="82">
        <v>90.659099999999995</v>
      </c>
      <c r="L4851" s="82">
        <v>217.84700000000001</v>
      </c>
      <c r="M4851" s="87">
        <v>316.42700000000002</v>
      </c>
      <c r="N4851" s="80">
        <v>1.55</v>
      </c>
      <c r="O4851" s="86">
        <f t="shared" si="225"/>
        <v>1328.5819592298899</v>
      </c>
      <c r="P4851" s="24">
        <f t="shared" si="226"/>
        <v>0</v>
      </c>
      <c r="R4851" s="76">
        <v>43810</v>
      </c>
      <c r="S4851" s="88">
        <f t="shared" si="227"/>
        <v>2.9188980971310802E-3</v>
      </c>
      <c r="T4851" s="88"/>
    </row>
    <row r="4852" spans="1:20" x14ac:dyDescent="0.3">
      <c r="A4852" s="75">
        <v>4849</v>
      </c>
      <c r="B4852" s="76">
        <v>43811</v>
      </c>
      <c r="C4852" s="80">
        <v>4591.8356000000003</v>
      </c>
      <c r="D4852" s="81">
        <v>125.76300000000001</v>
      </c>
      <c r="E4852" s="82">
        <v>83.34</v>
      </c>
      <c r="F4852" s="82">
        <v>64.567800000000005</v>
      </c>
      <c r="G4852" s="82">
        <v>237.67060000000001</v>
      </c>
      <c r="H4852" s="82">
        <v>230.5573</v>
      </c>
      <c r="I4852" s="82">
        <v>117.21380000000001</v>
      </c>
      <c r="J4852" s="82">
        <v>32.512900000000002</v>
      </c>
      <c r="K4852" s="82">
        <v>90.978399999999993</v>
      </c>
      <c r="L4852" s="82">
        <v>217.97399999999999</v>
      </c>
      <c r="M4852" s="87">
        <v>319.01100000000002</v>
      </c>
      <c r="N4852" s="80">
        <v>1.55</v>
      </c>
      <c r="O4852" s="86">
        <f t="shared" si="225"/>
        <v>1328.66367756469</v>
      </c>
      <c r="P4852" s="24">
        <f t="shared" si="226"/>
        <v>0</v>
      </c>
      <c r="R4852" s="76">
        <v>43811</v>
      </c>
      <c r="S4852" s="88">
        <f t="shared" si="227"/>
        <v>8.7172813076679106E-3</v>
      </c>
      <c r="T4852" s="88"/>
    </row>
    <row r="4853" spans="1:20" x14ac:dyDescent="0.3">
      <c r="A4853" s="75">
        <v>4850</v>
      </c>
      <c r="B4853" s="76">
        <v>43812</v>
      </c>
      <c r="C4853" s="80">
        <v>4592.9665999999997</v>
      </c>
      <c r="D4853" s="81">
        <v>124.04</v>
      </c>
      <c r="E4853" s="82">
        <v>84.69</v>
      </c>
      <c r="F4853" s="82">
        <v>62.326700000000002</v>
      </c>
      <c r="G4853" s="82">
        <v>239.6713</v>
      </c>
      <c r="H4853" s="82">
        <v>228.90790000000001</v>
      </c>
      <c r="I4853" s="82">
        <v>115.36409999999999</v>
      </c>
      <c r="J4853" s="82">
        <v>32.3339</v>
      </c>
      <c r="K4853" s="82">
        <v>91.448899999999995</v>
      </c>
      <c r="L4853" s="82">
        <v>219.18199999999999</v>
      </c>
      <c r="M4853" s="87">
        <v>320.327</v>
      </c>
      <c r="N4853" s="80">
        <v>1.55</v>
      </c>
      <c r="O4853" s="86">
        <f t="shared" si="225"/>
        <v>1328.7454009258099</v>
      </c>
      <c r="P4853" s="24">
        <f t="shared" si="226"/>
        <v>0</v>
      </c>
      <c r="R4853" s="76">
        <v>43812</v>
      </c>
      <c r="S4853" s="88">
        <f t="shared" si="227"/>
        <v>2.4630672753156397E-4</v>
      </c>
      <c r="T4853" s="88"/>
    </row>
    <row r="4854" spans="1:20" x14ac:dyDescent="0.3">
      <c r="A4854" s="75">
        <v>4851</v>
      </c>
      <c r="B4854" s="76">
        <v>43815</v>
      </c>
      <c r="C4854" s="80">
        <v>4625.9278000000004</v>
      </c>
      <c r="D4854" s="81">
        <v>124.8874</v>
      </c>
      <c r="E4854" s="82">
        <v>85.5</v>
      </c>
      <c r="F4854" s="82">
        <v>61.732199999999999</v>
      </c>
      <c r="G4854" s="82">
        <v>241.22229999999999</v>
      </c>
      <c r="H4854" s="82">
        <v>231.62459999999999</v>
      </c>
      <c r="I4854" s="82">
        <v>116.6473</v>
      </c>
      <c r="J4854" s="82">
        <v>32.359499999999997</v>
      </c>
      <c r="K4854" s="82">
        <v>91.448899999999995</v>
      </c>
      <c r="L4854" s="82">
        <v>217.78299999999999</v>
      </c>
      <c r="M4854" s="87">
        <v>321.56200000000001</v>
      </c>
      <c r="N4854" s="80">
        <v>1.56</v>
      </c>
      <c r="O4854" s="86">
        <f t="shared" si="225"/>
        <v>1328.82765659349</v>
      </c>
      <c r="P4854" s="24">
        <f t="shared" si="226"/>
        <v>0</v>
      </c>
      <c r="R4854" s="76">
        <v>43815</v>
      </c>
      <c r="S4854" s="88">
        <f t="shared" si="227"/>
        <v>7.1764510545320199E-3</v>
      </c>
      <c r="T4854" s="88"/>
    </row>
    <row r="4855" spans="1:20" x14ac:dyDescent="0.3">
      <c r="A4855" s="75">
        <v>4852</v>
      </c>
      <c r="B4855" s="76">
        <v>43816</v>
      </c>
      <c r="C4855" s="80">
        <v>4627.5113000000001</v>
      </c>
      <c r="D4855" s="81">
        <v>124.7321</v>
      </c>
      <c r="E4855" s="82">
        <v>84.29</v>
      </c>
      <c r="F4855" s="82">
        <v>60.417299999999997</v>
      </c>
      <c r="G4855" s="82">
        <v>239.9195</v>
      </c>
      <c r="H4855" s="82">
        <v>230.1498</v>
      </c>
      <c r="I4855" s="82">
        <v>116.114</v>
      </c>
      <c r="J4855" s="82">
        <v>32.448999999999998</v>
      </c>
      <c r="K4855" s="82">
        <v>91.448899999999995</v>
      </c>
      <c r="L4855" s="82">
        <v>216.369</v>
      </c>
      <c r="M4855" s="87">
        <v>319.35199999999998</v>
      </c>
      <c r="N4855" s="80">
        <v>1.55</v>
      </c>
      <c r="O4855" s="86">
        <f t="shared" si="225"/>
        <v>1328.9093900406201</v>
      </c>
      <c r="P4855" s="24">
        <f t="shared" si="226"/>
        <v>0</v>
      </c>
      <c r="R4855" s="76">
        <v>43816</v>
      </c>
      <c r="S4855" s="88">
        <f t="shared" si="227"/>
        <v>3.4230970920034998E-4</v>
      </c>
      <c r="T4855" s="88"/>
    </row>
    <row r="4856" spans="1:20" x14ac:dyDescent="0.3">
      <c r="A4856" s="75">
        <v>4853</v>
      </c>
      <c r="B4856" s="76">
        <v>43817</v>
      </c>
      <c r="C4856" s="80">
        <v>4625.9013999999997</v>
      </c>
      <c r="D4856" s="81">
        <v>124.25190000000001</v>
      </c>
      <c r="E4856" s="82">
        <v>84.9</v>
      </c>
      <c r="F4856" s="82">
        <v>61.046100000000003</v>
      </c>
      <c r="G4856" s="82">
        <v>239.42320000000001</v>
      </c>
      <c r="H4856" s="82">
        <v>230.05279999999999</v>
      </c>
      <c r="I4856" s="82">
        <v>116.4306</v>
      </c>
      <c r="J4856" s="82">
        <v>32.717399999999998</v>
      </c>
      <c r="K4856" s="82">
        <v>90.591899999999995</v>
      </c>
      <c r="L4856" s="82">
        <v>216.05099999999999</v>
      </c>
      <c r="M4856" s="87">
        <v>317.90600000000001</v>
      </c>
      <c r="N4856" s="80">
        <v>1.55</v>
      </c>
      <c r="O4856" s="86">
        <f t="shared" si="225"/>
        <v>1328.9911285149999</v>
      </c>
      <c r="P4856" s="24">
        <f t="shared" si="226"/>
        <v>0</v>
      </c>
      <c r="R4856" s="76">
        <v>43817</v>
      </c>
      <c r="S4856" s="88">
        <f t="shared" si="227"/>
        <v>-3.4789758374020901E-4</v>
      </c>
      <c r="T4856" s="88"/>
    </row>
    <row r="4857" spans="1:20" x14ac:dyDescent="0.3">
      <c r="A4857" s="75">
        <v>4854</v>
      </c>
      <c r="B4857" s="76">
        <v>43818</v>
      </c>
      <c r="C4857" s="80">
        <v>4646.6918999999998</v>
      </c>
      <c r="D4857" s="81">
        <v>124.9721</v>
      </c>
      <c r="E4857" s="82">
        <v>84.51</v>
      </c>
      <c r="F4857" s="82">
        <v>60.874600000000001</v>
      </c>
      <c r="G4857" s="82">
        <v>241.50149999999999</v>
      </c>
      <c r="H4857" s="82">
        <v>229.23779999999999</v>
      </c>
      <c r="I4857" s="82">
        <v>115.63079999999999</v>
      </c>
      <c r="J4857" s="82">
        <v>33.215800000000002</v>
      </c>
      <c r="K4857" s="82">
        <v>91.280900000000003</v>
      </c>
      <c r="L4857" s="82">
        <v>216.846</v>
      </c>
      <c r="M4857" s="87">
        <v>320.22899999999998</v>
      </c>
      <c r="N4857" s="80">
        <v>1.55</v>
      </c>
      <c r="O4857" s="86">
        <f t="shared" si="225"/>
        <v>1329.07287201696</v>
      </c>
      <c r="P4857" s="24">
        <f t="shared" si="226"/>
        <v>0</v>
      </c>
      <c r="R4857" s="76">
        <v>43818</v>
      </c>
      <c r="S4857" s="88">
        <f t="shared" si="227"/>
        <v>4.4943673032027398E-3</v>
      </c>
      <c r="T4857" s="88"/>
    </row>
    <row r="4858" spans="1:20" x14ac:dyDescent="0.3">
      <c r="A4858" s="75">
        <v>4855</v>
      </c>
      <c r="B4858" s="76">
        <v>43819</v>
      </c>
      <c r="C4858" s="80">
        <v>4669.9097000000002</v>
      </c>
      <c r="D4858" s="81">
        <v>125.4806</v>
      </c>
      <c r="E4858" s="82">
        <v>86.86</v>
      </c>
      <c r="F4858" s="82">
        <v>61.286200000000001</v>
      </c>
      <c r="G4858" s="82">
        <v>244.13810000000001</v>
      </c>
      <c r="H4858" s="82">
        <v>232.2456</v>
      </c>
      <c r="I4858" s="82">
        <v>116.54730000000001</v>
      </c>
      <c r="J4858" s="82">
        <v>33.024099999999997</v>
      </c>
      <c r="K4858" s="82">
        <v>92.373199999999997</v>
      </c>
      <c r="L4858" s="82">
        <v>219.15</v>
      </c>
      <c r="M4858" s="87">
        <v>320.35899999999998</v>
      </c>
      <c r="N4858" s="80">
        <v>1.55</v>
      </c>
      <c r="O4858" s="86">
        <f t="shared" si="225"/>
        <v>1329.1546205467801</v>
      </c>
      <c r="P4858" s="24">
        <f t="shared" si="226"/>
        <v>0</v>
      </c>
      <c r="R4858" s="76">
        <v>43819</v>
      </c>
      <c r="S4858" s="88">
        <f t="shared" si="227"/>
        <v>4.9966299680854797E-3</v>
      </c>
      <c r="T4858" s="88"/>
    </row>
    <row r="4859" spans="1:20" x14ac:dyDescent="0.3">
      <c r="A4859" s="75">
        <v>4856</v>
      </c>
      <c r="B4859" s="76">
        <v>43822</v>
      </c>
      <c r="C4859" s="80">
        <v>4673.9544999999998</v>
      </c>
      <c r="D4859" s="81">
        <v>124.9157</v>
      </c>
      <c r="E4859" s="82">
        <v>85.91</v>
      </c>
      <c r="F4859" s="82">
        <v>61.411999999999999</v>
      </c>
      <c r="G4859" s="82">
        <v>244.13810000000001</v>
      </c>
      <c r="H4859" s="82">
        <v>233.50700000000001</v>
      </c>
      <c r="I4859" s="82">
        <v>117.1305</v>
      </c>
      <c r="J4859" s="82">
        <v>33.624699999999997</v>
      </c>
      <c r="K4859" s="82">
        <v>92.272300000000001</v>
      </c>
      <c r="L4859" s="82">
        <v>217.75200000000001</v>
      </c>
      <c r="M4859" s="87">
        <v>318.83199999999999</v>
      </c>
      <c r="N4859" s="80">
        <v>1.55</v>
      </c>
      <c r="O4859" s="86">
        <f t="shared" si="225"/>
        <v>1329.23637410479</v>
      </c>
      <c r="P4859" s="24">
        <f t="shared" si="226"/>
        <v>0</v>
      </c>
      <c r="R4859" s="76">
        <v>43822</v>
      </c>
      <c r="S4859" s="88">
        <f t="shared" si="227"/>
        <v>8.6614094486670002E-4</v>
      </c>
      <c r="T4859" s="88"/>
    </row>
    <row r="4860" spans="1:20" x14ac:dyDescent="0.3">
      <c r="A4860" s="75">
        <v>4857</v>
      </c>
      <c r="B4860" s="76">
        <v>43823</v>
      </c>
      <c r="C4860" s="80">
        <v>4673.3792999999996</v>
      </c>
      <c r="D4860" s="81">
        <v>125.3676</v>
      </c>
      <c r="E4860" s="82">
        <v>85.73</v>
      </c>
      <c r="F4860" s="82">
        <v>61.103299999999997</v>
      </c>
      <c r="G4860" s="82">
        <v>244.0916</v>
      </c>
      <c r="H4860" s="82">
        <v>233.5264</v>
      </c>
      <c r="I4860" s="82">
        <v>116.6806</v>
      </c>
      <c r="J4860" s="82">
        <v>33.5608</v>
      </c>
      <c r="K4860" s="82">
        <v>91.936199999999999</v>
      </c>
      <c r="L4860" s="82">
        <v>217.51300000000001</v>
      </c>
      <c r="M4860" s="87">
        <v>319.596</v>
      </c>
      <c r="N4860" s="80">
        <v>1.55</v>
      </c>
      <c r="O4860" s="86">
        <f t="shared" si="225"/>
        <v>1329.31813269129</v>
      </c>
      <c r="P4860" s="24">
        <f t="shared" si="226"/>
        <v>0</v>
      </c>
      <c r="R4860" s="76">
        <v>43823</v>
      </c>
      <c r="S4860" s="88">
        <f t="shared" si="227"/>
        <v>-1.23064954954177E-4</v>
      </c>
      <c r="T4860" s="88"/>
    </row>
    <row r="4861" spans="1:20" x14ac:dyDescent="0.3">
      <c r="A4861" s="75">
        <v>4858</v>
      </c>
      <c r="B4861" s="76">
        <v>43824</v>
      </c>
      <c r="C4861" s="80">
        <v>4673.3792999999996</v>
      </c>
      <c r="D4861" s="81">
        <v>125.3676</v>
      </c>
      <c r="E4861" s="82">
        <v>85.73</v>
      </c>
      <c r="F4861" s="82">
        <v>61.103299999999997</v>
      </c>
      <c r="G4861" s="82">
        <v>244.0916</v>
      </c>
      <c r="H4861" s="82">
        <v>233.5264</v>
      </c>
      <c r="I4861" s="82">
        <v>116.6806</v>
      </c>
      <c r="J4861" s="82">
        <v>33.5608</v>
      </c>
      <c r="K4861" s="82">
        <v>91.936199999999999</v>
      </c>
      <c r="L4861" s="82">
        <v>217.51300000000001</v>
      </c>
      <c r="M4861" s="87">
        <v>319.596</v>
      </c>
      <c r="N4861" s="80">
        <v>1.55</v>
      </c>
      <c r="O4861" s="86">
        <f t="shared" si="225"/>
        <v>1329.3998963066001</v>
      </c>
      <c r="P4861" s="24">
        <f t="shared" si="226"/>
        <v>0</v>
      </c>
      <c r="R4861" s="76">
        <v>43824</v>
      </c>
      <c r="S4861" s="88">
        <f t="shared" si="227"/>
        <v>0</v>
      </c>
      <c r="T4861" s="88"/>
    </row>
    <row r="4862" spans="1:20" x14ac:dyDescent="0.3">
      <c r="A4862" s="75">
        <v>4859</v>
      </c>
      <c r="B4862" s="76">
        <v>43825</v>
      </c>
      <c r="C4862" s="80">
        <v>4697.6158999999998</v>
      </c>
      <c r="D4862" s="81">
        <v>124.845</v>
      </c>
      <c r="E4862" s="82">
        <v>86.34</v>
      </c>
      <c r="F4862" s="82">
        <v>61.251899999999999</v>
      </c>
      <c r="G4862" s="82">
        <v>246.09229999999999</v>
      </c>
      <c r="H4862" s="82">
        <v>234.0309</v>
      </c>
      <c r="I4862" s="82">
        <v>116.8639</v>
      </c>
      <c r="J4862" s="82">
        <v>33.803699999999999</v>
      </c>
      <c r="K4862" s="82">
        <v>92.4572</v>
      </c>
      <c r="L4862" s="82">
        <v>217.19499999999999</v>
      </c>
      <c r="M4862" s="87">
        <v>320.22899999999998</v>
      </c>
      <c r="N4862" s="80">
        <v>1.55</v>
      </c>
      <c r="O4862" s="86">
        <f t="shared" si="225"/>
        <v>1329.4816649510101</v>
      </c>
      <c r="P4862" s="24">
        <f t="shared" si="226"/>
        <v>0</v>
      </c>
      <c r="R4862" s="76">
        <v>43825</v>
      </c>
      <c r="S4862" s="88">
        <f t="shared" si="227"/>
        <v>5.1860973492992004E-3</v>
      </c>
      <c r="T4862" s="88"/>
    </row>
    <row r="4863" spans="1:20" x14ac:dyDescent="0.3">
      <c r="A4863" s="75">
        <v>4860</v>
      </c>
      <c r="B4863" s="76">
        <v>43826</v>
      </c>
      <c r="C4863" s="80">
        <v>4697.8458000000001</v>
      </c>
      <c r="D4863" s="81">
        <v>125.40989999999999</v>
      </c>
      <c r="E4863" s="82">
        <v>86.5</v>
      </c>
      <c r="F4863" s="82">
        <v>61.126199999999997</v>
      </c>
      <c r="G4863" s="82">
        <v>246.5421</v>
      </c>
      <c r="H4863" s="82">
        <v>233.44880000000001</v>
      </c>
      <c r="I4863" s="82">
        <v>116.464</v>
      </c>
      <c r="J4863" s="82">
        <v>33.637500000000003</v>
      </c>
      <c r="K4863" s="82">
        <v>93.011700000000005</v>
      </c>
      <c r="L4863" s="82">
        <v>218.54599999999999</v>
      </c>
      <c r="M4863" s="87">
        <v>322.03300000000002</v>
      </c>
      <c r="N4863" s="80">
        <v>1.55</v>
      </c>
      <c r="O4863" s="86">
        <f t="shared" si="225"/>
        <v>1329.5634386248501</v>
      </c>
      <c r="P4863" s="24">
        <f t="shared" si="226"/>
        <v>0</v>
      </c>
      <c r="R4863" s="76">
        <v>43826</v>
      </c>
      <c r="S4863" s="88">
        <f t="shared" si="227"/>
        <v>4.8939718549689801E-5</v>
      </c>
      <c r="T4863" s="88"/>
    </row>
    <row r="4864" spans="1:20" x14ac:dyDescent="0.3">
      <c r="A4864" s="75">
        <v>4861</v>
      </c>
      <c r="B4864" s="76">
        <v>43829</v>
      </c>
      <c r="C4864" s="80">
        <v>4671.2942999999996</v>
      </c>
      <c r="D4864" s="81">
        <v>124.8874</v>
      </c>
      <c r="E4864" s="82">
        <v>85.88</v>
      </c>
      <c r="F4864" s="82">
        <v>60.257199999999997</v>
      </c>
      <c r="G4864" s="82">
        <v>244.41730000000001</v>
      </c>
      <c r="H4864" s="82">
        <v>232.57550000000001</v>
      </c>
      <c r="I4864" s="82">
        <v>115.7807</v>
      </c>
      <c r="J4864" s="82">
        <v>33.752600000000001</v>
      </c>
      <c r="K4864" s="82">
        <v>92.877300000000005</v>
      </c>
      <c r="L4864" s="82">
        <v>217.386</v>
      </c>
      <c r="M4864" s="87">
        <v>319.98599999999999</v>
      </c>
      <c r="N4864" s="80">
        <v>1.55</v>
      </c>
      <c r="O4864" s="86">
        <f t="shared" si="225"/>
        <v>1329.6452173284199</v>
      </c>
      <c r="P4864" s="24">
        <f t="shared" si="226"/>
        <v>0</v>
      </c>
      <c r="R4864" s="76">
        <v>43829</v>
      </c>
      <c r="S4864" s="88">
        <f t="shared" si="227"/>
        <v>-5.6518457885528202E-3</v>
      </c>
      <c r="T4864" s="88"/>
    </row>
    <row r="4865" spans="1:20" x14ac:dyDescent="0.3">
      <c r="A4865" s="75">
        <v>4862</v>
      </c>
      <c r="B4865" s="76">
        <v>43830</v>
      </c>
      <c r="C4865" s="80">
        <v>4685.3509000000004</v>
      </c>
      <c r="D4865" s="81">
        <v>124.605</v>
      </c>
      <c r="E4865" s="82">
        <v>86.38</v>
      </c>
      <c r="F4865" s="82">
        <v>60.577300000000001</v>
      </c>
      <c r="G4865" s="82">
        <v>244.58789999999999</v>
      </c>
      <c r="H4865" s="82">
        <v>233.8563</v>
      </c>
      <c r="I4865" s="82">
        <v>116.28060000000001</v>
      </c>
      <c r="J4865" s="82">
        <v>33.8292</v>
      </c>
      <c r="K4865" s="82">
        <v>93.011700000000005</v>
      </c>
      <c r="L4865" s="82">
        <v>217.16399999999999</v>
      </c>
      <c r="M4865" s="87">
        <v>321.12299999999999</v>
      </c>
      <c r="N4865" s="80">
        <v>1.55</v>
      </c>
      <c r="O4865" s="99">
        <f t="shared" si="225"/>
        <v>1329.72700106202</v>
      </c>
      <c r="P4865" s="24">
        <f t="shared" si="226"/>
        <v>1</v>
      </c>
      <c r="R4865" s="76">
        <v>43830</v>
      </c>
      <c r="S4865" s="88">
        <f t="shared" si="227"/>
        <v>3.00914459617774E-3</v>
      </c>
      <c r="T4865" s="88"/>
    </row>
    <row r="4866" spans="1:20" x14ac:dyDescent="0.3">
      <c r="A4866" s="75">
        <v>4863</v>
      </c>
      <c r="B4866" s="76">
        <v>43831</v>
      </c>
      <c r="C4866" s="80">
        <v>4685.3509000000004</v>
      </c>
      <c r="D4866" s="81">
        <v>124.605</v>
      </c>
      <c r="E4866" s="82">
        <v>86.38</v>
      </c>
      <c r="F4866" s="82">
        <v>60.577300000000001</v>
      </c>
      <c r="G4866" s="82">
        <v>244.58789999999999</v>
      </c>
      <c r="H4866" s="82">
        <v>233.8563</v>
      </c>
      <c r="I4866" s="82">
        <v>116.28060000000001</v>
      </c>
      <c r="J4866" s="82">
        <v>33.8292</v>
      </c>
      <c r="K4866" s="82">
        <v>93.011700000000005</v>
      </c>
      <c r="L4866" s="82">
        <v>217.16399999999999</v>
      </c>
      <c r="M4866" s="87">
        <v>321.12299999999999</v>
      </c>
      <c r="N4866" s="80">
        <v>1.55</v>
      </c>
      <c r="O4866" s="86">
        <f t="shared" si="225"/>
        <v>1329.8087898259801</v>
      </c>
      <c r="P4866" s="24">
        <f t="shared" si="226"/>
        <v>0</v>
      </c>
      <c r="R4866" s="76">
        <v>43831</v>
      </c>
      <c r="S4866" s="88">
        <f t="shared" si="227"/>
        <v>0</v>
      </c>
      <c r="T4866" s="88"/>
    </row>
    <row r="4867" spans="1:20" x14ac:dyDescent="0.3">
      <c r="A4867" s="75">
        <v>4864</v>
      </c>
      <c r="B4867" s="76">
        <v>43832</v>
      </c>
      <c r="C4867" s="80">
        <v>4725.192</v>
      </c>
      <c r="D4867" s="81">
        <v>125.2546</v>
      </c>
      <c r="E4867" s="82">
        <v>87.64</v>
      </c>
      <c r="F4867" s="82">
        <v>61.686399999999999</v>
      </c>
      <c r="G4867" s="82">
        <v>249.11670000000001</v>
      </c>
      <c r="H4867" s="82">
        <v>235.64160000000001</v>
      </c>
      <c r="I4867" s="82">
        <v>118.14700000000001</v>
      </c>
      <c r="J4867" s="82">
        <v>33.995399999999997</v>
      </c>
      <c r="K4867" s="82">
        <v>92.406800000000004</v>
      </c>
      <c r="L4867" s="82">
        <v>215.81299999999999</v>
      </c>
      <c r="M4867" s="87">
        <v>326.291</v>
      </c>
      <c r="N4867" s="80">
        <v>1.55</v>
      </c>
      <c r="O4867" s="86">
        <f t="shared" si="225"/>
        <v>1329.89058362059</v>
      </c>
      <c r="P4867" s="24">
        <f t="shared" si="226"/>
        <v>0</v>
      </c>
      <c r="R4867" s="76">
        <v>43832</v>
      </c>
      <c r="S4867" s="88">
        <f t="shared" si="227"/>
        <v>8.5033332295345598E-3</v>
      </c>
      <c r="T4867" s="88"/>
    </row>
    <row r="4868" spans="1:20" x14ac:dyDescent="0.3">
      <c r="A4868" s="75">
        <v>4865</v>
      </c>
      <c r="B4868" s="76">
        <v>43833</v>
      </c>
      <c r="C4868" s="80">
        <v>4692.3271000000004</v>
      </c>
      <c r="D4868" s="81">
        <v>122.8961</v>
      </c>
      <c r="E4868" s="82">
        <v>87.24</v>
      </c>
      <c r="F4868" s="82">
        <v>61.469200000000001</v>
      </c>
      <c r="G4868" s="82">
        <v>246.01480000000001</v>
      </c>
      <c r="H4868" s="82">
        <v>234.82660000000001</v>
      </c>
      <c r="I4868" s="82">
        <v>117.1972</v>
      </c>
      <c r="J4868" s="82">
        <v>33.9315</v>
      </c>
      <c r="K4868" s="82">
        <v>91.902600000000007</v>
      </c>
      <c r="L4868" s="82">
        <v>215.511</v>
      </c>
      <c r="M4868" s="87">
        <v>325.137</v>
      </c>
      <c r="N4868" s="80">
        <v>1.55</v>
      </c>
      <c r="O4868" s="86">
        <f t="shared" ref="O4868:O4931" si="228">O4867*(1+N4868/100/252)</f>
        <v>1329.9723824461701</v>
      </c>
      <c r="P4868" s="24">
        <f t="shared" ref="P4868:P4931" si="229">IF(MONTH(B4868)&lt;&gt;MONTH(B4869),1,0)</f>
        <v>0</v>
      </c>
      <c r="R4868" s="76">
        <v>43833</v>
      </c>
      <c r="S4868" s="88">
        <f t="shared" ref="S4868:S4931" si="230">(C4868/C4867)-1</f>
        <v>-6.95525176543077E-3</v>
      </c>
      <c r="T4868" s="88"/>
    </row>
    <row r="4869" spans="1:20" x14ac:dyDescent="0.3">
      <c r="A4869" s="75">
        <v>4866</v>
      </c>
      <c r="B4869" s="76">
        <v>43836</v>
      </c>
      <c r="C4869" s="80">
        <v>4708.9211999999998</v>
      </c>
      <c r="D4869" s="81">
        <v>122.1758</v>
      </c>
      <c r="E4869" s="82">
        <v>87.55</v>
      </c>
      <c r="F4869" s="82">
        <v>61.789299999999997</v>
      </c>
      <c r="G4869" s="82">
        <v>246.6507</v>
      </c>
      <c r="H4869" s="82">
        <v>234.0309</v>
      </c>
      <c r="I4869" s="82">
        <v>118.09699999999999</v>
      </c>
      <c r="J4869" s="82">
        <v>34.417099999999998</v>
      </c>
      <c r="K4869" s="82">
        <v>91.869</v>
      </c>
      <c r="L4869" s="82">
        <v>216.33699999999999</v>
      </c>
      <c r="M4869" s="87">
        <v>328.79300000000001</v>
      </c>
      <c r="N4869" s="80">
        <v>1.55</v>
      </c>
      <c r="O4869" s="86">
        <f t="shared" si="228"/>
        <v>1330.0541863030201</v>
      </c>
      <c r="P4869" s="24">
        <f t="shared" si="229"/>
        <v>0</v>
      </c>
      <c r="R4869" s="76">
        <v>43836</v>
      </c>
      <c r="S4869" s="88">
        <f t="shared" si="230"/>
        <v>3.5364329140650198E-3</v>
      </c>
      <c r="T4869" s="88"/>
    </row>
    <row r="4870" spans="1:20" x14ac:dyDescent="0.3">
      <c r="A4870" s="75">
        <v>4867</v>
      </c>
      <c r="B4870" s="76">
        <v>43837</v>
      </c>
      <c r="C4870" s="80">
        <v>4695.9637000000002</v>
      </c>
      <c r="D4870" s="81">
        <v>125.65</v>
      </c>
      <c r="E4870" s="82">
        <v>90.2</v>
      </c>
      <c r="F4870" s="82">
        <v>61.926499999999997</v>
      </c>
      <c r="G4870" s="82">
        <v>244.40180000000001</v>
      </c>
      <c r="H4870" s="82">
        <v>231.04249999999999</v>
      </c>
      <c r="I4870" s="82">
        <v>117.1305</v>
      </c>
      <c r="J4870" s="82">
        <v>33.918700000000001</v>
      </c>
      <c r="K4870" s="82">
        <v>91.163300000000007</v>
      </c>
      <c r="L4870" s="82">
        <v>212.93700000000001</v>
      </c>
      <c r="M4870" s="87">
        <v>329.28100000000001</v>
      </c>
      <c r="N4870" s="80">
        <v>1.55</v>
      </c>
      <c r="O4870" s="86">
        <f t="shared" si="228"/>
        <v>1330.1359951914701</v>
      </c>
      <c r="P4870" s="24">
        <f t="shared" si="229"/>
        <v>0</v>
      </c>
      <c r="R4870" s="76">
        <v>43837</v>
      </c>
      <c r="S4870" s="88">
        <f t="shared" si="230"/>
        <v>-2.7516918312414699E-3</v>
      </c>
      <c r="T4870" s="88"/>
    </row>
    <row r="4871" spans="1:20" x14ac:dyDescent="0.3">
      <c r="A4871" s="75">
        <v>4868</v>
      </c>
      <c r="B4871" s="76">
        <v>43838</v>
      </c>
      <c r="C4871" s="80">
        <v>4719.1477999999997</v>
      </c>
      <c r="D4871" s="81">
        <v>125.28279999999999</v>
      </c>
      <c r="E4871" s="82">
        <v>91.4</v>
      </c>
      <c r="F4871" s="82">
        <v>62.166699999999999</v>
      </c>
      <c r="G4871" s="82">
        <v>248.29470000000001</v>
      </c>
      <c r="H4871" s="82">
        <v>228.4033</v>
      </c>
      <c r="I4871" s="82">
        <v>115.36409999999999</v>
      </c>
      <c r="J4871" s="82">
        <v>33.995399999999997</v>
      </c>
      <c r="K4871" s="82">
        <v>91.331299999999999</v>
      </c>
      <c r="L4871" s="82">
        <v>214.03299999999999</v>
      </c>
      <c r="M4871" s="87">
        <v>334.61099999999999</v>
      </c>
      <c r="N4871" s="80">
        <v>1.55</v>
      </c>
      <c r="O4871" s="86">
        <f t="shared" si="228"/>
        <v>1330.2178091118101</v>
      </c>
      <c r="P4871" s="24">
        <f t="shared" si="229"/>
        <v>0</v>
      </c>
      <c r="R4871" s="76">
        <v>43838</v>
      </c>
      <c r="S4871" s="88">
        <f t="shared" si="230"/>
        <v>4.9370270898814201E-3</v>
      </c>
      <c r="T4871" s="88"/>
    </row>
    <row r="4872" spans="1:20" x14ac:dyDescent="0.3">
      <c r="A4872" s="75">
        <v>4869</v>
      </c>
      <c r="B4872" s="76">
        <v>43839</v>
      </c>
      <c r="C4872" s="80">
        <v>4751.7991000000002</v>
      </c>
      <c r="D4872" s="81">
        <v>126.9776</v>
      </c>
      <c r="E4872" s="82">
        <v>93.19</v>
      </c>
      <c r="F4872" s="82">
        <v>62.453800000000001</v>
      </c>
      <c r="G4872" s="82">
        <v>251.39660000000001</v>
      </c>
      <c r="H4872" s="82">
        <v>228.03460000000001</v>
      </c>
      <c r="I4872" s="82">
        <v>116.2473</v>
      </c>
      <c r="J4872" s="82">
        <v>34.340400000000002</v>
      </c>
      <c r="K4872" s="82">
        <v>92.994900000000001</v>
      </c>
      <c r="L4872" s="82">
        <v>214.17599999999999</v>
      </c>
      <c r="M4872" s="87">
        <v>338.57600000000002</v>
      </c>
      <c r="N4872" s="80">
        <v>1.55</v>
      </c>
      <c r="O4872" s="86">
        <f t="shared" si="228"/>
        <v>1330.2996280643499</v>
      </c>
      <c r="P4872" s="24">
        <f t="shared" si="229"/>
        <v>0</v>
      </c>
      <c r="R4872" s="76">
        <v>43839</v>
      </c>
      <c r="S4872" s="88">
        <f t="shared" si="230"/>
        <v>6.9188975178951003E-3</v>
      </c>
      <c r="T4872" s="88"/>
    </row>
    <row r="4873" spans="1:20" x14ac:dyDescent="0.3">
      <c r="A4873" s="75">
        <v>4870</v>
      </c>
      <c r="B4873" s="76">
        <v>43840</v>
      </c>
      <c r="C4873" s="80">
        <v>4738.2429000000002</v>
      </c>
      <c r="D4873" s="81">
        <v>127.47190000000001</v>
      </c>
      <c r="E4873" s="82">
        <v>93.53</v>
      </c>
      <c r="F4873" s="82">
        <v>62.534199999999998</v>
      </c>
      <c r="G4873" s="82">
        <v>250.23339999999999</v>
      </c>
      <c r="H4873" s="82">
        <v>225.95820000000001</v>
      </c>
      <c r="I4873" s="82">
        <v>115.21420000000001</v>
      </c>
      <c r="J4873" s="82">
        <v>34.314900000000002</v>
      </c>
      <c r="K4873" s="82">
        <v>93.3142</v>
      </c>
      <c r="L4873" s="82">
        <v>213.76300000000001</v>
      </c>
      <c r="M4873" s="87">
        <v>336.82100000000003</v>
      </c>
      <c r="N4873" s="80">
        <v>1.54</v>
      </c>
      <c r="O4873" s="86">
        <f t="shared" si="228"/>
        <v>1330.3809241527299</v>
      </c>
      <c r="P4873" s="24">
        <f t="shared" si="229"/>
        <v>0</v>
      </c>
      <c r="R4873" s="76">
        <v>43840</v>
      </c>
      <c r="S4873" s="88">
        <f t="shared" si="230"/>
        <v>-2.8528563002589999E-3</v>
      </c>
      <c r="T4873" s="88"/>
    </row>
    <row r="4874" spans="1:20" x14ac:dyDescent="0.3">
      <c r="A4874" s="75">
        <v>4871</v>
      </c>
      <c r="B4874" s="76">
        <v>43843</v>
      </c>
      <c r="C4874" s="80">
        <v>4771.3108000000002</v>
      </c>
      <c r="D4874" s="81">
        <v>128.47460000000001</v>
      </c>
      <c r="E4874" s="82">
        <v>94.68</v>
      </c>
      <c r="F4874" s="82">
        <v>62.683500000000002</v>
      </c>
      <c r="G4874" s="82">
        <v>253.2423</v>
      </c>
      <c r="H4874" s="82">
        <v>226.38509999999999</v>
      </c>
      <c r="I4874" s="82">
        <v>116.31399999999999</v>
      </c>
      <c r="J4874" s="82">
        <v>34.340400000000002</v>
      </c>
      <c r="K4874" s="82">
        <v>94.322500000000005</v>
      </c>
      <c r="L4874" s="82">
        <v>216.941</v>
      </c>
      <c r="M4874" s="87">
        <v>335.58600000000001</v>
      </c>
      <c r="N4874" s="80">
        <v>1.54</v>
      </c>
      <c r="O4874" s="86">
        <f t="shared" si="228"/>
        <v>1330.4622252092099</v>
      </c>
      <c r="P4874" s="24">
        <f t="shared" si="229"/>
        <v>0</v>
      </c>
      <c r="R4874" s="76">
        <v>43843</v>
      </c>
      <c r="S4874" s="88">
        <f t="shared" si="230"/>
        <v>6.9789372765165503E-3</v>
      </c>
      <c r="T4874" s="88"/>
    </row>
    <row r="4875" spans="1:20" x14ac:dyDescent="0.3">
      <c r="A4875" s="75">
        <v>4872</v>
      </c>
      <c r="B4875" s="76">
        <v>43844</v>
      </c>
      <c r="C4875" s="80">
        <v>4764.5410000000002</v>
      </c>
      <c r="D4875" s="81">
        <v>127.8956</v>
      </c>
      <c r="E4875" s="82">
        <v>93.93</v>
      </c>
      <c r="F4875" s="82">
        <v>63.027999999999999</v>
      </c>
      <c r="G4875" s="82">
        <v>251.45869999999999</v>
      </c>
      <c r="H4875" s="82">
        <v>225.6865</v>
      </c>
      <c r="I4875" s="82">
        <v>115.3141</v>
      </c>
      <c r="J4875" s="82">
        <v>34.276499999999999</v>
      </c>
      <c r="K4875" s="82">
        <v>94.103999999999999</v>
      </c>
      <c r="L4875" s="82">
        <v>217.45</v>
      </c>
      <c r="M4875" s="87">
        <v>336.90199999999999</v>
      </c>
      <c r="N4875" s="80">
        <v>1.54</v>
      </c>
      <c r="O4875" s="86">
        <f t="shared" si="228"/>
        <v>1330.5435312340801</v>
      </c>
      <c r="P4875" s="24">
        <f t="shared" si="229"/>
        <v>0</v>
      </c>
      <c r="R4875" s="76">
        <v>43844</v>
      </c>
      <c r="S4875" s="88">
        <f t="shared" si="230"/>
        <v>-1.41885538037057E-3</v>
      </c>
      <c r="T4875" s="88"/>
    </row>
    <row r="4876" spans="1:20" x14ac:dyDescent="0.3">
      <c r="A4876" s="75">
        <v>4873</v>
      </c>
      <c r="B4876" s="76">
        <v>43845</v>
      </c>
      <c r="C4876" s="80">
        <v>4773.5403999999999</v>
      </c>
      <c r="D4876" s="81">
        <v>126.6386</v>
      </c>
      <c r="E4876" s="82">
        <v>95.12</v>
      </c>
      <c r="F4876" s="82">
        <v>62.8902</v>
      </c>
      <c r="G4876" s="82">
        <v>253.0872</v>
      </c>
      <c r="H4876" s="82">
        <v>225.35659999999999</v>
      </c>
      <c r="I4876" s="82">
        <v>115.13079999999999</v>
      </c>
      <c r="J4876" s="82">
        <v>34.340400000000002</v>
      </c>
      <c r="K4876" s="82">
        <v>95.280299999999997</v>
      </c>
      <c r="L4876" s="82">
        <v>221.184</v>
      </c>
      <c r="M4876" s="87">
        <v>340.88400000000001</v>
      </c>
      <c r="N4876" s="80">
        <v>1.54</v>
      </c>
      <c r="O4876" s="86">
        <f t="shared" si="228"/>
        <v>1330.6248422276601</v>
      </c>
      <c r="P4876" s="24">
        <f t="shared" si="229"/>
        <v>0</v>
      </c>
      <c r="R4876" s="76">
        <v>43845</v>
      </c>
      <c r="S4876" s="88">
        <f t="shared" si="230"/>
        <v>1.88882832575055E-3</v>
      </c>
      <c r="T4876" s="88"/>
    </row>
    <row r="4877" spans="1:20" x14ac:dyDescent="0.3">
      <c r="A4877" s="75">
        <v>4874</v>
      </c>
      <c r="B4877" s="76">
        <v>43846</v>
      </c>
      <c r="C4877" s="80">
        <v>4813.6559999999999</v>
      </c>
      <c r="D4877" s="81">
        <v>129.6326</v>
      </c>
      <c r="E4877" s="82">
        <v>95.82</v>
      </c>
      <c r="F4877" s="82">
        <v>63.659700000000001</v>
      </c>
      <c r="G4877" s="82">
        <v>257.72460000000001</v>
      </c>
      <c r="H4877" s="82">
        <v>226.83150000000001</v>
      </c>
      <c r="I4877" s="82">
        <v>114.68089999999999</v>
      </c>
      <c r="J4877" s="82">
        <v>34.941099999999999</v>
      </c>
      <c r="K4877" s="82">
        <v>95.481999999999999</v>
      </c>
      <c r="L4877" s="82">
        <v>221.83500000000001</v>
      </c>
      <c r="M4877" s="87">
        <v>342.63900000000001</v>
      </c>
      <c r="N4877" s="80">
        <v>1.54</v>
      </c>
      <c r="O4877" s="86">
        <f t="shared" si="228"/>
        <v>1330.7061581902401</v>
      </c>
      <c r="P4877" s="24">
        <f t="shared" si="229"/>
        <v>0</v>
      </c>
      <c r="R4877" s="76">
        <v>43846</v>
      </c>
      <c r="S4877" s="88">
        <f t="shared" si="230"/>
        <v>8.4037415918800703E-3</v>
      </c>
      <c r="T4877" s="88"/>
    </row>
    <row r="4878" spans="1:20" x14ac:dyDescent="0.3">
      <c r="A4878" s="75">
        <v>4875</v>
      </c>
      <c r="B4878" s="76">
        <v>43847</v>
      </c>
      <c r="C4878" s="80">
        <v>4832.3468000000003</v>
      </c>
      <c r="D4878" s="81">
        <v>135.4512</v>
      </c>
      <c r="E4878" s="82">
        <v>95.31</v>
      </c>
      <c r="F4878" s="82">
        <v>63.315100000000001</v>
      </c>
      <c r="G4878" s="82">
        <v>259.16699999999997</v>
      </c>
      <c r="H4878" s="82">
        <v>224.2893</v>
      </c>
      <c r="I4878" s="82">
        <v>114.24769999999999</v>
      </c>
      <c r="J4878" s="82">
        <v>34.647199999999998</v>
      </c>
      <c r="K4878" s="82">
        <v>95.683599999999998</v>
      </c>
      <c r="L4878" s="82">
        <v>224.45699999999999</v>
      </c>
      <c r="M4878" s="87">
        <v>344.47500000000002</v>
      </c>
      <c r="N4878" s="80">
        <v>1.55</v>
      </c>
      <c r="O4878" s="86">
        <f t="shared" si="228"/>
        <v>1330.7880071801301</v>
      </c>
      <c r="P4878" s="24">
        <f t="shared" si="229"/>
        <v>0</v>
      </c>
      <c r="R4878" s="76">
        <v>43847</v>
      </c>
      <c r="S4878" s="88">
        <f t="shared" si="230"/>
        <v>3.8828699017960898E-3</v>
      </c>
      <c r="T4878" s="88"/>
    </row>
    <row r="4879" spans="1:20" x14ac:dyDescent="0.3">
      <c r="A4879" s="75">
        <v>4876</v>
      </c>
      <c r="B4879" s="76">
        <v>43850</v>
      </c>
      <c r="C4879" s="80">
        <v>4832.3468000000003</v>
      </c>
      <c r="D4879" s="81">
        <v>135.4512</v>
      </c>
      <c r="E4879" s="82">
        <v>95.31</v>
      </c>
      <c r="F4879" s="82">
        <v>63.315100000000001</v>
      </c>
      <c r="G4879" s="82">
        <v>259.16699999999997</v>
      </c>
      <c r="H4879" s="82">
        <v>224.2893</v>
      </c>
      <c r="I4879" s="82">
        <v>114.24769999999999</v>
      </c>
      <c r="J4879" s="82">
        <v>34.647199999999998</v>
      </c>
      <c r="K4879" s="82">
        <v>95.683599999999998</v>
      </c>
      <c r="L4879" s="82">
        <v>224.45699999999999</v>
      </c>
      <c r="M4879" s="87">
        <v>344.47500000000002</v>
      </c>
      <c r="N4879" s="80">
        <v>1.55</v>
      </c>
      <c r="O4879" s="86">
        <f t="shared" si="228"/>
        <v>1330.86986120438</v>
      </c>
      <c r="P4879" s="24">
        <f t="shared" si="229"/>
        <v>0</v>
      </c>
      <c r="R4879" s="76">
        <v>43850</v>
      </c>
      <c r="S4879" s="88">
        <f t="shared" si="230"/>
        <v>0</v>
      </c>
      <c r="T4879" s="88"/>
    </row>
    <row r="4880" spans="1:20" x14ac:dyDescent="0.3">
      <c r="A4880" s="75">
        <v>4877</v>
      </c>
      <c r="B4880" s="76">
        <v>43851</v>
      </c>
      <c r="C4880" s="80">
        <v>4819.6219000000001</v>
      </c>
      <c r="D4880" s="81">
        <v>133.5164</v>
      </c>
      <c r="E4880" s="82">
        <v>94.95</v>
      </c>
      <c r="F4880" s="82">
        <v>63.418500000000002</v>
      </c>
      <c r="G4880" s="82">
        <v>258.2364</v>
      </c>
      <c r="H4880" s="82">
        <v>219.8843</v>
      </c>
      <c r="I4880" s="82">
        <v>112.6146</v>
      </c>
      <c r="J4880" s="82">
        <v>33.522500000000001</v>
      </c>
      <c r="K4880" s="82">
        <v>96.070099999999996</v>
      </c>
      <c r="L4880" s="82">
        <v>225.41</v>
      </c>
      <c r="M4880" s="87">
        <v>343.142</v>
      </c>
      <c r="N4880" s="80">
        <v>1.55</v>
      </c>
      <c r="O4880" s="86">
        <f t="shared" si="228"/>
        <v>1330.9517202633001</v>
      </c>
      <c r="P4880" s="24">
        <f t="shared" si="229"/>
        <v>0</v>
      </c>
      <c r="R4880" s="76">
        <v>43851</v>
      </c>
      <c r="S4880" s="88">
        <f t="shared" si="230"/>
        <v>-2.6332754097864201E-3</v>
      </c>
      <c r="T4880" s="88"/>
    </row>
    <row r="4881" spans="1:20" x14ac:dyDescent="0.3">
      <c r="A4881" s="75">
        <v>4878</v>
      </c>
      <c r="B4881" s="76">
        <v>43852</v>
      </c>
      <c r="C4881" s="80">
        <v>4821.1940000000004</v>
      </c>
      <c r="D4881" s="81">
        <v>131.29910000000001</v>
      </c>
      <c r="E4881" s="82">
        <v>95.584999999999994</v>
      </c>
      <c r="F4881" s="82">
        <v>62.844299999999997</v>
      </c>
      <c r="G4881" s="82">
        <v>256.99560000000002</v>
      </c>
      <c r="H4881" s="82">
        <v>219.08869999999999</v>
      </c>
      <c r="I4881" s="82">
        <v>111.96469999999999</v>
      </c>
      <c r="J4881" s="82">
        <v>33.292499999999997</v>
      </c>
      <c r="K4881" s="82">
        <v>96.8095</v>
      </c>
      <c r="L4881" s="82">
        <v>227.82599999999999</v>
      </c>
      <c r="M4881" s="87">
        <v>343.59699999999998</v>
      </c>
      <c r="N4881" s="80">
        <v>1.55</v>
      </c>
      <c r="O4881" s="86">
        <f t="shared" si="228"/>
        <v>1331.03358435721</v>
      </c>
      <c r="P4881" s="24">
        <f t="shared" si="229"/>
        <v>0</v>
      </c>
      <c r="R4881" s="76">
        <v>43852</v>
      </c>
      <c r="S4881" s="88">
        <f t="shared" si="230"/>
        <v>3.2618741316614602E-4</v>
      </c>
      <c r="T4881" s="88"/>
    </row>
    <row r="4882" spans="1:20" x14ac:dyDescent="0.3">
      <c r="A4882" s="75">
        <v>4879</v>
      </c>
      <c r="B4882" s="76">
        <v>43853</v>
      </c>
      <c r="C4882" s="80">
        <v>4827.0397000000003</v>
      </c>
      <c r="D4882" s="81">
        <v>129.92920000000001</v>
      </c>
      <c r="E4882" s="82">
        <v>96.44</v>
      </c>
      <c r="F4882" s="82">
        <v>63.142899999999997</v>
      </c>
      <c r="G4882" s="82">
        <v>258.57760000000002</v>
      </c>
      <c r="H4882" s="82">
        <v>219.4768</v>
      </c>
      <c r="I4882" s="82">
        <v>111.26479999999999</v>
      </c>
      <c r="J4882" s="82">
        <v>33.215800000000002</v>
      </c>
      <c r="K4882" s="82">
        <v>97.179199999999994</v>
      </c>
      <c r="L4882" s="82">
        <v>228.255</v>
      </c>
      <c r="M4882" s="87">
        <v>346.815</v>
      </c>
      <c r="N4882" s="80">
        <v>1.55</v>
      </c>
      <c r="O4882" s="86">
        <f t="shared" si="228"/>
        <v>1331.1154534863999</v>
      </c>
      <c r="P4882" s="24">
        <f t="shared" si="229"/>
        <v>0</v>
      </c>
      <c r="R4882" s="76">
        <v>43853</v>
      </c>
      <c r="S4882" s="88">
        <f t="shared" si="230"/>
        <v>1.2125004718748201E-3</v>
      </c>
      <c r="T4882" s="88"/>
    </row>
    <row r="4883" spans="1:20" x14ac:dyDescent="0.3">
      <c r="A4883" s="75">
        <v>4880</v>
      </c>
      <c r="B4883" s="76">
        <v>43854</v>
      </c>
      <c r="C4883" s="80">
        <v>4783.5245000000004</v>
      </c>
      <c r="D4883" s="81">
        <v>126.6104</v>
      </c>
      <c r="E4883" s="82">
        <v>95.52</v>
      </c>
      <c r="F4883" s="82">
        <v>62.097799999999999</v>
      </c>
      <c r="G4883" s="82">
        <v>255.97200000000001</v>
      </c>
      <c r="H4883" s="82">
        <v>217.05109999999999</v>
      </c>
      <c r="I4883" s="82">
        <v>110.5149</v>
      </c>
      <c r="J4883" s="82">
        <v>32.653500000000001</v>
      </c>
      <c r="K4883" s="82">
        <v>96.927099999999996</v>
      </c>
      <c r="L4883" s="82">
        <v>227.08699999999999</v>
      </c>
      <c r="M4883" s="87">
        <v>343.27199999999999</v>
      </c>
      <c r="N4883" s="80">
        <v>1.55</v>
      </c>
      <c r="O4883" s="86">
        <f t="shared" si="228"/>
        <v>1331.1973276512001</v>
      </c>
      <c r="P4883" s="24">
        <f t="shared" si="229"/>
        <v>0</v>
      </c>
      <c r="R4883" s="76">
        <v>43854</v>
      </c>
      <c r="S4883" s="88">
        <f t="shared" si="230"/>
        <v>-9.0148833870166093E-3</v>
      </c>
      <c r="T4883" s="88"/>
    </row>
    <row r="4884" spans="1:20" x14ac:dyDescent="0.3">
      <c r="A4884" s="75">
        <v>4881</v>
      </c>
      <c r="B4884" s="76">
        <v>43857</v>
      </c>
      <c r="C4884" s="80">
        <v>4708.2763999999997</v>
      </c>
      <c r="D4884" s="81">
        <v>122.9385</v>
      </c>
      <c r="E4884" s="82">
        <v>94.23</v>
      </c>
      <c r="F4884" s="82">
        <v>60.512900000000002</v>
      </c>
      <c r="G4884" s="82">
        <v>251.69130000000001</v>
      </c>
      <c r="H4884" s="82">
        <v>214.21789999999999</v>
      </c>
      <c r="I4884" s="82">
        <v>107.88200000000001</v>
      </c>
      <c r="J4884" s="82">
        <v>31.5671</v>
      </c>
      <c r="K4884" s="82">
        <v>96.590999999999994</v>
      </c>
      <c r="L4884" s="82">
        <v>225.85499999999999</v>
      </c>
      <c r="M4884" s="87">
        <v>340.185</v>
      </c>
      <c r="N4884" s="80">
        <v>1.55</v>
      </c>
      <c r="O4884" s="86">
        <f t="shared" si="228"/>
        <v>1331.27920685191</v>
      </c>
      <c r="P4884" s="24">
        <f t="shared" si="229"/>
        <v>0</v>
      </c>
      <c r="R4884" s="76">
        <v>43857</v>
      </c>
      <c r="S4884" s="88">
        <f t="shared" si="230"/>
        <v>-1.5730681425380099E-2</v>
      </c>
      <c r="T4884" s="88"/>
    </row>
    <row r="4885" spans="1:20" x14ac:dyDescent="0.3">
      <c r="A4885" s="75">
        <v>4882</v>
      </c>
      <c r="B4885" s="76">
        <v>43858</v>
      </c>
      <c r="C4885" s="80">
        <v>4755.7044999999998</v>
      </c>
      <c r="D4885" s="81">
        <v>125.9042</v>
      </c>
      <c r="E4885" s="82">
        <v>94.83</v>
      </c>
      <c r="F4885" s="82">
        <v>61.397199999999998</v>
      </c>
      <c r="G4885" s="82">
        <v>256.6234</v>
      </c>
      <c r="H4885" s="82">
        <v>215.6345</v>
      </c>
      <c r="I4885" s="82">
        <v>107.7321</v>
      </c>
      <c r="J4885" s="82">
        <v>31.746099999999998</v>
      </c>
      <c r="K4885" s="82">
        <v>95.801199999999994</v>
      </c>
      <c r="L4885" s="82">
        <v>226.33199999999999</v>
      </c>
      <c r="M4885" s="87">
        <v>341.89100000000002</v>
      </c>
      <c r="N4885" s="80">
        <v>1.55</v>
      </c>
      <c r="O4885" s="86">
        <f t="shared" si="228"/>
        <v>1331.3610910888401</v>
      </c>
      <c r="P4885" s="24">
        <f t="shared" si="229"/>
        <v>0</v>
      </c>
      <c r="R4885" s="76">
        <v>43858</v>
      </c>
      <c r="S4885" s="88">
        <f t="shared" si="230"/>
        <v>1.00733465860245E-2</v>
      </c>
      <c r="T4885" s="88"/>
    </row>
    <row r="4886" spans="1:20" x14ac:dyDescent="0.3">
      <c r="A4886" s="75">
        <v>4883</v>
      </c>
      <c r="B4886" s="76">
        <v>43859</v>
      </c>
      <c r="C4886" s="80">
        <v>4751.6899999999996</v>
      </c>
      <c r="D4886" s="81">
        <v>124.605</v>
      </c>
      <c r="E4886" s="82">
        <v>94.84</v>
      </c>
      <c r="F4886" s="82">
        <v>61.098599999999998</v>
      </c>
      <c r="G4886" s="82">
        <v>260.62490000000003</v>
      </c>
      <c r="H4886" s="82">
        <v>214.179</v>
      </c>
      <c r="I4886" s="82">
        <v>106.8322</v>
      </c>
      <c r="J4886" s="82">
        <v>31.554400000000001</v>
      </c>
      <c r="K4886" s="82">
        <v>95.801199999999994</v>
      </c>
      <c r="L4886" s="82">
        <v>225.20400000000001</v>
      </c>
      <c r="M4886" s="87">
        <v>348.47199999999998</v>
      </c>
      <c r="N4886" s="80">
        <v>1.55</v>
      </c>
      <c r="O4886" s="86">
        <f t="shared" si="228"/>
        <v>1331.4429803623</v>
      </c>
      <c r="P4886" s="24">
        <f t="shared" si="229"/>
        <v>0</v>
      </c>
      <c r="R4886" s="76">
        <v>43859</v>
      </c>
      <c r="S4886" s="88">
        <f t="shared" si="230"/>
        <v>-8.4414412207489697E-4</v>
      </c>
      <c r="T4886" s="88"/>
    </row>
    <row r="4887" spans="1:20" x14ac:dyDescent="0.3">
      <c r="A4887" s="75">
        <v>4884</v>
      </c>
      <c r="B4887" s="76">
        <v>43860</v>
      </c>
      <c r="C4887" s="80">
        <v>4767.3059999999996</v>
      </c>
      <c r="D4887" s="81">
        <v>123.96939999999999</v>
      </c>
      <c r="E4887" s="82">
        <v>94.61</v>
      </c>
      <c r="F4887" s="82">
        <v>61.224899999999998</v>
      </c>
      <c r="G4887" s="82">
        <v>267.97649999999999</v>
      </c>
      <c r="H4887" s="82">
        <v>216.17779999999999</v>
      </c>
      <c r="I4887" s="82">
        <v>107.9654</v>
      </c>
      <c r="J4887" s="82">
        <v>31.209299999999999</v>
      </c>
      <c r="K4887" s="82">
        <v>98.91</v>
      </c>
      <c r="L4887" s="82">
        <v>228.541</v>
      </c>
      <c r="M4887" s="87">
        <v>351.3</v>
      </c>
      <c r="N4887" s="80">
        <v>1.6</v>
      </c>
      <c r="O4887" s="86">
        <f t="shared" si="228"/>
        <v>1331.52751642454</v>
      </c>
      <c r="P4887" s="24">
        <f t="shared" si="229"/>
        <v>0</v>
      </c>
      <c r="R4887" s="76">
        <v>43860</v>
      </c>
      <c r="S4887" s="88">
        <f t="shared" si="230"/>
        <v>3.2864096773990198E-3</v>
      </c>
      <c r="T4887" s="88"/>
    </row>
    <row r="4888" spans="1:20" x14ac:dyDescent="0.3">
      <c r="A4888" s="75">
        <v>4885</v>
      </c>
      <c r="B4888" s="76">
        <v>43861</v>
      </c>
      <c r="C4888" s="80">
        <v>4683.2923000000001</v>
      </c>
      <c r="D4888" s="81">
        <v>120.4811</v>
      </c>
      <c r="E4888" s="82">
        <v>93.35</v>
      </c>
      <c r="F4888" s="82">
        <v>60.237200000000001</v>
      </c>
      <c r="G4888" s="82">
        <v>264.0215</v>
      </c>
      <c r="H4888" s="82">
        <v>207.9111</v>
      </c>
      <c r="I4888" s="82">
        <v>103.51609999999999</v>
      </c>
      <c r="J4888" s="82">
        <v>30.2636</v>
      </c>
      <c r="K4888" s="82">
        <v>98.137</v>
      </c>
      <c r="L4888" s="82">
        <v>225.66499999999999</v>
      </c>
      <c r="M4888" s="87">
        <v>347.709</v>
      </c>
      <c r="N4888" s="80">
        <v>1.59</v>
      </c>
      <c r="O4888" s="99">
        <f t="shared" si="228"/>
        <v>1331.6115294702199</v>
      </c>
      <c r="P4888" s="24">
        <f t="shared" si="229"/>
        <v>1</v>
      </c>
      <c r="R4888" s="76">
        <v>43861</v>
      </c>
      <c r="S4888" s="88">
        <f t="shared" si="230"/>
        <v>-1.7622888062985599E-2</v>
      </c>
      <c r="T4888" s="88"/>
    </row>
    <row r="4889" spans="1:20" x14ac:dyDescent="0.3">
      <c r="A4889" s="75">
        <v>4886</v>
      </c>
      <c r="B4889" s="76">
        <v>43864</v>
      </c>
      <c r="C4889" s="80">
        <v>4717.3281999999999</v>
      </c>
      <c r="D4889" s="81">
        <v>122.1335</v>
      </c>
      <c r="E4889" s="82">
        <v>93.68</v>
      </c>
      <c r="F4889" s="82">
        <v>60.972299999999997</v>
      </c>
      <c r="G4889" s="82">
        <v>270.4581</v>
      </c>
      <c r="H4889" s="82">
        <v>206.2422</v>
      </c>
      <c r="I4889" s="82">
        <v>101.1998</v>
      </c>
      <c r="J4889" s="82">
        <v>29.522300000000001</v>
      </c>
      <c r="K4889" s="82">
        <v>98.439499999999995</v>
      </c>
      <c r="L4889" s="82">
        <v>226.44300000000001</v>
      </c>
      <c r="M4889" s="87">
        <v>349.67500000000001</v>
      </c>
      <c r="N4889" s="80">
        <v>1.59</v>
      </c>
      <c r="O4889" s="86">
        <f t="shared" si="228"/>
        <v>1331.6955478167199</v>
      </c>
      <c r="P4889" s="24">
        <f t="shared" si="229"/>
        <v>0</v>
      </c>
      <c r="R4889" s="76">
        <v>43864</v>
      </c>
      <c r="S4889" s="88">
        <f t="shared" si="230"/>
        <v>7.2675156321120298E-3</v>
      </c>
      <c r="T4889" s="88"/>
    </row>
    <row r="4890" spans="1:20" x14ac:dyDescent="0.3">
      <c r="A4890" s="75">
        <v>4887</v>
      </c>
      <c r="B4890" s="76">
        <v>43865</v>
      </c>
      <c r="C4890" s="80">
        <v>4788.0120999999999</v>
      </c>
      <c r="D4890" s="81">
        <v>125.59350000000001</v>
      </c>
      <c r="E4890" s="82">
        <v>95.22</v>
      </c>
      <c r="F4890" s="82">
        <v>62.063299999999998</v>
      </c>
      <c r="G4890" s="82">
        <v>279.36059999999998</v>
      </c>
      <c r="H4890" s="82">
        <v>207.34829999999999</v>
      </c>
      <c r="I4890" s="82">
        <v>99.933400000000006</v>
      </c>
      <c r="J4890" s="82">
        <v>29.624500000000001</v>
      </c>
      <c r="K4890" s="82">
        <v>98.876400000000004</v>
      </c>
      <c r="L4890" s="82">
        <v>227.571</v>
      </c>
      <c r="M4890" s="87">
        <v>348.76499999999999</v>
      </c>
      <c r="N4890" s="80">
        <v>1.59</v>
      </c>
      <c r="O4890" s="86">
        <f t="shared" si="228"/>
        <v>1331.7795714643801</v>
      </c>
      <c r="P4890" s="24">
        <f t="shared" si="229"/>
        <v>0</v>
      </c>
      <c r="R4890" s="76">
        <v>43865</v>
      </c>
      <c r="S4890" s="88">
        <f t="shared" si="230"/>
        <v>1.49838843097667E-2</v>
      </c>
      <c r="T4890" s="88"/>
    </row>
    <row r="4891" spans="1:20" x14ac:dyDescent="0.3">
      <c r="A4891" s="75">
        <v>4888</v>
      </c>
      <c r="B4891" s="76">
        <v>43866</v>
      </c>
      <c r="C4891" s="80">
        <v>4841.9771000000001</v>
      </c>
      <c r="D4891" s="81">
        <v>128.38980000000001</v>
      </c>
      <c r="E4891" s="82">
        <v>95.95</v>
      </c>
      <c r="F4891" s="82">
        <v>62.867199999999997</v>
      </c>
      <c r="G4891" s="82">
        <v>279.01940000000002</v>
      </c>
      <c r="H4891" s="82">
        <v>214.0044</v>
      </c>
      <c r="I4891" s="82">
        <v>104.5326</v>
      </c>
      <c r="J4891" s="82">
        <v>30.5703</v>
      </c>
      <c r="K4891" s="82">
        <v>98.893199999999993</v>
      </c>
      <c r="L4891" s="82">
        <v>229.28700000000001</v>
      </c>
      <c r="M4891" s="87">
        <v>348.35899999999998</v>
      </c>
      <c r="N4891" s="80">
        <v>1.59</v>
      </c>
      <c r="O4891" s="86">
        <f t="shared" si="228"/>
        <v>1331.8636004135401</v>
      </c>
      <c r="P4891" s="24">
        <f t="shared" si="229"/>
        <v>0</v>
      </c>
      <c r="R4891" s="76">
        <v>43866</v>
      </c>
      <c r="S4891" s="88">
        <f t="shared" si="230"/>
        <v>1.12708570640412E-2</v>
      </c>
      <c r="T4891" s="88"/>
    </row>
    <row r="4892" spans="1:20" x14ac:dyDescent="0.3">
      <c r="A4892" s="75">
        <v>4889</v>
      </c>
      <c r="B4892" s="76">
        <v>43867</v>
      </c>
      <c r="C4892" s="80">
        <v>4858.8935000000001</v>
      </c>
      <c r="D4892" s="81">
        <v>127.9662</v>
      </c>
      <c r="E4892" s="82">
        <v>96.95</v>
      </c>
      <c r="F4892" s="82">
        <v>62.832799999999999</v>
      </c>
      <c r="G4892" s="82">
        <v>284.80450000000002</v>
      </c>
      <c r="H4892" s="82">
        <v>212.47139999999999</v>
      </c>
      <c r="I4892" s="82">
        <v>103.11620000000001</v>
      </c>
      <c r="J4892" s="82">
        <v>30.506399999999999</v>
      </c>
      <c r="K4892" s="82">
        <v>99.128500000000003</v>
      </c>
      <c r="L4892" s="82">
        <v>229.33500000000001</v>
      </c>
      <c r="M4892" s="87">
        <v>345.92099999999999</v>
      </c>
      <c r="N4892" s="80">
        <v>1.59</v>
      </c>
      <c r="O4892" s="86">
        <f t="shared" si="228"/>
        <v>1331.9476346645099</v>
      </c>
      <c r="P4892" s="24">
        <f t="shared" si="229"/>
        <v>0</v>
      </c>
      <c r="R4892" s="76">
        <v>43867</v>
      </c>
      <c r="S4892" s="88">
        <f t="shared" si="230"/>
        <v>3.4936968206644701E-3</v>
      </c>
      <c r="T4892" s="88"/>
    </row>
    <row r="4893" spans="1:20" x14ac:dyDescent="0.3">
      <c r="A4893" s="75">
        <v>4890</v>
      </c>
      <c r="B4893" s="76">
        <v>43868</v>
      </c>
      <c r="C4893" s="80">
        <v>4833.6075000000001</v>
      </c>
      <c r="D4893" s="81">
        <v>123.461</v>
      </c>
      <c r="E4893" s="82">
        <v>96.12</v>
      </c>
      <c r="F4893" s="82">
        <v>62.844299999999997</v>
      </c>
      <c r="G4893" s="82">
        <v>285.20780000000002</v>
      </c>
      <c r="H4893" s="82">
        <v>211.4041</v>
      </c>
      <c r="I4893" s="82">
        <v>102.43300000000001</v>
      </c>
      <c r="J4893" s="82">
        <v>30.020700000000001</v>
      </c>
      <c r="K4893" s="82">
        <v>99.464600000000004</v>
      </c>
      <c r="L4893" s="82">
        <v>230.988</v>
      </c>
      <c r="M4893" s="87">
        <v>343.87400000000002</v>
      </c>
      <c r="N4893" s="80">
        <v>1.58</v>
      </c>
      <c r="O4893" s="86">
        <f t="shared" si="228"/>
        <v>1332.0311456670099</v>
      </c>
      <c r="P4893" s="24">
        <f t="shared" si="229"/>
        <v>0</v>
      </c>
      <c r="R4893" s="76">
        <v>43868</v>
      </c>
      <c r="S4893" s="88">
        <f t="shared" si="230"/>
        <v>-5.2040654935120402E-3</v>
      </c>
      <c r="T4893" s="88"/>
    </row>
    <row r="4894" spans="1:20" x14ac:dyDescent="0.3">
      <c r="A4894" s="75">
        <v>4891</v>
      </c>
      <c r="B4894" s="76">
        <v>43871</v>
      </c>
      <c r="C4894" s="80">
        <v>4869.7501000000002</v>
      </c>
      <c r="D4894" s="81">
        <v>125.1275</v>
      </c>
      <c r="E4894" s="82">
        <v>95.76</v>
      </c>
      <c r="F4894" s="82">
        <v>63.154299999999999</v>
      </c>
      <c r="G4894" s="82">
        <v>292.66789999999997</v>
      </c>
      <c r="H4894" s="82">
        <v>213.05350000000001</v>
      </c>
      <c r="I4894" s="82">
        <v>101.3665</v>
      </c>
      <c r="J4894" s="82">
        <v>29.816199999999998</v>
      </c>
      <c r="K4894" s="82">
        <v>100.40560000000001</v>
      </c>
      <c r="L4894" s="82">
        <v>231.44800000000001</v>
      </c>
      <c r="M4894" s="87">
        <v>346.47399999999999</v>
      </c>
      <c r="N4894" s="80">
        <v>1.58</v>
      </c>
      <c r="O4894" s="86">
        <f t="shared" si="228"/>
        <v>1332.1146619055</v>
      </c>
      <c r="P4894" s="24">
        <f t="shared" si="229"/>
        <v>0</v>
      </c>
      <c r="R4894" s="76">
        <v>43871</v>
      </c>
      <c r="S4894" s="88">
        <f t="shared" si="230"/>
        <v>7.4773551638192002E-3</v>
      </c>
      <c r="T4894" s="88"/>
    </row>
    <row r="4895" spans="1:20" x14ac:dyDescent="0.3">
      <c r="A4895" s="75">
        <v>4892</v>
      </c>
      <c r="B4895" s="76">
        <v>43872</v>
      </c>
      <c r="C4895" s="80">
        <v>4878.1686</v>
      </c>
      <c r="D4895" s="81">
        <v>127.10469999999999</v>
      </c>
      <c r="E4895" s="82">
        <v>96.37</v>
      </c>
      <c r="F4895" s="82">
        <v>63.338099999999997</v>
      </c>
      <c r="G4895" s="82">
        <v>286.06079999999997</v>
      </c>
      <c r="H4895" s="82">
        <v>215.8091</v>
      </c>
      <c r="I4895" s="82">
        <v>102.3301</v>
      </c>
      <c r="J4895" s="82">
        <v>30.148499999999999</v>
      </c>
      <c r="K4895" s="82">
        <v>100.1367</v>
      </c>
      <c r="L4895" s="82">
        <v>232.11600000000001</v>
      </c>
      <c r="M4895" s="87">
        <v>350.56900000000002</v>
      </c>
      <c r="N4895" s="80">
        <v>1.58</v>
      </c>
      <c r="O4895" s="86">
        <f t="shared" si="228"/>
        <v>1332.19818338034</v>
      </c>
      <c r="P4895" s="24">
        <f t="shared" si="229"/>
        <v>0</v>
      </c>
      <c r="R4895" s="76">
        <v>43872</v>
      </c>
      <c r="S4895" s="88">
        <f t="shared" si="230"/>
        <v>1.72873347238078E-3</v>
      </c>
      <c r="T4895" s="88"/>
    </row>
    <row r="4896" spans="1:20" x14ac:dyDescent="0.3">
      <c r="A4896" s="75">
        <v>4893</v>
      </c>
      <c r="B4896" s="76">
        <v>43873</v>
      </c>
      <c r="C4896" s="80">
        <v>4909.8512000000001</v>
      </c>
      <c r="D4896" s="81">
        <v>129.53380000000001</v>
      </c>
      <c r="E4896" s="82">
        <v>97.45</v>
      </c>
      <c r="F4896" s="82">
        <v>64.004199999999997</v>
      </c>
      <c r="G4896" s="82">
        <v>286.4796</v>
      </c>
      <c r="H4896" s="82">
        <v>217.41980000000001</v>
      </c>
      <c r="I4896" s="82">
        <v>103.58110000000001</v>
      </c>
      <c r="J4896" s="82">
        <v>30.838699999999999</v>
      </c>
      <c r="K4896" s="82">
        <v>99.834299999999999</v>
      </c>
      <c r="L4896" s="82">
        <v>232.11600000000001</v>
      </c>
      <c r="M4896" s="87">
        <v>353.38</v>
      </c>
      <c r="N4896" s="80">
        <v>1.58</v>
      </c>
      <c r="O4896" s="86">
        <f t="shared" si="228"/>
        <v>1332.2817100918301</v>
      </c>
      <c r="P4896" s="24">
        <f t="shared" si="229"/>
        <v>0</v>
      </c>
      <c r="R4896" s="76">
        <v>43873</v>
      </c>
      <c r="S4896" s="88">
        <f t="shared" si="230"/>
        <v>6.4947734688793899E-3</v>
      </c>
      <c r="T4896" s="88"/>
    </row>
    <row r="4897" spans="1:20" x14ac:dyDescent="0.3">
      <c r="A4897" s="75">
        <v>4894</v>
      </c>
      <c r="B4897" s="76">
        <v>43874</v>
      </c>
      <c r="C4897" s="80">
        <v>4903.4195</v>
      </c>
      <c r="D4897" s="81">
        <v>127.14700000000001</v>
      </c>
      <c r="E4897" s="82">
        <v>99.6</v>
      </c>
      <c r="F4897" s="82">
        <v>63.521900000000002</v>
      </c>
      <c r="G4897" s="82">
        <v>284.92860000000002</v>
      </c>
      <c r="H4897" s="82">
        <v>216.6824</v>
      </c>
      <c r="I4897" s="82">
        <v>103.0063</v>
      </c>
      <c r="J4897" s="82">
        <v>30.583100000000002</v>
      </c>
      <c r="K4897" s="82">
        <v>100.1703</v>
      </c>
      <c r="L4897" s="82">
        <v>232.73599999999999</v>
      </c>
      <c r="M4897" s="87">
        <v>353.315</v>
      </c>
      <c r="N4897" s="80">
        <v>1.58</v>
      </c>
      <c r="O4897" s="86">
        <f t="shared" si="228"/>
        <v>1332.36524204032</v>
      </c>
      <c r="P4897" s="24">
        <f t="shared" si="229"/>
        <v>0</v>
      </c>
      <c r="R4897" s="76">
        <v>43874</v>
      </c>
      <c r="S4897" s="88">
        <f t="shared" si="230"/>
        <v>-1.30995823254276E-3</v>
      </c>
      <c r="T4897" s="88"/>
    </row>
    <row r="4898" spans="1:20" x14ac:dyDescent="0.3">
      <c r="A4898" s="75">
        <v>4895</v>
      </c>
      <c r="B4898" s="76">
        <v>43875</v>
      </c>
      <c r="C4898" s="80">
        <v>4913.2597999999998</v>
      </c>
      <c r="D4898" s="81">
        <v>126.5398</v>
      </c>
      <c r="E4898" s="82">
        <v>99.67</v>
      </c>
      <c r="F4898" s="82">
        <v>63.705599999999997</v>
      </c>
      <c r="G4898" s="82">
        <v>287.47219999999999</v>
      </c>
      <c r="H4898" s="82">
        <v>216.11959999999999</v>
      </c>
      <c r="I4898" s="82">
        <v>102.533</v>
      </c>
      <c r="J4898" s="82">
        <v>30.685300000000002</v>
      </c>
      <c r="K4898" s="82">
        <v>100.74169999999999</v>
      </c>
      <c r="L4898" s="82">
        <v>233.56200000000001</v>
      </c>
      <c r="M4898" s="87">
        <v>352.779</v>
      </c>
      <c r="N4898" s="80">
        <v>1.58</v>
      </c>
      <c r="O4898" s="86">
        <f t="shared" si="228"/>
        <v>1332.44877922613</v>
      </c>
      <c r="P4898" s="24">
        <f t="shared" si="229"/>
        <v>0</v>
      </c>
      <c r="R4898" s="76">
        <v>43875</v>
      </c>
      <c r="S4898" s="88">
        <f t="shared" si="230"/>
        <v>2.00682401332375E-3</v>
      </c>
      <c r="T4898" s="88"/>
    </row>
    <row r="4899" spans="1:20" x14ac:dyDescent="0.3">
      <c r="A4899" s="75">
        <v>4896</v>
      </c>
      <c r="B4899" s="76">
        <v>43878</v>
      </c>
      <c r="C4899" s="80">
        <v>4913.2597999999998</v>
      </c>
      <c r="D4899" s="81">
        <v>126.5398</v>
      </c>
      <c r="E4899" s="82">
        <v>99.67</v>
      </c>
      <c r="F4899" s="82">
        <v>63.705599999999997</v>
      </c>
      <c r="G4899" s="82">
        <v>287.47219999999999</v>
      </c>
      <c r="H4899" s="82">
        <v>216.11959999999999</v>
      </c>
      <c r="I4899" s="82">
        <v>102.533</v>
      </c>
      <c r="J4899" s="82">
        <v>30.685300000000002</v>
      </c>
      <c r="K4899" s="82">
        <v>100.74169999999999</v>
      </c>
      <c r="L4899" s="82">
        <v>233.56200000000001</v>
      </c>
      <c r="M4899" s="87">
        <v>352.779</v>
      </c>
      <c r="N4899" s="80">
        <v>1.58</v>
      </c>
      <c r="O4899" s="86">
        <f t="shared" si="228"/>
        <v>1332.5323216495899</v>
      </c>
      <c r="P4899" s="24">
        <f t="shared" si="229"/>
        <v>0</v>
      </c>
      <c r="R4899" s="76">
        <v>43878</v>
      </c>
      <c r="S4899" s="88">
        <f t="shared" si="230"/>
        <v>0</v>
      </c>
      <c r="T4899" s="88"/>
    </row>
    <row r="4900" spans="1:20" x14ac:dyDescent="0.3">
      <c r="A4900" s="75">
        <v>4897</v>
      </c>
      <c r="B4900" s="76">
        <v>43879</v>
      </c>
      <c r="C4900" s="80">
        <v>4899.2196999999996</v>
      </c>
      <c r="D4900" s="81">
        <v>124.32250000000001</v>
      </c>
      <c r="E4900" s="82">
        <v>100.96</v>
      </c>
      <c r="F4900" s="82">
        <v>63.682600000000001</v>
      </c>
      <c r="G4900" s="82">
        <v>290.38799999999998</v>
      </c>
      <c r="H4900" s="82">
        <v>216.43369999999999</v>
      </c>
      <c r="I4900" s="82">
        <v>101.2312</v>
      </c>
      <c r="J4900" s="82">
        <v>30.5703</v>
      </c>
      <c r="K4900" s="82">
        <v>100.0359</v>
      </c>
      <c r="L4900" s="82">
        <v>231.35300000000001</v>
      </c>
      <c r="M4900" s="87">
        <v>351.25099999999998</v>
      </c>
      <c r="N4900" s="80">
        <v>1.59</v>
      </c>
      <c r="O4900" s="86">
        <f t="shared" si="228"/>
        <v>1332.6163980936999</v>
      </c>
      <c r="P4900" s="24">
        <f t="shared" si="229"/>
        <v>0</v>
      </c>
      <c r="R4900" s="76">
        <v>43879</v>
      </c>
      <c r="S4900" s="88">
        <f t="shared" si="230"/>
        <v>-2.8575936489253499E-3</v>
      </c>
      <c r="T4900" s="88"/>
    </row>
    <row r="4901" spans="1:20" x14ac:dyDescent="0.3">
      <c r="A4901" s="75">
        <v>4898</v>
      </c>
      <c r="B4901" s="76">
        <v>43880</v>
      </c>
      <c r="C4901" s="80">
        <v>4923.1126000000004</v>
      </c>
      <c r="D4901" s="81">
        <v>127.8956</v>
      </c>
      <c r="E4901" s="82">
        <v>102.56</v>
      </c>
      <c r="F4901" s="82">
        <v>63.671199999999999</v>
      </c>
      <c r="G4901" s="82">
        <v>291.25659999999999</v>
      </c>
      <c r="H4901" s="82">
        <v>217.41540000000001</v>
      </c>
      <c r="I4901" s="82">
        <v>102.0089</v>
      </c>
      <c r="J4901" s="82">
        <v>30.992000000000001</v>
      </c>
      <c r="K4901" s="82">
        <v>100.4392</v>
      </c>
      <c r="L4901" s="82">
        <v>231.24199999999999</v>
      </c>
      <c r="M4901" s="87">
        <v>350.40600000000001</v>
      </c>
      <c r="N4901" s="80">
        <v>1.59</v>
      </c>
      <c r="O4901" s="86">
        <f t="shared" si="228"/>
        <v>1332.7004798426301</v>
      </c>
      <c r="P4901" s="24">
        <f t="shared" si="229"/>
        <v>0</v>
      </c>
      <c r="R4901" s="76">
        <v>43880</v>
      </c>
      <c r="S4901" s="88">
        <f t="shared" si="230"/>
        <v>4.8768786588608802E-3</v>
      </c>
      <c r="T4901" s="88"/>
    </row>
    <row r="4902" spans="1:20" x14ac:dyDescent="0.3">
      <c r="A4902" s="75">
        <v>4899</v>
      </c>
      <c r="B4902" s="76">
        <v>43881</v>
      </c>
      <c r="C4902" s="80">
        <v>4904.5634</v>
      </c>
      <c r="D4902" s="81">
        <v>126.3562</v>
      </c>
      <c r="E4902" s="82">
        <v>101.47</v>
      </c>
      <c r="F4902" s="82">
        <v>63.7515</v>
      </c>
      <c r="G4902" s="82">
        <v>286.80869999999999</v>
      </c>
      <c r="H4902" s="82">
        <v>215.58949999999999</v>
      </c>
      <c r="I4902" s="82">
        <v>101.1974</v>
      </c>
      <c r="J4902" s="82">
        <v>30.940899999999999</v>
      </c>
      <c r="K4902" s="82">
        <v>100.3552</v>
      </c>
      <c r="L4902" s="82">
        <v>230.654</v>
      </c>
      <c r="M4902" s="87">
        <v>349.512</v>
      </c>
      <c r="N4902" s="80">
        <v>1.59</v>
      </c>
      <c r="O4902" s="86">
        <f t="shared" si="228"/>
        <v>1332.78456689671</v>
      </c>
      <c r="P4902" s="24">
        <f t="shared" si="229"/>
        <v>0</v>
      </c>
      <c r="R4902" s="76">
        <v>43881</v>
      </c>
      <c r="S4902" s="88">
        <f t="shared" si="230"/>
        <v>-3.7677789453770499E-3</v>
      </c>
      <c r="T4902" s="88"/>
    </row>
    <row r="4903" spans="1:20" x14ac:dyDescent="0.3">
      <c r="A4903" s="75">
        <v>4900</v>
      </c>
      <c r="B4903" s="76">
        <v>43882</v>
      </c>
      <c r="C4903" s="80">
        <v>4853.1504999999997</v>
      </c>
      <c r="D4903" s="81">
        <v>122.9102</v>
      </c>
      <c r="E4903" s="82">
        <v>100.52</v>
      </c>
      <c r="F4903" s="82">
        <v>62.798299999999998</v>
      </c>
      <c r="G4903" s="82">
        <v>277.74189999999999</v>
      </c>
      <c r="H4903" s="82">
        <v>214.0189</v>
      </c>
      <c r="I4903" s="82">
        <v>99.963300000000004</v>
      </c>
      <c r="J4903" s="82">
        <v>30.557500000000001</v>
      </c>
      <c r="K4903" s="82">
        <v>101.0442</v>
      </c>
      <c r="L4903" s="82">
        <v>231.75</v>
      </c>
      <c r="M4903" s="87">
        <v>350.79599999999999</v>
      </c>
      <c r="N4903" s="80">
        <v>1.58</v>
      </c>
      <c r="O4903" s="86">
        <f t="shared" si="228"/>
        <v>1332.86813037352</v>
      </c>
      <c r="P4903" s="24">
        <f t="shared" si="229"/>
        <v>0</v>
      </c>
      <c r="R4903" s="76">
        <v>43882</v>
      </c>
      <c r="S4903" s="88">
        <f t="shared" si="230"/>
        <v>-1.0482666000402799E-2</v>
      </c>
      <c r="T4903" s="88"/>
    </row>
    <row r="4904" spans="1:20" x14ac:dyDescent="0.3">
      <c r="A4904" s="75">
        <v>4901</v>
      </c>
      <c r="B4904" s="76">
        <v>43885</v>
      </c>
      <c r="C4904" s="80">
        <v>4691.1103999999996</v>
      </c>
      <c r="D4904" s="81">
        <v>117.6707</v>
      </c>
      <c r="E4904" s="82">
        <v>97.11</v>
      </c>
      <c r="F4904" s="82">
        <v>60.466900000000003</v>
      </c>
      <c r="G4904" s="82">
        <v>265.76690000000002</v>
      </c>
      <c r="H4904" s="82">
        <v>205.57669999999999</v>
      </c>
      <c r="I4904" s="82">
        <v>95.2804</v>
      </c>
      <c r="J4904" s="82">
        <v>29.995200000000001</v>
      </c>
      <c r="K4904" s="82">
        <v>98.557100000000005</v>
      </c>
      <c r="L4904" s="82">
        <v>226.65</v>
      </c>
      <c r="M4904" s="87">
        <v>346.97699999999998</v>
      </c>
      <c r="N4904" s="80">
        <v>1.58</v>
      </c>
      <c r="O4904" s="86">
        <f t="shared" si="228"/>
        <v>1332.95169908963</v>
      </c>
      <c r="P4904" s="24">
        <f t="shared" si="229"/>
        <v>0</v>
      </c>
      <c r="R4904" s="76">
        <v>43885</v>
      </c>
      <c r="S4904" s="88">
        <f t="shared" si="230"/>
        <v>-3.33886410487374E-2</v>
      </c>
      <c r="T4904" s="88"/>
    </row>
    <row r="4905" spans="1:20" x14ac:dyDescent="0.3">
      <c r="A4905" s="75">
        <v>4902</v>
      </c>
      <c r="B4905" s="76">
        <v>43886</v>
      </c>
      <c r="C4905" s="80">
        <v>4549.1597000000002</v>
      </c>
      <c r="D4905" s="81">
        <v>113.29259999999999</v>
      </c>
      <c r="E4905" s="82">
        <v>93.73</v>
      </c>
      <c r="F4905" s="82">
        <v>58.526000000000003</v>
      </c>
      <c r="G4905" s="82">
        <v>261.38130000000001</v>
      </c>
      <c r="H4905" s="82">
        <v>197.7235</v>
      </c>
      <c r="I4905" s="82">
        <v>91.628799999999998</v>
      </c>
      <c r="J4905" s="82">
        <v>29.573399999999999</v>
      </c>
      <c r="K4905" s="82">
        <v>97.162400000000005</v>
      </c>
      <c r="L4905" s="82">
        <v>224.203</v>
      </c>
      <c r="M4905" s="87">
        <v>344.67</v>
      </c>
      <c r="N4905" s="80">
        <v>1.58</v>
      </c>
      <c r="O4905" s="86">
        <f t="shared" si="228"/>
        <v>1333.0352730453701</v>
      </c>
      <c r="P4905" s="24">
        <f t="shared" si="229"/>
        <v>0</v>
      </c>
      <c r="R4905" s="76">
        <v>43886</v>
      </c>
      <c r="S4905" s="88">
        <f t="shared" si="230"/>
        <v>-3.0259509560891899E-2</v>
      </c>
      <c r="T4905" s="88"/>
    </row>
    <row r="4906" spans="1:20" x14ac:dyDescent="0.3">
      <c r="A4906" s="75">
        <v>4903</v>
      </c>
      <c r="B4906" s="76">
        <v>43887</v>
      </c>
      <c r="C4906" s="80">
        <v>4532.0015999999996</v>
      </c>
      <c r="D4906" s="81">
        <v>112.5018</v>
      </c>
      <c r="E4906" s="82">
        <v>92.54</v>
      </c>
      <c r="F4906" s="82">
        <v>59.777799999999999</v>
      </c>
      <c r="G4906" s="82">
        <v>264.6472</v>
      </c>
      <c r="H4906" s="82">
        <v>192.48150000000001</v>
      </c>
      <c r="I4906" s="82">
        <v>89.617000000000004</v>
      </c>
      <c r="J4906" s="82">
        <v>28.384899999999998</v>
      </c>
      <c r="K4906" s="82">
        <v>96.792699999999996</v>
      </c>
      <c r="L4906" s="82">
        <v>225.601</v>
      </c>
      <c r="M4906" s="87">
        <v>341.42</v>
      </c>
      <c r="N4906" s="80">
        <v>1.58</v>
      </c>
      <c r="O4906" s="86">
        <f t="shared" si="228"/>
        <v>1333.11885224106</v>
      </c>
      <c r="P4906" s="24">
        <f t="shared" si="229"/>
        <v>0</v>
      </c>
      <c r="R4906" s="76">
        <v>43887</v>
      </c>
      <c r="S4906" s="88">
        <f t="shared" si="230"/>
        <v>-3.77170755293565E-3</v>
      </c>
      <c r="T4906" s="88"/>
    </row>
    <row r="4907" spans="1:20" x14ac:dyDescent="0.3">
      <c r="A4907" s="75">
        <v>4904</v>
      </c>
      <c r="B4907" s="76">
        <v>43888</v>
      </c>
      <c r="C4907" s="80">
        <v>4332.7538000000004</v>
      </c>
      <c r="D4907" s="81">
        <v>107.24809999999999</v>
      </c>
      <c r="E4907" s="82">
        <v>89.31</v>
      </c>
      <c r="F4907" s="82">
        <v>58.319299999999998</v>
      </c>
      <c r="G4907" s="82">
        <v>246.00040000000001</v>
      </c>
      <c r="H4907" s="82">
        <v>184.80500000000001</v>
      </c>
      <c r="I4907" s="82">
        <v>84.224100000000007</v>
      </c>
      <c r="J4907" s="82">
        <v>27.8353</v>
      </c>
      <c r="K4907" s="82">
        <v>92.305899999999994</v>
      </c>
      <c r="L4907" s="82">
        <v>216.68700000000001</v>
      </c>
      <c r="M4907" s="87">
        <v>326.63200000000001</v>
      </c>
      <c r="N4907" s="80">
        <v>1.58</v>
      </c>
      <c r="O4907" s="86">
        <f t="shared" si="228"/>
        <v>1333.2024366770399</v>
      </c>
      <c r="P4907" s="24">
        <f t="shared" si="229"/>
        <v>0</v>
      </c>
      <c r="R4907" s="76">
        <v>43888</v>
      </c>
      <c r="S4907" s="88">
        <f t="shared" si="230"/>
        <v>-4.3964635846553898E-2</v>
      </c>
      <c r="T4907" s="88"/>
    </row>
    <row r="4908" spans="1:20" x14ac:dyDescent="0.3">
      <c r="A4908" s="75">
        <v>4905</v>
      </c>
      <c r="B4908" s="76">
        <v>43889</v>
      </c>
      <c r="C4908" s="80">
        <v>4297.7572</v>
      </c>
      <c r="D4908" s="81">
        <v>110.58110000000001</v>
      </c>
      <c r="E4908" s="82">
        <v>86.51</v>
      </c>
      <c r="F4908" s="82">
        <v>56.8033</v>
      </c>
      <c r="G4908" s="82">
        <v>251.95679999999999</v>
      </c>
      <c r="H4908" s="82">
        <v>183.25399999999999</v>
      </c>
      <c r="I4908" s="82">
        <v>86.962800000000001</v>
      </c>
      <c r="J4908" s="82">
        <v>28.027000000000001</v>
      </c>
      <c r="K4908" s="82">
        <v>89.886099999999999</v>
      </c>
      <c r="L4908" s="82">
        <v>209.791</v>
      </c>
      <c r="M4908" s="87">
        <v>317.56400000000002</v>
      </c>
      <c r="N4908" s="80">
        <v>1.58</v>
      </c>
      <c r="O4908" s="99">
        <f t="shared" si="228"/>
        <v>1333.2860263536199</v>
      </c>
      <c r="P4908" s="24">
        <f t="shared" si="229"/>
        <v>1</v>
      </c>
      <c r="R4908" s="76">
        <v>43889</v>
      </c>
      <c r="S4908" s="88">
        <f t="shared" si="230"/>
        <v>-8.0772186963404807E-3</v>
      </c>
      <c r="T4908" s="88"/>
    </row>
    <row r="4909" spans="1:20" x14ac:dyDescent="0.3">
      <c r="A4909" s="75">
        <v>4906</v>
      </c>
      <c r="B4909" s="76">
        <v>43892</v>
      </c>
      <c r="C4909" s="80">
        <v>4495.7255999999998</v>
      </c>
      <c r="D4909" s="81">
        <v>113.7728</v>
      </c>
      <c r="E4909" s="82">
        <v>90.91</v>
      </c>
      <c r="F4909" s="82">
        <v>58.457099999999997</v>
      </c>
      <c r="G4909" s="82">
        <v>268.72179999999997</v>
      </c>
      <c r="H4909" s="82">
        <v>189.63470000000001</v>
      </c>
      <c r="I4909" s="82">
        <v>91.087800000000001</v>
      </c>
      <c r="J4909" s="82">
        <v>28.9344</v>
      </c>
      <c r="K4909" s="82">
        <v>93.9696</v>
      </c>
      <c r="L4909" s="82">
        <v>218.61</v>
      </c>
      <c r="M4909" s="87">
        <v>331.27</v>
      </c>
      <c r="N4909" s="80">
        <v>1.59</v>
      </c>
      <c r="O4909" s="86">
        <f t="shared" si="228"/>
        <v>1333.3701503529001</v>
      </c>
      <c r="P4909" s="24">
        <f t="shared" si="229"/>
        <v>0</v>
      </c>
      <c r="R4909" s="76">
        <v>43892</v>
      </c>
      <c r="S4909" s="88">
        <f t="shared" si="230"/>
        <v>4.6063188492826E-2</v>
      </c>
      <c r="T4909" s="88"/>
    </row>
    <row r="4910" spans="1:20" x14ac:dyDescent="0.3">
      <c r="A4910" s="75">
        <v>4907</v>
      </c>
      <c r="B4910" s="76">
        <v>43893</v>
      </c>
      <c r="C4910" s="80">
        <v>4369.5078999999996</v>
      </c>
      <c r="D4910" s="81">
        <v>110.9483</v>
      </c>
      <c r="E4910" s="82">
        <v>90.28</v>
      </c>
      <c r="F4910" s="82">
        <v>56.102699999999999</v>
      </c>
      <c r="G4910" s="82">
        <v>255.84479999999999</v>
      </c>
      <c r="H4910" s="82">
        <v>185.31549999999999</v>
      </c>
      <c r="I4910" s="82">
        <v>86.726100000000002</v>
      </c>
      <c r="J4910" s="82">
        <v>28.448799999999999</v>
      </c>
      <c r="K4910" s="82">
        <v>94.204800000000006</v>
      </c>
      <c r="L4910" s="82">
        <v>215.43199999999999</v>
      </c>
      <c r="M4910" s="87">
        <v>326.298</v>
      </c>
      <c r="N4910" s="80">
        <v>1.59</v>
      </c>
      <c r="O4910" s="86">
        <f t="shared" si="228"/>
        <v>1333.4542796600099</v>
      </c>
      <c r="P4910" s="24">
        <f t="shared" si="229"/>
        <v>0</v>
      </c>
      <c r="R4910" s="76">
        <v>43893</v>
      </c>
      <c r="S4910" s="88">
        <f t="shared" si="230"/>
        <v>-2.80750453274996E-2</v>
      </c>
      <c r="T4910" s="88"/>
    </row>
    <row r="4911" spans="1:20" x14ac:dyDescent="0.3">
      <c r="A4911" s="75">
        <v>4908</v>
      </c>
      <c r="B4911" s="76">
        <v>43894</v>
      </c>
      <c r="C4911" s="80">
        <v>4554.1491999999998</v>
      </c>
      <c r="D4911" s="81">
        <v>116.39960000000001</v>
      </c>
      <c r="E4911" s="82">
        <v>94.9</v>
      </c>
      <c r="F4911" s="82">
        <v>58.043700000000001</v>
      </c>
      <c r="G4911" s="82">
        <v>265.23820000000001</v>
      </c>
      <c r="H4911" s="82">
        <v>193.4435</v>
      </c>
      <c r="I4911" s="82">
        <v>88.619600000000005</v>
      </c>
      <c r="J4911" s="82">
        <v>28.811800000000002</v>
      </c>
      <c r="K4911" s="82">
        <v>99.010900000000007</v>
      </c>
      <c r="L4911" s="82">
        <v>226.25299999999999</v>
      </c>
      <c r="M4911" s="87">
        <v>338.58</v>
      </c>
      <c r="N4911" s="80">
        <v>1.0900000000000001</v>
      </c>
      <c r="O4911" s="86">
        <f t="shared" si="228"/>
        <v>1333.51195684909</v>
      </c>
      <c r="P4911" s="24">
        <f t="shared" si="229"/>
        <v>0</v>
      </c>
      <c r="R4911" s="76">
        <v>43894</v>
      </c>
      <c r="S4911" s="88">
        <f t="shared" si="230"/>
        <v>4.2256772209978297E-2</v>
      </c>
      <c r="T4911" s="88"/>
    </row>
    <row r="4912" spans="1:20" x14ac:dyDescent="0.3">
      <c r="A4912" s="75">
        <v>4909</v>
      </c>
      <c r="B4912" s="76">
        <v>43895</v>
      </c>
      <c r="C4912" s="80">
        <v>4400.6022000000003</v>
      </c>
      <c r="D4912" s="81">
        <v>112.6572</v>
      </c>
      <c r="E4912" s="82">
        <v>92.98</v>
      </c>
      <c r="F4912" s="82">
        <v>55.1265</v>
      </c>
      <c r="G4912" s="82">
        <v>258.58190000000002</v>
      </c>
      <c r="H4912" s="82">
        <v>190.81270000000001</v>
      </c>
      <c r="I4912" s="82">
        <v>84.714399999999998</v>
      </c>
      <c r="J4912" s="82">
        <v>28.2196</v>
      </c>
      <c r="K4912" s="82">
        <v>95.347499999999997</v>
      </c>
      <c r="L4912" s="82">
        <v>220.953</v>
      </c>
      <c r="M4912" s="87">
        <v>324.35199999999998</v>
      </c>
      <c r="N4912" s="80">
        <v>1.0900000000000001</v>
      </c>
      <c r="O4912" s="86">
        <f t="shared" si="228"/>
        <v>1333.56963653294</v>
      </c>
      <c r="P4912" s="24">
        <f t="shared" si="229"/>
        <v>0</v>
      </c>
      <c r="R4912" s="76">
        <v>43895</v>
      </c>
      <c r="S4912" s="88">
        <f t="shared" si="230"/>
        <v>-3.3715847517687698E-2</v>
      </c>
      <c r="T4912" s="88"/>
    </row>
    <row r="4913" spans="1:20" x14ac:dyDescent="0.3">
      <c r="A4913" s="75">
        <v>4910</v>
      </c>
      <c r="B4913" s="76">
        <v>43896</v>
      </c>
      <c r="C4913" s="80">
        <v>4325.6921000000002</v>
      </c>
      <c r="D4913" s="81">
        <v>110.2381</v>
      </c>
      <c r="E4913" s="82">
        <v>90.62</v>
      </c>
      <c r="F4913" s="82">
        <v>54.402999999999999</v>
      </c>
      <c r="G4913" s="82">
        <v>251.27250000000001</v>
      </c>
      <c r="H4913" s="82">
        <v>187.1414</v>
      </c>
      <c r="I4913" s="82">
        <v>80.623199999999997</v>
      </c>
      <c r="J4913" s="82">
        <v>27.099599999999999</v>
      </c>
      <c r="K4913" s="82">
        <v>92.860500000000002</v>
      </c>
      <c r="L4913" s="82">
        <v>219.60900000000001</v>
      </c>
      <c r="M4913" s="87">
        <v>325.23500000000001</v>
      </c>
      <c r="N4913" s="80">
        <v>1.0900000000000001</v>
      </c>
      <c r="O4913" s="86">
        <f t="shared" si="228"/>
        <v>1333.6273187116601</v>
      </c>
      <c r="P4913" s="24">
        <f t="shared" si="229"/>
        <v>0</v>
      </c>
      <c r="R4913" s="76">
        <v>43896</v>
      </c>
      <c r="S4913" s="88">
        <f t="shared" si="230"/>
        <v>-1.70226929396163E-2</v>
      </c>
      <c r="T4913" s="88"/>
    </row>
    <row r="4914" spans="1:20" x14ac:dyDescent="0.3">
      <c r="A4914" s="75">
        <v>4911</v>
      </c>
      <c r="B4914" s="76">
        <v>43899</v>
      </c>
      <c r="C4914" s="80">
        <v>3997.5154000000002</v>
      </c>
      <c r="D4914" s="81">
        <v>103.3652</v>
      </c>
      <c r="E4914" s="82">
        <v>82.62</v>
      </c>
      <c r="F4914" s="82">
        <v>52.841099999999997</v>
      </c>
      <c r="G4914" s="82">
        <v>234.2432</v>
      </c>
      <c r="H4914" s="82">
        <v>158.37909999999999</v>
      </c>
      <c r="I4914" s="82">
        <v>70.767200000000003</v>
      </c>
      <c r="J4914" s="82">
        <v>22.2075</v>
      </c>
      <c r="K4914" s="82">
        <v>87.147000000000006</v>
      </c>
      <c r="L4914" s="82">
        <v>208.25</v>
      </c>
      <c r="M4914" s="87">
        <v>305.60899999999998</v>
      </c>
      <c r="N4914" s="80">
        <v>1.0900000000000001</v>
      </c>
      <c r="O4914" s="86">
        <f t="shared" si="228"/>
        <v>1333.68500338537</v>
      </c>
      <c r="P4914" s="24">
        <f t="shared" si="229"/>
        <v>0</v>
      </c>
      <c r="R4914" s="76">
        <v>43899</v>
      </c>
      <c r="S4914" s="88">
        <f t="shared" si="230"/>
        <v>-7.5866865327747196E-2</v>
      </c>
      <c r="T4914" s="88"/>
    </row>
    <row r="4915" spans="1:20" x14ac:dyDescent="0.3">
      <c r="A4915" s="75">
        <v>4912</v>
      </c>
      <c r="B4915" s="76">
        <v>43900</v>
      </c>
      <c r="C4915" s="80">
        <v>4195.0953</v>
      </c>
      <c r="D4915" s="81">
        <v>112.25879999999999</v>
      </c>
      <c r="E4915" s="82">
        <v>86.15</v>
      </c>
      <c r="F4915" s="82">
        <v>55.792700000000004</v>
      </c>
      <c r="G4915" s="82">
        <v>250.26169999999999</v>
      </c>
      <c r="H4915" s="82">
        <v>166.8409</v>
      </c>
      <c r="I4915" s="82">
        <v>73.387600000000006</v>
      </c>
      <c r="J4915" s="82">
        <v>21.898499999999999</v>
      </c>
      <c r="K4915" s="82">
        <v>90.171800000000005</v>
      </c>
      <c r="L4915" s="82">
        <v>214.61799999999999</v>
      </c>
      <c r="M4915" s="87">
        <v>326.87</v>
      </c>
      <c r="N4915" s="80">
        <v>1.0900000000000001</v>
      </c>
      <c r="O4915" s="86">
        <f t="shared" si="228"/>
        <v>1333.7426905541599</v>
      </c>
      <c r="P4915" s="24">
        <f t="shared" si="229"/>
        <v>0</v>
      </c>
      <c r="R4915" s="76">
        <v>43900</v>
      </c>
      <c r="S4915" s="88">
        <f t="shared" si="230"/>
        <v>4.9425675758497198E-2</v>
      </c>
      <c r="T4915" s="88"/>
    </row>
    <row r="4916" spans="1:20" x14ac:dyDescent="0.3">
      <c r="A4916" s="75">
        <v>4913</v>
      </c>
      <c r="B4916" s="76">
        <v>43901</v>
      </c>
      <c r="C4916" s="80">
        <v>3990.375</v>
      </c>
      <c r="D4916" s="81">
        <v>106.1827</v>
      </c>
      <c r="E4916" s="82">
        <v>87.02</v>
      </c>
      <c r="F4916" s="82">
        <v>51.3596</v>
      </c>
      <c r="G4916" s="82">
        <v>238.92429999999999</v>
      </c>
      <c r="H4916" s="82">
        <v>163.01249999999999</v>
      </c>
      <c r="I4916" s="82">
        <v>70.97</v>
      </c>
      <c r="J4916" s="82">
        <v>18.770199999999999</v>
      </c>
      <c r="K4916" s="82">
        <v>87.735200000000006</v>
      </c>
      <c r="L4916" s="82">
        <v>207.59399999999999</v>
      </c>
      <c r="M4916" s="87">
        <v>307.88200000000001</v>
      </c>
      <c r="N4916" s="80">
        <v>1.0900000000000001</v>
      </c>
      <c r="O4916" s="86">
        <f t="shared" si="228"/>
        <v>1333.8003802181599</v>
      </c>
      <c r="P4916" s="24">
        <f t="shared" si="229"/>
        <v>0</v>
      </c>
      <c r="R4916" s="76">
        <v>43901</v>
      </c>
      <c r="S4916" s="88">
        <f t="shared" si="230"/>
        <v>-4.8799916416678198E-2</v>
      </c>
      <c r="T4916" s="88"/>
    </row>
    <row r="4917" spans="1:20" x14ac:dyDescent="0.3">
      <c r="A4917" s="75">
        <v>4914</v>
      </c>
      <c r="B4917" s="76">
        <v>43902</v>
      </c>
      <c r="C4917" s="80">
        <v>3611.6358</v>
      </c>
      <c r="D4917" s="81">
        <v>95.367999999999995</v>
      </c>
      <c r="E4917" s="82">
        <v>80.05</v>
      </c>
      <c r="F4917" s="82">
        <v>45.709099999999999</v>
      </c>
      <c r="G4917" s="82">
        <v>216.26509999999999</v>
      </c>
      <c r="H4917" s="82">
        <v>149.7209</v>
      </c>
      <c r="I4917" s="82">
        <v>62.8553</v>
      </c>
      <c r="J4917" s="82">
        <v>15.3972</v>
      </c>
      <c r="K4917" s="82">
        <v>79.248999999999995</v>
      </c>
      <c r="L4917" s="82">
        <v>184.53800000000001</v>
      </c>
      <c r="M4917" s="87">
        <v>278.24700000000001</v>
      </c>
      <c r="N4917" s="80">
        <v>1.1000000000000001</v>
      </c>
      <c r="O4917" s="86">
        <f t="shared" si="228"/>
        <v>1333.8586016633301</v>
      </c>
      <c r="P4917" s="24">
        <f t="shared" si="229"/>
        <v>0</v>
      </c>
      <c r="R4917" s="76">
        <v>43902</v>
      </c>
      <c r="S4917" s="88">
        <f t="shared" si="230"/>
        <v>-9.4913184851047799E-2</v>
      </c>
      <c r="T4917" s="88"/>
    </row>
    <row r="4918" spans="1:20" x14ac:dyDescent="0.3">
      <c r="A4918" s="75">
        <v>4915</v>
      </c>
      <c r="B4918" s="76">
        <v>43903</v>
      </c>
      <c r="C4918" s="80">
        <v>3948.2606999999998</v>
      </c>
      <c r="D4918" s="81">
        <v>107.876</v>
      </c>
      <c r="E4918" s="82">
        <v>85.73</v>
      </c>
      <c r="F4918" s="82">
        <v>55.046100000000003</v>
      </c>
      <c r="G4918" s="82">
        <v>247.01130000000001</v>
      </c>
      <c r="H4918" s="82">
        <v>163.77809999999999</v>
      </c>
      <c r="I4918" s="82">
        <v>64.444500000000005</v>
      </c>
      <c r="J4918" s="82">
        <v>16.607399999999998</v>
      </c>
      <c r="K4918" s="82">
        <v>82.139399999999995</v>
      </c>
      <c r="L4918" s="82">
        <v>203.91399999999999</v>
      </c>
      <c r="M4918" s="87">
        <v>289.69499999999999</v>
      </c>
      <c r="N4918" s="80">
        <v>1.1000000000000001</v>
      </c>
      <c r="O4918" s="86">
        <f t="shared" si="228"/>
        <v>1333.9168256499099</v>
      </c>
      <c r="P4918" s="24">
        <f t="shared" si="229"/>
        <v>0</v>
      </c>
      <c r="R4918" s="76">
        <v>43903</v>
      </c>
      <c r="S4918" s="88">
        <f t="shared" si="230"/>
        <v>9.3205660437854804E-2</v>
      </c>
      <c r="T4918" s="88"/>
    </row>
    <row r="4919" spans="1:20" x14ac:dyDescent="0.3">
      <c r="A4919" s="75">
        <v>4916</v>
      </c>
      <c r="B4919" s="76">
        <v>43906</v>
      </c>
      <c r="C4919" s="80">
        <v>3475.2628</v>
      </c>
      <c r="D4919" s="81">
        <v>91.753699999999995</v>
      </c>
      <c r="E4919" s="82">
        <v>83.23</v>
      </c>
      <c r="F4919" s="82">
        <v>49.062600000000003</v>
      </c>
      <c r="G4919" s="82">
        <v>210.60419999999999</v>
      </c>
      <c r="H4919" s="82">
        <v>136.8417</v>
      </c>
      <c r="I4919" s="82">
        <v>58.307699999999997</v>
      </c>
      <c r="J4919" s="82">
        <v>14.0068</v>
      </c>
      <c r="K4919" s="82">
        <v>76.6995</v>
      </c>
      <c r="L4919" s="82">
        <v>180.93899999999999</v>
      </c>
      <c r="M4919" s="87">
        <v>243.70500000000001</v>
      </c>
      <c r="N4919" s="80">
        <v>0.25</v>
      </c>
      <c r="O4919" s="86">
        <f t="shared" si="228"/>
        <v>1333.93005895175</v>
      </c>
      <c r="P4919" s="24">
        <f t="shared" si="229"/>
        <v>0</v>
      </c>
      <c r="R4919" s="76">
        <v>43906</v>
      </c>
      <c r="S4919" s="88">
        <f t="shared" si="230"/>
        <v>-0.11979905480912099</v>
      </c>
      <c r="T4919" s="88"/>
    </row>
    <row r="4920" spans="1:20" x14ac:dyDescent="0.3">
      <c r="A4920" s="75">
        <v>4917</v>
      </c>
      <c r="B4920" s="76">
        <v>43907</v>
      </c>
      <c r="C4920" s="80">
        <v>3683.7310000000002</v>
      </c>
      <c r="D4920" s="81">
        <v>97.9863</v>
      </c>
      <c r="E4920" s="82">
        <v>88.43</v>
      </c>
      <c r="F4920" s="82">
        <v>53.817300000000003</v>
      </c>
      <c r="G4920" s="82">
        <v>227.94460000000001</v>
      </c>
      <c r="H4920" s="82">
        <v>138.78540000000001</v>
      </c>
      <c r="I4920" s="82">
        <v>62.229799999999997</v>
      </c>
      <c r="J4920" s="82">
        <v>11.444900000000001</v>
      </c>
      <c r="K4920" s="82">
        <v>79.953299999999999</v>
      </c>
      <c r="L4920" s="82">
        <v>204.346</v>
      </c>
      <c r="M4920" s="87">
        <v>241.43199999999999</v>
      </c>
      <c r="N4920" s="80">
        <v>0.25</v>
      </c>
      <c r="O4920" s="86">
        <f t="shared" si="228"/>
        <v>1333.9432923848699</v>
      </c>
      <c r="P4920" s="24">
        <f t="shared" si="229"/>
        <v>0</v>
      </c>
      <c r="R4920" s="76">
        <v>43907</v>
      </c>
      <c r="S4920" s="88">
        <f t="shared" si="230"/>
        <v>5.9986312402043399E-2</v>
      </c>
      <c r="T4920" s="88"/>
    </row>
    <row r="4921" spans="1:20" x14ac:dyDescent="0.3">
      <c r="A4921" s="75">
        <v>4918</v>
      </c>
      <c r="B4921" s="76">
        <v>43908</v>
      </c>
      <c r="C4921" s="80">
        <v>3492.8222000000001</v>
      </c>
      <c r="D4921" s="81">
        <v>87.072100000000006</v>
      </c>
      <c r="E4921" s="82">
        <v>97.1</v>
      </c>
      <c r="F4921" s="82">
        <v>54.288200000000003</v>
      </c>
      <c r="G4921" s="82">
        <v>218.34909999999999</v>
      </c>
      <c r="H4921" s="82">
        <v>108.07940000000001</v>
      </c>
      <c r="I4921" s="82">
        <v>55.991599999999998</v>
      </c>
      <c r="J4921" s="82">
        <v>10.080299999999999</v>
      </c>
      <c r="K4921" s="82">
        <v>76.0047</v>
      </c>
      <c r="L4921" s="82">
        <v>193.46600000000001</v>
      </c>
      <c r="M4921" s="87">
        <v>224.554</v>
      </c>
      <c r="N4921" s="80">
        <v>0.25</v>
      </c>
      <c r="O4921" s="86">
        <f t="shared" si="228"/>
        <v>1333.9565259492799</v>
      </c>
      <c r="P4921" s="24">
        <f t="shared" si="229"/>
        <v>0</v>
      </c>
      <c r="R4921" s="76">
        <v>43908</v>
      </c>
      <c r="S4921" s="88">
        <f t="shared" si="230"/>
        <v>-5.1824848231317701E-2</v>
      </c>
      <c r="T4921" s="88"/>
    </row>
    <row r="4922" spans="1:20" x14ac:dyDescent="0.3">
      <c r="A4922" s="75">
        <v>4919</v>
      </c>
      <c r="B4922" s="76">
        <v>43909</v>
      </c>
      <c r="C4922" s="80">
        <v>3509.5266000000001</v>
      </c>
      <c r="D4922" s="81">
        <v>92.493600000000001</v>
      </c>
      <c r="E4922" s="82">
        <v>88.85</v>
      </c>
      <c r="F4922" s="82">
        <v>51.761499999999998</v>
      </c>
      <c r="G4922" s="82">
        <v>221.94159999999999</v>
      </c>
      <c r="H4922" s="82">
        <v>112.6735</v>
      </c>
      <c r="I4922" s="82">
        <v>58.206299999999999</v>
      </c>
      <c r="J4922" s="82">
        <v>11.638</v>
      </c>
      <c r="K4922" s="82">
        <v>70.886899999999997</v>
      </c>
      <c r="L4922" s="82">
        <v>187.738</v>
      </c>
      <c r="M4922" s="87">
        <v>244.50700000000001</v>
      </c>
      <c r="N4922" s="80">
        <v>0.2</v>
      </c>
      <c r="O4922" s="86">
        <f t="shared" si="228"/>
        <v>1333.9671129058399</v>
      </c>
      <c r="P4922" s="24">
        <f t="shared" si="229"/>
        <v>0</v>
      </c>
      <c r="R4922" s="76">
        <v>43909</v>
      </c>
      <c r="S4922" s="88">
        <f t="shared" si="230"/>
        <v>4.7824936522677898E-3</v>
      </c>
      <c r="T4922" s="88"/>
    </row>
    <row r="4923" spans="1:20" x14ac:dyDescent="0.3">
      <c r="A4923" s="75">
        <v>4920</v>
      </c>
      <c r="B4923" s="76">
        <v>43910</v>
      </c>
      <c r="C4923" s="80">
        <v>3357.9385000000002</v>
      </c>
      <c r="D4923" s="81">
        <v>86.673599999999993</v>
      </c>
      <c r="E4923" s="82">
        <v>82.37</v>
      </c>
      <c r="F4923" s="82">
        <v>52.427599999999998</v>
      </c>
      <c r="G4923" s="82">
        <v>213.60579999999999</v>
      </c>
      <c r="H4923" s="82">
        <v>116.6001</v>
      </c>
      <c r="I4923" s="82">
        <v>55.349200000000003</v>
      </c>
      <c r="J4923" s="82">
        <v>11.586499999999999</v>
      </c>
      <c r="K4923" s="82">
        <v>64.904799999999994</v>
      </c>
      <c r="L4923" s="82">
        <v>166.28299999999999</v>
      </c>
      <c r="M4923" s="87">
        <v>242.85499999999999</v>
      </c>
      <c r="N4923" s="80">
        <v>0.15</v>
      </c>
      <c r="O4923" s="86">
        <f t="shared" si="228"/>
        <v>1333.9750531862701</v>
      </c>
      <c r="P4923" s="24">
        <f t="shared" si="229"/>
        <v>0</v>
      </c>
      <c r="R4923" s="76">
        <v>43910</v>
      </c>
      <c r="S4923" s="88">
        <f t="shared" si="230"/>
        <v>-4.3193318437877E-2</v>
      </c>
      <c r="T4923" s="88"/>
    </row>
    <row r="4924" spans="1:20" x14ac:dyDescent="0.3">
      <c r="A4924" s="75">
        <v>4921</v>
      </c>
      <c r="B4924" s="76">
        <v>43913</v>
      </c>
      <c r="C4924" s="80">
        <v>3259.5810999999999</v>
      </c>
      <c r="D4924" s="81">
        <v>88.978800000000007</v>
      </c>
      <c r="E4924" s="82">
        <v>85.54</v>
      </c>
      <c r="F4924" s="82">
        <v>50.750900000000001</v>
      </c>
      <c r="G4924" s="82">
        <v>211.4752</v>
      </c>
      <c r="H4924" s="82">
        <v>106.4499</v>
      </c>
      <c r="I4924" s="82">
        <v>53.168399999999998</v>
      </c>
      <c r="J4924" s="82">
        <v>11.1874</v>
      </c>
      <c r="K4924" s="82">
        <v>63.650799999999997</v>
      </c>
      <c r="L4924" s="82">
        <v>168.28299999999999</v>
      </c>
      <c r="M4924" s="87">
        <v>224.227</v>
      </c>
      <c r="N4924" s="80">
        <v>0.15</v>
      </c>
      <c r="O4924" s="86">
        <f t="shared" si="228"/>
        <v>1333.9829935139701</v>
      </c>
      <c r="P4924" s="24">
        <f t="shared" si="229"/>
        <v>0</v>
      </c>
      <c r="R4924" s="76">
        <v>43913</v>
      </c>
      <c r="S4924" s="88">
        <f t="shared" si="230"/>
        <v>-2.9291006967519E-2</v>
      </c>
      <c r="T4924" s="88"/>
    </row>
    <row r="4925" spans="1:20" x14ac:dyDescent="0.3">
      <c r="A4925" s="75">
        <v>4922</v>
      </c>
      <c r="B4925" s="76">
        <v>43914</v>
      </c>
      <c r="C4925" s="80">
        <v>3565.7609000000002</v>
      </c>
      <c r="D4925" s="81">
        <v>93.148200000000003</v>
      </c>
      <c r="E4925" s="82">
        <v>89.98</v>
      </c>
      <c r="F4925" s="82">
        <v>54.942799999999998</v>
      </c>
      <c r="G4925" s="82">
        <v>230.69730000000001</v>
      </c>
      <c r="H4925" s="82">
        <v>130.65729999999999</v>
      </c>
      <c r="I4925" s="82">
        <v>59.913699999999999</v>
      </c>
      <c r="J4925" s="82">
        <v>12.642200000000001</v>
      </c>
      <c r="K4925" s="82">
        <v>66.853700000000003</v>
      </c>
      <c r="L4925" s="82">
        <v>182.13900000000001</v>
      </c>
      <c r="M4925" s="87">
        <v>264.86900000000003</v>
      </c>
      <c r="N4925" s="80">
        <v>0.12</v>
      </c>
      <c r="O4925" s="86">
        <f t="shared" si="228"/>
        <v>1333.98934581394</v>
      </c>
      <c r="P4925" s="24">
        <f t="shared" si="229"/>
        <v>0</v>
      </c>
      <c r="R4925" s="76">
        <v>43914</v>
      </c>
      <c r="S4925" s="88">
        <f t="shared" si="230"/>
        <v>9.3932254055590206E-2</v>
      </c>
      <c r="T4925" s="88"/>
    </row>
    <row r="4926" spans="1:20" x14ac:dyDescent="0.3">
      <c r="A4926" s="75">
        <v>4923</v>
      </c>
      <c r="B4926" s="76">
        <v>43915</v>
      </c>
      <c r="C4926" s="80">
        <v>3606.9061000000002</v>
      </c>
      <c r="D4926" s="81">
        <v>89.761499999999998</v>
      </c>
      <c r="E4926" s="82">
        <v>89.35</v>
      </c>
      <c r="F4926" s="82">
        <v>52.7607</v>
      </c>
      <c r="G4926" s="82">
        <v>228.489</v>
      </c>
      <c r="H4926" s="82">
        <v>135.9975</v>
      </c>
      <c r="I4926" s="82">
        <v>63.0413</v>
      </c>
      <c r="J4926" s="82">
        <v>13.569100000000001</v>
      </c>
      <c r="K4926" s="82">
        <v>70.514099999999999</v>
      </c>
      <c r="L4926" s="82">
        <v>179.995</v>
      </c>
      <c r="M4926" s="87">
        <v>266.553</v>
      </c>
      <c r="N4926" s="80">
        <v>0.1</v>
      </c>
      <c r="O4926" s="86">
        <f t="shared" si="228"/>
        <v>1333.9946394224501</v>
      </c>
      <c r="P4926" s="24">
        <f t="shared" si="229"/>
        <v>0</v>
      </c>
      <c r="R4926" s="76">
        <v>43915</v>
      </c>
      <c r="S4926" s="88">
        <f t="shared" si="230"/>
        <v>1.15389677417799E-2</v>
      </c>
      <c r="T4926" s="88"/>
    </row>
    <row r="4927" spans="1:20" x14ac:dyDescent="0.3">
      <c r="A4927" s="75">
        <v>4924</v>
      </c>
      <c r="B4927" s="76">
        <v>43916</v>
      </c>
      <c r="C4927" s="80">
        <v>3832.1986999999999</v>
      </c>
      <c r="D4927" s="81">
        <v>98.1571</v>
      </c>
      <c r="E4927" s="82">
        <v>94.38</v>
      </c>
      <c r="F4927" s="82">
        <v>57.974699999999999</v>
      </c>
      <c r="G4927" s="82">
        <v>242.78120000000001</v>
      </c>
      <c r="H4927" s="82">
        <v>149.95650000000001</v>
      </c>
      <c r="I4927" s="82">
        <v>65.627899999999997</v>
      </c>
      <c r="J4927" s="82">
        <v>13.1958</v>
      </c>
      <c r="K4927" s="82">
        <v>75.055700000000002</v>
      </c>
      <c r="L4927" s="82">
        <v>192.41</v>
      </c>
      <c r="M4927" s="87">
        <v>273.7</v>
      </c>
      <c r="N4927" s="80">
        <v>0.1</v>
      </c>
      <c r="O4927" s="86">
        <f t="shared" si="228"/>
        <v>1333.99993305198</v>
      </c>
      <c r="P4927" s="24">
        <f t="shared" si="229"/>
        <v>0</v>
      </c>
      <c r="R4927" s="76">
        <v>43916</v>
      </c>
      <c r="S4927" s="88">
        <f t="shared" si="230"/>
        <v>6.2461454153186699E-2</v>
      </c>
      <c r="T4927" s="88"/>
    </row>
    <row r="4928" spans="1:20" x14ac:dyDescent="0.3">
      <c r="A4928" s="75">
        <v>4925</v>
      </c>
      <c r="B4928" s="76">
        <v>43917</v>
      </c>
      <c r="C4928" s="80">
        <v>3703.1104</v>
      </c>
      <c r="D4928" s="81">
        <v>94.756100000000004</v>
      </c>
      <c r="E4928" s="82">
        <v>90.61</v>
      </c>
      <c r="F4928" s="82">
        <v>57.228200000000001</v>
      </c>
      <c r="G4928" s="82">
        <v>232.8124</v>
      </c>
      <c r="H4928" s="82">
        <v>135.03550000000001</v>
      </c>
      <c r="I4928" s="82">
        <v>62.466500000000003</v>
      </c>
      <c r="J4928" s="82">
        <v>12.191599999999999</v>
      </c>
      <c r="K4928" s="82">
        <v>72.547700000000006</v>
      </c>
      <c r="L4928" s="82">
        <v>192.73</v>
      </c>
      <c r="M4928" s="87">
        <v>268.238</v>
      </c>
      <c r="N4928" s="80">
        <v>0.1</v>
      </c>
      <c r="O4928" s="86">
        <f t="shared" si="228"/>
        <v>1334.0052267025001</v>
      </c>
      <c r="P4928" s="24">
        <f t="shared" si="229"/>
        <v>0</v>
      </c>
      <c r="R4928" s="76">
        <v>43917</v>
      </c>
      <c r="S4928" s="88">
        <f t="shared" si="230"/>
        <v>-3.3685179215785399E-2</v>
      </c>
      <c r="T4928" s="88"/>
    </row>
    <row r="4929" spans="1:20" x14ac:dyDescent="0.3">
      <c r="A4929" s="75">
        <v>4926</v>
      </c>
      <c r="B4929" s="76">
        <v>43920</v>
      </c>
      <c r="C4929" s="80">
        <v>3827.8445000000002</v>
      </c>
      <c r="D4929" s="81">
        <v>98.228200000000001</v>
      </c>
      <c r="E4929" s="82">
        <v>94.19</v>
      </c>
      <c r="F4929" s="82">
        <v>57.8369</v>
      </c>
      <c r="G4929" s="82">
        <v>249.18860000000001</v>
      </c>
      <c r="H4929" s="82">
        <v>141.25909999999999</v>
      </c>
      <c r="I4929" s="82">
        <v>63.396299999999997</v>
      </c>
      <c r="J4929" s="82">
        <v>13.5176</v>
      </c>
      <c r="K4929" s="82">
        <v>76.258899999999997</v>
      </c>
      <c r="L4929" s="82">
        <v>200.762</v>
      </c>
      <c r="M4929" s="87">
        <v>274.976</v>
      </c>
      <c r="N4929" s="80">
        <v>0.09</v>
      </c>
      <c r="O4929" s="86">
        <f t="shared" si="228"/>
        <v>1334.00999100688</v>
      </c>
      <c r="P4929" s="24">
        <f t="shared" si="229"/>
        <v>0</v>
      </c>
      <c r="R4929" s="76">
        <v>43920</v>
      </c>
      <c r="S4929" s="88">
        <f t="shared" si="230"/>
        <v>3.3683602843706903E-2</v>
      </c>
      <c r="T4929" s="88"/>
    </row>
    <row r="4930" spans="1:20" x14ac:dyDescent="0.3">
      <c r="A4930" s="75">
        <v>4927</v>
      </c>
      <c r="B4930" s="76">
        <v>43921</v>
      </c>
      <c r="C4930" s="80">
        <v>3766.9324999999999</v>
      </c>
      <c r="D4930" s="81">
        <v>96.264499999999998</v>
      </c>
      <c r="E4930" s="82">
        <v>91.49</v>
      </c>
      <c r="F4930" s="82">
        <v>55.505499999999998</v>
      </c>
      <c r="G4930" s="82">
        <v>245.26949999999999</v>
      </c>
      <c r="H4930" s="82">
        <v>142.2604</v>
      </c>
      <c r="I4930" s="82">
        <v>64.190899999999999</v>
      </c>
      <c r="J4930" s="82">
        <v>14.508900000000001</v>
      </c>
      <c r="K4930" s="82">
        <v>74.988</v>
      </c>
      <c r="L4930" s="82">
        <v>192.154</v>
      </c>
      <c r="M4930" s="87">
        <v>270.42899999999997</v>
      </c>
      <c r="N4930" s="80">
        <v>0.08</v>
      </c>
      <c r="O4930" s="99">
        <f t="shared" si="228"/>
        <v>1334.0142259592401</v>
      </c>
      <c r="P4930" s="24">
        <f t="shared" si="229"/>
        <v>1</v>
      </c>
      <c r="R4930" s="76">
        <v>43921</v>
      </c>
      <c r="S4930" s="88">
        <f t="shared" si="230"/>
        <v>-1.59128721137968E-2</v>
      </c>
      <c r="T4930" s="88"/>
    </row>
    <row r="4931" spans="1:20" x14ac:dyDescent="0.3">
      <c r="A4931" s="75">
        <v>4928</v>
      </c>
      <c r="B4931" s="76">
        <v>43922</v>
      </c>
      <c r="C4931" s="80">
        <v>3600.6718999999998</v>
      </c>
      <c r="D4931" s="81">
        <v>93.774299999999997</v>
      </c>
      <c r="E4931" s="82">
        <v>91.6</v>
      </c>
      <c r="F4931" s="82">
        <v>55.942</v>
      </c>
      <c r="G4931" s="82">
        <v>236.56039999999999</v>
      </c>
      <c r="H4931" s="82">
        <v>134.6036</v>
      </c>
      <c r="I4931" s="82">
        <v>63.447000000000003</v>
      </c>
      <c r="J4931" s="82">
        <v>14.174200000000001</v>
      </c>
      <c r="K4931" s="82">
        <v>71.378399999999999</v>
      </c>
      <c r="L4931" s="82">
        <v>188.98599999999999</v>
      </c>
      <c r="M4931" s="87">
        <v>258.68599999999998</v>
      </c>
      <c r="N4931" s="80">
        <v>0.06</v>
      </c>
      <c r="O4931" s="86">
        <f t="shared" si="228"/>
        <v>1334.0174021835801</v>
      </c>
      <c r="P4931" s="24">
        <f t="shared" si="229"/>
        <v>0</v>
      </c>
      <c r="R4931" s="76">
        <v>43922</v>
      </c>
      <c r="S4931" s="88">
        <f t="shared" si="230"/>
        <v>-4.4136867331708303E-2</v>
      </c>
      <c r="T4931" s="88"/>
    </row>
    <row r="4932" spans="1:20" x14ac:dyDescent="0.3">
      <c r="A4932" s="75">
        <v>4929</v>
      </c>
      <c r="B4932" s="76">
        <v>43923</v>
      </c>
      <c r="C4932" s="80">
        <v>3683.4767000000002</v>
      </c>
      <c r="D4932" s="81">
        <v>96.790999999999997</v>
      </c>
      <c r="E4932" s="82">
        <v>93.12</v>
      </c>
      <c r="F4932" s="82">
        <v>57.193800000000003</v>
      </c>
      <c r="G4932" s="82">
        <v>241.45930000000001</v>
      </c>
      <c r="H4932" s="82">
        <v>149.4461</v>
      </c>
      <c r="I4932" s="82">
        <v>68.299000000000007</v>
      </c>
      <c r="J4932" s="82">
        <v>15.7705</v>
      </c>
      <c r="K4932" s="82">
        <v>74.479600000000005</v>
      </c>
      <c r="L4932" s="82">
        <v>198.17</v>
      </c>
      <c r="M4932" s="87">
        <v>264.13299999999998</v>
      </c>
      <c r="N4932" s="80">
        <v>0.05</v>
      </c>
      <c r="O4932" s="86">
        <f t="shared" ref="O4932:O4995" si="231">O4931*(1+N4932/100/252)</f>
        <v>1334.02004904351</v>
      </c>
      <c r="P4932" s="24">
        <f t="shared" ref="P4932:P4995" si="232">IF(MONTH(B4932)&lt;&gt;MONTH(B4933),1,0)</f>
        <v>0</v>
      </c>
      <c r="R4932" s="76">
        <v>43923</v>
      </c>
      <c r="S4932" s="88">
        <f t="shared" ref="S4932:S4995" si="233">(C4932/C4931)-1</f>
        <v>2.2997041191117801E-2</v>
      </c>
      <c r="T4932" s="88"/>
    </row>
    <row r="4933" spans="1:20" x14ac:dyDescent="0.3">
      <c r="A4933" s="75">
        <v>4930</v>
      </c>
      <c r="B4933" s="76">
        <v>43924</v>
      </c>
      <c r="C4933" s="80">
        <v>3628.2170000000001</v>
      </c>
      <c r="D4933" s="81">
        <v>92.820899999999995</v>
      </c>
      <c r="E4933" s="82">
        <v>95.36</v>
      </c>
      <c r="F4933" s="82">
        <v>56.734400000000001</v>
      </c>
      <c r="G4933" s="82">
        <v>239.2353</v>
      </c>
      <c r="H4933" s="82">
        <v>147.4631</v>
      </c>
      <c r="I4933" s="82">
        <v>66.287199999999999</v>
      </c>
      <c r="J4933" s="82">
        <v>15.448700000000001</v>
      </c>
      <c r="K4933" s="82">
        <v>74.276200000000003</v>
      </c>
      <c r="L4933" s="82">
        <v>199.33799999999999</v>
      </c>
      <c r="M4933" s="87">
        <v>262.21899999999999</v>
      </c>
      <c r="N4933" s="80">
        <v>0.05</v>
      </c>
      <c r="O4933" s="86">
        <f t="shared" si="231"/>
        <v>1334.0226959086899</v>
      </c>
      <c r="P4933" s="24">
        <f t="shared" si="232"/>
        <v>0</v>
      </c>
      <c r="R4933" s="76">
        <v>43924</v>
      </c>
      <c r="S4933" s="88">
        <f t="shared" si="233"/>
        <v>-1.50020495582339E-2</v>
      </c>
      <c r="T4933" s="88"/>
    </row>
    <row r="4934" spans="1:20" x14ac:dyDescent="0.3">
      <c r="A4934" s="75">
        <v>4931</v>
      </c>
      <c r="B4934" s="76">
        <v>43927</v>
      </c>
      <c r="C4934" s="80">
        <v>3883.4339</v>
      </c>
      <c r="D4934" s="81">
        <v>100.9603</v>
      </c>
      <c r="E4934" s="82">
        <v>97.79</v>
      </c>
      <c r="F4934" s="82">
        <v>59.134700000000002</v>
      </c>
      <c r="G4934" s="82">
        <v>257.02679999999998</v>
      </c>
      <c r="H4934" s="82">
        <v>157.82939999999999</v>
      </c>
      <c r="I4934" s="82">
        <v>68.417299999999997</v>
      </c>
      <c r="J4934" s="82">
        <v>15.680400000000001</v>
      </c>
      <c r="K4934" s="82">
        <v>79.088999999999999</v>
      </c>
      <c r="L4934" s="82">
        <v>209.85</v>
      </c>
      <c r="M4934" s="87">
        <v>289.548</v>
      </c>
      <c r="N4934" s="80">
        <v>0.05</v>
      </c>
      <c r="O4934" s="86">
        <f t="shared" si="231"/>
        <v>1334.0253427791099</v>
      </c>
      <c r="P4934" s="24">
        <f t="shared" si="232"/>
        <v>0</v>
      </c>
      <c r="R4934" s="76">
        <v>43927</v>
      </c>
      <c r="S4934" s="88">
        <f t="shared" si="233"/>
        <v>7.0342236972044295E-2</v>
      </c>
      <c r="T4934" s="88"/>
    </row>
    <row r="4935" spans="1:20" x14ac:dyDescent="0.3">
      <c r="A4935" s="75">
        <v>4932</v>
      </c>
      <c r="B4935" s="76">
        <v>43928</v>
      </c>
      <c r="C4935" s="80">
        <v>3877.2584000000002</v>
      </c>
      <c r="D4935" s="81">
        <v>103.4932</v>
      </c>
      <c r="E4935" s="82">
        <v>95.23</v>
      </c>
      <c r="F4935" s="82">
        <v>58.296300000000002</v>
      </c>
      <c r="G4935" s="82">
        <v>254.2585</v>
      </c>
      <c r="H4935" s="82">
        <v>158.8699</v>
      </c>
      <c r="I4935" s="82">
        <v>69.718999999999994</v>
      </c>
      <c r="J4935" s="82">
        <v>15.7577</v>
      </c>
      <c r="K4935" s="82">
        <v>78.817800000000005</v>
      </c>
      <c r="L4935" s="82">
        <v>208.762</v>
      </c>
      <c r="M4935" s="87">
        <v>287.17700000000002</v>
      </c>
      <c r="N4935" s="80">
        <v>0.05</v>
      </c>
      <c r="O4935" s="86">
        <f t="shared" si="231"/>
        <v>1334.02798965479</v>
      </c>
      <c r="P4935" s="24">
        <f t="shared" si="232"/>
        <v>0</v>
      </c>
      <c r="R4935" s="76">
        <v>43928</v>
      </c>
      <c r="S4935" s="88">
        <f t="shared" si="233"/>
        <v>-1.5902163289040999E-3</v>
      </c>
      <c r="T4935" s="88"/>
    </row>
    <row r="4936" spans="1:20" x14ac:dyDescent="0.3">
      <c r="A4936" s="75">
        <v>4933</v>
      </c>
      <c r="B4936" s="76">
        <v>43929</v>
      </c>
      <c r="C4936" s="80">
        <v>4010.2521000000002</v>
      </c>
      <c r="D4936" s="81">
        <v>104.34699999999999</v>
      </c>
      <c r="E4936" s="82">
        <v>97.37</v>
      </c>
      <c r="F4936" s="82">
        <v>60.145400000000002</v>
      </c>
      <c r="G4936" s="82">
        <v>256.80900000000003</v>
      </c>
      <c r="H4936" s="82">
        <v>168.80420000000001</v>
      </c>
      <c r="I4936" s="82">
        <v>74.131399999999999</v>
      </c>
      <c r="J4936" s="82">
        <v>16.620200000000001</v>
      </c>
      <c r="K4936" s="82">
        <v>81.037800000000004</v>
      </c>
      <c r="L4936" s="82">
        <v>212.17</v>
      </c>
      <c r="M4936" s="87">
        <v>290.28399999999999</v>
      </c>
      <c r="N4936" s="80">
        <v>0.05</v>
      </c>
      <c r="O4936" s="86">
        <f t="shared" si="231"/>
        <v>1334.0306365357301</v>
      </c>
      <c r="P4936" s="24">
        <f t="shared" si="232"/>
        <v>0</v>
      </c>
      <c r="R4936" s="76">
        <v>43929</v>
      </c>
      <c r="S4936" s="88">
        <f t="shared" si="233"/>
        <v>3.4300963794417202E-2</v>
      </c>
      <c r="T4936" s="88"/>
    </row>
    <row r="4937" spans="1:20" x14ac:dyDescent="0.3">
      <c r="A4937" s="75">
        <v>4934</v>
      </c>
      <c r="B4937" s="76">
        <v>43930</v>
      </c>
      <c r="C4937" s="80">
        <v>4068.8674000000001</v>
      </c>
      <c r="D4937" s="81">
        <v>101.85680000000001</v>
      </c>
      <c r="E4937" s="82">
        <v>95.39</v>
      </c>
      <c r="F4937" s="82">
        <v>61.3568</v>
      </c>
      <c r="G4937" s="82">
        <v>256.82459999999998</v>
      </c>
      <c r="H4937" s="82">
        <v>165.52549999999999</v>
      </c>
      <c r="I4937" s="82">
        <v>72.914199999999994</v>
      </c>
      <c r="J4937" s="82">
        <v>16.633099999999999</v>
      </c>
      <c r="K4937" s="82">
        <v>83.037499999999994</v>
      </c>
      <c r="L4937" s="82">
        <v>213.80199999999999</v>
      </c>
      <c r="M4937" s="87">
        <v>300.44099999999997</v>
      </c>
      <c r="N4937" s="80">
        <v>0.05</v>
      </c>
      <c r="O4937" s="86">
        <f t="shared" si="231"/>
        <v>1334.03328342191</v>
      </c>
      <c r="P4937" s="24">
        <f t="shared" si="232"/>
        <v>0</v>
      </c>
      <c r="R4937" s="76">
        <v>43930</v>
      </c>
      <c r="S4937" s="88">
        <f t="shared" si="233"/>
        <v>1.46163628964873E-2</v>
      </c>
      <c r="T4937" s="88"/>
    </row>
    <row r="4938" spans="1:20" x14ac:dyDescent="0.3">
      <c r="A4938" s="75">
        <v>4935</v>
      </c>
      <c r="B4938" s="76">
        <v>43931</v>
      </c>
      <c r="C4938" s="80">
        <v>4068.8674000000001</v>
      </c>
      <c r="D4938" s="81">
        <v>101.85680000000001</v>
      </c>
      <c r="E4938" s="82">
        <v>95.39</v>
      </c>
      <c r="F4938" s="82">
        <v>61.3568</v>
      </c>
      <c r="G4938" s="82">
        <v>256.82459999999998</v>
      </c>
      <c r="H4938" s="82">
        <v>165.52549999999999</v>
      </c>
      <c r="I4938" s="82">
        <v>72.914199999999994</v>
      </c>
      <c r="J4938" s="82">
        <v>16.633099999999999</v>
      </c>
      <c r="K4938" s="82">
        <v>83.037499999999994</v>
      </c>
      <c r="L4938" s="82">
        <v>213.80199999999999</v>
      </c>
      <c r="M4938" s="87">
        <v>300.44099999999997</v>
      </c>
      <c r="N4938" s="80">
        <v>0.05</v>
      </c>
      <c r="O4938" s="86">
        <f t="shared" si="231"/>
        <v>1334.03593031335</v>
      </c>
      <c r="P4938" s="24">
        <f t="shared" si="232"/>
        <v>0</v>
      </c>
      <c r="R4938" s="76">
        <v>43931</v>
      </c>
      <c r="S4938" s="88">
        <f t="shared" si="233"/>
        <v>0</v>
      </c>
      <c r="T4938" s="88"/>
    </row>
    <row r="4939" spans="1:20" x14ac:dyDescent="0.3">
      <c r="A4939" s="75">
        <v>4936</v>
      </c>
      <c r="B4939" s="76">
        <v>43934</v>
      </c>
      <c r="C4939" s="80">
        <v>4027.8373000000001</v>
      </c>
      <c r="D4939" s="81">
        <v>104.3043</v>
      </c>
      <c r="E4939" s="82">
        <v>95.19</v>
      </c>
      <c r="F4939" s="82">
        <v>61.1145</v>
      </c>
      <c r="G4939" s="82">
        <v>257.39999999999998</v>
      </c>
      <c r="H4939" s="82">
        <v>166.70339999999999</v>
      </c>
      <c r="I4939" s="82">
        <v>72.288700000000006</v>
      </c>
      <c r="J4939" s="82">
        <v>16.298400000000001</v>
      </c>
      <c r="K4939" s="82">
        <v>79.529600000000002</v>
      </c>
      <c r="L4939" s="82">
        <v>209.41800000000001</v>
      </c>
      <c r="M4939" s="87">
        <v>294.58600000000001</v>
      </c>
      <c r="N4939" s="80">
        <v>0.05</v>
      </c>
      <c r="O4939" s="86">
        <f t="shared" si="231"/>
        <v>1334.0385772100301</v>
      </c>
      <c r="P4939" s="24">
        <f t="shared" si="232"/>
        <v>0</v>
      </c>
      <c r="R4939" s="76">
        <v>43934</v>
      </c>
      <c r="S4939" s="88">
        <f t="shared" si="233"/>
        <v>-1.0083911803073199E-2</v>
      </c>
      <c r="T4939" s="88"/>
    </row>
    <row r="4940" spans="1:20" x14ac:dyDescent="0.3">
      <c r="A4940" s="75">
        <v>4937</v>
      </c>
      <c r="B4940" s="76">
        <v>43935</v>
      </c>
      <c r="C4940" s="80">
        <v>4151.4727999999996</v>
      </c>
      <c r="D4940" s="81">
        <v>110.352</v>
      </c>
      <c r="E4940" s="82">
        <v>100.5</v>
      </c>
      <c r="F4940" s="82">
        <v>62.302900000000001</v>
      </c>
      <c r="G4940" s="82">
        <v>270.137</v>
      </c>
      <c r="H4940" s="82">
        <v>166.11449999999999</v>
      </c>
      <c r="I4940" s="82">
        <v>71.730800000000002</v>
      </c>
      <c r="J4940" s="82">
        <v>16.131</v>
      </c>
      <c r="K4940" s="82">
        <v>82.901899999999998</v>
      </c>
      <c r="L4940" s="82">
        <v>221.43299999999999</v>
      </c>
      <c r="M4940" s="87">
        <v>300.91500000000002</v>
      </c>
      <c r="N4940" s="80">
        <v>0.05</v>
      </c>
      <c r="O4940" s="86">
        <f t="shared" si="231"/>
        <v>1334.04122411197</v>
      </c>
      <c r="P4940" s="24">
        <f t="shared" si="232"/>
        <v>0</v>
      </c>
      <c r="R4940" s="76">
        <v>43935</v>
      </c>
      <c r="S4940" s="88">
        <f t="shared" si="233"/>
        <v>3.06952567324403E-2</v>
      </c>
      <c r="T4940" s="88"/>
    </row>
    <row r="4941" spans="1:20" x14ac:dyDescent="0.3">
      <c r="A4941" s="75">
        <v>4938</v>
      </c>
      <c r="B4941" s="76">
        <v>43936</v>
      </c>
      <c r="C4941" s="80">
        <v>4060.2730999999999</v>
      </c>
      <c r="D4941" s="81">
        <v>108.13209999999999</v>
      </c>
      <c r="E4941" s="82">
        <v>100.39</v>
      </c>
      <c r="F4941" s="82">
        <v>61.3337</v>
      </c>
      <c r="G4941" s="82">
        <v>267.3066</v>
      </c>
      <c r="H4941" s="82">
        <v>161.95230000000001</v>
      </c>
      <c r="I4941" s="82">
        <v>68.434200000000004</v>
      </c>
      <c r="J4941" s="82">
        <v>14.985200000000001</v>
      </c>
      <c r="K4941" s="82">
        <v>80.682000000000002</v>
      </c>
      <c r="L4941" s="82">
        <v>216.042</v>
      </c>
      <c r="M4941" s="87">
        <v>290.85700000000003</v>
      </c>
      <c r="N4941" s="80">
        <v>0.05</v>
      </c>
      <c r="O4941" s="86">
        <f t="shared" si="231"/>
        <v>1334.04387101916</v>
      </c>
      <c r="P4941" s="24">
        <f t="shared" si="232"/>
        <v>0</v>
      </c>
      <c r="R4941" s="76">
        <v>43936</v>
      </c>
      <c r="S4941" s="88">
        <f t="shared" si="233"/>
        <v>-2.1968035054932701E-2</v>
      </c>
      <c r="T4941" s="88"/>
    </row>
    <row r="4942" spans="1:20" x14ac:dyDescent="0.3">
      <c r="A4942" s="75">
        <v>4939</v>
      </c>
      <c r="B4942" s="76">
        <v>43937</v>
      </c>
      <c r="C4942" s="80">
        <v>4083.9142999999999</v>
      </c>
      <c r="D4942" s="81">
        <v>109.35590000000001</v>
      </c>
      <c r="E4942" s="82">
        <v>105.84</v>
      </c>
      <c r="F4942" s="82">
        <v>61.956800000000001</v>
      </c>
      <c r="G4942" s="82">
        <v>275.33139999999997</v>
      </c>
      <c r="H4942" s="82">
        <v>157.04400000000001</v>
      </c>
      <c r="I4942" s="82">
        <v>66.185699999999997</v>
      </c>
      <c r="J4942" s="82">
        <v>14.4703</v>
      </c>
      <c r="K4942" s="82">
        <v>79.817700000000002</v>
      </c>
      <c r="L4942" s="82">
        <v>217.017</v>
      </c>
      <c r="M4942" s="87">
        <v>293.572</v>
      </c>
      <c r="N4942" s="80">
        <v>0.05</v>
      </c>
      <c r="O4942" s="86">
        <f t="shared" si="231"/>
        <v>1334.0465179316</v>
      </c>
      <c r="P4942" s="24">
        <f t="shared" si="232"/>
        <v>0</v>
      </c>
      <c r="R4942" s="76">
        <v>43937</v>
      </c>
      <c r="S4942" s="88">
        <f t="shared" si="233"/>
        <v>5.8225640043769698E-3</v>
      </c>
      <c r="T4942" s="88"/>
    </row>
    <row r="4943" spans="1:20" x14ac:dyDescent="0.3">
      <c r="A4943" s="75">
        <v>4940</v>
      </c>
      <c r="B4943" s="76">
        <v>43938</v>
      </c>
      <c r="C4943" s="80">
        <v>4193.5034999999998</v>
      </c>
      <c r="D4943" s="81">
        <v>108.3883</v>
      </c>
      <c r="E4943" s="82">
        <v>105.35</v>
      </c>
      <c r="F4943" s="82">
        <v>63.0182</v>
      </c>
      <c r="G4943" s="82">
        <v>277.75749999999999</v>
      </c>
      <c r="H4943" s="82">
        <v>171.1405</v>
      </c>
      <c r="I4943" s="82">
        <v>73.066400000000002</v>
      </c>
      <c r="J4943" s="82">
        <v>15.809200000000001</v>
      </c>
      <c r="K4943" s="82">
        <v>81.444500000000005</v>
      </c>
      <c r="L4943" s="82">
        <v>220.07300000000001</v>
      </c>
      <c r="M4943" s="87">
        <v>304.36599999999999</v>
      </c>
      <c r="N4943" s="80">
        <v>0.05</v>
      </c>
      <c r="O4943" s="86">
        <f t="shared" si="231"/>
        <v>1334.0491648493</v>
      </c>
      <c r="P4943" s="24">
        <f t="shared" si="232"/>
        <v>0</v>
      </c>
      <c r="R4943" s="76">
        <v>43938</v>
      </c>
      <c r="S4943" s="88">
        <f t="shared" si="233"/>
        <v>2.6834353502471799E-2</v>
      </c>
      <c r="T4943" s="88"/>
    </row>
    <row r="4944" spans="1:20" x14ac:dyDescent="0.3">
      <c r="A4944" s="75">
        <v>4941</v>
      </c>
      <c r="B4944" s="76">
        <v>43941</v>
      </c>
      <c r="C4944" s="80">
        <v>4118.5257000000001</v>
      </c>
      <c r="D4944" s="81">
        <v>105.7415</v>
      </c>
      <c r="E4944" s="82">
        <v>106.24</v>
      </c>
      <c r="F4944" s="82">
        <v>62.198999999999998</v>
      </c>
      <c r="G4944" s="82">
        <v>272.25209999999998</v>
      </c>
      <c r="H4944" s="82">
        <v>164.07259999999999</v>
      </c>
      <c r="I4944" s="82">
        <v>69.617599999999996</v>
      </c>
      <c r="J4944" s="82">
        <v>15.603199999999999</v>
      </c>
      <c r="K4944" s="82">
        <v>78.851699999999994</v>
      </c>
      <c r="L4944" s="82">
        <v>215.274</v>
      </c>
      <c r="M4944" s="87">
        <v>297.08800000000002</v>
      </c>
      <c r="N4944" s="80">
        <v>0.05</v>
      </c>
      <c r="O4944" s="86">
        <f t="shared" si="231"/>
        <v>1334.0518117722399</v>
      </c>
      <c r="P4944" s="24">
        <f t="shared" si="232"/>
        <v>0</v>
      </c>
      <c r="R4944" s="76">
        <v>43941</v>
      </c>
      <c r="S4944" s="88">
        <f t="shared" si="233"/>
        <v>-1.7879512918016999E-2</v>
      </c>
      <c r="T4944" s="88"/>
    </row>
    <row r="4945" spans="1:20" x14ac:dyDescent="0.3">
      <c r="A4945" s="75">
        <v>4942</v>
      </c>
      <c r="B4945" s="76">
        <v>43942</v>
      </c>
      <c r="C4945" s="80">
        <v>3992.2898</v>
      </c>
      <c r="D4945" s="81">
        <v>102.2268</v>
      </c>
      <c r="E4945" s="82">
        <v>103.36</v>
      </c>
      <c r="F4945" s="82">
        <v>59.199300000000001</v>
      </c>
      <c r="G4945" s="82">
        <v>260.99250000000001</v>
      </c>
      <c r="H4945" s="82">
        <v>160.2835</v>
      </c>
      <c r="I4945" s="82">
        <v>69.245699999999999</v>
      </c>
      <c r="J4945" s="82">
        <v>15.7963</v>
      </c>
      <c r="K4945" s="82">
        <v>76.902900000000002</v>
      </c>
      <c r="L4945" s="82">
        <v>209.49799999999999</v>
      </c>
      <c r="M4945" s="87">
        <v>290.43099999999998</v>
      </c>
      <c r="N4945" s="80">
        <v>0.05</v>
      </c>
      <c r="O4945" s="86">
        <f t="shared" si="231"/>
        <v>1334.0544587004399</v>
      </c>
      <c r="P4945" s="24">
        <f t="shared" si="232"/>
        <v>0</v>
      </c>
      <c r="R4945" s="76">
        <v>43942</v>
      </c>
      <c r="S4945" s="88">
        <f t="shared" si="233"/>
        <v>-3.0650749611687601E-2</v>
      </c>
      <c r="T4945" s="88"/>
    </row>
    <row r="4946" spans="1:20" x14ac:dyDescent="0.3">
      <c r="A4946" s="75">
        <v>4943</v>
      </c>
      <c r="B4946" s="76">
        <v>43943</v>
      </c>
      <c r="C4946" s="80">
        <v>4083.9484000000002</v>
      </c>
      <c r="D4946" s="81">
        <v>106.268</v>
      </c>
      <c r="E4946" s="82">
        <v>104.29</v>
      </c>
      <c r="F4946" s="82">
        <v>60.306899999999999</v>
      </c>
      <c r="G4946" s="82">
        <v>269.8571</v>
      </c>
      <c r="H4946" s="82">
        <v>165.7807</v>
      </c>
      <c r="I4946" s="82">
        <v>71.223600000000005</v>
      </c>
      <c r="J4946" s="82">
        <v>16.3627</v>
      </c>
      <c r="K4946" s="82">
        <v>77.411299999999997</v>
      </c>
      <c r="L4946" s="82">
        <v>212.18600000000001</v>
      </c>
      <c r="M4946" s="87">
        <v>304.98700000000002</v>
      </c>
      <c r="N4946" s="80">
        <v>0.05</v>
      </c>
      <c r="O4946" s="86">
        <f t="shared" si="231"/>
        <v>1334.0571056338899</v>
      </c>
      <c r="P4946" s="24">
        <f t="shared" si="232"/>
        <v>0</v>
      </c>
      <c r="R4946" s="76">
        <v>43943</v>
      </c>
      <c r="S4946" s="88">
        <f t="shared" si="233"/>
        <v>2.2958904436246201E-2</v>
      </c>
      <c r="T4946" s="88"/>
    </row>
    <row r="4947" spans="1:20" x14ac:dyDescent="0.3">
      <c r="A4947" s="75">
        <v>4944</v>
      </c>
      <c r="B4947" s="76">
        <v>43944</v>
      </c>
      <c r="C4947" s="80">
        <v>4082.0924</v>
      </c>
      <c r="D4947" s="81">
        <v>105.03</v>
      </c>
      <c r="E4947" s="82">
        <v>102.26</v>
      </c>
      <c r="F4947" s="82">
        <v>59.960799999999999</v>
      </c>
      <c r="G4947" s="82">
        <v>266.59120000000001</v>
      </c>
      <c r="H4947" s="82">
        <v>170.41409999999999</v>
      </c>
      <c r="I4947" s="82">
        <v>73.455200000000005</v>
      </c>
      <c r="J4947" s="82">
        <v>16.6846</v>
      </c>
      <c r="K4947" s="82">
        <v>76.377600000000001</v>
      </c>
      <c r="L4947" s="82">
        <v>208.41</v>
      </c>
      <c r="M4947" s="87">
        <v>297.726</v>
      </c>
      <c r="N4947" s="80">
        <v>0.04</v>
      </c>
      <c r="O4947" s="86">
        <f t="shared" si="231"/>
        <v>1334.05922318485</v>
      </c>
      <c r="P4947" s="24">
        <f t="shared" si="232"/>
        <v>0</v>
      </c>
      <c r="R4947" s="76">
        <v>43944</v>
      </c>
      <c r="S4947" s="88">
        <f t="shared" si="233"/>
        <v>-4.5446215725941701E-4</v>
      </c>
      <c r="T4947" s="88"/>
    </row>
    <row r="4948" spans="1:20" x14ac:dyDescent="0.3">
      <c r="A4948" s="75">
        <v>4945</v>
      </c>
      <c r="B4948" s="76">
        <v>43945</v>
      </c>
      <c r="C4948" s="80">
        <v>4138.9988000000003</v>
      </c>
      <c r="D4948" s="81">
        <v>108.2033</v>
      </c>
      <c r="E4948" s="82">
        <v>102.78</v>
      </c>
      <c r="F4948" s="82">
        <v>61.160699999999999</v>
      </c>
      <c r="G4948" s="82">
        <v>271.45890000000003</v>
      </c>
      <c r="H4948" s="82">
        <v>170.82640000000001</v>
      </c>
      <c r="I4948" s="82">
        <v>73.9285</v>
      </c>
      <c r="J4948" s="82">
        <v>16.9163</v>
      </c>
      <c r="K4948" s="82">
        <v>76.9876</v>
      </c>
      <c r="L4948" s="82">
        <v>214.97</v>
      </c>
      <c r="M4948" s="87">
        <v>300.964</v>
      </c>
      <c r="N4948" s="80">
        <v>0.05</v>
      </c>
      <c r="O4948" s="86">
        <f t="shared" si="231"/>
        <v>1334.0618701277599</v>
      </c>
      <c r="P4948" s="24">
        <f t="shared" si="232"/>
        <v>0</v>
      </c>
      <c r="R4948" s="76">
        <v>43945</v>
      </c>
      <c r="S4948" s="88">
        <f t="shared" si="233"/>
        <v>1.3940497770212199E-2</v>
      </c>
      <c r="T4948" s="88"/>
    </row>
    <row r="4949" spans="1:20" x14ac:dyDescent="0.3">
      <c r="A4949" s="75">
        <v>4946</v>
      </c>
      <c r="B4949" s="76">
        <v>43948</v>
      </c>
      <c r="C4949" s="80">
        <v>4199.9714000000004</v>
      </c>
      <c r="D4949" s="81">
        <v>108.11790000000001</v>
      </c>
      <c r="E4949" s="82">
        <v>103.07</v>
      </c>
      <c r="F4949" s="82">
        <v>61.576000000000001</v>
      </c>
      <c r="G4949" s="82">
        <v>270.6814</v>
      </c>
      <c r="H4949" s="82">
        <v>176.12729999999999</v>
      </c>
      <c r="I4949" s="82">
        <v>74.283600000000007</v>
      </c>
      <c r="J4949" s="82">
        <v>17.302499999999998</v>
      </c>
      <c r="K4949" s="82">
        <v>79.275400000000005</v>
      </c>
      <c r="L4949" s="82">
        <v>215.13</v>
      </c>
      <c r="M4949" s="87">
        <v>304.02199999999999</v>
      </c>
      <c r="N4949" s="80">
        <v>0.04</v>
      </c>
      <c r="O4949" s="86">
        <f t="shared" si="231"/>
        <v>1334.0639876862799</v>
      </c>
      <c r="P4949" s="24">
        <f t="shared" si="232"/>
        <v>0</v>
      </c>
      <c r="R4949" s="76">
        <v>43948</v>
      </c>
      <c r="S4949" s="88">
        <f t="shared" si="233"/>
        <v>1.4731243700771401E-2</v>
      </c>
      <c r="T4949" s="88"/>
    </row>
    <row r="4950" spans="1:20" x14ac:dyDescent="0.3">
      <c r="A4950" s="75">
        <v>4947</v>
      </c>
      <c r="B4950" s="76">
        <v>43949</v>
      </c>
      <c r="C4950" s="80">
        <v>4177.9835000000003</v>
      </c>
      <c r="D4950" s="81">
        <v>107.136</v>
      </c>
      <c r="E4950" s="82">
        <v>101.93</v>
      </c>
      <c r="F4950" s="82">
        <v>61.379899999999999</v>
      </c>
      <c r="G4950" s="82">
        <v>264.08730000000003</v>
      </c>
      <c r="H4950" s="82">
        <v>176.51990000000001</v>
      </c>
      <c r="I4950" s="82">
        <v>76.024799999999999</v>
      </c>
      <c r="J4950" s="82">
        <v>18.512699999999999</v>
      </c>
      <c r="K4950" s="82">
        <v>79.207599999999999</v>
      </c>
      <c r="L4950" s="82">
        <v>218.10499999999999</v>
      </c>
      <c r="M4950" s="87">
        <v>304.08800000000002</v>
      </c>
      <c r="N4950" s="80">
        <v>0.04</v>
      </c>
      <c r="O4950" s="86">
        <f t="shared" si="231"/>
        <v>1334.0661052481701</v>
      </c>
      <c r="P4950" s="24">
        <f t="shared" si="232"/>
        <v>0</v>
      </c>
      <c r="R4950" s="76">
        <v>43949</v>
      </c>
      <c r="S4950" s="88">
        <f t="shared" si="233"/>
        <v>-5.2352499352733596E-3</v>
      </c>
      <c r="T4950" s="88"/>
    </row>
    <row r="4951" spans="1:20" x14ac:dyDescent="0.3">
      <c r="A4951" s="75">
        <v>4948</v>
      </c>
      <c r="B4951" s="76">
        <v>43950</v>
      </c>
      <c r="C4951" s="80">
        <v>4289.1981999999998</v>
      </c>
      <c r="D4951" s="81">
        <v>112.37260000000001</v>
      </c>
      <c r="E4951" s="82">
        <v>97.87</v>
      </c>
      <c r="F4951" s="82">
        <v>62.164400000000001</v>
      </c>
      <c r="G4951" s="82">
        <v>275.93790000000001</v>
      </c>
      <c r="H4951" s="82">
        <v>185.7671</v>
      </c>
      <c r="I4951" s="82">
        <v>80.234399999999994</v>
      </c>
      <c r="J4951" s="82">
        <v>21.010200000000001</v>
      </c>
      <c r="K4951" s="82">
        <v>79.851600000000005</v>
      </c>
      <c r="L4951" s="82">
        <v>213.37</v>
      </c>
      <c r="M4951" s="87">
        <v>307.17899999999997</v>
      </c>
      <c r="N4951" s="80">
        <v>0.04</v>
      </c>
      <c r="O4951" s="86">
        <f t="shared" si="231"/>
        <v>1334.0682228134101</v>
      </c>
      <c r="P4951" s="24">
        <f t="shared" si="232"/>
        <v>0</v>
      </c>
      <c r="R4951" s="76">
        <v>43950</v>
      </c>
      <c r="S4951" s="88">
        <f t="shared" si="233"/>
        <v>2.6619229108970899E-2</v>
      </c>
      <c r="T4951" s="88"/>
    </row>
    <row r="4952" spans="1:20" x14ac:dyDescent="0.3">
      <c r="A4952" s="75">
        <v>4949</v>
      </c>
      <c r="B4952" s="76">
        <v>43951</v>
      </c>
      <c r="C4952" s="80">
        <v>4249.8302999999996</v>
      </c>
      <c r="D4952" s="81">
        <v>111.9457</v>
      </c>
      <c r="E4952" s="82">
        <v>97.71</v>
      </c>
      <c r="F4952" s="82">
        <v>61.1145</v>
      </c>
      <c r="G4952" s="82">
        <v>278.70609999999999</v>
      </c>
      <c r="H4952" s="82">
        <v>180.6232</v>
      </c>
      <c r="I4952" s="82">
        <v>78.560699999999997</v>
      </c>
      <c r="J4952" s="82">
        <v>20.8429</v>
      </c>
      <c r="K4952" s="82">
        <v>77.767200000000003</v>
      </c>
      <c r="L4952" s="82">
        <v>211.65799999999999</v>
      </c>
      <c r="M4952" s="87">
        <v>306.75400000000002</v>
      </c>
      <c r="N4952" s="80">
        <v>0.05</v>
      </c>
      <c r="O4952" s="99">
        <f t="shared" si="231"/>
        <v>1334.07086977417</v>
      </c>
      <c r="P4952" s="24">
        <f t="shared" si="232"/>
        <v>1</v>
      </c>
      <c r="R4952" s="76">
        <v>43951</v>
      </c>
      <c r="S4952" s="88">
        <f t="shared" si="233"/>
        <v>-9.1783821041424608E-3</v>
      </c>
      <c r="T4952" s="88"/>
    </row>
    <row r="4953" spans="1:20" x14ac:dyDescent="0.3">
      <c r="A4953" s="75">
        <v>4950</v>
      </c>
      <c r="B4953" s="76">
        <v>43952</v>
      </c>
      <c r="C4953" s="80">
        <v>4131.0554000000002</v>
      </c>
      <c r="D4953" s="81">
        <v>107.6341</v>
      </c>
      <c r="E4953" s="82">
        <v>95.86</v>
      </c>
      <c r="F4953" s="82">
        <v>59.753100000000003</v>
      </c>
      <c r="G4953" s="82">
        <v>271.49009999999998</v>
      </c>
      <c r="H4953" s="82">
        <v>175.59719999999999</v>
      </c>
      <c r="I4953" s="82">
        <v>72.931100000000001</v>
      </c>
      <c r="J4953" s="82">
        <v>19.915900000000001</v>
      </c>
      <c r="K4953" s="82">
        <v>77.275700000000001</v>
      </c>
      <c r="L4953" s="82">
        <v>208.21799999999999</v>
      </c>
      <c r="M4953" s="87">
        <v>298.74</v>
      </c>
      <c r="N4953" s="80">
        <v>0.05</v>
      </c>
      <c r="O4953" s="86">
        <f t="shared" si="231"/>
        <v>1334.0735167401799</v>
      </c>
      <c r="P4953" s="24">
        <f t="shared" si="232"/>
        <v>0</v>
      </c>
      <c r="R4953" s="76">
        <v>43952</v>
      </c>
      <c r="S4953" s="88">
        <f t="shared" si="233"/>
        <v>-2.7948151247356699E-2</v>
      </c>
      <c r="T4953" s="88"/>
    </row>
    <row r="4954" spans="1:20" x14ac:dyDescent="0.3">
      <c r="A4954" s="75">
        <v>4951</v>
      </c>
      <c r="B4954" s="76">
        <v>43955</v>
      </c>
      <c r="C4954" s="80">
        <v>4148.6337000000003</v>
      </c>
      <c r="D4954" s="81">
        <v>107.691</v>
      </c>
      <c r="E4954" s="82">
        <v>97.6</v>
      </c>
      <c r="F4954" s="82">
        <v>59.706899999999997</v>
      </c>
      <c r="G4954" s="82">
        <v>278.13069999999999</v>
      </c>
      <c r="H4954" s="82">
        <v>179.52379999999999</v>
      </c>
      <c r="I4954" s="82">
        <v>75.872699999999995</v>
      </c>
      <c r="J4954" s="82">
        <v>20.1477</v>
      </c>
      <c r="K4954" s="82">
        <v>76.496200000000002</v>
      </c>
      <c r="L4954" s="82">
        <v>209.46600000000001</v>
      </c>
      <c r="M4954" s="87">
        <v>297.44799999999998</v>
      </c>
      <c r="N4954" s="80">
        <v>0.05</v>
      </c>
      <c r="O4954" s="86">
        <f t="shared" si="231"/>
        <v>1334.0761637114499</v>
      </c>
      <c r="P4954" s="24">
        <f t="shared" si="232"/>
        <v>0</v>
      </c>
      <c r="R4954" s="76">
        <v>43955</v>
      </c>
      <c r="S4954" s="88">
        <f t="shared" si="233"/>
        <v>4.2551595894841903E-3</v>
      </c>
      <c r="T4954" s="88"/>
    </row>
    <row r="4955" spans="1:20" x14ac:dyDescent="0.3">
      <c r="A4955" s="75">
        <v>4952</v>
      </c>
      <c r="B4955" s="76">
        <v>43956</v>
      </c>
      <c r="C4955" s="80">
        <v>4186.1397999999999</v>
      </c>
      <c r="D4955" s="81">
        <v>110.4658</v>
      </c>
      <c r="E4955" s="82">
        <v>99.19</v>
      </c>
      <c r="F4955" s="82">
        <v>60.053100000000001</v>
      </c>
      <c r="G4955" s="82">
        <v>281.11669999999998</v>
      </c>
      <c r="H4955" s="82">
        <v>182.37049999999999</v>
      </c>
      <c r="I4955" s="82">
        <v>75.788200000000003</v>
      </c>
      <c r="J4955" s="82">
        <v>19.555499999999999</v>
      </c>
      <c r="K4955" s="82">
        <v>76.936800000000005</v>
      </c>
      <c r="L4955" s="82">
        <v>210.666</v>
      </c>
      <c r="M4955" s="87">
        <v>293.14600000000002</v>
      </c>
      <c r="N4955" s="80">
        <v>0.05</v>
      </c>
      <c r="O4955" s="86">
        <f t="shared" si="231"/>
        <v>1334.07881068796</v>
      </c>
      <c r="P4955" s="24">
        <f t="shared" si="232"/>
        <v>0</v>
      </c>
      <c r="R4955" s="76">
        <v>43956</v>
      </c>
      <c r="S4955" s="88">
        <f t="shared" si="233"/>
        <v>9.0405908817641194E-3</v>
      </c>
      <c r="T4955" s="88"/>
    </row>
    <row r="4956" spans="1:20" x14ac:dyDescent="0.3">
      <c r="A4956" s="75">
        <v>4953</v>
      </c>
      <c r="B4956" s="76">
        <v>43957</v>
      </c>
      <c r="C4956" s="80">
        <v>4157.2452999999996</v>
      </c>
      <c r="D4956" s="81">
        <v>112.2303</v>
      </c>
      <c r="E4956" s="82">
        <v>99.17</v>
      </c>
      <c r="F4956" s="82">
        <v>59.833799999999997</v>
      </c>
      <c r="G4956" s="82">
        <v>283.88490000000002</v>
      </c>
      <c r="H4956" s="82">
        <v>176.79480000000001</v>
      </c>
      <c r="I4956" s="82">
        <v>74.368099999999998</v>
      </c>
      <c r="J4956" s="82">
        <v>18.911799999999999</v>
      </c>
      <c r="K4956" s="82">
        <v>75.835300000000004</v>
      </c>
      <c r="L4956" s="82">
        <v>209.24199999999999</v>
      </c>
      <c r="M4956" s="87">
        <v>289.43400000000003</v>
      </c>
      <c r="N4956" s="80">
        <v>0.05</v>
      </c>
      <c r="O4956" s="86">
        <f t="shared" si="231"/>
        <v>1334.0814576697301</v>
      </c>
      <c r="P4956" s="24">
        <f t="shared" si="232"/>
        <v>0</v>
      </c>
      <c r="R4956" s="76">
        <v>43957</v>
      </c>
      <c r="S4956" s="88">
        <f t="shared" si="233"/>
        <v>-6.9024211757094901E-3</v>
      </c>
      <c r="T4956" s="88"/>
    </row>
    <row r="4957" spans="1:20" x14ac:dyDescent="0.3">
      <c r="A4957" s="75">
        <v>4954</v>
      </c>
      <c r="B4957" s="76">
        <v>43958</v>
      </c>
      <c r="C4957" s="80">
        <v>4206.5493999999999</v>
      </c>
      <c r="D4957" s="81">
        <v>112.1734</v>
      </c>
      <c r="E4957" s="82">
        <v>100.6</v>
      </c>
      <c r="F4957" s="82">
        <v>60.687600000000003</v>
      </c>
      <c r="G4957" s="82">
        <v>285.53339999999997</v>
      </c>
      <c r="H4957" s="82">
        <v>181.87970000000001</v>
      </c>
      <c r="I4957" s="82">
        <v>74.790700000000001</v>
      </c>
      <c r="J4957" s="82">
        <v>19.130600000000001</v>
      </c>
      <c r="K4957" s="82">
        <v>75.581100000000006</v>
      </c>
      <c r="L4957" s="82">
        <v>210.47399999999999</v>
      </c>
      <c r="M4957" s="87">
        <v>296.221</v>
      </c>
      <c r="N4957" s="80">
        <v>0.05</v>
      </c>
      <c r="O4957" s="86">
        <f t="shared" si="231"/>
        <v>1334.08410465675</v>
      </c>
      <c r="P4957" s="24">
        <f t="shared" si="232"/>
        <v>0</v>
      </c>
      <c r="R4957" s="76">
        <v>43958</v>
      </c>
      <c r="S4957" s="88">
        <f t="shared" si="233"/>
        <v>1.1859800527046299E-2</v>
      </c>
      <c r="T4957" s="88"/>
    </row>
    <row r="4958" spans="1:20" x14ac:dyDescent="0.3">
      <c r="A4958" s="75">
        <v>4955</v>
      </c>
      <c r="B4958" s="76">
        <v>43959</v>
      </c>
      <c r="C4958" s="80">
        <v>4278.3256000000001</v>
      </c>
      <c r="D4958" s="81">
        <v>114.63509999999999</v>
      </c>
      <c r="E4958" s="82">
        <v>101.15</v>
      </c>
      <c r="F4958" s="82">
        <v>61.806800000000003</v>
      </c>
      <c r="G4958" s="82">
        <v>287.2131</v>
      </c>
      <c r="H4958" s="82">
        <v>187.4359</v>
      </c>
      <c r="I4958" s="82">
        <v>78.070400000000006</v>
      </c>
      <c r="J4958" s="82">
        <v>19.645600000000002</v>
      </c>
      <c r="K4958" s="82">
        <v>78.14</v>
      </c>
      <c r="L4958" s="82">
        <v>214.762</v>
      </c>
      <c r="M4958" s="87">
        <v>296.40100000000001</v>
      </c>
      <c r="N4958" s="80">
        <v>0.05</v>
      </c>
      <c r="O4958" s="86">
        <f t="shared" si="231"/>
        <v>1334.08675164902</v>
      </c>
      <c r="P4958" s="24">
        <f t="shared" si="232"/>
        <v>0</v>
      </c>
      <c r="R4958" s="76">
        <v>43959</v>
      </c>
      <c r="S4958" s="88">
        <f t="shared" si="233"/>
        <v>1.70629637678807E-2</v>
      </c>
      <c r="T4958" s="88"/>
    </row>
    <row r="4959" spans="1:20" x14ac:dyDescent="0.3">
      <c r="A4959" s="75">
        <v>4956</v>
      </c>
      <c r="B4959" s="76">
        <v>43962</v>
      </c>
      <c r="C4959" s="80">
        <v>4279.1219000000001</v>
      </c>
      <c r="D4959" s="81">
        <v>114.5213</v>
      </c>
      <c r="E4959" s="82">
        <v>101.89</v>
      </c>
      <c r="F4959" s="82">
        <v>61.760599999999997</v>
      </c>
      <c r="G4959" s="82">
        <v>290.41680000000002</v>
      </c>
      <c r="H4959" s="82">
        <v>183.31290000000001</v>
      </c>
      <c r="I4959" s="82">
        <v>77.326599999999999</v>
      </c>
      <c r="J4959" s="82">
        <v>19.2851</v>
      </c>
      <c r="K4959" s="82">
        <v>77.174000000000007</v>
      </c>
      <c r="L4959" s="82">
        <v>215.00200000000001</v>
      </c>
      <c r="M4959" s="87">
        <v>295.82900000000001</v>
      </c>
      <c r="N4959" s="80">
        <v>0.05</v>
      </c>
      <c r="O4959" s="86">
        <f t="shared" si="231"/>
        <v>1334.0893986465401</v>
      </c>
      <c r="P4959" s="24">
        <f t="shared" si="232"/>
        <v>0</v>
      </c>
      <c r="R4959" s="76">
        <v>43962</v>
      </c>
      <c r="S4959" s="88">
        <f t="shared" si="233"/>
        <v>1.8612421644581499E-4</v>
      </c>
      <c r="T4959" s="88"/>
    </row>
    <row r="4960" spans="1:20" x14ac:dyDescent="0.3">
      <c r="A4960" s="75">
        <v>4957</v>
      </c>
      <c r="B4960" s="76">
        <v>43963</v>
      </c>
      <c r="C4960" s="80">
        <v>4191.9314999999997</v>
      </c>
      <c r="D4960" s="81">
        <v>111.59</v>
      </c>
      <c r="E4960" s="82">
        <v>95.76</v>
      </c>
      <c r="F4960" s="82">
        <v>60.306899999999999</v>
      </c>
      <c r="G4960" s="82">
        <v>283.8383</v>
      </c>
      <c r="H4960" s="82">
        <v>178.8562</v>
      </c>
      <c r="I4960" s="82">
        <v>76.058700000000002</v>
      </c>
      <c r="J4960" s="82">
        <v>19.297999999999998</v>
      </c>
      <c r="K4960" s="82">
        <v>75.953900000000004</v>
      </c>
      <c r="L4960" s="82">
        <v>212.69800000000001</v>
      </c>
      <c r="M4960" s="87">
        <v>288.73</v>
      </c>
      <c r="N4960" s="80">
        <v>0.05</v>
      </c>
      <c r="O4960" s="86">
        <f t="shared" si="231"/>
        <v>1334.09204564932</v>
      </c>
      <c r="P4960" s="24">
        <f t="shared" si="232"/>
        <v>0</v>
      </c>
      <c r="R4960" s="76">
        <v>43963</v>
      </c>
      <c r="S4960" s="88">
        <f t="shared" si="233"/>
        <v>-2.0375769150208198E-2</v>
      </c>
      <c r="T4960" s="88"/>
    </row>
    <row r="4961" spans="1:20" x14ac:dyDescent="0.3">
      <c r="A4961" s="75">
        <v>4958</v>
      </c>
      <c r="B4961" s="76">
        <v>43964</v>
      </c>
      <c r="C4961" s="80">
        <v>4119.0231000000003</v>
      </c>
      <c r="D4961" s="81">
        <v>110.9923</v>
      </c>
      <c r="E4961" s="82">
        <v>95.37</v>
      </c>
      <c r="F4961" s="82">
        <v>59.5916</v>
      </c>
      <c r="G4961" s="82">
        <v>279.54599999999999</v>
      </c>
      <c r="H4961" s="82">
        <v>174.14429999999999</v>
      </c>
      <c r="I4961" s="82">
        <v>72.283299999999997</v>
      </c>
      <c r="J4961" s="82">
        <v>18.0106</v>
      </c>
      <c r="K4961" s="82">
        <v>74.462599999999995</v>
      </c>
      <c r="L4961" s="82">
        <v>212.73</v>
      </c>
      <c r="M4961" s="87">
        <v>282.64600000000002</v>
      </c>
      <c r="N4961" s="80">
        <v>0.05</v>
      </c>
      <c r="O4961" s="86">
        <f t="shared" si="231"/>
        <v>1334.0946926573399</v>
      </c>
      <c r="P4961" s="24">
        <f t="shared" si="232"/>
        <v>0</v>
      </c>
      <c r="R4961" s="76">
        <v>43964</v>
      </c>
      <c r="S4961" s="88">
        <f t="shared" si="233"/>
        <v>-1.7392555198003399E-2</v>
      </c>
      <c r="T4961" s="88"/>
    </row>
    <row r="4962" spans="1:20" x14ac:dyDescent="0.3">
      <c r="A4962" s="75">
        <v>4959</v>
      </c>
      <c r="B4962" s="76">
        <v>43965</v>
      </c>
      <c r="C4962" s="80">
        <v>4167.3648999999996</v>
      </c>
      <c r="D4962" s="81">
        <v>113.6533</v>
      </c>
      <c r="E4962" s="82">
        <v>97.23</v>
      </c>
      <c r="F4962" s="82">
        <v>61.045299999999997</v>
      </c>
      <c r="G4962" s="82">
        <v>280.75900000000001</v>
      </c>
      <c r="H4962" s="82">
        <v>176.79480000000001</v>
      </c>
      <c r="I4962" s="82">
        <v>72.921199999999999</v>
      </c>
      <c r="J4962" s="82">
        <v>18.074999999999999</v>
      </c>
      <c r="K4962" s="82">
        <v>74.055899999999994</v>
      </c>
      <c r="L4962" s="82">
        <v>212.922</v>
      </c>
      <c r="M4962" s="87">
        <v>286.88200000000001</v>
      </c>
      <c r="N4962" s="80">
        <v>0.05</v>
      </c>
      <c r="O4962" s="86">
        <f t="shared" si="231"/>
        <v>1334.0973396706199</v>
      </c>
      <c r="P4962" s="24">
        <f t="shared" si="232"/>
        <v>0</v>
      </c>
      <c r="R4962" s="76">
        <v>43965</v>
      </c>
      <c r="S4962" s="88">
        <f t="shared" si="233"/>
        <v>1.1736229398664699E-2</v>
      </c>
      <c r="T4962" s="88"/>
    </row>
    <row r="4963" spans="1:20" x14ac:dyDescent="0.3">
      <c r="A4963" s="75">
        <v>4960</v>
      </c>
      <c r="B4963" s="76">
        <v>43966</v>
      </c>
      <c r="C4963" s="80">
        <v>4184.1796000000004</v>
      </c>
      <c r="D4963" s="81">
        <v>107.81910000000001</v>
      </c>
      <c r="E4963" s="82">
        <v>98.09</v>
      </c>
      <c r="F4963" s="82">
        <v>61.056800000000003</v>
      </c>
      <c r="G4963" s="82">
        <v>284.8492</v>
      </c>
      <c r="H4963" s="82">
        <v>175.04750000000001</v>
      </c>
      <c r="I4963" s="82">
        <v>72.403999999999996</v>
      </c>
      <c r="J4963" s="82">
        <v>18.396799999999999</v>
      </c>
      <c r="K4963" s="82">
        <v>73.310299999999998</v>
      </c>
      <c r="L4963" s="82">
        <v>217.51300000000001</v>
      </c>
      <c r="M4963" s="87">
        <v>284.26600000000002</v>
      </c>
      <c r="N4963" s="80">
        <v>0.05</v>
      </c>
      <c r="O4963" s="86">
        <f t="shared" si="231"/>
        <v>1334.09998668915</v>
      </c>
      <c r="P4963" s="24">
        <f t="shared" si="232"/>
        <v>0</v>
      </c>
      <c r="R4963" s="76">
        <v>43966</v>
      </c>
      <c r="S4963" s="88">
        <f t="shared" si="233"/>
        <v>4.0348518556656597E-3</v>
      </c>
      <c r="T4963" s="88"/>
    </row>
    <row r="4964" spans="1:20" x14ac:dyDescent="0.3">
      <c r="A4964" s="75">
        <v>4961</v>
      </c>
      <c r="B4964" s="76">
        <v>43969</v>
      </c>
      <c r="C4964" s="80">
        <v>4316.4777000000004</v>
      </c>
      <c r="D4964" s="81">
        <v>113.7529</v>
      </c>
      <c r="E4964" s="82">
        <v>98.1</v>
      </c>
      <c r="F4964" s="82">
        <v>61.322200000000002</v>
      </c>
      <c r="G4964" s="82">
        <v>287.57069999999999</v>
      </c>
      <c r="H4964" s="82">
        <v>184.23570000000001</v>
      </c>
      <c r="I4964" s="82">
        <v>78.161799999999999</v>
      </c>
      <c r="J4964" s="82">
        <v>19.8902</v>
      </c>
      <c r="K4964" s="82">
        <v>76.208100000000002</v>
      </c>
      <c r="L4964" s="82">
        <v>216.82499999999999</v>
      </c>
      <c r="M4964" s="87">
        <v>294.11099999999999</v>
      </c>
      <c r="N4964" s="80">
        <v>0.05</v>
      </c>
      <c r="O4964" s="86">
        <f t="shared" si="231"/>
        <v>1334.1026337129399</v>
      </c>
      <c r="P4964" s="24">
        <f t="shared" si="232"/>
        <v>0</v>
      </c>
      <c r="R4964" s="76">
        <v>43969</v>
      </c>
      <c r="S4964" s="88">
        <f t="shared" si="233"/>
        <v>3.1618647536066503E-2</v>
      </c>
      <c r="T4964" s="88"/>
    </row>
    <row r="4965" spans="1:20" x14ac:dyDescent="0.3">
      <c r="A4965" s="75">
        <v>4962</v>
      </c>
      <c r="B4965" s="76">
        <v>43970</v>
      </c>
      <c r="C4965" s="80">
        <v>4271.6145999999999</v>
      </c>
      <c r="D4965" s="81">
        <v>111.1204</v>
      </c>
      <c r="E4965" s="82">
        <v>97.3</v>
      </c>
      <c r="F4965" s="82">
        <v>60.387599999999999</v>
      </c>
      <c r="G4965" s="82">
        <v>285.58010000000002</v>
      </c>
      <c r="H4965" s="82">
        <v>178.40299999999999</v>
      </c>
      <c r="I4965" s="82">
        <v>75.748400000000004</v>
      </c>
      <c r="J4965" s="82">
        <v>19.3109</v>
      </c>
      <c r="K4965" s="82">
        <v>75.479399999999998</v>
      </c>
      <c r="L4965" s="82">
        <v>210.762</v>
      </c>
      <c r="M4965" s="87">
        <v>293.68599999999998</v>
      </c>
      <c r="N4965" s="80">
        <v>0.05</v>
      </c>
      <c r="O4965" s="86">
        <f t="shared" si="231"/>
        <v>1334.1052807419701</v>
      </c>
      <c r="P4965" s="24">
        <f t="shared" si="232"/>
        <v>0</v>
      </c>
      <c r="R4965" s="76">
        <v>43970</v>
      </c>
      <c r="S4965" s="88">
        <f t="shared" si="233"/>
        <v>-1.0393451123354699E-2</v>
      </c>
      <c r="T4965" s="88"/>
    </row>
    <row r="4966" spans="1:20" x14ac:dyDescent="0.3">
      <c r="A4966" s="75">
        <v>4963</v>
      </c>
      <c r="B4966" s="76">
        <v>43971</v>
      </c>
      <c r="C4966" s="80">
        <v>4343.5387000000001</v>
      </c>
      <c r="D4966" s="81">
        <v>114.73480000000001</v>
      </c>
      <c r="E4966" s="82">
        <v>100.58</v>
      </c>
      <c r="F4966" s="82">
        <v>61.033700000000003</v>
      </c>
      <c r="G4966" s="82">
        <v>289.53030000000001</v>
      </c>
      <c r="H4966" s="82">
        <v>185.13149999999999</v>
      </c>
      <c r="I4966" s="82">
        <v>78.213499999999996</v>
      </c>
      <c r="J4966" s="82">
        <v>20.0962</v>
      </c>
      <c r="K4966" s="82">
        <v>77.767200000000003</v>
      </c>
      <c r="L4966" s="82">
        <v>210.01</v>
      </c>
      <c r="M4966" s="87">
        <v>301.09500000000003</v>
      </c>
      <c r="N4966" s="80">
        <v>0.05</v>
      </c>
      <c r="O4966" s="86">
        <f t="shared" si="231"/>
        <v>1334.1079277762601</v>
      </c>
      <c r="P4966" s="24">
        <f t="shared" si="232"/>
        <v>0</v>
      </c>
      <c r="R4966" s="76">
        <v>43971</v>
      </c>
      <c r="S4966" s="88">
        <f t="shared" si="233"/>
        <v>1.6837684748057601E-2</v>
      </c>
      <c r="T4966" s="88"/>
    </row>
    <row r="4967" spans="1:20" x14ac:dyDescent="0.3">
      <c r="A4967" s="75">
        <v>4964</v>
      </c>
      <c r="B4967" s="76">
        <v>43972</v>
      </c>
      <c r="C4967" s="80">
        <v>4310.0707000000002</v>
      </c>
      <c r="D4967" s="81">
        <v>110.9923</v>
      </c>
      <c r="E4967" s="82">
        <v>101</v>
      </c>
      <c r="F4967" s="82">
        <v>60.249200000000002</v>
      </c>
      <c r="G4967" s="82">
        <v>286.05270000000002</v>
      </c>
      <c r="H4967" s="82">
        <v>183.22040000000001</v>
      </c>
      <c r="I4967" s="82">
        <v>76.8172</v>
      </c>
      <c r="J4967" s="82">
        <v>19.9803</v>
      </c>
      <c r="K4967" s="82">
        <v>76.546999999999997</v>
      </c>
      <c r="L4967" s="82">
        <v>208.33</v>
      </c>
      <c r="M4967" s="87">
        <v>302.69799999999998</v>
      </c>
      <c r="N4967" s="80">
        <v>0.05</v>
      </c>
      <c r="O4967" s="86">
        <f t="shared" si="231"/>
        <v>1334.1105748158</v>
      </c>
      <c r="P4967" s="24">
        <f t="shared" si="232"/>
        <v>0</v>
      </c>
      <c r="R4967" s="76">
        <v>43972</v>
      </c>
      <c r="S4967" s="88">
        <f t="shared" si="233"/>
        <v>-7.70523812761237E-3</v>
      </c>
      <c r="T4967" s="88"/>
    </row>
    <row r="4968" spans="1:20" x14ac:dyDescent="0.3">
      <c r="A4968" s="75">
        <v>4965</v>
      </c>
      <c r="B4968" s="76">
        <v>43973</v>
      </c>
      <c r="C4968" s="80">
        <v>4320.9484000000002</v>
      </c>
      <c r="D4968" s="81">
        <v>111.9884</v>
      </c>
      <c r="E4968" s="82">
        <v>100.42</v>
      </c>
      <c r="F4968" s="82">
        <v>60.710700000000003</v>
      </c>
      <c r="G4968" s="82">
        <v>286.17739999999998</v>
      </c>
      <c r="H4968" s="82">
        <v>179.71690000000001</v>
      </c>
      <c r="I4968" s="82">
        <v>76.886099999999999</v>
      </c>
      <c r="J4968" s="82">
        <v>19.645600000000002</v>
      </c>
      <c r="K4968" s="82">
        <v>76.309799999999996</v>
      </c>
      <c r="L4968" s="82">
        <v>208.762</v>
      </c>
      <c r="M4968" s="87">
        <v>301.60199999999998</v>
      </c>
      <c r="N4968" s="80">
        <v>0.05</v>
      </c>
      <c r="O4968" s="86">
        <f t="shared" si="231"/>
        <v>1334.1132218605901</v>
      </c>
      <c r="P4968" s="24">
        <f t="shared" si="232"/>
        <v>0</v>
      </c>
      <c r="R4968" s="76">
        <v>43973</v>
      </c>
      <c r="S4968" s="88">
        <f t="shared" si="233"/>
        <v>2.5237869067902298E-3</v>
      </c>
      <c r="T4968" s="88"/>
    </row>
    <row r="4969" spans="1:20" x14ac:dyDescent="0.3">
      <c r="A4969" s="75">
        <v>4966</v>
      </c>
      <c r="B4969" s="76">
        <v>43976</v>
      </c>
      <c r="C4969" s="80">
        <v>4320.9484000000002</v>
      </c>
      <c r="D4969" s="81">
        <v>111.9884</v>
      </c>
      <c r="E4969" s="82">
        <v>100.42</v>
      </c>
      <c r="F4969" s="82">
        <v>60.710700000000003</v>
      </c>
      <c r="G4969" s="82">
        <v>286.17739999999998</v>
      </c>
      <c r="H4969" s="82">
        <v>179.71690000000001</v>
      </c>
      <c r="I4969" s="82">
        <v>76.886099999999999</v>
      </c>
      <c r="J4969" s="82">
        <v>19.645600000000002</v>
      </c>
      <c r="K4969" s="82">
        <v>76.309799999999996</v>
      </c>
      <c r="L4969" s="82">
        <v>208.762</v>
      </c>
      <c r="M4969" s="87">
        <v>301.60199999999998</v>
      </c>
      <c r="N4969" s="80">
        <v>0.05</v>
      </c>
      <c r="O4969" s="86">
        <f t="shared" si="231"/>
        <v>1334.1158689106301</v>
      </c>
      <c r="P4969" s="24">
        <f t="shared" si="232"/>
        <v>0</v>
      </c>
      <c r="R4969" s="76">
        <v>43976</v>
      </c>
      <c r="S4969" s="88">
        <f t="shared" si="233"/>
        <v>0</v>
      </c>
      <c r="T4969" s="88"/>
    </row>
    <row r="4970" spans="1:20" x14ac:dyDescent="0.3">
      <c r="A4970" s="75">
        <v>4967</v>
      </c>
      <c r="B4970" s="76">
        <v>43977</v>
      </c>
      <c r="C4970" s="80">
        <v>4374.1273000000001</v>
      </c>
      <c r="D4970" s="81">
        <v>111.02079999999999</v>
      </c>
      <c r="E4970" s="82">
        <v>100.08</v>
      </c>
      <c r="F4970" s="82">
        <v>60.895299999999999</v>
      </c>
      <c r="G4970" s="82">
        <v>283.15210000000002</v>
      </c>
      <c r="H4970" s="82">
        <v>185.7287</v>
      </c>
      <c r="I4970" s="82">
        <v>79.144400000000005</v>
      </c>
      <c r="J4970" s="82">
        <v>20.778500000000001</v>
      </c>
      <c r="K4970" s="82">
        <v>78.106099999999998</v>
      </c>
      <c r="L4970" s="82">
        <v>207.59399999999999</v>
      </c>
      <c r="M4970" s="87">
        <v>302.30500000000001</v>
      </c>
      <c r="N4970" s="80">
        <v>0.05</v>
      </c>
      <c r="O4970" s="86">
        <f t="shared" si="231"/>
        <v>1334.1185159659301</v>
      </c>
      <c r="P4970" s="24">
        <f t="shared" si="232"/>
        <v>0</v>
      </c>
      <c r="R4970" s="76">
        <v>43977</v>
      </c>
      <c r="S4970" s="88">
        <f t="shared" si="233"/>
        <v>1.2307228663040799E-2</v>
      </c>
      <c r="T4970" s="88"/>
    </row>
    <row r="4971" spans="1:20" x14ac:dyDescent="0.3">
      <c r="A4971" s="75">
        <v>4968</v>
      </c>
      <c r="B4971" s="76">
        <v>43978</v>
      </c>
      <c r="C4971" s="80">
        <v>4439.0628999999999</v>
      </c>
      <c r="D4971" s="81">
        <v>112.828</v>
      </c>
      <c r="E4971" s="82">
        <v>99.97</v>
      </c>
      <c r="F4971" s="82">
        <v>61.379899999999999</v>
      </c>
      <c r="G4971" s="82">
        <v>283.52629999999999</v>
      </c>
      <c r="H4971" s="82">
        <v>186.92310000000001</v>
      </c>
      <c r="I4971" s="82">
        <v>79.713300000000004</v>
      </c>
      <c r="J4971" s="82">
        <v>21.293500000000002</v>
      </c>
      <c r="K4971" s="82">
        <v>79.190700000000007</v>
      </c>
      <c r="L4971" s="82">
        <v>209.29</v>
      </c>
      <c r="M4971" s="87">
        <v>307.01499999999999</v>
      </c>
      <c r="N4971" s="80">
        <v>0.05</v>
      </c>
      <c r="O4971" s="86">
        <f t="shared" si="231"/>
        <v>1334.12116302647</v>
      </c>
      <c r="P4971" s="24">
        <f t="shared" si="232"/>
        <v>0</v>
      </c>
      <c r="R4971" s="76">
        <v>43978</v>
      </c>
      <c r="S4971" s="88">
        <f t="shared" si="233"/>
        <v>1.4845384129538199E-2</v>
      </c>
      <c r="T4971" s="88"/>
    </row>
    <row r="4972" spans="1:20" x14ac:dyDescent="0.3">
      <c r="A4972" s="75">
        <v>4969</v>
      </c>
      <c r="B4972" s="76">
        <v>43979</v>
      </c>
      <c r="C4972" s="80">
        <v>4430.2213000000002</v>
      </c>
      <c r="D4972" s="81">
        <v>111.14879999999999</v>
      </c>
      <c r="E4972" s="82">
        <v>102.91</v>
      </c>
      <c r="F4972" s="82">
        <v>61.8645</v>
      </c>
      <c r="G4972" s="82">
        <v>282.887</v>
      </c>
      <c r="H4972" s="82">
        <v>180.8914</v>
      </c>
      <c r="I4972" s="82">
        <v>77.6447</v>
      </c>
      <c r="J4972" s="82">
        <v>20.649799999999999</v>
      </c>
      <c r="K4972" s="82">
        <v>79.800700000000006</v>
      </c>
      <c r="L4972" s="82">
        <v>211.65799999999999</v>
      </c>
      <c r="M4972" s="87">
        <v>308.66699999999997</v>
      </c>
      <c r="N4972" s="80">
        <v>0.05</v>
      </c>
      <c r="O4972" s="86">
        <f t="shared" si="231"/>
        <v>1334.1238100922701</v>
      </c>
      <c r="P4972" s="24">
        <f t="shared" si="232"/>
        <v>0</v>
      </c>
      <c r="R4972" s="76">
        <v>43979</v>
      </c>
      <c r="S4972" s="88">
        <f t="shared" si="233"/>
        <v>-1.99177173182197E-3</v>
      </c>
      <c r="T4972" s="88"/>
    </row>
    <row r="4973" spans="1:20" x14ac:dyDescent="0.3">
      <c r="A4973" s="75">
        <v>4970</v>
      </c>
      <c r="B4973" s="76">
        <v>43980</v>
      </c>
      <c r="C4973" s="80">
        <v>4452.2493000000004</v>
      </c>
      <c r="D4973" s="81">
        <v>115.09050000000001</v>
      </c>
      <c r="E4973" s="82">
        <v>105.8</v>
      </c>
      <c r="F4973" s="82">
        <v>62.037500000000001</v>
      </c>
      <c r="G4973" s="82">
        <v>285.77199999999999</v>
      </c>
      <c r="H4973" s="82">
        <v>182.5436</v>
      </c>
      <c r="I4973" s="82">
        <v>78.385900000000007</v>
      </c>
      <c r="J4973" s="82">
        <v>20.109100000000002</v>
      </c>
      <c r="K4973" s="82">
        <v>79.105900000000005</v>
      </c>
      <c r="L4973" s="82">
        <v>210.47399999999999</v>
      </c>
      <c r="M4973" s="87">
        <v>306.77</v>
      </c>
      <c r="N4973" s="80">
        <v>0.05</v>
      </c>
      <c r="O4973" s="99">
        <f t="shared" si="231"/>
        <v>1334.1264571633301</v>
      </c>
      <c r="P4973" s="24">
        <f t="shared" si="232"/>
        <v>1</v>
      </c>
      <c r="R4973" s="76">
        <v>43980</v>
      </c>
      <c r="S4973" s="88">
        <f t="shared" si="233"/>
        <v>4.9722121104875897E-3</v>
      </c>
      <c r="T4973" s="88"/>
    </row>
    <row r="4974" spans="1:20" x14ac:dyDescent="0.3">
      <c r="A4974" s="75">
        <v>4971</v>
      </c>
      <c r="B4974" s="76">
        <v>43983</v>
      </c>
      <c r="C4974" s="80">
        <v>4469.1548000000003</v>
      </c>
      <c r="D4974" s="81">
        <v>113.4541</v>
      </c>
      <c r="E4974" s="82">
        <v>105.71</v>
      </c>
      <c r="F4974" s="82">
        <v>61.218299999999999</v>
      </c>
      <c r="G4974" s="82">
        <v>285.11700000000002</v>
      </c>
      <c r="H4974" s="82">
        <v>184.71340000000001</v>
      </c>
      <c r="I4974" s="82">
        <v>79.782300000000006</v>
      </c>
      <c r="J4974" s="82">
        <v>21.100300000000001</v>
      </c>
      <c r="K4974" s="82">
        <v>79.631299999999996</v>
      </c>
      <c r="L4974" s="82">
        <v>212.77799999999999</v>
      </c>
      <c r="M4974" s="87">
        <v>308.565</v>
      </c>
      <c r="N4974" s="80">
        <v>0.05</v>
      </c>
      <c r="O4974" s="86">
        <f t="shared" si="231"/>
        <v>1334.1291042396299</v>
      </c>
      <c r="P4974" s="24">
        <f t="shared" si="232"/>
        <v>0</v>
      </c>
      <c r="R4974" s="76">
        <v>43983</v>
      </c>
      <c r="S4974" s="88">
        <f t="shared" si="233"/>
        <v>3.7970694947382401E-3</v>
      </c>
      <c r="T4974" s="88"/>
    </row>
    <row r="4975" spans="1:20" x14ac:dyDescent="0.3">
      <c r="A4975" s="75">
        <v>4972</v>
      </c>
      <c r="B4975" s="76">
        <v>43984</v>
      </c>
      <c r="C4975" s="80">
        <v>4505.9895999999999</v>
      </c>
      <c r="D4975" s="81">
        <v>120.4267</v>
      </c>
      <c r="E4975" s="82">
        <v>105.53</v>
      </c>
      <c r="F4975" s="82">
        <v>61.472200000000001</v>
      </c>
      <c r="G4975" s="82">
        <v>288.36070000000001</v>
      </c>
      <c r="H4975" s="82">
        <v>188.4957</v>
      </c>
      <c r="I4975" s="82">
        <v>81.557900000000004</v>
      </c>
      <c r="J4975" s="82">
        <v>21.756900000000002</v>
      </c>
      <c r="K4975" s="82">
        <v>79.478800000000007</v>
      </c>
      <c r="L4975" s="82">
        <v>212.202</v>
      </c>
      <c r="M4975" s="87">
        <v>308.86099999999999</v>
      </c>
      <c r="N4975" s="80">
        <v>0.06</v>
      </c>
      <c r="O4975" s="86">
        <f t="shared" si="231"/>
        <v>1334.1322807375</v>
      </c>
      <c r="P4975" s="24">
        <f t="shared" si="232"/>
        <v>0</v>
      </c>
      <c r="R4975" s="76">
        <v>43984</v>
      </c>
      <c r="S4975" s="88">
        <f t="shared" si="233"/>
        <v>8.2420058486225595E-3</v>
      </c>
      <c r="T4975" s="88"/>
    </row>
    <row r="4976" spans="1:20" x14ac:dyDescent="0.3">
      <c r="A4976" s="75">
        <v>4973</v>
      </c>
      <c r="B4976" s="76">
        <v>43985</v>
      </c>
      <c r="C4976" s="80">
        <v>4567.9530999999997</v>
      </c>
      <c r="D4976" s="81">
        <v>120.6117</v>
      </c>
      <c r="E4976" s="82">
        <v>103.01</v>
      </c>
      <c r="F4976" s="82">
        <v>61.714500000000001</v>
      </c>
      <c r="G4976" s="82">
        <v>289.0625</v>
      </c>
      <c r="H4976" s="82">
        <v>193.45240000000001</v>
      </c>
      <c r="I4976" s="82">
        <v>84.885000000000005</v>
      </c>
      <c r="J4976" s="82">
        <v>22.2758</v>
      </c>
      <c r="K4976" s="82">
        <v>81.173400000000001</v>
      </c>
      <c r="L4976" s="82">
        <v>212.506</v>
      </c>
      <c r="M4976" s="87">
        <v>318.24599999999998</v>
      </c>
      <c r="N4976" s="80">
        <v>0.06</v>
      </c>
      <c r="O4976" s="86">
        <f t="shared" si="231"/>
        <v>1334.13545724293</v>
      </c>
      <c r="P4976" s="24">
        <f t="shared" si="232"/>
        <v>0</v>
      </c>
      <c r="R4976" s="76">
        <v>43985</v>
      </c>
      <c r="S4976" s="88">
        <f t="shared" si="233"/>
        <v>1.3751363296533099E-2</v>
      </c>
      <c r="T4976" s="88"/>
    </row>
    <row r="4977" spans="1:20" x14ac:dyDescent="0.3">
      <c r="A4977" s="75">
        <v>4974</v>
      </c>
      <c r="B4977" s="76">
        <v>43986</v>
      </c>
      <c r="C4977" s="80">
        <v>4553.5641999999998</v>
      </c>
      <c r="D4977" s="81">
        <v>123.3792</v>
      </c>
      <c r="E4977" s="82">
        <v>101.84</v>
      </c>
      <c r="F4977" s="82">
        <v>60.976100000000002</v>
      </c>
      <c r="G4977" s="82">
        <v>285.25740000000002</v>
      </c>
      <c r="H4977" s="82">
        <v>191.66079999999999</v>
      </c>
      <c r="I4977" s="82">
        <v>84.643699999999995</v>
      </c>
      <c r="J4977" s="82">
        <v>22.6267</v>
      </c>
      <c r="K4977" s="82">
        <v>81.207300000000004</v>
      </c>
      <c r="L4977" s="82">
        <v>210.542</v>
      </c>
      <c r="M4977" s="87">
        <v>318.16399999999999</v>
      </c>
      <c r="N4977" s="80">
        <v>0.06</v>
      </c>
      <c r="O4977" s="86">
        <f t="shared" si="231"/>
        <v>1334.13863375592</v>
      </c>
      <c r="P4977" s="24">
        <f t="shared" si="232"/>
        <v>0</v>
      </c>
      <c r="R4977" s="76">
        <v>43986</v>
      </c>
      <c r="S4977" s="88">
        <f t="shared" si="233"/>
        <v>-3.1499666666893202E-3</v>
      </c>
      <c r="T4977" s="88"/>
    </row>
    <row r="4978" spans="1:20" x14ac:dyDescent="0.3">
      <c r="A4978" s="75">
        <v>4975</v>
      </c>
      <c r="B4978" s="76">
        <v>43987</v>
      </c>
      <c r="C4978" s="80">
        <v>4672.9808999999996</v>
      </c>
      <c r="D4978" s="81">
        <v>126.9785</v>
      </c>
      <c r="E4978" s="82">
        <v>99</v>
      </c>
      <c r="F4978" s="82">
        <v>62.279800000000002</v>
      </c>
      <c r="G4978" s="82">
        <v>291.93189999999998</v>
      </c>
      <c r="H4978" s="82">
        <v>200.67850000000001</v>
      </c>
      <c r="I4978" s="82">
        <v>91.504800000000003</v>
      </c>
      <c r="J4978" s="82">
        <v>24.0564</v>
      </c>
      <c r="K4978" s="82">
        <v>83.19</v>
      </c>
      <c r="L4978" s="82">
        <v>213.55699999999999</v>
      </c>
      <c r="M4978" s="87">
        <v>324.61799999999999</v>
      </c>
      <c r="N4978" s="80">
        <v>7.0000000000000007E-2</v>
      </c>
      <c r="O4978" s="86">
        <f t="shared" si="231"/>
        <v>1334.1423396965699</v>
      </c>
      <c r="P4978" s="24">
        <f t="shared" si="232"/>
        <v>0</v>
      </c>
      <c r="R4978" s="76">
        <v>43987</v>
      </c>
      <c r="S4978" s="88">
        <f t="shared" si="233"/>
        <v>2.6224885552288899E-2</v>
      </c>
      <c r="T4978" s="88"/>
    </row>
    <row r="4979" spans="1:20" x14ac:dyDescent="0.3">
      <c r="A4979" s="75">
        <v>4976</v>
      </c>
      <c r="B4979" s="76">
        <v>43990</v>
      </c>
      <c r="C4979" s="80">
        <v>4729.3356999999996</v>
      </c>
      <c r="D4979" s="81">
        <v>131.0223</v>
      </c>
      <c r="E4979" s="82">
        <v>103.38</v>
      </c>
      <c r="F4979" s="82">
        <v>63.572000000000003</v>
      </c>
      <c r="G4979" s="82">
        <v>293.74079999999998</v>
      </c>
      <c r="H4979" s="82">
        <v>205.51580000000001</v>
      </c>
      <c r="I4979" s="82">
        <v>94.366500000000002</v>
      </c>
      <c r="J4979" s="82">
        <v>25.5639</v>
      </c>
      <c r="K4979" s="82">
        <v>84.477999999999994</v>
      </c>
      <c r="L4979" s="82">
        <v>213.18600000000001</v>
      </c>
      <c r="M4979" s="87">
        <v>333.65699999999998</v>
      </c>
      <c r="N4979" s="80">
        <v>7.0000000000000007E-2</v>
      </c>
      <c r="O4979" s="86">
        <f t="shared" si="231"/>
        <v>1334.1460456475099</v>
      </c>
      <c r="P4979" s="24">
        <f t="shared" si="232"/>
        <v>0</v>
      </c>
      <c r="R4979" s="76">
        <v>43990</v>
      </c>
      <c r="S4979" s="88">
        <f t="shared" si="233"/>
        <v>1.20597111792176E-2</v>
      </c>
      <c r="T4979" s="88"/>
    </row>
    <row r="4980" spans="1:20" x14ac:dyDescent="0.3">
      <c r="A4980" s="75">
        <v>4977</v>
      </c>
      <c r="B4980" s="76">
        <v>43991</v>
      </c>
      <c r="C4980" s="80">
        <v>4692.7767000000003</v>
      </c>
      <c r="D4980" s="81">
        <v>128.69929999999999</v>
      </c>
      <c r="E4980" s="82">
        <v>102.73</v>
      </c>
      <c r="F4980" s="82">
        <v>62.510599999999997</v>
      </c>
      <c r="G4980" s="82">
        <v>295.98649999999998</v>
      </c>
      <c r="H4980" s="82">
        <v>202.11179999999999</v>
      </c>
      <c r="I4980" s="82">
        <v>92.263400000000004</v>
      </c>
      <c r="J4980" s="82">
        <v>24.9011</v>
      </c>
      <c r="K4980" s="82">
        <v>83.037499999999994</v>
      </c>
      <c r="L4980" s="82">
        <v>214.41200000000001</v>
      </c>
      <c r="M4980" s="87">
        <v>328.50299999999999</v>
      </c>
      <c r="N4980" s="80">
        <v>7.0000000000000007E-2</v>
      </c>
      <c r="O4980" s="86">
        <f t="shared" si="231"/>
        <v>1334.14975160875</v>
      </c>
      <c r="P4980" s="24">
        <f t="shared" si="232"/>
        <v>0</v>
      </c>
      <c r="R4980" s="76">
        <v>43991</v>
      </c>
      <c r="S4980" s="88">
        <f t="shared" si="233"/>
        <v>-7.7302611442869899E-3</v>
      </c>
      <c r="T4980" s="88"/>
    </row>
    <row r="4981" spans="1:20" x14ac:dyDescent="0.3">
      <c r="A4981" s="75">
        <v>4978</v>
      </c>
      <c r="B4981" s="76">
        <v>43992</v>
      </c>
      <c r="C4981" s="80">
        <v>4667.8656000000001</v>
      </c>
      <c r="D4981" s="81">
        <v>130.5061</v>
      </c>
      <c r="E4981" s="82">
        <v>103.85</v>
      </c>
      <c r="F4981" s="82">
        <v>62.4298</v>
      </c>
      <c r="G4981" s="82">
        <v>306.96510000000001</v>
      </c>
      <c r="H4981" s="82">
        <v>194.24870000000001</v>
      </c>
      <c r="I4981" s="82">
        <v>87.315799999999996</v>
      </c>
      <c r="J4981" s="82">
        <v>23.7834</v>
      </c>
      <c r="K4981" s="82">
        <v>82.393500000000003</v>
      </c>
      <c r="L4981" s="82">
        <v>216.28200000000001</v>
      </c>
      <c r="M4981" s="87">
        <v>322.37900000000002</v>
      </c>
      <c r="N4981" s="80">
        <v>0.08</v>
      </c>
      <c r="O4981" s="86">
        <f t="shared" si="231"/>
        <v>1334.15398700479</v>
      </c>
      <c r="P4981" s="24">
        <f t="shared" si="232"/>
        <v>0</v>
      </c>
      <c r="R4981" s="76">
        <v>43992</v>
      </c>
      <c r="S4981" s="88">
        <f t="shared" si="233"/>
        <v>-5.3083923639495297E-3</v>
      </c>
      <c r="T4981" s="88"/>
    </row>
    <row r="4982" spans="1:20" x14ac:dyDescent="0.3">
      <c r="A4982" s="75">
        <v>4979</v>
      </c>
      <c r="B4982" s="76">
        <v>43993</v>
      </c>
      <c r="C4982" s="80">
        <v>4393.2623999999996</v>
      </c>
      <c r="D4982" s="81">
        <v>120.48260000000001</v>
      </c>
      <c r="E4982" s="82">
        <v>100.48</v>
      </c>
      <c r="F4982" s="82">
        <v>59.199300000000001</v>
      </c>
      <c r="G4982" s="82">
        <v>290.48160000000001</v>
      </c>
      <c r="H4982" s="82">
        <v>177.90539999999999</v>
      </c>
      <c r="I4982" s="82">
        <v>79.609899999999996</v>
      </c>
      <c r="J4982" s="82">
        <v>21.574000000000002</v>
      </c>
      <c r="K4982" s="82">
        <v>77.174000000000007</v>
      </c>
      <c r="L4982" s="82">
        <v>206.14</v>
      </c>
      <c r="M4982" s="87">
        <v>308.72899999999998</v>
      </c>
      <c r="N4982" s="80">
        <v>0.08</v>
      </c>
      <c r="O4982" s="86">
        <f t="shared" si="231"/>
        <v>1334.1582224142701</v>
      </c>
      <c r="P4982" s="24">
        <f t="shared" si="232"/>
        <v>0</v>
      </c>
      <c r="R4982" s="76">
        <v>43993</v>
      </c>
      <c r="S4982" s="88">
        <f t="shared" si="233"/>
        <v>-5.8828428993328401E-2</v>
      </c>
      <c r="T4982" s="88"/>
    </row>
    <row r="4983" spans="1:20" x14ac:dyDescent="0.3">
      <c r="A4983" s="75">
        <v>4980</v>
      </c>
      <c r="B4983" s="76">
        <v>43994</v>
      </c>
      <c r="C4983" s="80">
        <v>4451.9569000000001</v>
      </c>
      <c r="D4983" s="81">
        <v>122.232</v>
      </c>
      <c r="E4983" s="82">
        <v>100.34</v>
      </c>
      <c r="F4983" s="82">
        <v>59.833799999999997</v>
      </c>
      <c r="G4983" s="82">
        <v>292.774</v>
      </c>
      <c r="H4983" s="82">
        <v>183.91720000000001</v>
      </c>
      <c r="I4983" s="82">
        <v>81.316599999999994</v>
      </c>
      <c r="J4983" s="82">
        <v>22.171900000000001</v>
      </c>
      <c r="K4983" s="82">
        <v>77.970500000000001</v>
      </c>
      <c r="L4983" s="82">
        <v>208.01</v>
      </c>
      <c r="M4983" s="87">
        <v>311.46199999999999</v>
      </c>
      <c r="N4983" s="80">
        <v>0.08</v>
      </c>
      <c r="O4983" s="86">
        <f t="shared" si="231"/>
        <v>1334.1624578372</v>
      </c>
      <c r="P4983" s="24">
        <f t="shared" si="232"/>
        <v>0</v>
      </c>
      <c r="R4983" s="76">
        <v>43994</v>
      </c>
      <c r="S4983" s="88">
        <f t="shared" si="233"/>
        <v>1.3360117073817601E-2</v>
      </c>
      <c r="T4983" s="88"/>
    </row>
    <row r="4984" spans="1:20" x14ac:dyDescent="0.3">
      <c r="A4984" s="75">
        <v>4981</v>
      </c>
      <c r="B4984" s="76">
        <v>43997</v>
      </c>
      <c r="C4984" s="80">
        <v>4489.1226999999999</v>
      </c>
      <c r="D4984" s="81">
        <v>123.8811</v>
      </c>
      <c r="E4984" s="82">
        <v>100.54</v>
      </c>
      <c r="F4984" s="82">
        <v>61.437600000000003</v>
      </c>
      <c r="G4984" s="82">
        <v>294.64530000000002</v>
      </c>
      <c r="H4984" s="82">
        <v>181.608</v>
      </c>
      <c r="I4984" s="82">
        <v>81.264899999999997</v>
      </c>
      <c r="J4984" s="82">
        <v>22.483799999999999</v>
      </c>
      <c r="K4984" s="82">
        <v>79.167400000000001</v>
      </c>
      <c r="L4984" s="82">
        <v>210.39699999999999</v>
      </c>
      <c r="M4984" s="87">
        <v>311.98899999999998</v>
      </c>
      <c r="N4984" s="80">
        <v>0.09</v>
      </c>
      <c r="O4984" s="86">
        <f t="shared" si="231"/>
        <v>1334.1672227031199</v>
      </c>
      <c r="P4984" s="24">
        <f t="shared" si="232"/>
        <v>0</v>
      </c>
      <c r="R4984" s="76">
        <v>43997</v>
      </c>
      <c r="S4984" s="88">
        <f t="shared" si="233"/>
        <v>8.3481940267660093E-3</v>
      </c>
      <c r="T4984" s="88"/>
    </row>
    <row r="4985" spans="1:20" x14ac:dyDescent="0.3">
      <c r="A4985" s="75">
        <v>4982</v>
      </c>
      <c r="B4985" s="76">
        <v>43998</v>
      </c>
      <c r="C4985" s="80">
        <v>4574.3200999999999</v>
      </c>
      <c r="D4985" s="81">
        <v>128.36949999999999</v>
      </c>
      <c r="E4985" s="82">
        <v>100.04</v>
      </c>
      <c r="F4985" s="82">
        <v>62.983600000000003</v>
      </c>
      <c r="G4985" s="82">
        <v>301.8657</v>
      </c>
      <c r="H4985" s="82">
        <v>187.18190000000001</v>
      </c>
      <c r="I4985" s="82">
        <v>83.092200000000005</v>
      </c>
      <c r="J4985" s="82">
        <v>22.691700000000001</v>
      </c>
      <c r="K4985" s="82">
        <v>79.971100000000007</v>
      </c>
      <c r="L4985" s="82">
        <v>212.315</v>
      </c>
      <c r="M4985" s="87">
        <v>313.35599999999999</v>
      </c>
      <c r="N4985" s="80">
        <v>0.09</v>
      </c>
      <c r="O4985" s="86">
        <f t="shared" si="231"/>
        <v>1334.1719875860599</v>
      </c>
      <c r="P4985" s="24">
        <f t="shared" si="232"/>
        <v>0</v>
      </c>
      <c r="R4985" s="76">
        <v>43998</v>
      </c>
      <c r="S4985" s="88">
        <f t="shared" si="233"/>
        <v>1.8978630278918301E-2</v>
      </c>
      <c r="T4985" s="88"/>
    </row>
    <row r="4986" spans="1:20" x14ac:dyDescent="0.3">
      <c r="A4986" s="75">
        <v>4983</v>
      </c>
      <c r="B4986" s="76">
        <v>43999</v>
      </c>
      <c r="C4986" s="80">
        <v>4557.8512000000001</v>
      </c>
      <c r="D4986" s="81">
        <v>128.9717</v>
      </c>
      <c r="E4986" s="82">
        <v>101.41</v>
      </c>
      <c r="F4986" s="82">
        <v>59.441600000000001</v>
      </c>
      <c r="G4986" s="82">
        <v>302.91050000000001</v>
      </c>
      <c r="H4986" s="82">
        <v>182.2251</v>
      </c>
      <c r="I4986" s="82">
        <v>80.3857</v>
      </c>
      <c r="J4986" s="82">
        <v>21.652000000000001</v>
      </c>
      <c r="K4986" s="82">
        <v>79.646199999999993</v>
      </c>
      <c r="L4986" s="82">
        <v>212.46100000000001</v>
      </c>
      <c r="M4986" s="87">
        <v>314.13</v>
      </c>
      <c r="N4986" s="80">
        <v>0.09</v>
      </c>
      <c r="O4986" s="86">
        <f t="shared" si="231"/>
        <v>1334.1767524860099</v>
      </c>
      <c r="P4986" s="24">
        <f t="shared" si="232"/>
        <v>0</v>
      </c>
      <c r="R4986" s="76">
        <v>43999</v>
      </c>
      <c r="S4986" s="88">
        <f t="shared" si="233"/>
        <v>-3.6002946099027398E-3</v>
      </c>
      <c r="T4986" s="88"/>
    </row>
    <row r="4987" spans="1:20" x14ac:dyDescent="0.3">
      <c r="A4987" s="75">
        <v>4984</v>
      </c>
      <c r="B4987" s="76">
        <v>44000</v>
      </c>
      <c r="C4987" s="80">
        <v>4560.7151000000003</v>
      </c>
      <c r="D4987" s="81">
        <v>128.94309999999999</v>
      </c>
      <c r="E4987" s="82">
        <v>100.69</v>
      </c>
      <c r="F4987" s="82">
        <v>61.9452</v>
      </c>
      <c r="G4987" s="82">
        <v>306.1542</v>
      </c>
      <c r="H4987" s="82">
        <v>183.0214</v>
      </c>
      <c r="I4987" s="82">
        <v>80.885599999999997</v>
      </c>
      <c r="J4987" s="82">
        <v>21.4831</v>
      </c>
      <c r="K4987" s="82">
        <v>80.347300000000004</v>
      </c>
      <c r="L4987" s="82">
        <v>214.10499999999999</v>
      </c>
      <c r="M4987" s="87">
        <v>311.98899999999998</v>
      </c>
      <c r="N4987" s="80">
        <v>0.09</v>
      </c>
      <c r="O4987" s="86">
        <f t="shared" si="231"/>
        <v>1334.18151740299</v>
      </c>
      <c r="P4987" s="24">
        <f t="shared" si="232"/>
        <v>0</v>
      </c>
      <c r="R4987" s="76">
        <v>44000</v>
      </c>
      <c r="S4987" s="88">
        <f t="shared" si="233"/>
        <v>6.2834433910441401E-4</v>
      </c>
      <c r="T4987" s="88"/>
    </row>
    <row r="4988" spans="1:20" x14ac:dyDescent="0.3">
      <c r="A4988" s="75">
        <v>4985</v>
      </c>
      <c r="B4988" s="76">
        <v>44001</v>
      </c>
      <c r="C4988" s="80">
        <v>4535.8020999999999</v>
      </c>
      <c r="D4988" s="81">
        <v>127.35129999999999</v>
      </c>
      <c r="E4988" s="82">
        <v>100.47</v>
      </c>
      <c r="F4988" s="82">
        <v>62.764400000000002</v>
      </c>
      <c r="G4988" s="82">
        <v>304.32960000000003</v>
      </c>
      <c r="H4988" s="82">
        <v>180.4136</v>
      </c>
      <c r="I4988" s="82">
        <v>79.265100000000004</v>
      </c>
      <c r="J4988" s="82">
        <v>20.950199999999999</v>
      </c>
      <c r="K4988" s="82">
        <v>78.688699999999997</v>
      </c>
      <c r="L4988" s="82">
        <v>211.68700000000001</v>
      </c>
      <c r="M4988" s="87">
        <v>307.16500000000002</v>
      </c>
      <c r="N4988" s="80">
        <v>0.09</v>
      </c>
      <c r="O4988" s="86">
        <f t="shared" si="231"/>
        <v>1334.18628233698</v>
      </c>
      <c r="P4988" s="24">
        <f t="shared" si="232"/>
        <v>0</v>
      </c>
      <c r="R4988" s="76">
        <v>44001</v>
      </c>
      <c r="S4988" s="88">
        <f t="shared" si="233"/>
        <v>-5.4625205595501001E-3</v>
      </c>
      <c r="T4988" s="88"/>
    </row>
    <row r="4989" spans="1:20" x14ac:dyDescent="0.3">
      <c r="A4989" s="75">
        <v>4986</v>
      </c>
      <c r="B4989" s="76">
        <v>44004</v>
      </c>
      <c r="C4989" s="80">
        <v>4565.2654000000002</v>
      </c>
      <c r="D4989" s="81">
        <v>127.81019999999999</v>
      </c>
      <c r="E4989" s="82">
        <v>101.59</v>
      </c>
      <c r="F4989" s="82">
        <v>63.595100000000002</v>
      </c>
      <c r="G4989" s="82">
        <v>312.78190000000001</v>
      </c>
      <c r="H4989" s="82">
        <v>182.3246</v>
      </c>
      <c r="I4989" s="82">
        <v>80.023600000000002</v>
      </c>
      <c r="J4989" s="82">
        <v>20.9892</v>
      </c>
      <c r="K4989" s="82">
        <v>78.209900000000005</v>
      </c>
      <c r="L4989" s="82">
        <v>211.316</v>
      </c>
      <c r="M4989" s="87">
        <v>308.64699999999999</v>
      </c>
      <c r="N4989" s="80">
        <v>0.08</v>
      </c>
      <c r="O4989" s="86">
        <f t="shared" si="231"/>
        <v>1334.1905178489801</v>
      </c>
      <c r="P4989" s="24">
        <f t="shared" si="232"/>
        <v>0</v>
      </c>
      <c r="R4989" s="76">
        <v>44004</v>
      </c>
      <c r="S4989" s="88">
        <f t="shared" si="233"/>
        <v>6.4957199080621902E-3</v>
      </c>
      <c r="T4989" s="88"/>
    </row>
    <row r="4990" spans="1:20" x14ac:dyDescent="0.3">
      <c r="A4990" s="75">
        <v>4987</v>
      </c>
      <c r="B4990" s="76">
        <v>44005</v>
      </c>
      <c r="C4990" s="80">
        <v>4584.9560000000001</v>
      </c>
      <c r="D4990" s="81">
        <v>128.12569999999999</v>
      </c>
      <c r="E4990" s="82">
        <v>100.88</v>
      </c>
      <c r="F4990" s="82">
        <v>63.675899999999999</v>
      </c>
      <c r="G4990" s="82">
        <v>314.8716</v>
      </c>
      <c r="H4990" s="82">
        <v>182.02600000000001</v>
      </c>
      <c r="I4990" s="82">
        <v>80.506299999999996</v>
      </c>
      <c r="J4990" s="82">
        <v>21.379100000000001</v>
      </c>
      <c r="K4990" s="82">
        <v>78.038899999999998</v>
      </c>
      <c r="L4990" s="82">
        <v>211.816</v>
      </c>
      <c r="M4990" s="87">
        <v>307.26400000000001</v>
      </c>
      <c r="N4990" s="80">
        <v>0.08</v>
      </c>
      <c r="O4990" s="86">
        <f t="shared" si="231"/>
        <v>1334.1947533744401</v>
      </c>
      <c r="P4990" s="24">
        <f t="shared" si="232"/>
        <v>0</v>
      </c>
      <c r="R4990" s="76">
        <v>44005</v>
      </c>
      <c r="S4990" s="88">
        <f t="shared" si="233"/>
        <v>4.3131336898836201E-3</v>
      </c>
      <c r="T4990" s="88"/>
    </row>
    <row r="4991" spans="1:20" x14ac:dyDescent="0.3">
      <c r="A4991" s="75">
        <v>4988</v>
      </c>
      <c r="B4991" s="76">
        <v>44006</v>
      </c>
      <c r="C4991" s="80">
        <v>4466.4255000000003</v>
      </c>
      <c r="D4991" s="81">
        <v>127.8246</v>
      </c>
      <c r="E4991" s="82">
        <v>100.97</v>
      </c>
      <c r="F4991" s="82">
        <v>62.810499999999998</v>
      </c>
      <c r="G4991" s="82">
        <v>308.52460000000002</v>
      </c>
      <c r="H4991" s="82">
        <v>174.4615</v>
      </c>
      <c r="I4991" s="82">
        <v>76.713700000000003</v>
      </c>
      <c r="J4991" s="82">
        <v>20.456299999999999</v>
      </c>
      <c r="K4991" s="82">
        <v>76.346100000000007</v>
      </c>
      <c r="L4991" s="82">
        <v>208.91300000000001</v>
      </c>
      <c r="M4991" s="87">
        <v>303.428</v>
      </c>
      <c r="N4991" s="80">
        <v>0.08</v>
      </c>
      <c r="O4991" s="86">
        <f t="shared" si="231"/>
        <v>1334.1989889133399</v>
      </c>
      <c r="P4991" s="24">
        <f t="shared" si="232"/>
        <v>0</v>
      </c>
      <c r="R4991" s="76">
        <v>44006</v>
      </c>
      <c r="S4991" s="88">
        <f t="shared" si="233"/>
        <v>-2.5852047435133502E-2</v>
      </c>
      <c r="T4991" s="88"/>
    </row>
    <row r="4992" spans="1:20" x14ac:dyDescent="0.3">
      <c r="A4992" s="75">
        <v>4989</v>
      </c>
      <c r="B4992" s="76">
        <v>44007</v>
      </c>
      <c r="C4992" s="80">
        <v>4515.6115</v>
      </c>
      <c r="D4992" s="81">
        <v>127.5664</v>
      </c>
      <c r="E4992" s="82">
        <v>102.89</v>
      </c>
      <c r="F4992" s="82">
        <v>62.914400000000001</v>
      </c>
      <c r="G4992" s="82">
        <v>312.42320000000001</v>
      </c>
      <c r="H4992" s="82">
        <v>177.58690000000001</v>
      </c>
      <c r="I4992" s="82">
        <v>77.868799999999993</v>
      </c>
      <c r="J4992" s="82">
        <v>20.456299999999999</v>
      </c>
      <c r="K4992" s="82">
        <v>76.8249</v>
      </c>
      <c r="L4992" s="82">
        <v>211.89599999999999</v>
      </c>
      <c r="M4992" s="87">
        <v>300.90899999999999</v>
      </c>
      <c r="N4992" s="80">
        <v>0.08</v>
      </c>
      <c r="O4992" s="86">
        <f t="shared" si="231"/>
        <v>1334.20322446568</v>
      </c>
      <c r="P4992" s="24">
        <f t="shared" si="232"/>
        <v>0</v>
      </c>
      <c r="R4992" s="76">
        <v>44007</v>
      </c>
      <c r="S4992" s="88">
        <f t="shared" si="233"/>
        <v>1.10123856314182E-2</v>
      </c>
      <c r="T4992" s="88"/>
    </row>
    <row r="4993" spans="1:20" x14ac:dyDescent="0.3">
      <c r="A4993" s="75">
        <v>4990</v>
      </c>
      <c r="B4993" s="76">
        <v>44008</v>
      </c>
      <c r="C4993" s="80">
        <v>4406.2641000000003</v>
      </c>
      <c r="D4993" s="81">
        <v>126.21850000000001</v>
      </c>
      <c r="E4993" s="82">
        <v>105.37</v>
      </c>
      <c r="F4993" s="82">
        <v>62.510599999999997</v>
      </c>
      <c r="G4993" s="82">
        <v>306.16980000000001</v>
      </c>
      <c r="H4993" s="82">
        <v>172.11259999999999</v>
      </c>
      <c r="I4993" s="82">
        <v>75.196700000000007</v>
      </c>
      <c r="J4993" s="82">
        <v>20.0275</v>
      </c>
      <c r="K4993" s="82">
        <v>74.499499999999998</v>
      </c>
      <c r="L4993" s="82">
        <v>207.89699999999999</v>
      </c>
      <c r="M4993" s="87">
        <v>295.93599999999998</v>
      </c>
      <c r="N4993" s="80">
        <v>0.08</v>
      </c>
      <c r="O4993" s="86">
        <f t="shared" si="231"/>
        <v>1334.20746003147</v>
      </c>
      <c r="P4993" s="24">
        <f t="shared" si="232"/>
        <v>0</v>
      </c>
      <c r="R4993" s="76">
        <v>44008</v>
      </c>
      <c r="S4993" s="88">
        <f t="shared" si="233"/>
        <v>-2.4215413571340199E-2</v>
      </c>
      <c r="T4993" s="88"/>
    </row>
    <row r="4994" spans="1:20" x14ac:dyDescent="0.3">
      <c r="A4994" s="75">
        <v>4991</v>
      </c>
      <c r="B4994" s="76">
        <v>44011</v>
      </c>
      <c r="C4994" s="80">
        <v>4471.5227999999997</v>
      </c>
      <c r="D4994" s="81">
        <v>127.63809999999999</v>
      </c>
      <c r="E4994" s="82">
        <v>104.99</v>
      </c>
      <c r="F4994" s="82">
        <v>63.179699999999997</v>
      </c>
      <c r="G4994" s="82">
        <v>309.46030000000002</v>
      </c>
      <c r="H4994" s="82">
        <v>174.5213</v>
      </c>
      <c r="I4994" s="82">
        <v>76.403400000000005</v>
      </c>
      <c r="J4994" s="82">
        <v>20.560300000000002</v>
      </c>
      <c r="K4994" s="82">
        <v>75.850300000000004</v>
      </c>
      <c r="L4994" s="82">
        <v>211.364</v>
      </c>
      <c r="M4994" s="87">
        <v>300.97399999999999</v>
      </c>
      <c r="N4994" s="80">
        <v>0.08</v>
      </c>
      <c r="O4994" s="86">
        <f t="shared" si="231"/>
        <v>1334.21169561071</v>
      </c>
      <c r="P4994" s="24">
        <f t="shared" si="232"/>
        <v>0</v>
      </c>
      <c r="R4994" s="76">
        <v>44011</v>
      </c>
      <c r="S4994" s="88">
        <f t="shared" si="233"/>
        <v>1.48104377129821E-2</v>
      </c>
      <c r="T4994" s="88"/>
    </row>
    <row r="4995" spans="1:20" x14ac:dyDescent="0.3">
      <c r="A4995" s="75">
        <v>4992</v>
      </c>
      <c r="B4995" s="76">
        <v>44012</v>
      </c>
      <c r="C4995" s="80">
        <v>4540.7920000000004</v>
      </c>
      <c r="D4995" s="81">
        <v>130.7929</v>
      </c>
      <c r="E4995" s="82">
        <v>107.09</v>
      </c>
      <c r="F4995" s="82">
        <v>63.7682</v>
      </c>
      <c r="G4995" s="82">
        <v>317.36669999999998</v>
      </c>
      <c r="H4995" s="82">
        <v>177.6267</v>
      </c>
      <c r="I4995" s="82">
        <v>77.093000000000004</v>
      </c>
      <c r="J4995" s="82">
        <v>20.859200000000001</v>
      </c>
      <c r="K4995" s="82">
        <v>76.397400000000005</v>
      </c>
      <c r="L4995" s="82">
        <v>213.267</v>
      </c>
      <c r="M4995" s="87">
        <v>303.72399999999999</v>
      </c>
      <c r="N4995" s="80">
        <v>0.08</v>
      </c>
      <c r="O4995" s="99">
        <f t="shared" si="231"/>
        <v>1334.2159312034</v>
      </c>
      <c r="P4995" s="24">
        <f t="shared" si="232"/>
        <v>1</v>
      </c>
      <c r="R4995" s="76">
        <v>44012</v>
      </c>
      <c r="S4995" s="88">
        <f t="shared" si="233"/>
        <v>1.5491187923720499E-2</v>
      </c>
      <c r="T4995" s="88"/>
    </row>
    <row r="4996" spans="1:20" x14ac:dyDescent="0.3">
      <c r="A4996" s="75">
        <v>4993</v>
      </c>
      <c r="B4996" s="76">
        <v>44013</v>
      </c>
      <c r="C4996" s="80">
        <v>4563.7323999999999</v>
      </c>
      <c r="D4996" s="81">
        <v>128.7423</v>
      </c>
      <c r="E4996" s="82">
        <v>106.33</v>
      </c>
      <c r="F4996" s="82">
        <v>64.022000000000006</v>
      </c>
      <c r="G4996" s="82">
        <v>319.22250000000003</v>
      </c>
      <c r="H4996" s="82">
        <v>174.42169999999999</v>
      </c>
      <c r="I4996" s="82">
        <v>75.351900000000001</v>
      </c>
      <c r="J4996" s="82">
        <v>20.287400000000002</v>
      </c>
      <c r="K4996" s="82">
        <v>76.636799999999994</v>
      </c>
      <c r="L4996" s="82">
        <v>213.428</v>
      </c>
      <c r="M4996" s="87">
        <v>304.03699999999998</v>
      </c>
      <c r="N4996" s="80">
        <v>0.08</v>
      </c>
      <c r="O4996" s="86">
        <f t="shared" ref="O4996:O5059" si="234">O4995*(1+N4996/100/252)</f>
        <v>1334.2201668095299</v>
      </c>
      <c r="P4996" s="24">
        <f t="shared" ref="P4996:P5059" si="235">IF(MONTH(B4996)&lt;&gt;MONTH(B4997),1,0)</f>
        <v>0</v>
      </c>
      <c r="R4996" s="76">
        <v>44013</v>
      </c>
      <c r="S4996" s="88">
        <f t="shared" ref="S4996:S5059" si="236">(C4996/C4995)-1</f>
        <v>5.0520702115399701E-3</v>
      </c>
      <c r="T4996" s="88"/>
    </row>
    <row r="4997" spans="1:20" x14ac:dyDescent="0.3">
      <c r="A4997" s="75">
        <v>4994</v>
      </c>
      <c r="B4997" s="76">
        <v>44014</v>
      </c>
      <c r="C4997" s="80">
        <v>4585.4535999999998</v>
      </c>
      <c r="D4997" s="81">
        <v>131.73929999999999</v>
      </c>
      <c r="E4997" s="82">
        <v>113.12</v>
      </c>
      <c r="F4997" s="82">
        <v>64.541200000000003</v>
      </c>
      <c r="G4997" s="82">
        <v>321.65530000000001</v>
      </c>
      <c r="H4997" s="82">
        <v>175.7953</v>
      </c>
      <c r="I4997" s="82">
        <v>75.989699999999999</v>
      </c>
      <c r="J4997" s="82">
        <v>20.651299999999999</v>
      </c>
      <c r="K4997" s="82">
        <v>76.739400000000003</v>
      </c>
      <c r="L4997" s="82">
        <v>214.21799999999999</v>
      </c>
      <c r="M4997" s="87">
        <v>302.16000000000003</v>
      </c>
      <c r="N4997" s="80">
        <v>0.09</v>
      </c>
      <c r="O4997" s="86">
        <f t="shared" si="234"/>
        <v>1334.22493188155</v>
      </c>
      <c r="P4997" s="24">
        <f t="shared" si="235"/>
        <v>0</v>
      </c>
      <c r="R4997" s="76">
        <v>44014</v>
      </c>
      <c r="S4997" s="88">
        <f t="shared" si="236"/>
        <v>4.7595253393910601E-3</v>
      </c>
      <c r="T4997" s="88"/>
    </row>
    <row r="4998" spans="1:20" x14ac:dyDescent="0.3">
      <c r="A4998" s="75">
        <v>4995</v>
      </c>
      <c r="B4998" s="76">
        <v>44015</v>
      </c>
      <c r="C4998" s="80">
        <v>4585.4535999999998</v>
      </c>
      <c r="D4998" s="81">
        <v>131.73929999999999</v>
      </c>
      <c r="E4998" s="82">
        <v>113.12</v>
      </c>
      <c r="F4998" s="82">
        <v>64.541200000000003</v>
      </c>
      <c r="G4998" s="82">
        <v>321.65530000000001</v>
      </c>
      <c r="H4998" s="82">
        <v>175.7953</v>
      </c>
      <c r="I4998" s="82">
        <v>75.989699999999999</v>
      </c>
      <c r="J4998" s="82">
        <v>20.651299999999999</v>
      </c>
      <c r="K4998" s="82">
        <v>76.739400000000003</v>
      </c>
      <c r="L4998" s="82">
        <v>214.21799999999999</v>
      </c>
      <c r="M4998" s="87">
        <v>302.16000000000003</v>
      </c>
      <c r="N4998" s="80">
        <v>0.09</v>
      </c>
      <c r="O4998" s="86">
        <f t="shared" si="234"/>
        <v>1334.2296969705901</v>
      </c>
      <c r="P4998" s="24">
        <f t="shared" si="235"/>
        <v>0</v>
      </c>
      <c r="R4998" s="76">
        <v>44015</v>
      </c>
      <c r="S4998" s="88">
        <f t="shared" si="236"/>
        <v>0</v>
      </c>
      <c r="T4998" s="88"/>
    </row>
    <row r="4999" spans="1:20" x14ac:dyDescent="0.3">
      <c r="A4999" s="75">
        <v>4996</v>
      </c>
      <c r="B4999" s="76">
        <v>44018</v>
      </c>
      <c r="C4999" s="80">
        <v>4658.3050000000003</v>
      </c>
      <c r="D4999" s="81">
        <v>133.245</v>
      </c>
      <c r="E4999" s="82">
        <v>112.61</v>
      </c>
      <c r="F4999" s="82">
        <v>65.302599999999998</v>
      </c>
      <c r="G4999" s="82">
        <v>328.57929999999999</v>
      </c>
      <c r="H4999" s="82">
        <v>176.31280000000001</v>
      </c>
      <c r="I4999" s="82">
        <v>76.524100000000004</v>
      </c>
      <c r="J4999" s="82">
        <v>21.054200000000002</v>
      </c>
      <c r="K4999" s="82">
        <v>77.337900000000005</v>
      </c>
      <c r="L4999" s="82">
        <v>214.94399999999999</v>
      </c>
      <c r="M4999" s="87">
        <v>310.35899999999998</v>
      </c>
      <c r="N4999" s="80">
        <v>0.09</v>
      </c>
      <c r="O4999" s="86">
        <f t="shared" si="234"/>
        <v>1334.2344620766601</v>
      </c>
      <c r="P4999" s="24">
        <f t="shared" si="235"/>
        <v>0</v>
      </c>
      <c r="R4999" s="76">
        <v>44018</v>
      </c>
      <c r="S4999" s="88">
        <f t="shared" si="236"/>
        <v>1.5887501293219999E-2</v>
      </c>
      <c r="T4999" s="88"/>
    </row>
    <row r="5000" spans="1:20" x14ac:dyDescent="0.3">
      <c r="A5000" s="75">
        <v>4997</v>
      </c>
      <c r="B5000" s="76">
        <v>44019</v>
      </c>
      <c r="C5000" s="80">
        <v>4607.9315999999999</v>
      </c>
      <c r="D5000" s="81">
        <v>132.12649999999999</v>
      </c>
      <c r="E5000" s="82">
        <v>110.98</v>
      </c>
      <c r="F5000" s="82">
        <v>64.968100000000007</v>
      </c>
      <c r="G5000" s="82">
        <v>324.7586</v>
      </c>
      <c r="H5000" s="82">
        <v>171.81399999999999</v>
      </c>
      <c r="I5000" s="82">
        <v>74.541600000000003</v>
      </c>
      <c r="J5000" s="82">
        <v>20.612300000000001</v>
      </c>
      <c r="K5000" s="82">
        <v>77.303700000000006</v>
      </c>
      <c r="L5000" s="82">
        <v>215.37899999999999</v>
      </c>
      <c r="M5000" s="87">
        <v>305.947</v>
      </c>
      <c r="N5000" s="80">
        <v>0.09</v>
      </c>
      <c r="O5000" s="86">
        <f t="shared" si="234"/>
        <v>1334.2392271997301</v>
      </c>
      <c r="P5000" s="24">
        <f t="shared" si="235"/>
        <v>0</v>
      </c>
      <c r="R5000" s="76">
        <v>44019</v>
      </c>
      <c r="S5000" s="88">
        <f t="shared" si="236"/>
        <v>-1.08136757897992E-2</v>
      </c>
      <c r="T5000" s="88"/>
    </row>
    <row r="5001" spans="1:20" x14ac:dyDescent="0.3">
      <c r="A5001" s="75">
        <v>4998</v>
      </c>
      <c r="B5001" s="76">
        <v>44020</v>
      </c>
      <c r="C5001" s="80">
        <v>4644.0627999999997</v>
      </c>
      <c r="D5001" s="81">
        <v>134.11969999999999</v>
      </c>
      <c r="E5001" s="82">
        <v>112.67</v>
      </c>
      <c r="F5001" s="82">
        <v>65.371899999999997</v>
      </c>
      <c r="G5001" s="82">
        <v>331.90100000000001</v>
      </c>
      <c r="H5001" s="82">
        <v>171.89359999999999</v>
      </c>
      <c r="I5001" s="82">
        <v>74.369200000000006</v>
      </c>
      <c r="J5001" s="82">
        <v>20.079499999999999</v>
      </c>
      <c r="K5001" s="82">
        <v>77.064300000000003</v>
      </c>
      <c r="L5001" s="82">
        <v>216.42699999999999</v>
      </c>
      <c r="M5001" s="87">
        <v>305.99599999999998</v>
      </c>
      <c r="N5001" s="80">
        <v>0.09</v>
      </c>
      <c r="O5001" s="86">
        <f t="shared" si="234"/>
        <v>1334.2439923398299</v>
      </c>
      <c r="P5001" s="24">
        <f t="shared" si="235"/>
        <v>0</v>
      </c>
      <c r="R5001" s="76">
        <v>44020</v>
      </c>
      <c r="S5001" s="88">
        <f t="shared" si="236"/>
        <v>7.8410886133812897E-3</v>
      </c>
      <c r="T5001" s="88"/>
    </row>
    <row r="5002" spans="1:20" x14ac:dyDescent="0.3">
      <c r="A5002" s="75">
        <v>4999</v>
      </c>
      <c r="B5002" s="76">
        <v>44021</v>
      </c>
      <c r="C5002" s="80">
        <v>4619.1719000000003</v>
      </c>
      <c r="D5002" s="81">
        <v>133.7182</v>
      </c>
      <c r="E5002" s="82">
        <v>114.22</v>
      </c>
      <c r="F5002" s="82">
        <v>66.375600000000006</v>
      </c>
      <c r="G5002" s="82">
        <v>334.22460000000001</v>
      </c>
      <c r="H5002" s="82">
        <v>164.7073</v>
      </c>
      <c r="I5002" s="82">
        <v>71.300700000000006</v>
      </c>
      <c r="J5002" s="82">
        <v>19.442599999999999</v>
      </c>
      <c r="K5002" s="82">
        <v>75.080799999999996</v>
      </c>
      <c r="L5002" s="82">
        <v>213.99199999999999</v>
      </c>
      <c r="M5002" s="87">
        <v>303.49400000000003</v>
      </c>
      <c r="N5002" s="80">
        <v>0.09</v>
      </c>
      <c r="O5002" s="86">
        <f t="shared" si="234"/>
        <v>1334.24875749695</v>
      </c>
      <c r="P5002" s="24">
        <f t="shared" si="235"/>
        <v>0</v>
      </c>
      <c r="R5002" s="76">
        <v>44021</v>
      </c>
      <c r="S5002" s="88">
        <f t="shared" si="236"/>
        <v>-5.35972510966032E-3</v>
      </c>
      <c r="T5002" s="88"/>
    </row>
    <row r="5003" spans="1:20" x14ac:dyDescent="0.3">
      <c r="A5003" s="75">
        <v>5000</v>
      </c>
      <c r="B5003" s="76">
        <v>44022</v>
      </c>
      <c r="C5003" s="80">
        <v>4667.5285999999996</v>
      </c>
      <c r="D5003" s="81">
        <v>132.65700000000001</v>
      </c>
      <c r="E5003" s="82">
        <v>114.26</v>
      </c>
      <c r="F5003" s="82">
        <v>66.214100000000002</v>
      </c>
      <c r="G5003" s="82">
        <v>333.21089999999998</v>
      </c>
      <c r="H5003" s="82">
        <v>169.66399999999999</v>
      </c>
      <c r="I5003" s="82">
        <v>73.524500000000003</v>
      </c>
      <c r="J5003" s="82">
        <v>19.988499999999998</v>
      </c>
      <c r="K5003" s="82">
        <v>77.201099999999997</v>
      </c>
      <c r="L5003" s="82">
        <v>216.81399999999999</v>
      </c>
      <c r="M5003" s="87">
        <v>304.399</v>
      </c>
      <c r="N5003" s="80">
        <v>0.09</v>
      </c>
      <c r="O5003" s="86">
        <f t="shared" si="234"/>
        <v>1334.25352267108</v>
      </c>
      <c r="P5003" s="24">
        <f t="shared" si="235"/>
        <v>0</v>
      </c>
      <c r="R5003" s="76">
        <v>44022</v>
      </c>
      <c r="S5003" s="88">
        <f t="shared" si="236"/>
        <v>1.0468694616019699E-2</v>
      </c>
      <c r="T5003" s="88"/>
    </row>
    <row r="5004" spans="1:20" x14ac:dyDescent="0.3">
      <c r="A5004" s="75">
        <v>5001</v>
      </c>
      <c r="B5004" s="76">
        <v>44025</v>
      </c>
      <c r="C5004" s="80">
        <v>4623.8288000000002</v>
      </c>
      <c r="D5004" s="81">
        <v>130.965</v>
      </c>
      <c r="E5004" s="82">
        <v>109.94</v>
      </c>
      <c r="F5004" s="82">
        <v>65.775700000000001</v>
      </c>
      <c r="G5004" s="82">
        <v>322.91840000000002</v>
      </c>
      <c r="H5004" s="82">
        <v>170.0025</v>
      </c>
      <c r="I5004" s="82">
        <v>73.541799999999995</v>
      </c>
      <c r="J5004" s="82">
        <v>20.066500000000001</v>
      </c>
      <c r="K5004" s="82">
        <v>77.372100000000003</v>
      </c>
      <c r="L5004" s="82">
        <v>217.54</v>
      </c>
      <c r="M5004" s="87">
        <v>304.46499999999997</v>
      </c>
      <c r="N5004" s="80">
        <v>0.09</v>
      </c>
      <c r="O5004" s="86">
        <f t="shared" si="234"/>
        <v>1334.25828786223</v>
      </c>
      <c r="P5004" s="24">
        <f t="shared" si="235"/>
        <v>0</v>
      </c>
      <c r="R5004" s="76">
        <v>44025</v>
      </c>
      <c r="S5004" s="88">
        <f t="shared" si="236"/>
        <v>-9.3625136008807005E-3</v>
      </c>
      <c r="T5004" s="88"/>
    </row>
    <row r="5005" spans="1:20" x14ac:dyDescent="0.3">
      <c r="A5005" s="75">
        <v>5002</v>
      </c>
      <c r="B5005" s="76">
        <v>44026</v>
      </c>
      <c r="C5005" s="80">
        <v>4686.4314000000004</v>
      </c>
      <c r="D5005" s="81">
        <v>132.47059999999999</v>
      </c>
      <c r="E5005" s="82">
        <v>112.27</v>
      </c>
      <c r="F5005" s="82">
        <v>66.271799999999999</v>
      </c>
      <c r="G5005" s="82">
        <v>324.91460000000001</v>
      </c>
      <c r="H5005" s="82">
        <v>175.8749</v>
      </c>
      <c r="I5005" s="82">
        <v>75.972499999999997</v>
      </c>
      <c r="J5005" s="82">
        <v>21.0412</v>
      </c>
      <c r="K5005" s="82">
        <v>78.432199999999995</v>
      </c>
      <c r="L5005" s="82">
        <v>218.523</v>
      </c>
      <c r="M5005" s="87">
        <v>314.01400000000001</v>
      </c>
      <c r="N5005" s="80">
        <v>0.09</v>
      </c>
      <c r="O5005" s="86">
        <f t="shared" si="234"/>
        <v>1334.2630530704</v>
      </c>
      <c r="P5005" s="24">
        <f t="shared" si="235"/>
        <v>0</v>
      </c>
      <c r="R5005" s="76">
        <v>44026</v>
      </c>
      <c r="S5005" s="88">
        <f t="shared" si="236"/>
        <v>1.35391258430675E-2</v>
      </c>
      <c r="T5005" s="88"/>
    </row>
    <row r="5006" spans="1:20" x14ac:dyDescent="0.3">
      <c r="A5006" s="75">
        <v>5003</v>
      </c>
      <c r="B5006" s="76">
        <v>44027</v>
      </c>
      <c r="C5006" s="80">
        <v>4729.0907999999999</v>
      </c>
      <c r="D5006" s="81">
        <v>132.71440000000001</v>
      </c>
      <c r="E5006" s="82">
        <v>112.78</v>
      </c>
      <c r="F5006" s="82">
        <v>65.599800000000002</v>
      </c>
      <c r="G5006" s="82">
        <v>324.43110000000001</v>
      </c>
      <c r="H5006" s="82">
        <v>176.94990000000001</v>
      </c>
      <c r="I5006" s="82">
        <v>76.937899999999999</v>
      </c>
      <c r="J5006" s="82">
        <v>21.613</v>
      </c>
      <c r="K5006" s="82">
        <v>79.338399999999993</v>
      </c>
      <c r="L5006" s="82">
        <v>215.57300000000001</v>
      </c>
      <c r="M5006" s="87">
        <v>315.74299999999999</v>
      </c>
      <c r="N5006" s="80">
        <v>0.1</v>
      </c>
      <c r="O5006" s="86">
        <f t="shared" si="234"/>
        <v>1334.2683477650601</v>
      </c>
      <c r="P5006" s="24">
        <f t="shared" si="235"/>
        <v>0</v>
      </c>
      <c r="R5006" s="76">
        <v>44027</v>
      </c>
      <c r="S5006" s="88">
        <f t="shared" si="236"/>
        <v>9.1027471350588803E-3</v>
      </c>
      <c r="T5006" s="88"/>
    </row>
    <row r="5007" spans="1:20" x14ac:dyDescent="0.3">
      <c r="A5007" s="75">
        <v>5004</v>
      </c>
      <c r="B5007" s="76">
        <v>44028</v>
      </c>
      <c r="C5007" s="80">
        <v>4713.1264000000001</v>
      </c>
      <c r="D5007" s="81">
        <v>130.77850000000001</v>
      </c>
      <c r="E5007" s="82">
        <v>111.66</v>
      </c>
      <c r="F5007" s="82">
        <v>64.672899999999998</v>
      </c>
      <c r="G5007" s="82">
        <v>318.0061</v>
      </c>
      <c r="H5007" s="82">
        <v>175.8948</v>
      </c>
      <c r="I5007" s="82">
        <v>76.334500000000006</v>
      </c>
      <c r="J5007" s="82">
        <v>21.353100000000001</v>
      </c>
      <c r="K5007" s="82">
        <v>78.911000000000001</v>
      </c>
      <c r="L5007" s="82">
        <v>215.87899999999999</v>
      </c>
      <c r="M5007" s="87">
        <v>314.34399999999999</v>
      </c>
      <c r="N5007" s="80">
        <v>0.1</v>
      </c>
      <c r="O5007" s="86">
        <f t="shared" si="234"/>
        <v>1334.2736424807199</v>
      </c>
      <c r="P5007" s="24">
        <f t="shared" si="235"/>
        <v>0</v>
      </c>
      <c r="R5007" s="76">
        <v>44028</v>
      </c>
      <c r="S5007" s="88">
        <f t="shared" si="236"/>
        <v>-3.3757863139358699E-3</v>
      </c>
      <c r="T5007" s="88"/>
    </row>
    <row r="5008" spans="1:20" x14ac:dyDescent="0.3">
      <c r="A5008" s="75">
        <v>5005</v>
      </c>
      <c r="B5008" s="76">
        <v>44029</v>
      </c>
      <c r="C5008" s="80">
        <v>4726.7978999999996</v>
      </c>
      <c r="D5008" s="81">
        <v>132.25550000000001</v>
      </c>
      <c r="E5008" s="82">
        <v>112.65</v>
      </c>
      <c r="F5008" s="82">
        <v>63.606999999999999</v>
      </c>
      <c r="G5008" s="82">
        <v>316.3843</v>
      </c>
      <c r="H5008" s="82">
        <v>173.56569999999999</v>
      </c>
      <c r="I5008" s="82">
        <v>75.024299999999997</v>
      </c>
      <c r="J5008" s="82">
        <v>21.132200000000001</v>
      </c>
      <c r="K5008" s="82">
        <v>80.056600000000003</v>
      </c>
      <c r="L5008" s="82">
        <v>217.137</v>
      </c>
      <c r="M5008" s="87">
        <v>315.26600000000002</v>
      </c>
      <c r="N5008" s="80">
        <v>0.09</v>
      </c>
      <c r="O5008" s="86">
        <f t="shared" si="234"/>
        <v>1334.27840774373</v>
      </c>
      <c r="P5008" s="24">
        <f t="shared" si="235"/>
        <v>0</v>
      </c>
      <c r="R5008" s="76">
        <v>44029</v>
      </c>
      <c r="S5008" s="88">
        <f t="shared" si="236"/>
        <v>2.9007284845998802E-3</v>
      </c>
      <c r="T5008" s="88"/>
    </row>
    <row r="5009" spans="1:20" x14ac:dyDescent="0.3">
      <c r="A5009" s="75">
        <v>5006</v>
      </c>
      <c r="B5009" s="76">
        <v>44032</v>
      </c>
      <c r="C5009" s="80">
        <v>4766.5356000000002</v>
      </c>
      <c r="D5009" s="81">
        <v>133.6035</v>
      </c>
      <c r="E5009" s="82">
        <v>115.24</v>
      </c>
      <c r="F5009" s="82">
        <v>64.186300000000003</v>
      </c>
      <c r="G5009" s="82">
        <v>329.9828</v>
      </c>
      <c r="H5009" s="82">
        <v>169.74369999999999</v>
      </c>
      <c r="I5009" s="82">
        <v>73.265900000000002</v>
      </c>
      <c r="J5009" s="82">
        <v>20.781300000000002</v>
      </c>
      <c r="K5009" s="82">
        <v>78.859700000000004</v>
      </c>
      <c r="L5009" s="82">
        <v>214.637</v>
      </c>
      <c r="M5009" s="87">
        <v>315.48</v>
      </c>
      <c r="N5009" s="80">
        <v>0.1</v>
      </c>
      <c r="O5009" s="86">
        <f t="shared" si="234"/>
        <v>1334.28370249932</v>
      </c>
      <c r="P5009" s="24">
        <f t="shared" si="235"/>
        <v>0</v>
      </c>
      <c r="R5009" s="76">
        <v>44032</v>
      </c>
      <c r="S5009" s="88">
        <f t="shared" si="236"/>
        <v>8.4068963473138397E-3</v>
      </c>
      <c r="T5009" s="88"/>
    </row>
    <row r="5010" spans="1:20" x14ac:dyDescent="0.3">
      <c r="A5010" s="75">
        <v>5007</v>
      </c>
      <c r="B5010" s="76">
        <v>44033</v>
      </c>
      <c r="C5010" s="80">
        <v>4774.6140999999998</v>
      </c>
      <c r="D5010" s="81">
        <v>132.37029999999999</v>
      </c>
      <c r="E5010" s="82">
        <v>113.45</v>
      </c>
      <c r="F5010" s="82">
        <v>64.777199999999993</v>
      </c>
      <c r="G5010" s="82">
        <v>325.53829999999999</v>
      </c>
      <c r="H5010" s="82">
        <v>181.9265</v>
      </c>
      <c r="I5010" s="82">
        <v>76.972300000000004</v>
      </c>
      <c r="J5010" s="82">
        <v>22.6267</v>
      </c>
      <c r="K5010" s="82">
        <v>80.706299999999999</v>
      </c>
      <c r="L5010" s="82">
        <v>216.76599999999999</v>
      </c>
      <c r="M5010" s="87">
        <v>317.73500000000001</v>
      </c>
      <c r="N5010" s="80">
        <v>0.1</v>
      </c>
      <c r="O5010" s="86">
        <f t="shared" si="234"/>
        <v>1334.2889972759201</v>
      </c>
      <c r="P5010" s="24">
        <f t="shared" si="235"/>
        <v>0</v>
      </c>
      <c r="R5010" s="76">
        <v>44033</v>
      </c>
      <c r="S5010" s="88">
        <f t="shared" si="236"/>
        <v>1.6948368118765401E-3</v>
      </c>
      <c r="T5010" s="88"/>
    </row>
    <row r="5011" spans="1:20" x14ac:dyDescent="0.3">
      <c r="A5011" s="75">
        <v>5008</v>
      </c>
      <c r="B5011" s="76">
        <v>44034</v>
      </c>
      <c r="C5011" s="80">
        <v>4802.1704</v>
      </c>
      <c r="D5011" s="81">
        <v>132.7861</v>
      </c>
      <c r="E5011" s="82">
        <v>113.81</v>
      </c>
      <c r="F5011" s="82">
        <v>64.893100000000004</v>
      </c>
      <c r="G5011" s="82">
        <v>330.2167</v>
      </c>
      <c r="H5011" s="82">
        <v>181.22980000000001</v>
      </c>
      <c r="I5011" s="82">
        <v>75.179500000000004</v>
      </c>
      <c r="J5011" s="82">
        <v>22.0549</v>
      </c>
      <c r="K5011" s="82">
        <v>82.894999999999996</v>
      </c>
      <c r="L5011" s="82">
        <v>219.31399999999999</v>
      </c>
      <c r="M5011" s="87">
        <v>327.02199999999999</v>
      </c>
      <c r="N5011" s="80">
        <v>0.09</v>
      </c>
      <c r="O5011" s="86">
        <f t="shared" si="234"/>
        <v>1334.29376259376</v>
      </c>
      <c r="P5011" s="24">
        <f t="shared" si="235"/>
        <v>0</v>
      </c>
      <c r="R5011" s="76">
        <v>44034</v>
      </c>
      <c r="S5011" s="88">
        <f t="shared" si="236"/>
        <v>5.7714193069551296E-3</v>
      </c>
      <c r="T5011" s="88"/>
    </row>
    <row r="5012" spans="1:20" x14ac:dyDescent="0.3">
      <c r="A5012" s="75">
        <v>5009</v>
      </c>
      <c r="B5012" s="76">
        <v>44035</v>
      </c>
      <c r="C5012" s="80">
        <v>4743.3653999999997</v>
      </c>
      <c r="D5012" s="81">
        <v>128.58459999999999</v>
      </c>
      <c r="E5012" s="82">
        <v>112.69</v>
      </c>
      <c r="F5012" s="82">
        <v>64.603399999999993</v>
      </c>
      <c r="G5012" s="82">
        <v>315.85410000000002</v>
      </c>
      <c r="H5012" s="82">
        <v>181.17009999999999</v>
      </c>
      <c r="I5012" s="82">
        <v>75.334599999999995</v>
      </c>
      <c r="J5012" s="82">
        <v>21.782</v>
      </c>
      <c r="K5012" s="82">
        <v>82.552999999999997</v>
      </c>
      <c r="L5012" s="82">
        <v>221.03899999999999</v>
      </c>
      <c r="M5012" s="87">
        <v>325.26</v>
      </c>
      <c r="N5012" s="80">
        <v>0.09</v>
      </c>
      <c r="O5012" s="86">
        <f t="shared" si="234"/>
        <v>1334.2985279286299</v>
      </c>
      <c r="P5012" s="24">
        <f t="shared" si="235"/>
        <v>0</v>
      </c>
      <c r="R5012" s="76">
        <v>44035</v>
      </c>
      <c r="S5012" s="88">
        <f t="shared" si="236"/>
        <v>-1.22455046576441E-2</v>
      </c>
      <c r="T5012" s="88"/>
    </row>
    <row r="5013" spans="1:20" x14ac:dyDescent="0.3">
      <c r="A5013" s="75">
        <v>5010</v>
      </c>
      <c r="B5013" s="76">
        <v>44036</v>
      </c>
      <c r="C5013" s="80">
        <v>4714.1014999999998</v>
      </c>
      <c r="D5013" s="81">
        <v>127.4661</v>
      </c>
      <c r="E5013" s="82">
        <v>111.74</v>
      </c>
      <c r="F5013" s="82">
        <v>64.475999999999999</v>
      </c>
      <c r="G5013" s="82">
        <v>313.9203</v>
      </c>
      <c r="H5013" s="82">
        <v>179.41829999999999</v>
      </c>
      <c r="I5013" s="82">
        <v>74.869200000000006</v>
      </c>
      <c r="J5013" s="82">
        <v>21.704000000000001</v>
      </c>
      <c r="K5013" s="82">
        <v>82.912099999999995</v>
      </c>
      <c r="L5013" s="82">
        <v>219.39400000000001</v>
      </c>
      <c r="M5013" s="87">
        <v>327.18599999999998</v>
      </c>
      <c r="N5013" s="80">
        <v>0.09</v>
      </c>
      <c r="O5013" s="86">
        <f t="shared" si="234"/>
        <v>1334.3032932805199</v>
      </c>
      <c r="P5013" s="24">
        <f t="shared" si="235"/>
        <v>0</v>
      </c>
      <c r="R5013" s="76">
        <v>44036</v>
      </c>
      <c r="S5013" s="88">
        <f t="shared" si="236"/>
        <v>-6.1694382642332197E-3</v>
      </c>
      <c r="T5013" s="88"/>
    </row>
    <row r="5014" spans="1:20" x14ac:dyDescent="0.3">
      <c r="A5014" s="75">
        <v>5011</v>
      </c>
      <c r="B5014" s="76">
        <v>44039</v>
      </c>
      <c r="C5014" s="80">
        <v>4748.9883</v>
      </c>
      <c r="D5014" s="81">
        <v>132.92949999999999</v>
      </c>
      <c r="E5014" s="82">
        <v>114.65</v>
      </c>
      <c r="F5014" s="82">
        <v>64.116799999999998</v>
      </c>
      <c r="G5014" s="82">
        <v>317.89699999999999</v>
      </c>
      <c r="H5014" s="82">
        <v>181.22980000000001</v>
      </c>
      <c r="I5014" s="82">
        <v>75.972499999999997</v>
      </c>
      <c r="J5014" s="82">
        <v>22.015899999999998</v>
      </c>
      <c r="K5014" s="82">
        <v>82.894999999999996</v>
      </c>
      <c r="L5014" s="82">
        <v>221.99</v>
      </c>
      <c r="M5014" s="87">
        <v>331.35199999999998</v>
      </c>
      <c r="N5014" s="80">
        <v>0.1</v>
      </c>
      <c r="O5014" s="86">
        <f t="shared" si="234"/>
        <v>1334.30858813485</v>
      </c>
      <c r="P5014" s="24">
        <f t="shared" si="235"/>
        <v>0</v>
      </c>
      <c r="R5014" s="76">
        <v>44039</v>
      </c>
      <c r="S5014" s="88">
        <f t="shared" si="236"/>
        <v>7.40051948393572E-3</v>
      </c>
      <c r="T5014" s="88"/>
    </row>
    <row r="5015" spans="1:20" x14ac:dyDescent="0.3">
      <c r="A5015" s="75">
        <v>5012</v>
      </c>
      <c r="B5015" s="76">
        <v>44040</v>
      </c>
      <c r="C5015" s="80">
        <v>4718.3023999999996</v>
      </c>
      <c r="D5015" s="81">
        <v>131.137</v>
      </c>
      <c r="E5015" s="82">
        <v>111.99</v>
      </c>
      <c r="F5015" s="82">
        <v>64.128399999999999</v>
      </c>
      <c r="G5015" s="82">
        <v>315.04309999999998</v>
      </c>
      <c r="H5015" s="82">
        <v>177.3878</v>
      </c>
      <c r="I5015" s="82">
        <v>75.075999999999993</v>
      </c>
      <c r="J5015" s="82">
        <v>21.2361</v>
      </c>
      <c r="K5015" s="82">
        <v>82.382000000000005</v>
      </c>
      <c r="L5015" s="82">
        <v>221.523</v>
      </c>
      <c r="M5015" s="87">
        <v>323.10300000000001</v>
      </c>
      <c r="N5015" s="80">
        <v>0.1</v>
      </c>
      <c r="O5015" s="86">
        <f t="shared" si="234"/>
        <v>1334.3138830102</v>
      </c>
      <c r="P5015" s="24">
        <f t="shared" si="235"/>
        <v>0</v>
      </c>
      <c r="R5015" s="76">
        <v>44040</v>
      </c>
      <c r="S5015" s="88">
        <f t="shared" si="236"/>
        <v>-6.4615657191660096E-3</v>
      </c>
      <c r="T5015" s="88"/>
    </row>
    <row r="5016" spans="1:20" x14ac:dyDescent="0.3">
      <c r="A5016" s="75">
        <v>5013</v>
      </c>
      <c r="B5016" s="76">
        <v>44041</v>
      </c>
      <c r="C5016" s="80">
        <v>4776.9493000000002</v>
      </c>
      <c r="D5016" s="81">
        <v>133.40270000000001</v>
      </c>
      <c r="E5016" s="82">
        <v>110.68</v>
      </c>
      <c r="F5016" s="82">
        <v>64.533900000000003</v>
      </c>
      <c r="G5016" s="82">
        <v>318.2244</v>
      </c>
      <c r="H5016" s="82">
        <v>179.2988</v>
      </c>
      <c r="I5016" s="82">
        <v>75.903499999999994</v>
      </c>
      <c r="J5016" s="82">
        <v>21.847000000000001</v>
      </c>
      <c r="K5016" s="82">
        <v>82.108400000000003</v>
      </c>
      <c r="L5016" s="82">
        <v>222.41</v>
      </c>
      <c r="M5016" s="87">
        <v>323.05399999999997</v>
      </c>
      <c r="N5016" s="80">
        <v>0.1</v>
      </c>
      <c r="O5016" s="86">
        <f t="shared" si="234"/>
        <v>1334.3191779065601</v>
      </c>
      <c r="P5016" s="24">
        <f t="shared" si="235"/>
        <v>0</v>
      </c>
      <c r="R5016" s="76">
        <v>44041</v>
      </c>
      <c r="S5016" s="88">
        <f t="shared" si="236"/>
        <v>1.24296611425332E-2</v>
      </c>
      <c r="T5016" s="88"/>
    </row>
    <row r="5017" spans="1:20" x14ac:dyDescent="0.3">
      <c r="A5017" s="75">
        <v>5014</v>
      </c>
      <c r="B5017" s="76">
        <v>44042</v>
      </c>
      <c r="C5017" s="80">
        <v>4759.7864</v>
      </c>
      <c r="D5017" s="81">
        <v>153.70779999999999</v>
      </c>
      <c r="E5017" s="82">
        <v>110.5</v>
      </c>
      <c r="F5017" s="82">
        <v>64.012500000000003</v>
      </c>
      <c r="G5017" s="82">
        <v>317.97489999999999</v>
      </c>
      <c r="H5017" s="82">
        <v>171.73429999999999</v>
      </c>
      <c r="I5017" s="82">
        <v>72.179900000000004</v>
      </c>
      <c r="J5017" s="82">
        <v>21.223099999999999</v>
      </c>
      <c r="K5017" s="82">
        <v>81.544200000000004</v>
      </c>
      <c r="L5017" s="82">
        <v>222.023</v>
      </c>
      <c r="M5017" s="87">
        <v>321.73599999999999</v>
      </c>
      <c r="N5017" s="80">
        <v>0.1</v>
      </c>
      <c r="O5017" s="86">
        <f t="shared" si="234"/>
        <v>1334.3244728239399</v>
      </c>
      <c r="P5017" s="24">
        <f t="shared" si="235"/>
        <v>0</v>
      </c>
      <c r="R5017" s="76">
        <v>44042</v>
      </c>
      <c r="S5017" s="88">
        <f t="shared" si="236"/>
        <v>-3.5928578936351699E-3</v>
      </c>
      <c r="T5017" s="88"/>
    </row>
    <row r="5018" spans="1:20" x14ac:dyDescent="0.3">
      <c r="A5018" s="75">
        <v>5015</v>
      </c>
      <c r="B5018" s="76">
        <v>44043</v>
      </c>
      <c r="C5018" s="80">
        <v>4796.8104999999996</v>
      </c>
      <c r="D5018" s="81">
        <v>151.44210000000001</v>
      </c>
      <c r="E5018" s="82">
        <v>112.44</v>
      </c>
      <c r="F5018" s="82">
        <v>64.244299999999996</v>
      </c>
      <c r="G5018" s="82">
        <v>319.70589999999999</v>
      </c>
      <c r="H5018" s="82">
        <v>167.09610000000001</v>
      </c>
      <c r="I5018" s="82">
        <v>72.541899999999998</v>
      </c>
      <c r="J5018" s="82">
        <v>20.313400000000001</v>
      </c>
      <c r="K5018" s="82">
        <v>80.774699999999996</v>
      </c>
      <c r="L5018" s="82">
        <v>221.97399999999999</v>
      </c>
      <c r="M5018" s="87">
        <v>319.87599999999998</v>
      </c>
      <c r="N5018" s="80">
        <v>0.1</v>
      </c>
      <c r="O5018" s="99">
        <f t="shared" si="234"/>
        <v>1334.32976776232</v>
      </c>
      <c r="P5018" s="24">
        <f t="shared" si="235"/>
        <v>1</v>
      </c>
      <c r="R5018" s="76">
        <v>44043</v>
      </c>
      <c r="S5018" s="88">
        <f t="shared" si="236"/>
        <v>7.77852132188106E-3</v>
      </c>
      <c r="T5018" s="88"/>
    </row>
    <row r="5019" spans="1:20" x14ac:dyDescent="0.3">
      <c r="A5019" s="75">
        <v>5016</v>
      </c>
      <c r="B5019" s="76">
        <v>44046</v>
      </c>
      <c r="C5019" s="80">
        <v>4831.4087</v>
      </c>
      <c r="D5019" s="81">
        <v>157.14930000000001</v>
      </c>
      <c r="E5019" s="82">
        <v>112.98</v>
      </c>
      <c r="F5019" s="82">
        <v>64.8583</v>
      </c>
      <c r="G5019" s="82">
        <v>337.6866</v>
      </c>
      <c r="H5019" s="82">
        <v>168.828</v>
      </c>
      <c r="I5019" s="82">
        <v>72.834999999999994</v>
      </c>
      <c r="J5019" s="82">
        <v>20.4693</v>
      </c>
      <c r="K5019" s="82">
        <v>79.167400000000001</v>
      </c>
      <c r="L5019" s="82">
        <v>220.42599999999999</v>
      </c>
      <c r="M5019" s="87">
        <v>320.07299999999998</v>
      </c>
      <c r="N5019" s="80">
        <v>0.1</v>
      </c>
      <c r="O5019" s="86">
        <f t="shared" si="234"/>
        <v>1334.3350627217201</v>
      </c>
      <c r="P5019" s="24">
        <f t="shared" si="235"/>
        <v>0</v>
      </c>
      <c r="R5019" s="76">
        <v>44046</v>
      </c>
      <c r="S5019" s="88">
        <f t="shared" si="236"/>
        <v>7.2127510561446097E-3</v>
      </c>
      <c r="T5019" s="88"/>
    </row>
    <row r="5020" spans="1:20" x14ac:dyDescent="0.3">
      <c r="A5020" s="75">
        <v>5017</v>
      </c>
      <c r="B5020" s="76">
        <v>44047</v>
      </c>
      <c r="C5020" s="80">
        <v>4848.8635999999997</v>
      </c>
      <c r="D5020" s="81">
        <v>159.09960000000001</v>
      </c>
      <c r="E5020" s="82">
        <v>111.73</v>
      </c>
      <c r="F5020" s="82">
        <v>64.881500000000003</v>
      </c>
      <c r="G5020" s="82">
        <v>332.61829999999998</v>
      </c>
      <c r="H5020" s="82">
        <v>172.17230000000001</v>
      </c>
      <c r="I5020" s="82">
        <v>74.938100000000006</v>
      </c>
      <c r="J5020" s="82">
        <v>21.327100000000002</v>
      </c>
      <c r="K5020" s="82">
        <v>79.834299999999999</v>
      </c>
      <c r="L5020" s="82">
        <v>221.66800000000001</v>
      </c>
      <c r="M5020" s="87">
        <v>328.24</v>
      </c>
      <c r="N5020" s="80">
        <v>0.1</v>
      </c>
      <c r="O5020" s="86">
        <f t="shared" si="234"/>
        <v>1334.3403577021299</v>
      </c>
      <c r="P5020" s="24">
        <f t="shared" si="235"/>
        <v>0</v>
      </c>
      <c r="R5020" s="76">
        <v>44047</v>
      </c>
      <c r="S5020" s="88">
        <f t="shared" si="236"/>
        <v>3.6127972365491701E-3</v>
      </c>
      <c r="T5020" s="88"/>
    </row>
    <row r="5021" spans="1:20" x14ac:dyDescent="0.3">
      <c r="A5021" s="75">
        <v>5018</v>
      </c>
      <c r="B5021" s="76">
        <v>44048</v>
      </c>
      <c r="C5021" s="80">
        <v>4880.0405000000001</v>
      </c>
      <c r="D5021" s="81">
        <v>159.73050000000001</v>
      </c>
      <c r="E5021" s="82">
        <v>110.73</v>
      </c>
      <c r="F5021" s="82">
        <v>64.302199999999999</v>
      </c>
      <c r="G5021" s="82">
        <v>332.07249999999999</v>
      </c>
      <c r="H5021" s="82">
        <v>173.5856</v>
      </c>
      <c r="I5021" s="82">
        <v>75.593199999999996</v>
      </c>
      <c r="J5021" s="82">
        <v>21.690999999999999</v>
      </c>
      <c r="K5021" s="82">
        <v>80.740499999999997</v>
      </c>
      <c r="L5021" s="82">
        <v>219.70099999999999</v>
      </c>
      <c r="M5021" s="87">
        <v>328.07499999999999</v>
      </c>
      <c r="N5021" s="80">
        <v>0.1</v>
      </c>
      <c r="O5021" s="86">
        <f t="shared" si="234"/>
        <v>1334.3456527035501</v>
      </c>
      <c r="P5021" s="24">
        <f t="shared" si="235"/>
        <v>0</v>
      </c>
      <c r="R5021" s="76">
        <v>44048</v>
      </c>
      <c r="S5021" s="88">
        <f t="shared" si="236"/>
        <v>6.4297333503051703E-3</v>
      </c>
      <c r="T5021" s="88"/>
    </row>
    <row r="5022" spans="1:20" x14ac:dyDescent="0.3">
      <c r="A5022" s="75">
        <v>5019</v>
      </c>
      <c r="B5022" s="76">
        <v>44049</v>
      </c>
      <c r="C5022" s="80">
        <v>4911.9612999999999</v>
      </c>
      <c r="D5022" s="81">
        <v>159.25729999999999</v>
      </c>
      <c r="E5022" s="82">
        <v>109.18</v>
      </c>
      <c r="F5022" s="82">
        <v>64.047300000000007</v>
      </c>
      <c r="G5022" s="82">
        <v>337.39030000000002</v>
      </c>
      <c r="H5022" s="82">
        <v>174.12309999999999</v>
      </c>
      <c r="I5022" s="82">
        <v>75.231200000000001</v>
      </c>
      <c r="J5022" s="82">
        <v>21.5091</v>
      </c>
      <c r="K5022" s="82">
        <v>81.185100000000006</v>
      </c>
      <c r="L5022" s="82">
        <v>219.072</v>
      </c>
      <c r="M5022" s="87">
        <v>334.529</v>
      </c>
      <c r="N5022" s="80">
        <v>0.1</v>
      </c>
      <c r="O5022" s="86">
        <f t="shared" si="234"/>
        <v>1334.3509477259799</v>
      </c>
      <c r="P5022" s="24">
        <f t="shared" si="235"/>
        <v>0</v>
      </c>
      <c r="R5022" s="76">
        <v>44049</v>
      </c>
      <c r="S5022" s="88">
        <f t="shared" si="236"/>
        <v>6.54109325527119E-3</v>
      </c>
      <c r="T5022" s="88"/>
    </row>
    <row r="5023" spans="1:20" x14ac:dyDescent="0.3">
      <c r="A5023" s="75">
        <v>5020</v>
      </c>
      <c r="B5023" s="76">
        <v>44050</v>
      </c>
      <c r="C5023" s="80">
        <v>4916.0857999999998</v>
      </c>
      <c r="D5023" s="81">
        <v>155.2278</v>
      </c>
      <c r="E5023" s="82">
        <v>109.22</v>
      </c>
      <c r="F5023" s="82">
        <v>63.989400000000003</v>
      </c>
      <c r="G5023" s="82">
        <v>331.35509999999999</v>
      </c>
      <c r="H5023" s="82">
        <v>172.7894</v>
      </c>
      <c r="I5023" s="82">
        <v>74.886399999999995</v>
      </c>
      <c r="J5023" s="82">
        <v>21.106200000000001</v>
      </c>
      <c r="K5023" s="82">
        <v>81.732299999999995</v>
      </c>
      <c r="L5023" s="82">
        <v>220.49100000000001</v>
      </c>
      <c r="M5023" s="87">
        <v>336.86700000000002</v>
      </c>
      <c r="N5023" s="80">
        <v>0.1</v>
      </c>
      <c r="O5023" s="86">
        <f t="shared" si="234"/>
        <v>1334.3562427694201</v>
      </c>
      <c r="P5023" s="24">
        <f t="shared" si="235"/>
        <v>0</v>
      </c>
      <c r="R5023" s="76">
        <v>44050</v>
      </c>
      <c r="S5023" s="88">
        <f t="shared" si="236"/>
        <v>8.3968495435815505E-4</v>
      </c>
      <c r="T5023" s="88"/>
    </row>
    <row r="5024" spans="1:20" x14ac:dyDescent="0.3">
      <c r="A5024" s="75">
        <v>5021</v>
      </c>
      <c r="B5024" s="76">
        <v>44053</v>
      </c>
      <c r="C5024" s="80">
        <v>4929.6328999999996</v>
      </c>
      <c r="D5024" s="81">
        <v>152.51759999999999</v>
      </c>
      <c r="E5024" s="82">
        <v>107.87</v>
      </c>
      <c r="F5024" s="82">
        <v>63.653399999999998</v>
      </c>
      <c r="G5024" s="82">
        <v>324.7586</v>
      </c>
      <c r="H5024" s="82">
        <v>178.62200000000001</v>
      </c>
      <c r="I5024" s="82">
        <v>76.730999999999995</v>
      </c>
      <c r="J5024" s="82">
        <v>21.704000000000001</v>
      </c>
      <c r="K5024" s="82">
        <v>81.595500000000001</v>
      </c>
      <c r="L5024" s="82">
        <v>219.26499999999999</v>
      </c>
      <c r="M5024" s="87">
        <v>336.077</v>
      </c>
      <c r="N5024" s="80">
        <v>0.1</v>
      </c>
      <c r="O5024" s="86">
        <f t="shared" si="234"/>
        <v>1334.36153783388</v>
      </c>
      <c r="P5024" s="24">
        <f t="shared" si="235"/>
        <v>0</v>
      </c>
      <c r="R5024" s="76">
        <v>44053</v>
      </c>
      <c r="S5024" s="88">
        <f t="shared" si="236"/>
        <v>2.7556679340299301E-3</v>
      </c>
      <c r="T5024" s="88"/>
    </row>
    <row r="5025" spans="1:20" x14ac:dyDescent="0.3">
      <c r="A5025" s="75">
        <v>5022</v>
      </c>
      <c r="B5025" s="76">
        <v>44054</v>
      </c>
      <c r="C5025" s="80">
        <v>4890.3760000000002</v>
      </c>
      <c r="D5025" s="81">
        <v>156.05950000000001</v>
      </c>
      <c r="E5025" s="82">
        <v>106.22</v>
      </c>
      <c r="F5025" s="82">
        <v>62.877099999999999</v>
      </c>
      <c r="G5025" s="82">
        <v>317.16399999999999</v>
      </c>
      <c r="H5025" s="82">
        <v>178.40299999999999</v>
      </c>
      <c r="I5025" s="82">
        <v>77.524000000000001</v>
      </c>
      <c r="J5025" s="82">
        <v>21.950900000000001</v>
      </c>
      <c r="K5025" s="82">
        <v>81.954499999999996</v>
      </c>
      <c r="L5025" s="82">
        <v>217.87799999999999</v>
      </c>
      <c r="M5025" s="87">
        <v>337.52600000000001</v>
      </c>
      <c r="N5025" s="80">
        <v>0.1</v>
      </c>
      <c r="O5025" s="86">
        <f t="shared" si="234"/>
        <v>1334.3668329193399</v>
      </c>
      <c r="P5025" s="24">
        <f t="shared" si="235"/>
        <v>0</v>
      </c>
      <c r="R5025" s="76">
        <v>44054</v>
      </c>
      <c r="S5025" s="88">
        <f t="shared" si="236"/>
        <v>-7.9634530189863807E-3</v>
      </c>
      <c r="T5025" s="88"/>
    </row>
    <row r="5026" spans="1:20" x14ac:dyDescent="0.3">
      <c r="A5026" s="75">
        <v>5023</v>
      </c>
      <c r="B5026" s="76">
        <v>44055</v>
      </c>
      <c r="C5026" s="80">
        <v>4959.5535</v>
      </c>
      <c r="D5026" s="81">
        <v>166.04</v>
      </c>
      <c r="E5026" s="82">
        <v>107</v>
      </c>
      <c r="F5026" s="82">
        <v>62.761299999999999</v>
      </c>
      <c r="G5026" s="82">
        <v>326.22449999999998</v>
      </c>
      <c r="H5026" s="82">
        <v>180.59280000000001</v>
      </c>
      <c r="I5026" s="82">
        <v>77.506699999999995</v>
      </c>
      <c r="J5026" s="82">
        <v>22.444800000000001</v>
      </c>
      <c r="K5026" s="82">
        <v>82.8095</v>
      </c>
      <c r="L5026" s="82">
        <v>222.2</v>
      </c>
      <c r="M5026" s="87">
        <v>339.20499999999998</v>
      </c>
      <c r="N5026" s="80">
        <v>0.1</v>
      </c>
      <c r="O5026" s="86">
        <f t="shared" si="234"/>
        <v>1334.3721280258201</v>
      </c>
      <c r="P5026" s="24">
        <f t="shared" si="235"/>
        <v>0</v>
      </c>
      <c r="R5026" s="76">
        <v>44055</v>
      </c>
      <c r="S5026" s="88">
        <f t="shared" si="236"/>
        <v>1.41456403352216E-2</v>
      </c>
      <c r="T5026" s="88"/>
    </row>
    <row r="5027" spans="1:20" x14ac:dyDescent="0.3">
      <c r="A5027" s="75">
        <v>5024</v>
      </c>
      <c r="B5027" s="76">
        <v>44056</v>
      </c>
      <c r="C5027" s="80">
        <v>4950.6365999999998</v>
      </c>
      <c r="D5027" s="81">
        <v>162.62710000000001</v>
      </c>
      <c r="E5027" s="82">
        <v>109.23</v>
      </c>
      <c r="F5027" s="82">
        <v>62.587499999999999</v>
      </c>
      <c r="G5027" s="82">
        <v>325.46039999999999</v>
      </c>
      <c r="H5027" s="82">
        <v>178.80119999999999</v>
      </c>
      <c r="I5027" s="82">
        <v>75.608199999999997</v>
      </c>
      <c r="J5027" s="82">
        <v>22.210899999999999</v>
      </c>
      <c r="K5027" s="82">
        <v>82.724000000000004</v>
      </c>
      <c r="L5027" s="82">
        <v>222.684</v>
      </c>
      <c r="M5027" s="87">
        <v>339.97899999999998</v>
      </c>
      <c r="N5027" s="80">
        <v>0.1</v>
      </c>
      <c r="O5027" s="86">
        <f t="shared" si="234"/>
        <v>1334.37742315332</v>
      </c>
      <c r="P5027" s="24">
        <f t="shared" si="235"/>
        <v>0</v>
      </c>
      <c r="R5027" s="76">
        <v>44056</v>
      </c>
      <c r="S5027" s="88">
        <f t="shared" si="236"/>
        <v>-1.79792394617784E-3</v>
      </c>
      <c r="T5027" s="88"/>
    </row>
    <row r="5028" spans="1:20" x14ac:dyDescent="0.3">
      <c r="A5028" s="75">
        <v>5025</v>
      </c>
      <c r="B5028" s="76">
        <v>44057</v>
      </c>
      <c r="C5028" s="80">
        <v>4950.1499000000003</v>
      </c>
      <c r="D5028" s="81">
        <v>163.1003</v>
      </c>
      <c r="E5028" s="82">
        <v>107.9</v>
      </c>
      <c r="F5028" s="82">
        <v>62.795999999999999</v>
      </c>
      <c r="G5028" s="82">
        <v>325.77229999999997</v>
      </c>
      <c r="H5028" s="82">
        <v>179.8562</v>
      </c>
      <c r="I5028" s="82">
        <v>75.9422</v>
      </c>
      <c r="J5028" s="82">
        <v>22.145900000000001</v>
      </c>
      <c r="K5028" s="82">
        <v>82.843699999999998</v>
      </c>
      <c r="L5028" s="82">
        <v>221.81299999999999</v>
      </c>
      <c r="M5028" s="87">
        <v>340.86799999999999</v>
      </c>
      <c r="N5028" s="80">
        <v>0.1</v>
      </c>
      <c r="O5028" s="86">
        <f t="shared" si="234"/>
        <v>1334.38271830182</v>
      </c>
      <c r="P5028" s="24">
        <f t="shared" si="235"/>
        <v>0</v>
      </c>
      <c r="R5028" s="76">
        <v>44057</v>
      </c>
      <c r="S5028" s="88">
        <f t="shared" si="236"/>
        <v>-9.8310588985572905E-5</v>
      </c>
      <c r="T5028" s="88"/>
    </row>
    <row r="5029" spans="1:20" x14ac:dyDescent="0.3">
      <c r="A5029" s="75">
        <v>5026</v>
      </c>
      <c r="B5029" s="76">
        <v>44060</v>
      </c>
      <c r="C5029" s="80">
        <v>4963.6791000000003</v>
      </c>
      <c r="D5029" s="81">
        <v>160.86330000000001</v>
      </c>
      <c r="E5029" s="82">
        <v>107.87</v>
      </c>
      <c r="F5029" s="82">
        <v>62.552700000000002</v>
      </c>
      <c r="G5029" s="82">
        <v>327.92430000000002</v>
      </c>
      <c r="H5029" s="82">
        <v>180.69229999999999</v>
      </c>
      <c r="I5029" s="82">
        <v>74.957800000000006</v>
      </c>
      <c r="J5029" s="82">
        <v>22.262799999999999</v>
      </c>
      <c r="K5029" s="82">
        <v>82.433300000000003</v>
      </c>
      <c r="L5029" s="82">
        <v>222.393</v>
      </c>
      <c r="M5029" s="87">
        <v>343.56900000000002</v>
      </c>
      <c r="N5029" s="80">
        <v>0.1</v>
      </c>
      <c r="O5029" s="86">
        <f t="shared" si="234"/>
        <v>1334.3880134713399</v>
      </c>
      <c r="P5029" s="24">
        <f t="shared" si="235"/>
        <v>0</v>
      </c>
      <c r="R5029" s="76">
        <v>44060</v>
      </c>
      <c r="S5029" s="88">
        <f t="shared" si="236"/>
        <v>2.73308895150826E-3</v>
      </c>
      <c r="T5029" s="88"/>
    </row>
    <row r="5030" spans="1:20" x14ac:dyDescent="0.3">
      <c r="A5030" s="75">
        <v>5027</v>
      </c>
      <c r="B5030" s="76">
        <v>44061</v>
      </c>
      <c r="C5030" s="80">
        <v>4975.9026000000003</v>
      </c>
      <c r="D5030" s="81">
        <v>160.6482</v>
      </c>
      <c r="E5030" s="82">
        <v>108.73</v>
      </c>
      <c r="F5030" s="82">
        <v>63.931399999999996</v>
      </c>
      <c r="G5030" s="82">
        <v>329.81130000000002</v>
      </c>
      <c r="H5030" s="82">
        <v>177.00960000000001</v>
      </c>
      <c r="I5030" s="82">
        <v>74.5886</v>
      </c>
      <c r="J5030" s="82">
        <v>21.924900000000001</v>
      </c>
      <c r="K5030" s="82">
        <v>82.792400000000001</v>
      </c>
      <c r="L5030" s="82">
        <v>222.7</v>
      </c>
      <c r="M5030" s="87">
        <v>346.28500000000003</v>
      </c>
      <c r="N5030" s="80">
        <v>0.09</v>
      </c>
      <c r="O5030" s="86">
        <f t="shared" si="234"/>
        <v>1334.39277914281</v>
      </c>
      <c r="P5030" s="24">
        <f t="shared" si="235"/>
        <v>0</v>
      </c>
      <c r="R5030" s="76">
        <v>44061</v>
      </c>
      <c r="S5030" s="88">
        <f t="shared" si="236"/>
        <v>2.4625886874918299E-3</v>
      </c>
      <c r="T5030" s="88"/>
    </row>
    <row r="5031" spans="1:20" x14ac:dyDescent="0.3">
      <c r="A5031" s="75">
        <v>5028</v>
      </c>
      <c r="B5031" s="76">
        <v>44062</v>
      </c>
      <c r="C5031" s="80">
        <v>4954.808</v>
      </c>
      <c r="D5031" s="81">
        <v>159.2286</v>
      </c>
      <c r="E5031" s="82">
        <v>109.21</v>
      </c>
      <c r="F5031" s="82">
        <v>65.113200000000006</v>
      </c>
      <c r="G5031" s="82">
        <v>327.8152</v>
      </c>
      <c r="H5031" s="82">
        <v>174.50479999999999</v>
      </c>
      <c r="I5031" s="82">
        <v>73.7624</v>
      </c>
      <c r="J5031" s="82">
        <v>21.690999999999999</v>
      </c>
      <c r="K5031" s="82">
        <v>80.997</v>
      </c>
      <c r="L5031" s="82">
        <v>220.023</v>
      </c>
      <c r="M5031" s="87">
        <v>344.952</v>
      </c>
      <c r="N5031" s="80">
        <v>0.09</v>
      </c>
      <c r="O5031" s="86">
        <f t="shared" si="234"/>
        <v>1334.3975448313099</v>
      </c>
      <c r="P5031" s="24">
        <f t="shared" si="235"/>
        <v>0</v>
      </c>
      <c r="R5031" s="76">
        <v>44062</v>
      </c>
      <c r="S5031" s="88">
        <f t="shared" si="236"/>
        <v>-4.2393514696208402E-3</v>
      </c>
      <c r="T5031" s="88"/>
    </row>
    <row r="5032" spans="1:20" x14ac:dyDescent="0.3">
      <c r="A5032" s="75">
        <v>5029</v>
      </c>
      <c r="B5032" s="76">
        <v>44063</v>
      </c>
      <c r="C5032" s="80">
        <v>4970.6167999999998</v>
      </c>
      <c r="D5032" s="81">
        <v>158.68369999999999</v>
      </c>
      <c r="E5032" s="82">
        <v>110.35</v>
      </c>
      <c r="F5032" s="82">
        <v>64.024100000000004</v>
      </c>
      <c r="G5032" s="82">
        <v>335.44389999999999</v>
      </c>
      <c r="H5032" s="82">
        <v>171.3133</v>
      </c>
      <c r="I5032" s="82">
        <v>72.637299999999996</v>
      </c>
      <c r="J5032" s="82">
        <v>21.535</v>
      </c>
      <c r="K5032" s="82">
        <v>80.962800000000001</v>
      </c>
      <c r="L5032" s="82">
        <v>220.458</v>
      </c>
      <c r="M5032" s="87">
        <v>345.56099999999998</v>
      </c>
      <c r="N5032" s="80">
        <v>0.09</v>
      </c>
      <c r="O5032" s="86">
        <f t="shared" si="234"/>
        <v>1334.4023105368301</v>
      </c>
      <c r="P5032" s="24">
        <f t="shared" si="235"/>
        <v>0</v>
      </c>
      <c r="R5032" s="76">
        <v>44063</v>
      </c>
      <c r="S5032" s="88">
        <f t="shared" si="236"/>
        <v>3.1905979000599301E-3</v>
      </c>
      <c r="T5032" s="88"/>
    </row>
    <row r="5033" spans="1:20" x14ac:dyDescent="0.3">
      <c r="A5033" s="75">
        <v>5030</v>
      </c>
      <c r="B5033" s="76">
        <v>44064</v>
      </c>
      <c r="C5033" s="80">
        <v>4988.0304999999998</v>
      </c>
      <c r="D5033" s="81">
        <v>162.03919999999999</v>
      </c>
      <c r="E5033" s="82">
        <v>110.645</v>
      </c>
      <c r="F5033" s="82">
        <v>63.942999999999998</v>
      </c>
      <c r="G5033" s="82">
        <v>333.0052</v>
      </c>
      <c r="H5033" s="82">
        <v>171.8587</v>
      </c>
      <c r="I5033" s="82">
        <v>72.092299999999994</v>
      </c>
      <c r="J5033" s="82">
        <v>21.119199999999999</v>
      </c>
      <c r="K5033" s="82">
        <v>80.843100000000007</v>
      </c>
      <c r="L5033" s="82">
        <v>220.03899999999999</v>
      </c>
      <c r="M5033" s="87">
        <v>348.34300000000002</v>
      </c>
      <c r="N5033" s="80">
        <v>0.09</v>
      </c>
      <c r="O5033" s="86">
        <f t="shared" si="234"/>
        <v>1334.4070762593699</v>
      </c>
      <c r="P5033" s="24">
        <f t="shared" si="235"/>
        <v>0</v>
      </c>
      <c r="R5033" s="76">
        <v>44064</v>
      </c>
      <c r="S5033" s="88">
        <f t="shared" si="236"/>
        <v>3.5033277962606101E-3</v>
      </c>
      <c r="T5033" s="88"/>
    </row>
    <row r="5034" spans="1:20" x14ac:dyDescent="0.3">
      <c r="A5034" s="75">
        <v>5031</v>
      </c>
      <c r="B5034" s="76">
        <v>44067</v>
      </c>
      <c r="C5034" s="80">
        <v>5038.7124000000003</v>
      </c>
      <c r="D5034" s="81">
        <v>166.21209999999999</v>
      </c>
      <c r="E5034" s="82">
        <v>110.87</v>
      </c>
      <c r="F5034" s="82">
        <v>64.893100000000004</v>
      </c>
      <c r="G5034" s="82">
        <v>334.05259999999998</v>
      </c>
      <c r="H5034" s="82">
        <v>176.14099999999999</v>
      </c>
      <c r="I5034" s="82">
        <v>74.219399999999993</v>
      </c>
      <c r="J5034" s="82">
        <v>22.119900000000001</v>
      </c>
      <c r="K5034" s="82">
        <v>82.022900000000007</v>
      </c>
      <c r="L5034" s="82">
        <v>221.94200000000001</v>
      </c>
      <c r="M5034" s="87">
        <v>350.072</v>
      </c>
      <c r="N5034" s="80">
        <v>0.09</v>
      </c>
      <c r="O5034" s="86">
        <f t="shared" si="234"/>
        <v>1334.41184199892</v>
      </c>
      <c r="P5034" s="24">
        <f t="shared" si="235"/>
        <v>0</v>
      </c>
      <c r="R5034" s="76">
        <v>44067</v>
      </c>
      <c r="S5034" s="88">
        <f t="shared" si="236"/>
        <v>1.01607037086082E-2</v>
      </c>
      <c r="T5034" s="88"/>
    </row>
    <row r="5035" spans="1:20" x14ac:dyDescent="0.3">
      <c r="A5035" s="75">
        <v>5032</v>
      </c>
      <c r="B5035" s="76">
        <v>44068</v>
      </c>
      <c r="C5035" s="80">
        <v>5056.8870999999999</v>
      </c>
      <c r="D5035" s="81">
        <v>166.26939999999999</v>
      </c>
      <c r="E5035" s="82">
        <v>111</v>
      </c>
      <c r="F5035" s="82">
        <v>64.985799999999998</v>
      </c>
      <c r="G5035" s="82">
        <v>338.39839999999998</v>
      </c>
      <c r="H5035" s="82">
        <v>173.9796</v>
      </c>
      <c r="I5035" s="82">
        <v>71.863799999999998</v>
      </c>
      <c r="J5035" s="82">
        <v>22.2239</v>
      </c>
      <c r="K5035" s="82">
        <v>81.920400000000001</v>
      </c>
      <c r="L5035" s="82">
        <v>221.39400000000001</v>
      </c>
      <c r="M5035" s="87">
        <v>350.12200000000001</v>
      </c>
      <c r="N5035" s="80">
        <v>0.09</v>
      </c>
      <c r="O5035" s="86">
        <f t="shared" si="234"/>
        <v>1334.4166077555001</v>
      </c>
      <c r="P5035" s="24">
        <f t="shared" si="235"/>
        <v>0</v>
      </c>
      <c r="R5035" s="76">
        <v>44068</v>
      </c>
      <c r="S5035" s="88">
        <f t="shared" si="236"/>
        <v>3.6070127757241699E-3</v>
      </c>
      <c r="T5035" s="88"/>
    </row>
    <row r="5036" spans="1:20" x14ac:dyDescent="0.3">
      <c r="A5036" s="75">
        <v>5033</v>
      </c>
      <c r="B5036" s="76">
        <v>44069</v>
      </c>
      <c r="C5036" s="80">
        <v>5108.4825000000001</v>
      </c>
      <c r="D5036" s="81">
        <v>166.39850000000001</v>
      </c>
      <c r="E5036" s="82">
        <v>112.38</v>
      </c>
      <c r="F5036" s="82">
        <v>66.607799999999997</v>
      </c>
      <c r="G5036" s="82">
        <v>345.71449999999999</v>
      </c>
      <c r="H5036" s="82">
        <v>171.2527</v>
      </c>
      <c r="I5036" s="82">
        <v>70.334400000000002</v>
      </c>
      <c r="J5036" s="82">
        <v>21.847000000000001</v>
      </c>
      <c r="K5036" s="82">
        <v>82.347800000000007</v>
      </c>
      <c r="L5036" s="82">
        <v>223.28</v>
      </c>
      <c r="M5036" s="87">
        <v>351.94900000000001</v>
      </c>
      <c r="N5036" s="80">
        <v>0.09</v>
      </c>
      <c r="O5036" s="86">
        <f t="shared" si="234"/>
        <v>1334.4213735291</v>
      </c>
      <c r="P5036" s="24">
        <f t="shared" si="235"/>
        <v>0</v>
      </c>
      <c r="R5036" s="76">
        <v>44069</v>
      </c>
      <c r="S5036" s="88">
        <f t="shared" si="236"/>
        <v>1.0202996226670801E-2</v>
      </c>
      <c r="T5036" s="88"/>
    </row>
    <row r="5037" spans="1:20" x14ac:dyDescent="0.3">
      <c r="A5037" s="75">
        <v>5034</v>
      </c>
      <c r="B5037" s="76">
        <v>44070</v>
      </c>
      <c r="C5037" s="80">
        <v>5117.3594000000003</v>
      </c>
      <c r="D5037" s="81">
        <v>166.3698</v>
      </c>
      <c r="E5037" s="82">
        <v>114.06</v>
      </c>
      <c r="F5037" s="82">
        <v>66.248599999999996</v>
      </c>
      <c r="G5037" s="82">
        <v>354.20299999999997</v>
      </c>
      <c r="H5037" s="82">
        <v>171.5153</v>
      </c>
      <c r="I5037" s="82">
        <v>69.859800000000007</v>
      </c>
      <c r="J5037" s="82">
        <v>21.716999999999999</v>
      </c>
      <c r="K5037" s="82">
        <v>82.467500000000001</v>
      </c>
      <c r="L5037" s="82">
        <v>223.167</v>
      </c>
      <c r="M5037" s="87">
        <v>349.36399999999998</v>
      </c>
      <c r="N5037" s="80">
        <v>0.08</v>
      </c>
      <c r="O5037" s="86">
        <f t="shared" si="234"/>
        <v>1334.4256097874299</v>
      </c>
      <c r="P5037" s="24">
        <f t="shared" si="235"/>
        <v>0</v>
      </c>
      <c r="R5037" s="76">
        <v>44070</v>
      </c>
      <c r="S5037" s="88">
        <f t="shared" si="236"/>
        <v>1.73767845930772E-3</v>
      </c>
      <c r="T5037" s="88"/>
    </row>
    <row r="5038" spans="1:20" x14ac:dyDescent="0.3">
      <c r="A5038" s="75">
        <v>5035</v>
      </c>
      <c r="B5038" s="76">
        <v>44071</v>
      </c>
      <c r="C5038" s="80">
        <v>5152.3226000000004</v>
      </c>
      <c r="D5038" s="81">
        <v>169.49590000000001</v>
      </c>
      <c r="E5038" s="82">
        <v>115.63</v>
      </c>
      <c r="F5038" s="82">
        <v>67.059700000000007</v>
      </c>
      <c r="G5038" s="82">
        <v>357.84530000000001</v>
      </c>
      <c r="H5038" s="82">
        <v>172.96960000000001</v>
      </c>
      <c r="I5038" s="82">
        <v>71.529799999999994</v>
      </c>
      <c r="J5038" s="82">
        <v>21.963899999999999</v>
      </c>
      <c r="K5038" s="82">
        <v>85.203299999999999</v>
      </c>
      <c r="L5038" s="82">
        <v>225.65100000000001</v>
      </c>
      <c r="M5038" s="87">
        <v>353.84300000000002</v>
      </c>
      <c r="N5038" s="80">
        <v>0.09</v>
      </c>
      <c r="O5038" s="86">
        <f t="shared" si="234"/>
        <v>1334.4303755931801</v>
      </c>
      <c r="P5038" s="24">
        <f t="shared" si="235"/>
        <v>0</v>
      </c>
      <c r="R5038" s="76">
        <v>44071</v>
      </c>
      <c r="S5038" s="88">
        <f t="shared" si="236"/>
        <v>6.8322736917794096E-3</v>
      </c>
      <c r="T5038" s="88"/>
    </row>
    <row r="5039" spans="1:20" x14ac:dyDescent="0.3">
      <c r="A5039" s="75">
        <v>5036</v>
      </c>
      <c r="B5039" s="76">
        <v>44074</v>
      </c>
      <c r="C5039" s="80">
        <v>5141.6175999999996</v>
      </c>
      <c r="D5039" s="81">
        <v>170.78639999999999</v>
      </c>
      <c r="E5039" s="82">
        <v>116.43</v>
      </c>
      <c r="F5039" s="82">
        <v>66.295000000000002</v>
      </c>
      <c r="G5039" s="82">
        <v>352.56150000000002</v>
      </c>
      <c r="H5039" s="82">
        <v>169.53569999999999</v>
      </c>
      <c r="I5039" s="82">
        <v>70.211399999999998</v>
      </c>
      <c r="J5039" s="82">
        <v>21.353100000000001</v>
      </c>
      <c r="K5039" s="82">
        <v>84.690399999999997</v>
      </c>
      <c r="L5039" s="82">
        <v>225.84399999999999</v>
      </c>
      <c r="M5039" s="87">
        <v>353.61200000000002</v>
      </c>
      <c r="N5039" s="80">
        <v>0.09</v>
      </c>
      <c r="O5039" s="99">
        <f t="shared" si="234"/>
        <v>1334.4351414159501</v>
      </c>
      <c r="P5039" s="24">
        <f t="shared" si="235"/>
        <v>1</v>
      </c>
      <c r="R5039" s="76">
        <v>44074</v>
      </c>
      <c r="S5039" s="88">
        <f t="shared" si="236"/>
        <v>-2.0777037524787301E-3</v>
      </c>
      <c r="T5039" s="88"/>
    </row>
    <row r="5040" spans="1:20" x14ac:dyDescent="0.3">
      <c r="A5040" s="75">
        <v>5037</v>
      </c>
      <c r="B5040" s="76">
        <v>44075</v>
      </c>
      <c r="C5040" s="80">
        <v>5180.4063999999998</v>
      </c>
      <c r="D5040" s="81">
        <v>174.95930000000001</v>
      </c>
      <c r="E5040" s="82">
        <v>119.03</v>
      </c>
      <c r="F5040" s="82">
        <v>66.8048</v>
      </c>
      <c r="G5040" s="82">
        <v>355.28160000000003</v>
      </c>
      <c r="H5040" s="82">
        <v>167.81870000000001</v>
      </c>
      <c r="I5040" s="82">
        <v>69.314800000000005</v>
      </c>
      <c r="J5040" s="82">
        <v>21.496099999999998</v>
      </c>
      <c r="K5040" s="82">
        <v>83.9893</v>
      </c>
      <c r="L5040" s="82">
        <v>224.441</v>
      </c>
      <c r="M5040" s="87">
        <v>352.23700000000002</v>
      </c>
      <c r="N5040" s="80">
        <v>0.09</v>
      </c>
      <c r="O5040" s="86">
        <f t="shared" si="234"/>
        <v>1334.4399072557401</v>
      </c>
      <c r="P5040" s="24">
        <f t="shared" si="235"/>
        <v>0</v>
      </c>
      <c r="R5040" s="76">
        <v>44075</v>
      </c>
      <c r="S5040" s="88">
        <f t="shared" si="236"/>
        <v>7.5440849587882202E-3</v>
      </c>
      <c r="T5040" s="88"/>
    </row>
    <row r="5041" spans="1:20" x14ac:dyDescent="0.3">
      <c r="A5041" s="75">
        <v>5038</v>
      </c>
      <c r="B5041" s="76">
        <v>44076</v>
      </c>
      <c r="C5041" s="80">
        <v>5260.5493999999999</v>
      </c>
      <c r="D5041" s="81">
        <v>177.5692</v>
      </c>
      <c r="E5041" s="82">
        <v>119.57</v>
      </c>
      <c r="F5041" s="82">
        <v>68.391999999999996</v>
      </c>
      <c r="G5041" s="82">
        <v>362.12869999999998</v>
      </c>
      <c r="H5041" s="82">
        <v>168.04089999999999</v>
      </c>
      <c r="I5041" s="82">
        <v>68.892899999999997</v>
      </c>
      <c r="J5041" s="82">
        <v>20.7943</v>
      </c>
      <c r="K5041" s="82">
        <v>87.528800000000004</v>
      </c>
      <c r="L5041" s="82">
        <v>231.05199999999999</v>
      </c>
      <c r="M5041" s="87">
        <v>358.1</v>
      </c>
      <c r="N5041" s="80">
        <v>0.09</v>
      </c>
      <c r="O5041" s="86">
        <f t="shared" si="234"/>
        <v>1334.4446731125499</v>
      </c>
      <c r="P5041" s="24">
        <f t="shared" si="235"/>
        <v>0</v>
      </c>
      <c r="R5041" s="76">
        <v>44076</v>
      </c>
      <c r="S5041" s="88">
        <f t="shared" si="236"/>
        <v>1.5470407881512899E-2</v>
      </c>
      <c r="T5041" s="88"/>
    </row>
    <row r="5042" spans="1:20" x14ac:dyDescent="0.3">
      <c r="A5042" s="75">
        <v>5039</v>
      </c>
      <c r="B5042" s="76">
        <v>44077</v>
      </c>
      <c r="C5042" s="80">
        <v>5076.7461000000003</v>
      </c>
      <c r="D5042" s="81">
        <v>167.83869999999999</v>
      </c>
      <c r="E5042" s="82">
        <v>113.4</v>
      </c>
      <c r="F5042" s="82">
        <v>66.155900000000003</v>
      </c>
      <c r="G5042" s="82">
        <v>339.69589999999999</v>
      </c>
      <c r="H5042" s="82">
        <v>166.2028</v>
      </c>
      <c r="I5042" s="82">
        <v>68.752300000000005</v>
      </c>
      <c r="J5042" s="82">
        <v>20.946999999999999</v>
      </c>
      <c r="K5042" s="82">
        <v>86.314700000000002</v>
      </c>
      <c r="L5042" s="82">
        <v>226.38</v>
      </c>
      <c r="M5042" s="87">
        <v>354.07600000000002</v>
      </c>
      <c r="N5042" s="80">
        <v>0.09</v>
      </c>
      <c r="O5042" s="86">
        <f t="shared" si="234"/>
        <v>1334.4494389863801</v>
      </c>
      <c r="P5042" s="24">
        <f t="shared" si="235"/>
        <v>0</v>
      </c>
      <c r="R5042" s="76">
        <v>44077</v>
      </c>
      <c r="S5042" s="88">
        <f t="shared" si="236"/>
        <v>-3.4939943725269401E-2</v>
      </c>
      <c r="T5042" s="88"/>
    </row>
    <row r="5043" spans="1:20" x14ac:dyDescent="0.3">
      <c r="A5043" s="75">
        <v>5040</v>
      </c>
      <c r="B5043" s="76">
        <v>44078</v>
      </c>
      <c r="C5043" s="80">
        <v>5035.4570000000003</v>
      </c>
      <c r="D5043" s="81">
        <v>167.1756</v>
      </c>
      <c r="E5043" s="82">
        <v>108.43</v>
      </c>
      <c r="F5043" s="82">
        <v>64.568700000000007</v>
      </c>
      <c r="G5043" s="82">
        <v>334.928</v>
      </c>
      <c r="H5043" s="82">
        <v>165.4958</v>
      </c>
      <c r="I5043" s="82">
        <v>68.699600000000004</v>
      </c>
      <c r="J5043" s="82">
        <v>20.999500000000001</v>
      </c>
      <c r="K5043" s="82">
        <v>87.272300000000001</v>
      </c>
      <c r="L5043" s="82">
        <v>225.38900000000001</v>
      </c>
      <c r="M5043" s="87">
        <v>350.64800000000002</v>
      </c>
      <c r="N5043" s="80">
        <v>0.09</v>
      </c>
      <c r="O5043" s="86">
        <f t="shared" si="234"/>
        <v>1334.45420487724</v>
      </c>
      <c r="P5043" s="24">
        <f t="shared" si="235"/>
        <v>0</v>
      </c>
      <c r="R5043" s="76">
        <v>44078</v>
      </c>
      <c r="S5043" s="88">
        <f t="shared" si="236"/>
        <v>-8.1329850236158095E-3</v>
      </c>
      <c r="T5043" s="88"/>
    </row>
    <row r="5044" spans="1:20" x14ac:dyDescent="0.3">
      <c r="A5044" s="75">
        <v>5041</v>
      </c>
      <c r="B5044" s="76">
        <v>44081</v>
      </c>
      <c r="C5044" s="80">
        <v>5035.4570000000003</v>
      </c>
      <c r="D5044" s="81">
        <v>167.1756</v>
      </c>
      <c r="E5044" s="82">
        <v>108.43</v>
      </c>
      <c r="F5044" s="82">
        <v>64.568700000000007</v>
      </c>
      <c r="G5044" s="82">
        <v>334.928</v>
      </c>
      <c r="H5044" s="82">
        <v>165.4958</v>
      </c>
      <c r="I5044" s="82">
        <v>68.699600000000004</v>
      </c>
      <c r="J5044" s="82">
        <v>20.999500000000001</v>
      </c>
      <c r="K5044" s="82">
        <v>87.272300000000001</v>
      </c>
      <c r="L5044" s="82">
        <v>225.38900000000001</v>
      </c>
      <c r="M5044" s="87">
        <v>350.64800000000002</v>
      </c>
      <c r="N5044" s="80">
        <v>0.09</v>
      </c>
      <c r="O5044" s="86">
        <f t="shared" si="234"/>
        <v>1334.4589707851101</v>
      </c>
      <c r="P5044" s="24">
        <f t="shared" si="235"/>
        <v>0</v>
      </c>
      <c r="R5044" s="76">
        <v>44081</v>
      </c>
      <c r="S5044" s="88">
        <f t="shared" si="236"/>
        <v>0</v>
      </c>
      <c r="T5044" s="88"/>
    </row>
    <row r="5045" spans="1:20" x14ac:dyDescent="0.3">
      <c r="A5045" s="75">
        <v>5042</v>
      </c>
      <c r="B5045" s="76">
        <v>44082</v>
      </c>
      <c r="C5045" s="80">
        <v>4895.9087</v>
      </c>
      <c r="D5045" s="81">
        <v>158.2381</v>
      </c>
      <c r="E5045" s="82">
        <v>104.11</v>
      </c>
      <c r="F5045" s="82">
        <v>64.093599999999995</v>
      </c>
      <c r="G5045" s="82">
        <v>316.8098</v>
      </c>
      <c r="H5045" s="82">
        <v>159.51669999999999</v>
      </c>
      <c r="I5045" s="82">
        <v>67.117400000000004</v>
      </c>
      <c r="J5045" s="82">
        <v>19.502400000000002</v>
      </c>
      <c r="K5045" s="82">
        <v>85.1691</v>
      </c>
      <c r="L5045" s="82">
        <v>220.17500000000001</v>
      </c>
      <c r="M5045" s="87">
        <v>353.71100000000001</v>
      </c>
      <c r="N5045" s="80">
        <v>0.09</v>
      </c>
      <c r="O5045" s="86">
        <f t="shared" si="234"/>
        <v>1334.4637367100099</v>
      </c>
      <c r="P5045" s="24">
        <f t="shared" si="235"/>
        <v>0</v>
      </c>
      <c r="R5045" s="76">
        <v>44082</v>
      </c>
      <c r="S5045" s="88">
        <f t="shared" si="236"/>
        <v>-2.7713135073936801E-2</v>
      </c>
      <c r="T5045" s="88"/>
    </row>
    <row r="5046" spans="1:20" x14ac:dyDescent="0.3">
      <c r="A5046" s="75">
        <v>5043</v>
      </c>
      <c r="B5046" s="76">
        <v>44083</v>
      </c>
      <c r="C5046" s="80">
        <v>4994.8095999999996</v>
      </c>
      <c r="D5046" s="81">
        <v>164.3646</v>
      </c>
      <c r="E5046" s="82">
        <v>108.94</v>
      </c>
      <c r="F5046" s="82">
        <v>65.982200000000006</v>
      </c>
      <c r="G5046" s="82">
        <v>330.30070000000001</v>
      </c>
      <c r="H5046" s="82">
        <v>161.65780000000001</v>
      </c>
      <c r="I5046" s="82">
        <v>66.713099999999997</v>
      </c>
      <c r="J5046" s="82">
        <v>19.738800000000001</v>
      </c>
      <c r="K5046" s="82">
        <v>85.818899999999999</v>
      </c>
      <c r="L5046" s="82">
        <v>222.709</v>
      </c>
      <c r="M5046" s="87">
        <v>357.23899999999998</v>
      </c>
      <c r="N5046" s="80">
        <v>0.09</v>
      </c>
      <c r="O5046" s="86">
        <f t="shared" si="234"/>
        <v>1334.4685026519201</v>
      </c>
      <c r="P5046" s="24">
        <f t="shared" si="235"/>
        <v>0</v>
      </c>
      <c r="R5046" s="76">
        <v>44083</v>
      </c>
      <c r="S5046" s="88">
        <f t="shared" si="236"/>
        <v>2.0200723922813201E-2</v>
      </c>
      <c r="T5046" s="88"/>
    </row>
    <row r="5047" spans="1:20" x14ac:dyDescent="0.3">
      <c r="A5047" s="75">
        <v>5044</v>
      </c>
      <c r="B5047" s="76">
        <v>44084</v>
      </c>
      <c r="C5047" s="80">
        <v>4907.2239</v>
      </c>
      <c r="D5047" s="81">
        <v>162.08699999999999</v>
      </c>
      <c r="E5047" s="82">
        <v>106.34</v>
      </c>
      <c r="F5047" s="82">
        <v>66.422399999999996</v>
      </c>
      <c r="G5047" s="82">
        <v>321.04629999999997</v>
      </c>
      <c r="H5047" s="82">
        <v>157.8603</v>
      </c>
      <c r="I5047" s="82">
        <v>65.043099999999995</v>
      </c>
      <c r="J5047" s="82">
        <v>19.082100000000001</v>
      </c>
      <c r="K5047" s="82">
        <v>85.494</v>
      </c>
      <c r="L5047" s="82">
        <v>218.892</v>
      </c>
      <c r="M5047" s="87">
        <v>359.77300000000002</v>
      </c>
      <c r="N5047" s="80">
        <v>0.09</v>
      </c>
      <c r="O5047" s="86">
        <f t="shared" si="234"/>
        <v>1334.47326861086</v>
      </c>
      <c r="P5047" s="24">
        <f t="shared" si="235"/>
        <v>0</v>
      </c>
      <c r="R5047" s="76">
        <v>44084</v>
      </c>
      <c r="S5047" s="88">
        <f t="shared" si="236"/>
        <v>-1.75353430889537E-2</v>
      </c>
      <c r="T5047" s="88"/>
    </row>
    <row r="5048" spans="1:20" x14ac:dyDescent="0.3">
      <c r="A5048" s="75">
        <v>5045</v>
      </c>
      <c r="B5048" s="76">
        <v>44085</v>
      </c>
      <c r="C5048" s="80">
        <v>4910.0720000000001</v>
      </c>
      <c r="D5048" s="81">
        <v>163.49969999999999</v>
      </c>
      <c r="E5048" s="82">
        <v>106.49</v>
      </c>
      <c r="F5048" s="82">
        <v>66.040099999999995</v>
      </c>
      <c r="G5048" s="82">
        <v>318.95150000000001</v>
      </c>
      <c r="H5048" s="82">
        <v>156.93109999999999</v>
      </c>
      <c r="I5048" s="82">
        <v>64.8673</v>
      </c>
      <c r="J5048" s="82">
        <v>19.160900000000002</v>
      </c>
      <c r="K5048" s="82">
        <v>87.3065</v>
      </c>
      <c r="L5048" s="82">
        <v>220.59800000000001</v>
      </c>
      <c r="M5048" s="87">
        <v>361.03100000000001</v>
      </c>
      <c r="N5048" s="80">
        <v>0.09</v>
      </c>
      <c r="O5048" s="86">
        <f t="shared" si="234"/>
        <v>1334.4780345868201</v>
      </c>
      <c r="P5048" s="24">
        <f t="shared" si="235"/>
        <v>0</v>
      </c>
      <c r="R5048" s="76">
        <v>44085</v>
      </c>
      <c r="S5048" s="88">
        <f t="shared" si="236"/>
        <v>5.8038925022363397E-4</v>
      </c>
      <c r="T5048" s="88"/>
    </row>
    <row r="5049" spans="1:20" x14ac:dyDescent="0.3">
      <c r="A5049" s="75">
        <v>5046</v>
      </c>
      <c r="B5049" s="76">
        <v>44088</v>
      </c>
      <c r="C5049" s="80">
        <v>4974.1848</v>
      </c>
      <c r="D5049" s="81">
        <v>163.5574</v>
      </c>
      <c r="E5049" s="82">
        <v>108.19</v>
      </c>
      <c r="F5049" s="82">
        <v>68.890199999999993</v>
      </c>
      <c r="G5049" s="82">
        <v>321.10879999999997</v>
      </c>
      <c r="H5049" s="82">
        <v>156.12309999999999</v>
      </c>
      <c r="I5049" s="82">
        <v>64.445400000000006</v>
      </c>
      <c r="J5049" s="82">
        <v>18.924499999999998</v>
      </c>
      <c r="K5049" s="82">
        <v>87.409099999999995</v>
      </c>
      <c r="L5049" s="82">
        <v>221.995</v>
      </c>
      <c r="M5049" s="87">
        <v>365.27100000000002</v>
      </c>
      <c r="N5049" s="80">
        <v>0.09</v>
      </c>
      <c r="O5049" s="86">
        <f t="shared" si="234"/>
        <v>1334.4828005797999</v>
      </c>
      <c r="P5049" s="24">
        <f t="shared" si="235"/>
        <v>0</v>
      </c>
      <c r="R5049" s="76">
        <v>44088</v>
      </c>
      <c r="S5049" s="88">
        <f t="shared" si="236"/>
        <v>1.30574052681915E-2</v>
      </c>
      <c r="T5049" s="88"/>
    </row>
    <row r="5050" spans="1:20" x14ac:dyDescent="0.3">
      <c r="A5050" s="75">
        <v>5047</v>
      </c>
      <c r="B5050" s="76">
        <v>44089</v>
      </c>
      <c r="C5050" s="80">
        <v>5000.2231000000002</v>
      </c>
      <c r="D5050" s="81">
        <v>168.05500000000001</v>
      </c>
      <c r="E5050" s="82">
        <v>108.86</v>
      </c>
      <c r="F5050" s="82">
        <v>70.605000000000004</v>
      </c>
      <c r="G5050" s="82">
        <v>326.37700000000001</v>
      </c>
      <c r="H5050" s="82">
        <v>154.2244</v>
      </c>
      <c r="I5050" s="82">
        <v>63.759799999999998</v>
      </c>
      <c r="J5050" s="82">
        <v>18.9114</v>
      </c>
      <c r="K5050" s="82">
        <v>87.995099999999994</v>
      </c>
      <c r="L5050" s="82">
        <v>220.28899999999999</v>
      </c>
      <c r="M5050" s="87">
        <v>368.26900000000001</v>
      </c>
      <c r="N5050" s="80">
        <v>0.09</v>
      </c>
      <c r="O5050" s="86">
        <f t="shared" si="234"/>
        <v>1334.4875665898001</v>
      </c>
      <c r="P5050" s="24">
        <f t="shared" si="235"/>
        <v>0</v>
      </c>
      <c r="R5050" s="76">
        <v>44089</v>
      </c>
      <c r="S5050" s="88">
        <f t="shared" si="236"/>
        <v>5.2346868978410104E-3</v>
      </c>
      <c r="T5050" s="88"/>
    </row>
    <row r="5051" spans="1:20" x14ac:dyDescent="0.3">
      <c r="A5051" s="75">
        <v>5048</v>
      </c>
      <c r="B5051" s="76">
        <v>44090</v>
      </c>
      <c r="C5051" s="80">
        <v>4977.3134</v>
      </c>
      <c r="D5051" s="81">
        <v>165.1431</v>
      </c>
      <c r="E5051" s="82">
        <v>107.07</v>
      </c>
      <c r="F5051" s="82">
        <v>70.014099999999999</v>
      </c>
      <c r="G5051" s="82">
        <v>320.54599999999999</v>
      </c>
      <c r="H5051" s="82">
        <v>158.6885</v>
      </c>
      <c r="I5051" s="82">
        <v>66.466999999999999</v>
      </c>
      <c r="J5051" s="82">
        <v>19.2791</v>
      </c>
      <c r="K5051" s="82">
        <v>87.546999999999997</v>
      </c>
      <c r="L5051" s="82">
        <v>219.25</v>
      </c>
      <c r="M5051" s="87">
        <v>372.30900000000003</v>
      </c>
      <c r="N5051" s="80">
        <v>0.09</v>
      </c>
      <c r="O5051" s="86">
        <f t="shared" si="234"/>
        <v>1334.49233261683</v>
      </c>
      <c r="P5051" s="24">
        <f t="shared" si="235"/>
        <v>0</v>
      </c>
      <c r="R5051" s="76">
        <v>44090</v>
      </c>
      <c r="S5051" s="88">
        <f t="shared" si="236"/>
        <v>-4.5817355629592703E-3</v>
      </c>
      <c r="T5051" s="88"/>
    </row>
    <row r="5052" spans="1:20" x14ac:dyDescent="0.3">
      <c r="A5052" s="75">
        <v>5049</v>
      </c>
      <c r="B5052" s="76">
        <v>44091</v>
      </c>
      <c r="C5052" s="80">
        <v>4935.5199000000002</v>
      </c>
      <c r="D5052" s="81">
        <v>165.6044</v>
      </c>
      <c r="E5052" s="82">
        <v>106.88</v>
      </c>
      <c r="F5052" s="82">
        <v>69.724400000000003</v>
      </c>
      <c r="G5052" s="82">
        <v>317.20060000000001</v>
      </c>
      <c r="H5052" s="82">
        <v>159.15309999999999</v>
      </c>
      <c r="I5052" s="82">
        <v>66.449399999999997</v>
      </c>
      <c r="J5052" s="82">
        <v>18.819500000000001</v>
      </c>
      <c r="K5052" s="82">
        <v>87.133300000000006</v>
      </c>
      <c r="L5052" s="82">
        <v>216.358</v>
      </c>
      <c r="M5052" s="87">
        <v>368.61599999999999</v>
      </c>
      <c r="N5052" s="80">
        <v>0.09</v>
      </c>
      <c r="O5052" s="86">
        <f t="shared" si="234"/>
        <v>1334.4970986608701</v>
      </c>
      <c r="P5052" s="24">
        <f t="shared" si="235"/>
        <v>0</v>
      </c>
      <c r="R5052" s="76">
        <v>44091</v>
      </c>
      <c r="S5052" s="88">
        <f t="shared" si="236"/>
        <v>-8.3967989638746906E-3</v>
      </c>
      <c r="T5052" s="88"/>
    </row>
    <row r="5053" spans="1:20" x14ac:dyDescent="0.3">
      <c r="A5053" s="75">
        <v>5050</v>
      </c>
      <c r="B5053" s="76">
        <v>44092</v>
      </c>
      <c r="C5053" s="80">
        <v>4880.4041999999999</v>
      </c>
      <c r="D5053" s="81">
        <v>159.5643</v>
      </c>
      <c r="E5053" s="82">
        <v>109.06</v>
      </c>
      <c r="F5053" s="82">
        <v>69.226200000000006</v>
      </c>
      <c r="G5053" s="82">
        <v>313.26119999999997</v>
      </c>
      <c r="H5053" s="82">
        <v>157.98150000000001</v>
      </c>
      <c r="I5053" s="82">
        <v>65.377099999999999</v>
      </c>
      <c r="J5053" s="82">
        <v>18.3992</v>
      </c>
      <c r="K5053" s="82">
        <v>86.960899999999995</v>
      </c>
      <c r="L5053" s="82">
        <v>213.548</v>
      </c>
      <c r="M5053" s="87">
        <v>364.791</v>
      </c>
      <c r="N5053" s="80">
        <v>0.09</v>
      </c>
      <c r="O5053" s="86">
        <f t="shared" si="234"/>
        <v>1334.5018647219399</v>
      </c>
      <c r="P5053" s="24">
        <f t="shared" si="235"/>
        <v>0</v>
      </c>
      <c r="R5053" s="76">
        <v>44092</v>
      </c>
      <c r="S5053" s="88">
        <f t="shared" si="236"/>
        <v>-1.11671518131251E-2</v>
      </c>
      <c r="T5053" s="88"/>
    </row>
    <row r="5054" spans="1:20" x14ac:dyDescent="0.3">
      <c r="A5054" s="75">
        <v>5051</v>
      </c>
      <c r="B5054" s="76">
        <v>44095</v>
      </c>
      <c r="C5054" s="80">
        <v>4824.1773000000003</v>
      </c>
      <c r="D5054" s="81">
        <v>161.3374</v>
      </c>
      <c r="E5054" s="82">
        <v>110.16</v>
      </c>
      <c r="F5054" s="82">
        <v>70.465900000000005</v>
      </c>
      <c r="G5054" s="82">
        <v>316.62220000000002</v>
      </c>
      <c r="H5054" s="82">
        <v>154.1234</v>
      </c>
      <c r="I5054" s="82">
        <v>64.0411</v>
      </c>
      <c r="J5054" s="82">
        <v>17.388000000000002</v>
      </c>
      <c r="K5054" s="82">
        <v>84.616699999999994</v>
      </c>
      <c r="L5054" s="82">
        <v>213.17500000000001</v>
      </c>
      <c r="M5054" s="87">
        <v>358.39800000000002</v>
      </c>
      <c r="N5054" s="80">
        <v>0.09</v>
      </c>
      <c r="O5054" s="86">
        <f t="shared" si="234"/>
        <v>1334.5066308000301</v>
      </c>
      <c r="P5054" s="24">
        <f t="shared" si="235"/>
        <v>0</v>
      </c>
      <c r="R5054" s="76">
        <v>44095</v>
      </c>
      <c r="S5054" s="88">
        <f t="shared" si="236"/>
        <v>-1.15209514818465E-2</v>
      </c>
      <c r="T5054" s="88"/>
    </row>
    <row r="5055" spans="1:20" x14ac:dyDescent="0.3">
      <c r="A5055" s="75">
        <v>5052</v>
      </c>
      <c r="B5055" s="76">
        <v>44096</v>
      </c>
      <c r="C5055" s="80">
        <v>4874.9434000000001</v>
      </c>
      <c r="D5055" s="81">
        <v>164.0763</v>
      </c>
      <c r="E5055" s="82">
        <v>112.75</v>
      </c>
      <c r="F5055" s="82">
        <v>70.234200000000001</v>
      </c>
      <c r="G5055" s="82">
        <v>324.2509</v>
      </c>
      <c r="H5055" s="82">
        <v>152.56800000000001</v>
      </c>
      <c r="I5055" s="82">
        <v>62.4589</v>
      </c>
      <c r="J5055" s="82">
        <v>17.427399999999999</v>
      </c>
      <c r="K5055" s="82">
        <v>85.599199999999996</v>
      </c>
      <c r="L5055" s="82">
        <v>214.65299999999999</v>
      </c>
      <c r="M5055" s="87">
        <v>358.39800000000002</v>
      </c>
      <c r="N5055" s="80">
        <v>0.09</v>
      </c>
      <c r="O5055" s="86">
        <f t="shared" si="234"/>
        <v>1334.51139689514</v>
      </c>
      <c r="P5055" s="24">
        <f t="shared" si="235"/>
        <v>0</v>
      </c>
      <c r="R5055" s="76">
        <v>44096</v>
      </c>
      <c r="S5055" s="88">
        <f t="shared" si="236"/>
        <v>1.0523265801196899E-2</v>
      </c>
      <c r="T5055" s="88"/>
    </row>
    <row r="5056" spans="1:20" x14ac:dyDescent="0.3">
      <c r="A5056" s="75">
        <v>5053</v>
      </c>
      <c r="B5056" s="76">
        <v>44097</v>
      </c>
      <c r="C5056" s="80">
        <v>4759.6490999999996</v>
      </c>
      <c r="D5056" s="81">
        <v>159.3913</v>
      </c>
      <c r="E5056" s="82">
        <v>110.08</v>
      </c>
      <c r="F5056" s="82">
        <v>68.310900000000004</v>
      </c>
      <c r="G5056" s="82">
        <v>313.57389999999998</v>
      </c>
      <c r="H5056" s="82">
        <v>145.3365</v>
      </c>
      <c r="I5056" s="82">
        <v>60.454900000000002</v>
      </c>
      <c r="J5056" s="82">
        <v>16.5869</v>
      </c>
      <c r="K5056" s="82">
        <v>83.099800000000002</v>
      </c>
      <c r="L5056" s="82">
        <v>212.785</v>
      </c>
      <c r="M5056" s="87">
        <v>356.01299999999998</v>
      </c>
      <c r="N5056" s="80">
        <v>0.09</v>
      </c>
      <c r="O5056" s="86">
        <f t="shared" si="234"/>
        <v>1334.5161630072701</v>
      </c>
      <c r="P5056" s="24">
        <f t="shared" si="235"/>
        <v>0</v>
      </c>
      <c r="R5056" s="76">
        <v>44097</v>
      </c>
      <c r="S5056" s="88">
        <f t="shared" si="236"/>
        <v>-2.3650387407575E-2</v>
      </c>
      <c r="T5056" s="88"/>
    </row>
    <row r="5057" spans="1:20" x14ac:dyDescent="0.3">
      <c r="A5057" s="75">
        <v>5054</v>
      </c>
      <c r="B5057" s="76">
        <v>44098</v>
      </c>
      <c r="C5057" s="80">
        <v>4774.1103000000003</v>
      </c>
      <c r="D5057" s="81">
        <v>161.72659999999999</v>
      </c>
      <c r="E5057" s="82">
        <v>110.47</v>
      </c>
      <c r="F5057" s="82">
        <v>68.704899999999995</v>
      </c>
      <c r="G5057" s="82">
        <v>317.63839999999999</v>
      </c>
      <c r="H5057" s="82">
        <v>145.0335</v>
      </c>
      <c r="I5057" s="82">
        <v>60.331899999999997</v>
      </c>
      <c r="J5057" s="82">
        <v>16.613099999999999</v>
      </c>
      <c r="K5057" s="82">
        <v>83.944400000000002</v>
      </c>
      <c r="L5057" s="82">
        <v>213.727</v>
      </c>
      <c r="M5057" s="87">
        <v>357.91800000000001</v>
      </c>
      <c r="N5057" s="80">
        <v>0.09</v>
      </c>
      <c r="O5057" s="86">
        <f t="shared" si="234"/>
        <v>1334.5209291364199</v>
      </c>
      <c r="P5057" s="24">
        <f t="shared" si="235"/>
        <v>0</v>
      </c>
      <c r="R5057" s="76">
        <v>44098</v>
      </c>
      <c r="S5057" s="88">
        <f t="shared" si="236"/>
        <v>3.0382912051227801E-3</v>
      </c>
      <c r="T5057" s="88"/>
    </row>
    <row r="5058" spans="1:20" x14ac:dyDescent="0.3">
      <c r="A5058" s="75">
        <v>5055</v>
      </c>
      <c r="B5058" s="76">
        <v>44099</v>
      </c>
      <c r="C5058" s="80">
        <v>4850.5448999999999</v>
      </c>
      <c r="D5058" s="81">
        <v>165.0566</v>
      </c>
      <c r="E5058" s="82">
        <v>111.47</v>
      </c>
      <c r="F5058" s="82">
        <v>69.284199999999998</v>
      </c>
      <c r="G5058" s="82">
        <v>324.87619999999998</v>
      </c>
      <c r="H5058" s="82">
        <v>145.0941</v>
      </c>
      <c r="I5058" s="82">
        <v>60.894399999999997</v>
      </c>
      <c r="J5058" s="82">
        <v>16.1404</v>
      </c>
      <c r="K5058" s="82">
        <v>83.978899999999996</v>
      </c>
      <c r="L5058" s="82">
        <v>216.92699999999999</v>
      </c>
      <c r="M5058" s="87">
        <v>361.32900000000001</v>
      </c>
      <c r="N5058" s="80">
        <v>0.09</v>
      </c>
      <c r="O5058" s="86">
        <f t="shared" si="234"/>
        <v>1334.5256952826001</v>
      </c>
      <c r="P5058" s="24">
        <f t="shared" si="235"/>
        <v>0</v>
      </c>
      <c r="R5058" s="76">
        <v>44099</v>
      </c>
      <c r="S5058" s="88">
        <f t="shared" si="236"/>
        <v>1.6010229172962201E-2</v>
      </c>
      <c r="T5058" s="88"/>
    </row>
    <row r="5059" spans="1:20" x14ac:dyDescent="0.3">
      <c r="A5059" s="75">
        <v>5056</v>
      </c>
      <c r="B5059" s="76">
        <v>44102</v>
      </c>
      <c r="C5059" s="80">
        <v>4928.6898000000001</v>
      </c>
      <c r="D5059" s="81">
        <v>170.77950000000001</v>
      </c>
      <c r="E5059" s="82">
        <v>110.97</v>
      </c>
      <c r="F5059" s="82">
        <v>69.029300000000006</v>
      </c>
      <c r="G5059" s="82">
        <v>327.40870000000001</v>
      </c>
      <c r="H5059" s="82">
        <v>149.33609999999999</v>
      </c>
      <c r="I5059" s="82">
        <v>62.072200000000002</v>
      </c>
      <c r="J5059" s="82">
        <v>16.389900000000001</v>
      </c>
      <c r="K5059" s="82">
        <v>84.944199999999995</v>
      </c>
      <c r="L5059" s="82">
        <v>224.10599999999999</v>
      </c>
      <c r="M5059" s="87">
        <v>364.774</v>
      </c>
      <c r="N5059" s="80">
        <v>0.09</v>
      </c>
      <c r="O5059" s="86">
        <f t="shared" si="234"/>
        <v>1334.53046144579</v>
      </c>
      <c r="P5059" s="24">
        <f t="shared" si="235"/>
        <v>0</v>
      </c>
      <c r="R5059" s="76">
        <v>44102</v>
      </c>
      <c r="S5059" s="88">
        <f t="shared" si="236"/>
        <v>1.6110540487935799E-2</v>
      </c>
      <c r="T5059" s="88"/>
    </row>
    <row r="5060" spans="1:20" x14ac:dyDescent="0.3">
      <c r="A5060" s="75">
        <v>5057</v>
      </c>
      <c r="B5060" s="76">
        <v>44103</v>
      </c>
      <c r="C5060" s="80">
        <v>4905.5838999999996</v>
      </c>
      <c r="D5060" s="81">
        <v>169.20820000000001</v>
      </c>
      <c r="E5060" s="82">
        <v>111.21</v>
      </c>
      <c r="F5060" s="82">
        <v>68.901799999999994</v>
      </c>
      <c r="G5060" s="82">
        <v>324.00080000000003</v>
      </c>
      <c r="H5060" s="82">
        <v>145.2355</v>
      </c>
      <c r="I5060" s="82">
        <v>60.261499999999998</v>
      </c>
      <c r="J5060" s="82">
        <v>15.825200000000001</v>
      </c>
      <c r="K5060" s="82">
        <v>84.323599999999999</v>
      </c>
      <c r="L5060" s="82">
        <v>222.791</v>
      </c>
      <c r="M5060" s="87">
        <v>362.15800000000002</v>
      </c>
      <c r="N5060" s="80">
        <v>0.09</v>
      </c>
      <c r="O5060" s="86">
        <f t="shared" ref="O5060:O5123" si="237">O5059*(1+N5060/100/252)</f>
        <v>1334.5352276260101</v>
      </c>
      <c r="P5060" s="24">
        <f t="shared" ref="P5060:P5123" si="238">IF(MONTH(B5060)&lt;&gt;MONTH(B5061),1,0)</f>
        <v>0</v>
      </c>
      <c r="R5060" s="76">
        <v>44103</v>
      </c>
      <c r="S5060" s="88">
        <f t="shared" ref="S5060:S5123" si="239">(C5060/C5059)-1</f>
        <v>-4.6880410286727096E-3</v>
      </c>
      <c r="T5060" s="88"/>
    </row>
    <row r="5061" spans="1:20" x14ac:dyDescent="0.3">
      <c r="A5061" s="75">
        <v>5058</v>
      </c>
      <c r="B5061" s="76">
        <v>44104</v>
      </c>
      <c r="C5061" s="80">
        <v>4946.2527</v>
      </c>
      <c r="D5061" s="81">
        <v>169.64070000000001</v>
      </c>
      <c r="E5061" s="82">
        <v>110.54</v>
      </c>
      <c r="F5061" s="82">
        <v>69.168300000000002</v>
      </c>
      <c r="G5061" s="82">
        <v>328.8</v>
      </c>
      <c r="H5061" s="82">
        <v>145.4375</v>
      </c>
      <c r="I5061" s="82">
        <v>60.349400000000003</v>
      </c>
      <c r="J5061" s="82">
        <v>15.707000000000001</v>
      </c>
      <c r="K5061" s="82">
        <v>85.099299999999999</v>
      </c>
      <c r="L5061" s="82">
        <v>225.13</v>
      </c>
      <c r="M5061" s="87">
        <v>363.49900000000002</v>
      </c>
      <c r="N5061" s="80">
        <v>0.09</v>
      </c>
      <c r="O5061" s="99">
        <f t="shared" si="237"/>
        <v>1334.5399938232499</v>
      </c>
      <c r="P5061" s="24">
        <f t="shared" si="238"/>
        <v>1</v>
      </c>
      <c r="R5061" s="76">
        <v>44104</v>
      </c>
      <c r="S5061" s="88">
        <f t="shared" si="239"/>
        <v>8.2903077042471001E-3</v>
      </c>
      <c r="T5061" s="88"/>
    </row>
    <row r="5062" spans="1:20" x14ac:dyDescent="0.3">
      <c r="A5062" s="75">
        <v>5059</v>
      </c>
      <c r="B5062" s="76">
        <v>44105</v>
      </c>
      <c r="C5062" s="80">
        <v>4972.9623000000001</v>
      </c>
      <c r="D5062" s="81">
        <v>172.29310000000001</v>
      </c>
      <c r="E5062" s="82">
        <v>109.93</v>
      </c>
      <c r="F5062" s="82">
        <v>69.145099999999999</v>
      </c>
      <c r="G5062" s="82">
        <v>332.12979999999999</v>
      </c>
      <c r="H5062" s="82">
        <v>142.24600000000001</v>
      </c>
      <c r="I5062" s="82">
        <v>58.239899999999999</v>
      </c>
      <c r="J5062" s="82">
        <v>15.1554</v>
      </c>
      <c r="K5062" s="82">
        <v>84.771799999999999</v>
      </c>
      <c r="L5062" s="82">
        <v>228.703</v>
      </c>
      <c r="M5062" s="87">
        <v>363.66500000000002</v>
      </c>
      <c r="N5062" s="80">
        <v>0.09</v>
      </c>
      <c r="O5062" s="86">
        <f t="shared" si="237"/>
        <v>1334.5447600375201</v>
      </c>
      <c r="P5062" s="24">
        <f t="shared" si="238"/>
        <v>0</v>
      </c>
      <c r="R5062" s="76">
        <v>44105</v>
      </c>
      <c r="S5062" s="88">
        <f t="shared" si="239"/>
        <v>5.3999667263260297E-3</v>
      </c>
      <c r="T5062" s="88"/>
    </row>
    <row r="5063" spans="1:20" x14ac:dyDescent="0.3">
      <c r="A5063" s="75">
        <v>5060</v>
      </c>
      <c r="B5063" s="76">
        <v>44106</v>
      </c>
      <c r="C5063" s="80">
        <v>4925.3795</v>
      </c>
      <c r="D5063" s="81">
        <v>166.45490000000001</v>
      </c>
      <c r="E5063" s="82">
        <v>108.61</v>
      </c>
      <c r="F5063" s="82">
        <v>68.160300000000007</v>
      </c>
      <c r="G5063" s="82">
        <v>322.32810000000001</v>
      </c>
      <c r="H5063" s="82">
        <v>143.8013</v>
      </c>
      <c r="I5063" s="82">
        <v>57.976199999999999</v>
      </c>
      <c r="J5063" s="82">
        <v>15.3392</v>
      </c>
      <c r="K5063" s="82">
        <v>85.082099999999997</v>
      </c>
      <c r="L5063" s="82">
        <v>224.25200000000001</v>
      </c>
      <c r="M5063" s="87">
        <v>368.76499999999999</v>
      </c>
      <c r="N5063" s="80">
        <v>0.09</v>
      </c>
      <c r="O5063" s="86">
        <f t="shared" si="237"/>
        <v>1334.5495262688</v>
      </c>
      <c r="P5063" s="24">
        <f t="shared" si="238"/>
        <v>0</v>
      </c>
      <c r="R5063" s="76">
        <v>44106</v>
      </c>
      <c r="S5063" s="88">
        <f t="shared" si="239"/>
        <v>-9.5683009702285399E-3</v>
      </c>
      <c r="T5063" s="88"/>
    </row>
    <row r="5064" spans="1:20" x14ac:dyDescent="0.3">
      <c r="A5064" s="75">
        <v>5061</v>
      </c>
      <c r="B5064" s="76">
        <v>44109</v>
      </c>
      <c r="C5064" s="80">
        <v>5014.4513999999999</v>
      </c>
      <c r="D5064" s="81">
        <v>173.7347</v>
      </c>
      <c r="E5064" s="82">
        <v>109.1</v>
      </c>
      <c r="F5064" s="82">
        <v>69.006100000000004</v>
      </c>
      <c r="G5064" s="82">
        <v>328.87819999999999</v>
      </c>
      <c r="H5064" s="82">
        <v>146.85149999999999</v>
      </c>
      <c r="I5064" s="82">
        <v>59.3123</v>
      </c>
      <c r="J5064" s="82">
        <v>15.615</v>
      </c>
      <c r="K5064" s="82">
        <v>85.116500000000002</v>
      </c>
      <c r="L5064" s="82">
        <v>224.041</v>
      </c>
      <c r="M5064" s="87">
        <v>374.39600000000002</v>
      </c>
      <c r="N5064" s="80">
        <v>0.09</v>
      </c>
      <c r="O5064" s="86">
        <f t="shared" si="237"/>
        <v>1334.5542925171101</v>
      </c>
      <c r="P5064" s="24">
        <f t="shared" si="238"/>
        <v>0</v>
      </c>
      <c r="R5064" s="76">
        <v>44109</v>
      </c>
      <c r="S5064" s="88">
        <f t="shared" si="239"/>
        <v>1.8084271475933899E-2</v>
      </c>
      <c r="T5064" s="88"/>
    </row>
    <row r="5065" spans="1:20" x14ac:dyDescent="0.3">
      <c r="A5065" s="75">
        <v>5062</v>
      </c>
      <c r="B5065" s="76">
        <v>44110</v>
      </c>
      <c r="C5065" s="80">
        <v>4944.5055000000002</v>
      </c>
      <c r="D5065" s="81">
        <v>172.3219</v>
      </c>
      <c r="E5065" s="82">
        <v>108.16</v>
      </c>
      <c r="F5065" s="82">
        <v>68.9482</v>
      </c>
      <c r="G5065" s="82">
        <v>321.8904</v>
      </c>
      <c r="H5065" s="82">
        <v>146.04349999999999</v>
      </c>
      <c r="I5065" s="82">
        <v>58.697000000000003</v>
      </c>
      <c r="J5065" s="82">
        <v>15.523099999999999</v>
      </c>
      <c r="K5065" s="82">
        <v>84.358099999999993</v>
      </c>
      <c r="L5065" s="82">
        <v>220.41900000000001</v>
      </c>
      <c r="M5065" s="87">
        <v>371.11700000000002</v>
      </c>
      <c r="N5065" s="80">
        <v>0.09</v>
      </c>
      <c r="O5065" s="86">
        <f t="shared" si="237"/>
        <v>1334.5590587824399</v>
      </c>
      <c r="P5065" s="24">
        <f t="shared" si="238"/>
        <v>0</v>
      </c>
      <c r="R5065" s="76">
        <v>44110</v>
      </c>
      <c r="S5065" s="88">
        <f t="shared" si="239"/>
        <v>-1.3948863877711401E-2</v>
      </c>
      <c r="T5065" s="88"/>
    </row>
    <row r="5066" spans="1:20" x14ac:dyDescent="0.3">
      <c r="A5066" s="75">
        <v>5063</v>
      </c>
      <c r="B5066" s="76">
        <v>44111</v>
      </c>
      <c r="C5066" s="80">
        <v>5030.6634000000004</v>
      </c>
      <c r="D5066" s="81">
        <v>177.35290000000001</v>
      </c>
      <c r="E5066" s="82">
        <v>109.68</v>
      </c>
      <c r="F5066" s="82">
        <v>70.477500000000006</v>
      </c>
      <c r="G5066" s="82">
        <v>328.01839999999999</v>
      </c>
      <c r="H5066" s="82">
        <v>149.03309999999999</v>
      </c>
      <c r="I5066" s="82">
        <v>58.8904</v>
      </c>
      <c r="J5066" s="82">
        <v>15.8514</v>
      </c>
      <c r="K5066" s="82">
        <v>85.4268</v>
      </c>
      <c r="L5066" s="82">
        <v>222.547</v>
      </c>
      <c r="M5066" s="87">
        <v>375.07499999999999</v>
      </c>
      <c r="N5066" s="80">
        <v>0.09</v>
      </c>
      <c r="O5066" s="86">
        <f t="shared" si="237"/>
        <v>1334.5638250647901</v>
      </c>
      <c r="P5066" s="24">
        <f t="shared" si="238"/>
        <v>0</v>
      </c>
      <c r="R5066" s="76">
        <v>44111</v>
      </c>
      <c r="S5066" s="88">
        <f t="shared" si="239"/>
        <v>1.74249780893154E-2</v>
      </c>
      <c r="T5066" s="88"/>
    </row>
    <row r="5067" spans="1:20" x14ac:dyDescent="0.3">
      <c r="A5067" s="75">
        <v>5064</v>
      </c>
      <c r="B5067" s="76">
        <v>44112</v>
      </c>
      <c r="C5067" s="80">
        <v>5072.4790999999996</v>
      </c>
      <c r="D5067" s="81">
        <v>176.35830000000001</v>
      </c>
      <c r="E5067" s="82">
        <v>111.08</v>
      </c>
      <c r="F5067" s="82">
        <v>70.826499999999996</v>
      </c>
      <c r="G5067" s="82">
        <v>329.19080000000002</v>
      </c>
      <c r="H5067" s="82">
        <v>151.9418</v>
      </c>
      <c r="I5067" s="82">
        <v>61.984299999999998</v>
      </c>
      <c r="J5067" s="82">
        <v>16.849499999999999</v>
      </c>
      <c r="K5067" s="82">
        <v>86.978099999999998</v>
      </c>
      <c r="L5067" s="82">
        <v>223.911</v>
      </c>
      <c r="M5067" s="87">
        <v>373.94900000000001</v>
      </c>
      <c r="N5067" s="80">
        <v>0.09</v>
      </c>
      <c r="O5067" s="86">
        <f t="shared" si="237"/>
        <v>1334.5685913641701</v>
      </c>
      <c r="P5067" s="24">
        <f t="shared" si="238"/>
        <v>0</v>
      </c>
      <c r="R5067" s="76">
        <v>44112</v>
      </c>
      <c r="S5067" s="88">
        <f t="shared" si="239"/>
        <v>8.3121641571166603E-3</v>
      </c>
      <c r="T5067" s="88"/>
    </row>
    <row r="5068" spans="1:20" x14ac:dyDescent="0.3">
      <c r="A5068" s="75">
        <v>5065</v>
      </c>
      <c r="B5068" s="76">
        <v>44113</v>
      </c>
      <c r="C5068" s="80">
        <v>5117.1689999999999</v>
      </c>
      <c r="D5068" s="81">
        <v>180.00540000000001</v>
      </c>
      <c r="E5068" s="82">
        <v>112.53</v>
      </c>
      <c r="F5068" s="82">
        <v>71.128900000000002</v>
      </c>
      <c r="G5068" s="82">
        <v>337.36669999999998</v>
      </c>
      <c r="H5068" s="82">
        <v>149.47749999999999</v>
      </c>
      <c r="I5068" s="82">
        <v>61.0702</v>
      </c>
      <c r="J5068" s="82">
        <v>16.547499999999999</v>
      </c>
      <c r="K5068" s="82">
        <v>87.581400000000002</v>
      </c>
      <c r="L5068" s="82">
        <v>224.87</v>
      </c>
      <c r="M5068" s="87">
        <v>372.34300000000002</v>
      </c>
      <c r="N5068" s="80">
        <v>0.09</v>
      </c>
      <c r="O5068" s="86">
        <f t="shared" si="237"/>
        <v>1334.5733576805701</v>
      </c>
      <c r="P5068" s="24">
        <f t="shared" si="238"/>
        <v>0</v>
      </c>
      <c r="R5068" s="76">
        <v>44113</v>
      </c>
      <c r="S5068" s="88">
        <f t="shared" si="239"/>
        <v>8.8102679417645397E-3</v>
      </c>
      <c r="T5068" s="88"/>
    </row>
    <row r="5069" spans="1:20" x14ac:dyDescent="0.3">
      <c r="A5069" s="75">
        <v>5066</v>
      </c>
      <c r="B5069" s="76">
        <v>44116</v>
      </c>
      <c r="C5069" s="80">
        <v>5201.1863999999996</v>
      </c>
      <c r="D5069" s="81">
        <v>182.62899999999999</v>
      </c>
      <c r="E5069" s="82">
        <v>114.09</v>
      </c>
      <c r="F5069" s="82">
        <v>71.489500000000007</v>
      </c>
      <c r="G5069" s="82">
        <v>346.1053</v>
      </c>
      <c r="H5069" s="82">
        <v>150.5076</v>
      </c>
      <c r="I5069" s="82">
        <v>60.876800000000003</v>
      </c>
      <c r="J5069" s="82">
        <v>16.3111</v>
      </c>
      <c r="K5069" s="82">
        <v>88.064099999999996</v>
      </c>
      <c r="L5069" s="82">
        <v>230.863</v>
      </c>
      <c r="M5069" s="87">
        <v>374.46199999999999</v>
      </c>
      <c r="N5069" s="80">
        <v>0.09</v>
      </c>
      <c r="O5069" s="86">
        <f t="shared" si="237"/>
        <v>1334.57812401399</v>
      </c>
      <c r="P5069" s="24">
        <f t="shared" si="238"/>
        <v>0</v>
      </c>
      <c r="R5069" s="76">
        <v>44116</v>
      </c>
      <c r="S5069" s="88">
        <f t="shared" si="239"/>
        <v>1.64187268390001E-2</v>
      </c>
      <c r="T5069" s="88"/>
    </row>
    <row r="5070" spans="1:20" x14ac:dyDescent="0.3">
      <c r="A5070" s="75">
        <v>5067</v>
      </c>
      <c r="B5070" s="76">
        <v>44117</v>
      </c>
      <c r="C5070" s="80">
        <v>5168.3829999999998</v>
      </c>
      <c r="D5070" s="81">
        <v>183.739</v>
      </c>
      <c r="E5070" s="82">
        <v>115.46</v>
      </c>
      <c r="F5070" s="82">
        <v>70.919499999999999</v>
      </c>
      <c r="G5070" s="82">
        <v>348.38760000000002</v>
      </c>
      <c r="H5070" s="82">
        <v>148.2655</v>
      </c>
      <c r="I5070" s="82">
        <v>60.156100000000002</v>
      </c>
      <c r="J5070" s="82">
        <v>16.297899999999998</v>
      </c>
      <c r="K5070" s="82">
        <v>86.564499999999995</v>
      </c>
      <c r="L5070" s="82">
        <v>233.154</v>
      </c>
      <c r="M5070" s="87">
        <v>376.51600000000002</v>
      </c>
      <c r="N5070" s="80">
        <v>0.09</v>
      </c>
      <c r="O5070" s="86">
        <f t="shared" si="237"/>
        <v>1334.5828903644301</v>
      </c>
      <c r="P5070" s="24">
        <f t="shared" si="238"/>
        <v>0</v>
      </c>
      <c r="R5070" s="76">
        <v>44117</v>
      </c>
      <c r="S5070" s="88">
        <f t="shared" si="239"/>
        <v>-6.30690720870908E-3</v>
      </c>
      <c r="T5070" s="88"/>
    </row>
    <row r="5071" spans="1:20" x14ac:dyDescent="0.3">
      <c r="A5071" s="75">
        <v>5068</v>
      </c>
      <c r="B5071" s="76">
        <v>44118</v>
      </c>
      <c r="C5071" s="80">
        <v>5134.6616000000004</v>
      </c>
      <c r="D5071" s="81">
        <v>187.22749999999999</v>
      </c>
      <c r="E5071" s="82">
        <v>113.33</v>
      </c>
      <c r="F5071" s="82">
        <v>70.907899999999998</v>
      </c>
      <c r="G5071" s="82">
        <v>345.2611</v>
      </c>
      <c r="H5071" s="82">
        <v>147.35650000000001</v>
      </c>
      <c r="I5071" s="82">
        <v>60.033000000000001</v>
      </c>
      <c r="J5071" s="82">
        <v>16.337299999999999</v>
      </c>
      <c r="K5071" s="82">
        <v>86.392099999999999</v>
      </c>
      <c r="L5071" s="82">
        <v>231.49700000000001</v>
      </c>
      <c r="M5071" s="87">
        <v>376.96300000000002</v>
      </c>
      <c r="N5071" s="80">
        <v>0.09</v>
      </c>
      <c r="O5071" s="86">
        <f t="shared" si="237"/>
        <v>1334.5876567319001</v>
      </c>
      <c r="P5071" s="24">
        <f t="shared" si="238"/>
        <v>0</v>
      </c>
      <c r="R5071" s="76">
        <v>44118</v>
      </c>
      <c r="S5071" s="88">
        <f t="shared" si="239"/>
        <v>-6.5245551655129796E-3</v>
      </c>
      <c r="T5071" s="88"/>
    </row>
    <row r="5072" spans="1:20" x14ac:dyDescent="0.3">
      <c r="A5072" s="75">
        <v>5069</v>
      </c>
      <c r="B5072" s="76">
        <v>44119</v>
      </c>
      <c r="C5072" s="80">
        <v>5126.9557999999997</v>
      </c>
      <c r="D5072" s="81">
        <v>185.3535</v>
      </c>
      <c r="E5072" s="82">
        <v>109.05</v>
      </c>
      <c r="F5072" s="82">
        <v>70.396100000000004</v>
      </c>
      <c r="G5072" s="82">
        <v>343.3852</v>
      </c>
      <c r="H5072" s="82">
        <v>148.48769999999999</v>
      </c>
      <c r="I5072" s="82">
        <v>60.560400000000001</v>
      </c>
      <c r="J5072" s="82">
        <v>16.402999999999999</v>
      </c>
      <c r="K5072" s="82">
        <v>86.168000000000006</v>
      </c>
      <c r="L5072" s="82">
        <v>229.726</v>
      </c>
      <c r="M5072" s="87">
        <v>380.30799999999999</v>
      </c>
      <c r="N5072" s="80">
        <v>0.09</v>
      </c>
      <c r="O5072" s="86">
        <f t="shared" si="237"/>
        <v>1334.5924231163799</v>
      </c>
      <c r="P5072" s="24">
        <f t="shared" si="238"/>
        <v>0</v>
      </c>
      <c r="R5072" s="76">
        <v>44119</v>
      </c>
      <c r="S5072" s="88">
        <f t="shared" si="239"/>
        <v>-1.50074154838187E-3</v>
      </c>
      <c r="T5072" s="88"/>
    </row>
    <row r="5073" spans="1:20" x14ac:dyDescent="0.3">
      <c r="A5073" s="75">
        <v>5070</v>
      </c>
      <c r="B5073" s="76">
        <v>44120</v>
      </c>
      <c r="C5073" s="80">
        <v>5127.741</v>
      </c>
      <c r="D5073" s="81">
        <v>186.00219999999999</v>
      </c>
      <c r="E5073" s="82">
        <v>110.71</v>
      </c>
      <c r="F5073" s="82">
        <v>70.128600000000006</v>
      </c>
      <c r="G5073" s="82">
        <v>343.3852</v>
      </c>
      <c r="H5073" s="82">
        <v>147.2353</v>
      </c>
      <c r="I5073" s="82">
        <v>59.945099999999996</v>
      </c>
      <c r="J5073" s="82">
        <v>16.3111</v>
      </c>
      <c r="K5073" s="82">
        <v>86.236900000000006</v>
      </c>
      <c r="L5073" s="82">
        <v>230.214</v>
      </c>
      <c r="M5073" s="87">
        <v>379.86099999999999</v>
      </c>
      <c r="N5073" s="80">
        <v>0.09</v>
      </c>
      <c r="O5073" s="86">
        <f t="shared" si="237"/>
        <v>1334.59718951789</v>
      </c>
      <c r="P5073" s="24">
        <f t="shared" si="238"/>
        <v>0</v>
      </c>
      <c r="R5073" s="76">
        <v>44120</v>
      </c>
      <c r="S5073" s="88">
        <f t="shared" si="239"/>
        <v>1.5315131056925499E-4</v>
      </c>
      <c r="T5073" s="88"/>
    </row>
    <row r="5074" spans="1:20" x14ac:dyDescent="0.3">
      <c r="A5074" s="75">
        <v>5071</v>
      </c>
      <c r="B5074" s="76">
        <v>44123</v>
      </c>
      <c r="C5074" s="80">
        <v>5044.0059000000001</v>
      </c>
      <c r="D5074" s="81">
        <v>185.12280000000001</v>
      </c>
      <c r="E5074" s="82">
        <v>109.41</v>
      </c>
      <c r="F5074" s="82">
        <v>69.349199999999996</v>
      </c>
      <c r="G5074" s="82">
        <v>334.8811</v>
      </c>
      <c r="H5074" s="82">
        <v>143.98310000000001</v>
      </c>
      <c r="I5074" s="82">
        <v>58.749699999999997</v>
      </c>
      <c r="J5074" s="82">
        <v>16.402999999999999</v>
      </c>
      <c r="K5074" s="82">
        <v>85.530199999999994</v>
      </c>
      <c r="L5074" s="82">
        <v>226.88399999999999</v>
      </c>
      <c r="M5074" s="87">
        <v>374.28</v>
      </c>
      <c r="N5074" s="80">
        <v>0.09</v>
      </c>
      <c r="O5074" s="86">
        <f t="shared" si="237"/>
        <v>1334.6019559364299</v>
      </c>
      <c r="P5074" s="24">
        <f t="shared" si="238"/>
        <v>0</v>
      </c>
      <c r="R5074" s="76">
        <v>44123</v>
      </c>
      <c r="S5074" s="88">
        <f t="shared" si="239"/>
        <v>-1.6329822430579E-2</v>
      </c>
      <c r="T5074" s="88"/>
    </row>
    <row r="5075" spans="1:20" x14ac:dyDescent="0.3">
      <c r="A5075" s="75">
        <v>5072</v>
      </c>
      <c r="B5075" s="76">
        <v>44124</v>
      </c>
      <c r="C5075" s="80">
        <v>5067.9476000000004</v>
      </c>
      <c r="D5075" s="81">
        <v>184.94980000000001</v>
      </c>
      <c r="E5075" s="82">
        <v>109.3</v>
      </c>
      <c r="F5075" s="82">
        <v>69.500399999999999</v>
      </c>
      <c r="G5075" s="82">
        <v>335.55329999999998</v>
      </c>
      <c r="H5075" s="82">
        <v>144.7911</v>
      </c>
      <c r="I5075" s="82">
        <v>59.241900000000001</v>
      </c>
      <c r="J5075" s="82">
        <v>16.980899999999998</v>
      </c>
      <c r="K5075" s="82">
        <v>86.616200000000006</v>
      </c>
      <c r="L5075" s="82">
        <v>226.93299999999999</v>
      </c>
      <c r="M5075" s="87">
        <v>376.68200000000002</v>
      </c>
      <c r="N5075" s="80">
        <v>0.09</v>
      </c>
      <c r="O5075" s="86">
        <f t="shared" si="237"/>
        <v>1334.6067223719799</v>
      </c>
      <c r="P5075" s="24">
        <f t="shared" si="238"/>
        <v>0</v>
      </c>
      <c r="R5075" s="76">
        <v>44124</v>
      </c>
      <c r="S5075" s="88">
        <f t="shared" si="239"/>
        <v>4.7465646303070904E-3</v>
      </c>
      <c r="T5075" s="88"/>
    </row>
    <row r="5076" spans="1:20" x14ac:dyDescent="0.3">
      <c r="A5076" s="75">
        <v>5073</v>
      </c>
      <c r="B5076" s="76">
        <v>44125</v>
      </c>
      <c r="C5076" s="80">
        <v>5056.9377999999997</v>
      </c>
      <c r="D5076" s="81">
        <v>185.31020000000001</v>
      </c>
      <c r="E5076" s="82">
        <v>109.02</v>
      </c>
      <c r="F5076" s="82">
        <v>69.407399999999996</v>
      </c>
      <c r="G5076" s="82">
        <v>335.7878</v>
      </c>
      <c r="H5076" s="82">
        <v>143.155</v>
      </c>
      <c r="I5076" s="82">
        <v>58.292700000000004</v>
      </c>
      <c r="J5076" s="82">
        <v>16.626300000000001</v>
      </c>
      <c r="K5076" s="82">
        <v>86.168000000000006</v>
      </c>
      <c r="L5076" s="82">
        <v>226.75399999999999</v>
      </c>
      <c r="M5076" s="87">
        <v>377.90699999999998</v>
      </c>
      <c r="N5076" s="80">
        <v>0.09</v>
      </c>
      <c r="O5076" s="86">
        <f t="shared" si="237"/>
        <v>1334.61148882456</v>
      </c>
      <c r="P5076" s="24">
        <f t="shared" si="238"/>
        <v>0</v>
      </c>
      <c r="R5076" s="76">
        <v>44125</v>
      </c>
      <c r="S5076" s="88">
        <f t="shared" si="239"/>
        <v>-2.1724376155745099E-3</v>
      </c>
      <c r="T5076" s="88"/>
    </row>
    <row r="5077" spans="1:20" x14ac:dyDescent="0.3">
      <c r="A5077" s="75">
        <v>5074</v>
      </c>
      <c r="B5077" s="76">
        <v>44126</v>
      </c>
      <c r="C5077" s="80">
        <v>5083.7515999999996</v>
      </c>
      <c r="D5077" s="81">
        <v>185.0652</v>
      </c>
      <c r="E5077" s="82">
        <v>108</v>
      </c>
      <c r="F5077" s="82">
        <v>69.430599999999998</v>
      </c>
      <c r="G5077" s="82">
        <v>335.92849999999999</v>
      </c>
      <c r="H5077" s="82">
        <v>148.2655</v>
      </c>
      <c r="I5077" s="82">
        <v>61.281100000000002</v>
      </c>
      <c r="J5077" s="82">
        <v>17.309200000000001</v>
      </c>
      <c r="K5077" s="82">
        <v>87.357399999999998</v>
      </c>
      <c r="L5077" s="82">
        <v>226.77</v>
      </c>
      <c r="M5077" s="87">
        <v>379.49700000000001</v>
      </c>
      <c r="N5077" s="80">
        <v>0.09</v>
      </c>
      <c r="O5077" s="86">
        <f t="shared" si="237"/>
        <v>1334.6162552941701</v>
      </c>
      <c r="P5077" s="24">
        <f t="shared" si="238"/>
        <v>0</v>
      </c>
      <c r="R5077" s="76">
        <v>44126</v>
      </c>
      <c r="S5077" s="88">
        <f t="shared" si="239"/>
        <v>5.3023788427850596E-3</v>
      </c>
      <c r="T5077" s="88"/>
    </row>
    <row r="5078" spans="1:20" x14ac:dyDescent="0.3">
      <c r="A5078" s="75">
        <v>5075</v>
      </c>
      <c r="B5078" s="76">
        <v>44127</v>
      </c>
      <c r="C5078" s="80">
        <v>5101.3680999999997</v>
      </c>
      <c r="D5078" s="81">
        <v>185.7859</v>
      </c>
      <c r="E5078" s="82">
        <v>106.75</v>
      </c>
      <c r="F5078" s="82">
        <v>69.674899999999994</v>
      </c>
      <c r="G5078" s="82">
        <v>338.02319999999997</v>
      </c>
      <c r="H5078" s="82">
        <v>146.5889</v>
      </c>
      <c r="I5078" s="82">
        <v>60.050600000000003</v>
      </c>
      <c r="J5078" s="82">
        <v>17.6769</v>
      </c>
      <c r="K5078" s="82">
        <v>87.081599999999995</v>
      </c>
      <c r="L5078" s="82">
        <v>226.68899999999999</v>
      </c>
      <c r="M5078" s="87">
        <v>378.76799999999997</v>
      </c>
      <c r="N5078" s="80">
        <v>0.09</v>
      </c>
      <c r="O5078" s="86">
        <f t="shared" si="237"/>
        <v>1334.62102178079</v>
      </c>
      <c r="P5078" s="24">
        <f t="shared" si="238"/>
        <v>0</v>
      </c>
      <c r="R5078" s="76">
        <v>44127</v>
      </c>
      <c r="S5078" s="88">
        <f t="shared" si="239"/>
        <v>3.46525585553792E-3</v>
      </c>
      <c r="T5078" s="88"/>
    </row>
    <row r="5079" spans="1:20" x14ac:dyDescent="0.3">
      <c r="A5079" s="75">
        <v>5076</v>
      </c>
      <c r="B5079" s="76">
        <v>44130</v>
      </c>
      <c r="C5079" s="80">
        <v>5006.5744999999997</v>
      </c>
      <c r="D5079" s="81">
        <v>181.92259999999999</v>
      </c>
      <c r="E5079" s="82">
        <v>106.06</v>
      </c>
      <c r="F5079" s="82">
        <v>66.871600000000001</v>
      </c>
      <c r="G5079" s="82">
        <v>328.4092</v>
      </c>
      <c r="H5079" s="82">
        <v>143.29640000000001</v>
      </c>
      <c r="I5079" s="82">
        <v>58.6267</v>
      </c>
      <c r="J5079" s="82">
        <v>17.217300000000002</v>
      </c>
      <c r="K5079" s="82">
        <v>85.840500000000006</v>
      </c>
      <c r="L5079" s="82">
        <v>224.25200000000001</v>
      </c>
      <c r="M5079" s="87">
        <v>371.41500000000002</v>
      </c>
      <c r="N5079" s="80">
        <v>0.09</v>
      </c>
      <c r="O5079" s="86">
        <f t="shared" si="237"/>
        <v>1334.62578828444</v>
      </c>
      <c r="P5079" s="24">
        <f t="shared" si="238"/>
        <v>0</v>
      </c>
      <c r="R5079" s="76">
        <v>44130</v>
      </c>
      <c r="S5079" s="88">
        <f t="shared" si="239"/>
        <v>-1.8581995680727301E-2</v>
      </c>
      <c r="T5079" s="88"/>
    </row>
    <row r="5080" spans="1:20" x14ac:dyDescent="0.3">
      <c r="A5080" s="75">
        <v>5077</v>
      </c>
      <c r="B5080" s="76">
        <v>44131</v>
      </c>
      <c r="C5080" s="80">
        <v>4991.5010000000002</v>
      </c>
      <c r="D5080" s="81">
        <v>181.50460000000001</v>
      </c>
      <c r="E5080" s="82">
        <v>106.71</v>
      </c>
      <c r="F5080" s="82">
        <v>66.3947</v>
      </c>
      <c r="G5080" s="82">
        <v>333.36470000000003</v>
      </c>
      <c r="H5080" s="82">
        <v>140.40780000000001</v>
      </c>
      <c r="I5080" s="82">
        <v>57.695</v>
      </c>
      <c r="J5080" s="82">
        <v>17.0334</v>
      </c>
      <c r="K5080" s="82">
        <v>86.012900000000002</v>
      </c>
      <c r="L5080" s="82">
        <v>225.97399999999999</v>
      </c>
      <c r="M5080" s="87">
        <v>369.262</v>
      </c>
      <c r="N5080" s="80">
        <v>0.09</v>
      </c>
      <c r="O5080" s="86">
        <f t="shared" si="237"/>
        <v>1334.63055480511</v>
      </c>
      <c r="P5080" s="24">
        <f t="shared" si="238"/>
        <v>0</v>
      </c>
      <c r="R5080" s="76">
        <v>44131</v>
      </c>
      <c r="S5080" s="88">
        <f t="shared" si="239"/>
        <v>-3.0107411764269702E-3</v>
      </c>
      <c r="T5080" s="88"/>
    </row>
    <row r="5081" spans="1:20" x14ac:dyDescent="0.3">
      <c r="A5081" s="75">
        <v>5078</v>
      </c>
      <c r="B5081" s="76">
        <v>44132</v>
      </c>
      <c r="C5081" s="80">
        <v>4815.3674000000001</v>
      </c>
      <c r="D5081" s="81">
        <v>175.2627</v>
      </c>
      <c r="E5081" s="82">
        <v>97.4</v>
      </c>
      <c r="F5081" s="82">
        <v>64.661600000000007</v>
      </c>
      <c r="G5081" s="82">
        <v>316.84109999999998</v>
      </c>
      <c r="H5081" s="82">
        <v>135.09530000000001</v>
      </c>
      <c r="I5081" s="82">
        <v>55.497599999999998</v>
      </c>
      <c r="J5081" s="82">
        <v>16.271699999999999</v>
      </c>
      <c r="K5081" s="82">
        <v>82.668899999999994</v>
      </c>
      <c r="L5081" s="82">
        <v>217.934</v>
      </c>
      <c r="M5081" s="87">
        <v>355.55</v>
      </c>
      <c r="N5081" s="80">
        <v>0.09</v>
      </c>
      <c r="O5081" s="86">
        <f t="shared" si="237"/>
        <v>1334.6353213428099</v>
      </c>
      <c r="P5081" s="24">
        <f t="shared" si="238"/>
        <v>0</v>
      </c>
      <c r="R5081" s="76">
        <v>44132</v>
      </c>
      <c r="S5081" s="88">
        <f t="shared" si="239"/>
        <v>-3.5286700333226499E-2</v>
      </c>
      <c r="T5081" s="88"/>
    </row>
    <row r="5082" spans="1:20" x14ac:dyDescent="0.3">
      <c r="A5082" s="75">
        <v>5079</v>
      </c>
      <c r="B5082" s="76">
        <v>44133</v>
      </c>
      <c r="C5082" s="80">
        <v>4873.2987000000003</v>
      </c>
      <c r="D5082" s="81">
        <v>182.26859999999999</v>
      </c>
      <c r="E5082" s="82">
        <v>95.82</v>
      </c>
      <c r="F5082" s="82">
        <v>65.161799999999999</v>
      </c>
      <c r="G5082" s="82">
        <v>320.0301</v>
      </c>
      <c r="H5082" s="82">
        <v>138.9736</v>
      </c>
      <c r="I5082" s="82">
        <v>57.9587</v>
      </c>
      <c r="J5082" s="82">
        <v>16.455500000000001</v>
      </c>
      <c r="K5082" s="82">
        <v>82.772300000000001</v>
      </c>
      <c r="L5082" s="82">
        <v>217.64099999999999</v>
      </c>
      <c r="M5082" s="87">
        <v>355.98</v>
      </c>
      <c r="N5082" s="80">
        <v>0.09</v>
      </c>
      <c r="O5082" s="86">
        <f t="shared" si="237"/>
        <v>1334.6400878975301</v>
      </c>
      <c r="P5082" s="24">
        <f t="shared" si="238"/>
        <v>0</v>
      </c>
      <c r="R5082" s="76">
        <v>44133</v>
      </c>
      <c r="S5082" s="88">
        <f t="shared" si="239"/>
        <v>1.20305046713569E-2</v>
      </c>
      <c r="T5082" s="88"/>
    </row>
    <row r="5083" spans="1:20" x14ac:dyDescent="0.3">
      <c r="A5083" s="75">
        <v>5080</v>
      </c>
      <c r="B5083" s="76">
        <v>44134</v>
      </c>
      <c r="C5083" s="80">
        <v>4814.7129999999997</v>
      </c>
      <c r="D5083" s="81">
        <v>177.82859999999999</v>
      </c>
      <c r="E5083" s="82">
        <v>95.12</v>
      </c>
      <c r="F5083" s="82">
        <v>65.266400000000004</v>
      </c>
      <c r="G5083" s="82">
        <v>316.51280000000003</v>
      </c>
      <c r="H5083" s="82">
        <v>140.38759999999999</v>
      </c>
      <c r="I5083" s="82">
        <v>57.343400000000003</v>
      </c>
      <c r="J5083" s="82">
        <v>17.5062</v>
      </c>
      <c r="K5083" s="82">
        <v>82.841200000000001</v>
      </c>
      <c r="L5083" s="82">
        <v>216.50399999999999</v>
      </c>
      <c r="M5083" s="87">
        <v>352.75099999999998</v>
      </c>
      <c r="N5083" s="80">
        <v>0.09</v>
      </c>
      <c r="O5083" s="99">
        <f t="shared" si="237"/>
        <v>1334.6448544692701</v>
      </c>
      <c r="P5083" s="24">
        <f t="shared" si="238"/>
        <v>1</v>
      </c>
      <c r="R5083" s="76">
        <v>44134</v>
      </c>
      <c r="S5083" s="88">
        <f t="shared" si="239"/>
        <v>-1.2021774901669899E-2</v>
      </c>
      <c r="T5083" s="88"/>
    </row>
    <row r="5084" spans="1:20" x14ac:dyDescent="0.3">
      <c r="A5084" s="75">
        <v>5081</v>
      </c>
      <c r="B5084" s="76">
        <v>44137</v>
      </c>
      <c r="C5084" s="80">
        <v>4874.0844999999999</v>
      </c>
      <c r="D5084" s="81">
        <v>178.708</v>
      </c>
      <c r="E5084" s="82">
        <v>95.81</v>
      </c>
      <c r="F5084" s="82">
        <v>65.661900000000003</v>
      </c>
      <c r="G5084" s="82">
        <v>316.29390000000001</v>
      </c>
      <c r="H5084" s="82">
        <v>145.7405</v>
      </c>
      <c r="I5084" s="82">
        <v>59.7517</v>
      </c>
      <c r="J5084" s="82">
        <v>18.333500000000001</v>
      </c>
      <c r="K5084" s="82">
        <v>83.8065</v>
      </c>
      <c r="L5084" s="82">
        <v>219.52600000000001</v>
      </c>
      <c r="M5084" s="87">
        <v>352.02199999999999</v>
      </c>
      <c r="N5084" s="80">
        <v>0.09</v>
      </c>
      <c r="O5084" s="86">
        <f t="shared" si="237"/>
        <v>1334.6496210580401</v>
      </c>
      <c r="P5084" s="24">
        <f t="shared" si="238"/>
        <v>0</v>
      </c>
      <c r="R5084" s="76">
        <v>44137</v>
      </c>
      <c r="S5084" s="88">
        <f t="shared" si="239"/>
        <v>1.2331264604972201E-2</v>
      </c>
      <c r="T5084" s="88"/>
    </row>
    <row r="5085" spans="1:20" x14ac:dyDescent="0.3">
      <c r="A5085" s="75">
        <v>5082</v>
      </c>
      <c r="B5085" s="76">
        <v>44138</v>
      </c>
      <c r="C5085" s="80">
        <v>4960.8864000000003</v>
      </c>
      <c r="D5085" s="81">
        <v>180.8415</v>
      </c>
      <c r="E5085" s="82">
        <v>95.67</v>
      </c>
      <c r="F5085" s="82">
        <v>66.069000000000003</v>
      </c>
      <c r="G5085" s="82">
        <v>322.70330000000001</v>
      </c>
      <c r="H5085" s="82">
        <v>144.91229999999999</v>
      </c>
      <c r="I5085" s="82">
        <v>58.732100000000003</v>
      </c>
      <c r="J5085" s="82">
        <v>18.885100000000001</v>
      </c>
      <c r="K5085" s="82">
        <v>85.064800000000005</v>
      </c>
      <c r="L5085" s="82">
        <v>222.596</v>
      </c>
      <c r="M5085" s="87">
        <v>359.04399999999998</v>
      </c>
      <c r="N5085" s="80">
        <v>0.09</v>
      </c>
      <c r="O5085" s="86">
        <f t="shared" si="237"/>
        <v>1334.65438766383</v>
      </c>
      <c r="P5085" s="24">
        <f t="shared" si="238"/>
        <v>0</v>
      </c>
      <c r="R5085" s="76">
        <v>44138</v>
      </c>
      <c r="S5085" s="88">
        <f t="shared" si="239"/>
        <v>1.78088623617421E-2</v>
      </c>
      <c r="T5085" s="88"/>
    </row>
    <row r="5086" spans="1:20" x14ac:dyDescent="0.3">
      <c r="A5086" s="75">
        <v>5083</v>
      </c>
      <c r="B5086" s="76">
        <v>44139</v>
      </c>
      <c r="C5086" s="80">
        <v>5070.2676000000001</v>
      </c>
      <c r="D5086" s="81">
        <v>185.91569999999999</v>
      </c>
      <c r="E5086" s="82">
        <v>99.34</v>
      </c>
      <c r="F5086" s="82">
        <v>65.708399999999997</v>
      </c>
      <c r="G5086" s="82">
        <v>338.27339999999998</v>
      </c>
      <c r="H5086" s="82">
        <v>144.97290000000001</v>
      </c>
      <c r="I5086" s="82">
        <v>58.415700000000001</v>
      </c>
      <c r="J5086" s="82">
        <v>18.648700000000002</v>
      </c>
      <c r="K5086" s="82">
        <v>84.754599999999996</v>
      </c>
      <c r="L5086" s="82">
        <v>223.928</v>
      </c>
      <c r="M5086" s="87">
        <v>355.84800000000001</v>
      </c>
      <c r="N5086" s="80">
        <v>0.09</v>
      </c>
      <c r="O5086" s="86">
        <f t="shared" si="237"/>
        <v>1334.6591542866399</v>
      </c>
      <c r="P5086" s="24">
        <f t="shared" si="238"/>
        <v>0</v>
      </c>
      <c r="R5086" s="76">
        <v>44139</v>
      </c>
      <c r="S5086" s="88">
        <f t="shared" si="239"/>
        <v>2.2048720970510499E-2</v>
      </c>
      <c r="T5086" s="88"/>
    </row>
    <row r="5087" spans="1:20" x14ac:dyDescent="0.3">
      <c r="A5087" s="75">
        <v>5084</v>
      </c>
      <c r="B5087" s="76">
        <v>44140</v>
      </c>
      <c r="C5087" s="80">
        <v>5169.8993</v>
      </c>
      <c r="D5087" s="81">
        <v>209.6146</v>
      </c>
      <c r="E5087" s="82">
        <v>102.71</v>
      </c>
      <c r="F5087" s="82">
        <v>65.906199999999998</v>
      </c>
      <c r="G5087" s="82">
        <v>349.0598</v>
      </c>
      <c r="H5087" s="82">
        <v>145.72030000000001</v>
      </c>
      <c r="I5087" s="82">
        <v>58.310200000000002</v>
      </c>
      <c r="J5087" s="82">
        <v>18.714400000000001</v>
      </c>
      <c r="K5087" s="82">
        <v>85.22</v>
      </c>
      <c r="L5087" s="82">
        <v>224.23599999999999</v>
      </c>
      <c r="M5087" s="87">
        <v>358.233</v>
      </c>
      <c r="N5087" s="80">
        <v>0.09</v>
      </c>
      <c r="O5087" s="86">
        <f t="shared" si="237"/>
        <v>1334.6639209264799</v>
      </c>
      <c r="P5087" s="24">
        <f t="shared" si="238"/>
        <v>0</v>
      </c>
      <c r="R5087" s="76">
        <v>44140</v>
      </c>
      <c r="S5087" s="88">
        <f t="shared" si="239"/>
        <v>1.9650185721952901E-2</v>
      </c>
      <c r="T5087" s="88"/>
    </row>
    <row r="5088" spans="1:20" x14ac:dyDescent="0.3">
      <c r="A5088" s="75">
        <v>5085</v>
      </c>
      <c r="B5088" s="76">
        <v>44141</v>
      </c>
      <c r="C5088" s="80">
        <v>5169.0753000000004</v>
      </c>
      <c r="D5088" s="81">
        <v>209.03800000000001</v>
      </c>
      <c r="E5088" s="82">
        <v>101.63</v>
      </c>
      <c r="F5088" s="82">
        <v>66.069000000000003</v>
      </c>
      <c r="G5088" s="82">
        <v>349.73200000000003</v>
      </c>
      <c r="H5088" s="82">
        <v>143.72049999999999</v>
      </c>
      <c r="I5088" s="82">
        <v>57.624699999999997</v>
      </c>
      <c r="J5088" s="82">
        <v>18.556799999999999</v>
      </c>
      <c r="K5088" s="82">
        <v>85.237200000000001</v>
      </c>
      <c r="L5088" s="82">
        <v>224.77199999999999</v>
      </c>
      <c r="M5088" s="87">
        <v>358.64699999999999</v>
      </c>
      <c r="N5088" s="80">
        <v>0.09</v>
      </c>
      <c r="O5088" s="86">
        <f t="shared" si="237"/>
        <v>1334.66868758334</v>
      </c>
      <c r="P5088" s="24">
        <f t="shared" si="238"/>
        <v>0</v>
      </c>
      <c r="R5088" s="76">
        <v>44141</v>
      </c>
      <c r="S5088" s="88">
        <f t="shared" si="239"/>
        <v>-1.5938414893290601E-4</v>
      </c>
      <c r="T5088" s="88"/>
    </row>
    <row r="5089" spans="1:20" x14ac:dyDescent="0.3">
      <c r="A5089" s="75">
        <v>5086</v>
      </c>
      <c r="B5089" s="76">
        <v>44144</v>
      </c>
      <c r="C5089" s="80">
        <v>5230.0150999999996</v>
      </c>
      <c r="D5089" s="81">
        <v>205.57830000000001</v>
      </c>
      <c r="E5089" s="82">
        <v>99.27</v>
      </c>
      <c r="F5089" s="82">
        <v>66.115600000000001</v>
      </c>
      <c r="G5089" s="82">
        <v>341.3999</v>
      </c>
      <c r="H5089" s="82">
        <v>160.3853</v>
      </c>
      <c r="I5089" s="82">
        <v>64.92</v>
      </c>
      <c r="J5089" s="82">
        <v>21.7744</v>
      </c>
      <c r="K5089" s="82">
        <v>90.615200000000002</v>
      </c>
      <c r="L5089" s="82">
        <v>224.886</v>
      </c>
      <c r="M5089" s="87">
        <v>353.11500000000001</v>
      </c>
      <c r="N5089" s="80">
        <v>0.09</v>
      </c>
      <c r="O5089" s="86">
        <f t="shared" si="237"/>
        <v>1334.6734542572201</v>
      </c>
      <c r="P5089" s="24">
        <f t="shared" si="238"/>
        <v>0</v>
      </c>
      <c r="R5089" s="76">
        <v>44144</v>
      </c>
      <c r="S5089" s="88">
        <f t="shared" si="239"/>
        <v>1.1789303978605E-2</v>
      </c>
      <c r="T5089" s="88"/>
    </row>
    <row r="5090" spans="1:20" x14ac:dyDescent="0.3">
      <c r="A5090" s="75">
        <v>5087</v>
      </c>
      <c r="B5090" s="76">
        <v>44145</v>
      </c>
      <c r="C5090" s="80">
        <v>5223.5619999999999</v>
      </c>
      <c r="D5090" s="81">
        <v>201.97450000000001</v>
      </c>
      <c r="E5090" s="82">
        <v>96.68</v>
      </c>
      <c r="F5090" s="82">
        <v>65.9178</v>
      </c>
      <c r="G5090" s="82">
        <v>329.863</v>
      </c>
      <c r="H5090" s="82">
        <v>167.79849999999999</v>
      </c>
      <c r="I5090" s="82">
        <v>66.326400000000007</v>
      </c>
      <c r="J5090" s="82">
        <v>22.2209</v>
      </c>
      <c r="K5090" s="82">
        <v>93.045599999999993</v>
      </c>
      <c r="L5090" s="82">
        <v>230.197</v>
      </c>
      <c r="M5090" s="87">
        <v>353.28100000000001</v>
      </c>
      <c r="N5090" s="80">
        <v>0.09</v>
      </c>
      <c r="O5090" s="86">
        <f t="shared" si="237"/>
        <v>1334.67822094813</v>
      </c>
      <c r="P5090" s="24">
        <f t="shared" si="238"/>
        <v>0</v>
      </c>
      <c r="R5090" s="76">
        <v>44145</v>
      </c>
      <c r="S5090" s="88">
        <f t="shared" si="239"/>
        <v>-1.2338587703121201E-3</v>
      </c>
      <c r="T5090" s="88"/>
    </row>
    <row r="5091" spans="1:20" x14ac:dyDescent="0.3">
      <c r="A5091" s="75">
        <v>5088</v>
      </c>
      <c r="B5091" s="76">
        <v>44146</v>
      </c>
      <c r="C5091" s="80">
        <v>5263.5321000000004</v>
      </c>
      <c r="D5091" s="81">
        <v>212.90129999999999</v>
      </c>
      <c r="E5091" s="82">
        <v>97.2</v>
      </c>
      <c r="F5091" s="82">
        <v>66.534300000000002</v>
      </c>
      <c r="G5091" s="82">
        <v>338.52350000000001</v>
      </c>
      <c r="H5091" s="82">
        <v>166.56639999999999</v>
      </c>
      <c r="I5091" s="82">
        <v>65.642600000000002</v>
      </c>
      <c r="J5091" s="82">
        <v>22.339099999999998</v>
      </c>
      <c r="K5091" s="82">
        <v>92.356099999999998</v>
      </c>
      <c r="L5091" s="82">
        <v>233.738</v>
      </c>
      <c r="M5091" s="87">
        <v>361.065</v>
      </c>
      <c r="N5091" s="80">
        <v>0.09</v>
      </c>
      <c r="O5091" s="86">
        <f t="shared" si="237"/>
        <v>1334.68298765606</v>
      </c>
      <c r="P5091" s="24">
        <f t="shared" si="238"/>
        <v>0</v>
      </c>
      <c r="R5091" s="76">
        <v>44146</v>
      </c>
      <c r="S5091" s="88">
        <f t="shared" si="239"/>
        <v>7.6518858204421801E-3</v>
      </c>
      <c r="T5091" s="88"/>
    </row>
    <row r="5092" spans="1:20" x14ac:dyDescent="0.3">
      <c r="A5092" s="75">
        <v>5089</v>
      </c>
      <c r="B5092" s="76">
        <v>44147</v>
      </c>
      <c r="C5092" s="80">
        <v>5212.0887000000002</v>
      </c>
      <c r="D5092" s="81">
        <v>207.45230000000001</v>
      </c>
      <c r="E5092" s="82">
        <v>98.23</v>
      </c>
      <c r="F5092" s="82">
        <v>65.661900000000003</v>
      </c>
      <c r="G5092" s="82">
        <v>336.78829999999999</v>
      </c>
      <c r="H5092" s="82">
        <v>162.95060000000001</v>
      </c>
      <c r="I5092" s="82">
        <v>63.393300000000004</v>
      </c>
      <c r="J5092" s="82">
        <v>21.288499999999999</v>
      </c>
      <c r="K5092" s="82">
        <v>91.373599999999996</v>
      </c>
      <c r="L5092" s="82">
        <v>233.64099999999999</v>
      </c>
      <c r="M5092" s="87">
        <v>352.86700000000002</v>
      </c>
      <c r="N5092" s="80">
        <v>0.09</v>
      </c>
      <c r="O5092" s="86">
        <f t="shared" si="237"/>
        <v>1334.6877543810201</v>
      </c>
      <c r="P5092" s="24">
        <f t="shared" si="238"/>
        <v>0</v>
      </c>
      <c r="R5092" s="76">
        <v>44147</v>
      </c>
      <c r="S5092" s="88">
        <f t="shared" si="239"/>
        <v>-9.7735511102896595E-3</v>
      </c>
      <c r="T5092" s="88"/>
    </row>
    <row r="5093" spans="1:20" x14ac:dyDescent="0.3">
      <c r="A5093" s="75">
        <v>5090</v>
      </c>
      <c r="B5093" s="76">
        <v>44148</v>
      </c>
      <c r="C5093" s="80">
        <v>5283.5128000000004</v>
      </c>
      <c r="D5093" s="81">
        <v>207.95689999999999</v>
      </c>
      <c r="E5093" s="82">
        <v>101.53</v>
      </c>
      <c r="F5093" s="82">
        <v>66.197000000000003</v>
      </c>
      <c r="G5093" s="82">
        <v>338.46089999999998</v>
      </c>
      <c r="H5093" s="82">
        <v>167.71770000000001</v>
      </c>
      <c r="I5093" s="82">
        <v>64.922799999999995</v>
      </c>
      <c r="J5093" s="82">
        <v>21.143999999999998</v>
      </c>
      <c r="K5093" s="82">
        <v>92.132000000000005</v>
      </c>
      <c r="L5093" s="82">
        <v>235.054</v>
      </c>
      <c r="M5093" s="87">
        <v>353.21499999999997</v>
      </c>
      <c r="N5093" s="80">
        <v>0.09</v>
      </c>
      <c r="O5093" s="86">
        <f t="shared" si="237"/>
        <v>1334.692521123</v>
      </c>
      <c r="P5093" s="24">
        <f t="shared" si="238"/>
        <v>0</v>
      </c>
      <c r="R5093" s="76">
        <v>44148</v>
      </c>
      <c r="S5093" s="88">
        <f t="shared" si="239"/>
        <v>1.37035465263666E-2</v>
      </c>
      <c r="T5093" s="88"/>
    </row>
    <row r="5094" spans="1:20" x14ac:dyDescent="0.3">
      <c r="A5094" s="75">
        <v>5091</v>
      </c>
      <c r="B5094" s="76">
        <v>44151</v>
      </c>
      <c r="C5094" s="80">
        <v>5345.1333000000004</v>
      </c>
      <c r="D5094" s="81">
        <v>214.89070000000001</v>
      </c>
      <c r="E5094" s="82">
        <v>101.68</v>
      </c>
      <c r="F5094" s="82">
        <v>66.476200000000006</v>
      </c>
      <c r="G5094" s="82">
        <v>339.5865</v>
      </c>
      <c r="H5094" s="82">
        <v>179.6961</v>
      </c>
      <c r="I5094" s="82">
        <v>68.665599999999998</v>
      </c>
      <c r="J5094" s="82">
        <v>22.378499999999999</v>
      </c>
      <c r="K5094" s="82">
        <v>92.8215</v>
      </c>
      <c r="L5094" s="82">
        <v>236.76</v>
      </c>
      <c r="M5094" s="87">
        <v>358.928</v>
      </c>
      <c r="N5094" s="80">
        <v>0.09</v>
      </c>
      <c r="O5094" s="86">
        <f t="shared" si="237"/>
        <v>1334.697287882</v>
      </c>
      <c r="P5094" s="24">
        <f t="shared" si="238"/>
        <v>0</v>
      </c>
      <c r="R5094" s="76">
        <v>44151</v>
      </c>
      <c r="S5094" s="88">
        <f t="shared" si="239"/>
        <v>1.1662789952926699E-2</v>
      </c>
      <c r="T5094" s="88"/>
    </row>
    <row r="5095" spans="1:20" x14ac:dyDescent="0.3">
      <c r="A5095" s="75">
        <v>5092</v>
      </c>
      <c r="B5095" s="76">
        <v>44152</v>
      </c>
      <c r="C5095" s="80">
        <v>5320.2839000000004</v>
      </c>
      <c r="D5095" s="81">
        <v>214.41499999999999</v>
      </c>
      <c r="E5095" s="82">
        <v>102.45</v>
      </c>
      <c r="F5095" s="82">
        <v>66.441299999999998</v>
      </c>
      <c r="G5095" s="82">
        <v>335.25630000000001</v>
      </c>
      <c r="H5095" s="82">
        <v>178.42359999999999</v>
      </c>
      <c r="I5095" s="82">
        <v>69.583299999999994</v>
      </c>
      <c r="J5095" s="82">
        <v>22.719899999999999</v>
      </c>
      <c r="K5095" s="82">
        <v>92.528499999999994</v>
      </c>
      <c r="L5095" s="82">
        <v>235.91499999999999</v>
      </c>
      <c r="M5095" s="87">
        <v>357.73599999999999</v>
      </c>
      <c r="N5095" s="80">
        <v>0.09</v>
      </c>
      <c r="O5095" s="86">
        <f t="shared" si="237"/>
        <v>1334.70205465803</v>
      </c>
      <c r="P5095" s="24">
        <f t="shared" si="238"/>
        <v>0</v>
      </c>
      <c r="R5095" s="76">
        <v>44152</v>
      </c>
      <c r="S5095" s="88">
        <f t="shared" si="239"/>
        <v>-4.6489766681777596E-3</v>
      </c>
      <c r="T5095" s="88"/>
    </row>
    <row r="5096" spans="1:20" x14ac:dyDescent="0.3">
      <c r="A5096" s="75">
        <v>5093</v>
      </c>
      <c r="B5096" s="76">
        <v>44153</v>
      </c>
      <c r="C5096" s="80">
        <v>5259.7326000000003</v>
      </c>
      <c r="D5096" s="81">
        <v>211.97880000000001</v>
      </c>
      <c r="E5096" s="82">
        <v>100.59</v>
      </c>
      <c r="F5096" s="82">
        <v>65.429299999999998</v>
      </c>
      <c r="G5096" s="82">
        <v>330.84789999999998</v>
      </c>
      <c r="H5096" s="82">
        <v>172.76580000000001</v>
      </c>
      <c r="I5096" s="82">
        <v>66.956199999999995</v>
      </c>
      <c r="J5096" s="82">
        <v>22.5886</v>
      </c>
      <c r="K5096" s="82">
        <v>90.684100000000001</v>
      </c>
      <c r="L5096" s="82">
        <v>232.89400000000001</v>
      </c>
      <c r="M5096" s="87">
        <v>356.92399999999998</v>
      </c>
      <c r="N5096" s="80">
        <v>0.09</v>
      </c>
      <c r="O5096" s="86">
        <f t="shared" si="237"/>
        <v>1334.70682145108</v>
      </c>
      <c r="P5096" s="24">
        <f t="shared" si="238"/>
        <v>0</v>
      </c>
      <c r="R5096" s="76">
        <v>44153</v>
      </c>
      <c r="S5096" s="88">
        <f t="shared" si="239"/>
        <v>-1.1381215953532101E-2</v>
      </c>
      <c r="T5096" s="88"/>
    </row>
    <row r="5097" spans="1:20" x14ac:dyDescent="0.3">
      <c r="A5097" s="75">
        <v>5094</v>
      </c>
      <c r="B5097" s="76">
        <v>44154</v>
      </c>
      <c r="C5097" s="80">
        <v>5280.8398999999999</v>
      </c>
      <c r="D5097" s="81">
        <v>212.67070000000001</v>
      </c>
      <c r="E5097" s="82">
        <v>101.5</v>
      </c>
      <c r="F5097" s="82">
        <v>65.661900000000003</v>
      </c>
      <c r="G5097" s="82">
        <v>332.94819999999999</v>
      </c>
      <c r="H5097" s="82">
        <v>175.73820000000001</v>
      </c>
      <c r="I5097" s="82">
        <v>67.298000000000002</v>
      </c>
      <c r="J5097" s="82">
        <v>22.706800000000001</v>
      </c>
      <c r="K5097" s="82">
        <v>91.580399999999997</v>
      </c>
      <c r="L5097" s="82">
        <v>232.79599999999999</v>
      </c>
      <c r="M5097" s="87">
        <v>356.245</v>
      </c>
      <c r="N5097" s="80">
        <v>0.08</v>
      </c>
      <c r="O5097" s="86">
        <f t="shared" si="237"/>
        <v>1334.71105861559</v>
      </c>
      <c r="P5097" s="24">
        <f t="shared" si="238"/>
        <v>0</v>
      </c>
      <c r="R5097" s="76">
        <v>44154</v>
      </c>
      <c r="S5097" s="88">
        <f t="shared" si="239"/>
        <v>4.0129986836212597E-3</v>
      </c>
      <c r="T5097" s="88"/>
    </row>
    <row r="5098" spans="1:20" x14ac:dyDescent="0.3">
      <c r="A5098" s="75">
        <v>5095</v>
      </c>
      <c r="B5098" s="76">
        <v>44155</v>
      </c>
      <c r="C5098" s="80">
        <v>5245.0163000000002</v>
      </c>
      <c r="D5098" s="81">
        <v>210.50839999999999</v>
      </c>
      <c r="E5098" s="82">
        <v>102.32</v>
      </c>
      <c r="F5098" s="82">
        <v>64.789500000000004</v>
      </c>
      <c r="G5098" s="82">
        <v>329.76639999999998</v>
      </c>
      <c r="H5098" s="82">
        <v>175.8612</v>
      </c>
      <c r="I5098" s="82">
        <v>66.470299999999995</v>
      </c>
      <c r="J5098" s="82">
        <v>22.641100000000002</v>
      </c>
      <c r="K5098" s="82">
        <v>90.787499999999994</v>
      </c>
      <c r="L5098" s="82">
        <v>232.959</v>
      </c>
      <c r="M5098" s="87">
        <v>354.55599999999998</v>
      </c>
      <c r="N5098" s="80">
        <v>0.08</v>
      </c>
      <c r="O5098" s="86">
        <f t="shared" si="237"/>
        <v>1334.71529579356</v>
      </c>
      <c r="P5098" s="24">
        <f t="shared" si="238"/>
        <v>0</v>
      </c>
      <c r="R5098" s="76">
        <v>44155</v>
      </c>
      <c r="S5098" s="88">
        <f t="shared" si="239"/>
        <v>-6.7836936317649003E-3</v>
      </c>
      <c r="T5098" s="88"/>
    </row>
    <row r="5099" spans="1:20" x14ac:dyDescent="0.3">
      <c r="A5099" s="75">
        <v>5096</v>
      </c>
      <c r="B5099" s="76">
        <v>44158</v>
      </c>
      <c r="C5099" s="80">
        <v>5275.1737999999996</v>
      </c>
      <c r="D5099" s="81">
        <v>207.32259999999999</v>
      </c>
      <c r="E5099" s="82">
        <v>102.81</v>
      </c>
      <c r="F5099" s="82">
        <v>65.231499999999997</v>
      </c>
      <c r="G5099" s="82">
        <v>329.32749999999999</v>
      </c>
      <c r="H5099" s="82">
        <v>186.6027</v>
      </c>
      <c r="I5099" s="82">
        <v>70.8249</v>
      </c>
      <c r="J5099" s="82">
        <v>24.138300000000001</v>
      </c>
      <c r="K5099" s="82">
        <v>90.8048</v>
      </c>
      <c r="L5099" s="82">
        <v>232.309</v>
      </c>
      <c r="M5099" s="87">
        <v>359.375</v>
      </c>
      <c r="N5099" s="80">
        <v>0.08</v>
      </c>
      <c r="O5099" s="86">
        <f t="shared" si="237"/>
        <v>1334.7195329849701</v>
      </c>
      <c r="P5099" s="24">
        <f t="shared" si="238"/>
        <v>0</v>
      </c>
      <c r="R5099" s="76">
        <v>44158</v>
      </c>
      <c r="S5099" s="88">
        <f t="shared" si="239"/>
        <v>5.7497438091849203E-3</v>
      </c>
      <c r="T5099" s="88"/>
    </row>
    <row r="5100" spans="1:20" x14ac:dyDescent="0.3">
      <c r="A5100" s="75">
        <v>5097</v>
      </c>
      <c r="B5100" s="76">
        <v>44159</v>
      </c>
      <c r="C5100" s="80">
        <v>5360.5061999999998</v>
      </c>
      <c r="D5100" s="81">
        <v>210.36420000000001</v>
      </c>
      <c r="E5100" s="82">
        <v>102.52</v>
      </c>
      <c r="F5100" s="82">
        <v>66.964699999999993</v>
      </c>
      <c r="G5100" s="82">
        <v>335.20530000000002</v>
      </c>
      <c r="H5100" s="82">
        <v>196.01169999999999</v>
      </c>
      <c r="I5100" s="82">
        <v>75.539400000000001</v>
      </c>
      <c r="J5100" s="82">
        <v>25.215199999999999</v>
      </c>
      <c r="K5100" s="82">
        <v>91.735600000000005</v>
      </c>
      <c r="L5100" s="82">
        <v>233.95</v>
      </c>
      <c r="M5100" s="87">
        <v>363.863</v>
      </c>
      <c r="N5100" s="80">
        <v>0.08</v>
      </c>
      <c r="O5100" s="86">
        <f t="shared" si="237"/>
        <v>1334.72377018984</v>
      </c>
      <c r="P5100" s="24">
        <f t="shared" si="238"/>
        <v>0</v>
      </c>
      <c r="R5100" s="76">
        <v>44159</v>
      </c>
      <c r="S5100" s="88">
        <f t="shared" si="239"/>
        <v>1.61762253217137E-2</v>
      </c>
      <c r="T5100" s="88"/>
    </row>
    <row r="5101" spans="1:20" x14ac:dyDescent="0.3">
      <c r="A5101" s="75">
        <v>5098</v>
      </c>
      <c r="B5101" s="76">
        <v>44160</v>
      </c>
      <c r="C5101" s="80">
        <v>5352.2046</v>
      </c>
      <c r="D5101" s="81">
        <v>207.69739999999999</v>
      </c>
      <c r="E5101" s="82">
        <v>103.74</v>
      </c>
      <c r="F5101" s="82">
        <v>66.778599999999997</v>
      </c>
      <c r="G5101" s="82">
        <v>335.22089999999997</v>
      </c>
      <c r="H5101" s="82">
        <v>188.87809999999999</v>
      </c>
      <c r="I5101" s="82">
        <v>73.433999999999997</v>
      </c>
      <c r="J5101" s="82">
        <v>24.558599999999998</v>
      </c>
      <c r="K5101" s="82">
        <v>91.235699999999994</v>
      </c>
      <c r="L5101" s="82">
        <v>234.161</v>
      </c>
      <c r="M5101" s="87">
        <v>363.25099999999998</v>
      </c>
      <c r="N5101" s="80">
        <v>0.08</v>
      </c>
      <c r="O5101" s="86">
        <f t="shared" si="237"/>
        <v>1334.72800740816</v>
      </c>
      <c r="P5101" s="24">
        <f t="shared" si="238"/>
        <v>0</v>
      </c>
      <c r="R5101" s="76">
        <v>44160</v>
      </c>
      <c r="S5101" s="88">
        <f t="shared" si="239"/>
        <v>-1.54865971426354E-3</v>
      </c>
      <c r="T5101" s="88"/>
    </row>
    <row r="5102" spans="1:20" x14ac:dyDescent="0.3">
      <c r="A5102" s="75">
        <v>5099</v>
      </c>
      <c r="B5102" s="76">
        <v>44161</v>
      </c>
      <c r="C5102" s="80">
        <v>5352.2046</v>
      </c>
      <c r="D5102" s="81">
        <v>207.69739999999999</v>
      </c>
      <c r="E5102" s="82">
        <v>103.74</v>
      </c>
      <c r="F5102" s="82">
        <v>66.778599999999997</v>
      </c>
      <c r="G5102" s="82">
        <v>335.22089999999997</v>
      </c>
      <c r="H5102" s="82">
        <v>188.87809999999999</v>
      </c>
      <c r="I5102" s="82">
        <v>73.433999999999997</v>
      </c>
      <c r="J5102" s="82">
        <v>24.558599999999998</v>
      </c>
      <c r="K5102" s="82">
        <v>91.235699999999994</v>
      </c>
      <c r="L5102" s="82">
        <v>234.161</v>
      </c>
      <c r="M5102" s="87">
        <v>363.25099999999998</v>
      </c>
      <c r="N5102" s="80">
        <v>0.08</v>
      </c>
      <c r="O5102" s="86">
        <f t="shared" si="237"/>
        <v>1334.7322446399301</v>
      </c>
      <c r="P5102" s="24">
        <f t="shared" si="238"/>
        <v>0</v>
      </c>
      <c r="R5102" s="76">
        <v>44161</v>
      </c>
      <c r="S5102" s="88">
        <f t="shared" si="239"/>
        <v>0</v>
      </c>
      <c r="T5102" s="88"/>
    </row>
    <row r="5103" spans="1:20" x14ac:dyDescent="0.3">
      <c r="A5103" s="75">
        <v>5100</v>
      </c>
      <c r="B5103" s="76">
        <v>44162</v>
      </c>
      <c r="C5103" s="80">
        <v>5365.5610999999999</v>
      </c>
      <c r="D5103" s="81">
        <v>207.33699999999999</v>
      </c>
      <c r="E5103" s="82">
        <v>104.32</v>
      </c>
      <c r="F5103" s="82">
        <v>67.185699999999997</v>
      </c>
      <c r="G5103" s="82">
        <v>337.3526</v>
      </c>
      <c r="H5103" s="82">
        <v>187.17660000000001</v>
      </c>
      <c r="I5103" s="82">
        <v>72.318399999999997</v>
      </c>
      <c r="J5103" s="82">
        <v>24.702999999999999</v>
      </c>
      <c r="K5103" s="82">
        <v>90.839200000000005</v>
      </c>
      <c r="L5103" s="82">
        <v>234.875</v>
      </c>
      <c r="M5103" s="87">
        <v>361.57799999999997</v>
      </c>
      <c r="N5103" s="80">
        <v>0.08</v>
      </c>
      <c r="O5103" s="86">
        <f t="shared" si="237"/>
        <v>1334.7364818851499</v>
      </c>
      <c r="P5103" s="24">
        <f t="shared" si="238"/>
        <v>0</v>
      </c>
      <c r="R5103" s="76">
        <v>44162</v>
      </c>
      <c r="S5103" s="88">
        <f t="shared" si="239"/>
        <v>2.49551371784262E-3</v>
      </c>
      <c r="T5103" s="88"/>
    </row>
    <row r="5104" spans="1:20" x14ac:dyDescent="0.3">
      <c r="A5104" s="75">
        <v>5101</v>
      </c>
      <c r="B5104" s="76">
        <v>44165</v>
      </c>
      <c r="C5104" s="80">
        <v>5341.7404999999999</v>
      </c>
      <c r="D5104" s="81">
        <v>212.15170000000001</v>
      </c>
      <c r="E5104" s="82">
        <v>103.51</v>
      </c>
      <c r="F5104" s="82">
        <v>67.139200000000002</v>
      </c>
      <c r="G5104" s="82">
        <v>335.53440000000001</v>
      </c>
      <c r="H5104" s="82">
        <v>178.7105</v>
      </c>
      <c r="I5104" s="82">
        <v>68.611599999999996</v>
      </c>
      <c r="J5104" s="82">
        <v>22.785599999999999</v>
      </c>
      <c r="K5104" s="82">
        <v>89.649900000000002</v>
      </c>
      <c r="L5104" s="82">
        <v>234.274</v>
      </c>
      <c r="M5104" s="87">
        <v>362.24</v>
      </c>
      <c r="N5104" s="80">
        <v>0.09</v>
      </c>
      <c r="O5104" s="99">
        <f t="shared" si="237"/>
        <v>1334.74124880115</v>
      </c>
      <c r="P5104" s="24">
        <f t="shared" si="238"/>
        <v>1</v>
      </c>
      <c r="R5104" s="76">
        <v>44165</v>
      </c>
      <c r="S5104" s="88">
        <f t="shared" si="239"/>
        <v>-4.4395356899392703E-3</v>
      </c>
      <c r="T5104" s="88"/>
    </row>
    <row r="5105" spans="1:20" x14ac:dyDescent="0.3">
      <c r="A5105" s="75">
        <v>5102</v>
      </c>
      <c r="B5105" s="76">
        <v>44166</v>
      </c>
      <c r="C5105" s="80">
        <v>5402.1183000000001</v>
      </c>
      <c r="D5105" s="81">
        <v>218.04769999999999</v>
      </c>
      <c r="E5105" s="82">
        <v>104.21</v>
      </c>
      <c r="F5105" s="82">
        <v>68.325599999999994</v>
      </c>
      <c r="G5105" s="82">
        <v>338.88869999999997</v>
      </c>
      <c r="H5105" s="82">
        <v>179.26400000000001</v>
      </c>
      <c r="I5105" s="82">
        <v>69.2774</v>
      </c>
      <c r="J5105" s="82">
        <v>23.2453</v>
      </c>
      <c r="K5105" s="82">
        <v>90.414299999999997</v>
      </c>
      <c r="L5105" s="82">
        <v>237.26300000000001</v>
      </c>
      <c r="M5105" s="87">
        <v>360.07499999999999</v>
      </c>
      <c r="N5105" s="80">
        <v>0.09</v>
      </c>
      <c r="O5105" s="86">
        <f t="shared" si="237"/>
        <v>1334.74601573418</v>
      </c>
      <c r="P5105" s="24">
        <f t="shared" si="238"/>
        <v>0</v>
      </c>
      <c r="R5105" s="76">
        <v>44166</v>
      </c>
      <c r="S5105" s="88">
        <f t="shared" si="239"/>
        <v>1.13030200549802E-2</v>
      </c>
      <c r="T5105" s="88"/>
    </row>
    <row r="5106" spans="1:20" x14ac:dyDescent="0.3">
      <c r="A5106" s="75">
        <v>5103</v>
      </c>
      <c r="B5106" s="76">
        <v>44167</v>
      </c>
      <c r="C5106" s="80">
        <v>5412.3118999999997</v>
      </c>
      <c r="D5106" s="81">
        <v>217.1395</v>
      </c>
      <c r="E5106" s="82">
        <v>103.46</v>
      </c>
      <c r="F5106" s="82">
        <v>68.721100000000007</v>
      </c>
      <c r="G5106" s="82">
        <v>337.572</v>
      </c>
      <c r="H5106" s="82">
        <v>184.22479999999999</v>
      </c>
      <c r="I5106" s="82">
        <v>71.868600000000001</v>
      </c>
      <c r="J5106" s="82">
        <v>23.363600000000002</v>
      </c>
      <c r="K5106" s="82">
        <v>90.536000000000001</v>
      </c>
      <c r="L5106" s="82">
        <v>234.90799999999999</v>
      </c>
      <c r="M5106" s="87">
        <v>351.279</v>
      </c>
      <c r="N5106" s="80">
        <v>0.09</v>
      </c>
      <c r="O5106" s="86">
        <f t="shared" si="237"/>
        <v>1334.75078268424</v>
      </c>
      <c r="P5106" s="24">
        <f t="shared" si="238"/>
        <v>0</v>
      </c>
      <c r="R5106" s="76">
        <v>44167</v>
      </c>
      <c r="S5106" s="88">
        <f t="shared" si="239"/>
        <v>1.88696348985906E-3</v>
      </c>
      <c r="T5106" s="88"/>
    </row>
    <row r="5107" spans="1:20" x14ac:dyDescent="0.3">
      <c r="A5107" s="75">
        <v>5104</v>
      </c>
      <c r="B5107" s="76">
        <v>44168</v>
      </c>
      <c r="C5107" s="80">
        <v>5409.9376000000002</v>
      </c>
      <c r="D5107" s="81">
        <v>217.03809999999999</v>
      </c>
      <c r="E5107" s="82">
        <v>104.09</v>
      </c>
      <c r="F5107" s="82">
        <v>68.942099999999996</v>
      </c>
      <c r="G5107" s="82">
        <v>335.80090000000001</v>
      </c>
      <c r="H5107" s="82">
        <v>184.0813</v>
      </c>
      <c r="I5107" s="82">
        <v>72.354399999999998</v>
      </c>
      <c r="J5107" s="82">
        <v>23.880700000000001</v>
      </c>
      <c r="K5107" s="82">
        <v>91.7</v>
      </c>
      <c r="L5107" s="82">
        <v>236.29300000000001</v>
      </c>
      <c r="M5107" s="87">
        <v>352.36099999999999</v>
      </c>
      <c r="N5107" s="80">
        <v>0.09</v>
      </c>
      <c r="O5107" s="86">
        <f t="shared" si="237"/>
        <v>1334.7555496513201</v>
      </c>
      <c r="P5107" s="24">
        <f t="shared" si="238"/>
        <v>0</v>
      </c>
      <c r="R5107" s="76">
        <v>44168</v>
      </c>
      <c r="S5107" s="88">
        <f t="shared" si="239"/>
        <v>-4.38684991528215E-4</v>
      </c>
      <c r="T5107" s="88"/>
    </row>
    <row r="5108" spans="1:20" x14ac:dyDescent="0.3">
      <c r="A5108" s="75">
        <v>5105</v>
      </c>
      <c r="B5108" s="76">
        <v>44169</v>
      </c>
      <c r="C5108" s="80">
        <v>5458.0631999999996</v>
      </c>
      <c r="D5108" s="81">
        <v>228.20060000000001</v>
      </c>
      <c r="E5108" s="82">
        <v>104.19</v>
      </c>
      <c r="F5108" s="82">
        <v>69.744699999999995</v>
      </c>
      <c r="G5108" s="82">
        <v>335.98899999999998</v>
      </c>
      <c r="H5108" s="82">
        <v>191.215</v>
      </c>
      <c r="I5108" s="82">
        <v>74.999499999999998</v>
      </c>
      <c r="J5108" s="82">
        <v>25.180199999999999</v>
      </c>
      <c r="K5108" s="82">
        <v>93.558999999999997</v>
      </c>
      <c r="L5108" s="82">
        <v>238.583</v>
      </c>
      <c r="M5108" s="87">
        <v>351.07900000000001</v>
      </c>
      <c r="N5108" s="80">
        <v>0.09</v>
      </c>
      <c r="O5108" s="86">
        <f t="shared" si="237"/>
        <v>1334.7603166354299</v>
      </c>
      <c r="P5108" s="24">
        <f t="shared" si="238"/>
        <v>0</v>
      </c>
      <c r="R5108" s="76">
        <v>44169</v>
      </c>
      <c r="S5108" s="88">
        <f t="shared" si="239"/>
        <v>8.8957772821629498E-3</v>
      </c>
      <c r="T5108" s="88"/>
    </row>
    <row r="5109" spans="1:20" x14ac:dyDescent="0.3">
      <c r="A5109" s="75">
        <v>5106</v>
      </c>
      <c r="B5109" s="76">
        <v>44172</v>
      </c>
      <c r="C5109" s="80">
        <v>5447.5063</v>
      </c>
      <c r="D5109" s="81">
        <v>228.77969999999999</v>
      </c>
      <c r="E5109" s="82">
        <v>102.78</v>
      </c>
      <c r="F5109" s="82">
        <v>69.558599999999998</v>
      </c>
      <c r="G5109" s="82">
        <v>335.87920000000003</v>
      </c>
      <c r="H5109" s="82">
        <v>186.04920000000001</v>
      </c>
      <c r="I5109" s="82">
        <v>73.596000000000004</v>
      </c>
      <c r="J5109" s="82">
        <v>25.206700000000001</v>
      </c>
      <c r="K5109" s="82">
        <v>92.064899999999994</v>
      </c>
      <c r="L5109" s="82">
        <v>237.798</v>
      </c>
      <c r="M5109" s="87">
        <v>347.99700000000001</v>
      </c>
      <c r="N5109" s="80">
        <v>0.09</v>
      </c>
      <c r="O5109" s="86">
        <f t="shared" si="237"/>
        <v>1334.7650836365599</v>
      </c>
      <c r="P5109" s="24">
        <f t="shared" si="238"/>
        <v>0</v>
      </c>
      <c r="R5109" s="76">
        <v>44172</v>
      </c>
      <c r="S5109" s="88">
        <f t="shared" si="239"/>
        <v>-1.93418427254555E-3</v>
      </c>
      <c r="T5109" s="88"/>
    </row>
    <row r="5110" spans="1:20" x14ac:dyDescent="0.3">
      <c r="A5110" s="75">
        <v>5107</v>
      </c>
      <c r="B5110" s="76">
        <v>44173</v>
      </c>
      <c r="C5110" s="80">
        <v>5462.8325999999997</v>
      </c>
      <c r="D5110" s="81">
        <v>229.90899999999999</v>
      </c>
      <c r="E5110" s="82">
        <v>104.1</v>
      </c>
      <c r="F5110" s="82">
        <v>68.662899999999993</v>
      </c>
      <c r="G5110" s="82">
        <v>338.5752</v>
      </c>
      <c r="H5110" s="82">
        <v>187.6481</v>
      </c>
      <c r="I5110" s="82">
        <v>76.007199999999997</v>
      </c>
      <c r="J5110" s="82">
        <v>25.485099999999999</v>
      </c>
      <c r="K5110" s="82">
        <v>92.394999999999996</v>
      </c>
      <c r="L5110" s="82">
        <v>238.04300000000001</v>
      </c>
      <c r="M5110" s="87">
        <v>347.16399999999999</v>
      </c>
      <c r="N5110" s="80">
        <v>0.09</v>
      </c>
      <c r="O5110" s="86">
        <f t="shared" si="237"/>
        <v>1334.7698506547099</v>
      </c>
      <c r="P5110" s="24">
        <f t="shared" si="238"/>
        <v>0</v>
      </c>
      <c r="R5110" s="76">
        <v>44173</v>
      </c>
      <c r="S5110" s="88">
        <f t="shared" si="239"/>
        <v>2.8134524598897302E-3</v>
      </c>
      <c r="T5110" s="88"/>
    </row>
    <row r="5111" spans="1:20" x14ac:dyDescent="0.3">
      <c r="A5111" s="75">
        <v>5108</v>
      </c>
      <c r="B5111" s="76">
        <v>44174</v>
      </c>
      <c r="C5111" s="80">
        <v>5419.6731</v>
      </c>
      <c r="D5111" s="81">
        <v>225.88409999999999</v>
      </c>
      <c r="E5111" s="82">
        <v>104.43</v>
      </c>
      <c r="F5111" s="82">
        <v>69.477199999999996</v>
      </c>
      <c r="G5111" s="82">
        <v>331.97640000000001</v>
      </c>
      <c r="H5111" s="82">
        <v>185.39320000000001</v>
      </c>
      <c r="I5111" s="82">
        <v>77.014899999999997</v>
      </c>
      <c r="J5111" s="82">
        <v>25.631</v>
      </c>
      <c r="K5111" s="82">
        <v>92.655600000000007</v>
      </c>
      <c r="L5111" s="82">
        <v>238.321</v>
      </c>
      <c r="M5111" s="87">
        <v>347.66300000000001</v>
      </c>
      <c r="N5111" s="80">
        <v>0.09</v>
      </c>
      <c r="O5111" s="86">
        <f t="shared" si="237"/>
        <v>1334.77461768989</v>
      </c>
      <c r="P5111" s="24">
        <f t="shared" si="238"/>
        <v>0</v>
      </c>
      <c r="R5111" s="76">
        <v>44174</v>
      </c>
      <c r="S5111" s="88">
        <f t="shared" si="239"/>
        <v>-7.9005715825888299E-3</v>
      </c>
      <c r="T5111" s="88"/>
    </row>
    <row r="5112" spans="1:20" x14ac:dyDescent="0.3">
      <c r="A5112" s="75">
        <v>5109</v>
      </c>
      <c r="B5112" s="76">
        <v>44175</v>
      </c>
      <c r="C5112" s="80">
        <v>5413.0977000000003</v>
      </c>
      <c r="D5112" s="81">
        <v>225.4932</v>
      </c>
      <c r="E5112" s="82">
        <v>103.41</v>
      </c>
      <c r="F5112" s="82">
        <v>69.186400000000006</v>
      </c>
      <c r="G5112" s="82">
        <v>329.9701</v>
      </c>
      <c r="H5112" s="82">
        <v>191.35839999999999</v>
      </c>
      <c r="I5112" s="82">
        <v>79.1922</v>
      </c>
      <c r="J5112" s="82">
        <v>26.599</v>
      </c>
      <c r="K5112" s="82">
        <v>92.1691</v>
      </c>
      <c r="L5112" s="82">
        <v>236.65299999999999</v>
      </c>
      <c r="M5112" s="87">
        <v>346.58100000000002</v>
      </c>
      <c r="N5112" s="80">
        <v>0.09</v>
      </c>
      <c r="O5112" s="86">
        <f t="shared" si="237"/>
        <v>1334.7793847421001</v>
      </c>
      <c r="P5112" s="24">
        <f t="shared" si="238"/>
        <v>0</v>
      </c>
      <c r="R5112" s="76">
        <v>44175</v>
      </c>
      <c r="S5112" s="88">
        <f t="shared" si="239"/>
        <v>-1.21324660706934E-3</v>
      </c>
      <c r="T5112" s="88"/>
    </row>
    <row r="5113" spans="1:20" x14ac:dyDescent="0.3">
      <c r="A5113" s="75">
        <v>5110</v>
      </c>
      <c r="B5113" s="76">
        <v>44176</v>
      </c>
      <c r="C5113" s="80">
        <v>5406.3780999999999</v>
      </c>
      <c r="D5113" s="81">
        <v>208.8871</v>
      </c>
      <c r="E5113" s="82">
        <v>103.53</v>
      </c>
      <c r="F5113" s="82">
        <v>70.500799999999998</v>
      </c>
      <c r="G5113" s="82">
        <v>334.26479999999998</v>
      </c>
      <c r="H5113" s="82">
        <v>189.51349999999999</v>
      </c>
      <c r="I5113" s="82">
        <v>78.814300000000003</v>
      </c>
      <c r="J5113" s="82">
        <v>26.307300000000001</v>
      </c>
      <c r="K5113" s="82">
        <v>92.690299999999993</v>
      </c>
      <c r="L5113" s="82">
        <v>237.143</v>
      </c>
      <c r="M5113" s="87">
        <v>346.11399999999998</v>
      </c>
      <c r="N5113" s="80">
        <v>0.09</v>
      </c>
      <c r="O5113" s="86">
        <f t="shared" si="237"/>
        <v>1334.78415181133</v>
      </c>
      <c r="P5113" s="24">
        <f t="shared" si="238"/>
        <v>0</v>
      </c>
      <c r="R5113" s="76">
        <v>44176</v>
      </c>
      <c r="S5113" s="88">
        <f t="shared" si="239"/>
        <v>-1.24135945301718E-3</v>
      </c>
      <c r="T5113" s="88"/>
    </row>
    <row r="5114" spans="1:20" x14ac:dyDescent="0.3">
      <c r="A5114" s="75">
        <v>5111</v>
      </c>
      <c r="B5114" s="76">
        <v>44179</v>
      </c>
      <c r="C5114" s="80">
        <v>5383.7816999999995</v>
      </c>
      <c r="D5114" s="81">
        <v>211.7971</v>
      </c>
      <c r="E5114" s="82">
        <v>103.27</v>
      </c>
      <c r="F5114" s="82">
        <v>70.675299999999993</v>
      </c>
      <c r="G5114" s="82">
        <v>335.73820000000001</v>
      </c>
      <c r="H5114" s="82">
        <v>183.3433</v>
      </c>
      <c r="I5114" s="82">
        <v>75.971199999999996</v>
      </c>
      <c r="J5114" s="82">
        <v>25.458600000000001</v>
      </c>
      <c r="K5114" s="82">
        <v>92.551299999999998</v>
      </c>
      <c r="L5114" s="82">
        <v>235.93299999999999</v>
      </c>
      <c r="M5114" s="87">
        <v>353.04399999999998</v>
      </c>
      <c r="N5114" s="80">
        <v>0.09</v>
      </c>
      <c r="O5114" s="86">
        <f t="shared" si="237"/>
        <v>1334.7889188975901</v>
      </c>
      <c r="P5114" s="24">
        <f t="shared" si="238"/>
        <v>0</v>
      </c>
      <c r="R5114" s="76">
        <v>44179</v>
      </c>
      <c r="S5114" s="88">
        <f t="shared" si="239"/>
        <v>-4.1795818905082703E-3</v>
      </c>
      <c r="T5114" s="88"/>
    </row>
    <row r="5115" spans="1:20" x14ac:dyDescent="0.3">
      <c r="A5115" s="75">
        <v>5112</v>
      </c>
      <c r="B5115" s="76">
        <v>44180</v>
      </c>
      <c r="C5115" s="80">
        <v>5453.4213</v>
      </c>
      <c r="D5115" s="81">
        <v>214.79409999999999</v>
      </c>
      <c r="E5115" s="82">
        <v>103.87</v>
      </c>
      <c r="F5115" s="82">
        <v>71.954800000000006</v>
      </c>
      <c r="G5115" s="82">
        <v>335.62849999999997</v>
      </c>
      <c r="H5115" s="82">
        <v>183.19980000000001</v>
      </c>
      <c r="I5115" s="82">
        <v>77.446700000000007</v>
      </c>
      <c r="J5115" s="82">
        <v>25.8962</v>
      </c>
      <c r="K5115" s="82">
        <v>93.541700000000006</v>
      </c>
      <c r="L5115" s="82">
        <v>236.816</v>
      </c>
      <c r="M5115" s="87">
        <v>357.94200000000001</v>
      </c>
      <c r="N5115" s="80">
        <v>0.09</v>
      </c>
      <c r="O5115" s="86">
        <f t="shared" si="237"/>
        <v>1334.7936860008699</v>
      </c>
      <c r="P5115" s="24">
        <f t="shared" si="238"/>
        <v>0</v>
      </c>
      <c r="R5115" s="76">
        <v>44180</v>
      </c>
      <c r="S5115" s="88">
        <f t="shared" si="239"/>
        <v>1.29350712715564E-2</v>
      </c>
      <c r="T5115" s="88"/>
    </row>
    <row r="5116" spans="1:20" x14ac:dyDescent="0.3">
      <c r="A5116" s="75">
        <v>5113</v>
      </c>
      <c r="B5116" s="76">
        <v>44181</v>
      </c>
      <c r="C5116" s="80">
        <v>5463.0998</v>
      </c>
      <c r="D5116" s="81">
        <v>216.792</v>
      </c>
      <c r="E5116" s="82">
        <v>104.52</v>
      </c>
      <c r="F5116" s="82">
        <v>73.024900000000002</v>
      </c>
      <c r="G5116" s="82">
        <v>343.70060000000001</v>
      </c>
      <c r="H5116" s="82">
        <v>181.80590000000001</v>
      </c>
      <c r="I5116" s="82">
        <v>78.634299999999996</v>
      </c>
      <c r="J5116" s="82">
        <v>25.326000000000001</v>
      </c>
      <c r="K5116" s="82">
        <v>92.186499999999995</v>
      </c>
      <c r="L5116" s="82">
        <v>237.012</v>
      </c>
      <c r="M5116" s="87">
        <v>356.17599999999999</v>
      </c>
      <c r="N5116" s="80">
        <v>0.09</v>
      </c>
      <c r="O5116" s="86">
        <f t="shared" si="237"/>
        <v>1334.79845312118</v>
      </c>
      <c r="P5116" s="24">
        <f t="shared" si="238"/>
        <v>0</v>
      </c>
      <c r="R5116" s="76">
        <v>44181</v>
      </c>
      <c r="S5116" s="88">
        <f t="shared" si="239"/>
        <v>1.7747574353002E-3</v>
      </c>
      <c r="T5116" s="88"/>
    </row>
    <row r="5117" spans="1:20" x14ac:dyDescent="0.3">
      <c r="A5117" s="75">
        <v>5114</v>
      </c>
      <c r="B5117" s="76">
        <v>44182</v>
      </c>
      <c r="C5117" s="80">
        <v>5494.7772999999997</v>
      </c>
      <c r="D5117" s="81">
        <v>216.488</v>
      </c>
      <c r="E5117" s="82">
        <v>105.61</v>
      </c>
      <c r="F5117" s="82">
        <v>73.990300000000005</v>
      </c>
      <c r="G5117" s="82">
        <v>343.92</v>
      </c>
      <c r="H5117" s="82">
        <v>181.2319</v>
      </c>
      <c r="I5117" s="82">
        <v>78.238500000000002</v>
      </c>
      <c r="J5117" s="82">
        <v>25.418900000000001</v>
      </c>
      <c r="K5117" s="82">
        <v>92.551299999999998</v>
      </c>
      <c r="L5117" s="82">
        <v>238.35400000000001</v>
      </c>
      <c r="M5117" s="87">
        <v>356.92599999999999</v>
      </c>
      <c r="N5117" s="80">
        <v>0.09</v>
      </c>
      <c r="O5117" s="86">
        <f t="shared" si="237"/>
        <v>1334.80322025851</v>
      </c>
      <c r="P5117" s="24">
        <f t="shared" si="238"/>
        <v>0</v>
      </c>
      <c r="R5117" s="76">
        <v>44182</v>
      </c>
      <c r="S5117" s="88">
        <f t="shared" si="239"/>
        <v>5.79844798002771E-3</v>
      </c>
      <c r="T5117" s="88"/>
    </row>
    <row r="5118" spans="1:20" x14ac:dyDescent="0.3">
      <c r="A5118" s="75">
        <v>5115</v>
      </c>
      <c r="B5118" s="76">
        <v>44183</v>
      </c>
      <c r="C5118" s="80">
        <v>5475.8876</v>
      </c>
      <c r="D5118" s="81">
        <v>213.4331</v>
      </c>
      <c r="E5118" s="82">
        <v>107.08</v>
      </c>
      <c r="F5118" s="82">
        <v>75.677000000000007</v>
      </c>
      <c r="G5118" s="82">
        <v>342.6191</v>
      </c>
      <c r="H5118" s="82">
        <v>178.73099999999999</v>
      </c>
      <c r="I5118" s="82">
        <v>76.888900000000007</v>
      </c>
      <c r="J5118" s="82">
        <v>25.4056</v>
      </c>
      <c r="K5118" s="82">
        <v>93.367900000000006</v>
      </c>
      <c r="L5118" s="82">
        <v>240.34899999999999</v>
      </c>
      <c r="M5118" s="87">
        <v>358.30900000000003</v>
      </c>
      <c r="N5118" s="80">
        <v>0.09</v>
      </c>
      <c r="O5118" s="86">
        <f t="shared" si="237"/>
        <v>1334.80798741287</v>
      </c>
      <c r="P5118" s="24">
        <f t="shared" si="238"/>
        <v>0</v>
      </c>
      <c r="R5118" s="76">
        <v>44183</v>
      </c>
      <c r="S5118" s="88">
        <f t="shared" si="239"/>
        <v>-3.43775533905621E-3</v>
      </c>
      <c r="T5118" s="88"/>
    </row>
    <row r="5119" spans="1:20" x14ac:dyDescent="0.3">
      <c r="A5119" s="75">
        <v>5116</v>
      </c>
      <c r="B5119" s="76">
        <v>44186</v>
      </c>
      <c r="C5119" s="80">
        <v>5454.6680999999999</v>
      </c>
      <c r="D5119" s="81">
        <v>212.53550000000001</v>
      </c>
      <c r="E5119" s="82">
        <v>105.98</v>
      </c>
      <c r="F5119" s="82">
        <v>75.002300000000005</v>
      </c>
      <c r="G5119" s="82">
        <v>348.88869999999997</v>
      </c>
      <c r="H5119" s="82">
        <v>176.4761</v>
      </c>
      <c r="I5119" s="82">
        <v>75.485399999999998</v>
      </c>
      <c r="J5119" s="82">
        <v>24.596699999999998</v>
      </c>
      <c r="K5119" s="82">
        <v>91.752099999999999</v>
      </c>
      <c r="L5119" s="82">
        <v>237.84700000000001</v>
      </c>
      <c r="M5119" s="87">
        <v>352.62799999999999</v>
      </c>
      <c r="N5119" s="80">
        <v>0.09</v>
      </c>
      <c r="O5119" s="86">
        <f t="shared" si="237"/>
        <v>1334.8127545842499</v>
      </c>
      <c r="P5119" s="24">
        <f t="shared" si="238"/>
        <v>0</v>
      </c>
      <c r="R5119" s="76">
        <v>44186</v>
      </c>
      <c r="S5119" s="88">
        <f t="shared" si="239"/>
        <v>-3.87507953961663E-3</v>
      </c>
      <c r="T5119" s="88"/>
    </row>
    <row r="5120" spans="1:20" x14ac:dyDescent="0.3">
      <c r="A5120" s="75">
        <v>5117</v>
      </c>
      <c r="B5120" s="76">
        <v>44187</v>
      </c>
      <c r="C5120" s="80">
        <v>5443.7701999999999</v>
      </c>
      <c r="D5120" s="81">
        <v>211.86949999999999</v>
      </c>
      <c r="E5120" s="82">
        <v>106.64</v>
      </c>
      <c r="F5120" s="82">
        <v>75.781599999999997</v>
      </c>
      <c r="G5120" s="82">
        <v>351.00470000000001</v>
      </c>
      <c r="H5120" s="82">
        <v>172.9298</v>
      </c>
      <c r="I5120" s="82">
        <v>74.207800000000006</v>
      </c>
      <c r="J5120" s="82">
        <v>24.212199999999999</v>
      </c>
      <c r="K5120" s="82">
        <v>91.665300000000002</v>
      </c>
      <c r="L5120" s="82">
        <v>235.589</v>
      </c>
      <c r="M5120" s="87">
        <v>353.04399999999998</v>
      </c>
      <c r="N5120" s="80">
        <v>0.09</v>
      </c>
      <c r="O5120" s="86">
        <f t="shared" si="237"/>
        <v>1334.81752177266</v>
      </c>
      <c r="P5120" s="24">
        <f t="shared" si="238"/>
        <v>0</v>
      </c>
      <c r="R5120" s="76">
        <v>44187</v>
      </c>
      <c r="S5120" s="88">
        <f t="shared" si="239"/>
        <v>-1.9979034104751201E-3</v>
      </c>
      <c r="T5120" s="88"/>
    </row>
    <row r="5121" spans="1:20" x14ac:dyDescent="0.3">
      <c r="A5121" s="75">
        <v>5118</v>
      </c>
      <c r="B5121" s="76">
        <v>44188</v>
      </c>
      <c r="C5121" s="80">
        <v>5447.9133000000002</v>
      </c>
      <c r="D5121" s="81">
        <v>212.7672</v>
      </c>
      <c r="E5121" s="82">
        <v>107.06</v>
      </c>
      <c r="F5121" s="82">
        <v>75.956100000000006</v>
      </c>
      <c r="G5121" s="82">
        <v>346.42790000000002</v>
      </c>
      <c r="H5121" s="82">
        <v>175.65620000000001</v>
      </c>
      <c r="I5121" s="82">
        <v>75.161500000000004</v>
      </c>
      <c r="J5121" s="82">
        <v>25.312799999999999</v>
      </c>
      <c r="K5121" s="82">
        <v>92.221199999999996</v>
      </c>
      <c r="L5121" s="82">
        <v>236.227</v>
      </c>
      <c r="M5121" s="87">
        <v>353.21100000000001</v>
      </c>
      <c r="N5121" s="80">
        <v>0.09</v>
      </c>
      <c r="O5121" s="86">
        <f t="shared" si="237"/>
        <v>1334.82228897809</v>
      </c>
      <c r="P5121" s="24">
        <f t="shared" si="238"/>
        <v>0</v>
      </c>
      <c r="R5121" s="76">
        <v>44188</v>
      </c>
      <c r="S5121" s="88">
        <f t="shared" si="239"/>
        <v>7.6107180277373799E-4</v>
      </c>
      <c r="T5121" s="88"/>
    </row>
    <row r="5122" spans="1:20" x14ac:dyDescent="0.3">
      <c r="A5122" s="75">
        <v>5119</v>
      </c>
      <c r="B5122" s="76">
        <v>44189</v>
      </c>
      <c r="C5122" s="80">
        <v>5467.6091999999999</v>
      </c>
      <c r="D5122" s="81">
        <v>215.41659999999999</v>
      </c>
      <c r="E5122" s="82">
        <v>107.46</v>
      </c>
      <c r="F5122" s="82">
        <v>75.560599999999994</v>
      </c>
      <c r="G5122" s="82">
        <v>349.1395</v>
      </c>
      <c r="H5122" s="82">
        <v>174.91820000000001</v>
      </c>
      <c r="I5122" s="82">
        <v>74.855599999999995</v>
      </c>
      <c r="J5122" s="82">
        <v>25.312799999999999</v>
      </c>
      <c r="K5122" s="82">
        <v>92.846699999999998</v>
      </c>
      <c r="L5122" s="82">
        <v>237.29</v>
      </c>
      <c r="M5122" s="87">
        <v>352.161</v>
      </c>
      <c r="N5122" s="80">
        <v>0.09</v>
      </c>
      <c r="O5122" s="86">
        <f t="shared" si="237"/>
        <v>1334.82705620055</v>
      </c>
      <c r="P5122" s="24">
        <f t="shared" si="238"/>
        <v>0</v>
      </c>
      <c r="R5122" s="76">
        <v>44189</v>
      </c>
      <c r="S5122" s="88">
        <f t="shared" si="239"/>
        <v>3.6153108383718499E-3</v>
      </c>
      <c r="T5122" s="88"/>
    </row>
    <row r="5123" spans="1:20" x14ac:dyDescent="0.3">
      <c r="A5123" s="75">
        <v>5120</v>
      </c>
      <c r="B5123" s="76">
        <v>44190</v>
      </c>
      <c r="C5123" s="80">
        <v>5467.6091999999999</v>
      </c>
      <c r="D5123" s="81">
        <v>215.41659999999999</v>
      </c>
      <c r="E5123" s="82">
        <v>107.46</v>
      </c>
      <c r="F5123" s="82">
        <v>75.560599999999994</v>
      </c>
      <c r="G5123" s="82">
        <v>349.1395</v>
      </c>
      <c r="H5123" s="82">
        <v>174.91820000000001</v>
      </c>
      <c r="I5123" s="82">
        <v>74.855599999999995</v>
      </c>
      <c r="J5123" s="82">
        <v>25.312799999999999</v>
      </c>
      <c r="K5123" s="82">
        <v>92.846699999999998</v>
      </c>
      <c r="L5123" s="82">
        <v>237.29</v>
      </c>
      <c r="M5123" s="87">
        <v>352.161</v>
      </c>
      <c r="N5123" s="80">
        <v>0.09</v>
      </c>
      <c r="O5123" s="86">
        <f t="shared" si="237"/>
        <v>1334.8318234400399</v>
      </c>
      <c r="P5123" s="24">
        <f t="shared" si="238"/>
        <v>0</v>
      </c>
      <c r="R5123" s="76">
        <v>44190</v>
      </c>
      <c r="S5123" s="88">
        <f t="shared" si="239"/>
        <v>0</v>
      </c>
      <c r="T5123" s="88"/>
    </row>
    <row r="5124" spans="1:20" x14ac:dyDescent="0.3">
      <c r="A5124" s="75">
        <v>5121</v>
      </c>
      <c r="B5124" s="76">
        <v>44193</v>
      </c>
      <c r="C5124" s="80">
        <v>5515.3005999999996</v>
      </c>
      <c r="D5124" s="81">
        <v>213.8964</v>
      </c>
      <c r="E5124" s="82">
        <v>107.28</v>
      </c>
      <c r="F5124" s="82">
        <v>75.456000000000003</v>
      </c>
      <c r="G5124" s="82">
        <v>352.6035</v>
      </c>
      <c r="H5124" s="82">
        <v>174.0368</v>
      </c>
      <c r="I5124" s="82">
        <v>75.107500000000002</v>
      </c>
      <c r="J5124" s="82">
        <v>25.127099999999999</v>
      </c>
      <c r="K5124" s="82">
        <v>94.0976</v>
      </c>
      <c r="L5124" s="82">
        <v>240.31700000000001</v>
      </c>
      <c r="M5124" s="87">
        <v>356.54300000000001</v>
      </c>
      <c r="N5124" s="80">
        <v>0.09</v>
      </c>
      <c r="O5124" s="86">
        <f t="shared" ref="O5124:O5187" si="240">O5123*(1+N5124/100/252)</f>
        <v>1334.83659069655</v>
      </c>
      <c r="P5124" s="24">
        <f t="shared" ref="P5124:P5187" si="241">IF(MONTH(B5124)&lt;&gt;MONTH(B5125),1,0)</f>
        <v>0</v>
      </c>
      <c r="R5124" s="76">
        <v>44193</v>
      </c>
      <c r="S5124" s="88">
        <f t="shared" ref="S5124:S5187" si="242">(C5124/C5123)-1</f>
        <v>8.7225326930826502E-3</v>
      </c>
      <c r="T5124" s="88"/>
    </row>
    <row r="5125" spans="1:20" x14ac:dyDescent="0.3">
      <c r="A5125" s="75">
        <v>5122</v>
      </c>
      <c r="B5125" s="76">
        <v>44194</v>
      </c>
      <c r="C5125" s="80">
        <v>5503.0159999999996</v>
      </c>
      <c r="D5125" s="81">
        <v>214.98230000000001</v>
      </c>
      <c r="E5125" s="82">
        <v>106.71</v>
      </c>
      <c r="F5125" s="82">
        <v>74.979100000000003</v>
      </c>
      <c r="G5125" s="82">
        <v>351.33390000000003</v>
      </c>
      <c r="H5125" s="82">
        <v>173.44229999999999</v>
      </c>
      <c r="I5125" s="82">
        <v>74.261799999999994</v>
      </c>
      <c r="J5125" s="82">
        <v>25.326000000000001</v>
      </c>
      <c r="K5125" s="82">
        <v>94.045500000000004</v>
      </c>
      <c r="L5125" s="82">
        <v>241.15100000000001</v>
      </c>
      <c r="M5125" s="87">
        <v>354.36</v>
      </c>
      <c r="N5125" s="80">
        <v>0.09</v>
      </c>
      <c r="O5125" s="86">
        <f t="shared" si="240"/>
        <v>1334.84135797009</v>
      </c>
      <c r="P5125" s="24">
        <f t="shared" si="241"/>
        <v>0</v>
      </c>
      <c r="R5125" s="76">
        <v>44194</v>
      </c>
      <c r="S5125" s="88">
        <f t="shared" si="242"/>
        <v>-2.2273672626292899E-3</v>
      </c>
      <c r="T5125" s="88"/>
    </row>
    <row r="5126" spans="1:20" x14ac:dyDescent="0.3">
      <c r="A5126" s="75">
        <v>5123</v>
      </c>
      <c r="B5126" s="76">
        <v>44195</v>
      </c>
      <c r="C5126" s="80">
        <v>5510.9994999999999</v>
      </c>
      <c r="D5126" s="81">
        <v>217.096</v>
      </c>
      <c r="E5126" s="82">
        <v>104.65</v>
      </c>
      <c r="F5126" s="82">
        <v>74.909300000000002</v>
      </c>
      <c r="G5126" s="82">
        <v>347.4624</v>
      </c>
      <c r="H5126" s="82">
        <v>174.91820000000001</v>
      </c>
      <c r="I5126" s="82">
        <v>74.855599999999995</v>
      </c>
      <c r="J5126" s="82">
        <v>25.631</v>
      </c>
      <c r="K5126" s="82">
        <v>94.584100000000007</v>
      </c>
      <c r="L5126" s="82">
        <v>240.971</v>
      </c>
      <c r="M5126" s="87">
        <v>352.44499999999999</v>
      </c>
      <c r="N5126" s="80">
        <v>0.09</v>
      </c>
      <c r="O5126" s="86">
        <f t="shared" si="240"/>
        <v>1334.8461252606601</v>
      </c>
      <c r="P5126" s="24">
        <f t="shared" si="241"/>
        <v>0</v>
      </c>
      <c r="R5126" s="76">
        <v>44195</v>
      </c>
      <c r="S5126" s="88">
        <f t="shared" si="242"/>
        <v>1.4507499160461E-3</v>
      </c>
      <c r="T5126" s="88"/>
    </row>
    <row r="5127" spans="1:20" x14ac:dyDescent="0.3">
      <c r="A5127" s="75">
        <v>5124</v>
      </c>
      <c r="B5127" s="76">
        <v>44196</v>
      </c>
      <c r="C5127" s="80">
        <v>5546.9206999999997</v>
      </c>
      <c r="D5127" s="81">
        <v>220.55629999999999</v>
      </c>
      <c r="E5127" s="82">
        <v>104.99</v>
      </c>
      <c r="F5127" s="82">
        <v>75.246600000000001</v>
      </c>
      <c r="G5127" s="82">
        <v>348.6223</v>
      </c>
      <c r="H5127" s="82">
        <v>173.11429999999999</v>
      </c>
      <c r="I5127" s="82">
        <v>74.171800000000005</v>
      </c>
      <c r="J5127" s="82">
        <v>25.2332</v>
      </c>
      <c r="K5127" s="82">
        <v>95.2791</v>
      </c>
      <c r="L5127" s="82">
        <v>242.59</v>
      </c>
      <c r="M5127" s="87">
        <v>357.476</v>
      </c>
      <c r="N5127" s="80">
        <v>0.09</v>
      </c>
      <c r="O5127" s="99">
        <f t="shared" si="240"/>
        <v>1334.8508925682499</v>
      </c>
      <c r="P5127" s="24">
        <f t="shared" si="241"/>
        <v>1</v>
      </c>
      <c r="R5127" s="76">
        <v>44196</v>
      </c>
      <c r="S5127" s="88">
        <f t="shared" si="242"/>
        <v>6.5180916819171904E-3</v>
      </c>
      <c r="T5127" s="88"/>
    </row>
    <row r="5128" spans="1:20" x14ac:dyDescent="0.3">
      <c r="A5128" s="75">
        <v>5125</v>
      </c>
      <c r="B5128" s="76">
        <v>44197</v>
      </c>
      <c r="C5128" s="80">
        <v>5546.9206999999997</v>
      </c>
      <c r="D5128" s="81">
        <v>220.55629999999999</v>
      </c>
      <c r="E5128" s="82">
        <v>104.99</v>
      </c>
      <c r="F5128" s="82">
        <v>75.246600000000001</v>
      </c>
      <c r="G5128" s="82">
        <v>348.6223</v>
      </c>
      <c r="H5128" s="82">
        <v>173.11429999999999</v>
      </c>
      <c r="I5128" s="82">
        <v>74.171800000000005</v>
      </c>
      <c r="J5128" s="82">
        <v>25.2332</v>
      </c>
      <c r="K5128" s="82">
        <v>95.2791</v>
      </c>
      <c r="L5128" s="82">
        <v>242.59</v>
      </c>
      <c r="M5128" s="87">
        <v>357.476</v>
      </c>
      <c r="N5128" s="80">
        <v>0.09</v>
      </c>
      <c r="O5128" s="86">
        <f t="shared" si="240"/>
        <v>1334.8556598928601</v>
      </c>
      <c r="P5128" s="24">
        <f t="shared" si="241"/>
        <v>0</v>
      </c>
      <c r="R5128" s="76">
        <v>44197</v>
      </c>
      <c r="S5128" s="88">
        <f t="shared" si="242"/>
        <v>0</v>
      </c>
      <c r="T5128" s="88"/>
    </row>
    <row r="5129" spans="1:20" x14ac:dyDescent="0.3">
      <c r="A5129" s="75">
        <v>5126</v>
      </c>
      <c r="B5129" s="76">
        <v>44200</v>
      </c>
      <c r="C5129" s="80">
        <v>5465.3778000000002</v>
      </c>
      <c r="D5129" s="81">
        <v>214.99680000000001</v>
      </c>
      <c r="E5129" s="82">
        <v>105.24</v>
      </c>
      <c r="F5129" s="82">
        <v>74.153199999999998</v>
      </c>
      <c r="G5129" s="82">
        <v>341.20839999999998</v>
      </c>
      <c r="H5129" s="82">
        <v>173.6473</v>
      </c>
      <c r="I5129" s="82">
        <v>74.675600000000003</v>
      </c>
      <c r="J5129" s="82">
        <v>25.6708</v>
      </c>
      <c r="K5129" s="82">
        <v>91.665300000000002</v>
      </c>
      <c r="L5129" s="82">
        <v>235.99799999999999</v>
      </c>
      <c r="M5129" s="87">
        <v>350.21199999999999</v>
      </c>
      <c r="N5129" s="80">
        <v>0.09</v>
      </c>
      <c r="O5129" s="86">
        <f t="shared" si="240"/>
        <v>1334.8604272345001</v>
      </c>
      <c r="P5129" s="24">
        <f t="shared" si="241"/>
        <v>0</v>
      </c>
      <c r="R5129" s="76">
        <v>44200</v>
      </c>
      <c r="S5129" s="88">
        <f t="shared" si="242"/>
        <v>-1.47005707148472E-2</v>
      </c>
      <c r="T5129" s="88"/>
    </row>
    <row r="5130" spans="1:20" x14ac:dyDescent="0.3">
      <c r="A5130" s="75">
        <v>5127</v>
      </c>
      <c r="B5130" s="76">
        <v>44201</v>
      </c>
      <c r="C5130" s="80">
        <v>5504.7511999999997</v>
      </c>
      <c r="D5130" s="81">
        <v>220.6866</v>
      </c>
      <c r="E5130" s="82">
        <v>105.42</v>
      </c>
      <c r="F5130" s="82">
        <v>73.234300000000005</v>
      </c>
      <c r="G5130" s="82">
        <v>341.5376</v>
      </c>
      <c r="H5130" s="82">
        <v>178.3416</v>
      </c>
      <c r="I5130" s="82">
        <v>78.274500000000003</v>
      </c>
      <c r="J5130" s="82">
        <v>27.9117</v>
      </c>
      <c r="K5130" s="82">
        <v>90.657600000000002</v>
      </c>
      <c r="L5130" s="82">
        <v>236.702</v>
      </c>
      <c r="M5130" s="87">
        <v>352.31099999999998</v>
      </c>
      <c r="N5130" s="80">
        <v>0.09</v>
      </c>
      <c r="O5130" s="86">
        <f t="shared" si="240"/>
        <v>1334.8651945931699</v>
      </c>
      <c r="P5130" s="24">
        <f t="shared" si="241"/>
        <v>0</v>
      </c>
      <c r="R5130" s="76">
        <v>44201</v>
      </c>
      <c r="S5130" s="88">
        <f t="shared" si="242"/>
        <v>7.2041497295940397E-3</v>
      </c>
      <c r="T5130" s="88"/>
    </row>
    <row r="5131" spans="1:20" x14ac:dyDescent="0.3">
      <c r="A5131" s="75">
        <v>5128</v>
      </c>
      <c r="B5131" s="76">
        <v>44202</v>
      </c>
      <c r="C5131" s="80">
        <v>5536.2626</v>
      </c>
      <c r="D5131" s="81">
        <v>218.8913</v>
      </c>
      <c r="E5131" s="82">
        <v>101.53</v>
      </c>
      <c r="F5131" s="82">
        <v>73.059799999999996</v>
      </c>
      <c r="G5131" s="82">
        <v>332.68169999999998</v>
      </c>
      <c r="H5131" s="82">
        <v>184.0813</v>
      </c>
      <c r="I5131" s="82">
        <v>80.271799999999999</v>
      </c>
      <c r="J5131" s="82">
        <v>28.720500000000001</v>
      </c>
      <c r="K5131" s="82">
        <v>87.773499999999999</v>
      </c>
      <c r="L5131" s="82">
        <v>233.80600000000001</v>
      </c>
      <c r="M5131" s="87">
        <v>351.512</v>
      </c>
      <c r="N5131" s="80">
        <v>0.09</v>
      </c>
      <c r="O5131" s="86">
        <f t="shared" si="240"/>
        <v>1334.86996196887</v>
      </c>
      <c r="P5131" s="24">
        <f t="shared" si="241"/>
        <v>0</v>
      </c>
      <c r="R5131" s="76">
        <v>44202</v>
      </c>
      <c r="S5131" s="88">
        <f t="shared" si="242"/>
        <v>5.7244004052354703E-3</v>
      </c>
      <c r="T5131" s="88"/>
    </row>
    <row r="5132" spans="1:20" x14ac:dyDescent="0.3">
      <c r="A5132" s="75">
        <v>5129</v>
      </c>
      <c r="B5132" s="76">
        <v>44203</v>
      </c>
      <c r="C5132" s="80">
        <v>5619.1985000000004</v>
      </c>
      <c r="D5132" s="81">
        <v>225.42080000000001</v>
      </c>
      <c r="E5132" s="82">
        <v>102.81</v>
      </c>
      <c r="F5132" s="82">
        <v>73.643600000000006</v>
      </c>
      <c r="G5132" s="82">
        <v>342.14890000000003</v>
      </c>
      <c r="H5132" s="82">
        <v>184.94220000000001</v>
      </c>
      <c r="I5132" s="82">
        <v>80.901600000000002</v>
      </c>
      <c r="J5132" s="82">
        <v>29.1846</v>
      </c>
      <c r="K5132" s="82">
        <v>86.8005</v>
      </c>
      <c r="L5132" s="82">
        <v>233.054</v>
      </c>
      <c r="M5132" s="87">
        <v>353.14400000000001</v>
      </c>
      <c r="N5132" s="80">
        <v>0.09</v>
      </c>
      <c r="O5132" s="86">
        <f t="shared" si="240"/>
        <v>1334.87472936159</v>
      </c>
      <c r="P5132" s="24">
        <f t="shared" si="241"/>
        <v>0</v>
      </c>
      <c r="R5132" s="76">
        <v>44203</v>
      </c>
      <c r="S5132" s="88">
        <f t="shared" si="242"/>
        <v>1.4980485210365701E-2</v>
      </c>
      <c r="T5132" s="88"/>
    </row>
    <row r="5133" spans="1:20" x14ac:dyDescent="0.3">
      <c r="A5133" s="75">
        <v>5130</v>
      </c>
      <c r="B5133" s="76">
        <v>44204</v>
      </c>
      <c r="C5133" s="80">
        <v>5650.7788</v>
      </c>
      <c r="D5133" s="81">
        <v>226.7818</v>
      </c>
      <c r="E5133" s="82">
        <v>103.46</v>
      </c>
      <c r="F5133" s="82">
        <v>74.005600000000001</v>
      </c>
      <c r="G5133" s="82">
        <v>344.23349999999999</v>
      </c>
      <c r="H5133" s="82">
        <v>186.70519999999999</v>
      </c>
      <c r="I5133" s="82">
        <v>81.801299999999998</v>
      </c>
      <c r="J5133" s="82">
        <v>28.8796</v>
      </c>
      <c r="K5133" s="82">
        <v>88.746399999999994</v>
      </c>
      <c r="L5133" s="82">
        <v>235.851</v>
      </c>
      <c r="M5133" s="87">
        <v>359.625</v>
      </c>
      <c r="N5133" s="80">
        <v>0.09</v>
      </c>
      <c r="O5133" s="86">
        <f t="shared" si="240"/>
        <v>1334.87949677134</v>
      </c>
      <c r="P5133" s="24">
        <f t="shared" si="241"/>
        <v>0</v>
      </c>
      <c r="R5133" s="76">
        <v>44204</v>
      </c>
      <c r="S5133" s="88">
        <f t="shared" si="242"/>
        <v>5.6200719728978204E-3</v>
      </c>
      <c r="T5133" s="88"/>
    </row>
    <row r="5134" spans="1:20" x14ac:dyDescent="0.3">
      <c r="A5134" s="75">
        <v>5131</v>
      </c>
      <c r="B5134" s="76">
        <v>44207</v>
      </c>
      <c r="C5134" s="80">
        <v>5613.7390999999998</v>
      </c>
      <c r="D5134" s="81">
        <v>226.01439999999999</v>
      </c>
      <c r="E5134" s="82">
        <v>102.37</v>
      </c>
      <c r="F5134" s="82">
        <v>73.596900000000005</v>
      </c>
      <c r="G5134" s="82">
        <v>340.89490000000001</v>
      </c>
      <c r="H5134" s="82">
        <v>187.77109999999999</v>
      </c>
      <c r="I5134" s="82">
        <v>84.284499999999994</v>
      </c>
      <c r="J5134" s="82">
        <v>28.640999999999998</v>
      </c>
      <c r="K5134" s="82">
        <v>87.217500000000001</v>
      </c>
      <c r="L5134" s="82">
        <v>232.43199999999999</v>
      </c>
      <c r="M5134" s="87">
        <v>356.89299999999997</v>
      </c>
      <c r="N5134" s="80">
        <v>0.09</v>
      </c>
      <c r="O5134" s="86">
        <f t="shared" si="240"/>
        <v>1334.88426419811</v>
      </c>
      <c r="P5134" s="24">
        <f t="shared" si="241"/>
        <v>0</v>
      </c>
      <c r="R5134" s="76">
        <v>44207</v>
      </c>
      <c r="S5134" s="88">
        <f t="shared" si="242"/>
        <v>-6.5547955973785897E-3</v>
      </c>
      <c r="T5134" s="88"/>
    </row>
    <row r="5135" spans="1:20" x14ac:dyDescent="0.3">
      <c r="A5135" s="75">
        <v>5132</v>
      </c>
      <c r="B5135" s="76">
        <v>44208</v>
      </c>
      <c r="C5135" s="80">
        <v>5616.0735000000004</v>
      </c>
      <c r="D5135" s="81">
        <v>223.61109999999999</v>
      </c>
      <c r="E5135" s="82">
        <v>101.68</v>
      </c>
      <c r="F5135" s="82">
        <v>72.884600000000006</v>
      </c>
      <c r="G5135" s="82">
        <v>336.88240000000002</v>
      </c>
      <c r="H5135" s="82">
        <v>191.33789999999999</v>
      </c>
      <c r="I5135" s="82">
        <v>86.155900000000003</v>
      </c>
      <c r="J5135" s="82">
        <v>28.813300000000002</v>
      </c>
      <c r="K5135" s="82">
        <v>87.061199999999999</v>
      </c>
      <c r="L5135" s="82">
        <v>231.352</v>
      </c>
      <c r="M5135" s="87">
        <v>352.51100000000002</v>
      </c>
      <c r="N5135" s="80">
        <v>0.09</v>
      </c>
      <c r="O5135" s="86">
        <f t="shared" si="240"/>
        <v>1334.8890316419099</v>
      </c>
      <c r="P5135" s="24">
        <f t="shared" si="241"/>
        <v>0</v>
      </c>
      <c r="R5135" s="76">
        <v>44208</v>
      </c>
      <c r="S5135" s="88">
        <f t="shared" si="242"/>
        <v>4.15836924092305E-4</v>
      </c>
      <c r="T5135" s="88"/>
    </row>
    <row r="5136" spans="1:20" x14ac:dyDescent="0.3">
      <c r="A5136" s="75">
        <v>5133</v>
      </c>
      <c r="B5136" s="76">
        <v>44209</v>
      </c>
      <c r="C5136" s="80">
        <v>5628.9576999999999</v>
      </c>
      <c r="D5136" s="81">
        <v>227.911</v>
      </c>
      <c r="E5136" s="82">
        <v>101.68</v>
      </c>
      <c r="F5136" s="82">
        <v>72.464299999999994</v>
      </c>
      <c r="G5136" s="82">
        <v>339.0924</v>
      </c>
      <c r="H5136" s="82">
        <v>191.15350000000001</v>
      </c>
      <c r="I5136" s="82">
        <v>87.127600000000001</v>
      </c>
      <c r="J5136" s="82">
        <v>28.256399999999999</v>
      </c>
      <c r="K5136" s="82">
        <v>87.147999999999996</v>
      </c>
      <c r="L5136" s="82">
        <v>233.25</v>
      </c>
      <c r="M5136" s="87">
        <v>353.32799999999997</v>
      </c>
      <c r="N5136" s="80">
        <v>0.09</v>
      </c>
      <c r="O5136" s="86">
        <f t="shared" si="240"/>
        <v>1334.8937991027401</v>
      </c>
      <c r="P5136" s="24">
        <f t="shared" si="241"/>
        <v>0</v>
      </c>
      <c r="R5136" s="76">
        <v>44209</v>
      </c>
      <c r="S5136" s="88">
        <f t="shared" si="242"/>
        <v>2.2941651315637702E-3</v>
      </c>
      <c r="T5136" s="88"/>
    </row>
    <row r="5137" spans="1:20" x14ac:dyDescent="0.3">
      <c r="A5137" s="75">
        <v>5134</v>
      </c>
      <c r="B5137" s="76">
        <v>44210</v>
      </c>
      <c r="C5137" s="80">
        <v>5608.4751999999999</v>
      </c>
      <c r="D5137" s="81">
        <v>232.87700000000001</v>
      </c>
      <c r="E5137" s="82">
        <v>102.85</v>
      </c>
      <c r="F5137" s="82">
        <v>71.927199999999999</v>
      </c>
      <c r="G5137" s="82">
        <v>333.8886</v>
      </c>
      <c r="H5137" s="82">
        <v>195.74520000000001</v>
      </c>
      <c r="I5137" s="82">
        <v>90.528499999999994</v>
      </c>
      <c r="J5137" s="82">
        <v>29.264199999999999</v>
      </c>
      <c r="K5137" s="82">
        <v>85.532200000000003</v>
      </c>
      <c r="L5137" s="82">
        <v>231.892</v>
      </c>
      <c r="M5137" s="87">
        <v>347.34699999999998</v>
      </c>
      <c r="N5137" s="80">
        <v>0.09</v>
      </c>
      <c r="O5137" s="86">
        <f t="shared" si="240"/>
        <v>1334.8985665805901</v>
      </c>
      <c r="P5137" s="24">
        <f t="shared" si="241"/>
        <v>0</v>
      </c>
      <c r="R5137" s="76">
        <v>44210</v>
      </c>
      <c r="S5137" s="88">
        <f t="shared" si="242"/>
        <v>-3.6387731249073502E-3</v>
      </c>
      <c r="T5137" s="88"/>
    </row>
    <row r="5138" spans="1:20" x14ac:dyDescent="0.3">
      <c r="A5138" s="75">
        <v>5135</v>
      </c>
      <c r="B5138" s="76">
        <v>44211</v>
      </c>
      <c r="C5138" s="80">
        <v>5568.2354999999998</v>
      </c>
      <c r="D5138" s="81">
        <v>227.4333</v>
      </c>
      <c r="E5138" s="82">
        <v>106.45</v>
      </c>
      <c r="F5138" s="82">
        <v>72.137299999999996</v>
      </c>
      <c r="G5138" s="82">
        <v>333.30869999999999</v>
      </c>
      <c r="H5138" s="82">
        <v>188.7756</v>
      </c>
      <c r="I5138" s="82">
        <v>86.173900000000003</v>
      </c>
      <c r="J5138" s="82">
        <v>27.8719</v>
      </c>
      <c r="K5138" s="82">
        <v>84.611400000000003</v>
      </c>
      <c r="L5138" s="82">
        <v>231.28700000000001</v>
      </c>
      <c r="M5138" s="87">
        <v>349.69600000000003</v>
      </c>
      <c r="N5138" s="80">
        <v>0.09</v>
      </c>
      <c r="O5138" s="86">
        <f t="shared" si="240"/>
        <v>1334.90333407547</v>
      </c>
      <c r="P5138" s="24">
        <f t="shared" si="241"/>
        <v>0</v>
      </c>
      <c r="R5138" s="76">
        <v>44211</v>
      </c>
      <c r="S5138" s="88">
        <f t="shared" si="242"/>
        <v>-7.1748021636968097E-3</v>
      </c>
      <c r="T5138" s="88"/>
    </row>
    <row r="5139" spans="1:20" x14ac:dyDescent="0.3">
      <c r="A5139" s="75">
        <v>5136</v>
      </c>
      <c r="B5139" s="76">
        <v>44214</v>
      </c>
      <c r="C5139" s="80">
        <v>5568.2354999999998</v>
      </c>
      <c r="D5139" s="81">
        <v>227.4333</v>
      </c>
      <c r="E5139" s="82">
        <v>106.45</v>
      </c>
      <c r="F5139" s="82">
        <v>72.137299999999996</v>
      </c>
      <c r="G5139" s="82">
        <v>333.30869999999999</v>
      </c>
      <c r="H5139" s="82">
        <v>188.7756</v>
      </c>
      <c r="I5139" s="82">
        <v>86.173900000000003</v>
      </c>
      <c r="J5139" s="82">
        <v>27.8719</v>
      </c>
      <c r="K5139" s="82">
        <v>84.611400000000003</v>
      </c>
      <c r="L5139" s="82">
        <v>231.28700000000001</v>
      </c>
      <c r="M5139" s="87">
        <v>349.69600000000003</v>
      </c>
      <c r="N5139" s="80">
        <v>0.09</v>
      </c>
      <c r="O5139" s="86">
        <f t="shared" si="240"/>
        <v>1334.9081015873801</v>
      </c>
      <c r="P5139" s="24">
        <f t="shared" si="241"/>
        <v>0</v>
      </c>
      <c r="R5139" s="76">
        <v>44214</v>
      </c>
      <c r="S5139" s="88">
        <f t="shared" si="242"/>
        <v>0</v>
      </c>
      <c r="T5139" s="88"/>
    </row>
    <row r="5140" spans="1:20" x14ac:dyDescent="0.3">
      <c r="A5140" s="75">
        <v>5137</v>
      </c>
      <c r="B5140" s="76">
        <v>44215</v>
      </c>
      <c r="C5140" s="80">
        <v>5613.7521999999999</v>
      </c>
      <c r="D5140" s="81">
        <v>237.1045</v>
      </c>
      <c r="E5140" s="82">
        <v>110.01</v>
      </c>
      <c r="F5140" s="82">
        <v>71.565200000000004</v>
      </c>
      <c r="G5140" s="82">
        <v>339.24919999999997</v>
      </c>
      <c r="H5140" s="82">
        <v>193.7363</v>
      </c>
      <c r="I5140" s="82">
        <v>87.883300000000006</v>
      </c>
      <c r="J5140" s="82">
        <v>28.057500000000001</v>
      </c>
      <c r="K5140" s="82">
        <v>84.281300000000002</v>
      </c>
      <c r="L5140" s="82">
        <v>232.38300000000001</v>
      </c>
      <c r="M5140" s="87">
        <v>348.33</v>
      </c>
      <c r="N5140" s="80">
        <v>0.09</v>
      </c>
      <c r="O5140" s="86">
        <f t="shared" si="240"/>
        <v>1334.91286911631</v>
      </c>
      <c r="P5140" s="24">
        <f t="shared" si="241"/>
        <v>0</v>
      </c>
      <c r="R5140" s="76">
        <v>44215</v>
      </c>
      <c r="S5140" s="88">
        <f t="shared" si="242"/>
        <v>8.1743489477052993E-3</v>
      </c>
      <c r="T5140" s="88"/>
    </row>
    <row r="5141" spans="1:20" x14ac:dyDescent="0.3">
      <c r="A5141" s="75">
        <v>5138</v>
      </c>
      <c r="B5141" s="76">
        <v>44216</v>
      </c>
      <c r="C5141" s="80">
        <v>5691.9901</v>
      </c>
      <c r="D5141" s="81">
        <v>238.30619999999999</v>
      </c>
      <c r="E5141" s="82">
        <v>109.36</v>
      </c>
      <c r="F5141" s="82">
        <v>71.880499999999998</v>
      </c>
      <c r="G5141" s="82">
        <v>351.63170000000002</v>
      </c>
      <c r="H5141" s="82">
        <v>195.5197</v>
      </c>
      <c r="I5141" s="82">
        <v>89.124899999999997</v>
      </c>
      <c r="J5141" s="82">
        <v>28.1371</v>
      </c>
      <c r="K5141" s="82">
        <v>84.576700000000002</v>
      </c>
      <c r="L5141" s="82">
        <v>231.18899999999999</v>
      </c>
      <c r="M5141" s="87">
        <v>355.89299999999997</v>
      </c>
      <c r="N5141" s="80">
        <v>0.09</v>
      </c>
      <c r="O5141" s="86">
        <f t="shared" si="240"/>
        <v>1334.9176366622701</v>
      </c>
      <c r="P5141" s="24">
        <f t="shared" si="241"/>
        <v>0</v>
      </c>
      <c r="R5141" s="76">
        <v>44216</v>
      </c>
      <c r="S5141" s="88">
        <f t="shared" si="242"/>
        <v>1.3936828205562701E-2</v>
      </c>
      <c r="T5141" s="88"/>
    </row>
    <row r="5142" spans="1:20" x14ac:dyDescent="0.3">
      <c r="A5142" s="75">
        <v>5139</v>
      </c>
      <c r="B5142" s="76">
        <v>44217</v>
      </c>
      <c r="C5142" s="80">
        <v>5694.26</v>
      </c>
      <c r="D5142" s="81">
        <v>238.52330000000001</v>
      </c>
      <c r="E5142" s="82">
        <v>109.95</v>
      </c>
      <c r="F5142" s="82">
        <v>71.471800000000002</v>
      </c>
      <c r="G5142" s="82">
        <v>352.6191</v>
      </c>
      <c r="H5142" s="82">
        <v>188.61160000000001</v>
      </c>
      <c r="I5142" s="82">
        <v>86.569800000000001</v>
      </c>
      <c r="J5142" s="82">
        <v>27.460799999999999</v>
      </c>
      <c r="K5142" s="82">
        <v>85.0458</v>
      </c>
      <c r="L5142" s="82">
        <v>228.375</v>
      </c>
      <c r="M5142" s="87">
        <v>355.72699999999998</v>
      </c>
      <c r="N5142" s="80">
        <v>0.08</v>
      </c>
      <c r="O5142" s="86">
        <f t="shared" si="240"/>
        <v>1334.9218744960399</v>
      </c>
      <c r="P5142" s="24">
        <f t="shared" si="241"/>
        <v>0</v>
      </c>
      <c r="R5142" s="76">
        <v>44217</v>
      </c>
      <c r="S5142" s="88">
        <f t="shared" si="242"/>
        <v>3.9878846591823202E-4</v>
      </c>
      <c r="T5142" s="88"/>
    </row>
    <row r="5143" spans="1:20" x14ac:dyDescent="0.3">
      <c r="A5143" s="75">
        <v>5140</v>
      </c>
      <c r="B5143" s="76">
        <v>44218</v>
      </c>
      <c r="C5143" s="80">
        <v>5677.1828999999998</v>
      </c>
      <c r="D5143" s="81">
        <v>235.15</v>
      </c>
      <c r="E5143" s="82">
        <v>109.06</v>
      </c>
      <c r="F5143" s="82">
        <v>70.479299999999995</v>
      </c>
      <c r="G5143" s="82">
        <v>354.15519999999998</v>
      </c>
      <c r="H5143" s="82">
        <v>188.0376</v>
      </c>
      <c r="I5143" s="82">
        <v>85.346199999999996</v>
      </c>
      <c r="J5143" s="82">
        <v>26.718299999999999</v>
      </c>
      <c r="K5143" s="82">
        <v>84.246600000000001</v>
      </c>
      <c r="L5143" s="82">
        <v>226.70699999999999</v>
      </c>
      <c r="M5143" s="87">
        <v>355.47699999999998</v>
      </c>
      <c r="N5143" s="80">
        <v>0.08</v>
      </c>
      <c r="O5143" s="86">
        <f t="shared" si="240"/>
        <v>1334.92611234326</v>
      </c>
      <c r="P5143" s="24">
        <f t="shared" si="241"/>
        <v>0</v>
      </c>
      <c r="R5143" s="76">
        <v>44218</v>
      </c>
      <c r="S5143" s="88">
        <f t="shared" si="242"/>
        <v>-2.9990025042763201E-3</v>
      </c>
      <c r="T5143" s="88"/>
    </row>
    <row r="5144" spans="1:20" x14ac:dyDescent="0.3">
      <c r="A5144" s="75">
        <v>5141</v>
      </c>
      <c r="B5144" s="76">
        <v>44221</v>
      </c>
      <c r="C5144" s="80">
        <v>5697.7105000000001</v>
      </c>
      <c r="D5144" s="81">
        <v>238.01660000000001</v>
      </c>
      <c r="E5144" s="82">
        <v>111.33</v>
      </c>
      <c r="F5144" s="82">
        <v>71.109800000000007</v>
      </c>
      <c r="G5144" s="82">
        <v>359.76650000000001</v>
      </c>
      <c r="H5144" s="82">
        <v>186.33619999999999</v>
      </c>
      <c r="I5144" s="82">
        <v>84.392499999999998</v>
      </c>
      <c r="J5144" s="82">
        <v>26.970199999999998</v>
      </c>
      <c r="K5144" s="82">
        <v>84.750399999999999</v>
      </c>
      <c r="L5144" s="82">
        <v>229.30799999999999</v>
      </c>
      <c r="M5144" s="87">
        <v>355.41</v>
      </c>
      <c r="N5144" s="80">
        <v>0.08</v>
      </c>
      <c r="O5144" s="86">
        <f t="shared" si="240"/>
        <v>1334.93035020394</v>
      </c>
      <c r="P5144" s="24">
        <f t="shared" si="241"/>
        <v>0</v>
      </c>
      <c r="R5144" s="76">
        <v>44221</v>
      </c>
      <c r="S5144" s="88">
        <f t="shared" si="242"/>
        <v>3.6158074103971299E-3</v>
      </c>
      <c r="T5144" s="88"/>
    </row>
    <row r="5145" spans="1:20" x14ac:dyDescent="0.3">
      <c r="A5145" s="75">
        <v>5142</v>
      </c>
      <c r="B5145" s="76">
        <v>44222</v>
      </c>
      <c r="C5145" s="80">
        <v>5689.2520999999997</v>
      </c>
      <c r="D5145" s="81">
        <v>235.3382</v>
      </c>
      <c r="E5145" s="82">
        <v>117</v>
      </c>
      <c r="F5145" s="82">
        <v>72.160700000000006</v>
      </c>
      <c r="G5145" s="82">
        <v>364.15519999999998</v>
      </c>
      <c r="H5145" s="82">
        <v>183.17930000000001</v>
      </c>
      <c r="I5145" s="82">
        <v>82.539100000000005</v>
      </c>
      <c r="J5145" s="82">
        <v>25.684000000000001</v>
      </c>
      <c r="K5145" s="82">
        <v>85.636499999999998</v>
      </c>
      <c r="L5145" s="82">
        <v>231.958</v>
      </c>
      <c r="M5145" s="87">
        <v>358.80900000000003</v>
      </c>
      <c r="N5145" s="80">
        <v>0.08</v>
      </c>
      <c r="O5145" s="86">
        <f t="shared" si="240"/>
        <v>1334.93458807806</v>
      </c>
      <c r="P5145" s="24">
        <f t="shared" si="241"/>
        <v>0</v>
      </c>
      <c r="R5145" s="76">
        <v>44222</v>
      </c>
      <c r="S5145" s="88">
        <f t="shared" si="242"/>
        <v>-1.48452610921535E-3</v>
      </c>
      <c r="T5145" s="88"/>
    </row>
    <row r="5146" spans="1:20" x14ac:dyDescent="0.3">
      <c r="A5146" s="75">
        <v>5143</v>
      </c>
      <c r="B5146" s="76">
        <v>44223</v>
      </c>
      <c r="C5146" s="80">
        <v>5543.1702999999998</v>
      </c>
      <c r="D5146" s="81">
        <v>222.48179999999999</v>
      </c>
      <c r="E5146" s="82">
        <v>120.44</v>
      </c>
      <c r="F5146" s="82">
        <v>73.0364</v>
      </c>
      <c r="G5146" s="82">
        <v>365.0487</v>
      </c>
      <c r="H5146" s="82">
        <v>180.8014</v>
      </c>
      <c r="I5146" s="82">
        <v>81.603399999999993</v>
      </c>
      <c r="J5146" s="82">
        <v>25.326000000000001</v>
      </c>
      <c r="K5146" s="82">
        <v>84.316100000000006</v>
      </c>
      <c r="L5146" s="82">
        <v>225.80699999999999</v>
      </c>
      <c r="M5146" s="87">
        <v>344.84800000000001</v>
      </c>
      <c r="N5146" s="80">
        <v>0.08</v>
      </c>
      <c r="O5146" s="86">
        <f t="shared" si="240"/>
        <v>1334.93882596564</v>
      </c>
      <c r="P5146" s="24">
        <f t="shared" si="241"/>
        <v>0</v>
      </c>
      <c r="R5146" s="76">
        <v>44223</v>
      </c>
      <c r="S5146" s="88">
        <f t="shared" si="242"/>
        <v>-2.5676802052768899E-2</v>
      </c>
      <c r="T5146" s="88"/>
    </row>
    <row r="5147" spans="1:20" x14ac:dyDescent="0.3">
      <c r="A5147" s="75">
        <v>5144</v>
      </c>
      <c r="B5147" s="76">
        <v>44224</v>
      </c>
      <c r="C5147" s="80">
        <v>5597.8464999999997</v>
      </c>
      <c r="D5147" s="81">
        <v>225.2037</v>
      </c>
      <c r="E5147" s="82">
        <v>112.78</v>
      </c>
      <c r="F5147" s="82">
        <v>71.483500000000006</v>
      </c>
      <c r="G5147" s="82">
        <v>374.50009999999997</v>
      </c>
      <c r="H5147" s="82">
        <v>182.48240000000001</v>
      </c>
      <c r="I5147" s="82">
        <v>82.881</v>
      </c>
      <c r="J5147" s="82">
        <v>25.7636</v>
      </c>
      <c r="K5147" s="82">
        <v>85.393299999999996</v>
      </c>
      <c r="L5147" s="82">
        <v>227.68799999999999</v>
      </c>
      <c r="M5147" s="87">
        <v>344.548</v>
      </c>
      <c r="N5147" s="80">
        <v>7.0000000000000007E-2</v>
      </c>
      <c r="O5147" s="86">
        <f t="shared" si="240"/>
        <v>1334.94253412905</v>
      </c>
      <c r="P5147" s="24">
        <f t="shared" si="241"/>
        <v>0</v>
      </c>
      <c r="R5147" s="76">
        <v>44224</v>
      </c>
      <c r="S5147" s="88">
        <f t="shared" si="242"/>
        <v>9.8637056126527102E-3</v>
      </c>
      <c r="T5147" s="88"/>
    </row>
    <row r="5148" spans="1:20" x14ac:dyDescent="0.3">
      <c r="A5148" s="75">
        <v>5145</v>
      </c>
      <c r="B5148" s="76">
        <v>44225</v>
      </c>
      <c r="C5148" s="80">
        <v>5490.4673000000003</v>
      </c>
      <c r="D5148" s="81">
        <v>226.26060000000001</v>
      </c>
      <c r="E5148" s="82">
        <v>111.03</v>
      </c>
      <c r="F5148" s="82">
        <v>70.561000000000007</v>
      </c>
      <c r="G5148" s="82">
        <v>363.57530000000003</v>
      </c>
      <c r="H5148" s="82">
        <v>174.65170000000001</v>
      </c>
      <c r="I5148" s="82">
        <v>80.685699999999997</v>
      </c>
      <c r="J5148" s="82">
        <v>25.22</v>
      </c>
      <c r="K5148" s="82">
        <v>83.655799999999999</v>
      </c>
      <c r="L5148" s="82">
        <v>223.40199999999999</v>
      </c>
      <c r="M5148" s="87">
        <v>346.24700000000001</v>
      </c>
      <c r="N5148" s="80">
        <v>7.0000000000000007E-2</v>
      </c>
      <c r="O5148" s="99">
        <f t="shared" si="240"/>
        <v>1334.9462423027601</v>
      </c>
      <c r="P5148" s="24">
        <f t="shared" si="241"/>
        <v>1</v>
      </c>
      <c r="R5148" s="76">
        <v>44225</v>
      </c>
      <c r="S5148" s="88">
        <f t="shared" si="242"/>
        <v>-1.9182233739349502E-2</v>
      </c>
      <c r="T5148" s="88"/>
    </row>
    <row r="5149" spans="1:20" x14ac:dyDescent="0.3">
      <c r="A5149" s="75">
        <v>5146</v>
      </c>
      <c r="B5149" s="76">
        <v>44228</v>
      </c>
      <c r="C5149" s="80">
        <v>5578.6139999999996</v>
      </c>
      <c r="D5149" s="81">
        <v>233.93379999999999</v>
      </c>
      <c r="E5149" s="82">
        <v>111.65</v>
      </c>
      <c r="F5149" s="82">
        <v>71.822100000000006</v>
      </c>
      <c r="G5149" s="82">
        <v>375.62860000000001</v>
      </c>
      <c r="H5149" s="82">
        <v>177.13210000000001</v>
      </c>
      <c r="I5149" s="82">
        <v>80.829599999999999</v>
      </c>
      <c r="J5149" s="82">
        <v>25.949200000000001</v>
      </c>
      <c r="K5149" s="82">
        <v>84.229200000000006</v>
      </c>
      <c r="L5149" s="82">
        <v>224.07300000000001</v>
      </c>
      <c r="M5149" s="87">
        <v>346.39699999999999</v>
      </c>
      <c r="N5149" s="80">
        <v>0.08</v>
      </c>
      <c r="O5149" s="86">
        <f t="shared" si="240"/>
        <v>1334.95048022733</v>
      </c>
      <c r="P5149" s="24">
        <f t="shared" si="241"/>
        <v>0</v>
      </c>
      <c r="R5149" s="76">
        <v>44228</v>
      </c>
      <c r="S5149" s="88">
        <f t="shared" si="242"/>
        <v>1.6054498676278301E-2</v>
      </c>
      <c r="T5149" s="88"/>
    </row>
    <row r="5150" spans="1:20" x14ac:dyDescent="0.3">
      <c r="A5150" s="75">
        <v>5147</v>
      </c>
      <c r="B5150" s="76">
        <v>44229</v>
      </c>
      <c r="C5150" s="80">
        <v>5656.2042000000001</v>
      </c>
      <c r="D5150" s="81">
        <v>238.5668</v>
      </c>
      <c r="E5150" s="82">
        <v>112.21</v>
      </c>
      <c r="F5150" s="82">
        <v>72.826300000000003</v>
      </c>
      <c r="G5150" s="82">
        <v>375.4092</v>
      </c>
      <c r="H5150" s="82">
        <v>178.46459999999999</v>
      </c>
      <c r="I5150" s="82">
        <v>82.107200000000006</v>
      </c>
      <c r="J5150" s="82">
        <v>25.087399999999999</v>
      </c>
      <c r="K5150" s="82">
        <v>85.063100000000006</v>
      </c>
      <c r="L5150" s="82">
        <v>226.363</v>
      </c>
      <c r="M5150" s="87">
        <v>349.44600000000003</v>
      </c>
      <c r="N5150" s="80">
        <v>0.08</v>
      </c>
      <c r="O5150" s="86">
        <f t="shared" si="240"/>
        <v>1334.95471816537</v>
      </c>
      <c r="P5150" s="24">
        <f t="shared" si="241"/>
        <v>0</v>
      </c>
      <c r="R5150" s="76">
        <v>44229</v>
      </c>
      <c r="S5150" s="88">
        <f t="shared" si="242"/>
        <v>1.3908508457477301E-2</v>
      </c>
      <c r="T5150" s="88"/>
    </row>
    <row r="5151" spans="1:20" x14ac:dyDescent="0.3">
      <c r="A5151" s="75">
        <v>5148</v>
      </c>
      <c r="B5151" s="76">
        <v>44230</v>
      </c>
      <c r="C5151" s="80">
        <v>5661.9102000000003</v>
      </c>
      <c r="D5151" s="81">
        <v>234.97620000000001</v>
      </c>
      <c r="E5151" s="82">
        <v>111.6</v>
      </c>
      <c r="F5151" s="82">
        <v>72.592699999999994</v>
      </c>
      <c r="G5151" s="82">
        <v>380.87950000000001</v>
      </c>
      <c r="H5151" s="82">
        <v>182.35939999999999</v>
      </c>
      <c r="I5151" s="82">
        <v>85.328199999999995</v>
      </c>
      <c r="J5151" s="82">
        <v>26.320499999999999</v>
      </c>
      <c r="K5151" s="82">
        <v>84.733000000000004</v>
      </c>
      <c r="L5151" s="82">
        <v>225.774</v>
      </c>
      <c r="M5151" s="87">
        <v>347.697</v>
      </c>
      <c r="N5151" s="80">
        <v>0.08</v>
      </c>
      <c r="O5151" s="86">
        <f t="shared" si="240"/>
        <v>1334.95895611685</v>
      </c>
      <c r="P5151" s="24">
        <f t="shared" si="241"/>
        <v>0</v>
      </c>
      <c r="R5151" s="76">
        <v>44230</v>
      </c>
      <c r="S5151" s="88">
        <f t="shared" si="242"/>
        <v>1.0088037486342099E-3</v>
      </c>
      <c r="T5151" s="88"/>
    </row>
    <row r="5152" spans="1:20" x14ac:dyDescent="0.3">
      <c r="A5152" s="75">
        <v>5149</v>
      </c>
      <c r="B5152" s="76">
        <v>44231</v>
      </c>
      <c r="C5152" s="80">
        <v>5723.9322000000002</v>
      </c>
      <c r="D5152" s="81">
        <v>214.2294</v>
      </c>
      <c r="E5152" s="82">
        <v>112.11</v>
      </c>
      <c r="F5152" s="82">
        <v>73.970600000000005</v>
      </c>
      <c r="G5152" s="82">
        <v>379.32769999999999</v>
      </c>
      <c r="H5152" s="82">
        <v>182.44139999999999</v>
      </c>
      <c r="I5152" s="82">
        <v>86.965599999999995</v>
      </c>
      <c r="J5152" s="82">
        <v>26.850899999999999</v>
      </c>
      <c r="K5152" s="82">
        <v>85.15</v>
      </c>
      <c r="L5152" s="82">
        <v>228.49</v>
      </c>
      <c r="M5152" s="87">
        <v>351.56200000000001</v>
      </c>
      <c r="N5152" s="80">
        <v>0.08</v>
      </c>
      <c r="O5152" s="86">
        <f t="shared" si="240"/>
        <v>1334.9631940817901</v>
      </c>
      <c r="P5152" s="24">
        <f t="shared" si="241"/>
        <v>0</v>
      </c>
      <c r="R5152" s="76">
        <v>44231</v>
      </c>
      <c r="S5152" s="88">
        <f t="shared" si="242"/>
        <v>1.0954253566225701E-2</v>
      </c>
      <c r="T5152" s="88"/>
    </row>
    <row r="5153" spans="1:20" x14ac:dyDescent="0.3">
      <c r="A5153" s="75">
        <v>5150</v>
      </c>
      <c r="B5153" s="76">
        <v>44232</v>
      </c>
      <c r="C5153" s="80">
        <v>5746.8445000000002</v>
      </c>
      <c r="D5153" s="81">
        <v>211.1456</v>
      </c>
      <c r="E5153" s="82">
        <v>114.67</v>
      </c>
      <c r="F5153" s="82">
        <v>74.262500000000003</v>
      </c>
      <c r="G5153" s="82">
        <v>379.62549999999999</v>
      </c>
      <c r="H5153" s="82">
        <v>182.9743</v>
      </c>
      <c r="I5153" s="82">
        <v>89.880700000000004</v>
      </c>
      <c r="J5153" s="82">
        <v>26.824400000000001</v>
      </c>
      <c r="K5153" s="82">
        <v>86.262</v>
      </c>
      <c r="L5153" s="82">
        <v>230.584</v>
      </c>
      <c r="M5153" s="87">
        <v>354.14400000000001</v>
      </c>
      <c r="N5153" s="80">
        <v>0.08</v>
      </c>
      <c r="O5153" s="86">
        <f t="shared" si="240"/>
        <v>1334.96743206019</v>
      </c>
      <c r="P5153" s="24">
        <f t="shared" si="241"/>
        <v>0</v>
      </c>
      <c r="R5153" s="76">
        <v>44232</v>
      </c>
      <c r="S5153" s="88">
        <f t="shared" si="242"/>
        <v>4.0028950727264397E-3</v>
      </c>
      <c r="T5153" s="88"/>
    </row>
    <row r="5154" spans="1:20" x14ac:dyDescent="0.3">
      <c r="A5154" s="75">
        <v>5151</v>
      </c>
      <c r="B5154" s="76">
        <v>44235</v>
      </c>
      <c r="C5154" s="80">
        <v>5789.4955</v>
      </c>
      <c r="D5154" s="81">
        <v>213.37520000000001</v>
      </c>
      <c r="E5154" s="82">
        <v>117.28</v>
      </c>
      <c r="F5154" s="82">
        <v>73.690299999999993</v>
      </c>
      <c r="G5154" s="82">
        <v>380.0487</v>
      </c>
      <c r="H5154" s="82">
        <v>187.52510000000001</v>
      </c>
      <c r="I5154" s="82">
        <v>93.749399999999994</v>
      </c>
      <c r="J5154" s="82">
        <v>27.023299999999999</v>
      </c>
      <c r="K5154" s="82">
        <v>86.730999999999995</v>
      </c>
      <c r="L5154" s="82">
        <v>229.66800000000001</v>
      </c>
      <c r="M5154" s="87">
        <v>352.47800000000001</v>
      </c>
      <c r="N5154" s="80">
        <v>7.0000000000000007E-2</v>
      </c>
      <c r="O5154" s="86">
        <f t="shared" si="240"/>
        <v>1334.9711403030501</v>
      </c>
      <c r="P5154" s="24">
        <f t="shared" si="241"/>
        <v>0</v>
      </c>
      <c r="R5154" s="76">
        <v>44235</v>
      </c>
      <c r="S5154" s="88">
        <f t="shared" si="242"/>
        <v>7.4216380832994302E-3</v>
      </c>
      <c r="T5154" s="88"/>
    </row>
    <row r="5155" spans="1:20" x14ac:dyDescent="0.3">
      <c r="A5155" s="75">
        <v>5152</v>
      </c>
      <c r="B5155" s="76">
        <v>44236</v>
      </c>
      <c r="C5155" s="80">
        <v>5784.0394999999999</v>
      </c>
      <c r="D5155" s="81">
        <v>211.53649999999999</v>
      </c>
      <c r="E5155" s="82">
        <v>117.97</v>
      </c>
      <c r="F5155" s="82">
        <v>74.344200000000001</v>
      </c>
      <c r="G5155" s="82">
        <v>382.08640000000003</v>
      </c>
      <c r="H5155" s="82">
        <v>186.45920000000001</v>
      </c>
      <c r="I5155" s="82">
        <v>92.669799999999995</v>
      </c>
      <c r="J5155" s="82">
        <v>26.758099999999999</v>
      </c>
      <c r="K5155" s="82">
        <v>86.348799999999997</v>
      </c>
      <c r="L5155" s="82">
        <v>228.35900000000001</v>
      </c>
      <c r="M5155" s="87">
        <v>359.80799999999999</v>
      </c>
      <c r="N5155" s="80">
        <v>0.08</v>
      </c>
      <c r="O5155" s="86">
        <f t="shared" si="240"/>
        <v>1334.9753783066701</v>
      </c>
      <c r="P5155" s="24">
        <f t="shared" si="241"/>
        <v>0</v>
      </c>
      <c r="R5155" s="76">
        <v>44236</v>
      </c>
      <c r="S5155" s="88">
        <f t="shared" si="242"/>
        <v>-9.42396448878835E-4</v>
      </c>
      <c r="T5155" s="88"/>
    </row>
    <row r="5156" spans="1:20" x14ac:dyDescent="0.3">
      <c r="A5156" s="75">
        <v>5153</v>
      </c>
      <c r="B5156" s="76">
        <v>44237</v>
      </c>
      <c r="C5156" s="80">
        <v>5782.1868999999997</v>
      </c>
      <c r="D5156" s="81">
        <v>210.6534</v>
      </c>
      <c r="E5156" s="82">
        <v>105.1</v>
      </c>
      <c r="F5156" s="82">
        <v>73.877099999999999</v>
      </c>
      <c r="G5156" s="82">
        <v>380.59730000000002</v>
      </c>
      <c r="H5156" s="82">
        <v>189.65700000000001</v>
      </c>
      <c r="I5156" s="82">
        <v>93.566599999999994</v>
      </c>
      <c r="J5156" s="82">
        <v>27.1691</v>
      </c>
      <c r="K5156" s="82">
        <v>86.1751</v>
      </c>
      <c r="L5156" s="82">
        <v>225.251</v>
      </c>
      <c r="M5156" s="87">
        <v>357.17599999999999</v>
      </c>
      <c r="N5156" s="80">
        <v>0.08</v>
      </c>
      <c r="O5156" s="86">
        <f t="shared" si="240"/>
        <v>1334.97961632375</v>
      </c>
      <c r="P5156" s="24">
        <f t="shared" si="241"/>
        <v>0</v>
      </c>
      <c r="R5156" s="76">
        <v>44237</v>
      </c>
      <c r="S5156" s="88">
        <f t="shared" si="242"/>
        <v>-3.2029518470611001E-4</v>
      </c>
      <c r="T5156" s="88"/>
    </row>
    <row r="5157" spans="1:20" x14ac:dyDescent="0.3">
      <c r="A5157" s="75">
        <v>5154</v>
      </c>
      <c r="B5157" s="76">
        <v>44238</v>
      </c>
      <c r="C5157" s="80">
        <v>5792.9767000000002</v>
      </c>
      <c r="D5157" s="81">
        <v>210.74029999999999</v>
      </c>
      <c r="E5157" s="82">
        <v>101.46</v>
      </c>
      <c r="F5157" s="82">
        <v>73.211600000000004</v>
      </c>
      <c r="G5157" s="82">
        <v>383.2149</v>
      </c>
      <c r="H5157" s="82">
        <v>188.63210000000001</v>
      </c>
      <c r="I5157" s="82">
        <v>91.223799999999997</v>
      </c>
      <c r="J5157" s="82">
        <v>26.652000000000001</v>
      </c>
      <c r="K5157" s="82">
        <v>87.391300000000001</v>
      </c>
      <c r="L5157" s="82">
        <v>220.785</v>
      </c>
      <c r="M5157" s="87">
        <v>356.959</v>
      </c>
      <c r="N5157" s="80">
        <v>0.08</v>
      </c>
      <c r="O5157" s="86">
        <f t="shared" si="240"/>
        <v>1334.9838543542801</v>
      </c>
      <c r="P5157" s="24">
        <f t="shared" si="241"/>
        <v>0</v>
      </c>
      <c r="R5157" s="76">
        <v>44238</v>
      </c>
      <c r="S5157" s="88">
        <f t="shared" si="242"/>
        <v>1.86604137614443E-3</v>
      </c>
      <c r="T5157" s="88"/>
    </row>
    <row r="5158" spans="1:20" x14ac:dyDescent="0.3">
      <c r="A5158" s="75">
        <v>5155</v>
      </c>
      <c r="B5158" s="76">
        <v>44239</v>
      </c>
      <c r="C5158" s="80">
        <v>5820.5509000000002</v>
      </c>
      <c r="D5158" s="81">
        <v>214.2439</v>
      </c>
      <c r="E5158" s="82">
        <v>101.59</v>
      </c>
      <c r="F5158" s="82">
        <v>73.655299999999997</v>
      </c>
      <c r="G5158" s="82">
        <v>383.99860000000001</v>
      </c>
      <c r="H5158" s="82">
        <v>189.71850000000001</v>
      </c>
      <c r="I5158" s="82">
        <v>92.468400000000003</v>
      </c>
      <c r="J5158" s="82">
        <v>26.9039</v>
      </c>
      <c r="K5158" s="82">
        <v>88.068799999999996</v>
      </c>
      <c r="L5158" s="82">
        <v>218.98599999999999</v>
      </c>
      <c r="M5158" s="87">
        <v>356.34300000000002</v>
      </c>
      <c r="N5158" s="80">
        <v>0.08</v>
      </c>
      <c r="O5158" s="86">
        <f t="shared" si="240"/>
        <v>1334.9880923982601</v>
      </c>
      <c r="P5158" s="24">
        <f t="shared" si="241"/>
        <v>0</v>
      </c>
      <c r="R5158" s="76">
        <v>44239</v>
      </c>
      <c r="S5158" s="88">
        <f t="shared" si="242"/>
        <v>4.7599362862964503E-3</v>
      </c>
      <c r="T5158" s="88"/>
    </row>
    <row r="5159" spans="1:20" x14ac:dyDescent="0.3">
      <c r="A5159" s="75">
        <v>5156</v>
      </c>
      <c r="B5159" s="76">
        <v>44242</v>
      </c>
      <c r="C5159" s="80">
        <v>5820.5509000000002</v>
      </c>
      <c r="D5159" s="81">
        <v>214.2439</v>
      </c>
      <c r="E5159" s="82">
        <v>101.59</v>
      </c>
      <c r="F5159" s="82">
        <v>73.655299999999997</v>
      </c>
      <c r="G5159" s="82">
        <v>383.99860000000001</v>
      </c>
      <c r="H5159" s="82">
        <v>189.71850000000001</v>
      </c>
      <c r="I5159" s="82">
        <v>92.468400000000003</v>
      </c>
      <c r="J5159" s="82">
        <v>26.9039</v>
      </c>
      <c r="K5159" s="82">
        <v>88.068799999999996</v>
      </c>
      <c r="L5159" s="82">
        <v>218.98599999999999</v>
      </c>
      <c r="M5159" s="87">
        <v>356.34300000000002</v>
      </c>
      <c r="N5159" s="80">
        <v>0.08</v>
      </c>
      <c r="O5159" s="86">
        <f t="shared" si="240"/>
        <v>1334.9923304556901</v>
      </c>
      <c r="P5159" s="24">
        <f t="shared" si="241"/>
        <v>0</v>
      </c>
      <c r="R5159" s="76">
        <v>44242</v>
      </c>
      <c r="S5159" s="88">
        <f t="shared" si="242"/>
        <v>0</v>
      </c>
      <c r="T5159" s="88"/>
    </row>
    <row r="5160" spans="1:20" x14ac:dyDescent="0.3">
      <c r="A5160" s="75">
        <v>5157</v>
      </c>
      <c r="B5160" s="76">
        <v>44243</v>
      </c>
      <c r="C5160" s="80">
        <v>5817.9607999999998</v>
      </c>
      <c r="D5160" s="81">
        <v>213.05670000000001</v>
      </c>
      <c r="E5160" s="82">
        <v>98.88</v>
      </c>
      <c r="F5160" s="82">
        <v>72.557699999999997</v>
      </c>
      <c r="G5160" s="82">
        <v>381.97660000000002</v>
      </c>
      <c r="H5160" s="82">
        <v>193.55179999999999</v>
      </c>
      <c r="I5160" s="82">
        <v>95.250500000000002</v>
      </c>
      <c r="J5160" s="82">
        <v>27.832100000000001</v>
      </c>
      <c r="K5160" s="82">
        <v>87.339100000000002</v>
      </c>
      <c r="L5160" s="82">
        <v>219.82</v>
      </c>
      <c r="M5160" s="87">
        <v>358.22500000000002</v>
      </c>
      <c r="N5160" s="80">
        <v>0.08</v>
      </c>
      <c r="O5160" s="86">
        <f t="shared" si="240"/>
        <v>1334.9965685265799</v>
      </c>
      <c r="P5160" s="24">
        <f t="shared" si="241"/>
        <v>0</v>
      </c>
      <c r="R5160" s="76">
        <v>44243</v>
      </c>
      <c r="S5160" s="88">
        <f t="shared" si="242"/>
        <v>-4.4499224291649802E-4</v>
      </c>
      <c r="T5160" s="88"/>
    </row>
    <row r="5161" spans="1:20" x14ac:dyDescent="0.3">
      <c r="A5161" s="75">
        <v>5158</v>
      </c>
      <c r="B5161" s="76">
        <v>44244</v>
      </c>
      <c r="C5161" s="80">
        <v>5817.0464000000002</v>
      </c>
      <c r="D5161" s="81">
        <v>209.5675</v>
      </c>
      <c r="E5161" s="82">
        <v>101.95</v>
      </c>
      <c r="F5161" s="82">
        <v>72.499300000000005</v>
      </c>
      <c r="G5161" s="82">
        <v>383.63810000000001</v>
      </c>
      <c r="H5161" s="82">
        <v>199.3503</v>
      </c>
      <c r="I5161" s="82">
        <v>96.733099999999993</v>
      </c>
      <c r="J5161" s="82">
        <v>27.8719</v>
      </c>
      <c r="K5161" s="82">
        <v>87.0959</v>
      </c>
      <c r="L5161" s="82">
        <v>219.95099999999999</v>
      </c>
      <c r="M5161" s="87">
        <v>355.59300000000002</v>
      </c>
      <c r="N5161" s="80">
        <v>0.08</v>
      </c>
      <c r="O5161" s="86">
        <f t="shared" si="240"/>
        <v>1335.0008066109301</v>
      </c>
      <c r="P5161" s="24">
        <f t="shared" si="241"/>
        <v>0</v>
      </c>
      <c r="R5161" s="76">
        <v>44244</v>
      </c>
      <c r="S5161" s="88">
        <f t="shared" si="242"/>
        <v>-1.5716847043723001E-4</v>
      </c>
      <c r="T5161" s="88"/>
    </row>
    <row r="5162" spans="1:20" x14ac:dyDescent="0.3">
      <c r="A5162" s="75">
        <v>5159</v>
      </c>
      <c r="B5162" s="76">
        <v>44245</v>
      </c>
      <c r="C5162" s="80">
        <v>5791.5721000000003</v>
      </c>
      <c r="D5162" s="81">
        <v>208.35140000000001</v>
      </c>
      <c r="E5162" s="82">
        <v>99.7</v>
      </c>
      <c r="F5162" s="82">
        <v>72.475999999999999</v>
      </c>
      <c r="G5162" s="82">
        <v>382.99400000000003</v>
      </c>
      <c r="H5162" s="82">
        <v>197.4383</v>
      </c>
      <c r="I5162" s="82">
        <v>95.213899999999995</v>
      </c>
      <c r="J5162" s="82">
        <v>27.315000000000001</v>
      </c>
      <c r="K5162" s="82">
        <v>88.207800000000006</v>
      </c>
      <c r="L5162" s="82">
        <v>221.43899999999999</v>
      </c>
      <c r="M5162" s="87">
        <v>358.892</v>
      </c>
      <c r="N5162" s="80">
        <v>7.0000000000000007E-2</v>
      </c>
      <c r="O5162" s="86">
        <f t="shared" si="240"/>
        <v>1335.0045149465</v>
      </c>
      <c r="P5162" s="24">
        <f t="shared" si="241"/>
        <v>0</v>
      </c>
      <c r="R5162" s="76">
        <v>44245</v>
      </c>
      <c r="S5162" s="88">
        <f t="shared" si="242"/>
        <v>-4.3792499231224396E-3</v>
      </c>
      <c r="T5162" s="88"/>
    </row>
    <row r="5163" spans="1:20" x14ac:dyDescent="0.3">
      <c r="A5163" s="75">
        <v>5160</v>
      </c>
      <c r="B5163" s="76">
        <v>44246</v>
      </c>
      <c r="C5163" s="80">
        <v>5781.1692999999996</v>
      </c>
      <c r="D5163" s="81">
        <v>209.8426</v>
      </c>
      <c r="E5163" s="82">
        <v>98.86</v>
      </c>
      <c r="F5163" s="82">
        <v>71.378399999999999</v>
      </c>
      <c r="G5163" s="82">
        <v>378.56380000000001</v>
      </c>
      <c r="H5163" s="82">
        <v>199.1009</v>
      </c>
      <c r="I5163" s="82">
        <v>95.854500000000002</v>
      </c>
      <c r="J5163" s="82">
        <v>28.0045</v>
      </c>
      <c r="K5163" s="82">
        <v>87.061199999999999</v>
      </c>
      <c r="L5163" s="82">
        <v>216.761</v>
      </c>
      <c r="M5163" s="87">
        <v>353.57799999999997</v>
      </c>
      <c r="N5163" s="80">
        <v>7.0000000000000007E-2</v>
      </c>
      <c r="O5163" s="86">
        <f t="shared" si="240"/>
        <v>1335.0082232923801</v>
      </c>
      <c r="P5163" s="24">
        <f t="shared" si="241"/>
        <v>0</v>
      </c>
      <c r="R5163" s="76">
        <v>44246</v>
      </c>
      <c r="S5163" s="88">
        <f t="shared" si="242"/>
        <v>-1.79619623487048E-3</v>
      </c>
      <c r="T5163" s="88"/>
    </row>
    <row r="5164" spans="1:20" x14ac:dyDescent="0.3">
      <c r="A5164" s="75">
        <v>5161</v>
      </c>
      <c r="B5164" s="76">
        <v>44249</v>
      </c>
      <c r="C5164" s="80">
        <v>5736.9421000000002</v>
      </c>
      <c r="D5164" s="81">
        <v>201.90870000000001</v>
      </c>
      <c r="E5164" s="82">
        <v>98.06</v>
      </c>
      <c r="F5164" s="82">
        <v>75.254999999999995</v>
      </c>
      <c r="G5164" s="82">
        <v>368.4151</v>
      </c>
      <c r="H5164" s="82">
        <v>204.4837</v>
      </c>
      <c r="I5164" s="82">
        <v>99.387100000000004</v>
      </c>
      <c r="J5164" s="82">
        <v>30.02</v>
      </c>
      <c r="K5164" s="82">
        <v>87.964600000000004</v>
      </c>
      <c r="L5164" s="82">
        <v>215.91</v>
      </c>
      <c r="M5164" s="87">
        <v>353.27800000000002</v>
      </c>
      <c r="N5164" s="80">
        <v>7.0000000000000007E-2</v>
      </c>
      <c r="O5164" s="86">
        <f t="shared" si="240"/>
        <v>1335.01193164855</v>
      </c>
      <c r="P5164" s="24">
        <f t="shared" si="241"/>
        <v>0</v>
      </c>
      <c r="R5164" s="76">
        <v>44249</v>
      </c>
      <c r="S5164" s="88">
        <f t="shared" si="242"/>
        <v>-7.6502170590298001E-3</v>
      </c>
      <c r="T5164" s="88"/>
    </row>
    <row r="5165" spans="1:20" x14ac:dyDescent="0.3">
      <c r="A5165" s="75">
        <v>5162</v>
      </c>
      <c r="B5165" s="76">
        <v>44250</v>
      </c>
      <c r="C5165" s="80">
        <v>5744.2674999999999</v>
      </c>
      <c r="D5165" s="81">
        <v>198.52090000000001</v>
      </c>
      <c r="E5165" s="82">
        <v>97.64</v>
      </c>
      <c r="F5165" s="82">
        <v>75.313400000000001</v>
      </c>
      <c r="G5165" s="82">
        <v>366.46710000000002</v>
      </c>
      <c r="H5165" s="82">
        <v>207.0608</v>
      </c>
      <c r="I5165" s="82">
        <v>100.7598</v>
      </c>
      <c r="J5165" s="82">
        <v>30.046500000000002</v>
      </c>
      <c r="K5165" s="82">
        <v>87.808199999999999</v>
      </c>
      <c r="L5165" s="82">
        <v>217.203</v>
      </c>
      <c r="M5165" s="87">
        <v>352.04500000000002</v>
      </c>
      <c r="N5165" s="80">
        <v>7.0000000000000007E-2</v>
      </c>
      <c r="O5165" s="86">
        <f t="shared" si="240"/>
        <v>1335.0156400150299</v>
      </c>
      <c r="P5165" s="24">
        <f t="shared" si="241"/>
        <v>0</v>
      </c>
      <c r="R5165" s="76">
        <v>44250</v>
      </c>
      <c r="S5165" s="88">
        <f t="shared" si="242"/>
        <v>1.27688233074541E-3</v>
      </c>
      <c r="T5165" s="88"/>
    </row>
    <row r="5166" spans="1:20" x14ac:dyDescent="0.3">
      <c r="A5166" s="75">
        <v>5163</v>
      </c>
      <c r="B5166" s="76">
        <v>44251</v>
      </c>
      <c r="C5166" s="80">
        <v>5809.5448999999999</v>
      </c>
      <c r="D5166" s="81">
        <v>204.28309999999999</v>
      </c>
      <c r="E5166" s="82">
        <v>97.54</v>
      </c>
      <c r="F5166" s="82">
        <v>75.546899999999994</v>
      </c>
      <c r="G5166" s="82">
        <v>368.47789999999998</v>
      </c>
      <c r="H5166" s="82">
        <v>214.7089</v>
      </c>
      <c r="I5166" s="82">
        <v>103.7799</v>
      </c>
      <c r="J5166" s="82">
        <v>30.762499999999999</v>
      </c>
      <c r="K5166" s="82">
        <v>88.1036</v>
      </c>
      <c r="L5166" s="82">
        <v>216.07400000000001</v>
      </c>
      <c r="M5166" s="87">
        <v>355.29300000000001</v>
      </c>
      <c r="N5166" s="80">
        <v>7.0000000000000007E-2</v>
      </c>
      <c r="O5166" s="86">
        <f t="shared" si="240"/>
        <v>1335.0193483918099</v>
      </c>
      <c r="P5166" s="24">
        <f t="shared" si="241"/>
        <v>0</v>
      </c>
      <c r="R5166" s="76">
        <v>44251</v>
      </c>
      <c r="S5166" s="88">
        <f t="shared" si="242"/>
        <v>1.13639206391416E-2</v>
      </c>
      <c r="T5166" s="88"/>
    </row>
    <row r="5167" spans="1:20" x14ac:dyDescent="0.3">
      <c r="A5167" s="75">
        <v>5164</v>
      </c>
      <c r="B5167" s="76">
        <v>44252</v>
      </c>
      <c r="C5167" s="80">
        <v>5668.1463999999996</v>
      </c>
      <c r="D5167" s="81">
        <v>196.21889999999999</v>
      </c>
      <c r="E5167" s="82">
        <v>95.49</v>
      </c>
      <c r="F5167" s="82">
        <v>76.247500000000002</v>
      </c>
      <c r="G5167" s="82">
        <v>359.7432</v>
      </c>
      <c r="H5167" s="82">
        <v>212.71369999999999</v>
      </c>
      <c r="I5167" s="82">
        <v>102.0594</v>
      </c>
      <c r="J5167" s="82">
        <v>30.059699999999999</v>
      </c>
      <c r="K5167" s="82">
        <v>87.165400000000005</v>
      </c>
      <c r="L5167" s="82">
        <v>212.655</v>
      </c>
      <c r="M5167" s="87">
        <v>351.428</v>
      </c>
      <c r="N5167" s="80">
        <v>7.0000000000000007E-2</v>
      </c>
      <c r="O5167" s="86">
        <f t="shared" si="240"/>
        <v>1335.0230567788899</v>
      </c>
      <c r="P5167" s="24">
        <f t="shared" si="241"/>
        <v>0</v>
      </c>
      <c r="R5167" s="76">
        <v>44252</v>
      </c>
      <c r="S5167" s="88">
        <f t="shared" si="242"/>
        <v>-2.4338997707032201E-2</v>
      </c>
      <c r="T5167" s="88"/>
    </row>
    <row r="5168" spans="1:20" x14ac:dyDescent="0.3">
      <c r="A5168" s="75">
        <v>5165</v>
      </c>
      <c r="B5168" s="76">
        <v>44253</v>
      </c>
      <c r="C5168" s="80">
        <v>5641.8708999999999</v>
      </c>
      <c r="D5168" s="81">
        <v>197.17449999999999</v>
      </c>
      <c r="E5168" s="82">
        <v>94.5</v>
      </c>
      <c r="F5168" s="82">
        <v>75.325000000000003</v>
      </c>
      <c r="G5168" s="82">
        <v>365.06889999999999</v>
      </c>
      <c r="H5168" s="82">
        <v>207.8297</v>
      </c>
      <c r="I5168" s="82">
        <v>99.515199999999993</v>
      </c>
      <c r="J5168" s="82">
        <v>29.118300000000001</v>
      </c>
      <c r="K5168" s="82">
        <v>85.115300000000005</v>
      </c>
      <c r="L5168" s="82">
        <v>211.33</v>
      </c>
      <c r="M5168" s="87">
        <v>345.56400000000002</v>
      </c>
      <c r="N5168" s="80">
        <v>7.0000000000000007E-2</v>
      </c>
      <c r="O5168" s="99">
        <f t="shared" si="240"/>
        <v>1335.0267651762699</v>
      </c>
      <c r="P5168" s="24">
        <f t="shared" si="241"/>
        <v>1</v>
      </c>
      <c r="R5168" s="76">
        <v>44253</v>
      </c>
      <c r="S5168" s="88">
        <f t="shared" si="242"/>
        <v>-4.6356424385932699E-3</v>
      </c>
      <c r="T5168" s="88"/>
    </row>
    <row r="5169" spans="1:20" x14ac:dyDescent="0.3">
      <c r="A5169" s="75">
        <v>5166</v>
      </c>
      <c r="B5169" s="76">
        <v>44256</v>
      </c>
      <c r="C5169" s="80">
        <v>5776.2394000000004</v>
      </c>
      <c r="D5169" s="81">
        <v>201.9522</v>
      </c>
      <c r="E5169" s="82">
        <v>95.94</v>
      </c>
      <c r="F5169" s="82">
        <v>77.263300000000001</v>
      </c>
      <c r="G5169" s="82">
        <v>372.23259999999999</v>
      </c>
      <c r="H5169" s="82">
        <v>212.09030000000001</v>
      </c>
      <c r="I5169" s="82">
        <v>103.2308</v>
      </c>
      <c r="J5169" s="82">
        <v>29.468</v>
      </c>
      <c r="K5169" s="82">
        <v>86.696299999999994</v>
      </c>
      <c r="L5169" s="82">
        <v>213.66900000000001</v>
      </c>
      <c r="M5169" s="87">
        <v>349.101</v>
      </c>
      <c r="N5169" s="80">
        <v>7.0000000000000007E-2</v>
      </c>
      <c r="O5169" s="86">
        <f t="shared" si="240"/>
        <v>1335.03047358395</v>
      </c>
      <c r="P5169" s="24">
        <f t="shared" si="241"/>
        <v>0</v>
      </c>
      <c r="R5169" s="76">
        <v>44256</v>
      </c>
      <c r="S5169" s="88">
        <f t="shared" si="242"/>
        <v>2.38163017874089E-2</v>
      </c>
      <c r="T5169" s="88"/>
    </row>
    <row r="5170" spans="1:20" x14ac:dyDescent="0.3">
      <c r="A5170" s="75">
        <v>5167</v>
      </c>
      <c r="B5170" s="76">
        <v>44257</v>
      </c>
      <c r="C5170" s="80">
        <v>5729.5906000000004</v>
      </c>
      <c r="D5170" s="81">
        <v>198.4051</v>
      </c>
      <c r="E5170" s="82">
        <v>95.86</v>
      </c>
      <c r="F5170" s="82">
        <v>77.835499999999996</v>
      </c>
      <c r="G5170" s="82">
        <v>367.40969999999999</v>
      </c>
      <c r="H5170" s="82">
        <v>212.9008</v>
      </c>
      <c r="I5170" s="82">
        <v>102.6268</v>
      </c>
      <c r="J5170" s="82">
        <v>29.5749</v>
      </c>
      <c r="K5170" s="82">
        <v>87.043800000000005</v>
      </c>
      <c r="L5170" s="82">
        <v>214.40600000000001</v>
      </c>
      <c r="M5170" s="87">
        <v>349.80599999999998</v>
      </c>
      <c r="N5170" s="80">
        <v>7.0000000000000007E-2</v>
      </c>
      <c r="O5170" s="86">
        <f t="shared" si="240"/>
        <v>1335.03418200193</v>
      </c>
      <c r="P5170" s="24">
        <f t="shared" si="241"/>
        <v>0</v>
      </c>
      <c r="R5170" s="76">
        <v>44257</v>
      </c>
      <c r="S5170" s="88">
        <f t="shared" si="242"/>
        <v>-8.0759810613112402E-3</v>
      </c>
      <c r="T5170" s="88"/>
    </row>
    <row r="5171" spans="1:20" x14ac:dyDescent="0.3">
      <c r="A5171" s="75">
        <v>5168</v>
      </c>
      <c r="B5171" s="76">
        <v>44258</v>
      </c>
      <c r="C5171" s="80">
        <v>5655.0300999999999</v>
      </c>
      <c r="D5171" s="81">
        <v>191.55699999999999</v>
      </c>
      <c r="E5171" s="82">
        <v>93.41</v>
      </c>
      <c r="F5171" s="82">
        <v>78.127399999999994</v>
      </c>
      <c r="G5171" s="82">
        <v>357.49669999999998</v>
      </c>
      <c r="H5171" s="82">
        <v>215.29079999999999</v>
      </c>
      <c r="I5171" s="82">
        <v>103.4504</v>
      </c>
      <c r="J5171" s="82">
        <v>30.363399999999999</v>
      </c>
      <c r="K5171" s="82">
        <v>86.835300000000004</v>
      </c>
      <c r="L5171" s="82">
        <v>211.24799999999999</v>
      </c>
      <c r="M5171" s="87">
        <v>345.02800000000002</v>
      </c>
      <c r="N5171" s="80">
        <v>7.0000000000000007E-2</v>
      </c>
      <c r="O5171" s="86">
        <f t="shared" si="240"/>
        <v>1335.0378904302099</v>
      </c>
      <c r="P5171" s="24">
        <f t="shared" si="241"/>
        <v>0</v>
      </c>
      <c r="R5171" s="76">
        <v>44258</v>
      </c>
      <c r="S5171" s="88">
        <f t="shared" si="242"/>
        <v>-1.30132334411468E-2</v>
      </c>
      <c r="T5171" s="88"/>
    </row>
    <row r="5172" spans="1:20" x14ac:dyDescent="0.3">
      <c r="A5172" s="75">
        <v>5169</v>
      </c>
      <c r="B5172" s="76">
        <v>44259</v>
      </c>
      <c r="C5172" s="80">
        <v>5580.1346000000003</v>
      </c>
      <c r="D5172" s="81">
        <v>185.941</v>
      </c>
      <c r="E5172" s="82">
        <v>93.44</v>
      </c>
      <c r="F5172" s="82">
        <v>76.609399999999994</v>
      </c>
      <c r="G5172" s="82">
        <v>356.1927</v>
      </c>
      <c r="H5172" s="82">
        <v>217.18209999999999</v>
      </c>
      <c r="I5172" s="82">
        <v>107.4589</v>
      </c>
      <c r="J5172" s="82">
        <v>30.724299999999999</v>
      </c>
      <c r="K5172" s="82">
        <v>86.765799999999999</v>
      </c>
      <c r="L5172" s="82">
        <v>212.41399999999999</v>
      </c>
      <c r="M5172" s="87">
        <v>343.38499999999999</v>
      </c>
      <c r="N5172" s="80">
        <v>7.0000000000000007E-2</v>
      </c>
      <c r="O5172" s="86">
        <f t="shared" si="240"/>
        <v>1335.0415988688001</v>
      </c>
      <c r="P5172" s="24">
        <f t="shared" si="241"/>
        <v>0</v>
      </c>
      <c r="R5172" s="76">
        <v>44259</v>
      </c>
      <c r="S5172" s="88">
        <f t="shared" si="242"/>
        <v>-1.32440497531569E-2</v>
      </c>
      <c r="T5172" s="88"/>
    </row>
    <row r="5173" spans="1:20" x14ac:dyDescent="0.3">
      <c r="A5173" s="75">
        <v>5170</v>
      </c>
      <c r="B5173" s="76">
        <v>44260</v>
      </c>
      <c r="C5173" s="80">
        <v>5689.1657999999998</v>
      </c>
      <c r="D5173" s="81">
        <v>188.77809999999999</v>
      </c>
      <c r="E5173" s="82">
        <v>97.13</v>
      </c>
      <c r="F5173" s="82">
        <v>81.700400000000002</v>
      </c>
      <c r="G5173" s="82">
        <v>363.84350000000001</v>
      </c>
      <c r="H5173" s="82">
        <v>226.53440000000001</v>
      </c>
      <c r="I5173" s="82">
        <v>111.5222</v>
      </c>
      <c r="J5173" s="82">
        <v>31.632999999999999</v>
      </c>
      <c r="K5173" s="82">
        <v>88.242599999999996</v>
      </c>
      <c r="L5173" s="82">
        <v>219.339</v>
      </c>
      <c r="M5173" s="87">
        <v>347.62599999999998</v>
      </c>
      <c r="N5173" s="80">
        <v>7.0000000000000007E-2</v>
      </c>
      <c r="O5173" s="86">
        <f t="shared" si="240"/>
        <v>1335.04530731768</v>
      </c>
      <c r="P5173" s="24">
        <f t="shared" si="241"/>
        <v>0</v>
      </c>
      <c r="R5173" s="76">
        <v>44260</v>
      </c>
      <c r="S5173" s="88">
        <f t="shared" si="242"/>
        <v>1.9539170255857202E-2</v>
      </c>
      <c r="T5173" s="88"/>
    </row>
    <row r="5174" spans="1:20" x14ac:dyDescent="0.3">
      <c r="A5174" s="75">
        <v>5171</v>
      </c>
      <c r="B5174" s="76">
        <v>44263</v>
      </c>
      <c r="C5174" s="80">
        <v>5658.7408999999998</v>
      </c>
      <c r="D5174" s="81">
        <v>179.2483</v>
      </c>
      <c r="E5174" s="82">
        <v>97.28</v>
      </c>
      <c r="F5174" s="82">
        <v>84.257499999999993</v>
      </c>
      <c r="G5174" s="82">
        <v>357.2296</v>
      </c>
      <c r="H5174" s="82">
        <v>228.09309999999999</v>
      </c>
      <c r="I5174" s="82">
        <v>111.41240000000001</v>
      </c>
      <c r="J5174" s="82">
        <v>32.2879</v>
      </c>
      <c r="K5174" s="82">
        <v>89.719399999999993</v>
      </c>
      <c r="L5174" s="82">
        <v>217.85499999999999</v>
      </c>
      <c r="M5174" s="87">
        <v>350.54300000000001</v>
      </c>
      <c r="N5174" s="80">
        <v>7.0000000000000007E-2</v>
      </c>
      <c r="O5174" s="86">
        <f t="shared" si="240"/>
        <v>1335.04901577687</v>
      </c>
      <c r="P5174" s="24">
        <f t="shared" si="241"/>
        <v>0</v>
      </c>
      <c r="R5174" s="76">
        <v>44263</v>
      </c>
      <c r="S5174" s="88">
        <f t="shared" si="242"/>
        <v>-5.3478666415381904E-3</v>
      </c>
      <c r="T5174" s="88"/>
    </row>
    <row r="5175" spans="1:20" x14ac:dyDescent="0.3">
      <c r="A5175" s="75">
        <v>5172</v>
      </c>
      <c r="B5175" s="76">
        <v>44264</v>
      </c>
      <c r="C5175" s="80">
        <v>5739.3612000000003</v>
      </c>
      <c r="D5175" s="81">
        <v>187.84690000000001</v>
      </c>
      <c r="E5175" s="82">
        <v>97.07</v>
      </c>
      <c r="F5175" s="82">
        <v>84.817999999999998</v>
      </c>
      <c r="G5175" s="82">
        <v>367.26830000000001</v>
      </c>
      <c r="H5175" s="82">
        <v>227.5736</v>
      </c>
      <c r="I5175" s="82">
        <v>109.6919</v>
      </c>
      <c r="J5175" s="82">
        <v>32.795699999999997</v>
      </c>
      <c r="K5175" s="82">
        <v>88.364199999999997</v>
      </c>
      <c r="L5175" s="82">
        <v>218.053</v>
      </c>
      <c r="M5175" s="87">
        <v>349.60399999999998</v>
      </c>
      <c r="N5175" s="80">
        <v>7.0000000000000007E-2</v>
      </c>
      <c r="O5175" s="86">
        <f t="shared" si="240"/>
        <v>1335.05272424636</v>
      </c>
      <c r="P5175" s="24">
        <f t="shared" si="241"/>
        <v>0</v>
      </c>
      <c r="R5175" s="76">
        <v>44264</v>
      </c>
      <c r="S5175" s="88">
        <f t="shared" si="242"/>
        <v>1.4247038594751699E-2</v>
      </c>
      <c r="T5175" s="88"/>
    </row>
    <row r="5176" spans="1:20" x14ac:dyDescent="0.3">
      <c r="A5176" s="75">
        <v>5173</v>
      </c>
      <c r="B5176" s="76">
        <v>44265</v>
      </c>
      <c r="C5176" s="80">
        <v>5774.2866999999997</v>
      </c>
      <c r="D5176" s="81">
        <v>186.0428</v>
      </c>
      <c r="E5176" s="82">
        <v>96.36</v>
      </c>
      <c r="F5176" s="82">
        <v>84.210800000000006</v>
      </c>
      <c r="G5176" s="82">
        <v>365.13170000000002</v>
      </c>
      <c r="H5176" s="82">
        <v>231.46</v>
      </c>
      <c r="I5176" s="82">
        <v>113.05970000000001</v>
      </c>
      <c r="J5176" s="82">
        <v>33.677700000000002</v>
      </c>
      <c r="K5176" s="82">
        <v>89.371899999999997</v>
      </c>
      <c r="L5176" s="82">
        <v>220.24600000000001</v>
      </c>
      <c r="M5176" s="87">
        <v>357.584</v>
      </c>
      <c r="N5176" s="80">
        <v>7.0000000000000007E-2</v>
      </c>
      <c r="O5176" s="86">
        <f t="shared" si="240"/>
        <v>1335.05643272615</v>
      </c>
      <c r="P5176" s="24">
        <f t="shared" si="241"/>
        <v>0</v>
      </c>
      <c r="R5176" s="76">
        <v>44265</v>
      </c>
      <c r="S5176" s="88">
        <f t="shared" si="242"/>
        <v>6.0852591051421302E-3</v>
      </c>
      <c r="T5176" s="88"/>
    </row>
    <row r="5177" spans="1:20" x14ac:dyDescent="0.3">
      <c r="A5177" s="75">
        <v>5174</v>
      </c>
      <c r="B5177" s="76">
        <v>44266</v>
      </c>
      <c r="C5177" s="80">
        <v>5834.7096000000001</v>
      </c>
      <c r="D5177" s="81">
        <v>191.67339999999999</v>
      </c>
      <c r="E5177" s="82">
        <v>96.95</v>
      </c>
      <c r="F5177" s="82">
        <v>78.711200000000005</v>
      </c>
      <c r="G5177" s="82">
        <v>372.53109999999998</v>
      </c>
      <c r="H5177" s="82">
        <v>231.08590000000001</v>
      </c>
      <c r="I5177" s="82">
        <v>112.21769999999999</v>
      </c>
      <c r="J5177" s="82">
        <v>34.145499999999998</v>
      </c>
      <c r="K5177" s="82">
        <v>88.399000000000001</v>
      </c>
      <c r="L5177" s="82">
        <v>219.65199999999999</v>
      </c>
      <c r="M5177" s="87">
        <v>354.66699999999997</v>
      </c>
      <c r="N5177" s="80">
        <v>7.0000000000000007E-2</v>
      </c>
      <c r="O5177" s="86">
        <f t="shared" si="240"/>
        <v>1335.06014121624</v>
      </c>
      <c r="P5177" s="24">
        <f t="shared" si="241"/>
        <v>0</v>
      </c>
      <c r="R5177" s="76">
        <v>44266</v>
      </c>
      <c r="S5177" s="88">
        <f t="shared" si="242"/>
        <v>1.0464132305727099E-2</v>
      </c>
      <c r="T5177" s="88"/>
    </row>
    <row r="5178" spans="1:20" x14ac:dyDescent="0.3">
      <c r="A5178" s="75">
        <v>5175</v>
      </c>
      <c r="B5178" s="76">
        <v>44267</v>
      </c>
      <c r="C5178" s="80">
        <v>5842.0547999999999</v>
      </c>
      <c r="D5178" s="81">
        <v>189.11269999999999</v>
      </c>
      <c r="E5178" s="82">
        <v>97.55</v>
      </c>
      <c r="F5178" s="82">
        <v>78.419300000000007</v>
      </c>
      <c r="G5178" s="82">
        <v>370.36309999999997</v>
      </c>
      <c r="H5178" s="82">
        <v>231.85489999999999</v>
      </c>
      <c r="I5178" s="82">
        <v>113.42570000000001</v>
      </c>
      <c r="J5178" s="82">
        <v>34.533099999999997</v>
      </c>
      <c r="K5178" s="82">
        <v>88.225200000000001</v>
      </c>
      <c r="L5178" s="82">
        <v>219.35499999999999</v>
      </c>
      <c r="M5178" s="87">
        <v>355.95800000000003</v>
      </c>
      <c r="N5178" s="80">
        <v>7.0000000000000007E-2</v>
      </c>
      <c r="O5178" s="86">
        <f t="shared" si="240"/>
        <v>1335.0638497166301</v>
      </c>
      <c r="P5178" s="24">
        <f t="shared" si="241"/>
        <v>0</v>
      </c>
      <c r="R5178" s="76">
        <v>44267</v>
      </c>
      <c r="S5178" s="88">
        <f t="shared" si="242"/>
        <v>1.2588801334687499E-3</v>
      </c>
      <c r="T5178" s="88"/>
    </row>
    <row r="5179" spans="1:20" x14ac:dyDescent="0.3">
      <c r="A5179" s="75">
        <v>5176</v>
      </c>
      <c r="B5179" s="76">
        <v>44270</v>
      </c>
      <c r="C5179" s="80">
        <v>5880.2484999999997</v>
      </c>
      <c r="D5179" s="81">
        <v>191.52789999999999</v>
      </c>
      <c r="E5179" s="82">
        <v>99.99</v>
      </c>
      <c r="F5179" s="82">
        <v>79.084900000000005</v>
      </c>
      <c r="G5179" s="82">
        <v>368.88639999999998</v>
      </c>
      <c r="H5179" s="82">
        <v>229.13229999999999</v>
      </c>
      <c r="I5179" s="82">
        <v>110.5338</v>
      </c>
      <c r="J5179" s="82">
        <v>33.904899999999998</v>
      </c>
      <c r="K5179" s="82">
        <v>89.399000000000001</v>
      </c>
      <c r="L5179" s="82">
        <v>219.339</v>
      </c>
      <c r="M5179" s="87">
        <v>369.57</v>
      </c>
      <c r="N5179" s="80">
        <v>7.0000000000000007E-2</v>
      </c>
      <c r="O5179" s="86">
        <f t="shared" si="240"/>
        <v>1335.06755822733</v>
      </c>
      <c r="P5179" s="24">
        <f t="shared" si="241"/>
        <v>0</v>
      </c>
      <c r="R5179" s="76">
        <v>44270</v>
      </c>
      <c r="S5179" s="88">
        <f t="shared" si="242"/>
        <v>6.5377168320981402E-3</v>
      </c>
      <c r="T5179" s="88"/>
    </row>
    <row r="5180" spans="1:20" x14ac:dyDescent="0.3">
      <c r="A5180" s="75">
        <v>5177</v>
      </c>
      <c r="B5180" s="76">
        <v>44271</v>
      </c>
      <c r="C5180" s="80">
        <v>5871.1769999999997</v>
      </c>
      <c r="D5180" s="81">
        <v>194.45240000000001</v>
      </c>
      <c r="E5180" s="82">
        <v>100.21</v>
      </c>
      <c r="F5180" s="82">
        <v>78.057299999999998</v>
      </c>
      <c r="G5180" s="82">
        <v>373.44229999999999</v>
      </c>
      <c r="H5180" s="82">
        <v>223.7079</v>
      </c>
      <c r="I5180" s="82">
        <v>108.191</v>
      </c>
      <c r="J5180" s="82">
        <v>32.956099999999999</v>
      </c>
      <c r="K5180" s="82">
        <v>89.731800000000007</v>
      </c>
      <c r="L5180" s="82">
        <v>220.95500000000001</v>
      </c>
      <c r="M5180" s="87">
        <v>368.56400000000002</v>
      </c>
      <c r="N5180" s="80">
        <v>7.0000000000000007E-2</v>
      </c>
      <c r="O5180" s="86">
        <f t="shared" si="240"/>
        <v>1335.0712667483201</v>
      </c>
      <c r="P5180" s="24">
        <f t="shared" si="241"/>
        <v>0</v>
      </c>
      <c r="R5180" s="76">
        <v>44271</v>
      </c>
      <c r="S5180" s="88">
        <f t="shared" si="242"/>
        <v>-1.54270691111102E-3</v>
      </c>
      <c r="T5180" s="88"/>
    </row>
    <row r="5181" spans="1:20" x14ac:dyDescent="0.3">
      <c r="A5181" s="75">
        <v>5178</v>
      </c>
      <c r="B5181" s="76">
        <v>44272</v>
      </c>
      <c r="C5181" s="80">
        <v>5888.1372000000001</v>
      </c>
      <c r="D5181" s="81">
        <v>194.84520000000001</v>
      </c>
      <c r="E5181" s="82">
        <v>100.26</v>
      </c>
      <c r="F5181" s="82">
        <v>77.321700000000007</v>
      </c>
      <c r="G5181" s="82">
        <v>372.3897</v>
      </c>
      <c r="H5181" s="82">
        <v>224.51849999999999</v>
      </c>
      <c r="I5181" s="82">
        <v>108.6669</v>
      </c>
      <c r="J5181" s="82">
        <v>33.169899999999998</v>
      </c>
      <c r="K5181" s="82">
        <v>89.766900000000007</v>
      </c>
      <c r="L5181" s="82">
        <v>220.31200000000001</v>
      </c>
      <c r="M5181" s="87">
        <v>375.68900000000002</v>
      </c>
      <c r="N5181" s="80">
        <v>7.0000000000000007E-2</v>
      </c>
      <c r="O5181" s="86">
        <f t="shared" si="240"/>
        <v>1335.07497527962</v>
      </c>
      <c r="P5181" s="24">
        <f t="shared" si="241"/>
        <v>0</v>
      </c>
      <c r="R5181" s="76">
        <v>44272</v>
      </c>
      <c r="S5181" s="88">
        <f t="shared" si="242"/>
        <v>2.8887223124085498E-3</v>
      </c>
      <c r="T5181" s="88"/>
    </row>
    <row r="5182" spans="1:20" x14ac:dyDescent="0.3">
      <c r="A5182" s="75">
        <v>5179</v>
      </c>
      <c r="B5182" s="76">
        <v>44273</v>
      </c>
      <c r="C5182" s="80">
        <v>5801.5055000000002</v>
      </c>
      <c r="D5182" s="81">
        <v>188.77809999999999</v>
      </c>
      <c r="E5182" s="82">
        <v>98.17</v>
      </c>
      <c r="F5182" s="82">
        <v>77.928899999999999</v>
      </c>
      <c r="G5182" s="82">
        <v>362.46100000000001</v>
      </c>
      <c r="H5182" s="82">
        <v>216.39230000000001</v>
      </c>
      <c r="I5182" s="82">
        <v>103.9812</v>
      </c>
      <c r="J5182" s="82">
        <v>31.6464</v>
      </c>
      <c r="K5182" s="82">
        <v>88.593100000000007</v>
      </c>
      <c r="L5182" s="82">
        <v>218.51400000000001</v>
      </c>
      <c r="M5182" s="87">
        <v>373.66</v>
      </c>
      <c r="N5182" s="80">
        <v>7.0000000000000007E-2</v>
      </c>
      <c r="O5182" s="86">
        <f t="shared" si="240"/>
        <v>1335.07868382122</v>
      </c>
      <c r="P5182" s="24">
        <f t="shared" si="241"/>
        <v>0</v>
      </c>
      <c r="R5182" s="76">
        <v>44273</v>
      </c>
      <c r="S5182" s="88">
        <f t="shared" si="242"/>
        <v>-1.4712921431246501E-2</v>
      </c>
      <c r="T5182" s="88"/>
    </row>
    <row r="5183" spans="1:20" x14ac:dyDescent="0.3">
      <c r="A5183" s="75">
        <v>5180</v>
      </c>
      <c r="B5183" s="76">
        <v>44274</v>
      </c>
      <c r="C5183" s="80">
        <v>5798.6262999999999</v>
      </c>
      <c r="D5183" s="81">
        <v>190.6259</v>
      </c>
      <c r="E5183" s="82">
        <v>99.4</v>
      </c>
      <c r="F5183" s="82">
        <v>77.368399999999994</v>
      </c>
      <c r="G5183" s="82">
        <v>361.87970000000001</v>
      </c>
      <c r="H5183" s="82">
        <v>214.8544</v>
      </c>
      <c r="I5183" s="82">
        <v>103.3955</v>
      </c>
      <c r="J5183" s="82">
        <v>31.860199999999999</v>
      </c>
      <c r="K5183" s="82">
        <v>89.013599999999997</v>
      </c>
      <c r="L5183" s="82">
        <v>221.76300000000001</v>
      </c>
      <c r="M5183" s="87">
        <v>372.88900000000001</v>
      </c>
      <c r="N5183" s="80">
        <v>7.0000000000000007E-2</v>
      </c>
      <c r="O5183" s="86">
        <f t="shared" si="240"/>
        <v>1335.08239237311</v>
      </c>
      <c r="P5183" s="24">
        <f t="shared" si="241"/>
        <v>0</v>
      </c>
      <c r="R5183" s="76">
        <v>44274</v>
      </c>
      <c r="S5183" s="88">
        <f t="shared" si="242"/>
        <v>-4.9628497292653095E-4</v>
      </c>
      <c r="T5183" s="88"/>
    </row>
    <row r="5184" spans="1:20" x14ac:dyDescent="0.3">
      <c r="A5184" s="75">
        <v>5181</v>
      </c>
      <c r="B5184" s="76">
        <v>44277</v>
      </c>
      <c r="C5184" s="80">
        <v>5839.3775999999998</v>
      </c>
      <c r="D5184" s="81">
        <v>195.0925</v>
      </c>
      <c r="E5184" s="82">
        <v>100.19</v>
      </c>
      <c r="F5184" s="82">
        <v>77.438500000000005</v>
      </c>
      <c r="G5184" s="82">
        <v>370.74020000000002</v>
      </c>
      <c r="H5184" s="82">
        <v>213.1086</v>
      </c>
      <c r="I5184" s="82">
        <v>102.3339</v>
      </c>
      <c r="J5184" s="82">
        <v>31.379100000000001</v>
      </c>
      <c r="K5184" s="82">
        <v>89.346400000000003</v>
      </c>
      <c r="L5184" s="82">
        <v>227.20400000000001</v>
      </c>
      <c r="M5184" s="87">
        <v>377.298</v>
      </c>
      <c r="N5184" s="80">
        <v>7.0000000000000007E-2</v>
      </c>
      <c r="O5184" s="86">
        <f t="shared" si="240"/>
        <v>1335.08610093532</v>
      </c>
      <c r="P5184" s="24">
        <f t="shared" si="241"/>
        <v>0</v>
      </c>
      <c r="R5184" s="76">
        <v>44277</v>
      </c>
      <c r="S5184" s="88">
        <f t="shared" si="242"/>
        <v>7.0277506932978602E-3</v>
      </c>
      <c r="T5184" s="88"/>
    </row>
    <row r="5185" spans="1:20" x14ac:dyDescent="0.3">
      <c r="A5185" s="75">
        <v>5182</v>
      </c>
      <c r="B5185" s="76">
        <v>44278</v>
      </c>
      <c r="C5185" s="80">
        <v>5794.8418000000001</v>
      </c>
      <c r="D5185" s="81">
        <v>192.8083</v>
      </c>
      <c r="E5185" s="82">
        <v>99.69</v>
      </c>
      <c r="F5185" s="82">
        <v>78.547700000000006</v>
      </c>
      <c r="G5185" s="82">
        <v>373.23809999999997</v>
      </c>
      <c r="H5185" s="82">
        <v>211.92400000000001</v>
      </c>
      <c r="I5185" s="82">
        <v>101.071</v>
      </c>
      <c r="J5185" s="82">
        <v>30.403500000000001</v>
      </c>
      <c r="K5185" s="82">
        <v>90.029700000000005</v>
      </c>
      <c r="L5185" s="82">
        <v>229.941</v>
      </c>
      <c r="M5185" s="87">
        <v>376.12400000000002</v>
      </c>
      <c r="N5185" s="80">
        <v>7.0000000000000007E-2</v>
      </c>
      <c r="O5185" s="86">
        <f t="shared" si="240"/>
        <v>1335.0898095078201</v>
      </c>
      <c r="P5185" s="24">
        <f t="shared" si="241"/>
        <v>0</v>
      </c>
      <c r="R5185" s="76">
        <v>44278</v>
      </c>
      <c r="S5185" s="88">
        <f t="shared" si="242"/>
        <v>-7.6268059801440904E-3</v>
      </c>
      <c r="T5185" s="88"/>
    </row>
    <row r="5186" spans="1:20" x14ac:dyDescent="0.3">
      <c r="A5186" s="75">
        <v>5183</v>
      </c>
      <c r="B5186" s="76">
        <v>44279</v>
      </c>
      <c r="C5186" s="80">
        <v>5763.4979000000003</v>
      </c>
      <c r="D5186" s="81">
        <v>185.03890000000001</v>
      </c>
      <c r="E5186" s="82">
        <v>98.39</v>
      </c>
      <c r="F5186" s="82">
        <v>78.034000000000006</v>
      </c>
      <c r="G5186" s="82">
        <v>369.90750000000003</v>
      </c>
      <c r="H5186" s="82">
        <v>217.5977</v>
      </c>
      <c r="I5186" s="82">
        <v>103.121</v>
      </c>
      <c r="J5186" s="82">
        <v>32.114100000000001</v>
      </c>
      <c r="K5186" s="82">
        <v>90.257400000000004</v>
      </c>
      <c r="L5186" s="82">
        <v>228.869</v>
      </c>
      <c r="M5186" s="87">
        <v>375.58800000000002</v>
      </c>
      <c r="N5186" s="80">
        <v>7.0000000000000007E-2</v>
      </c>
      <c r="O5186" s="86">
        <f t="shared" si="240"/>
        <v>1335.0935180906199</v>
      </c>
      <c r="P5186" s="24">
        <f t="shared" si="241"/>
        <v>0</v>
      </c>
      <c r="R5186" s="76">
        <v>44279</v>
      </c>
      <c r="S5186" s="88">
        <f t="shared" si="242"/>
        <v>-5.4089310945468804E-3</v>
      </c>
      <c r="T5186" s="88"/>
    </row>
    <row r="5187" spans="1:20" x14ac:dyDescent="0.3">
      <c r="A5187" s="75">
        <v>5184</v>
      </c>
      <c r="B5187" s="76">
        <v>44280</v>
      </c>
      <c r="C5187" s="80">
        <v>5793.8976000000002</v>
      </c>
      <c r="D5187" s="81">
        <v>185.18440000000001</v>
      </c>
      <c r="E5187" s="82">
        <v>99.54</v>
      </c>
      <c r="F5187" s="82">
        <v>80.1357</v>
      </c>
      <c r="G5187" s="82">
        <v>365.00599999999997</v>
      </c>
      <c r="H5187" s="82">
        <v>218.36670000000001</v>
      </c>
      <c r="I5187" s="82">
        <v>102.82810000000001</v>
      </c>
      <c r="J5187" s="82">
        <v>32.421500000000002</v>
      </c>
      <c r="K5187" s="82">
        <v>91.133399999999995</v>
      </c>
      <c r="L5187" s="82">
        <v>230.221</v>
      </c>
      <c r="M5187" s="87">
        <v>375.839</v>
      </c>
      <c r="N5187" s="80">
        <v>7.0000000000000007E-2</v>
      </c>
      <c r="O5187" s="86">
        <f t="shared" si="240"/>
        <v>1335.09722668373</v>
      </c>
      <c r="P5187" s="24">
        <f t="shared" si="241"/>
        <v>0</v>
      </c>
      <c r="R5187" s="76">
        <v>44280</v>
      </c>
      <c r="S5187" s="88">
        <f t="shared" si="242"/>
        <v>5.27452261238781E-3</v>
      </c>
      <c r="T5187" s="88"/>
    </row>
    <row r="5188" spans="1:20" x14ac:dyDescent="0.3">
      <c r="A5188" s="75">
        <v>5185</v>
      </c>
      <c r="B5188" s="76">
        <v>44281</v>
      </c>
      <c r="C5188" s="80">
        <v>5890.3019000000004</v>
      </c>
      <c r="D5188" s="81">
        <v>193.49209999999999</v>
      </c>
      <c r="E5188" s="82">
        <v>102.7</v>
      </c>
      <c r="F5188" s="82">
        <v>82.027299999999997</v>
      </c>
      <c r="G5188" s="82">
        <v>371.51</v>
      </c>
      <c r="H5188" s="82">
        <v>223.37540000000001</v>
      </c>
      <c r="I5188" s="82">
        <v>105.6285</v>
      </c>
      <c r="J5188" s="82">
        <v>32.982799999999997</v>
      </c>
      <c r="K5188" s="82">
        <v>92.920299999999997</v>
      </c>
      <c r="L5188" s="82">
        <v>235.28299999999999</v>
      </c>
      <c r="M5188" s="87">
        <v>377.53300000000002</v>
      </c>
      <c r="N5188" s="80">
        <v>7.0000000000000007E-2</v>
      </c>
      <c r="O5188" s="86">
        <f t="shared" ref="O5188:O5221" si="243">O5187*(1+N5188/100/252)</f>
        <v>1335.1009352871399</v>
      </c>
      <c r="P5188" s="24">
        <f t="shared" ref="P5188:P5221" si="244">IF(MONTH(B5188)&lt;&gt;MONTH(B5189),1,0)</f>
        <v>0</v>
      </c>
      <c r="R5188" s="76">
        <v>44281</v>
      </c>
      <c r="S5188" s="88">
        <f t="shared" ref="S5188:S5221" si="245">(C5188/C5187)-1</f>
        <v>1.6638937491749901E-2</v>
      </c>
      <c r="T5188" s="88"/>
    </row>
    <row r="5189" spans="1:20" x14ac:dyDescent="0.3">
      <c r="A5189" s="75">
        <v>5186</v>
      </c>
      <c r="B5189" s="76">
        <v>44284</v>
      </c>
      <c r="C5189" s="80">
        <v>5885.1890000000003</v>
      </c>
      <c r="D5189" s="81">
        <v>190.9896</v>
      </c>
      <c r="E5189" s="82">
        <v>103.1</v>
      </c>
      <c r="F5189" s="82">
        <v>83.054900000000004</v>
      </c>
      <c r="G5189" s="82">
        <v>369.56189999999998</v>
      </c>
      <c r="H5189" s="82">
        <v>222.2116</v>
      </c>
      <c r="I5189" s="82">
        <v>105.0611</v>
      </c>
      <c r="J5189" s="82">
        <v>33.0229</v>
      </c>
      <c r="K5189" s="82">
        <v>94.339299999999994</v>
      </c>
      <c r="L5189" s="82">
        <v>238.762</v>
      </c>
      <c r="M5189" s="87">
        <v>381.12</v>
      </c>
      <c r="N5189" s="80">
        <v>7.0000000000000007E-2</v>
      </c>
      <c r="O5189" s="86">
        <f t="shared" si="243"/>
        <v>1335.1046439008501</v>
      </c>
      <c r="P5189" s="24">
        <f t="shared" si="244"/>
        <v>0</v>
      </c>
      <c r="R5189" s="76">
        <v>44284</v>
      </c>
      <c r="S5189" s="88">
        <f t="shared" si="245"/>
        <v>-8.6802002457631001E-4</v>
      </c>
      <c r="T5189" s="88"/>
    </row>
    <row r="5190" spans="1:20" x14ac:dyDescent="0.3">
      <c r="A5190" s="75">
        <v>5187</v>
      </c>
      <c r="B5190" s="76">
        <v>44285</v>
      </c>
      <c r="C5190" s="80">
        <v>5867.2169000000004</v>
      </c>
      <c r="D5190" s="81">
        <v>189.30189999999999</v>
      </c>
      <c r="E5190" s="82">
        <v>101.18</v>
      </c>
      <c r="F5190" s="82">
        <v>82.377600000000001</v>
      </c>
      <c r="G5190" s="82">
        <v>364.2362</v>
      </c>
      <c r="H5190" s="82">
        <v>220.154</v>
      </c>
      <c r="I5190" s="82">
        <v>103.7616</v>
      </c>
      <c r="J5190" s="82">
        <v>32.956099999999999</v>
      </c>
      <c r="K5190" s="82">
        <v>93.113</v>
      </c>
      <c r="L5190" s="82">
        <v>235.01900000000001</v>
      </c>
      <c r="M5190" s="87">
        <v>377.14699999999999</v>
      </c>
      <c r="N5190" s="80">
        <v>7.0000000000000007E-2</v>
      </c>
      <c r="O5190" s="86">
        <f t="shared" si="243"/>
        <v>1335.10835252486</v>
      </c>
      <c r="P5190" s="24">
        <f t="shared" si="244"/>
        <v>0</v>
      </c>
      <c r="R5190" s="76">
        <v>44285</v>
      </c>
      <c r="S5190" s="88">
        <f t="shared" si="245"/>
        <v>-3.0537846787928001E-3</v>
      </c>
      <c r="T5190" s="88"/>
    </row>
    <row r="5191" spans="1:20" x14ac:dyDescent="0.3">
      <c r="A5191" s="75">
        <v>5188</v>
      </c>
      <c r="B5191" s="76">
        <v>44286</v>
      </c>
      <c r="C5191" s="80">
        <v>5888.9368999999997</v>
      </c>
      <c r="D5191" s="81">
        <v>192.9101</v>
      </c>
      <c r="E5191" s="82">
        <v>101.9</v>
      </c>
      <c r="F5191" s="82">
        <v>81.933899999999994</v>
      </c>
      <c r="G5191" s="82">
        <v>370.39460000000003</v>
      </c>
      <c r="H5191" s="82">
        <v>217.78479999999999</v>
      </c>
      <c r="I5191" s="82">
        <v>102.1875</v>
      </c>
      <c r="J5191" s="82">
        <v>32.314599999999999</v>
      </c>
      <c r="K5191" s="82">
        <v>92.342200000000005</v>
      </c>
      <c r="L5191" s="82">
        <v>233.22200000000001</v>
      </c>
      <c r="M5191" s="87">
        <v>375.73899999999998</v>
      </c>
      <c r="N5191" s="80">
        <v>0.06</v>
      </c>
      <c r="O5191" s="99">
        <f t="shared" si="243"/>
        <v>1335.11153135427</v>
      </c>
      <c r="P5191" s="24">
        <f t="shared" si="244"/>
        <v>1</v>
      </c>
      <c r="R5191" s="76">
        <v>44286</v>
      </c>
      <c r="S5191" s="88">
        <f t="shared" si="245"/>
        <v>3.7019255245189799E-3</v>
      </c>
      <c r="T5191" s="88"/>
    </row>
    <row r="5192" spans="1:20" x14ac:dyDescent="0.3">
      <c r="A5192" s="75">
        <v>5189</v>
      </c>
      <c r="B5192" s="76">
        <v>44287</v>
      </c>
      <c r="C5192" s="80">
        <v>5958.5880999999999</v>
      </c>
      <c r="D5192" s="81">
        <v>200.47579999999999</v>
      </c>
      <c r="E5192" s="82">
        <v>102.83</v>
      </c>
      <c r="F5192" s="82">
        <v>83.8489</v>
      </c>
      <c r="G5192" s="82">
        <v>380.73169999999999</v>
      </c>
      <c r="H5192" s="82">
        <v>219.78</v>
      </c>
      <c r="I5192" s="82">
        <v>105.0428</v>
      </c>
      <c r="J5192" s="82">
        <v>33.677700000000002</v>
      </c>
      <c r="K5192" s="82">
        <v>91.991799999999998</v>
      </c>
      <c r="L5192" s="82">
        <v>232.941</v>
      </c>
      <c r="M5192" s="87">
        <v>377.53300000000002</v>
      </c>
      <c r="N5192" s="80">
        <v>7.0000000000000007E-2</v>
      </c>
      <c r="O5192" s="86">
        <f t="shared" si="243"/>
        <v>1335.1152399974101</v>
      </c>
      <c r="P5192" s="24">
        <f t="shared" si="244"/>
        <v>0</v>
      </c>
      <c r="R5192" s="76">
        <v>44287</v>
      </c>
      <c r="S5192" s="88">
        <f t="shared" si="245"/>
        <v>1.18274658368305E-2</v>
      </c>
      <c r="T5192" s="88"/>
    </row>
    <row r="5193" spans="1:20" x14ac:dyDescent="0.3">
      <c r="A5193" s="75">
        <v>5190</v>
      </c>
      <c r="B5193" s="76">
        <v>44288</v>
      </c>
      <c r="C5193" s="80">
        <v>5958.5880999999999</v>
      </c>
      <c r="D5193" s="81">
        <v>200.47579999999999</v>
      </c>
      <c r="E5193" s="82">
        <v>102.83</v>
      </c>
      <c r="F5193" s="82">
        <v>83.8489</v>
      </c>
      <c r="G5193" s="82">
        <v>380.73169999999999</v>
      </c>
      <c r="H5193" s="82">
        <v>219.78</v>
      </c>
      <c r="I5193" s="82">
        <v>105.0428</v>
      </c>
      <c r="J5193" s="82">
        <v>33.677700000000002</v>
      </c>
      <c r="K5193" s="82">
        <v>91.991799999999998</v>
      </c>
      <c r="L5193" s="82">
        <v>232.941</v>
      </c>
      <c r="M5193" s="87">
        <v>377.53300000000002</v>
      </c>
      <c r="N5193" s="80">
        <v>7.0000000000000007E-2</v>
      </c>
      <c r="O5193" s="86">
        <f t="shared" si="243"/>
        <v>1335.1189486508499</v>
      </c>
      <c r="P5193" s="24">
        <f t="shared" si="244"/>
        <v>0</v>
      </c>
      <c r="R5193" s="76">
        <v>44288</v>
      </c>
      <c r="S5193" s="88">
        <f t="shared" si="245"/>
        <v>0</v>
      </c>
      <c r="T5193" s="88"/>
    </row>
    <row r="5194" spans="1:20" x14ac:dyDescent="0.3">
      <c r="A5194" s="75">
        <v>5191</v>
      </c>
      <c r="B5194" s="76">
        <v>44291</v>
      </c>
      <c r="C5194" s="80">
        <v>6045.4161000000004</v>
      </c>
      <c r="D5194" s="81">
        <v>204.1713</v>
      </c>
      <c r="E5194" s="82">
        <v>103.86</v>
      </c>
      <c r="F5194" s="82">
        <v>86.592799999999997</v>
      </c>
      <c r="G5194" s="82">
        <v>391.28890000000001</v>
      </c>
      <c r="H5194" s="82">
        <v>217.2029</v>
      </c>
      <c r="I5194" s="82">
        <v>103.41379999999999</v>
      </c>
      <c r="J5194" s="82">
        <v>33.169899999999998</v>
      </c>
      <c r="K5194" s="82">
        <v>92.517300000000006</v>
      </c>
      <c r="L5194" s="82">
        <v>236.041</v>
      </c>
      <c r="M5194" s="87">
        <v>383.63400000000001</v>
      </c>
      <c r="N5194" s="80">
        <v>7.0000000000000007E-2</v>
      </c>
      <c r="O5194" s="86">
        <f t="shared" si="243"/>
        <v>1335.1226573146</v>
      </c>
      <c r="P5194" s="24">
        <f t="shared" si="244"/>
        <v>0</v>
      </c>
      <c r="R5194" s="76">
        <v>44291</v>
      </c>
      <c r="S5194" s="88">
        <f t="shared" si="245"/>
        <v>1.45719084022606E-2</v>
      </c>
      <c r="T5194" s="88"/>
    </row>
    <row r="5195" spans="1:20" x14ac:dyDescent="0.3">
      <c r="A5195" s="75">
        <v>5192</v>
      </c>
      <c r="B5195" s="76">
        <v>44292</v>
      </c>
      <c r="C5195" s="80">
        <v>6039.8058000000001</v>
      </c>
      <c r="D5195" s="81">
        <v>200.86859999999999</v>
      </c>
      <c r="E5195" s="82">
        <v>103.74</v>
      </c>
      <c r="F5195" s="82">
        <v>86.733000000000004</v>
      </c>
      <c r="G5195" s="82">
        <v>389.3879</v>
      </c>
      <c r="H5195" s="82">
        <v>215.27</v>
      </c>
      <c r="I5195" s="82">
        <v>103.121</v>
      </c>
      <c r="J5195" s="82">
        <v>33.437199999999997</v>
      </c>
      <c r="K5195" s="82">
        <v>93.183099999999996</v>
      </c>
      <c r="L5195" s="82">
        <v>236.88200000000001</v>
      </c>
      <c r="M5195" s="87">
        <v>388.76400000000001</v>
      </c>
      <c r="N5195" s="80">
        <v>7.0000000000000007E-2</v>
      </c>
      <c r="O5195" s="86">
        <f t="shared" si="243"/>
        <v>1335.1263659886499</v>
      </c>
      <c r="P5195" s="24">
        <f t="shared" si="244"/>
        <v>0</v>
      </c>
      <c r="R5195" s="76">
        <v>44292</v>
      </c>
      <c r="S5195" s="88">
        <f t="shared" si="245"/>
        <v>-9.28025450555925E-4</v>
      </c>
      <c r="T5195" s="88"/>
    </row>
    <row r="5196" spans="1:20" x14ac:dyDescent="0.3">
      <c r="A5196" s="75">
        <v>5193</v>
      </c>
      <c r="B5196" s="76">
        <v>44293</v>
      </c>
      <c r="C5196" s="80">
        <v>6048.8329999999996</v>
      </c>
      <c r="D5196" s="81">
        <v>202.86189999999999</v>
      </c>
      <c r="E5196" s="82">
        <v>102.49</v>
      </c>
      <c r="F5196" s="82">
        <v>86.861400000000003</v>
      </c>
      <c r="G5196" s="82">
        <v>392.59280000000001</v>
      </c>
      <c r="H5196" s="82">
        <v>216.5378</v>
      </c>
      <c r="I5196" s="82">
        <v>103.57859999999999</v>
      </c>
      <c r="J5196" s="82">
        <v>33.557499999999997</v>
      </c>
      <c r="K5196" s="82">
        <v>93.340699999999998</v>
      </c>
      <c r="L5196" s="82">
        <v>236.453</v>
      </c>
      <c r="M5196" s="87">
        <v>389.93799999999999</v>
      </c>
      <c r="N5196" s="80">
        <v>7.0000000000000007E-2</v>
      </c>
      <c r="O5196" s="86">
        <f t="shared" si="243"/>
        <v>1335.1300746730001</v>
      </c>
      <c r="P5196" s="24">
        <f t="shared" si="244"/>
        <v>0</v>
      </c>
      <c r="R5196" s="76">
        <v>44293</v>
      </c>
      <c r="S5196" s="88">
        <f t="shared" si="245"/>
        <v>1.4946175918437699E-3</v>
      </c>
      <c r="T5196" s="88"/>
    </row>
    <row r="5197" spans="1:20" x14ac:dyDescent="0.3">
      <c r="A5197" s="75">
        <v>5194</v>
      </c>
      <c r="B5197" s="76">
        <v>44294</v>
      </c>
      <c r="C5197" s="80">
        <v>6075.7707</v>
      </c>
      <c r="D5197" s="81">
        <v>204.1859</v>
      </c>
      <c r="E5197" s="82">
        <v>104.39</v>
      </c>
      <c r="F5197" s="82">
        <v>88.2804</v>
      </c>
      <c r="G5197" s="82">
        <v>397.85559999999998</v>
      </c>
      <c r="H5197" s="82">
        <v>214.1062</v>
      </c>
      <c r="I5197" s="82">
        <v>102.4987</v>
      </c>
      <c r="J5197" s="82">
        <v>33.570799999999998</v>
      </c>
      <c r="K5197" s="82">
        <v>93.060400000000001</v>
      </c>
      <c r="L5197" s="82">
        <v>235.01900000000001</v>
      </c>
      <c r="M5197" s="87">
        <v>385.98099999999999</v>
      </c>
      <c r="N5197" s="80">
        <v>7.0000000000000007E-2</v>
      </c>
      <c r="O5197" s="86">
        <f t="shared" si="243"/>
        <v>1335.13378336765</v>
      </c>
      <c r="P5197" s="24">
        <f t="shared" si="244"/>
        <v>0</v>
      </c>
      <c r="R5197" s="76">
        <v>44294</v>
      </c>
      <c r="S5197" s="88">
        <f t="shared" si="245"/>
        <v>4.4533714189167696E-3</v>
      </c>
      <c r="T5197" s="88"/>
    </row>
    <row r="5198" spans="1:20" x14ac:dyDescent="0.3">
      <c r="A5198" s="75">
        <v>5195</v>
      </c>
      <c r="B5198" s="76">
        <v>44295</v>
      </c>
      <c r="C5198" s="80">
        <v>6122.7439000000004</v>
      </c>
      <c r="D5198" s="81">
        <v>204.5205</v>
      </c>
      <c r="E5198" s="82">
        <v>103.87</v>
      </c>
      <c r="F5198" s="82">
        <v>88.632199999999997</v>
      </c>
      <c r="G5198" s="82">
        <v>401.9402</v>
      </c>
      <c r="H5198" s="82">
        <v>213.89840000000001</v>
      </c>
      <c r="I5198" s="82">
        <v>102.2607</v>
      </c>
      <c r="J5198" s="82">
        <v>33.036299999999997</v>
      </c>
      <c r="K5198" s="82">
        <v>93.165499999999994</v>
      </c>
      <c r="L5198" s="82">
        <v>235.06800000000001</v>
      </c>
      <c r="M5198" s="87">
        <v>388.04300000000001</v>
      </c>
      <c r="N5198" s="80">
        <v>7.0000000000000007E-2</v>
      </c>
      <c r="O5198" s="86">
        <f t="shared" si="243"/>
        <v>1335.1374920726</v>
      </c>
      <c r="P5198" s="24">
        <f t="shared" si="244"/>
        <v>0</v>
      </c>
      <c r="R5198" s="76">
        <v>44295</v>
      </c>
      <c r="S5198" s="88">
        <f t="shared" si="245"/>
        <v>7.7312331750769604E-3</v>
      </c>
      <c r="T5198" s="88"/>
    </row>
    <row r="5199" spans="1:20" x14ac:dyDescent="0.3">
      <c r="A5199" s="75">
        <v>5196</v>
      </c>
      <c r="B5199" s="76">
        <v>44298</v>
      </c>
      <c r="C5199" s="80">
        <v>6121.6392999999998</v>
      </c>
      <c r="D5199" s="81">
        <v>199.9666</v>
      </c>
      <c r="E5199" s="82">
        <v>104.23</v>
      </c>
      <c r="F5199" s="82">
        <v>89.2654</v>
      </c>
      <c r="G5199" s="82">
        <v>402.03449999999998</v>
      </c>
      <c r="H5199" s="82">
        <v>211.5291</v>
      </c>
      <c r="I5199" s="82">
        <v>101.5835</v>
      </c>
      <c r="J5199" s="82">
        <v>33.9985</v>
      </c>
      <c r="K5199" s="82">
        <v>93.463399999999993</v>
      </c>
      <c r="L5199" s="82">
        <v>235.81</v>
      </c>
      <c r="M5199" s="87">
        <v>387.17200000000003</v>
      </c>
      <c r="N5199" s="80">
        <v>7.0000000000000007E-2</v>
      </c>
      <c r="O5199" s="86">
        <f t="shared" si="243"/>
        <v>1335.14120078786</v>
      </c>
      <c r="P5199" s="24">
        <f t="shared" si="244"/>
        <v>0</v>
      </c>
      <c r="R5199" s="76">
        <v>44298</v>
      </c>
      <c r="S5199" s="88">
        <f t="shared" si="245"/>
        <v>-1.80409309623486E-4</v>
      </c>
      <c r="T5199" s="88"/>
    </row>
    <row r="5200" spans="1:20" x14ac:dyDescent="0.3">
      <c r="A5200" s="75">
        <v>5197</v>
      </c>
      <c r="B5200" s="76">
        <v>44299</v>
      </c>
      <c r="C5200" s="80">
        <v>6141.8074999999999</v>
      </c>
      <c r="D5200" s="81">
        <v>199.7629</v>
      </c>
      <c r="E5200" s="82">
        <v>104.54</v>
      </c>
      <c r="F5200" s="82">
        <v>89.910399999999996</v>
      </c>
      <c r="G5200" s="82">
        <v>406.08769999999998</v>
      </c>
      <c r="H5200" s="82">
        <v>212.48509999999999</v>
      </c>
      <c r="I5200" s="82">
        <v>101.9679</v>
      </c>
      <c r="J5200" s="82">
        <v>33.771299999999997</v>
      </c>
      <c r="K5200" s="82">
        <v>93.007900000000006</v>
      </c>
      <c r="L5200" s="82">
        <v>235.86</v>
      </c>
      <c r="M5200" s="87">
        <v>387.77499999999998</v>
      </c>
      <c r="N5200" s="80">
        <v>7.0000000000000007E-2</v>
      </c>
      <c r="O5200" s="86">
        <f t="shared" si="243"/>
        <v>1335.1449095134201</v>
      </c>
      <c r="P5200" s="24">
        <f t="shared" si="244"/>
        <v>0</v>
      </c>
      <c r="R5200" s="76">
        <v>44299</v>
      </c>
      <c r="S5200" s="88">
        <f t="shared" si="245"/>
        <v>3.29457503319408E-3</v>
      </c>
      <c r="T5200" s="88"/>
    </row>
    <row r="5201" spans="1:20" x14ac:dyDescent="0.3">
      <c r="A5201" s="75">
        <v>5198</v>
      </c>
      <c r="B5201" s="76">
        <v>44300</v>
      </c>
      <c r="C5201" s="80">
        <v>6117.4444000000003</v>
      </c>
      <c r="D5201" s="81">
        <v>196.05279999999999</v>
      </c>
      <c r="E5201" s="82">
        <v>103.57</v>
      </c>
      <c r="F5201" s="82">
        <v>90.086299999999994</v>
      </c>
      <c r="G5201" s="82">
        <v>401.53179999999998</v>
      </c>
      <c r="H5201" s="82">
        <v>216.70410000000001</v>
      </c>
      <c r="I5201" s="82">
        <v>104.9147</v>
      </c>
      <c r="J5201" s="82">
        <v>34.4529</v>
      </c>
      <c r="K5201" s="82">
        <v>92.990399999999994</v>
      </c>
      <c r="L5201" s="82">
        <v>234.31</v>
      </c>
      <c r="M5201" s="87">
        <v>386.08199999999999</v>
      </c>
      <c r="N5201" s="80">
        <v>7.0000000000000007E-2</v>
      </c>
      <c r="O5201" s="86">
        <f t="shared" si="243"/>
        <v>1335.1486182492799</v>
      </c>
      <c r="P5201" s="24">
        <f t="shared" si="244"/>
        <v>0</v>
      </c>
      <c r="R5201" s="76">
        <v>44300</v>
      </c>
      <c r="S5201" s="88">
        <f t="shared" si="245"/>
        <v>-3.9667638557541202E-3</v>
      </c>
      <c r="T5201" s="88"/>
    </row>
    <row r="5202" spans="1:20" x14ac:dyDescent="0.3">
      <c r="A5202" s="75">
        <v>5199</v>
      </c>
      <c r="B5202" s="76">
        <v>44301</v>
      </c>
      <c r="C5202" s="80">
        <v>6185.4418999999998</v>
      </c>
      <c r="D5202" s="81">
        <v>200.54859999999999</v>
      </c>
      <c r="E5202" s="82">
        <v>105.83</v>
      </c>
      <c r="F5202" s="82">
        <v>91.810199999999995</v>
      </c>
      <c r="G5202" s="82">
        <v>407.67439999999999</v>
      </c>
      <c r="H5202" s="82">
        <v>214.9375</v>
      </c>
      <c r="I5202" s="82">
        <v>104.2924</v>
      </c>
      <c r="J5202" s="82">
        <v>34.172199999999997</v>
      </c>
      <c r="K5202" s="82">
        <v>93.428299999999993</v>
      </c>
      <c r="L5202" s="82">
        <v>234.64</v>
      </c>
      <c r="M5202" s="87">
        <v>387.70800000000003</v>
      </c>
      <c r="N5202" s="80">
        <v>7.0000000000000007E-2</v>
      </c>
      <c r="O5202" s="86">
        <f t="shared" si="243"/>
        <v>1335.15232699544</v>
      </c>
      <c r="P5202" s="24">
        <f t="shared" si="244"/>
        <v>0</v>
      </c>
      <c r="R5202" s="76">
        <v>44301</v>
      </c>
      <c r="S5202" s="88">
        <f t="shared" si="245"/>
        <v>1.111534417869E-2</v>
      </c>
      <c r="T5202" s="88"/>
    </row>
    <row r="5203" spans="1:20" x14ac:dyDescent="0.3">
      <c r="A5203" s="75">
        <v>5200</v>
      </c>
      <c r="B5203" s="76">
        <v>44302</v>
      </c>
      <c r="C5203" s="80">
        <v>6207.7636000000002</v>
      </c>
      <c r="D5203" s="81">
        <v>201.08690000000001</v>
      </c>
      <c r="E5203" s="82">
        <v>105.96</v>
      </c>
      <c r="F5203" s="82">
        <v>92.584100000000007</v>
      </c>
      <c r="G5203" s="82">
        <v>409.62240000000003</v>
      </c>
      <c r="H5203" s="82">
        <v>213.98150000000001</v>
      </c>
      <c r="I5203" s="82">
        <v>103.7067</v>
      </c>
      <c r="J5203" s="82">
        <v>34.132100000000001</v>
      </c>
      <c r="K5203" s="82">
        <v>94.041499999999999</v>
      </c>
      <c r="L5203" s="82">
        <v>237.69</v>
      </c>
      <c r="M5203" s="87">
        <v>390.72500000000002</v>
      </c>
      <c r="N5203" s="80">
        <v>7.0000000000000007E-2</v>
      </c>
      <c r="O5203" s="86">
        <f t="shared" si="243"/>
        <v>1335.1560357518999</v>
      </c>
      <c r="P5203" s="24">
        <f t="shared" si="244"/>
        <v>0</v>
      </c>
      <c r="R5203" s="76">
        <v>44302</v>
      </c>
      <c r="S5203" s="88">
        <f t="shared" si="245"/>
        <v>3.60874782446841E-3</v>
      </c>
      <c r="T5203" s="88"/>
    </row>
    <row r="5204" spans="1:20" x14ac:dyDescent="0.3">
      <c r="A5204" s="75">
        <v>5201</v>
      </c>
      <c r="B5204" s="76">
        <v>44305</v>
      </c>
      <c r="C5204" s="80">
        <v>6174.8224</v>
      </c>
      <c r="D5204" s="81">
        <v>196.78030000000001</v>
      </c>
      <c r="E5204" s="82">
        <v>105.74</v>
      </c>
      <c r="F5204" s="82">
        <v>92.349599999999995</v>
      </c>
      <c r="G5204" s="82">
        <v>406.48039999999997</v>
      </c>
      <c r="H5204" s="82">
        <v>214.60499999999999</v>
      </c>
      <c r="I5204" s="82">
        <v>103.3772</v>
      </c>
      <c r="J5204" s="82">
        <v>33.904899999999998</v>
      </c>
      <c r="K5204" s="82">
        <v>94.602099999999993</v>
      </c>
      <c r="L5204" s="82">
        <v>238.66300000000001</v>
      </c>
      <c r="M5204" s="87">
        <v>388.596</v>
      </c>
      <c r="N5204" s="80">
        <v>7.0000000000000007E-2</v>
      </c>
      <c r="O5204" s="86">
        <f t="shared" si="243"/>
        <v>1335.1597445186701</v>
      </c>
      <c r="P5204" s="24">
        <f t="shared" si="244"/>
        <v>0</v>
      </c>
      <c r="R5204" s="76">
        <v>44305</v>
      </c>
      <c r="S5204" s="88">
        <f t="shared" si="245"/>
        <v>-5.30645206914782E-3</v>
      </c>
      <c r="T5204" s="88"/>
    </row>
    <row r="5205" spans="1:20" x14ac:dyDescent="0.3">
      <c r="A5205" s="75">
        <v>5202</v>
      </c>
      <c r="B5205" s="76">
        <v>44306</v>
      </c>
      <c r="C5205" s="80">
        <v>6133.0222999999996</v>
      </c>
      <c r="D5205" s="81">
        <v>194.08860000000001</v>
      </c>
      <c r="E5205" s="82">
        <v>105.38</v>
      </c>
      <c r="F5205" s="82">
        <v>92.924199999999999</v>
      </c>
      <c r="G5205" s="82">
        <v>405.72629999999998</v>
      </c>
      <c r="H5205" s="82">
        <v>210.59389999999999</v>
      </c>
      <c r="I5205" s="82">
        <v>101.1991</v>
      </c>
      <c r="J5205" s="82">
        <v>33.169899999999998</v>
      </c>
      <c r="K5205" s="82">
        <v>94.899900000000002</v>
      </c>
      <c r="L5205" s="82">
        <v>240.24600000000001</v>
      </c>
      <c r="M5205" s="87">
        <v>390.608</v>
      </c>
      <c r="N5205" s="80">
        <v>7.0000000000000007E-2</v>
      </c>
      <c r="O5205" s="86">
        <f t="shared" si="243"/>
        <v>1335.1634532957401</v>
      </c>
      <c r="P5205" s="24">
        <f t="shared" si="244"/>
        <v>0</v>
      </c>
      <c r="R5205" s="76">
        <v>44306</v>
      </c>
      <c r="S5205" s="88">
        <f t="shared" si="245"/>
        <v>-6.7694416603788499E-3</v>
      </c>
      <c r="T5205" s="88"/>
    </row>
    <row r="5206" spans="1:20" x14ac:dyDescent="0.3">
      <c r="A5206" s="75">
        <v>5203</v>
      </c>
      <c r="B5206" s="76">
        <v>44307</v>
      </c>
      <c r="C5206" s="80">
        <v>6190.0982999999997</v>
      </c>
      <c r="D5206" s="81">
        <v>198.14789999999999</v>
      </c>
      <c r="E5206" s="82">
        <v>105.55</v>
      </c>
      <c r="F5206" s="82">
        <v>89.898700000000005</v>
      </c>
      <c r="G5206" s="82">
        <v>409.37110000000001</v>
      </c>
      <c r="H5206" s="82">
        <v>213.5035</v>
      </c>
      <c r="I5206" s="82">
        <v>102.4987</v>
      </c>
      <c r="J5206" s="82">
        <v>34.091999999999999</v>
      </c>
      <c r="K5206" s="82">
        <v>95.670699999999997</v>
      </c>
      <c r="L5206" s="82">
        <v>242.339</v>
      </c>
      <c r="M5206" s="87">
        <v>389.351</v>
      </c>
      <c r="N5206" s="80">
        <v>7.0000000000000007E-2</v>
      </c>
      <c r="O5206" s="86">
        <f t="shared" si="243"/>
        <v>1335.16716208311</v>
      </c>
      <c r="P5206" s="24">
        <f t="shared" si="244"/>
        <v>0</v>
      </c>
      <c r="R5206" s="76">
        <v>44307</v>
      </c>
      <c r="S5206" s="88">
        <f t="shared" si="245"/>
        <v>9.3063415080032498E-3</v>
      </c>
      <c r="T5206" s="88"/>
    </row>
    <row r="5207" spans="1:20" x14ac:dyDescent="0.3">
      <c r="A5207" s="75">
        <v>5204</v>
      </c>
      <c r="B5207" s="76">
        <v>44308</v>
      </c>
      <c r="C5207" s="80">
        <v>6133.5794999999998</v>
      </c>
      <c r="D5207" s="81">
        <v>193.46299999999999</v>
      </c>
      <c r="E5207" s="82">
        <v>106.36</v>
      </c>
      <c r="F5207" s="82">
        <v>87.799599999999998</v>
      </c>
      <c r="G5207" s="82">
        <v>404.01389999999998</v>
      </c>
      <c r="H5207" s="82">
        <v>209.80410000000001</v>
      </c>
      <c r="I5207" s="82">
        <v>101.16249999999999</v>
      </c>
      <c r="J5207" s="82">
        <v>33.370399999999997</v>
      </c>
      <c r="K5207" s="82">
        <v>95.372900000000001</v>
      </c>
      <c r="L5207" s="82">
        <v>240.839</v>
      </c>
      <c r="M5207" s="87">
        <v>390.524</v>
      </c>
      <c r="N5207" s="80">
        <v>7.0000000000000007E-2</v>
      </c>
      <c r="O5207" s="86">
        <f t="shared" si="243"/>
        <v>1335.1708708807801</v>
      </c>
      <c r="P5207" s="24">
        <f t="shared" si="244"/>
        <v>0</v>
      </c>
      <c r="R5207" s="76">
        <v>44308</v>
      </c>
      <c r="S5207" s="88">
        <f t="shared" si="245"/>
        <v>-9.1305173618970708E-3</v>
      </c>
      <c r="T5207" s="88"/>
    </row>
    <row r="5208" spans="1:20" x14ac:dyDescent="0.3">
      <c r="A5208" s="75">
        <v>5205</v>
      </c>
      <c r="B5208" s="76">
        <v>44309</v>
      </c>
      <c r="C5208" s="80">
        <v>6200.8248000000003</v>
      </c>
      <c r="D5208" s="81">
        <v>197.04220000000001</v>
      </c>
      <c r="E5208" s="82">
        <v>107.01</v>
      </c>
      <c r="F5208" s="82">
        <v>87.916799999999995</v>
      </c>
      <c r="G5208" s="82">
        <v>410.26650000000001</v>
      </c>
      <c r="H5208" s="82">
        <v>211.05109999999999</v>
      </c>
      <c r="I5208" s="82">
        <v>101.7116</v>
      </c>
      <c r="J5208" s="82">
        <v>34.078699999999998</v>
      </c>
      <c r="K5208" s="82">
        <v>95.4255</v>
      </c>
      <c r="L5208" s="82">
        <v>240.44300000000001</v>
      </c>
      <c r="M5208" s="87">
        <v>393.24</v>
      </c>
      <c r="N5208" s="80">
        <v>7.0000000000000007E-2</v>
      </c>
      <c r="O5208" s="86">
        <f t="shared" si="243"/>
        <v>1335.1745796887501</v>
      </c>
      <c r="P5208" s="24">
        <f t="shared" si="244"/>
        <v>0</v>
      </c>
      <c r="R5208" s="76">
        <v>44309</v>
      </c>
      <c r="S5208" s="88">
        <f t="shared" si="245"/>
        <v>1.09634675803909E-2</v>
      </c>
      <c r="T5208" s="88"/>
    </row>
    <row r="5209" spans="1:20" x14ac:dyDescent="0.3">
      <c r="A5209" s="75">
        <v>5206</v>
      </c>
      <c r="B5209" s="76">
        <v>44312</v>
      </c>
      <c r="C5209" s="80">
        <v>6211.8761000000004</v>
      </c>
      <c r="D5209" s="81">
        <v>202.1781</v>
      </c>
      <c r="E5209" s="82">
        <v>109.75</v>
      </c>
      <c r="F5209" s="82">
        <v>87.365700000000004</v>
      </c>
      <c r="G5209" s="82">
        <v>410.89490000000001</v>
      </c>
      <c r="H5209" s="82">
        <v>210.9888</v>
      </c>
      <c r="I5209" s="82">
        <v>101.91289999999999</v>
      </c>
      <c r="J5209" s="82">
        <v>34.132100000000001</v>
      </c>
      <c r="K5209" s="82">
        <v>94.006500000000003</v>
      </c>
      <c r="L5209" s="82">
        <v>236.37100000000001</v>
      </c>
      <c r="M5209" s="87">
        <v>389.435</v>
      </c>
      <c r="N5209" s="80">
        <v>7.0000000000000007E-2</v>
      </c>
      <c r="O5209" s="86">
        <f t="shared" si="243"/>
        <v>1335.1782885070299</v>
      </c>
      <c r="P5209" s="24">
        <f t="shared" si="244"/>
        <v>0</v>
      </c>
      <c r="R5209" s="76">
        <v>44312</v>
      </c>
      <c r="S5209" s="88">
        <f t="shared" si="245"/>
        <v>1.7822306477679501E-3</v>
      </c>
      <c r="T5209" s="88"/>
    </row>
    <row r="5210" spans="1:20" x14ac:dyDescent="0.3">
      <c r="A5210" s="75">
        <v>5207</v>
      </c>
      <c r="B5210" s="76">
        <v>44313</v>
      </c>
      <c r="C5210" s="80">
        <v>6210.5848999999998</v>
      </c>
      <c r="D5210" s="81">
        <v>200.79589999999999</v>
      </c>
      <c r="E5210" s="82">
        <v>111.62</v>
      </c>
      <c r="F5210" s="82">
        <v>88.21</v>
      </c>
      <c r="G5210" s="82">
        <v>411.55470000000003</v>
      </c>
      <c r="H5210" s="82">
        <v>213.44110000000001</v>
      </c>
      <c r="I5210" s="82">
        <v>103.2491</v>
      </c>
      <c r="J5210" s="82">
        <v>34.586500000000001</v>
      </c>
      <c r="K5210" s="82">
        <v>93.866299999999995</v>
      </c>
      <c r="L5210" s="82">
        <v>235.596</v>
      </c>
      <c r="M5210" s="87">
        <v>393.911</v>
      </c>
      <c r="N5210" s="80">
        <v>7.0000000000000007E-2</v>
      </c>
      <c r="O5210" s="86">
        <f t="shared" si="243"/>
        <v>1335.18199733561</v>
      </c>
      <c r="P5210" s="24">
        <f t="shared" si="244"/>
        <v>0</v>
      </c>
      <c r="R5210" s="76">
        <v>44313</v>
      </c>
      <c r="S5210" s="88">
        <f t="shared" si="245"/>
        <v>-2.0785990886085199E-4</v>
      </c>
      <c r="T5210" s="88"/>
    </row>
    <row r="5211" spans="1:20" x14ac:dyDescent="0.3">
      <c r="A5211" s="75">
        <v>5208</v>
      </c>
      <c r="B5211" s="76">
        <v>44314</v>
      </c>
      <c r="C5211" s="80">
        <v>6205.3694999999998</v>
      </c>
      <c r="D5211" s="81">
        <v>198.70079999999999</v>
      </c>
      <c r="E5211" s="82">
        <v>108.98</v>
      </c>
      <c r="F5211" s="82">
        <v>87.682299999999998</v>
      </c>
      <c r="G5211" s="82">
        <v>399.91359999999997</v>
      </c>
      <c r="H5211" s="82">
        <v>218.67850000000001</v>
      </c>
      <c r="I5211" s="82">
        <v>106.36069999999999</v>
      </c>
      <c r="J5211" s="82">
        <v>36.096699999999998</v>
      </c>
      <c r="K5211" s="82">
        <v>93.883799999999994</v>
      </c>
      <c r="L5211" s="82">
        <v>233.84800000000001</v>
      </c>
      <c r="M5211" s="87">
        <v>389.60199999999998</v>
      </c>
      <c r="N5211" s="80">
        <v>7.0000000000000007E-2</v>
      </c>
      <c r="O5211" s="86">
        <f t="shared" si="243"/>
        <v>1335.18570617449</v>
      </c>
      <c r="P5211" s="24">
        <f t="shared" si="244"/>
        <v>0</v>
      </c>
      <c r="R5211" s="76">
        <v>44314</v>
      </c>
      <c r="S5211" s="88">
        <f t="shared" si="245"/>
        <v>-8.3975987511253304E-4</v>
      </c>
      <c r="T5211" s="88"/>
    </row>
    <row r="5212" spans="1:20" x14ac:dyDescent="0.3">
      <c r="A5212" s="75">
        <v>5209</v>
      </c>
      <c r="B5212" s="76">
        <v>44315</v>
      </c>
      <c r="C5212" s="80">
        <v>6247.6709000000001</v>
      </c>
      <c r="D5212" s="81">
        <v>207.59039999999999</v>
      </c>
      <c r="E5212" s="82">
        <v>110</v>
      </c>
      <c r="F5212" s="82">
        <v>88.972200000000001</v>
      </c>
      <c r="G5212" s="82">
        <v>396.69310000000002</v>
      </c>
      <c r="H5212" s="82">
        <v>222.17</v>
      </c>
      <c r="I5212" s="82">
        <v>107.8798</v>
      </c>
      <c r="J5212" s="82">
        <v>36.938600000000001</v>
      </c>
      <c r="K5212" s="82">
        <v>95.057599999999994</v>
      </c>
      <c r="L5212" s="82">
        <v>237.327</v>
      </c>
      <c r="M5212" s="87">
        <v>394.29599999999999</v>
      </c>
      <c r="N5212" s="80">
        <v>0.06</v>
      </c>
      <c r="O5212" s="86">
        <f t="shared" si="243"/>
        <v>1335.1888851880799</v>
      </c>
      <c r="P5212" s="24">
        <f t="shared" si="244"/>
        <v>0</v>
      </c>
      <c r="R5212" s="76">
        <v>44315</v>
      </c>
      <c r="S5212" s="88">
        <f t="shared" si="245"/>
        <v>6.8169026840383404E-3</v>
      </c>
      <c r="T5212" s="88"/>
    </row>
    <row r="5213" spans="1:20" x14ac:dyDescent="0.3">
      <c r="A5213" s="75">
        <v>5210</v>
      </c>
      <c r="B5213" s="76">
        <v>44316</v>
      </c>
      <c r="C5213" s="80">
        <v>6203.2183999999997</v>
      </c>
      <c r="D5213" s="81">
        <v>201.9453</v>
      </c>
      <c r="E5213" s="82">
        <v>108.7</v>
      </c>
      <c r="F5213" s="82">
        <v>88.878399999999999</v>
      </c>
      <c r="G5213" s="82">
        <v>396.17469999999997</v>
      </c>
      <c r="H5213" s="82">
        <v>214.21010000000001</v>
      </c>
      <c r="I5213" s="82">
        <v>104.7683</v>
      </c>
      <c r="J5213" s="82">
        <v>38.689300000000003</v>
      </c>
      <c r="K5213" s="82">
        <v>94.567099999999996</v>
      </c>
      <c r="L5213" s="82">
        <v>237.69</v>
      </c>
      <c r="M5213" s="87">
        <v>395.755</v>
      </c>
      <c r="N5213" s="80">
        <v>0.05</v>
      </c>
      <c r="O5213" s="99">
        <f t="shared" si="243"/>
        <v>1335.1915343723699</v>
      </c>
      <c r="P5213" s="24">
        <f t="shared" si="244"/>
        <v>1</v>
      </c>
      <c r="R5213" s="76">
        <v>44316</v>
      </c>
      <c r="S5213" s="88">
        <f t="shared" si="245"/>
        <v>-7.1150514666193897E-3</v>
      </c>
      <c r="T5213" s="88"/>
    </row>
    <row r="5214" spans="1:20" x14ac:dyDescent="0.3">
      <c r="A5214" s="75">
        <v>5211</v>
      </c>
      <c r="B5214" s="76">
        <v>44319</v>
      </c>
      <c r="C5214" s="80">
        <v>6220.2876999999999</v>
      </c>
      <c r="D5214" s="81">
        <v>199.952</v>
      </c>
      <c r="E5214" s="82">
        <v>107.02</v>
      </c>
      <c r="F5214" s="82">
        <v>90.684399999999997</v>
      </c>
      <c r="G5214" s="82">
        <v>395.67189999999999</v>
      </c>
      <c r="H5214" s="82">
        <v>219.3227</v>
      </c>
      <c r="I5214" s="82">
        <v>107.6602</v>
      </c>
      <c r="J5214" s="82">
        <v>40.774099999999997</v>
      </c>
      <c r="K5214" s="82">
        <v>95.442999999999998</v>
      </c>
      <c r="L5214" s="82">
        <v>240.37700000000001</v>
      </c>
      <c r="M5214" s="87">
        <v>394.88299999999998</v>
      </c>
      <c r="N5214" s="80">
        <v>0.06</v>
      </c>
      <c r="O5214" s="86">
        <f t="shared" si="243"/>
        <v>1335.1947133998401</v>
      </c>
      <c r="P5214" s="24">
        <f t="shared" si="244"/>
        <v>0</v>
      </c>
      <c r="R5214" s="76">
        <v>44319</v>
      </c>
      <c r="S5214" s="88">
        <f t="shared" si="245"/>
        <v>2.7516845126716E-3</v>
      </c>
      <c r="T5214" s="88"/>
    </row>
    <row r="5215" spans="1:20" x14ac:dyDescent="0.3">
      <c r="A5215" s="75">
        <v>5212</v>
      </c>
      <c r="B5215" s="76">
        <v>44320</v>
      </c>
      <c r="C5215" s="80">
        <v>6178.7465000000002</v>
      </c>
      <c r="D5215" s="81">
        <v>195.1362</v>
      </c>
      <c r="E5215" s="82">
        <v>105.19</v>
      </c>
      <c r="F5215" s="82">
        <v>92.0916</v>
      </c>
      <c r="G5215" s="82">
        <v>389.27800000000002</v>
      </c>
      <c r="H5215" s="82">
        <v>220.52809999999999</v>
      </c>
      <c r="I5215" s="82">
        <v>108.3374</v>
      </c>
      <c r="J5215" s="82">
        <v>39.771799999999999</v>
      </c>
      <c r="K5215" s="82">
        <v>94.847399999999993</v>
      </c>
      <c r="L5215" s="82">
        <v>237.36</v>
      </c>
      <c r="M5215" s="87">
        <v>392.03300000000002</v>
      </c>
      <c r="N5215" s="80">
        <v>0.06</v>
      </c>
      <c r="O5215" s="86">
        <f t="shared" si="243"/>
        <v>1335.19789243487</v>
      </c>
      <c r="P5215" s="24">
        <f t="shared" si="244"/>
        <v>0</v>
      </c>
      <c r="R5215" s="76">
        <v>44320</v>
      </c>
      <c r="S5215" s="88">
        <f t="shared" si="245"/>
        <v>-6.6783406175891001E-3</v>
      </c>
      <c r="T5215" s="88"/>
    </row>
    <row r="5216" spans="1:20" x14ac:dyDescent="0.3">
      <c r="A5216" s="75">
        <v>5213</v>
      </c>
      <c r="B5216" s="76">
        <v>44321</v>
      </c>
      <c r="C5216" s="80">
        <v>6183.1269000000002</v>
      </c>
      <c r="D5216" s="81">
        <v>195.90729999999999</v>
      </c>
      <c r="E5216" s="82">
        <v>108.51</v>
      </c>
      <c r="F5216" s="82">
        <v>92.865600000000001</v>
      </c>
      <c r="G5216" s="82">
        <v>387.20429999999999</v>
      </c>
      <c r="H5216" s="82">
        <v>226.4513</v>
      </c>
      <c r="I5216" s="82">
        <v>111.5954</v>
      </c>
      <c r="J5216" s="82">
        <v>40.734000000000002</v>
      </c>
      <c r="K5216" s="82">
        <v>94.602099999999993</v>
      </c>
      <c r="L5216" s="82">
        <v>237.245</v>
      </c>
      <c r="M5216" s="87">
        <v>394.01100000000002</v>
      </c>
      <c r="N5216" s="80">
        <v>0.06</v>
      </c>
      <c r="O5216" s="86">
        <f t="shared" si="243"/>
        <v>1335.2010714774699</v>
      </c>
      <c r="P5216" s="24">
        <f t="shared" si="244"/>
        <v>0</v>
      </c>
      <c r="R5216" s="76">
        <v>44321</v>
      </c>
      <c r="S5216" s="88">
        <f t="shared" si="245"/>
        <v>7.0894638580809599E-4</v>
      </c>
      <c r="T5216" s="88"/>
    </row>
    <row r="5217" spans="1:20" x14ac:dyDescent="0.3">
      <c r="A5217" s="75">
        <v>5214</v>
      </c>
      <c r="B5217" s="76">
        <v>44322</v>
      </c>
      <c r="C5217" s="80">
        <v>6234.59</v>
      </c>
      <c r="D5217" s="81">
        <v>197.8715</v>
      </c>
      <c r="E5217" s="82">
        <v>110.18</v>
      </c>
      <c r="F5217" s="82">
        <v>93.510599999999997</v>
      </c>
      <c r="G5217" s="82">
        <v>392.32569999999998</v>
      </c>
      <c r="H5217" s="82">
        <v>226.57599999999999</v>
      </c>
      <c r="I5217" s="82">
        <v>112.657</v>
      </c>
      <c r="J5217" s="82">
        <v>41.5092</v>
      </c>
      <c r="K5217" s="82">
        <v>95.548100000000005</v>
      </c>
      <c r="L5217" s="82">
        <v>239.99</v>
      </c>
      <c r="M5217" s="87">
        <v>393.709</v>
      </c>
      <c r="N5217" s="80">
        <v>0.06</v>
      </c>
      <c r="O5217" s="86">
        <f t="shared" si="243"/>
        <v>1335.2042505276399</v>
      </c>
      <c r="P5217" s="24">
        <f t="shared" si="244"/>
        <v>0</v>
      </c>
      <c r="R5217" s="76">
        <v>44322</v>
      </c>
      <c r="S5217" s="88">
        <f t="shared" si="245"/>
        <v>8.3231511874679604E-3</v>
      </c>
      <c r="T5217" s="88"/>
    </row>
    <row r="5218" spans="1:20" x14ac:dyDescent="0.3">
      <c r="A5218" s="75">
        <v>5215</v>
      </c>
      <c r="B5218" s="76">
        <v>44323</v>
      </c>
      <c r="C5218" s="80">
        <v>6281.6055999999999</v>
      </c>
      <c r="D5218" s="81">
        <v>200.56309999999999</v>
      </c>
      <c r="E5218" s="82">
        <v>110.81</v>
      </c>
      <c r="F5218" s="82">
        <v>94.284599999999998</v>
      </c>
      <c r="G5218" s="82">
        <v>396.61450000000002</v>
      </c>
      <c r="H5218" s="82">
        <v>228.65430000000001</v>
      </c>
      <c r="I5218" s="82">
        <v>114.2677</v>
      </c>
      <c r="J5218" s="82">
        <v>41.9101</v>
      </c>
      <c r="K5218" s="82">
        <v>95.495599999999996</v>
      </c>
      <c r="L5218" s="82">
        <v>239.99799999999999</v>
      </c>
      <c r="M5218" s="87">
        <v>393.67599999999999</v>
      </c>
      <c r="N5218" s="80">
        <v>0.06</v>
      </c>
      <c r="O5218" s="86">
        <f t="shared" si="243"/>
        <v>1335.2074295853799</v>
      </c>
      <c r="P5218" s="24">
        <f t="shared" si="244"/>
        <v>0</v>
      </c>
      <c r="R5218" s="76">
        <v>44323</v>
      </c>
      <c r="S5218" s="88">
        <f t="shared" si="245"/>
        <v>7.5410893098022402E-3</v>
      </c>
      <c r="T5218" s="88"/>
    </row>
    <row r="5219" spans="1:20" x14ac:dyDescent="0.3">
      <c r="A5219" s="75">
        <v>5216</v>
      </c>
      <c r="B5219" s="76">
        <v>44326</v>
      </c>
      <c r="C5219" s="80">
        <v>6216.1912000000002</v>
      </c>
      <c r="D5219" s="81">
        <v>187.59960000000001</v>
      </c>
      <c r="E5219" s="82">
        <v>111.23</v>
      </c>
      <c r="F5219" s="82">
        <v>93.991399999999999</v>
      </c>
      <c r="G5219" s="82">
        <v>388.31970000000001</v>
      </c>
      <c r="H5219" s="82">
        <v>227.7191</v>
      </c>
      <c r="I5219" s="82">
        <v>114.54219999999999</v>
      </c>
      <c r="J5219" s="82">
        <v>41.442300000000003</v>
      </c>
      <c r="K5219" s="82">
        <v>96.196299999999994</v>
      </c>
      <c r="L5219" s="82">
        <v>241.911</v>
      </c>
      <c r="M5219" s="87">
        <v>397.48099999999999</v>
      </c>
      <c r="N5219" s="80">
        <v>0.06</v>
      </c>
      <c r="O5219" s="86">
        <f t="shared" si="243"/>
        <v>1335.2106086506899</v>
      </c>
      <c r="P5219" s="24">
        <f t="shared" si="244"/>
        <v>0</v>
      </c>
      <c r="R5219" s="76">
        <v>44326</v>
      </c>
      <c r="S5219" s="88">
        <f t="shared" si="245"/>
        <v>-1.04136432889068E-2</v>
      </c>
      <c r="T5219" s="88"/>
    </row>
    <row r="5220" spans="1:20" x14ac:dyDescent="0.3">
      <c r="A5220" s="75">
        <v>5217</v>
      </c>
      <c r="B5220" s="76">
        <v>44327</v>
      </c>
      <c r="C5220" s="80">
        <v>6162.3584000000001</v>
      </c>
      <c r="D5220" s="81">
        <v>186.77029999999999</v>
      </c>
      <c r="E5220" s="82">
        <v>111.17</v>
      </c>
      <c r="F5220" s="82">
        <v>91.1066</v>
      </c>
      <c r="G5220" s="82">
        <v>386.8272</v>
      </c>
      <c r="H5220" s="82">
        <v>221.7543</v>
      </c>
      <c r="I5220" s="82">
        <v>110.8999</v>
      </c>
      <c r="J5220" s="82">
        <v>41.415599999999998</v>
      </c>
      <c r="K5220" s="82">
        <v>95.162700000000001</v>
      </c>
      <c r="L5220" s="82">
        <v>240.14699999999999</v>
      </c>
      <c r="M5220" s="87">
        <v>392.03300000000002</v>
      </c>
      <c r="N5220" s="80">
        <v>0.06</v>
      </c>
      <c r="O5220" s="86">
        <f t="shared" si="243"/>
        <v>1335.21378772357</v>
      </c>
      <c r="P5220" s="24">
        <f t="shared" si="244"/>
        <v>0</v>
      </c>
      <c r="R5220" s="76">
        <v>44327</v>
      </c>
      <c r="S5220" s="88">
        <f t="shared" si="245"/>
        <v>-8.6600939816652307E-3</v>
      </c>
      <c r="T5220" s="88"/>
    </row>
    <row r="5221" spans="1:20" x14ac:dyDescent="0.3">
      <c r="A5221" s="75">
        <v>5218</v>
      </c>
      <c r="B5221" s="76">
        <v>44328</v>
      </c>
      <c r="C5221" s="89">
        <v>6031.0132999999996</v>
      </c>
      <c r="D5221" s="90">
        <v>181.3143</v>
      </c>
      <c r="E5221" s="91">
        <v>111.3</v>
      </c>
      <c r="F5221" s="91">
        <v>90.004199999999997</v>
      </c>
      <c r="G5221" s="91">
        <v>375.46890000000002</v>
      </c>
      <c r="H5221" s="91">
        <v>223.14680000000001</v>
      </c>
      <c r="I5221" s="91">
        <v>111.48560000000001</v>
      </c>
      <c r="J5221" s="91">
        <v>41.589300000000001</v>
      </c>
      <c r="K5221" s="91">
        <v>94.672200000000004</v>
      </c>
      <c r="L5221" s="91">
        <v>237.80500000000001</v>
      </c>
      <c r="M5221" s="92">
        <v>382.10899999999998</v>
      </c>
      <c r="N5221" s="89">
        <v>0.06</v>
      </c>
      <c r="O5221" s="99">
        <f t="shared" si="243"/>
        <v>1335.2169668040101</v>
      </c>
      <c r="P5221" s="24">
        <f t="shared" si="244"/>
        <v>1</v>
      </c>
      <c r="R5221" s="76">
        <v>44328</v>
      </c>
      <c r="S5221" s="88">
        <f t="shared" si="245"/>
        <v>-2.1314096239517698E-2</v>
      </c>
      <c r="T5221" s="88"/>
    </row>
    <row r="5222" spans="1:20" x14ac:dyDescent="0.3">
      <c r="T5222" s="88"/>
    </row>
  </sheetData>
  <autoFilter ref="P1:P5221" xr:uid="{00000000-0009-0000-0000-000000000000}"/>
  <phoneticPr fontId="1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BBC-A998-4004-85EA-CA3847719C7F}">
  <dimension ref="A1:M126"/>
  <sheetViews>
    <sheetView topLeftCell="A31" zoomScale="50" zoomScaleNormal="50" workbookViewId="0">
      <selection activeCell="AR24" sqref="AR24"/>
    </sheetView>
  </sheetViews>
  <sheetFormatPr defaultRowHeight="14" x14ac:dyDescent="0.3"/>
  <cols>
    <col min="3" max="3" width="13.58203125" customWidth="1"/>
    <col min="4" max="4" width="10.9140625" customWidth="1"/>
    <col min="5" max="5" width="12.83203125" customWidth="1"/>
    <col min="6" max="6" width="15.58203125" customWidth="1"/>
    <col min="9" max="10" width="12.5" bestFit="1" customWidth="1"/>
  </cols>
  <sheetData>
    <row r="1" spans="1:13" x14ac:dyDescent="0.3">
      <c r="A1" s="106" t="s">
        <v>139</v>
      </c>
      <c r="B1" s="106" t="s">
        <v>141</v>
      </c>
      <c r="C1" s="106" t="s">
        <v>142</v>
      </c>
      <c r="D1" s="106" t="s">
        <v>139</v>
      </c>
      <c r="E1" s="106" t="s">
        <v>141</v>
      </c>
      <c r="F1" s="106" t="s">
        <v>142</v>
      </c>
      <c r="I1" s="37" t="s">
        <v>147</v>
      </c>
      <c r="J1" s="37" t="s">
        <v>146</v>
      </c>
      <c r="L1" s="24" t="s">
        <v>143</v>
      </c>
      <c r="M1" s="24" t="s">
        <v>58</v>
      </c>
    </row>
    <row r="2" spans="1:13" x14ac:dyDescent="0.3">
      <c r="A2" s="101">
        <v>-0.3</v>
      </c>
      <c r="B2">
        <v>0</v>
      </c>
      <c r="C2" s="102">
        <v>0</v>
      </c>
      <c r="D2" s="101">
        <v>5.0000000000000001E-3</v>
      </c>
      <c r="E2">
        <v>1342</v>
      </c>
      <c r="F2" s="102">
        <v>0.25718666155615177</v>
      </c>
      <c r="I2">
        <f>_xlfn.NORM.DIST(A2,$L$2,$M$2,FALSE)</f>
        <v>1.0167415733979656E-132</v>
      </c>
      <c r="J2">
        <f>I2*5218*0.5%</f>
        <v>2.6526787649952923E-131</v>
      </c>
      <c r="L2" s="24">
        <v>3.7583578310538591E-4</v>
      </c>
      <c r="M2" s="24">
        <v>1.2113916541069601E-2</v>
      </c>
    </row>
    <row r="3" spans="1:13" x14ac:dyDescent="0.3">
      <c r="A3" s="101">
        <v>-0.29499999999999998</v>
      </c>
      <c r="B3">
        <v>0</v>
      </c>
      <c r="C3" s="102">
        <v>0</v>
      </c>
      <c r="D3" s="101">
        <v>0</v>
      </c>
      <c r="E3">
        <v>1293</v>
      </c>
      <c r="F3" s="102">
        <v>0.50498275201226528</v>
      </c>
      <c r="I3">
        <f t="shared" ref="I3:I66" si="0">_xlfn.NORM.DIST(A3,$L$2,$M$2,FALSE)</f>
        <v>2.6001350784205924E-128</v>
      </c>
      <c r="J3">
        <f t="shared" ref="J3:J66" si="1">I3*5218*0.5%</f>
        <v>6.783752419599326E-127</v>
      </c>
    </row>
    <row r="4" spans="1:13" x14ac:dyDescent="0.3">
      <c r="A4" s="101">
        <v>-0.28999999999999998</v>
      </c>
      <c r="B4">
        <v>0</v>
      </c>
      <c r="C4" s="102">
        <v>0</v>
      </c>
      <c r="D4" s="101">
        <v>0.01</v>
      </c>
      <c r="E4">
        <v>717</v>
      </c>
      <c r="F4" s="102">
        <v>0.64239172096588726</v>
      </c>
      <c r="I4">
        <f t="shared" si="0"/>
        <v>5.6078228007979548E-124</v>
      </c>
      <c r="J4">
        <f t="shared" si="1"/>
        <v>1.4630809687281865E-122</v>
      </c>
    </row>
    <row r="5" spans="1:13" x14ac:dyDescent="0.3">
      <c r="A5" s="101">
        <v>-0.28499999999999998</v>
      </c>
      <c r="B5">
        <v>0</v>
      </c>
      <c r="C5" s="102">
        <v>0</v>
      </c>
      <c r="D5" s="101">
        <v>-5.0000000000000001E-3</v>
      </c>
      <c r="E5">
        <v>520</v>
      </c>
      <c r="F5" s="102">
        <v>0.74204676121119206</v>
      </c>
      <c r="I5">
        <f t="shared" si="0"/>
        <v>1.0200129764436902E-119</v>
      </c>
      <c r="J5">
        <f t="shared" si="1"/>
        <v>2.661213855541588E-118</v>
      </c>
    </row>
    <row r="6" spans="1:13" x14ac:dyDescent="0.3">
      <c r="A6" s="101">
        <v>-0.28000000000000003</v>
      </c>
      <c r="B6">
        <v>0</v>
      </c>
      <c r="C6" s="102">
        <v>0</v>
      </c>
      <c r="D6" s="101">
        <v>1.4999999999999999E-2</v>
      </c>
      <c r="E6">
        <v>360</v>
      </c>
      <c r="F6" s="102">
        <v>0.81103871215024914</v>
      </c>
      <c r="I6">
        <f t="shared" si="0"/>
        <v>1.564696656649249E-115</v>
      </c>
      <c r="J6">
        <f t="shared" si="1"/>
        <v>4.0822935771978904E-114</v>
      </c>
    </row>
    <row r="7" spans="1:13" x14ac:dyDescent="0.3">
      <c r="A7" s="101">
        <v>-0.27500000000000002</v>
      </c>
      <c r="B7">
        <v>0</v>
      </c>
      <c r="C7" s="102">
        <v>0</v>
      </c>
      <c r="D7" s="101">
        <v>-0.01</v>
      </c>
      <c r="E7">
        <v>279</v>
      </c>
      <c r="F7" s="102">
        <v>0.86450747412801843</v>
      </c>
      <c r="I7">
        <f t="shared" si="0"/>
        <v>2.024266348286271E-111</v>
      </c>
      <c r="J7">
        <f t="shared" si="1"/>
        <v>5.2813109026788813E-110</v>
      </c>
    </row>
    <row r="8" spans="1:13" x14ac:dyDescent="0.3">
      <c r="A8" s="101">
        <v>-0.27</v>
      </c>
      <c r="B8">
        <v>0</v>
      </c>
      <c r="C8" s="102">
        <v>0</v>
      </c>
      <c r="D8" s="101">
        <v>0.02</v>
      </c>
      <c r="E8">
        <v>160</v>
      </c>
      <c r="F8" s="102">
        <v>0.89517056343426604</v>
      </c>
      <c r="I8">
        <f t="shared" si="0"/>
        <v>2.2086057537111423E-107</v>
      </c>
      <c r="J8">
        <f t="shared" si="1"/>
        <v>5.76225241143237E-106</v>
      </c>
    </row>
    <row r="9" spans="1:13" x14ac:dyDescent="0.3">
      <c r="A9" s="101">
        <v>-0.26500000000000001</v>
      </c>
      <c r="B9">
        <v>0</v>
      </c>
      <c r="C9" s="102">
        <v>0</v>
      </c>
      <c r="D9" s="101">
        <v>-1.4999999999999999E-2</v>
      </c>
      <c r="E9">
        <v>154</v>
      </c>
      <c r="F9" s="102">
        <v>0.9246837868915293</v>
      </c>
      <c r="I9">
        <f t="shared" si="0"/>
        <v>2.0322717775714308E-103</v>
      </c>
      <c r="J9">
        <f t="shared" si="1"/>
        <v>5.3021970676838633E-102</v>
      </c>
    </row>
    <row r="10" spans="1:13" x14ac:dyDescent="0.3">
      <c r="A10" s="101">
        <v>-0.26</v>
      </c>
      <c r="B10">
        <v>0</v>
      </c>
      <c r="C10" s="102">
        <v>0</v>
      </c>
      <c r="D10" s="101">
        <v>-0.02</v>
      </c>
      <c r="E10">
        <v>92</v>
      </c>
      <c r="F10" s="102">
        <v>0.94231506324262171</v>
      </c>
      <c r="I10">
        <f t="shared" si="0"/>
        <v>1.5770970377206777E-99</v>
      </c>
      <c r="J10">
        <f t="shared" si="1"/>
        <v>4.1146461714132481E-98</v>
      </c>
    </row>
    <row r="11" spans="1:13" x14ac:dyDescent="0.3">
      <c r="A11" s="101">
        <v>-0.255</v>
      </c>
      <c r="B11">
        <v>0</v>
      </c>
      <c r="C11" s="102">
        <v>0</v>
      </c>
      <c r="D11" s="101">
        <v>2.5000000000000001E-2</v>
      </c>
      <c r="E11">
        <v>74</v>
      </c>
      <c r="F11" s="102">
        <v>0.95649674204676116</v>
      </c>
      <c r="I11">
        <f t="shared" si="0"/>
        <v>1.0321625296601824E-95</v>
      </c>
      <c r="J11">
        <f t="shared" si="1"/>
        <v>2.6929120398834162E-94</v>
      </c>
    </row>
    <row r="12" spans="1:13" x14ac:dyDescent="0.3">
      <c r="A12" s="101">
        <v>-0.25</v>
      </c>
      <c r="B12">
        <v>0</v>
      </c>
      <c r="C12" s="102">
        <v>0</v>
      </c>
      <c r="D12" s="101">
        <v>-2.5000000000000001E-2</v>
      </c>
      <c r="E12">
        <v>46</v>
      </c>
      <c r="F12" s="102">
        <v>0.96531238022230736</v>
      </c>
      <c r="I12">
        <f t="shared" si="0"/>
        <v>5.6970601514524956E-92</v>
      </c>
      <c r="J12">
        <f t="shared" si="1"/>
        <v>1.4863629935139561E-90</v>
      </c>
    </row>
    <row r="13" spans="1:13" x14ac:dyDescent="0.3">
      <c r="A13" s="101">
        <v>-0.245</v>
      </c>
      <c r="B13">
        <v>0</v>
      </c>
      <c r="C13" s="102">
        <v>0</v>
      </c>
      <c r="D13" s="101">
        <v>-0.03</v>
      </c>
      <c r="E13">
        <v>33</v>
      </c>
      <c r="F13" s="102">
        <v>0.97163664239172098</v>
      </c>
      <c r="I13">
        <f t="shared" si="0"/>
        <v>2.6519575249222405E-88</v>
      </c>
      <c r="J13">
        <f t="shared" si="1"/>
        <v>6.9189571825221252E-87</v>
      </c>
    </row>
    <row r="14" spans="1:13" x14ac:dyDescent="0.3">
      <c r="A14" s="101">
        <v>-0.24</v>
      </c>
      <c r="B14">
        <v>0</v>
      </c>
      <c r="C14" s="102">
        <v>0</v>
      </c>
      <c r="D14" s="101">
        <v>0.03</v>
      </c>
      <c r="E14">
        <v>33</v>
      </c>
      <c r="F14" s="102">
        <v>0.97796090456113449</v>
      </c>
      <c r="I14">
        <f t="shared" si="0"/>
        <v>1.0411069986442946E-84</v>
      </c>
      <c r="J14">
        <f t="shared" si="1"/>
        <v>2.7162481594629645E-83</v>
      </c>
    </row>
    <row r="15" spans="1:13" x14ac:dyDescent="0.3">
      <c r="A15" s="101">
        <v>-0.23499999999999999</v>
      </c>
      <c r="B15">
        <v>0</v>
      </c>
      <c r="C15" s="102">
        <v>0</v>
      </c>
      <c r="D15" s="101">
        <v>3.5000000000000003E-2</v>
      </c>
      <c r="E15">
        <v>18</v>
      </c>
      <c r="F15" s="102">
        <v>0.98141050210808733</v>
      </c>
      <c r="I15">
        <f t="shared" si="0"/>
        <v>3.4469676775785115E-81</v>
      </c>
      <c r="J15">
        <f t="shared" si="1"/>
        <v>8.9931386708023369E-80</v>
      </c>
    </row>
    <row r="16" spans="1:13" x14ac:dyDescent="0.3">
      <c r="A16" s="101">
        <v>-0.23</v>
      </c>
      <c r="B16">
        <v>0</v>
      </c>
      <c r="C16" s="102">
        <v>0</v>
      </c>
      <c r="D16" s="101">
        <v>4.4999999999999998E-2</v>
      </c>
      <c r="E16">
        <v>14</v>
      </c>
      <c r="F16" s="102">
        <v>0.98409352242238401</v>
      </c>
      <c r="I16">
        <f t="shared" si="0"/>
        <v>9.6248085399275424E-78</v>
      </c>
      <c r="J16">
        <f t="shared" si="1"/>
        <v>2.5111125480670961E-76</v>
      </c>
    </row>
    <row r="17" spans="1:10" x14ac:dyDescent="0.3">
      <c r="A17" s="101">
        <v>-0.22500000000000001</v>
      </c>
      <c r="B17">
        <v>0</v>
      </c>
      <c r="C17" s="102">
        <v>0</v>
      </c>
      <c r="D17" s="101">
        <v>0.04</v>
      </c>
      <c r="E17">
        <v>13</v>
      </c>
      <c r="F17" s="102">
        <v>0.98658489842851671</v>
      </c>
      <c r="I17">
        <f t="shared" si="0"/>
        <v>2.2665224768623188E-74</v>
      </c>
      <c r="J17">
        <f t="shared" si="1"/>
        <v>5.9133571421337899E-73</v>
      </c>
    </row>
    <row r="18" spans="1:10" x14ac:dyDescent="0.3">
      <c r="A18" s="101">
        <v>-0.22</v>
      </c>
      <c r="B18">
        <v>0</v>
      </c>
      <c r="C18" s="102">
        <v>0</v>
      </c>
      <c r="D18" s="101">
        <v>-0.04</v>
      </c>
      <c r="E18">
        <v>11</v>
      </c>
      <c r="F18" s="102">
        <v>0.98869298581832121</v>
      </c>
      <c r="I18">
        <f t="shared" si="0"/>
        <v>4.501331570094764E-71</v>
      </c>
      <c r="J18">
        <f t="shared" si="1"/>
        <v>1.1743974066377238E-69</v>
      </c>
    </row>
    <row r="19" spans="1:10" x14ac:dyDescent="0.3">
      <c r="A19" s="101">
        <v>-0.215</v>
      </c>
      <c r="B19">
        <v>0</v>
      </c>
      <c r="C19" s="102">
        <v>0</v>
      </c>
      <c r="D19" s="101">
        <v>-3.5000000000000003E-2</v>
      </c>
      <c r="E19">
        <v>10</v>
      </c>
      <c r="F19" s="102">
        <v>0.99060942889996162</v>
      </c>
      <c r="I19">
        <f t="shared" si="0"/>
        <v>7.5393693837411702E-68</v>
      </c>
      <c r="J19">
        <f t="shared" si="1"/>
        <v>1.9670214722180713E-66</v>
      </c>
    </row>
    <row r="20" spans="1:10" x14ac:dyDescent="0.3">
      <c r="A20" s="101">
        <v>-0.21</v>
      </c>
      <c r="B20">
        <v>0</v>
      </c>
      <c r="C20" s="102">
        <v>0</v>
      </c>
      <c r="D20" s="101">
        <v>-4.4999999999999998E-2</v>
      </c>
      <c r="E20">
        <v>8</v>
      </c>
      <c r="F20" s="102">
        <v>0.99214258336527406</v>
      </c>
      <c r="I20">
        <f t="shared" si="0"/>
        <v>1.0649815447908174E-64</v>
      </c>
      <c r="J20">
        <f t="shared" si="1"/>
        <v>2.7785368503592424E-63</v>
      </c>
    </row>
    <row r="21" spans="1:10" x14ac:dyDescent="0.3">
      <c r="A21" s="101">
        <v>-0.20499999999999999</v>
      </c>
      <c r="B21">
        <v>0</v>
      </c>
      <c r="C21" s="102">
        <v>0</v>
      </c>
      <c r="D21" s="101">
        <v>0.05</v>
      </c>
      <c r="E21">
        <v>7</v>
      </c>
      <c r="F21" s="102">
        <v>0.9934840935224224</v>
      </c>
      <c r="I21">
        <f t="shared" si="0"/>
        <v>1.2687094805008988E-61</v>
      </c>
      <c r="J21">
        <f t="shared" si="1"/>
        <v>3.3100630346268452E-60</v>
      </c>
    </row>
    <row r="22" spans="1:10" x14ac:dyDescent="0.3">
      <c r="A22" s="101">
        <v>-0.2</v>
      </c>
      <c r="B22">
        <v>0</v>
      </c>
      <c r="C22" s="102">
        <v>0</v>
      </c>
      <c r="D22" s="101">
        <v>-0.05</v>
      </c>
      <c r="E22">
        <v>5</v>
      </c>
      <c r="F22" s="102">
        <v>0.99444231506324265</v>
      </c>
      <c r="I22">
        <f t="shared" si="0"/>
        <v>1.2746628587463498E-58</v>
      </c>
      <c r="J22">
        <f t="shared" si="1"/>
        <v>3.3255953984692269E-57</v>
      </c>
    </row>
    <row r="23" spans="1:10" x14ac:dyDescent="0.3">
      <c r="A23" s="101">
        <v>-0.19500000000000001</v>
      </c>
      <c r="B23">
        <v>0</v>
      </c>
      <c r="C23" s="102">
        <v>0</v>
      </c>
      <c r="D23" s="101">
        <v>6.5000000000000002E-2</v>
      </c>
      <c r="E23">
        <v>4</v>
      </c>
      <c r="F23" s="102">
        <v>0.99520889229589882</v>
      </c>
      <c r="I23">
        <f t="shared" si="0"/>
        <v>1.0800441795926201E-55</v>
      </c>
      <c r="J23">
        <f t="shared" si="1"/>
        <v>2.817835264557146E-54</v>
      </c>
    </row>
    <row r="24" spans="1:10" x14ac:dyDescent="0.3">
      <c r="A24" s="101">
        <v>-0.19</v>
      </c>
      <c r="B24">
        <v>0</v>
      </c>
      <c r="C24" s="102">
        <v>0</v>
      </c>
      <c r="D24" s="101">
        <v>5.5E-2</v>
      </c>
      <c r="E24">
        <v>3</v>
      </c>
      <c r="F24" s="102">
        <v>0.99578382522039099</v>
      </c>
      <c r="I24">
        <f t="shared" si="0"/>
        <v>7.7179285410700076E-53</v>
      </c>
      <c r="J24">
        <f t="shared" si="1"/>
        <v>2.0136075563651651E-51</v>
      </c>
    </row>
    <row r="25" spans="1:10" x14ac:dyDescent="0.3">
      <c r="A25" s="101">
        <v>-0.185</v>
      </c>
      <c r="B25">
        <v>0</v>
      </c>
      <c r="C25" s="102">
        <v>0</v>
      </c>
      <c r="D25" s="101">
        <v>-0.09</v>
      </c>
      <c r="E25">
        <v>2</v>
      </c>
      <c r="F25" s="102">
        <v>0.99616711383671908</v>
      </c>
      <c r="I25">
        <f t="shared" si="0"/>
        <v>4.6512858309639388E-50</v>
      </c>
      <c r="J25">
        <f t="shared" si="1"/>
        <v>1.2135204732984917E-48</v>
      </c>
    </row>
    <row r="26" spans="1:10" x14ac:dyDescent="0.3">
      <c r="A26" s="101">
        <v>-0.18</v>
      </c>
      <c r="B26">
        <v>0</v>
      </c>
      <c r="C26" s="102">
        <v>0</v>
      </c>
      <c r="D26" s="101">
        <v>-8.5000000000000006E-2</v>
      </c>
      <c r="E26">
        <v>2</v>
      </c>
      <c r="F26" s="102">
        <v>0.99655040245304716</v>
      </c>
      <c r="I26">
        <f t="shared" si="0"/>
        <v>2.3640591959106556E-47</v>
      </c>
      <c r="J26">
        <f t="shared" si="1"/>
        <v>6.1678304421309005E-46</v>
      </c>
    </row>
    <row r="27" spans="1:10" x14ac:dyDescent="0.3">
      <c r="A27" s="101">
        <v>-0.17499999999999999</v>
      </c>
      <c r="B27">
        <v>0</v>
      </c>
      <c r="C27" s="102">
        <v>0</v>
      </c>
      <c r="D27" s="101">
        <v>-7.4999999999999997E-2</v>
      </c>
      <c r="E27">
        <v>2</v>
      </c>
      <c r="F27" s="102">
        <v>0.99693369106937524</v>
      </c>
      <c r="I27">
        <f t="shared" si="0"/>
        <v>1.0133435523502681E-44</v>
      </c>
      <c r="J27">
        <f t="shared" si="1"/>
        <v>2.6438133280818497E-43</v>
      </c>
    </row>
    <row r="28" spans="1:10" x14ac:dyDescent="0.3">
      <c r="A28" s="101">
        <v>-0.17</v>
      </c>
      <c r="B28">
        <v>0</v>
      </c>
      <c r="C28" s="102">
        <v>0</v>
      </c>
      <c r="D28" s="101">
        <v>-6.5000000000000002E-2</v>
      </c>
      <c r="E28">
        <v>2</v>
      </c>
      <c r="F28" s="102">
        <v>0.99731697968570332</v>
      </c>
      <c r="I28">
        <f t="shared" si="0"/>
        <v>3.6632631143884863E-42</v>
      </c>
      <c r="J28">
        <f t="shared" si="1"/>
        <v>9.5574534654395622E-41</v>
      </c>
    </row>
    <row r="29" spans="1:10" x14ac:dyDescent="0.3">
      <c r="A29" s="101">
        <v>-0.16500000000000001</v>
      </c>
      <c r="B29">
        <v>0</v>
      </c>
      <c r="C29" s="102">
        <v>0</v>
      </c>
      <c r="D29" s="101">
        <v>-0.06</v>
      </c>
      <c r="E29">
        <v>2</v>
      </c>
      <c r="F29" s="102">
        <v>0.9977002683020314</v>
      </c>
      <c r="I29">
        <f t="shared" si="0"/>
        <v>1.1168441162272493E-39</v>
      </c>
      <c r="J29">
        <f t="shared" si="1"/>
        <v>2.9138462992368931E-38</v>
      </c>
    </row>
    <row r="30" spans="1:10" x14ac:dyDescent="0.3">
      <c r="A30" s="101">
        <v>-0.16</v>
      </c>
      <c r="B30">
        <v>0</v>
      </c>
      <c r="C30" s="102">
        <v>0</v>
      </c>
      <c r="D30" s="101">
        <v>-5.5E-2</v>
      </c>
      <c r="E30">
        <v>2</v>
      </c>
      <c r="F30" s="102">
        <v>0.99808355691835948</v>
      </c>
      <c r="I30">
        <f t="shared" si="0"/>
        <v>2.8716403771832449E-37</v>
      </c>
      <c r="J30">
        <f t="shared" si="1"/>
        <v>7.4921097440710853E-36</v>
      </c>
    </row>
    <row r="31" spans="1:10" x14ac:dyDescent="0.3">
      <c r="A31" s="101">
        <v>-0.155</v>
      </c>
      <c r="B31">
        <v>0</v>
      </c>
      <c r="C31" s="102">
        <v>0</v>
      </c>
      <c r="D31" s="101">
        <v>0.06</v>
      </c>
      <c r="E31">
        <v>2</v>
      </c>
      <c r="F31" s="102">
        <v>0.99846684553468767</v>
      </c>
      <c r="I31">
        <f t="shared" si="0"/>
        <v>6.2270246483845785E-35</v>
      </c>
      <c r="J31">
        <f t="shared" si="1"/>
        <v>1.6246307307635366E-33</v>
      </c>
    </row>
    <row r="32" spans="1:10" x14ac:dyDescent="0.3">
      <c r="A32" s="101">
        <v>-0.15</v>
      </c>
      <c r="B32">
        <v>0</v>
      </c>
      <c r="C32" s="102">
        <v>0</v>
      </c>
      <c r="D32" s="101">
        <v>7.4999999999999997E-2</v>
      </c>
      <c r="E32">
        <v>2</v>
      </c>
      <c r="F32" s="102">
        <v>0.99885013415101576</v>
      </c>
      <c r="I32">
        <f t="shared" si="0"/>
        <v>1.1387913545954308E-32</v>
      </c>
      <c r="J32">
        <f t="shared" si="1"/>
        <v>2.9711066441394794E-31</v>
      </c>
    </row>
    <row r="33" spans="1:10" x14ac:dyDescent="0.3">
      <c r="A33" s="101">
        <v>-0.14499999999999999</v>
      </c>
      <c r="B33">
        <v>0</v>
      </c>
      <c r="C33" s="102">
        <v>0</v>
      </c>
      <c r="D33" s="101">
        <v>9.5000000000000001E-2</v>
      </c>
      <c r="E33">
        <v>2</v>
      </c>
      <c r="F33" s="102">
        <v>0.99923342276734384</v>
      </c>
      <c r="I33">
        <f t="shared" si="0"/>
        <v>1.7563892936133496E-30</v>
      </c>
      <c r="J33">
        <f t="shared" si="1"/>
        <v>4.5824196670372293E-29</v>
      </c>
    </row>
    <row r="34" spans="1:10" x14ac:dyDescent="0.3">
      <c r="A34" s="101">
        <v>-0.14000000000000001</v>
      </c>
      <c r="B34">
        <v>0</v>
      </c>
      <c r="C34" s="102">
        <v>0</v>
      </c>
      <c r="D34" s="101">
        <v>-0.115</v>
      </c>
      <c r="E34">
        <v>1</v>
      </c>
      <c r="F34" s="102">
        <v>0.99942506707550782</v>
      </c>
      <c r="I34">
        <f t="shared" si="0"/>
        <v>2.2846014275810339E-28</v>
      </c>
      <c r="J34">
        <f t="shared" si="1"/>
        <v>5.9605251245589179E-27</v>
      </c>
    </row>
    <row r="35" spans="1:10" x14ac:dyDescent="0.3">
      <c r="A35" s="101">
        <v>-0.13500000000000001</v>
      </c>
      <c r="B35">
        <v>0</v>
      </c>
      <c r="C35" s="102">
        <v>0</v>
      </c>
      <c r="D35" s="101">
        <v>7.0000000000000007E-2</v>
      </c>
      <c r="E35">
        <v>1</v>
      </c>
      <c r="F35" s="102">
        <v>0.99961671138367192</v>
      </c>
      <c r="I35">
        <f t="shared" si="0"/>
        <v>2.5061851342638122E-26</v>
      </c>
      <c r="J35">
        <f t="shared" si="1"/>
        <v>6.5386370152942856E-25</v>
      </c>
    </row>
    <row r="36" spans="1:10" x14ac:dyDescent="0.3">
      <c r="A36" s="101">
        <v>-0.13</v>
      </c>
      <c r="B36">
        <v>0</v>
      </c>
      <c r="C36" s="102">
        <v>0</v>
      </c>
      <c r="D36" s="101">
        <v>0.11</v>
      </c>
      <c r="E36">
        <v>1</v>
      </c>
      <c r="F36" s="102">
        <v>0.9998083556918359</v>
      </c>
      <c r="I36">
        <f t="shared" si="0"/>
        <v>2.3186163732353251E-24</v>
      </c>
      <c r="J36">
        <f t="shared" si="1"/>
        <v>6.0492701177709634E-23</v>
      </c>
    </row>
    <row r="37" spans="1:10" x14ac:dyDescent="0.3">
      <c r="A37" s="101">
        <v>-0.125</v>
      </c>
      <c r="B37">
        <v>0</v>
      </c>
      <c r="C37" s="102">
        <v>0</v>
      </c>
      <c r="D37" s="101">
        <v>0.12</v>
      </c>
      <c r="E37">
        <v>1</v>
      </c>
      <c r="F37" s="102">
        <v>1</v>
      </c>
      <c r="I37">
        <f t="shared" si="0"/>
        <v>1.8090796576183362E-22</v>
      </c>
      <c r="J37">
        <f t="shared" si="1"/>
        <v>4.7198888267262392E-21</v>
      </c>
    </row>
    <row r="38" spans="1:10" x14ac:dyDescent="0.3">
      <c r="A38" s="101">
        <v>-0.12</v>
      </c>
      <c r="B38">
        <v>0</v>
      </c>
      <c r="C38" s="102">
        <v>0</v>
      </c>
      <c r="D38" s="101">
        <v>-0.3</v>
      </c>
      <c r="E38">
        <v>0</v>
      </c>
      <c r="F38" s="102">
        <v>1</v>
      </c>
      <c r="I38">
        <f t="shared" si="0"/>
        <v>1.1904181094656628E-20</v>
      </c>
      <c r="J38">
        <f t="shared" si="1"/>
        <v>3.1058008475959146E-19</v>
      </c>
    </row>
    <row r="39" spans="1:10" x14ac:dyDescent="0.3">
      <c r="A39" s="101">
        <v>-0.115</v>
      </c>
      <c r="B39">
        <v>1</v>
      </c>
      <c r="C39" s="102">
        <v>1.9164430816404754E-4</v>
      </c>
      <c r="D39" s="101">
        <v>-0.29499999999999998</v>
      </c>
      <c r="E39">
        <v>0</v>
      </c>
      <c r="F39" s="102">
        <v>1</v>
      </c>
      <c r="I39">
        <f t="shared" si="0"/>
        <v>6.6062408468964218E-19</v>
      </c>
      <c r="J39">
        <f t="shared" si="1"/>
        <v>1.7235682369552764E-17</v>
      </c>
    </row>
    <row r="40" spans="1:10" x14ac:dyDescent="0.3">
      <c r="A40" s="101">
        <v>-0.11</v>
      </c>
      <c r="B40">
        <v>0</v>
      </c>
      <c r="C40" s="102">
        <v>1.9164430816404754E-4</v>
      </c>
      <c r="D40" s="101">
        <v>-0.28999999999999998</v>
      </c>
      <c r="E40">
        <v>0</v>
      </c>
      <c r="F40" s="102">
        <v>1</v>
      </c>
      <c r="I40">
        <f t="shared" si="0"/>
        <v>3.0918778202287387E-17</v>
      </c>
      <c r="J40">
        <f t="shared" si="1"/>
        <v>8.0667092329767799E-16</v>
      </c>
    </row>
    <row r="41" spans="1:10" x14ac:dyDescent="0.3">
      <c r="A41" s="101">
        <v>-0.105</v>
      </c>
      <c r="B41">
        <v>0</v>
      </c>
      <c r="C41" s="102">
        <v>1.9164430816404754E-4</v>
      </c>
      <c r="D41" s="101">
        <v>-0.28499999999999998</v>
      </c>
      <c r="E41">
        <v>0</v>
      </c>
      <c r="F41" s="102">
        <v>1</v>
      </c>
      <c r="I41">
        <f t="shared" si="0"/>
        <v>1.2204030596960907E-15</v>
      </c>
      <c r="J41">
        <f t="shared" si="1"/>
        <v>3.1840315827471002E-14</v>
      </c>
    </row>
    <row r="42" spans="1:10" x14ac:dyDescent="0.3">
      <c r="A42" s="101">
        <v>-0.1</v>
      </c>
      <c r="B42">
        <v>0</v>
      </c>
      <c r="C42" s="102">
        <v>1.9164430816404754E-4</v>
      </c>
      <c r="D42" s="101">
        <v>-0.28000000000000003</v>
      </c>
      <c r="E42">
        <v>0</v>
      </c>
      <c r="F42" s="102">
        <v>1</v>
      </c>
      <c r="I42">
        <f t="shared" si="0"/>
        <v>4.0625366763196124E-14</v>
      </c>
      <c r="J42">
        <f t="shared" si="1"/>
        <v>1.059915818851787E-12</v>
      </c>
    </row>
    <row r="43" spans="1:10" x14ac:dyDescent="0.3">
      <c r="A43" s="101">
        <v>-9.5000000000000001E-2</v>
      </c>
      <c r="B43">
        <v>0</v>
      </c>
      <c r="C43" s="102">
        <v>1.9164430816404754E-4</v>
      </c>
      <c r="D43" s="101">
        <v>-0.27500000000000002</v>
      </c>
      <c r="E43">
        <v>0</v>
      </c>
      <c r="F43" s="102">
        <v>1</v>
      </c>
      <c r="I43">
        <f t="shared" si="0"/>
        <v>1.1405237800825224E-12</v>
      </c>
      <c r="J43">
        <f t="shared" si="1"/>
        <v>2.975626542235301E-11</v>
      </c>
    </row>
    <row r="44" spans="1:10" x14ac:dyDescent="0.3">
      <c r="A44" s="101">
        <v>-0.09</v>
      </c>
      <c r="B44">
        <v>2</v>
      </c>
      <c r="C44" s="102">
        <v>5.7493292449214257E-4</v>
      </c>
      <c r="D44" s="101">
        <v>-0.27</v>
      </c>
      <c r="E44">
        <v>0</v>
      </c>
      <c r="F44" s="102">
        <v>1</v>
      </c>
      <c r="I44">
        <f t="shared" si="0"/>
        <v>2.7003772335446806E-11</v>
      </c>
      <c r="J44">
        <f t="shared" si="1"/>
        <v>7.0452842023180727E-10</v>
      </c>
    </row>
    <row r="45" spans="1:10" x14ac:dyDescent="0.3">
      <c r="A45" s="101">
        <v>-8.5000000000000006E-2</v>
      </c>
      <c r="B45">
        <v>2</v>
      </c>
      <c r="C45" s="102">
        <v>9.5822154082023765E-4</v>
      </c>
      <c r="D45" s="101">
        <v>-0.26500000000000001</v>
      </c>
      <c r="E45">
        <v>0</v>
      </c>
      <c r="F45" s="102">
        <v>1</v>
      </c>
      <c r="I45">
        <f t="shared" si="0"/>
        <v>5.392095481623735E-10</v>
      </c>
      <c r="J45">
        <f t="shared" si="1"/>
        <v>1.4067977111556325E-8</v>
      </c>
    </row>
    <row r="46" spans="1:10" x14ac:dyDescent="0.3">
      <c r="A46" s="101">
        <v>-0.08</v>
      </c>
      <c r="B46">
        <v>0</v>
      </c>
      <c r="C46" s="102">
        <v>9.5822154082023765E-4</v>
      </c>
      <c r="D46" s="101">
        <v>-0.26</v>
      </c>
      <c r="E46">
        <v>0</v>
      </c>
      <c r="F46" s="102">
        <v>1</v>
      </c>
      <c r="I46">
        <f t="shared" si="0"/>
        <v>9.0803743467070423E-9</v>
      </c>
      <c r="J46">
        <f t="shared" si="1"/>
        <v>2.3690696670558673E-7</v>
      </c>
    </row>
    <row r="47" spans="1:10" x14ac:dyDescent="0.3">
      <c r="A47" s="101">
        <v>-7.4999999999999997E-2</v>
      </c>
      <c r="B47">
        <v>2</v>
      </c>
      <c r="C47" s="102">
        <v>1.3415101571483327E-3</v>
      </c>
      <c r="D47" s="101">
        <v>-0.255</v>
      </c>
      <c r="E47">
        <v>0</v>
      </c>
      <c r="F47" s="102">
        <v>1</v>
      </c>
      <c r="I47">
        <f t="shared" si="0"/>
        <v>1.2896236093471221E-7</v>
      </c>
      <c r="J47">
        <f t="shared" si="1"/>
        <v>3.3646279967866415E-6</v>
      </c>
    </row>
    <row r="48" spans="1:10" x14ac:dyDescent="0.3">
      <c r="A48" s="101">
        <v>-7.0000000000000007E-2</v>
      </c>
      <c r="B48">
        <v>0</v>
      </c>
      <c r="C48" s="102">
        <v>1.3415101571483327E-3</v>
      </c>
      <c r="D48" s="101">
        <v>-0.25</v>
      </c>
      <c r="E48">
        <v>0</v>
      </c>
      <c r="F48" s="102">
        <v>1</v>
      </c>
      <c r="I48">
        <f t="shared" si="0"/>
        <v>1.5446683229970284E-6</v>
      </c>
      <c r="J48">
        <f t="shared" si="1"/>
        <v>4.0300396546992471E-5</v>
      </c>
    </row>
    <row r="49" spans="1:10" x14ac:dyDescent="0.3">
      <c r="A49" s="101">
        <v>-6.5000000000000002E-2</v>
      </c>
      <c r="B49">
        <v>2</v>
      </c>
      <c r="C49" s="102">
        <v>1.7247987734764277E-3</v>
      </c>
      <c r="D49" s="101">
        <v>-0.245</v>
      </c>
      <c r="E49">
        <v>0</v>
      </c>
      <c r="F49" s="102">
        <v>1</v>
      </c>
      <c r="I49">
        <f t="shared" si="0"/>
        <v>1.5603446946732106E-5</v>
      </c>
      <c r="J49">
        <f t="shared" si="1"/>
        <v>4.0709393084024063E-4</v>
      </c>
    </row>
    <row r="50" spans="1:10" x14ac:dyDescent="0.3">
      <c r="A50" s="101">
        <v>-0.06</v>
      </c>
      <c r="B50">
        <v>2</v>
      </c>
      <c r="C50" s="102">
        <v>2.1080873898045227E-3</v>
      </c>
      <c r="D50" s="101">
        <v>-0.24</v>
      </c>
      <c r="E50">
        <v>0</v>
      </c>
      <c r="F50" s="102">
        <v>1</v>
      </c>
      <c r="I50">
        <f t="shared" si="0"/>
        <v>1.3292874358433065E-4</v>
      </c>
      <c r="J50">
        <f t="shared" si="1"/>
        <v>3.4681109201151867E-3</v>
      </c>
    </row>
    <row r="51" spans="1:10" x14ac:dyDescent="0.3">
      <c r="A51" s="101">
        <v>-5.5E-2</v>
      </c>
      <c r="B51">
        <v>2</v>
      </c>
      <c r="C51" s="102">
        <v>2.4913760061326179E-3</v>
      </c>
      <c r="D51" s="101">
        <v>-0.23499999999999999</v>
      </c>
      <c r="E51">
        <v>0</v>
      </c>
      <c r="F51" s="102">
        <v>1</v>
      </c>
      <c r="I51">
        <f t="shared" si="0"/>
        <v>9.5505920382567158E-4</v>
      </c>
      <c r="J51">
        <f t="shared" si="1"/>
        <v>2.4917494627811773E-2</v>
      </c>
    </row>
    <row r="52" spans="1:10" x14ac:dyDescent="0.3">
      <c r="A52" s="101">
        <v>-0.05</v>
      </c>
      <c r="B52">
        <v>5</v>
      </c>
      <c r="C52" s="102">
        <v>3.4495975469528554E-3</v>
      </c>
      <c r="D52" s="101">
        <v>-0.23</v>
      </c>
      <c r="E52">
        <v>0</v>
      </c>
      <c r="F52" s="102">
        <v>1</v>
      </c>
      <c r="I52">
        <f t="shared" si="0"/>
        <v>5.787016645183587E-3</v>
      </c>
      <c r="J52">
        <f t="shared" si="1"/>
        <v>0.15098326427283978</v>
      </c>
    </row>
    <row r="53" spans="1:10" x14ac:dyDescent="0.3">
      <c r="A53" s="101">
        <v>-4.4999999999999998E-2</v>
      </c>
      <c r="B53">
        <v>8</v>
      </c>
      <c r="C53" s="102">
        <v>4.9827520122652357E-3</v>
      </c>
      <c r="D53" s="101">
        <v>-0.22500000000000001</v>
      </c>
      <c r="E53">
        <v>0</v>
      </c>
      <c r="F53" s="102">
        <v>1</v>
      </c>
      <c r="I53">
        <f t="shared" si="0"/>
        <v>2.9572784046754862E-2</v>
      </c>
      <c r="J53">
        <f t="shared" si="1"/>
        <v>0.77155393577983433</v>
      </c>
    </row>
    <row r="54" spans="1:10" x14ac:dyDescent="0.3">
      <c r="A54" s="101">
        <v>-0.04</v>
      </c>
      <c r="B54">
        <v>11</v>
      </c>
      <c r="C54" s="102">
        <v>7.0908394020697584E-3</v>
      </c>
      <c r="D54" s="101">
        <v>-0.22</v>
      </c>
      <c r="E54">
        <v>0</v>
      </c>
      <c r="F54" s="102">
        <v>1</v>
      </c>
      <c r="I54">
        <f t="shared" si="0"/>
        <v>0.12745084972178158</v>
      </c>
      <c r="J54">
        <f t="shared" si="1"/>
        <v>3.3251926692412814</v>
      </c>
    </row>
    <row r="55" spans="1:10" x14ac:dyDescent="0.3">
      <c r="A55" s="101">
        <v>-3.5000000000000003E-2</v>
      </c>
      <c r="B55">
        <v>10</v>
      </c>
      <c r="C55" s="102">
        <v>9.0072824837102335E-3</v>
      </c>
      <c r="D55" s="101">
        <v>-0.215</v>
      </c>
      <c r="E55">
        <v>0</v>
      </c>
      <c r="F55" s="102">
        <v>1</v>
      </c>
      <c r="I55">
        <f t="shared" si="0"/>
        <v>0.46324026534684387</v>
      </c>
      <c r="J55">
        <f t="shared" si="1"/>
        <v>12.085938522899157</v>
      </c>
    </row>
    <row r="56" spans="1:10" x14ac:dyDescent="0.3">
      <c r="A56" s="101">
        <v>-0.03</v>
      </c>
      <c r="B56">
        <v>33</v>
      </c>
      <c r="C56" s="102">
        <v>1.5331544653123802E-2</v>
      </c>
      <c r="D56" s="101">
        <v>-0.21</v>
      </c>
      <c r="E56">
        <v>0</v>
      </c>
      <c r="F56" s="102">
        <v>1</v>
      </c>
      <c r="I56">
        <f t="shared" si="0"/>
        <v>1.4199822352925511</v>
      </c>
      <c r="J56">
        <f t="shared" si="1"/>
        <v>37.047336518782657</v>
      </c>
    </row>
    <row r="57" spans="1:10" x14ac:dyDescent="0.3">
      <c r="A57" s="101">
        <v>-2.5000000000000001E-2</v>
      </c>
      <c r="B57">
        <v>46</v>
      </c>
      <c r="C57" s="102">
        <v>2.414718282866999E-2</v>
      </c>
      <c r="D57" s="101">
        <v>-0.20499999999999999</v>
      </c>
      <c r="E57">
        <v>0</v>
      </c>
      <c r="F57" s="102">
        <v>1</v>
      </c>
      <c r="I57">
        <f t="shared" si="0"/>
        <v>3.6709000822975741</v>
      </c>
      <c r="J57">
        <f t="shared" si="1"/>
        <v>95.773783147143718</v>
      </c>
    </row>
    <row r="58" spans="1:10" x14ac:dyDescent="0.3">
      <c r="A58" s="101">
        <v>-0.02</v>
      </c>
      <c r="B58">
        <v>92</v>
      </c>
      <c r="C58" s="102">
        <v>4.1778459179762362E-2</v>
      </c>
      <c r="D58" s="101">
        <v>-0.2</v>
      </c>
      <c r="E58">
        <v>0</v>
      </c>
      <c r="F58" s="102">
        <v>1</v>
      </c>
      <c r="I58">
        <f t="shared" si="0"/>
        <v>8.0034135681810916</v>
      </c>
      <c r="J58">
        <f t="shared" si="1"/>
        <v>208.80905999384467</v>
      </c>
    </row>
    <row r="59" spans="1:10" x14ac:dyDescent="0.3">
      <c r="A59" s="101">
        <v>-1.4999999999999999E-2</v>
      </c>
      <c r="B59">
        <v>154</v>
      </c>
      <c r="C59" s="102">
        <v>7.1291682637025677E-2</v>
      </c>
      <c r="D59" s="101">
        <v>-0.19500000000000001</v>
      </c>
      <c r="E59">
        <v>0</v>
      </c>
      <c r="F59" s="102">
        <v>1</v>
      </c>
      <c r="I59">
        <f t="shared" si="0"/>
        <v>14.716041292122027</v>
      </c>
      <c r="J59">
        <f t="shared" si="1"/>
        <v>383.94151731146371</v>
      </c>
    </row>
    <row r="60" spans="1:10" x14ac:dyDescent="0.3">
      <c r="A60" s="101">
        <v>-0.01</v>
      </c>
      <c r="B60">
        <v>279</v>
      </c>
      <c r="C60" s="102">
        <v>0.12476044461479494</v>
      </c>
      <c r="D60" s="101">
        <v>-0.19</v>
      </c>
      <c r="E60">
        <v>0</v>
      </c>
      <c r="F60" s="102">
        <v>1</v>
      </c>
      <c r="I60">
        <f t="shared" si="0"/>
        <v>22.820217499166521</v>
      </c>
      <c r="J60">
        <f t="shared" si="1"/>
        <v>595.37947455325457</v>
      </c>
    </row>
    <row r="61" spans="1:10" x14ac:dyDescent="0.3">
      <c r="A61" s="101">
        <v>-5.0000000000000001E-3</v>
      </c>
      <c r="B61">
        <v>520</v>
      </c>
      <c r="C61" s="102">
        <v>0.22441548486009966</v>
      </c>
      <c r="D61" s="101">
        <v>-0.185</v>
      </c>
      <c r="E61">
        <v>0</v>
      </c>
      <c r="F61" s="102">
        <v>1</v>
      </c>
      <c r="I61">
        <f t="shared" si="0"/>
        <v>29.844314228003817</v>
      </c>
      <c r="J61">
        <f t="shared" si="1"/>
        <v>778.63815820861964</v>
      </c>
    </row>
    <row r="62" spans="1:10" x14ac:dyDescent="0.3">
      <c r="A62" s="101">
        <v>0</v>
      </c>
      <c r="B62">
        <v>1293</v>
      </c>
      <c r="C62" s="102">
        <v>0.47221157531621311</v>
      </c>
      <c r="D62" s="101">
        <v>-0.18</v>
      </c>
      <c r="E62">
        <v>0</v>
      </c>
      <c r="F62" s="102">
        <v>1</v>
      </c>
      <c r="I62">
        <f t="shared" si="0"/>
        <v>32.916713815833518</v>
      </c>
      <c r="J62">
        <f t="shared" si="1"/>
        <v>858.79706345509658</v>
      </c>
    </row>
    <row r="63" spans="1:10" x14ac:dyDescent="0.3">
      <c r="A63" s="101">
        <v>5.0000000000000001E-3</v>
      </c>
      <c r="B63">
        <v>1342</v>
      </c>
      <c r="C63" s="102">
        <v>0.72939823687236494</v>
      </c>
      <c r="D63" s="101">
        <v>-0.17499999999999999</v>
      </c>
      <c r="E63">
        <v>0</v>
      </c>
      <c r="F63" s="102">
        <v>1</v>
      </c>
      <c r="I63">
        <f t="shared" si="0"/>
        <v>30.618533245163405</v>
      </c>
      <c r="J63">
        <f t="shared" si="1"/>
        <v>798.83753236631321</v>
      </c>
    </row>
    <row r="64" spans="1:10" x14ac:dyDescent="0.3">
      <c r="A64" s="101">
        <v>0.01</v>
      </c>
      <c r="B64">
        <v>717</v>
      </c>
      <c r="C64" s="102">
        <v>0.86680720582598692</v>
      </c>
      <c r="D64" s="101">
        <v>-0.17</v>
      </c>
      <c r="E64">
        <v>0</v>
      </c>
      <c r="F64" s="102">
        <v>1</v>
      </c>
      <c r="I64">
        <f t="shared" si="0"/>
        <v>24.019575957597969</v>
      </c>
      <c r="J64">
        <f t="shared" si="1"/>
        <v>626.67073673373102</v>
      </c>
    </row>
    <row r="65" spans="1:10" x14ac:dyDescent="0.3">
      <c r="A65" s="101">
        <v>1.4999999999999999E-2</v>
      </c>
      <c r="B65">
        <v>360</v>
      </c>
      <c r="C65" s="102">
        <v>0.9357991567650441</v>
      </c>
      <c r="D65" s="101">
        <v>-0.16500000000000001</v>
      </c>
      <c r="E65">
        <v>0</v>
      </c>
      <c r="F65" s="102">
        <v>1</v>
      </c>
      <c r="I65">
        <f t="shared" si="0"/>
        <v>15.89129657499687</v>
      </c>
      <c r="J65">
        <f t="shared" si="1"/>
        <v>414.60392764166835</v>
      </c>
    </row>
    <row r="66" spans="1:10" x14ac:dyDescent="0.3">
      <c r="A66" s="101">
        <v>0.02</v>
      </c>
      <c r="B66">
        <v>160</v>
      </c>
      <c r="C66" s="102">
        <v>0.96646224607129172</v>
      </c>
      <c r="D66" s="101">
        <v>-0.16</v>
      </c>
      <c r="E66">
        <v>0</v>
      </c>
      <c r="F66" s="102">
        <v>1</v>
      </c>
      <c r="I66">
        <f t="shared" si="0"/>
        <v>8.8667889760129395</v>
      </c>
      <c r="J66">
        <f t="shared" si="1"/>
        <v>231.3345243841776</v>
      </c>
    </row>
    <row r="67" spans="1:10" x14ac:dyDescent="0.3">
      <c r="A67" s="101">
        <v>2.5000000000000001E-2</v>
      </c>
      <c r="B67">
        <v>74</v>
      </c>
      <c r="C67" s="102">
        <v>0.98064392487543117</v>
      </c>
      <c r="D67" s="101">
        <v>-0.155</v>
      </c>
      <c r="E67">
        <v>0</v>
      </c>
      <c r="F67" s="102">
        <v>1</v>
      </c>
      <c r="I67">
        <f t="shared" ref="I67:I122" si="2">_xlfn.NORM.DIST(A67,$L$2,$M$2,FALSE)</f>
        <v>4.1724049838573318</v>
      </c>
      <c r="J67">
        <f t="shared" ref="J67:J122" si="3">I67*5218*0.5%</f>
        <v>108.85804602883778</v>
      </c>
    </row>
    <row r="68" spans="1:10" x14ac:dyDescent="0.3">
      <c r="A68" s="101">
        <v>0.03</v>
      </c>
      <c r="B68">
        <v>33</v>
      </c>
      <c r="C68" s="102">
        <v>0.98696818704484479</v>
      </c>
      <c r="D68" s="101">
        <v>-0.15</v>
      </c>
      <c r="E68">
        <v>0</v>
      </c>
      <c r="F68" s="102">
        <v>1</v>
      </c>
      <c r="I68">
        <f t="shared" si="2"/>
        <v>1.6558446200762005</v>
      </c>
      <c r="J68">
        <f t="shared" si="3"/>
        <v>43.200986137788071</v>
      </c>
    </row>
    <row r="69" spans="1:10" x14ac:dyDescent="0.3">
      <c r="A69" s="101">
        <v>3.5000000000000003E-2</v>
      </c>
      <c r="B69">
        <v>18</v>
      </c>
      <c r="C69" s="102">
        <v>0.99041778459179763</v>
      </c>
      <c r="D69" s="101">
        <v>-0.14499999999999999</v>
      </c>
      <c r="E69">
        <v>0</v>
      </c>
      <c r="F69" s="102">
        <v>1</v>
      </c>
      <c r="I69">
        <f t="shared" si="2"/>
        <v>0.55419901589407194</v>
      </c>
      <c r="J69">
        <f t="shared" si="3"/>
        <v>14.459052324676335</v>
      </c>
    </row>
    <row r="70" spans="1:10" x14ac:dyDescent="0.3">
      <c r="A70" s="101">
        <v>0.04</v>
      </c>
      <c r="B70">
        <v>13</v>
      </c>
      <c r="C70" s="102">
        <v>0.99290916059793022</v>
      </c>
      <c r="D70" s="101">
        <v>-0.14000000000000001</v>
      </c>
      <c r="E70">
        <v>0</v>
      </c>
      <c r="F70" s="102">
        <v>1</v>
      </c>
      <c r="I70">
        <f t="shared" si="2"/>
        <v>0.15643177104185302</v>
      </c>
      <c r="J70">
        <f t="shared" si="3"/>
        <v>4.0813049064819458</v>
      </c>
    </row>
    <row r="71" spans="1:10" x14ac:dyDescent="0.3">
      <c r="A71" s="101">
        <v>4.4999999999999998E-2</v>
      </c>
      <c r="B71">
        <v>14</v>
      </c>
      <c r="C71" s="102">
        <v>0.9955921809122269</v>
      </c>
      <c r="D71" s="101">
        <v>-0.13500000000000001</v>
      </c>
      <c r="E71">
        <v>0</v>
      </c>
      <c r="F71" s="102">
        <v>1</v>
      </c>
      <c r="I71">
        <f t="shared" si="2"/>
        <v>3.7238932008274016E-2</v>
      </c>
      <c r="J71">
        <f t="shared" si="3"/>
        <v>0.9715637360958691</v>
      </c>
    </row>
    <row r="72" spans="1:10" x14ac:dyDescent="0.3">
      <c r="A72" s="101">
        <v>0.05</v>
      </c>
      <c r="B72">
        <v>7</v>
      </c>
      <c r="C72" s="102">
        <v>0.99693369106937524</v>
      </c>
      <c r="D72" s="101">
        <v>-0.13</v>
      </c>
      <c r="E72">
        <v>0</v>
      </c>
      <c r="F72" s="102">
        <v>1</v>
      </c>
      <c r="I72">
        <f t="shared" si="2"/>
        <v>7.4762276166043607E-3</v>
      </c>
      <c r="J72">
        <f t="shared" si="3"/>
        <v>0.19505477851720776</v>
      </c>
    </row>
    <row r="73" spans="1:10" x14ac:dyDescent="0.3">
      <c r="A73" s="101">
        <v>5.5E-2</v>
      </c>
      <c r="B73">
        <v>3</v>
      </c>
      <c r="C73" s="102">
        <v>0.99750862399386742</v>
      </c>
      <c r="D73" s="101">
        <v>-0.125</v>
      </c>
      <c r="E73">
        <v>0</v>
      </c>
      <c r="F73" s="102">
        <v>1</v>
      </c>
      <c r="I73">
        <f t="shared" si="2"/>
        <v>1.2658459493133951E-3</v>
      </c>
      <c r="J73">
        <f t="shared" si="3"/>
        <v>3.3025920817586478E-2</v>
      </c>
    </row>
    <row r="74" spans="1:10" x14ac:dyDescent="0.3">
      <c r="A74" s="101">
        <v>0.06</v>
      </c>
      <c r="B74">
        <v>2</v>
      </c>
      <c r="C74" s="102">
        <v>0.9978919126101955</v>
      </c>
      <c r="D74" s="101">
        <v>-0.12</v>
      </c>
      <c r="E74">
        <v>0</v>
      </c>
      <c r="F74" s="102">
        <v>1</v>
      </c>
      <c r="I74">
        <f t="shared" si="2"/>
        <v>1.8075579944610767E-4</v>
      </c>
      <c r="J74">
        <f t="shared" si="3"/>
        <v>4.71591880754895E-3</v>
      </c>
    </row>
    <row r="75" spans="1:10" x14ac:dyDescent="0.3">
      <c r="A75" s="101">
        <v>6.5000000000000002E-2</v>
      </c>
      <c r="B75">
        <v>4</v>
      </c>
      <c r="C75" s="102">
        <v>0.99865848984285166</v>
      </c>
      <c r="D75" s="101">
        <v>-0.11</v>
      </c>
      <c r="E75">
        <v>0</v>
      </c>
      <c r="F75" s="102">
        <v>1</v>
      </c>
      <c r="I75">
        <f t="shared" si="2"/>
        <v>2.176790670253314E-5</v>
      </c>
      <c r="J75">
        <f t="shared" si="3"/>
        <v>5.6792468586908964E-4</v>
      </c>
    </row>
    <row r="76" spans="1:10" x14ac:dyDescent="0.3">
      <c r="A76" s="101">
        <v>7.0000000000000007E-2</v>
      </c>
      <c r="B76">
        <v>1</v>
      </c>
      <c r="C76" s="102">
        <v>0.99885013415101576</v>
      </c>
      <c r="D76" s="101">
        <v>-0.105</v>
      </c>
      <c r="E76">
        <v>0</v>
      </c>
      <c r="F76" s="102">
        <v>1</v>
      </c>
      <c r="I76">
        <f t="shared" si="2"/>
        <v>2.2108238321484007E-6</v>
      </c>
      <c r="J76">
        <f t="shared" si="3"/>
        <v>5.7680393780751777E-5</v>
      </c>
    </row>
    <row r="77" spans="1:10" x14ac:dyDescent="0.3">
      <c r="A77" s="101">
        <v>7.4999999999999997E-2</v>
      </c>
      <c r="B77">
        <v>2</v>
      </c>
      <c r="C77" s="102">
        <v>0.99923342276734384</v>
      </c>
      <c r="D77" s="101">
        <v>-0.1</v>
      </c>
      <c r="E77">
        <v>0</v>
      </c>
      <c r="F77" s="102">
        <v>1</v>
      </c>
      <c r="I77">
        <f t="shared" si="2"/>
        <v>1.8936715334139655E-7</v>
      </c>
      <c r="J77">
        <f t="shared" si="3"/>
        <v>4.9405890306770368E-6</v>
      </c>
    </row>
    <row r="78" spans="1:10" x14ac:dyDescent="0.3">
      <c r="A78" s="101">
        <v>0.08</v>
      </c>
      <c r="B78">
        <v>0</v>
      </c>
      <c r="C78" s="102">
        <v>0.99923342276734384</v>
      </c>
      <c r="D78" s="101">
        <v>-9.5000000000000001E-2</v>
      </c>
      <c r="E78">
        <v>0</v>
      </c>
      <c r="F78" s="102">
        <v>1</v>
      </c>
      <c r="I78">
        <f t="shared" si="2"/>
        <v>1.3679436472922916E-8</v>
      </c>
      <c r="J78">
        <f t="shared" si="3"/>
        <v>3.5689649757855889E-7</v>
      </c>
    </row>
    <row r="79" spans="1:10" x14ac:dyDescent="0.3">
      <c r="A79" s="101">
        <v>8.5000000000000006E-2</v>
      </c>
      <c r="B79">
        <v>0</v>
      </c>
      <c r="C79" s="102">
        <v>0.99923342276734384</v>
      </c>
      <c r="D79" s="101">
        <v>-0.08</v>
      </c>
      <c r="E79">
        <v>0</v>
      </c>
      <c r="F79" s="102">
        <v>1</v>
      </c>
      <c r="I79">
        <f t="shared" si="2"/>
        <v>8.3338332432919571E-10</v>
      </c>
      <c r="J79">
        <f t="shared" si="3"/>
        <v>2.1742970931748718E-8</v>
      </c>
    </row>
    <row r="80" spans="1:10" x14ac:dyDescent="0.3">
      <c r="A80" s="101">
        <v>0.09</v>
      </c>
      <c r="B80">
        <v>0</v>
      </c>
      <c r="C80" s="102">
        <v>0.99923342276734384</v>
      </c>
      <c r="D80" s="101">
        <v>-7.0000000000000007E-2</v>
      </c>
      <c r="E80">
        <v>0</v>
      </c>
      <c r="F80" s="102">
        <v>1</v>
      </c>
      <c r="I80">
        <f t="shared" si="2"/>
        <v>4.2818795704089122E-11</v>
      </c>
      <c r="J80">
        <f t="shared" si="3"/>
        <v>1.1171423799196853E-9</v>
      </c>
    </row>
    <row r="81" spans="1:10" x14ac:dyDescent="0.3">
      <c r="A81" s="101">
        <v>9.5000000000000001E-2</v>
      </c>
      <c r="B81">
        <v>2</v>
      </c>
      <c r="C81" s="102">
        <v>0.99961671138367192</v>
      </c>
      <c r="D81" s="101">
        <v>0.08</v>
      </c>
      <c r="E81">
        <v>0</v>
      </c>
      <c r="F81" s="102">
        <v>1</v>
      </c>
      <c r="I81">
        <f t="shared" si="2"/>
        <v>1.8553982119514384E-12</v>
      </c>
      <c r="J81">
        <f t="shared" si="3"/>
        <v>4.8407339349813033E-11</v>
      </c>
    </row>
    <row r="82" spans="1:10" x14ac:dyDescent="0.3">
      <c r="A82" s="101">
        <v>0.1</v>
      </c>
      <c r="B82">
        <v>0</v>
      </c>
      <c r="C82" s="102">
        <v>0.99961671138367192</v>
      </c>
      <c r="D82" s="101">
        <v>8.5000000000000006E-2</v>
      </c>
      <c r="E82">
        <v>0</v>
      </c>
      <c r="F82" s="102">
        <v>1</v>
      </c>
      <c r="I82">
        <f t="shared" si="2"/>
        <v>6.7803617007467216E-14</v>
      </c>
      <c r="J82">
        <f t="shared" si="3"/>
        <v>1.7689963677248199E-12</v>
      </c>
    </row>
    <row r="83" spans="1:10" x14ac:dyDescent="0.3">
      <c r="A83" s="101">
        <v>0.105</v>
      </c>
      <c r="B83">
        <v>0</v>
      </c>
      <c r="C83" s="102">
        <v>0.99961671138367192</v>
      </c>
      <c r="D83" s="101">
        <v>0.09</v>
      </c>
      <c r="E83">
        <v>0</v>
      </c>
      <c r="F83" s="102">
        <v>1</v>
      </c>
      <c r="I83">
        <f t="shared" si="2"/>
        <v>2.0896888885163093E-15</v>
      </c>
      <c r="J83">
        <f t="shared" si="3"/>
        <v>5.4519983101390513E-14</v>
      </c>
    </row>
    <row r="84" spans="1:10" x14ac:dyDescent="0.3">
      <c r="A84" s="101">
        <v>0.11</v>
      </c>
      <c r="B84">
        <v>1</v>
      </c>
      <c r="C84" s="102">
        <v>0.9998083556918359</v>
      </c>
      <c r="D84" s="101">
        <v>0.1</v>
      </c>
      <c r="E84">
        <v>0</v>
      </c>
      <c r="F84" s="102">
        <v>1</v>
      </c>
      <c r="I84">
        <f t="shared" si="2"/>
        <v>5.4315458238494422E-17</v>
      </c>
      <c r="J84">
        <f t="shared" si="3"/>
        <v>1.4170903054423195E-15</v>
      </c>
    </row>
    <row r="85" spans="1:10" x14ac:dyDescent="0.3">
      <c r="A85" s="101">
        <v>0.115</v>
      </c>
      <c r="B85">
        <v>0</v>
      </c>
      <c r="C85" s="102">
        <v>0.9998083556918359</v>
      </c>
      <c r="D85" s="101">
        <v>0.105</v>
      </c>
      <c r="E85">
        <v>0</v>
      </c>
      <c r="F85" s="102">
        <v>1</v>
      </c>
      <c r="I85">
        <f t="shared" si="2"/>
        <v>1.1906340688346105E-18</v>
      </c>
      <c r="J85">
        <f t="shared" si="3"/>
        <v>3.1063642855894989E-17</v>
      </c>
    </row>
    <row r="86" spans="1:10" x14ac:dyDescent="0.3">
      <c r="A86" s="101">
        <v>0.12</v>
      </c>
      <c r="B86">
        <v>1</v>
      </c>
      <c r="C86" s="102">
        <v>1</v>
      </c>
      <c r="D86" s="101">
        <v>0.115</v>
      </c>
      <c r="E86">
        <v>0</v>
      </c>
      <c r="F86" s="102">
        <v>1</v>
      </c>
      <c r="I86">
        <f t="shared" si="2"/>
        <v>2.2011325989894187E-20</v>
      </c>
      <c r="J86">
        <f t="shared" si="3"/>
        <v>5.7427549507633932E-19</v>
      </c>
    </row>
    <row r="87" spans="1:10" x14ac:dyDescent="0.3">
      <c r="A87" s="101">
        <v>0.125</v>
      </c>
      <c r="B87">
        <v>0</v>
      </c>
      <c r="C87" s="102">
        <v>1</v>
      </c>
      <c r="D87" s="101">
        <v>0.125</v>
      </c>
      <c r="E87">
        <v>0</v>
      </c>
      <c r="F87" s="102">
        <v>1</v>
      </c>
      <c r="I87">
        <f t="shared" si="2"/>
        <v>3.4318409278862887E-22</v>
      </c>
      <c r="J87">
        <f t="shared" si="3"/>
        <v>8.9536729808553272E-21</v>
      </c>
    </row>
    <row r="88" spans="1:10" x14ac:dyDescent="0.3">
      <c r="A88" s="101">
        <v>0.13</v>
      </c>
      <c r="B88">
        <v>0</v>
      </c>
      <c r="C88" s="102">
        <v>1</v>
      </c>
      <c r="D88" s="101">
        <v>0.13</v>
      </c>
      <c r="E88">
        <v>0</v>
      </c>
      <c r="F88" s="102">
        <v>1</v>
      </c>
      <c r="I88">
        <f t="shared" si="2"/>
        <v>4.5125407402855726E-24</v>
      </c>
      <c r="J88">
        <f t="shared" si="3"/>
        <v>1.1773218791405059E-22</v>
      </c>
    </row>
    <row r="89" spans="1:10" x14ac:dyDescent="0.3">
      <c r="A89" s="101">
        <v>0.13500000000000001</v>
      </c>
      <c r="B89">
        <v>0</v>
      </c>
      <c r="C89" s="102">
        <v>1</v>
      </c>
      <c r="D89" s="101">
        <v>0.13500000000000001</v>
      </c>
      <c r="E89">
        <v>0</v>
      </c>
      <c r="F89" s="102">
        <v>1</v>
      </c>
      <c r="I89">
        <f t="shared" si="2"/>
        <v>5.0041251827001161E-26</v>
      </c>
      <c r="J89">
        <f t="shared" si="3"/>
        <v>1.3055762601664603E-24</v>
      </c>
    </row>
    <row r="90" spans="1:10" x14ac:dyDescent="0.3">
      <c r="A90" s="101">
        <v>0.14000000000000001</v>
      </c>
      <c r="B90">
        <v>0</v>
      </c>
      <c r="C90" s="102">
        <v>1</v>
      </c>
      <c r="D90" s="101">
        <v>0.14000000000000001</v>
      </c>
      <c r="E90">
        <v>0</v>
      </c>
      <c r="F90" s="102">
        <v>1</v>
      </c>
      <c r="I90">
        <f t="shared" si="2"/>
        <v>4.6800257006885394E-28</v>
      </c>
      <c r="J90">
        <f t="shared" si="3"/>
        <v>1.22101870530964E-26</v>
      </c>
    </row>
    <row r="91" spans="1:10" x14ac:dyDescent="0.3">
      <c r="A91" s="101">
        <v>0.14499999999999999</v>
      </c>
      <c r="B91">
        <v>0</v>
      </c>
      <c r="C91" s="102">
        <v>1</v>
      </c>
      <c r="D91" s="101">
        <v>0.14499999999999999</v>
      </c>
      <c r="E91">
        <v>0</v>
      </c>
      <c r="F91" s="102">
        <v>1</v>
      </c>
      <c r="I91">
        <f t="shared" si="2"/>
        <v>3.6913170925795662E-30</v>
      </c>
      <c r="J91">
        <f t="shared" si="3"/>
        <v>9.6306462945400889E-29</v>
      </c>
    </row>
    <row r="92" spans="1:10" x14ac:dyDescent="0.3">
      <c r="A92" s="101">
        <v>0.15</v>
      </c>
      <c r="B92">
        <v>0</v>
      </c>
      <c r="C92" s="102">
        <v>1</v>
      </c>
      <c r="D92" s="101">
        <v>0.15</v>
      </c>
      <c r="E92">
        <v>0</v>
      </c>
      <c r="F92" s="102">
        <v>1</v>
      </c>
      <c r="I92">
        <f t="shared" si="2"/>
        <v>2.4554297438732992E-32</v>
      </c>
      <c r="J92">
        <f t="shared" si="3"/>
        <v>6.4062162017654385E-31</v>
      </c>
    </row>
    <row r="93" spans="1:10" x14ac:dyDescent="0.3">
      <c r="A93" s="101">
        <v>0.155</v>
      </c>
      <c r="B93">
        <v>0</v>
      </c>
      <c r="C93" s="102">
        <v>1</v>
      </c>
      <c r="D93" s="101">
        <v>0.155</v>
      </c>
      <c r="E93">
        <v>0</v>
      </c>
      <c r="F93" s="102">
        <v>1</v>
      </c>
      <c r="I93">
        <f t="shared" si="2"/>
        <v>1.3774844790246719E-34</v>
      </c>
      <c r="J93">
        <f t="shared" si="3"/>
        <v>3.593857005775369E-33</v>
      </c>
    </row>
    <row r="94" spans="1:10" x14ac:dyDescent="0.3">
      <c r="A94" s="101">
        <v>0.16</v>
      </c>
      <c r="B94">
        <v>0</v>
      </c>
      <c r="C94" s="102">
        <v>1</v>
      </c>
      <c r="D94" s="101">
        <v>0.16</v>
      </c>
      <c r="E94">
        <v>0</v>
      </c>
      <c r="F94" s="102">
        <v>1</v>
      </c>
      <c r="I94">
        <f t="shared" si="2"/>
        <v>6.5171686366012489E-37</v>
      </c>
      <c r="J94">
        <f t="shared" si="3"/>
        <v>1.7003292972892658E-35</v>
      </c>
    </row>
    <row r="95" spans="1:10" x14ac:dyDescent="0.3">
      <c r="A95" s="101">
        <v>0.16500000000000001</v>
      </c>
      <c r="B95">
        <v>0</v>
      </c>
      <c r="C95" s="102">
        <v>1</v>
      </c>
      <c r="D95" s="101">
        <v>0.16500000000000001</v>
      </c>
      <c r="E95">
        <v>0</v>
      </c>
      <c r="F95" s="102">
        <v>1</v>
      </c>
      <c r="I95">
        <f t="shared" si="2"/>
        <v>2.6004244850870574E-39</v>
      </c>
      <c r="J95">
        <f t="shared" si="3"/>
        <v>6.7845074815921326E-38</v>
      </c>
    </row>
    <row r="96" spans="1:10" x14ac:dyDescent="0.3">
      <c r="A96" s="101">
        <v>0.17</v>
      </c>
      <c r="B96">
        <v>0</v>
      </c>
      <c r="C96" s="102">
        <v>1</v>
      </c>
      <c r="D96" s="101">
        <v>0.17</v>
      </c>
      <c r="E96">
        <v>0</v>
      </c>
      <c r="F96" s="102">
        <v>1</v>
      </c>
      <c r="I96">
        <f t="shared" si="2"/>
        <v>8.7506956123988611E-42</v>
      </c>
      <c r="J96">
        <f t="shared" si="3"/>
        <v>2.2830564852748629E-40</v>
      </c>
    </row>
    <row r="97" spans="1:10" x14ac:dyDescent="0.3">
      <c r="A97" s="101">
        <v>0.17499999999999999</v>
      </c>
      <c r="B97">
        <v>0</v>
      </c>
      <c r="C97" s="102">
        <v>1</v>
      </c>
      <c r="D97" s="101">
        <v>0.17499999999999999</v>
      </c>
      <c r="E97">
        <v>0</v>
      </c>
      <c r="F97" s="102">
        <v>1</v>
      </c>
      <c r="I97">
        <f t="shared" si="2"/>
        <v>2.4834415977004769E-44</v>
      </c>
      <c r="J97">
        <f t="shared" si="3"/>
        <v>6.4792991284005435E-43</v>
      </c>
    </row>
    <row r="98" spans="1:10" x14ac:dyDescent="0.3">
      <c r="A98" s="101">
        <v>0.18</v>
      </c>
      <c r="B98">
        <v>0</v>
      </c>
      <c r="C98" s="102">
        <v>1</v>
      </c>
      <c r="D98" s="101">
        <v>0.18</v>
      </c>
      <c r="E98">
        <v>0</v>
      </c>
      <c r="F98" s="102">
        <v>1</v>
      </c>
      <c r="I98">
        <f t="shared" si="2"/>
        <v>5.9439940794691103E-47</v>
      </c>
      <c r="J98">
        <f t="shared" si="3"/>
        <v>1.5507880553334908E-45</v>
      </c>
    </row>
    <row r="99" spans="1:10" x14ac:dyDescent="0.3">
      <c r="A99" s="101">
        <v>0.185</v>
      </c>
      <c r="B99">
        <v>0</v>
      </c>
      <c r="C99" s="102">
        <v>1</v>
      </c>
      <c r="D99" s="101">
        <v>0.185</v>
      </c>
      <c r="E99">
        <v>0</v>
      </c>
      <c r="F99" s="102">
        <v>1</v>
      </c>
      <c r="I99">
        <f t="shared" si="2"/>
        <v>1.1998192571210178E-49</v>
      </c>
      <c r="J99">
        <f t="shared" si="3"/>
        <v>3.1303284418287354E-48</v>
      </c>
    </row>
    <row r="100" spans="1:10" x14ac:dyDescent="0.3">
      <c r="A100" s="101">
        <v>0.19</v>
      </c>
      <c r="B100">
        <v>0</v>
      </c>
      <c r="C100" s="102">
        <v>1</v>
      </c>
      <c r="D100" s="101">
        <v>0.19</v>
      </c>
      <c r="E100">
        <v>0</v>
      </c>
      <c r="F100" s="102">
        <v>1</v>
      </c>
      <c r="I100">
        <f t="shared" si="2"/>
        <v>2.0425200624739572E-52</v>
      </c>
      <c r="J100">
        <f t="shared" si="3"/>
        <v>5.3289348429945549E-51</v>
      </c>
    </row>
    <row r="101" spans="1:10" x14ac:dyDescent="0.3">
      <c r="A101" s="101">
        <v>0.19500000000000001</v>
      </c>
      <c r="B101">
        <v>0</v>
      </c>
      <c r="C101" s="102">
        <v>1</v>
      </c>
      <c r="D101" s="101">
        <v>0.19500000000000001</v>
      </c>
      <c r="E101">
        <v>0</v>
      </c>
      <c r="F101" s="102">
        <v>1</v>
      </c>
      <c r="I101">
        <f t="shared" si="2"/>
        <v>2.9324450111825216E-55</v>
      </c>
      <c r="J101">
        <f t="shared" si="3"/>
        <v>7.6507490341751999E-54</v>
      </c>
    </row>
    <row r="102" spans="1:10" x14ac:dyDescent="0.3">
      <c r="A102" s="101">
        <v>0.2</v>
      </c>
      <c r="B102">
        <v>0</v>
      </c>
      <c r="C102" s="102">
        <v>1</v>
      </c>
      <c r="D102" s="101">
        <v>0.2</v>
      </c>
      <c r="E102">
        <v>0</v>
      </c>
      <c r="F102" s="102">
        <v>1</v>
      </c>
      <c r="I102">
        <f t="shared" si="2"/>
        <v>3.5506385668992004E-58</v>
      </c>
      <c r="J102">
        <f t="shared" si="3"/>
        <v>9.2636160210400137E-57</v>
      </c>
    </row>
    <row r="103" spans="1:10" x14ac:dyDescent="0.3">
      <c r="A103" s="101">
        <v>0.20499999999999999</v>
      </c>
      <c r="B103">
        <v>0</v>
      </c>
      <c r="C103" s="102">
        <v>1</v>
      </c>
      <c r="D103" s="101">
        <v>0.20499999999999999</v>
      </c>
      <c r="E103">
        <v>0</v>
      </c>
      <c r="F103" s="102">
        <v>1</v>
      </c>
      <c r="I103">
        <f t="shared" si="2"/>
        <v>3.625735327064862E-61</v>
      </c>
      <c r="J103">
        <f t="shared" si="3"/>
        <v>9.459543468312225E-60</v>
      </c>
    </row>
    <row r="104" spans="1:10" x14ac:dyDescent="0.3">
      <c r="A104" s="101">
        <v>0.21</v>
      </c>
      <c r="B104">
        <v>0</v>
      </c>
      <c r="C104" s="102">
        <v>1</v>
      </c>
      <c r="D104" s="101">
        <v>0.21</v>
      </c>
      <c r="E104">
        <v>0</v>
      </c>
      <c r="F104" s="102">
        <v>1</v>
      </c>
      <c r="I104">
        <f t="shared" si="2"/>
        <v>3.1224735857830134E-64</v>
      </c>
      <c r="J104">
        <f t="shared" si="3"/>
        <v>8.1465335853078822E-63</v>
      </c>
    </row>
    <row r="105" spans="1:10" x14ac:dyDescent="0.3">
      <c r="A105" s="101">
        <v>0.215</v>
      </c>
      <c r="B105">
        <v>0</v>
      </c>
      <c r="C105" s="102">
        <v>1</v>
      </c>
      <c r="D105" s="101">
        <v>0.215</v>
      </c>
      <c r="E105">
        <v>0</v>
      </c>
      <c r="F105" s="102">
        <v>1</v>
      </c>
      <c r="I105">
        <f t="shared" si="2"/>
        <v>2.2678508628047959E-67</v>
      </c>
      <c r="J105">
        <f t="shared" si="3"/>
        <v>5.9168229010577128E-66</v>
      </c>
    </row>
    <row r="106" spans="1:10" x14ac:dyDescent="0.3">
      <c r="A106" s="101">
        <v>0.22</v>
      </c>
      <c r="B106">
        <v>0</v>
      </c>
      <c r="C106" s="102">
        <v>1</v>
      </c>
      <c r="D106" s="101">
        <v>0.22</v>
      </c>
      <c r="E106">
        <v>0</v>
      </c>
      <c r="F106" s="102">
        <v>1</v>
      </c>
      <c r="I106">
        <f t="shared" si="2"/>
        <v>1.3891311576582381E-70</v>
      </c>
      <c r="J106">
        <f t="shared" si="3"/>
        <v>3.6242431903303432E-69</v>
      </c>
    </row>
    <row r="107" spans="1:10" x14ac:dyDescent="0.3">
      <c r="A107" s="101">
        <v>0.22500000000000001</v>
      </c>
      <c r="B107">
        <v>0</v>
      </c>
      <c r="C107" s="102">
        <v>1</v>
      </c>
      <c r="D107" s="101">
        <v>0.22500000000000001</v>
      </c>
      <c r="E107">
        <v>0</v>
      </c>
      <c r="F107" s="102">
        <v>1</v>
      </c>
      <c r="I107">
        <f t="shared" si="2"/>
        <v>7.1760434008461359E-74</v>
      </c>
      <c r="J107">
        <f t="shared" si="3"/>
        <v>1.8722297232807568E-72</v>
      </c>
    </row>
    <row r="108" spans="1:10" x14ac:dyDescent="0.3">
      <c r="A108" s="101">
        <v>0.23</v>
      </c>
      <c r="B108">
        <v>0</v>
      </c>
      <c r="C108" s="102">
        <v>1</v>
      </c>
      <c r="D108" s="101">
        <v>0.23</v>
      </c>
      <c r="E108">
        <v>0</v>
      </c>
      <c r="F108" s="102">
        <v>1</v>
      </c>
      <c r="I108">
        <f t="shared" si="2"/>
        <v>3.1263666110597701E-77</v>
      </c>
      <c r="J108">
        <f t="shared" si="3"/>
        <v>8.1566904882549399E-76</v>
      </c>
    </row>
    <row r="109" spans="1:10" x14ac:dyDescent="0.3">
      <c r="A109" s="101">
        <v>0.23499999999999999</v>
      </c>
      <c r="B109">
        <v>0</v>
      </c>
      <c r="C109" s="102">
        <v>1</v>
      </c>
      <c r="D109" s="101">
        <v>0.23499999999999999</v>
      </c>
      <c r="E109">
        <v>0</v>
      </c>
      <c r="F109" s="102">
        <v>1</v>
      </c>
      <c r="I109">
        <f t="shared" si="2"/>
        <v>1.1487031027770794E-80</v>
      </c>
      <c r="J109">
        <f t="shared" si="3"/>
        <v>2.9969663951454001E-79</v>
      </c>
    </row>
    <row r="110" spans="1:10" x14ac:dyDescent="0.3">
      <c r="A110" s="101">
        <v>0.24</v>
      </c>
      <c r="B110">
        <v>0</v>
      </c>
      <c r="C110" s="102">
        <v>1</v>
      </c>
      <c r="D110" s="101">
        <v>0.24</v>
      </c>
      <c r="E110">
        <v>0</v>
      </c>
      <c r="F110" s="102">
        <v>1</v>
      </c>
      <c r="I110">
        <f t="shared" si="2"/>
        <v>3.5594977884309155E-84</v>
      </c>
      <c r="J110">
        <f t="shared" si="3"/>
        <v>9.2867297300162587E-83</v>
      </c>
    </row>
    <row r="111" spans="1:10" x14ac:dyDescent="0.3">
      <c r="A111" s="101">
        <v>0.245</v>
      </c>
      <c r="B111">
        <v>0</v>
      </c>
      <c r="C111" s="102">
        <v>1</v>
      </c>
      <c r="D111" s="101">
        <v>0.245</v>
      </c>
      <c r="E111">
        <v>0</v>
      </c>
      <c r="F111" s="102">
        <v>1</v>
      </c>
      <c r="I111">
        <f t="shared" si="2"/>
        <v>9.3021364075741877E-88</v>
      </c>
      <c r="J111">
        <f t="shared" si="3"/>
        <v>2.4269273887361054E-86</v>
      </c>
    </row>
    <row r="112" spans="1:10" x14ac:dyDescent="0.3">
      <c r="A112" s="101">
        <v>0.25</v>
      </c>
      <c r="B112">
        <v>0</v>
      </c>
      <c r="C112" s="102">
        <v>1</v>
      </c>
      <c r="D112" s="101">
        <v>0.25</v>
      </c>
      <c r="E112">
        <v>0</v>
      </c>
      <c r="F112" s="102">
        <v>1</v>
      </c>
      <c r="I112">
        <f t="shared" si="2"/>
        <v>2.050169286694929E-91</v>
      </c>
      <c r="J112">
        <f t="shared" si="3"/>
        <v>5.3488916689870705E-90</v>
      </c>
    </row>
    <row r="113" spans="1:10" x14ac:dyDescent="0.3">
      <c r="A113" s="101">
        <v>0.255</v>
      </c>
      <c r="B113">
        <v>0</v>
      </c>
      <c r="C113" s="102">
        <v>1</v>
      </c>
      <c r="D113" s="101">
        <v>0.255</v>
      </c>
      <c r="E113">
        <v>0</v>
      </c>
      <c r="F113" s="102">
        <v>1</v>
      </c>
      <c r="I113">
        <f t="shared" si="2"/>
        <v>3.8107440966164968E-95</v>
      </c>
      <c r="J113">
        <f t="shared" si="3"/>
        <v>9.9422313480724409E-94</v>
      </c>
    </row>
    <row r="114" spans="1:10" x14ac:dyDescent="0.3">
      <c r="A114" s="101">
        <v>0.26</v>
      </c>
      <c r="B114">
        <v>0</v>
      </c>
      <c r="C114" s="102">
        <v>1</v>
      </c>
      <c r="D114" s="101">
        <v>0.26</v>
      </c>
      <c r="E114">
        <v>0</v>
      </c>
      <c r="F114" s="102">
        <v>1</v>
      </c>
      <c r="I114">
        <f t="shared" si="2"/>
        <v>5.973692881218003E-99</v>
      </c>
      <c r="J114">
        <f t="shared" si="3"/>
        <v>1.5585364727097771E-97</v>
      </c>
    </row>
    <row r="115" spans="1:10" x14ac:dyDescent="0.3">
      <c r="A115" s="101">
        <v>0.26500000000000101</v>
      </c>
      <c r="B115">
        <v>0</v>
      </c>
      <c r="C115" s="102">
        <v>1</v>
      </c>
      <c r="D115" s="101">
        <v>0.26500000000000101</v>
      </c>
      <c r="E115">
        <v>0</v>
      </c>
      <c r="F115" s="102">
        <v>1</v>
      </c>
      <c r="I115">
        <f t="shared" si="2"/>
        <v>7.8974891770339134E-103</v>
      </c>
      <c r="J115">
        <f t="shared" si="3"/>
        <v>2.060454926288148E-101</v>
      </c>
    </row>
    <row r="116" spans="1:10" x14ac:dyDescent="0.3">
      <c r="A116" s="101">
        <v>0.27000000000000102</v>
      </c>
      <c r="B116">
        <v>0</v>
      </c>
      <c r="C116" s="102">
        <v>1</v>
      </c>
      <c r="D116" s="101">
        <v>0.27000000000000102</v>
      </c>
      <c r="E116">
        <v>0</v>
      </c>
      <c r="F116" s="102">
        <v>1</v>
      </c>
      <c r="I116">
        <f t="shared" si="2"/>
        <v>8.8053825957727082E-107</v>
      </c>
      <c r="J116">
        <f t="shared" si="3"/>
        <v>2.2973243192370997E-105</v>
      </c>
    </row>
    <row r="117" spans="1:10" x14ac:dyDescent="0.3">
      <c r="A117" s="101">
        <v>0.27500000000000102</v>
      </c>
      <c r="B117">
        <v>0</v>
      </c>
      <c r="C117" s="102">
        <v>1</v>
      </c>
      <c r="D117" s="101">
        <v>0.27500000000000102</v>
      </c>
      <c r="E117">
        <v>0</v>
      </c>
      <c r="F117" s="102">
        <v>1</v>
      </c>
      <c r="I117">
        <f t="shared" si="2"/>
        <v>8.2798118007898799E-111</v>
      </c>
      <c r="J117">
        <f t="shared" si="3"/>
        <v>2.1602028988260797E-109</v>
      </c>
    </row>
    <row r="118" spans="1:10" x14ac:dyDescent="0.3">
      <c r="A118" s="101">
        <v>0.28000000000000103</v>
      </c>
      <c r="B118">
        <v>0</v>
      </c>
      <c r="C118" s="102">
        <v>1</v>
      </c>
      <c r="D118" s="101">
        <v>0.28000000000000103</v>
      </c>
      <c r="E118">
        <v>0</v>
      </c>
      <c r="F118" s="102">
        <v>1</v>
      </c>
      <c r="I118">
        <f t="shared" si="2"/>
        <v>6.5660735472147826E-115</v>
      </c>
      <c r="J118">
        <f t="shared" si="3"/>
        <v>1.7130885884683367E-113</v>
      </c>
    </row>
    <row r="119" spans="1:10" x14ac:dyDescent="0.3">
      <c r="A119" s="101">
        <v>0.28500000000000097</v>
      </c>
      <c r="B119">
        <v>0</v>
      </c>
      <c r="C119" s="102">
        <v>1</v>
      </c>
      <c r="D119" s="101">
        <v>0.28500000000000097</v>
      </c>
      <c r="E119">
        <v>0</v>
      </c>
      <c r="F119" s="102">
        <v>1</v>
      </c>
      <c r="I119">
        <f t="shared" si="2"/>
        <v>4.3914107794505675E-119</v>
      </c>
      <c r="J119">
        <f t="shared" si="3"/>
        <v>1.1457190723586532E-117</v>
      </c>
    </row>
    <row r="120" spans="1:10" x14ac:dyDescent="0.3">
      <c r="A120" s="101">
        <v>0.29000000000000098</v>
      </c>
      <c r="B120">
        <v>0</v>
      </c>
      <c r="C120" s="102">
        <v>1</v>
      </c>
      <c r="D120" s="101">
        <v>0.29000000000000098</v>
      </c>
      <c r="E120">
        <v>0</v>
      </c>
      <c r="F120" s="102">
        <v>1</v>
      </c>
      <c r="I120">
        <f t="shared" si="2"/>
        <v>2.4769396613001468E-123</v>
      </c>
      <c r="J120">
        <f t="shared" si="3"/>
        <v>6.4623355763320838E-122</v>
      </c>
    </row>
    <row r="121" spans="1:10" x14ac:dyDescent="0.3">
      <c r="A121" s="101">
        <v>0.29500000000000098</v>
      </c>
      <c r="B121">
        <v>0</v>
      </c>
      <c r="C121" s="102">
        <v>1</v>
      </c>
      <c r="D121" s="101">
        <v>0.29500000000000098</v>
      </c>
      <c r="E121">
        <v>0</v>
      </c>
      <c r="F121" s="102">
        <v>1</v>
      </c>
      <c r="I121">
        <f t="shared" si="2"/>
        <v>1.1782564718079067E-127</v>
      </c>
      <c r="J121">
        <f t="shared" si="3"/>
        <v>3.0740711349468288E-126</v>
      </c>
    </row>
    <row r="122" spans="1:10" x14ac:dyDescent="0.3">
      <c r="A122" s="101">
        <v>0.30000000000000099</v>
      </c>
      <c r="B122">
        <v>0</v>
      </c>
      <c r="C122" s="102">
        <v>1</v>
      </c>
      <c r="D122" s="101">
        <v>0.30000000000000099</v>
      </c>
      <c r="E122">
        <v>0</v>
      </c>
      <c r="F122" s="102">
        <v>1</v>
      </c>
      <c r="I122">
        <f t="shared" si="2"/>
        <v>4.7269094572886751E-132</v>
      </c>
      <c r="J122">
        <f t="shared" si="3"/>
        <v>1.2332506774066154E-130</v>
      </c>
    </row>
    <row r="123" spans="1:10" ht="14.5" thickBot="1" x14ac:dyDescent="0.35">
      <c r="A123" s="103" t="s">
        <v>140</v>
      </c>
      <c r="B123" s="103">
        <v>0</v>
      </c>
      <c r="C123" s="104">
        <v>1</v>
      </c>
      <c r="D123" s="105" t="s">
        <v>140</v>
      </c>
      <c r="E123" s="103">
        <v>0</v>
      </c>
      <c r="F123" s="104">
        <v>1</v>
      </c>
    </row>
    <row r="126" spans="1:10" x14ac:dyDescent="0.3">
      <c r="C126">
        <f>SUM(B2:B122)</f>
        <v>5218</v>
      </c>
    </row>
  </sheetData>
  <sortState xmlns:xlrd2="http://schemas.microsoft.com/office/spreadsheetml/2017/richdata2" ref="D2:E123">
    <sortCondition descending="1" ref="E2"/>
  </sortState>
  <phoneticPr fontId="12" type="noConversion"/>
  <pageMargins left="0.7" right="0.7" top="0.75" bottom="0.75" header="0.3" footer="0.3"/>
  <ignoredErrors>
    <ignoredError sqref="C126" formulaRange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265"/>
  <sheetViews>
    <sheetView tabSelected="1" topLeftCell="AH240" zoomScale="110" zoomScaleNormal="110" workbookViewId="0">
      <selection activeCell="AS265" sqref="AS265"/>
    </sheetView>
  </sheetViews>
  <sheetFormatPr defaultColWidth="8.6640625" defaultRowHeight="14" x14ac:dyDescent="0.3"/>
  <cols>
    <col min="2" max="2" width="8.75"/>
    <col min="16" max="16" width="8.75"/>
    <col min="17" max="17" width="12.6640625"/>
    <col min="19" max="19" width="8.75"/>
    <col min="34" max="34" width="25.33203125" customWidth="1"/>
    <col min="35" max="45" width="12.6640625"/>
    <col min="47" max="47" width="15.33203125" customWidth="1"/>
    <col min="50" max="50" width="13.83203125"/>
  </cols>
  <sheetData>
    <row r="1" spans="1:58" x14ac:dyDescent="0.3">
      <c r="A1" s="70"/>
      <c r="B1" s="71" t="s">
        <v>17</v>
      </c>
      <c r="C1" s="72">
        <v>0</v>
      </c>
      <c r="D1" s="72">
        <v>1</v>
      </c>
      <c r="E1" s="73">
        <v>2</v>
      </c>
      <c r="F1" s="73">
        <v>3</v>
      </c>
      <c r="G1" s="73">
        <v>4</v>
      </c>
      <c r="H1" s="73">
        <v>5</v>
      </c>
      <c r="I1" s="73">
        <v>6</v>
      </c>
      <c r="J1" s="73">
        <v>7</v>
      </c>
      <c r="K1" s="73">
        <v>8</v>
      </c>
      <c r="L1" s="73">
        <v>9</v>
      </c>
      <c r="M1" s="83">
        <v>10</v>
      </c>
      <c r="P1" s="27" t="s">
        <v>18</v>
      </c>
      <c r="Q1" s="72">
        <v>0</v>
      </c>
      <c r="R1" s="72">
        <v>1</v>
      </c>
      <c r="S1" s="73">
        <v>2</v>
      </c>
      <c r="T1" s="73">
        <v>3</v>
      </c>
      <c r="U1" s="73">
        <v>4</v>
      </c>
      <c r="V1" s="73">
        <v>5</v>
      </c>
      <c r="W1" s="73">
        <v>6</v>
      </c>
      <c r="X1" s="73">
        <v>7</v>
      </c>
      <c r="Y1" s="73">
        <v>8</v>
      </c>
      <c r="Z1" s="73">
        <v>9</v>
      </c>
      <c r="AA1" s="83">
        <v>10</v>
      </c>
      <c r="AD1" s="37" t="s">
        <v>148</v>
      </c>
      <c r="AE1" s="37" t="s">
        <v>149</v>
      </c>
      <c r="AH1" s="27" t="s">
        <v>19</v>
      </c>
      <c r="AI1" s="72">
        <v>0</v>
      </c>
      <c r="AJ1" s="72">
        <v>1</v>
      </c>
      <c r="AK1" s="73">
        <v>2</v>
      </c>
      <c r="AL1" s="73">
        <v>3</v>
      </c>
      <c r="AM1" s="73">
        <v>4</v>
      </c>
      <c r="AN1" s="73">
        <v>5</v>
      </c>
      <c r="AO1" s="73">
        <v>6</v>
      </c>
      <c r="AP1" s="73">
        <v>7</v>
      </c>
      <c r="AQ1" s="73">
        <v>8</v>
      </c>
      <c r="AR1" s="73">
        <v>9</v>
      </c>
      <c r="AS1" s="83">
        <v>10</v>
      </c>
      <c r="AU1" s="27" t="s">
        <v>20</v>
      </c>
      <c r="AV1" s="72">
        <v>0</v>
      </c>
      <c r="AW1" s="72">
        <v>1</v>
      </c>
      <c r="AX1" s="73">
        <v>2</v>
      </c>
      <c r="AY1" s="73">
        <v>3</v>
      </c>
      <c r="AZ1" s="73">
        <v>4</v>
      </c>
      <c r="BA1" s="73">
        <v>5</v>
      </c>
      <c r="BB1" s="73">
        <v>6</v>
      </c>
      <c r="BC1" s="73">
        <v>7</v>
      </c>
      <c r="BD1" s="73">
        <v>8</v>
      </c>
      <c r="BE1" s="73">
        <v>9</v>
      </c>
      <c r="BF1" s="83">
        <v>10</v>
      </c>
    </row>
    <row r="2" spans="1:58" x14ac:dyDescent="0.3">
      <c r="A2" s="57" t="s">
        <v>0</v>
      </c>
      <c r="B2" s="57" t="s">
        <v>1</v>
      </c>
      <c r="C2" s="74" t="s">
        <v>2</v>
      </c>
      <c r="D2" s="40" t="s">
        <v>3</v>
      </c>
      <c r="E2" s="35" t="s">
        <v>4</v>
      </c>
      <c r="F2" s="35" t="s">
        <v>5</v>
      </c>
      <c r="G2" s="35" t="s">
        <v>6</v>
      </c>
      <c r="H2" s="35" t="s">
        <v>7</v>
      </c>
      <c r="I2" s="35" t="s">
        <v>8</v>
      </c>
      <c r="J2" s="35" t="s">
        <v>9</v>
      </c>
      <c r="K2" s="35" t="s">
        <v>10</v>
      </c>
      <c r="L2" s="35" t="s">
        <v>11</v>
      </c>
      <c r="M2" s="48" t="s">
        <v>12</v>
      </c>
      <c r="N2" s="84" t="s">
        <v>14</v>
      </c>
      <c r="O2" s="24"/>
      <c r="P2" s="57" t="s">
        <v>1</v>
      </c>
      <c r="Q2" s="74" t="s">
        <v>2</v>
      </c>
      <c r="R2" s="40" t="s">
        <v>3</v>
      </c>
      <c r="S2" s="35" t="s">
        <v>4</v>
      </c>
      <c r="T2" s="35" t="s">
        <v>5</v>
      </c>
      <c r="U2" s="35" t="s">
        <v>6</v>
      </c>
      <c r="V2" s="35" t="s">
        <v>7</v>
      </c>
      <c r="W2" s="35" t="s">
        <v>8</v>
      </c>
      <c r="X2" s="35" t="s">
        <v>9</v>
      </c>
      <c r="Y2" s="35" t="s">
        <v>10</v>
      </c>
      <c r="Z2" s="35" t="s">
        <v>11</v>
      </c>
      <c r="AA2" s="48" t="s">
        <v>12</v>
      </c>
      <c r="AB2" s="84" t="s">
        <v>14</v>
      </c>
      <c r="AC2" s="28"/>
      <c r="AD2" s="28">
        <f>AVERAGE(Q4:Q244)</f>
        <v>7.4865415949229921E-3</v>
      </c>
      <c r="AE2" s="28">
        <f>STDEV(Q4:Q244)</f>
        <v>4.2721674660155209E-2</v>
      </c>
      <c r="AF2" s="28"/>
      <c r="AG2" s="24"/>
      <c r="AH2" s="57" t="s">
        <v>1</v>
      </c>
      <c r="AI2" s="39" t="s">
        <v>2</v>
      </c>
      <c r="AJ2" s="40" t="s">
        <v>3</v>
      </c>
      <c r="AK2" s="35" t="s">
        <v>4</v>
      </c>
      <c r="AL2" s="35" t="s">
        <v>5</v>
      </c>
      <c r="AM2" s="35" t="s">
        <v>6</v>
      </c>
      <c r="AN2" s="35" t="s">
        <v>7</v>
      </c>
      <c r="AO2" s="35" t="s">
        <v>8</v>
      </c>
      <c r="AP2" s="35" t="s">
        <v>9</v>
      </c>
      <c r="AQ2" s="35" t="s">
        <v>10</v>
      </c>
      <c r="AR2" s="35" t="s">
        <v>11</v>
      </c>
      <c r="AS2" s="48" t="s">
        <v>12</v>
      </c>
      <c r="AU2" s="57" t="s">
        <v>1</v>
      </c>
      <c r="AV2" s="39" t="s">
        <v>2</v>
      </c>
      <c r="AW2" s="40" t="s">
        <v>3</v>
      </c>
      <c r="AX2" s="35" t="s">
        <v>4</v>
      </c>
      <c r="AY2" s="35" t="s">
        <v>5</v>
      </c>
      <c r="AZ2" s="35" t="s">
        <v>6</v>
      </c>
      <c r="BA2" s="35" t="s">
        <v>7</v>
      </c>
      <c r="BB2" s="35" t="s">
        <v>8</v>
      </c>
      <c r="BC2" s="35" t="s">
        <v>9</v>
      </c>
      <c r="BD2" s="35" t="s">
        <v>10</v>
      </c>
      <c r="BE2" s="35" t="s">
        <v>11</v>
      </c>
      <c r="BF2" s="48" t="s">
        <v>12</v>
      </c>
    </row>
    <row r="3" spans="1:58" x14ac:dyDescent="0.3">
      <c r="A3" s="75">
        <v>0</v>
      </c>
      <c r="B3" s="76">
        <v>37022</v>
      </c>
      <c r="C3" s="77">
        <v>1245.67</v>
      </c>
      <c r="D3" s="78">
        <v>28.975000000000001</v>
      </c>
      <c r="E3" s="79">
        <v>9.34</v>
      </c>
      <c r="F3" s="79">
        <v>15.9</v>
      </c>
      <c r="G3" s="79">
        <v>34.700000000000003</v>
      </c>
      <c r="H3" s="79">
        <v>47.01</v>
      </c>
      <c r="I3" s="79">
        <v>43.82</v>
      </c>
      <c r="J3" s="79">
        <v>9.1433</v>
      </c>
      <c r="K3" s="79">
        <v>22.645</v>
      </c>
      <c r="L3" s="79">
        <v>46.17</v>
      </c>
      <c r="M3" s="85">
        <v>27.74</v>
      </c>
      <c r="N3" s="86">
        <v>1000</v>
      </c>
      <c r="O3" s="24"/>
      <c r="P3" s="76">
        <v>37022</v>
      </c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76">
        <v>37022</v>
      </c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U3" s="76">
        <v>37022</v>
      </c>
    </row>
    <row r="4" spans="1:58" x14ac:dyDescent="0.3">
      <c r="A4" s="75">
        <v>14</v>
      </c>
      <c r="B4" s="76">
        <v>37042</v>
      </c>
      <c r="C4" s="80">
        <v>1256.9384</v>
      </c>
      <c r="D4" s="81">
        <v>30.37</v>
      </c>
      <c r="E4" s="82">
        <v>10.33</v>
      </c>
      <c r="F4" s="82">
        <v>15.3</v>
      </c>
      <c r="G4" s="82">
        <v>34.590000000000003</v>
      </c>
      <c r="H4" s="82">
        <v>48.352699999999999</v>
      </c>
      <c r="I4" s="82">
        <v>44.375</v>
      </c>
      <c r="J4" s="82">
        <v>9</v>
      </c>
      <c r="K4" s="82">
        <v>23.7</v>
      </c>
      <c r="L4" s="82">
        <v>44.76</v>
      </c>
      <c r="M4" s="87">
        <v>30.28</v>
      </c>
      <c r="N4" s="86">
        <v>1002.26030488917</v>
      </c>
      <c r="O4" s="24"/>
      <c r="P4" s="76">
        <v>37042</v>
      </c>
      <c r="Q4" s="28">
        <f t="shared" ref="Q4:Q67" si="0">(C4/C3)-1</f>
        <v>9.0460555363780504E-3</v>
      </c>
      <c r="R4" s="28">
        <f t="shared" ref="R4:R67" si="1">(D4/D3)-1</f>
        <v>4.8144952545297715E-2</v>
      </c>
      <c r="S4" s="28">
        <f t="shared" ref="S4:S67" si="2">(E4/E3)-1</f>
        <v>0.10599571734475388</v>
      </c>
      <c r="T4" s="28">
        <f t="shared" ref="T4:T67" si="3">(F4/F3)-1</f>
        <v>-3.7735849056603765E-2</v>
      </c>
      <c r="U4" s="28">
        <f t="shared" ref="U4:U67" si="4">(G4/G3)-1</f>
        <v>-3.1700288184437486E-3</v>
      </c>
      <c r="V4" s="28">
        <f t="shared" ref="V4:V67" si="5">(H4/H3)-1</f>
        <v>2.8562008083386603E-2</v>
      </c>
      <c r="W4" s="28">
        <f t="shared" ref="W4:W67" si="6">(I4/I3)-1</f>
        <v>1.2665449566408027E-2</v>
      </c>
      <c r="X4" s="28">
        <f t="shared" ref="X4:X67" si="7">(J4/J3)-1</f>
        <v>-1.5672678354642144E-2</v>
      </c>
      <c r="Y4" s="28">
        <f t="shared" ref="Y4:Y67" si="8">(K4/K3)-1</f>
        <v>4.6588650916317143E-2</v>
      </c>
      <c r="Z4" s="28">
        <f t="shared" ref="Z4:Z67" si="9">(L4/L3)-1</f>
        <v>-3.0539311241065681E-2</v>
      </c>
      <c r="AA4" s="28">
        <f t="shared" ref="AA4:AA67" si="10">(M4/M3)-1</f>
        <v>9.1564527757750591E-2</v>
      </c>
      <c r="AB4" s="28">
        <f t="shared" ref="AB4:AB67" si="11">(N4/N3)-1</f>
        <v>2.2603048891700617E-3</v>
      </c>
      <c r="AC4" s="28"/>
      <c r="AD4" s="100">
        <v>-0.3</v>
      </c>
      <c r="AE4" s="28"/>
      <c r="AF4" s="28"/>
      <c r="AG4" s="24"/>
      <c r="AH4" s="76">
        <v>37042</v>
      </c>
      <c r="AI4" s="25">
        <f t="shared" ref="AI4:AI67" si="12">Q4-$AB4</f>
        <v>6.7857506472079887E-3</v>
      </c>
      <c r="AJ4" s="25">
        <f t="shared" ref="AJ4:AJ67" si="13">R4-$AB4</f>
        <v>4.5884647656127653E-2</v>
      </c>
      <c r="AK4" s="25">
        <f t="shared" ref="AK4:AK67" si="14">S4-$AB4</f>
        <v>0.10373541245558382</v>
      </c>
      <c r="AL4" s="25">
        <f t="shared" ref="AL4:AL67" si="15">T4-$AB4</f>
        <v>-3.9996153945773827E-2</v>
      </c>
      <c r="AM4" s="25">
        <f t="shared" ref="AM4:AM67" si="16">U4-$AB4</f>
        <v>-5.4303337076138103E-3</v>
      </c>
      <c r="AN4" s="25">
        <f t="shared" ref="AN4:AN67" si="17">V4-$AB4</f>
        <v>2.6301703194216541E-2</v>
      </c>
      <c r="AO4" s="25">
        <f t="shared" ref="AO4:AO67" si="18">W4-$AB4</f>
        <v>1.0405144677237965E-2</v>
      </c>
      <c r="AP4" s="25">
        <f t="shared" ref="AP4:AP67" si="19">X4-$AB4</f>
        <v>-1.7932983243812206E-2</v>
      </c>
      <c r="AQ4" s="25">
        <f t="shared" ref="AQ4:AQ67" si="20">Y4-$AB4</f>
        <v>4.4328346027147081E-2</v>
      </c>
      <c r="AR4" s="25">
        <f t="shared" ref="AR4:AR67" si="21">Z4-$AB4</f>
        <v>-3.2799616130235743E-2</v>
      </c>
      <c r="AS4" s="25">
        <f t="shared" ref="AS4:AS67" si="22">AA4-$AB4</f>
        <v>8.9304222868580529E-2</v>
      </c>
      <c r="AU4" s="76">
        <v>37042</v>
      </c>
      <c r="AV4" s="88">
        <f t="shared" ref="AV4:BF4" si="23">AI4-AI$251/12-AI$250*$AI4</f>
        <v>0</v>
      </c>
      <c r="AW4" s="88">
        <f t="shared" si="23"/>
        <v>3.4366813516498396E-2</v>
      </c>
      <c r="AX4" s="88">
        <f t="shared" si="23"/>
        <v>7.9460750049641773E-2</v>
      </c>
      <c r="AY4" s="88">
        <f t="shared" si="23"/>
        <v>-4.9769644254580005E-2</v>
      </c>
      <c r="AZ4" s="88">
        <f t="shared" si="23"/>
        <v>-1.688754027039073E-2</v>
      </c>
      <c r="BA4" s="88">
        <f t="shared" si="23"/>
        <v>1.8518886931220915E-2</v>
      </c>
      <c r="BB4" s="88">
        <f t="shared" si="23"/>
        <v>5.536813450991755E-3</v>
      </c>
      <c r="BC4" s="88">
        <f t="shared" si="23"/>
        <v>-2.7594250260324887E-2</v>
      </c>
      <c r="BD4" s="88">
        <f t="shared" si="23"/>
        <v>3.8196425075593933E-2</v>
      </c>
      <c r="BE4" s="88">
        <f t="shared" si="23"/>
        <v>-3.9638311825204026E-2</v>
      </c>
      <c r="BF4" s="88">
        <f t="shared" si="23"/>
        <v>7.7754436986717426E-2</v>
      </c>
    </row>
    <row r="5" spans="1:58" x14ac:dyDescent="0.3">
      <c r="A5" s="75">
        <v>35</v>
      </c>
      <c r="B5" s="76">
        <v>37071</v>
      </c>
      <c r="C5" s="80">
        <v>1226.3379</v>
      </c>
      <c r="D5" s="81">
        <v>29.24</v>
      </c>
      <c r="E5" s="82">
        <v>9.1750000000000007</v>
      </c>
      <c r="F5" s="82">
        <v>19</v>
      </c>
      <c r="G5" s="82">
        <v>36.5</v>
      </c>
      <c r="H5" s="82">
        <v>45.558799999999998</v>
      </c>
      <c r="I5" s="82">
        <v>43.684899999999999</v>
      </c>
      <c r="J5" s="82">
        <v>8.6268999999999991</v>
      </c>
      <c r="K5" s="82">
        <v>22.5883</v>
      </c>
      <c r="L5" s="82">
        <v>44.344000000000001</v>
      </c>
      <c r="M5" s="87">
        <v>27.06</v>
      </c>
      <c r="N5" s="86">
        <v>1005.5657848351</v>
      </c>
      <c r="O5" s="24"/>
      <c r="P5" s="76">
        <v>37071</v>
      </c>
      <c r="Q5" s="28">
        <f t="shared" si="0"/>
        <v>-2.4345266243755437E-2</v>
      </c>
      <c r="R5" s="28">
        <f t="shared" si="1"/>
        <v>-3.720777082647353E-2</v>
      </c>
      <c r="S5" s="28">
        <f t="shared" si="2"/>
        <v>-0.1118102613746369</v>
      </c>
      <c r="T5" s="28">
        <f t="shared" si="3"/>
        <v>0.24183006535947715</v>
      </c>
      <c r="U5" s="28">
        <f t="shared" si="4"/>
        <v>5.5218271176640465E-2</v>
      </c>
      <c r="V5" s="28">
        <f t="shared" si="5"/>
        <v>-5.7781675066749139E-2</v>
      </c>
      <c r="W5" s="28">
        <f t="shared" si="6"/>
        <v>-1.5551549295774625E-2</v>
      </c>
      <c r="X5" s="28">
        <f t="shared" si="7"/>
        <v>-4.145555555555569E-2</v>
      </c>
      <c r="Y5" s="28">
        <f t="shared" si="8"/>
        <v>-4.6907172995780511E-2</v>
      </c>
      <c r="Z5" s="28">
        <f t="shared" si="9"/>
        <v>-9.2940125111705685E-3</v>
      </c>
      <c r="AA5" s="28">
        <f t="shared" si="10"/>
        <v>-0.10634081902245718</v>
      </c>
      <c r="AB5" s="28">
        <f t="shared" si="11"/>
        <v>3.2980254029870704E-3</v>
      </c>
      <c r="AC5" s="28"/>
      <c r="AD5" s="100">
        <v>-0.29499999999999998</v>
      </c>
      <c r="AE5" s="28"/>
      <c r="AF5" s="28"/>
      <c r="AG5" s="24"/>
      <c r="AH5" s="76">
        <v>37071</v>
      </c>
      <c r="AI5" s="25">
        <f t="shared" si="12"/>
        <v>-2.7643291646742507E-2</v>
      </c>
      <c r="AJ5" s="25">
        <f t="shared" si="13"/>
        <v>-4.05057962294606E-2</v>
      </c>
      <c r="AK5" s="25">
        <f t="shared" si="14"/>
        <v>-0.11510828677762397</v>
      </c>
      <c r="AL5" s="25">
        <f t="shared" si="15"/>
        <v>0.23853203995649008</v>
      </c>
      <c r="AM5" s="25">
        <f t="shared" si="16"/>
        <v>5.1920245773653395E-2</v>
      </c>
      <c r="AN5" s="25">
        <f t="shared" si="17"/>
        <v>-6.1079700469736209E-2</v>
      </c>
      <c r="AO5" s="25">
        <f t="shared" si="18"/>
        <v>-1.8849574698761695E-2</v>
      </c>
      <c r="AP5" s="25">
        <f t="shared" si="19"/>
        <v>-4.475358095854276E-2</v>
      </c>
      <c r="AQ5" s="25">
        <f t="shared" si="20"/>
        <v>-5.0205198398767581E-2</v>
      </c>
      <c r="AR5" s="25">
        <f t="shared" si="21"/>
        <v>-1.2592037914157639E-2</v>
      </c>
      <c r="AS5" s="25">
        <f t="shared" si="22"/>
        <v>-0.10963884442544425</v>
      </c>
      <c r="AU5" s="76">
        <v>37071</v>
      </c>
      <c r="AV5" s="88">
        <f t="shared" ref="AV5:BF5" si="24">AI5-AI$251/12-AI$250*$AI5</f>
        <v>0</v>
      </c>
      <c r="AW5" s="88">
        <f t="shared" si="24"/>
        <v>-9.0145928639200346E-3</v>
      </c>
      <c r="AX5" s="88">
        <f t="shared" si="24"/>
        <v>-8.2403829573286416E-2</v>
      </c>
      <c r="AY5" s="88">
        <f t="shared" si="24"/>
        <v>0.26394604426258955</v>
      </c>
      <c r="AZ5" s="88">
        <f t="shared" si="24"/>
        <v>7.4966155150322067E-2</v>
      </c>
      <c r="BA5" s="88">
        <f t="shared" si="24"/>
        <v>-3.71666286564276E-2</v>
      </c>
      <c r="BB5" s="88">
        <f t="shared" si="24"/>
        <v>3.6323236627425759E-3</v>
      </c>
      <c r="BC5" s="88">
        <f t="shared" si="24"/>
        <v>-1.7499474257063913E-2</v>
      </c>
      <c r="BD5" s="88">
        <f t="shared" si="24"/>
        <v>-3.7821331334005816E-2</v>
      </c>
      <c r="BE5" s="88">
        <f t="shared" si="24"/>
        <v>-1.1818629284459457E-3</v>
      </c>
      <c r="BF5" s="88">
        <f t="shared" si="24"/>
        <v>-9.7935176763794429E-2</v>
      </c>
    </row>
    <row r="6" spans="1:58" x14ac:dyDescent="0.3">
      <c r="A6" s="75">
        <v>57</v>
      </c>
      <c r="B6" s="76">
        <v>37103</v>
      </c>
      <c r="C6" s="80">
        <v>1214.2536</v>
      </c>
      <c r="D6" s="81">
        <v>31.614999999999998</v>
      </c>
      <c r="E6" s="82">
        <v>7.75</v>
      </c>
      <c r="F6" s="82">
        <v>18.079999999999998</v>
      </c>
      <c r="G6" s="82">
        <v>33.094999999999999</v>
      </c>
      <c r="H6" s="82">
        <v>46.006799999999998</v>
      </c>
      <c r="I6" s="82">
        <v>41.769399999999997</v>
      </c>
      <c r="J6" s="82">
        <v>9.3840000000000003</v>
      </c>
      <c r="K6" s="82">
        <v>22.387499999999999</v>
      </c>
      <c r="L6" s="82">
        <v>46.781999999999996</v>
      </c>
      <c r="M6" s="87">
        <v>29.14</v>
      </c>
      <c r="N6" s="86">
        <v>1008.88658136673</v>
      </c>
      <c r="O6" s="24"/>
      <c r="P6" s="76">
        <v>37103</v>
      </c>
      <c r="Q6" s="28">
        <f t="shared" si="0"/>
        <v>-9.8539725470443429E-3</v>
      </c>
      <c r="R6" s="28">
        <f t="shared" si="1"/>
        <v>8.1224350205198359E-2</v>
      </c>
      <c r="S6" s="28">
        <f t="shared" si="2"/>
        <v>-0.15531335149863768</v>
      </c>
      <c r="T6" s="28">
        <f t="shared" si="3"/>
        <v>-4.8421052631579031E-2</v>
      </c>
      <c r="U6" s="28">
        <f t="shared" si="4"/>
        <v>-9.3287671232876734E-2</v>
      </c>
      <c r="V6" s="28">
        <f t="shared" si="5"/>
        <v>9.8334460082354358E-3</v>
      </c>
      <c r="W6" s="28">
        <f t="shared" si="6"/>
        <v>-4.3848103120300186E-2</v>
      </c>
      <c r="X6" s="28">
        <f t="shared" si="7"/>
        <v>8.7760377424103808E-2</v>
      </c>
      <c r="Y6" s="28">
        <f t="shared" si="8"/>
        <v>-8.8895578684540233E-3</v>
      </c>
      <c r="Z6" s="28">
        <f t="shared" si="9"/>
        <v>5.4979253112033E-2</v>
      </c>
      <c r="AA6" s="28">
        <f t="shared" si="10"/>
        <v>7.6866223207686657E-2</v>
      </c>
      <c r="AB6" s="28">
        <f t="shared" si="11"/>
        <v>3.302415994767216E-3</v>
      </c>
      <c r="AC6" s="28"/>
      <c r="AD6" s="100">
        <v>-0.28999999999999998</v>
      </c>
      <c r="AE6" s="28"/>
      <c r="AF6" s="28"/>
      <c r="AG6" s="24"/>
      <c r="AH6" s="76">
        <v>37103</v>
      </c>
      <c r="AI6" s="25">
        <f t="shared" si="12"/>
        <v>-1.3156388541811559E-2</v>
      </c>
      <c r="AJ6" s="25">
        <f t="shared" si="13"/>
        <v>7.7921934210431143E-2</v>
      </c>
      <c r="AK6" s="25">
        <f t="shared" si="14"/>
        <v>-0.15861576749340489</v>
      </c>
      <c r="AL6" s="25">
        <f t="shared" si="15"/>
        <v>-5.1723468626346247E-2</v>
      </c>
      <c r="AM6" s="25">
        <f t="shared" si="16"/>
        <v>-9.659008722764395E-2</v>
      </c>
      <c r="AN6" s="25">
        <f t="shared" si="17"/>
        <v>6.5310300134682198E-3</v>
      </c>
      <c r="AO6" s="25">
        <f t="shared" si="18"/>
        <v>-4.7150519115067402E-2</v>
      </c>
      <c r="AP6" s="25">
        <f t="shared" si="19"/>
        <v>8.4457961429336592E-2</v>
      </c>
      <c r="AQ6" s="25">
        <f t="shared" si="20"/>
        <v>-1.2191973863221239E-2</v>
      </c>
      <c r="AR6" s="25">
        <f t="shared" si="21"/>
        <v>5.1676837117265784E-2</v>
      </c>
      <c r="AS6" s="25">
        <f t="shared" si="22"/>
        <v>7.3563807212919441E-2</v>
      </c>
      <c r="AU6" s="76">
        <v>37103</v>
      </c>
      <c r="AV6" s="88">
        <f t="shared" ref="AV6:BF6" si="25">AI6-AI$251/12-AI$250*$AI6</f>
        <v>0</v>
      </c>
      <c r="AW6" s="88">
        <f t="shared" si="25"/>
        <v>9.1315981295699122E-2</v>
      </c>
      <c r="AX6" s="88">
        <f t="shared" si="25"/>
        <v>-0.1498867371322192</v>
      </c>
      <c r="AY6" s="88">
        <f t="shared" si="25"/>
        <v>-4.1115505703540986E-2</v>
      </c>
      <c r="AZ6" s="88">
        <f t="shared" si="25"/>
        <v>-8.8062249343215812E-2</v>
      </c>
      <c r="BA6" s="88">
        <f t="shared" si="25"/>
        <v>1.7107243500431892E-2</v>
      </c>
      <c r="BB6" s="88">
        <f t="shared" si="25"/>
        <v>-3.6176931747301584E-2</v>
      </c>
      <c r="BC6" s="88">
        <f t="shared" si="25"/>
        <v>9.6178977271973123E-2</v>
      </c>
      <c r="BD6" s="88">
        <f t="shared" si="25"/>
        <v>-7.5990997808848722E-3</v>
      </c>
      <c r="BE6" s="88">
        <f t="shared" si="25"/>
        <v>5.5408331439476176E-2</v>
      </c>
      <c r="BF6" s="88">
        <f t="shared" si="25"/>
        <v>7.5482987537868751E-2</v>
      </c>
    </row>
    <row r="7" spans="1:58" x14ac:dyDescent="0.3">
      <c r="A7" s="75">
        <v>80</v>
      </c>
      <c r="B7" s="76">
        <v>37134</v>
      </c>
      <c r="C7" s="80">
        <v>1138.2425000000001</v>
      </c>
      <c r="D7" s="81">
        <v>29.425000000000001</v>
      </c>
      <c r="E7" s="82">
        <v>4.21</v>
      </c>
      <c r="F7" s="82">
        <v>12.21</v>
      </c>
      <c r="G7" s="82">
        <v>28.524999999999999</v>
      </c>
      <c r="H7" s="82">
        <v>46.003900000000002</v>
      </c>
      <c r="I7" s="82">
        <v>40.384599999999999</v>
      </c>
      <c r="J7" s="82">
        <v>9.0877999999999997</v>
      </c>
      <c r="K7" s="82">
        <v>24.430499999999999</v>
      </c>
      <c r="L7" s="82">
        <v>47.152999999999999</v>
      </c>
      <c r="M7" s="87">
        <v>30.03</v>
      </c>
      <c r="N7" s="86">
        <v>1012.25932105192</v>
      </c>
      <c r="O7" s="24"/>
      <c r="P7" s="76">
        <v>37134</v>
      </c>
      <c r="Q7" s="28">
        <f t="shared" si="0"/>
        <v>-6.2599032030870583E-2</v>
      </c>
      <c r="R7" s="28">
        <f t="shared" si="1"/>
        <v>-6.9270915704570557E-2</v>
      </c>
      <c r="S7" s="28">
        <f t="shared" si="2"/>
        <v>-0.45677419354838711</v>
      </c>
      <c r="T7" s="28">
        <f t="shared" si="3"/>
        <v>-0.32466814159292023</v>
      </c>
      <c r="U7" s="28">
        <f t="shared" si="4"/>
        <v>-0.13808732436924009</v>
      </c>
      <c r="V7" s="28">
        <f t="shared" si="5"/>
        <v>-6.3034160167507736E-5</v>
      </c>
      <c r="W7" s="28">
        <f t="shared" si="6"/>
        <v>-3.3153456836823136E-2</v>
      </c>
      <c r="X7" s="28">
        <f t="shared" si="7"/>
        <v>-3.1564364876385365E-2</v>
      </c>
      <c r="Y7" s="28">
        <f t="shared" si="8"/>
        <v>9.1256281407035233E-2</v>
      </c>
      <c r="Z7" s="28">
        <f t="shared" si="9"/>
        <v>7.9304005814202494E-3</v>
      </c>
      <c r="AA7" s="28">
        <f t="shared" si="10"/>
        <v>3.0542210020590321E-2</v>
      </c>
      <c r="AB7" s="28">
        <f t="shared" si="11"/>
        <v>3.3430315631921559E-3</v>
      </c>
      <c r="AC7" s="28"/>
      <c r="AD7" s="100">
        <v>-0.28499999999999998</v>
      </c>
      <c r="AE7" s="28"/>
      <c r="AF7" s="28"/>
      <c r="AG7" s="24"/>
      <c r="AH7" s="76">
        <v>37134</v>
      </c>
      <c r="AI7" s="25">
        <f t="shared" si="12"/>
        <v>-6.5942063594062739E-2</v>
      </c>
      <c r="AJ7" s="25">
        <f t="shared" si="13"/>
        <v>-7.2613947267762713E-2</v>
      </c>
      <c r="AK7" s="25">
        <f t="shared" si="14"/>
        <v>-0.46011722511157926</v>
      </c>
      <c r="AL7" s="25">
        <f t="shared" si="15"/>
        <v>-0.32801117315611239</v>
      </c>
      <c r="AM7" s="25">
        <f t="shared" si="16"/>
        <v>-0.14143035593243225</v>
      </c>
      <c r="AN7" s="25">
        <f t="shared" si="17"/>
        <v>-3.4060657233596636E-3</v>
      </c>
      <c r="AO7" s="25">
        <f t="shared" si="18"/>
        <v>-3.6496488400015292E-2</v>
      </c>
      <c r="AP7" s="25">
        <f t="shared" si="19"/>
        <v>-3.490739643957752E-2</v>
      </c>
      <c r="AQ7" s="25">
        <f t="shared" si="20"/>
        <v>8.7913249843843078E-2</v>
      </c>
      <c r="AR7" s="25">
        <f t="shared" si="21"/>
        <v>4.5873690182280935E-3</v>
      </c>
      <c r="AS7" s="25">
        <f t="shared" si="22"/>
        <v>2.7199178457398165E-2</v>
      </c>
      <c r="AU7" s="76">
        <v>37134</v>
      </c>
      <c r="AV7" s="88">
        <f t="shared" ref="AV7:BF7" si="26">AI7-AI$251/12-AI$250*$AI7</f>
        <v>0</v>
      </c>
      <c r="AW7" s="88">
        <f t="shared" si="26"/>
        <v>6.7203911179369441E-3</v>
      </c>
      <c r="AX7" s="88">
        <f t="shared" si="26"/>
        <v>-0.36402935197944458</v>
      </c>
      <c r="AY7" s="88">
        <f t="shared" si="26"/>
        <v>-0.26345469662706</v>
      </c>
      <c r="AZ7" s="88">
        <f t="shared" si="26"/>
        <v>-8.0003275288941439E-2</v>
      </c>
      <c r="BA7" s="88">
        <f t="shared" si="26"/>
        <v>5.5765424803369226E-2</v>
      </c>
      <c r="BB7" s="88">
        <f t="shared" si="26"/>
        <v>1.640973012540356E-2</v>
      </c>
      <c r="BC7" s="88">
        <f t="shared" si="26"/>
        <v>3.3411270446425445E-2</v>
      </c>
      <c r="BD7" s="88">
        <f t="shared" si="26"/>
        <v>0.12089402856845577</v>
      </c>
      <c r="BE7" s="88">
        <f t="shared" si="26"/>
        <v>3.629753755381282E-2</v>
      </c>
      <c r="BF7" s="88">
        <f t="shared" si="26"/>
        <v>6.4769923879938532E-2</v>
      </c>
    </row>
    <row r="8" spans="1:58" x14ac:dyDescent="0.3">
      <c r="A8" s="75">
        <v>100</v>
      </c>
      <c r="B8" s="76">
        <v>37162</v>
      </c>
      <c r="C8" s="80">
        <v>1046.3117999999999</v>
      </c>
      <c r="D8" s="81">
        <v>23.77</v>
      </c>
      <c r="E8" s="82">
        <v>2.91</v>
      </c>
      <c r="F8" s="82">
        <v>12.58</v>
      </c>
      <c r="G8" s="82">
        <v>25.585000000000001</v>
      </c>
      <c r="H8" s="82">
        <v>42.962299999999999</v>
      </c>
      <c r="I8" s="82">
        <v>39.630200000000002</v>
      </c>
      <c r="J8" s="82">
        <v>9.1618999999999993</v>
      </c>
      <c r="K8" s="82">
        <v>23.602</v>
      </c>
      <c r="L8" s="82">
        <v>48.805</v>
      </c>
      <c r="M8" s="87">
        <v>27.14</v>
      </c>
      <c r="N8" s="86">
        <v>1014.66775309295</v>
      </c>
      <c r="O8" s="24"/>
      <c r="P8" s="76">
        <v>37162</v>
      </c>
      <c r="Q8" s="28">
        <f t="shared" si="0"/>
        <v>-8.0765478358082898E-2</v>
      </c>
      <c r="R8" s="28">
        <f t="shared" si="1"/>
        <v>-0.19218351741716233</v>
      </c>
      <c r="S8" s="28">
        <f t="shared" si="2"/>
        <v>-0.30878859857482177</v>
      </c>
      <c r="T8" s="28">
        <f t="shared" si="3"/>
        <v>3.0303030303030276E-2</v>
      </c>
      <c r="U8" s="28">
        <f t="shared" si="4"/>
        <v>-0.10306748466257665</v>
      </c>
      <c r="V8" s="28">
        <f t="shared" si="5"/>
        <v>-6.6116133632148633E-2</v>
      </c>
      <c r="W8" s="28">
        <f t="shared" si="6"/>
        <v>-1.8680388068719189E-2</v>
      </c>
      <c r="X8" s="28">
        <f t="shared" si="7"/>
        <v>8.1537885956997069E-3</v>
      </c>
      <c r="Y8" s="28">
        <f t="shared" si="8"/>
        <v>-3.3912527373569867E-2</v>
      </c>
      <c r="Z8" s="28">
        <f t="shared" si="9"/>
        <v>3.5034886433525037E-2</v>
      </c>
      <c r="AA8" s="28">
        <f t="shared" si="10"/>
        <v>-9.6237096237096198E-2</v>
      </c>
      <c r="AB8" s="28">
        <f t="shared" si="11"/>
        <v>2.3792638812425437E-3</v>
      </c>
      <c r="AC8" s="28"/>
      <c r="AD8" s="100">
        <v>-0.28000000000000003</v>
      </c>
      <c r="AE8" s="28"/>
      <c r="AF8" s="28"/>
      <c r="AG8" s="24"/>
      <c r="AH8" s="76">
        <v>37162</v>
      </c>
      <c r="AI8" s="25">
        <f t="shared" si="12"/>
        <v>-8.3144742239325442E-2</v>
      </c>
      <c r="AJ8" s="25">
        <f t="shared" si="13"/>
        <v>-0.19456278129840487</v>
      </c>
      <c r="AK8" s="25">
        <f t="shared" si="14"/>
        <v>-0.31116786245606431</v>
      </c>
      <c r="AL8" s="25">
        <f t="shared" si="15"/>
        <v>2.7923766421787732E-2</v>
      </c>
      <c r="AM8" s="25">
        <f t="shared" si="16"/>
        <v>-0.10544674854381919</v>
      </c>
      <c r="AN8" s="25">
        <f t="shared" si="17"/>
        <v>-6.8495397513391176E-2</v>
      </c>
      <c r="AO8" s="25">
        <f t="shared" si="18"/>
        <v>-2.1059651949961733E-2</v>
      </c>
      <c r="AP8" s="25">
        <f t="shared" si="19"/>
        <v>5.7745247144571632E-3</v>
      </c>
      <c r="AQ8" s="25">
        <f t="shared" si="20"/>
        <v>-3.6291791254812411E-2</v>
      </c>
      <c r="AR8" s="25">
        <f t="shared" si="21"/>
        <v>3.2655622552282493E-2</v>
      </c>
      <c r="AS8" s="25">
        <f t="shared" si="22"/>
        <v>-9.8616360118338742E-2</v>
      </c>
      <c r="AU8" s="76">
        <v>37162</v>
      </c>
      <c r="AV8" s="88">
        <f t="shared" ref="AV8:BF8" si="27">AI8-AI$251/12-AI$250*$AI8</f>
        <v>0</v>
      </c>
      <c r="AW8" s="88">
        <f t="shared" si="27"/>
        <v>-9.3738717908838642E-2</v>
      </c>
      <c r="AX8" s="88">
        <f t="shared" si="27"/>
        <v>-0.18661002853394115</v>
      </c>
      <c r="AY8" s="88">
        <f t="shared" si="27"/>
        <v>0.11006188687296849</v>
      </c>
      <c r="AZ8" s="88">
        <f t="shared" si="27"/>
        <v>-2.6779977911309566E-2</v>
      </c>
      <c r="BA8" s="88">
        <f t="shared" si="27"/>
        <v>6.5131346683907076E-3</v>
      </c>
      <c r="BB8" s="88">
        <f t="shared" si="27"/>
        <v>4.5512273755319563E-2</v>
      </c>
      <c r="BC8" s="88">
        <f t="shared" si="27"/>
        <v>9.253818073836502E-2</v>
      </c>
      <c r="BD8" s="88">
        <f t="shared" si="27"/>
        <v>5.9405126324516624E-3</v>
      </c>
      <c r="BE8" s="88">
        <f t="shared" si="27"/>
        <v>7.3483949393823189E-2</v>
      </c>
      <c r="BF8" s="88">
        <f t="shared" si="27"/>
        <v>-4.942688637665818E-2</v>
      </c>
    </row>
    <row r="9" spans="1:58" x14ac:dyDescent="0.3">
      <c r="A9" s="75">
        <v>123</v>
      </c>
      <c r="B9" s="76">
        <v>37195</v>
      </c>
      <c r="C9" s="80">
        <v>1066.2479000000001</v>
      </c>
      <c r="D9" s="81">
        <v>24.56</v>
      </c>
      <c r="E9" s="82">
        <v>3.16</v>
      </c>
      <c r="F9" s="82">
        <v>13.56</v>
      </c>
      <c r="G9" s="82">
        <v>29.074999999999999</v>
      </c>
      <c r="H9" s="82">
        <v>44.8887</v>
      </c>
      <c r="I9" s="82">
        <v>39.680500000000002</v>
      </c>
      <c r="J9" s="82">
        <v>9.2629000000000001</v>
      </c>
      <c r="K9" s="82">
        <v>24.120899999999999</v>
      </c>
      <c r="L9" s="82">
        <v>49.017000000000003</v>
      </c>
      <c r="M9" s="87">
        <v>26.07</v>
      </c>
      <c r="N9" s="86">
        <v>1016.98388105174</v>
      </c>
      <c r="O9" s="24"/>
      <c r="P9" s="76">
        <v>37195</v>
      </c>
      <c r="Q9" s="28">
        <f t="shared" si="0"/>
        <v>1.9053689349580294E-2</v>
      </c>
      <c r="R9" s="28">
        <f t="shared" si="1"/>
        <v>3.3235170382835522E-2</v>
      </c>
      <c r="S9" s="28">
        <f t="shared" si="2"/>
        <v>8.5910652920962116E-2</v>
      </c>
      <c r="T9" s="28">
        <f t="shared" si="3"/>
        <v>7.7901430842607367E-2</v>
      </c>
      <c r="U9" s="28">
        <f t="shared" si="4"/>
        <v>0.13640805159272995</v>
      </c>
      <c r="V9" s="28">
        <f t="shared" si="5"/>
        <v>4.4839312606634207E-2</v>
      </c>
      <c r="W9" s="28">
        <f t="shared" si="6"/>
        <v>1.2692340689675063E-3</v>
      </c>
      <c r="X9" s="28">
        <f t="shared" si="7"/>
        <v>1.1023914253593725E-2</v>
      </c>
      <c r="Y9" s="28">
        <f t="shared" si="8"/>
        <v>2.1985424963986144E-2</v>
      </c>
      <c r="Z9" s="28">
        <f t="shared" si="9"/>
        <v>4.3438172318410739E-3</v>
      </c>
      <c r="AA9" s="28">
        <f t="shared" si="10"/>
        <v>-3.9425202652910829E-2</v>
      </c>
      <c r="AB9" s="28">
        <f t="shared" si="11"/>
        <v>2.2826466611656215E-3</v>
      </c>
      <c r="AC9" s="28"/>
      <c r="AD9" s="100">
        <v>-0.27500000000000002</v>
      </c>
      <c r="AE9" s="28"/>
      <c r="AF9" s="28"/>
      <c r="AG9" s="24"/>
      <c r="AH9" s="76">
        <v>37195</v>
      </c>
      <c r="AI9" s="25">
        <f t="shared" si="12"/>
        <v>1.6771042688414672E-2</v>
      </c>
      <c r="AJ9" s="25">
        <f t="shared" si="13"/>
        <v>3.09525237216699E-2</v>
      </c>
      <c r="AK9" s="25">
        <f t="shared" si="14"/>
        <v>8.3628006259796495E-2</v>
      </c>
      <c r="AL9" s="25">
        <f t="shared" si="15"/>
        <v>7.5618784181441745E-2</v>
      </c>
      <c r="AM9" s="25">
        <f t="shared" si="16"/>
        <v>0.13412540493156433</v>
      </c>
      <c r="AN9" s="25">
        <f t="shared" si="17"/>
        <v>4.2556665945468586E-2</v>
      </c>
      <c r="AO9" s="25">
        <f t="shared" si="18"/>
        <v>-1.0134125921981152E-3</v>
      </c>
      <c r="AP9" s="25">
        <f t="shared" si="19"/>
        <v>8.7412675924281036E-3</v>
      </c>
      <c r="AQ9" s="25">
        <f t="shared" si="20"/>
        <v>1.9702778302820523E-2</v>
      </c>
      <c r="AR9" s="25">
        <f t="shared" si="21"/>
        <v>2.0611705706754524E-3</v>
      </c>
      <c r="AS9" s="25">
        <f t="shared" si="22"/>
        <v>-4.1707849314076451E-2</v>
      </c>
      <c r="AU9" s="76">
        <v>37195</v>
      </c>
      <c r="AV9" s="88">
        <f t="shared" ref="AV9:BF9" si="28">AI9-AI$251/12-AI$250*$AI9</f>
        <v>0</v>
      </c>
      <c r="AW9" s="88">
        <f t="shared" si="28"/>
        <v>6.9609821743910304E-3</v>
      </c>
      <c r="AX9" s="88">
        <f t="shared" si="28"/>
        <v>4.2827959711540992E-2</v>
      </c>
      <c r="AY9" s="88">
        <f t="shared" si="28"/>
        <v>5.5640031497679612E-2</v>
      </c>
      <c r="AZ9" s="88">
        <f t="shared" si="28"/>
        <v>0.11266142309907526</v>
      </c>
      <c r="BA9" s="88">
        <f t="shared" si="28"/>
        <v>2.5581241411666972E-2</v>
      </c>
      <c r="BB9" s="88">
        <f t="shared" si="28"/>
        <v>-1.3814001343822154E-2</v>
      </c>
      <c r="BC9" s="88">
        <f t="shared" si="28"/>
        <v>-1.1626390390097583E-2</v>
      </c>
      <c r="BD9" s="88">
        <f t="shared" si="28"/>
        <v>8.2008110648371171E-3</v>
      </c>
      <c r="BE9" s="88">
        <f t="shared" si="28"/>
        <v>-1.0070158640294567E-2</v>
      </c>
      <c r="BF9" s="88">
        <f t="shared" si="28"/>
        <v>-6.0001724172222444E-2</v>
      </c>
    </row>
    <row r="10" spans="1:58" x14ac:dyDescent="0.3">
      <c r="A10" s="75">
        <v>145</v>
      </c>
      <c r="B10" s="76">
        <v>37225</v>
      </c>
      <c r="C10" s="80">
        <v>1148.0455999999999</v>
      </c>
      <c r="D10" s="81">
        <v>29.36</v>
      </c>
      <c r="E10" s="82">
        <v>5.76</v>
      </c>
      <c r="F10" s="82">
        <v>14.03</v>
      </c>
      <c r="G10" s="82">
        <v>32.104999999999997</v>
      </c>
      <c r="H10" s="82">
        <v>43.442399999999999</v>
      </c>
      <c r="I10" s="82">
        <v>37.840000000000003</v>
      </c>
      <c r="J10" s="82">
        <v>8.9840999999999998</v>
      </c>
      <c r="K10" s="82">
        <v>23.7485</v>
      </c>
      <c r="L10" s="82">
        <v>48.936</v>
      </c>
      <c r="M10" s="87">
        <v>27.06</v>
      </c>
      <c r="N10" s="86">
        <v>1018.84472772836</v>
      </c>
      <c r="O10" s="24"/>
      <c r="P10" s="76">
        <v>37225</v>
      </c>
      <c r="Q10" s="28">
        <f t="shared" si="0"/>
        <v>7.6715461760815451E-2</v>
      </c>
      <c r="R10" s="28">
        <f t="shared" si="1"/>
        <v>0.19543973941368087</v>
      </c>
      <c r="S10" s="28">
        <f t="shared" si="2"/>
        <v>0.82278481012658222</v>
      </c>
      <c r="T10" s="28">
        <f t="shared" si="3"/>
        <v>3.4660766961651879E-2</v>
      </c>
      <c r="U10" s="28">
        <f t="shared" si="4"/>
        <v>0.10421324161650891</v>
      </c>
      <c r="V10" s="28">
        <f t="shared" si="5"/>
        <v>-3.2219690033349124E-2</v>
      </c>
      <c r="W10" s="28">
        <f t="shared" si="6"/>
        <v>-4.6382984085381995E-2</v>
      </c>
      <c r="X10" s="28">
        <f t="shared" si="7"/>
        <v>-3.0098565244146003E-2</v>
      </c>
      <c r="Y10" s="28">
        <f t="shared" si="8"/>
        <v>-1.5438893241960239E-2</v>
      </c>
      <c r="Z10" s="28">
        <f t="shared" si="9"/>
        <v>-1.652487912356948E-3</v>
      </c>
      <c r="AA10" s="28">
        <f t="shared" si="10"/>
        <v>3.7974683544303778E-2</v>
      </c>
      <c r="AB10" s="28">
        <f t="shared" si="11"/>
        <v>1.8297700792420102E-3</v>
      </c>
      <c r="AC10" s="28"/>
      <c r="AD10" s="100">
        <v>-0.27</v>
      </c>
      <c r="AE10" s="28"/>
      <c r="AF10" s="28"/>
      <c r="AG10" s="24"/>
      <c r="AH10" s="76">
        <v>37225</v>
      </c>
      <c r="AI10" s="25">
        <f t="shared" si="12"/>
        <v>7.4885691681573441E-2</v>
      </c>
      <c r="AJ10" s="25">
        <f t="shared" si="13"/>
        <v>0.19360996933443886</v>
      </c>
      <c r="AK10" s="25">
        <f t="shared" si="14"/>
        <v>0.82095504004734021</v>
      </c>
      <c r="AL10" s="25">
        <f t="shared" si="15"/>
        <v>3.2830996882409869E-2</v>
      </c>
      <c r="AM10" s="25">
        <f t="shared" si="16"/>
        <v>0.1023834715372669</v>
      </c>
      <c r="AN10" s="25">
        <f t="shared" si="17"/>
        <v>-3.4049460112591134E-2</v>
      </c>
      <c r="AO10" s="25">
        <f t="shared" si="18"/>
        <v>-4.8212754164624005E-2</v>
      </c>
      <c r="AP10" s="25">
        <f t="shared" si="19"/>
        <v>-3.1928335323388013E-2</v>
      </c>
      <c r="AQ10" s="25">
        <f t="shared" si="20"/>
        <v>-1.7268663321202249E-2</v>
      </c>
      <c r="AR10" s="25">
        <f t="shared" si="21"/>
        <v>-3.4822579915989582E-3</v>
      </c>
      <c r="AS10" s="25">
        <f t="shared" si="22"/>
        <v>3.6144913465061768E-2</v>
      </c>
      <c r="AU10" s="76">
        <v>37225</v>
      </c>
      <c r="AV10" s="88">
        <f t="shared" ref="AV10:BF10" si="29">AI10-AI$251/12-AI$250*$AI10</f>
        <v>0</v>
      </c>
      <c r="AW10" s="88">
        <f t="shared" si="29"/>
        <v>9.7021139230407921E-2</v>
      </c>
      <c r="AX10" s="88">
        <f t="shared" si="29"/>
        <v>0.68397684518409541</v>
      </c>
      <c r="AY10" s="88">
        <f t="shared" si="29"/>
        <v>-4.6542637629163539E-2</v>
      </c>
      <c r="AZ10" s="88">
        <f t="shared" si="29"/>
        <v>2.2679807785322775E-2</v>
      </c>
      <c r="BA10" s="88">
        <f t="shared" si="29"/>
        <v>-0.1045260943040463</v>
      </c>
      <c r="BB10" s="88">
        <f t="shared" si="29"/>
        <v>-0.10717927976700109</v>
      </c>
      <c r="BC10" s="88">
        <f t="shared" si="29"/>
        <v>-0.11460745604588395</v>
      </c>
      <c r="BD10" s="88">
        <f t="shared" si="29"/>
        <v>-6.0024434025828896E-2</v>
      </c>
      <c r="BE10" s="88">
        <f t="shared" si="29"/>
        <v>-4.6416846412471756E-2</v>
      </c>
      <c r="BF10" s="88">
        <f t="shared" si="29"/>
        <v>-2.1399727621845263E-2</v>
      </c>
    </row>
    <row r="11" spans="1:58" x14ac:dyDescent="0.3">
      <c r="A11" s="75">
        <v>166</v>
      </c>
      <c r="B11" s="76">
        <v>37256</v>
      </c>
      <c r="C11" s="80">
        <v>1158.1018999999999</v>
      </c>
      <c r="D11" s="81">
        <v>25.25</v>
      </c>
      <c r="E11" s="82">
        <v>5.94</v>
      </c>
      <c r="F11" s="82">
        <v>13.81</v>
      </c>
      <c r="G11" s="82">
        <v>33.125</v>
      </c>
      <c r="H11" s="82">
        <v>45.793100000000003</v>
      </c>
      <c r="I11" s="82">
        <v>39.762300000000003</v>
      </c>
      <c r="J11" s="82">
        <v>9.4342000000000006</v>
      </c>
      <c r="K11" s="82">
        <v>23.8446</v>
      </c>
      <c r="L11" s="82">
        <v>49.143999999999998</v>
      </c>
      <c r="M11" s="87">
        <v>26.687000000000001</v>
      </c>
      <c r="N11" s="86">
        <v>1020.38177943164</v>
      </c>
      <c r="O11" s="24"/>
      <c r="P11" s="76">
        <v>37256</v>
      </c>
      <c r="Q11" s="28">
        <f t="shared" si="0"/>
        <v>8.7594952674352466E-3</v>
      </c>
      <c r="R11" s="28">
        <f t="shared" si="1"/>
        <v>-0.13998637602179831</v>
      </c>
      <c r="S11" s="28">
        <f t="shared" si="2"/>
        <v>3.125E-2</v>
      </c>
      <c r="T11" s="28">
        <f t="shared" si="3"/>
        <v>-1.5680684248039811E-2</v>
      </c>
      <c r="U11" s="28">
        <f t="shared" si="4"/>
        <v>3.1770752219280496E-2</v>
      </c>
      <c r="V11" s="28">
        <f t="shared" si="5"/>
        <v>5.4110730530541717E-2</v>
      </c>
      <c r="W11" s="28">
        <f t="shared" si="6"/>
        <v>5.0800739957716612E-2</v>
      </c>
      <c r="X11" s="28">
        <f t="shared" si="7"/>
        <v>5.0099620440556158E-2</v>
      </c>
      <c r="Y11" s="28">
        <f t="shared" si="8"/>
        <v>4.0465713624018296E-3</v>
      </c>
      <c r="Z11" s="28">
        <f t="shared" si="9"/>
        <v>4.2504495667810005E-3</v>
      </c>
      <c r="AA11" s="28">
        <f t="shared" si="10"/>
        <v>-1.3784183296378316E-2</v>
      </c>
      <c r="AB11" s="28">
        <f t="shared" si="11"/>
        <v>1.5086221299951408E-3</v>
      </c>
      <c r="AC11" s="28"/>
      <c r="AD11" s="100">
        <v>-0.26500000000000001</v>
      </c>
      <c r="AE11" s="28"/>
      <c r="AF11" s="28"/>
      <c r="AG11" s="24"/>
      <c r="AH11" s="76">
        <v>37256</v>
      </c>
      <c r="AI11" s="25">
        <f t="shared" si="12"/>
        <v>7.2508731374401059E-3</v>
      </c>
      <c r="AJ11" s="25">
        <f t="shared" si="13"/>
        <v>-0.14149499815179345</v>
      </c>
      <c r="AK11" s="25">
        <f t="shared" si="14"/>
        <v>2.9741377870004859E-2</v>
      </c>
      <c r="AL11" s="25">
        <f t="shared" si="15"/>
        <v>-1.7189306378034952E-2</v>
      </c>
      <c r="AM11" s="25">
        <f t="shared" si="16"/>
        <v>3.0262130089285355E-2</v>
      </c>
      <c r="AN11" s="25">
        <f t="shared" si="17"/>
        <v>5.2602108400546577E-2</v>
      </c>
      <c r="AO11" s="25">
        <f t="shared" si="18"/>
        <v>4.9292117827721471E-2</v>
      </c>
      <c r="AP11" s="25">
        <f t="shared" si="19"/>
        <v>4.8590998310561018E-2</v>
      </c>
      <c r="AQ11" s="25">
        <f t="shared" si="20"/>
        <v>2.5379492324066888E-3</v>
      </c>
      <c r="AR11" s="25">
        <f t="shared" si="21"/>
        <v>2.7418274367858597E-3</v>
      </c>
      <c r="AS11" s="25">
        <f t="shared" si="22"/>
        <v>-1.5292805426373457E-2</v>
      </c>
      <c r="AU11" s="76">
        <v>37256</v>
      </c>
      <c r="AV11" s="88">
        <f t="shared" ref="AV11:BF11" si="30">AI11-AI$251/12-AI$250*$AI11</f>
        <v>0</v>
      </c>
      <c r="AW11" s="88">
        <f t="shared" si="30"/>
        <v>-0.1535938670601536</v>
      </c>
      <c r="AX11" s="88">
        <f t="shared" si="30"/>
        <v>4.6969505145154355E-3</v>
      </c>
      <c r="AY11" s="88">
        <f t="shared" si="30"/>
        <v>-2.7438165562355562E-2</v>
      </c>
      <c r="AZ11" s="88">
        <f t="shared" si="30"/>
        <v>1.8338800331169303E-2</v>
      </c>
      <c r="BA11" s="88">
        <f t="shared" si="30"/>
        <v>4.4391093459635371E-2</v>
      </c>
      <c r="BB11" s="88">
        <f t="shared" si="30"/>
        <v>4.4054296018912358E-2</v>
      </c>
      <c r="BC11" s="88">
        <f t="shared" si="30"/>
        <v>3.8431019467998546E-2</v>
      </c>
      <c r="BD11" s="88">
        <f t="shared" si="30"/>
        <v>-3.8441125553982827E-3</v>
      </c>
      <c r="BE11" s="88">
        <f t="shared" si="30"/>
        <v>-4.3434031487684759E-3</v>
      </c>
      <c r="BF11" s="88">
        <f t="shared" si="30"/>
        <v>-2.7156736096996953E-2</v>
      </c>
    </row>
    <row r="12" spans="1:58" x14ac:dyDescent="0.3">
      <c r="A12" s="75">
        <v>189</v>
      </c>
      <c r="B12" s="76">
        <v>37287</v>
      </c>
      <c r="C12" s="80">
        <v>1141.2117000000001</v>
      </c>
      <c r="D12" s="81">
        <v>22.024999999999999</v>
      </c>
      <c r="E12" s="82">
        <v>4.6100000000000003</v>
      </c>
      <c r="F12" s="82">
        <v>17.260000000000002</v>
      </c>
      <c r="G12" s="82">
        <v>31.855</v>
      </c>
      <c r="H12" s="82">
        <v>42.823999999999998</v>
      </c>
      <c r="I12" s="82">
        <v>39.509399999999999</v>
      </c>
      <c r="J12" s="82">
        <v>9.0721000000000007</v>
      </c>
      <c r="K12" s="82">
        <v>22.1252</v>
      </c>
      <c r="L12" s="82">
        <v>50.557000000000002</v>
      </c>
      <c r="M12" s="87">
        <v>27.402999999999999</v>
      </c>
      <c r="N12" s="86">
        <v>1022.00266304569</v>
      </c>
      <c r="O12" s="24"/>
      <c r="P12" s="76">
        <v>37287</v>
      </c>
      <c r="Q12" s="28">
        <f t="shared" si="0"/>
        <v>-1.4584381564350934E-2</v>
      </c>
      <c r="R12" s="28">
        <f t="shared" si="1"/>
        <v>-0.12772277227722773</v>
      </c>
      <c r="S12" s="28">
        <f t="shared" si="2"/>
        <v>-0.22390572390572394</v>
      </c>
      <c r="T12" s="28">
        <f t="shared" si="3"/>
        <v>0.24981897175959467</v>
      </c>
      <c r="U12" s="28">
        <f t="shared" si="4"/>
        <v>-3.8339622641509474E-2</v>
      </c>
      <c r="V12" s="28">
        <f t="shared" si="5"/>
        <v>-6.4837278978710833E-2</v>
      </c>
      <c r="W12" s="28">
        <f t="shared" si="6"/>
        <v>-6.3602960593326374E-3</v>
      </c>
      <c r="X12" s="28">
        <f t="shared" si="7"/>
        <v>-3.8381632782853892E-2</v>
      </c>
      <c r="Y12" s="28">
        <f t="shared" si="8"/>
        <v>-7.2108569655183974E-2</v>
      </c>
      <c r="Z12" s="28">
        <f t="shared" si="9"/>
        <v>2.8752238320039147E-2</v>
      </c>
      <c r="AA12" s="28">
        <f t="shared" si="10"/>
        <v>2.6829542473863599E-2</v>
      </c>
      <c r="AB12" s="28">
        <f t="shared" si="11"/>
        <v>1.5885070144558977E-3</v>
      </c>
      <c r="AC12" s="28"/>
      <c r="AD12" s="100">
        <v>-0.26</v>
      </c>
      <c r="AE12" s="28"/>
      <c r="AF12" s="28"/>
      <c r="AG12" s="24"/>
      <c r="AH12" s="76">
        <v>37287</v>
      </c>
      <c r="AI12" s="25">
        <f t="shared" si="12"/>
        <v>-1.6172888578806832E-2</v>
      </c>
      <c r="AJ12" s="25">
        <f t="shared" si="13"/>
        <v>-0.12931127929168362</v>
      </c>
      <c r="AK12" s="25">
        <f t="shared" si="14"/>
        <v>-0.22549423092017984</v>
      </c>
      <c r="AL12" s="25">
        <f t="shared" si="15"/>
        <v>0.24823046474513877</v>
      </c>
      <c r="AM12" s="25">
        <f t="shared" si="16"/>
        <v>-3.9928129655965372E-2</v>
      </c>
      <c r="AN12" s="25">
        <f t="shared" si="17"/>
        <v>-6.642578599316673E-2</v>
      </c>
      <c r="AO12" s="25">
        <f t="shared" si="18"/>
        <v>-7.9488030737885351E-3</v>
      </c>
      <c r="AP12" s="25">
        <f t="shared" si="19"/>
        <v>-3.9970139797309789E-2</v>
      </c>
      <c r="AQ12" s="25">
        <f t="shared" si="20"/>
        <v>-7.3697076669639872E-2</v>
      </c>
      <c r="AR12" s="25">
        <f t="shared" si="21"/>
        <v>2.716373130558325E-2</v>
      </c>
      <c r="AS12" s="25">
        <f t="shared" si="22"/>
        <v>2.5241035459407701E-2</v>
      </c>
      <c r="AU12" s="76">
        <v>37287</v>
      </c>
      <c r="AV12" s="88">
        <f t="shared" ref="AV12:BF12" si="31">AI12-AI$251/12-AI$250*$AI12</f>
        <v>0</v>
      </c>
      <c r="AW12" s="88">
        <f t="shared" si="31"/>
        <v>-0.11214899601448788</v>
      </c>
      <c r="AX12" s="88">
        <f t="shared" si="31"/>
        <v>-0.2117729758277658</v>
      </c>
      <c r="AY12" s="88">
        <f t="shared" si="31"/>
        <v>0.261921379493946</v>
      </c>
      <c r="AZ12" s="88">
        <f t="shared" si="31"/>
        <v>-2.8377301773175385E-2</v>
      </c>
      <c r="BA12" s="88">
        <f t="shared" si="31"/>
        <v>-5.3072537736009368E-2</v>
      </c>
      <c r="BB12" s="88">
        <f t="shared" si="31"/>
        <v>5.4210742592597271E-3</v>
      </c>
      <c r="BC12" s="88">
        <f t="shared" si="31"/>
        <v>-2.5014784026327876E-2</v>
      </c>
      <c r="BD12" s="88">
        <f t="shared" si="31"/>
        <v>-6.7481942091082145E-2</v>
      </c>
      <c r="BE12" s="88">
        <f t="shared" si="31"/>
        <v>3.2494100165557524E-2</v>
      </c>
      <c r="BF12" s="88">
        <f t="shared" si="31"/>
        <v>2.9197566776446603E-2</v>
      </c>
    </row>
    <row r="13" spans="1:58" x14ac:dyDescent="0.3">
      <c r="A13" s="75">
        <v>209</v>
      </c>
      <c r="B13" s="76">
        <v>37315</v>
      </c>
      <c r="C13" s="80">
        <v>1119.1786999999999</v>
      </c>
      <c r="D13" s="81">
        <v>16.625</v>
      </c>
      <c r="E13" s="82">
        <v>3.11</v>
      </c>
      <c r="F13" s="82">
        <v>16.62</v>
      </c>
      <c r="G13" s="82">
        <v>29.17</v>
      </c>
      <c r="H13" s="82">
        <v>43.517499999999998</v>
      </c>
      <c r="I13" s="82">
        <v>42.036799999999999</v>
      </c>
      <c r="J13" s="82">
        <v>9.5458999999999996</v>
      </c>
      <c r="K13" s="82">
        <v>23.966000000000001</v>
      </c>
      <c r="L13" s="82">
        <v>50.97</v>
      </c>
      <c r="M13" s="87">
        <v>26.314</v>
      </c>
      <c r="N13" s="86">
        <v>1023.41939316501</v>
      </c>
      <c r="O13" s="24"/>
      <c r="P13" s="76">
        <v>37315</v>
      </c>
      <c r="Q13" s="28">
        <f t="shared" si="0"/>
        <v>-1.930667202237768E-2</v>
      </c>
      <c r="R13" s="28">
        <f t="shared" si="1"/>
        <v>-0.24517593643586832</v>
      </c>
      <c r="S13" s="28">
        <f t="shared" si="2"/>
        <v>-0.32537960954446865</v>
      </c>
      <c r="T13" s="28">
        <f t="shared" si="3"/>
        <v>-3.7079953650058006E-2</v>
      </c>
      <c r="U13" s="28">
        <f t="shared" si="4"/>
        <v>-8.4288180819337533E-2</v>
      </c>
      <c r="V13" s="28">
        <f t="shared" si="5"/>
        <v>1.6194190173734357E-2</v>
      </c>
      <c r="W13" s="28">
        <f t="shared" si="6"/>
        <v>6.396958698436328E-2</v>
      </c>
      <c r="X13" s="28">
        <f t="shared" si="7"/>
        <v>5.222605570926242E-2</v>
      </c>
      <c r="Y13" s="28">
        <f t="shared" si="8"/>
        <v>8.3199247916402985E-2</v>
      </c>
      <c r="Z13" s="28">
        <f t="shared" si="9"/>
        <v>8.1689973693057638E-3</v>
      </c>
      <c r="AA13" s="28">
        <f t="shared" si="10"/>
        <v>-3.9740174433456121E-2</v>
      </c>
      <c r="AB13" s="28">
        <f t="shared" si="11"/>
        <v>1.3862293813382554E-3</v>
      </c>
      <c r="AC13" s="28"/>
      <c r="AD13" s="100">
        <v>-0.255</v>
      </c>
      <c r="AE13" s="28"/>
      <c r="AF13" s="28"/>
      <c r="AG13" s="24"/>
      <c r="AH13" s="76">
        <v>37315</v>
      </c>
      <c r="AI13" s="25">
        <f t="shared" si="12"/>
        <v>-2.0692901403715935E-2</v>
      </c>
      <c r="AJ13" s="25">
        <f t="shared" si="13"/>
        <v>-0.24656216581720658</v>
      </c>
      <c r="AK13" s="25">
        <f t="shared" si="14"/>
        <v>-0.32676583892580691</v>
      </c>
      <c r="AL13" s="25">
        <f t="shared" si="15"/>
        <v>-3.8466183031396262E-2</v>
      </c>
      <c r="AM13" s="25">
        <f t="shared" si="16"/>
        <v>-8.5674410200675788E-2</v>
      </c>
      <c r="AN13" s="25">
        <f t="shared" si="17"/>
        <v>1.4807960792396102E-2</v>
      </c>
      <c r="AO13" s="25">
        <f t="shared" si="18"/>
        <v>6.2583357603025025E-2</v>
      </c>
      <c r="AP13" s="25">
        <f t="shared" si="19"/>
        <v>5.0839826327924165E-2</v>
      </c>
      <c r="AQ13" s="25">
        <f t="shared" si="20"/>
        <v>8.181301853506473E-2</v>
      </c>
      <c r="AR13" s="25">
        <f t="shared" si="21"/>
        <v>6.7827679879675085E-3</v>
      </c>
      <c r="AS13" s="25">
        <f t="shared" si="22"/>
        <v>-4.1126403814794377E-2</v>
      </c>
      <c r="AU13" s="76">
        <v>37315</v>
      </c>
      <c r="AV13" s="88">
        <f t="shared" ref="AV13:BF13" si="32">AI13-AI$251/12-AI$250*$AI13</f>
        <v>0</v>
      </c>
      <c r="AW13" s="88">
        <f t="shared" si="32"/>
        <v>-0.22375344603879796</v>
      </c>
      <c r="AX13" s="88">
        <f t="shared" si="32"/>
        <v>-0.30556408672308699</v>
      </c>
      <c r="AY13" s="88">
        <f t="shared" si="32"/>
        <v>-2.0155682132679195E-2</v>
      </c>
      <c r="AZ13" s="88">
        <f t="shared" si="32"/>
        <v>-6.959384474301801E-2</v>
      </c>
      <c r="BA13" s="88">
        <f t="shared" si="32"/>
        <v>3.2322400039956123E-2</v>
      </c>
      <c r="BB13" s="88">
        <f t="shared" si="32"/>
        <v>7.9543906655761581E-2</v>
      </c>
      <c r="BC13" s="88">
        <f t="shared" si="32"/>
        <v>7.0641612656486608E-2</v>
      </c>
      <c r="BD13" s="88">
        <f t="shared" si="32"/>
        <v>9.0458996196113514E-2</v>
      </c>
      <c r="BE13" s="88">
        <f t="shared" si="32"/>
        <v>1.4508937718977759E-2</v>
      </c>
      <c r="BF13" s="88">
        <f t="shared" si="32"/>
        <v>-3.4117045545941763E-2</v>
      </c>
    </row>
    <row r="14" spans="1:58" x14ac:dyDescent="0.3">
      <c r="A14" s="75">
        <v>230</v>
      </c>
      <c r="B14" s="76">
        <v>37344</v>
      </c>
      <c r="C14" s="80">
        <v>1161.27</v>
      </c>
      <c r="D14" s="81">
        <v>18.82</v>
      </c>
      <c r="E14" s="82">
        <v>4.0010000000000003</v>
      </c>
      <c r="F14" s="82">
        <v>12.8</v>
      </c>
      <c r="G14" s="82">
        <v>30.155000000000001</v>
      </c>
      <c r="H14" s="82">
        <v>46.521999999999998</v>
      </c>
      <c r="I14" s="82">
        <v>44.611899999999999</v>
      </c>
      <c r="J14" s="82">
        <v>10.1432</v>
      </c>
      <c r="K14" s="82">
        <v>26.539100000000001</v>
      </c>
      <c r="L14" s="82">
        <v>52.131</v>
      </c>
      <c r="M14" s="87">
        <v>27.977</v>
      </c>
      <c r="N14" s="86">
        <v>1024.89258268092</v>
      </c>
      <c r="O14" s="24"/>
      <c r="P14" s="76">
        <v>37344</v>
      </c>
      <c r="Q14" s="28">
        <f t="shared" si="0"/>
        <v>3.7609096742102111E-2</v>
      </c>
      <c r="R14" s="28">
        <f t="shared" si="1"/>
        <v>0.13203007518796994</v>
      </c>
      <c r="S14" s="28">
        <f t="shared" si="2"/>
        <v>0.28649517684887482</v>
      </c>
      <c r="T14" s="28">
        <f t="shared" si="3"/>
        <v>-0.22984356197352585</v>
      </c>
      <c r="U14" s="28">
        <f t="shared" si="4"/>
        <v>3.3767569420637633E-2</v>
      </c>
      <c r="V14" s="28">
        <f t="shared" si="5"/>
        <v>6.9041190325731083E-2</v>
      </c>
      <c r="W14" s="28">
        <f t="shared" si="6"/>
        <v>6.125823088341642E-2</v>
      </c>
      <c r="X14" s="28">
        <f t="shared" si="7"/>
        <v>6.2571365717218885E-2</v>
      </c>
      <c r="Y14" s="28">
        <f t="shared" si="8"/>
        <v>0.10736459984978719</v>
      </c>
      <c r="Z14" s="28">
        <f t="shared" si="9"/>
        <v>2.277810476751041E-2</v>
      </c>
      <c r="AA14" s="28">
        <f t="shared" si="10"/>
        <v>6.3198297484228894E-2</v>
      </c>
      <c r="AB14" s="28">
        <f t="shared" si="11"/>
        <v>1.4394778189164015E-3</v>
      </c>
      <c r="AC14" s="28"/>
      <c r="AD14" s="100">
        <v>-0.25</v>
      </c>
      <c r="AE14" s="28"/>
      <c r="AF14" s="28"/>
      <c r="AG14" s="24"/>
      <c r="AH14" s="76">
        <v>37344</v>
      </c>
      <c r="AI14" s="25">
        <f t="shared" si="12"/>
        <v>3.6169618923185709E-2</v>
      </c>
      <c r="AJ14" s="25">
        <f t="shared" si="13"/>
        <v>0.13059059736905354</v>
      </c>
      <c r="AK14" s="25">
        <f t="shared" si="14"/>
        <v>0.28505569902995842</v>
      </c>
      <c r="AL14" s="25">
        <f t="shared" si="15"/>
        <v>-0.23128303979244225</v>
      </c>
      <c r="AM14" s="25">
        <f t="shared" si="16"/>
        <v>3.2328091601721232E-2</v>
      </c>
      <c r="AN14" s="25">
        <f t="shared" si="17"/>
        <v>6.7601712506814682E-2</v>
      </c>
      <c r="AO14" s="25">
        <f t="shared" si="18"/>
        <v>5.9818753064500019E-2</v>
      </c>
      <c r="AP14" s="25">
        <f t="shared" si="19"/>
        <v>6.1131887898302484E-2</v>
      </c>
      <c r="AQ14" s="25">
        <f t="shared" si="20"/>
        <v>0.10592512203087079</v>
      </c>
      <c r="AR14" s="25">
        <f t="shared" si="21"/>
        <v>2.1338626948594008E-2</v>
      </c>
      <c r="AS14" s="25">
        <f t="shared" si="22"/>
        <v>6.1758819665312492E-2</v>
      </c>
      <c r="AU14" s="76">
        <v>37344</v>
      </c>
      <c r="AV14" s="88">
        <f t="shared" ref="AV14:BF14" si="33">AI14-AI$251/12-AI$250*$AI14</f>
        <v>0</v>
      </c>
      <c r="AW14" s="88">
        <f t="shared" si="33"/>
        <v>8.2366197826338639E-2</v>
      </c>
      <c r="AX14" s="88">
        <f t="shared" si="33"/>
        <v>0.21215154147817494</v>
      </c>
      <c r="AY14" s="88">
        <f t="shared" si="33"/>
        <v>-0.27108770836924623</v>
      </c>
      <c r="AZ14" s="88">
        <f t="shared" si="33"/>
        <v>-8.5762022549592115E-3</v>
      </c>
      <c r="BA14" s="88">
        <f t="shared" si="33"/>
        <v>3.2767670358052753E-2</v>
      </c>
      <c r="BB14" s="88">
        <f t="shared" si="33"/>
        <v>3.1608048946707587E-2</v>
      </c>
      <c r="BC14" s="88">
        <f t="shared" si="33"/>
        <v>1.9964764011686051E-2</v>
      </c>
      <c r="BD14" s="88">
        <f t="shared" si="33"/>
        <v>8.399068553293193E-2</v>
      </c>
      <c r="BE14" s="88">
        <f t="shared" si="33"/>
        <v>-1.0747805750756893E-3</v>
      </c>
      <c r="BF14" s="88">
        <f t="shared" si="33"/>
        <v>3.0363102257081918E-2</v>
      </c>
    </row>
    <row r="15" spans="1:58" x14ac:dyDescent="0.3">
      <c r="A15" s="75">
        <v>252</v>
      </c>
      <c r="B15" s="76">
        <v>37376</v>
      </c>
      <c r="C15" s="80">
        <v>1090.8479</v>
      </c>
      <c r="D15" s="81">
        <v>15.08</v>
      </c>
      <c r="E15" s="82">
        <v>2.29</v>
      </c>
      <c r="F15" s="82">
        <v>10.039999999999999</v>
      </c>
      <c r="G15" s="82">
        <v>26.13</v>
      </c>
      <c r="H15" s="82">
        <v>44.6873</v>
      </c>
      <c r="I15" s="82">
        <v>40.886600000000001</v>
      </c>
      <c r="J15" s="82">
        <v>10.058199999999999</v>
      </c>
      <c r="K15" s="82">
        <v>28.189499999999999</v>
      </c>
      <c r="L15" s="82">
        <v>52.536000000000001</v>
      </c>
      <c r="M15" s="87">
        <v>28.632999999999999</v>
      </c>
      <c r="N15" s="86">
        <v>1026.46727166664</v>
      </c>
      <c r="O15" s="24"/>
      <c r="P15" s="76">
        <v>37376</v>
      </c>
      <c r="Q15" s="28">
        <f t="shared" si="0"/>
        <v>-6.0642314018273136E-2</v>
      </c>
      <c r="R15" s="28">
        <f t="shared" si="1"/>
        <v>-0.19872476089266733</v>
      </c>
      <c r="S15" s="28">
        <f t="shared" si="2"/>
        <v>-0.42764308922769312</v>
      </c>
      <c r="T15" s="28">
        <f t="shared" si="3"/>
        <v>-0.21562500000000007</v>
      </c>
      <c r="U15" s="28">
        <f t="shared" si="4"/>
        <v>-0.13347703531752619</v>
      </c>
      <c r="V15" s="28">
        <f t="shared" si="5"/>
        <v>-3.9437255492025258E-2</v>
      </c>
      <c r="W15" s="28">
        <f t="shared" si="6"/>
        <v>-8.3504625447470282E-2</v>
      </c>
      <c r="X15" s="28">
        <f t="shared" si="7"/>
        <v>-8.3799984225886304E-3</v>
      </c>
      <c r="Y15" s="28">
        <f t="shared" si="8"/>
        <v>6.2187489402428797E-2</v>
      </c>
      <c r="Z15" s="28">
        <f t="shared" si="9"/>
        <v>7.7688899119525701E-3</v>
      </c>
      <c r="AA15" s="28">
        <f t="shared" si="10"/>
        <v>2.3447832147835745E-2</v>
      </c>
      <c r="AB15" s="28">
        <f t="shared" si="11"/>
        <v>1.5364429524906686E-3</v>
      </c>
      <c r="AC15" s="28"/>
      <c r="AD15" s="100">
        <v>-0.245</v>
      </c>
      <c r="AE15" s="28"/>
      <c r="AF15" s="28"/>
      <c r="AG15" s="24"/>
      <c r="AH15" s="76">
        <v>37376</v>
      </c>
      <c r="AI15" s="25">
        <f t="shared" si="12"/>
        <v>-6.2178756970763804E-2</v>
      </c>
      <c r="AJ15" s="25">
        <f t="shared" si="13"/>
        <v>-0.200261203845158</v>
      </c>
      <c r="AK15" s="25">
        <f t="shared" si="14"/>
        <v>-0.42917953218018379</v>
      </c>
      <c r="AL15" s="25">
        <f t="shared" si="15"/>
        <v>-0.21716144295249074</v>
      </c>
      <c r="AM15" s="25">
        <f t="shared" si="16"/>
        <v>-0.13501347827001686</v>
      </c>
      <c r="AN15" s="25">
        <f t="shared" si="17"/>
        <v>-4.0973698444515927E-2</v>
      </c>
      <c r="AO15" s="25">
        <f t="shared" si="18"/>
        <v>-8.5041068399960951E-2</v>
      </c>
      <c r="AP15" s="25">
        <f t="shared" si="19"/>
        <v>-9.916441375079299E-3</v>
      </c>
      <c r="AQ15" s="25">
        <f t="shared" si="20"/>
        <v>6.0651046449938129E-2</v>
      </c>
      <c r="AR15" s="25">
        <f t="shared" si="21"/>
        <v>6.2324469594619014E-3</v>
      </c>
      <c r="AS15" s="25">
        <f t="shared" si="22"/>
        <v>2.1911389195345077E-2</v>
      </c>
      <c r="AU15" s="76">
        <v>37376</v>
      </c>
      <c r="AV15" s="88">
        <f t="shared" ref="AV15:BF15" si="34">AI15-AI$251/12-AI$250*$AI15</f>
        <v>0</v>
      </c>
      <c r="AW15" s="88">
        <f t="shared" si="34"/>
        <v>-0.12562801846635907</v>
      </c>
      <c r="AX15" s="88">
        <f t="shared" si="34"/>
        <v>-0.33931982817306672</v>
      </c>
      <c r="AY15" s="88">
        <f t="shared" si="34"/>
        <v>-0.15645117656227905</v>
      </c>
      <c r="AZ15" s="88">
        <f t="shared" si="34"/>
        <v>-7.7357800956039571E-2</v>
      </c>
      <c r="BA15" s="88">
        <f t="shared" si="34"/>
        <v>1.4733236068412474E-2</v>
      </c>
      <c r="BB15" s="88">
        <f t="shared" si="34"/>
        <v>-3.512439861881296E-2</v>
      </c>
      <c r="BC15" s="88">
        <f t="shared" si="34"/>
        <v>5.4367147531456231E-2</v>
      </c>
      <c r="BD15" s="88">
        <f t="shared" si="34"/>
        <v>9.1607935370051657E-2</v>
      </c>
      <c r="BE15" s="88">
        <f t="shared" si="34"/>
        <v>3.5947901401230671E-2</v>
      </c>
      <c r="BF15" s="88">
        <f t="shared" si="34"/>
        <v>5.6940388757291099E-2</v>
      </c>
    </row>
    <row r="16" spans="1:58" x14ac:dyDescent="0.3">
      <c r="A16" s="75">
        <v>275</v>
      </c>
      <c r="B16" s="76">
        <v>37407</v>
      </c>
      <c r="C16" s="80">
        <v>1082.8109999999999</v>
      </c>
      <c r="D16" s="81">
        <v>15.82</v>
      </c>
      <c r="E16" s="82">
        <v>2</v>
      </c>
      <c r="F16" s="82">
        <v>7.92</v>
      </c>
      <c r="G16" s="82">
        <v>25.454999999999998</v>
      </c>
      <c r="H16" s="82">
        <v>45.323099999999997</v>
      </c>
      <c r="I16" s="82">
        <v>40.879800000000003</v>
      </c>
      <c r="J16" s="82">
        <v>10.245200000000001</v>
      </c>
      <c r="K16" s="82">
        <v>28.2149</v>
      </c>
      <c r="L16" s="82">
        <v>52.616999999999997</v>
      </c>
      <c r="M16" s="87">
        <v>30.184999999999999</v>
      </c>
      <c r="N16" s="86">
        <v>1028.11618000618</v>
      </c>
      <c r="O16" s="24"/>
      <c r="P16" s="76">
        <v>37407</v>
      </c>
      <c r="Q16" s="28">
        <f t="shared" si="0"/>
        <v>-7.3675715927032925E-3</v>
      </c>
      <c r="R16" s="28">
        <f t="shared" si="1"/>
        <v>4.9071618037135334E-2</v>
      </c>
      <c r="S16" s="28">
        <f t="shared" si="2"/>
        <v>-0.1266375545851528</v>
      </c>
      <c r="T16" s="28">
        <f t="shared" si="3"/>
        <v>-0.2111553784860557</v>
      </c>
      <c r="U16" s="28">
        <f t="shared" si="4"/>
        <v>-2.5832376578645233E-2</v>
      </c>
      <c r="V16" s="28">
        <f t="shared" si="5"/>
        <v>1.4227755984362433E-2</v>
      </c>
      <c r="W16" s="28">
        <f t="shared" si="6"/>
        <v>-1.6631365777541873E-4</v>
      </c>
      <c r="X16" s="28">
        <f t="shared" si="7"/>
        <v>1.8591795748742479E-2</v>
      </c>
      <c r="Y16" s="28">
        <f t="shared" si="8"/>
        <v>9.0104471523089202E-4</v>
      </c>
      <c r="Z16" s="28">
        <f t="shared" si="9"/>
        <v>1.5417999086340117E-3</v>
      </c>
      <c r="AA16" s="28">
        <f t="shared" si="10"/>
        <v>5.4203192120979349E-2</v>
      </c>
      <c r="AB16" s="28">
        <f t="shared" si="11"/>
        <v>1.606391538292895E-3</v>
      </c>
      <c r="AC16" s="28"/>
      <c r="AD16" s="100">
        <v>-0.24</v>
      </c>
      <c r="AE16" s="28"/>
      <c r="AF16" s="28"/>
      <c r="AG16" s="24"/>
      <c r="AH16" s="76">
        <v>37407</v>
      </c>
      <c r="AI16" s="25">
        <f t="shared" si="12"/>
        <v>-8.9739631309961876E-3</v>
      </c>
      <c r="AJ16" s="25">
        <f t="shared" si="13"/>
        <v>4.7465226498842439E-2</v>
      </c>
      <c r="AK16" s="25">
        <f t="shared" si="14"/>
        <v>-0.1282439461234457</v>
      </c>
      <c r="AL16" s="25">
        <f t="shared" si="15"/>
        <v>-0.2127617700243486</v>
      </c>
      <c r="AM16" s="25">
        <f t="shared" si="16"/>
        <v>-2.7438768116938128E-2</v>
      </c>
      <c r="AN16" s="25">
        <f t="shared" si="17"/>
        <v>1.2621364446069538E-2</v>
      </c>
      <c r="AO16" s="25">
        <f t="shared" si="18"/>
        <v>-1.7727051960683138E-3</v>
      </c>
      <c r="AP16" s="25">
        <f t="shared" si="19"/>
        <v>1.6985404210449584E-2</v>
      </c>
      <c r="AQ16" s="25">
        <f t="shared" si="20"/>
        <v>-7.0534682306200303E-4</v>
      </c>
      <c r="AR16" s="25">
        <f t="shared" si="21"/>
        <v>-6.4591629658883321E-5</v>
      </c>
      <c r="AS16" s="25">
        <f t="shared" si="22"/>
        <v>5.2596800582686454E-2</v>
      </c>
      <c r="AU16" s="76">
        <v>37407</v>
      </c>
      <c r="AV16" s="88">
        <f t="shared" ref="AV16:BF16" si="35">AI16-AI$251/12-AI$250*$AI16</f>
        <v>0</v>
      </c>
      <c r="AW16" s="88">
        <f t="shared" si="35"/>
        <v>5.5634554005200135E-2</v>
      </c>
      <c r="AX16" s="88">
        <f t="shared" si="35"/>
        <v>-0.12643671497204503</v>
      </c>
      <c r="AY16" s="88">
        <f t="shared" si="35"/>
        <v>-0.20642836897764202</v>
      </c>
      <c r="AZ16" s="88">
        <f t="shared" si="35"/>
        <v>-2.3102354078267169E-2</v>
      </c>
      <c r="BA16" s="88">
        <f t="shared" si="35"/>
        <v>1.9347174933819149E-2</v>
      </c>
      <c r="BB16" s="88">
        <f t="shared" si="35"/>
        <v>5.8783879169112896E-3</v>
      </c>
      <c r="BC16" s="88">
        <f t="shared" si="35"/>
        <v>2.4221956158631451E-2</v>
      </c>
      <c r="BD16" s="88">
        <f t="shared" si="35"/>
        <v>1.6382372081737168E-3</v>
      </c>
      <c r="BE16" s="88">
        <f t="shared" si="35"/>
        <v>1.4500376458298808E-3</v>
      </c>
      <c r="BF16" s="88">
        <f t="shared" si="35"/>
        <v>5.1691161263823247E-2</v>
      </c>
    </row>
    <row r="17" spans="1:58" x14ac:dyDescent="0.3">
      <c r="A17" s="75">
        <v>295</v>
      </c>
      <c r="B17" s="76">
        <v>37435</v>
      </c>
      <c r="C17" s="80">
        <v>1005.768</v>
      </c>
      <c r="D17" s="81">
        <v>13.744999999999999</v>
      </c>
      <c r="E17" s="82">
        <v>1.3</v>
      </c>
      <c r="F17" s="82">
        <v>9.4700000000000006</v>
      </c>
      <c r="G17" s="82">
        <v>27.35</v>
      </c>
      <c r="H17" s="82">
        <v>45.9724</v>
      </c>
      <c r="I17" s="82">
        <v>41.8934</v>
      </c>
      <c r="J17" s="82">
        <v>10.6517</v>
      </c>
      <c r="K17" s="82">
        <v>28.5427</v>
      </c>
      <c r="L17" s="82">
        <v>48.930999999999997</v>
      </c>
      <c r="M17" s="87">
        <v>28.683</v>
      </c>
      <c r="N17" s="86">
        <v>1029.54628712408</v>
      </c>
      <c r="O17" s="24"/>
      <c r="P17" s="76">
        <v>37435</v>
      </c>
      <c r="Q17" s="28">
        <f t="shared" si="0"/>
        <v>-7.1150921074868978E-2</v>
      </c>
      <c r="R17" s="28">
        <f t="shared" si="1"/>
        <v>-0.13116308470290783</v>
      </c>
      <c r="S17" s="28">
        <f t="shared" si="2"/>
        <v>-0.35</v>
      </c>
      <c r="T17" s="28">
        <f t="shared" si="3"/>
        <v>0.19570707070707072</v>
      </c>
      <c r="U17" s="28">
        <f t="shared" si="4"/>
        <v>7.4445099194657471E-2</v>
      </c>
      <c r="V17" s="28">
        <f t="shared" si="5"/>
        <v>1.4326028007793035E-2</v>
      </c>
      <c r="W17" s="28">
        <f t="shared" si="6"/>
        <v>2.4794641852455168E-2</v>
      </c>
      <c r="X17" s="28">
        <f t="shared" si="7"/>
        <v>3.9677117088978253E-2</v>
      </c>
      <c r="Y17" s="28">
        <f t="shared" si="8"/>
        <v>1.1617974899786887E-2</v>
      </c>
      <c r="Z17" s="28">
        <f t="shared" si="9"/>
        <v>-7.0053404793127716E-2</v>
      </c>
      <c r="AA17" s="28">
        <f t="shared" si="10"/>
        <v>-4.9759814477389419E-2</v>
      </c>
      <c r="AB17" s="28">
        <f t="shared" si="11"/>
        <v>1.3909975795647345E-3</v>
      </c>
      <c r="AC17" s="28"/>
      <c r="AD17" s="100">
        <v>-0.23499999999999999</v>
      </c>
      <c r="AE17" s="28"/>
      <c r="AF17" s="28"/>
      <c r="AG17" s="24"/>
      <c r="AH17" s="76">
        <v>37435</v>
      </c>
      <c r="AI17" s="25">
        <f t="shared" si="12"/>
        <v>-7.2541918654433712E-2</v>
      </c>
      <c r="AJ17" s="25">
        <f t="shared" si="13"/>
        <v>-0.13255408228247256</v>
      </c>
      <c r="AK17" s="25">
        <f t="shared" si="14"/>
        <v>-0.35139099757956471</v>
      </c>
      <c r="AL17" s="25">
        <f t="shared" si="15"/>
        <v>0.19431607312750598</v>
      </c>
      <c r="AM17" s="25">
        <f t="shared" si="16"/>
        <v>7.3054101615092737E-2</v>
      </c>
      <c r="AN17" s="25">
        <f t="shared" si="17"/>
        <v>1.29350304282283E-2</v>
      </c>
      <c r="AO17" s="25">
        <f t="shared" si="18"/>
        <v>2.3403644272890434E-2</v>
      </c>
      <c r="AP17" s="25">
        <f t="shared" si="19"/>
        <v>3.8286119509413519E-2</v>
      </c>
      <c r="AQ17" s="25">
        <f t="shared" si="20"/>
        <v>1.0226977320222153E-2</v>
      </c>
      <c r="AR17" s="25">
        <f t="shared" si="21"/>
        <v>-7.144440237269245E-2</v>
      </c>
      <c r="AS17" s="25">
        <f t="shared" si="22"/>
        <v>-5.1150812056954154E-2</v>
      </c>
      <c r="AU17" s="76">
        <v>37435</v>
      </c>
      <c r="AV17" s="88">
        <f t="shared" ref="AV17:BF17" si="36">AI17-AI$251/12-AI$250*$AI17</f>
        <v>0</v>
      </c>
      <c r="AW17" s="88">
        <f t="shared" si="36"/>
        <v>-4.4975151688930515E-2</v>
      </c>
      <c r="AX17" s="88">
        <f t="shared" si="36"/>
        <v>-0.24438054554777058</v>
      </c>
      <c r="AY17" s="88">
        <f t="shared" si="36"/>
        <v>0.26561779578955258</v>
      </c>
      <c r="AZ17" s="88">
        <f t="shared" si="36"/>
        <v>0.14109523682296299</v>
      </c>
      <c r="BA17" s="88">
        <f t="shared" si="36"/>
        <v>7.8182445621328311E-2</v>
      </c>
      <c r="BB17" s="88">
        <f t="shared" si="36"/>
        <v>8.1552749010649253E-2</v>
      </c>
      <c r="BC17" s="88">
        <f t="shared" si="36"/>
        <v>0.11368125729919708</v>
      </c>
      <c r="BD17" s="88">
        <f t="shared" si="36"/>
        <v>4.6757129163985015E-2</v>
      </c>
      <c r="BE17" s="88">
        <f t="shared" si="36"/>
        <v>-3.6236027279991159E-2</v>
      </c>
      <c r="BF17" s="88">
        <f t="shared" si="36"/>
        <v>-9.122509501980243E-3</v>
      </c>
    </row>
    <row r="18" spans="1:58" x14ac:dyDescent="0.3">
      <c r="A18" s="75">
        <v>318</v>
      </c>
      <c r="B18" s="76">
        <v>37468</v>
      </c>
      <c r="C18" s="80">
        <v>927.37189999999998</v>
      </c>
      <c r="D18" s="81">
        <v>13.74</v>
      </c>
      <c r="E18" s="82">
        <v>1.06</v>
      </c>
      <c r="F18" s="82">
        <v>10.009</v>
      </c>
      <c r="G18" s="82">
        <v>23.99</v>
      </c>
      <c r="H18" s="82">
        <v>38.959699999999998</v>
      </c>
      <c r="I18" s="82">
        <v>37.634399999999999</v>
      </c>
      <c r="J18" s="82">
        <v>9.3265999999999991</v>
      </c>
      <c r="K18" s="82">
        <v>25.454000000000001</v>
      </c>
      <c r="L18" s="82">
        <v>43.591000000000001</v>
      </c>
      <c r="M18" s="87">
        <v>24.952999999999999</v>
      </c>
      <c r="N18" s="86">
        <v>1031.17845538551</v>
      </c>
      <c r="O18" s="24"/>
      <c r="P18" s="76">
        <v>37468</v>
      </c>
      <c r="Q18" s="28">
        <f t="shared" si="0"/>
        <v>-7.7946504561688279E-2</v>
      </c>
      <c r="R18" s="28">
        <f t="shared" si="1"/>
        <v>-3.6376864314291435E-4</v>
      </c>
      <c r="S18" s="28">
        <f t="shared" si="2"/>
        <v>-0.18461538461538463</v>
      </c>
      <c r="T18" s="28">
        <f t="shared" si="3"/>
        <v>5.691657866948252E-2</v>
      </c>
      <c r="U18" s="28">
        <f t="shared" si="4"/>
        <v>-0.12285191956124319</v>
      </c>
      <c r="V18" s="28">
        <f t="shared" si="5"/>
        <v>-0.15254152491494899</v>
      </c>
      <c r="W18" s="28">
        <f t="shared" si="6"/>
        <v>-0.10166279175240012</v>
      </c>
      <c r="X18" s="28">
        <f t="shared" si="7"/>
        <v>-0.12440267750687695</v>
      </c>
      <c r="Y18" s="28">
        <f t="shared" si="8"/>
        <v>-0.10821330848167832</v>
      </c>
      <c r="Z18" s="28">
        <f t="shared" si="9"/>
        <v>-0.10913326929758227</v>
      </c>
      <c r="AA18" s="28">
        <f t="shared" si="10"/>
        <v>-0.13004218526653422</v>
      </c>
      <c r="AB18" s="28">
        <f t="shared" si="11"/>
        <v>1.5853277136177457E-3</v>
      </c>
      <c r="AC18" s="28"/>
      <c r="AD18" s="100">
        <v>-0.23</v>
      </c>
      <c r="AE18" s="28"/>
      <c r="AF18" s="28"/>
      <c r="AG18" s="24"/>
      <c r="AH18" s="76">
        <v>37468</v>
      </c>
      <c r="AI18" s="25">
        <f t="shared" si="12"/>
        <v>-7.9531832275306025E-2</v>
      </c>
      <c r="AJ18" s="25">
        <f t="shared" si="13"/>
        <v>-1.9490963567606601E-3</v>
      </c>
      <c r="AK18" s="25">
        <f t="shared" si="14"/>
        <v>-0.18620071232900237</v>
      </c>
      <c r="AL18" s="25">
        <f t="shared" si="15"/>
        <v>5.5331250955864775E-2</v>
      </c>
      <c r="AM18" s="25">
        <f t="shared" si="16"/>
        <v>-0.12443724727486094</v>
      </c>
      <c r="AN18" s="25">
        <f t="shared" si="17"/>
        <v>-0.15412685262856674</v>
      </c>
      <c r="AO18" s="25">
        <f t="shared" si="18"/>
        <v>-0.10324811946601786</v>
      </c>
      <c r="AP18" s="25">
        <f t="shared" si="19"/>
        <v>-0.12598800522049469</v>
      </c>
      <c r="AQ18" s="25">
        <f t="shared" si="20"/>
        <v>-0.10979863619529606</v>
      </c>
      <c r="AR18" s="25">
        <f t="shared" si="21"/>
        <v>-0.11071859701120002</v>
      </c>
      <c r="AS18" s="25">
        <f t="shared" si="22"/>
        <v>-0.13162751298015196</v>
      </c>
      <c r="AU18" s="76">
        <v>37468</v>
      </c>
      <c r="AV18" s="88">
        <f t="shared" ref="AV18:BF18" si="37">AI18-AI$251/12-AI$250*$AI18</f>
        <v>0</v>
      </c>
      <c r="AW18" s="88">
        <f t="shared" si="37"/>
        <v>9.4361690746505383E-2</v>
      </c>
      <c r="AX18" s="88">
        <f t="shared" si="37"/>
        <v>-6.7622145190527311E-2</v>
      </c>
      <c r="AY18" s="88">
        <f t="shared" si="37"/>
        <v>0.13377687108079017</v>
      </c>
      <c r="AZ18" s="88">
        <f t="shared" si="37"/>
        <v>-4.9391159736090567E-2</v>
      </c>
      <c r="BA18" s="88">
        <f t="shared" si="37"/>
        <v>-8.2444419060612534E-2</v>
      </c>
      <c r="BB18" s="88">
        <f t="shared" si="37"/>
        <v>-3.9546268279572805E-2</v>
      </c>
      <c r="BC18" s="88">
        <f t="shared" si="37"/>
        <v>-4.3098169455440413E-2</v>
      </c>
      <c r="BD18" s="88">
        <f t="shared" si="37"/>
        <v>-6.9509339448476606E-2</v>
      </c>
      <c r="BE18" s="88">
        <f t="shared" si="37"/>
        <v>-7.1805267576540877E-2</v>
      </c>
      <c r="BF18" s="88">
        <f t="shared" si="37"/>
        <v>-8.4878206853008342E-2</v>
      </c>
    </row>
    <row r="19" spans="1:58" x14ac:dyDescent="0.3">
      <c r="A19" s="75">
        <v>340</v>
      </c>
      <c r="B19" s="76">
        <v>37498</v>
      </c>
      <c r="C19" s="80">
        <v>933.44060000000002</v>
      </c>
      <c r="D19" s="81">
        <v>13.855</v>
      </c>
      <c r="E19" s="82">
        <v>0.95</v>
      </c>
      <c r="F19" s="82">
        <v>9.59</v>
      </c>
      <c r="G19" s="82">
        <v>24.54</v>
      </c>
      <c r="H19" s="82">
        <v>40.164299999999997</v>
      </c>
      <c r="I19" s="82">
        <v>36.524500000000003</v>
      </c>
      <c r="J19" s="82">
        <v>9.6867000000000001</v>
      </c>
      <c r="K19" s="82">
        <v>25.994299999999999</v>
      </c>
      <c r="L19" s="82">
        <v>40.15</v>
      </c>
      <c r="M19" s="87">
        <v>23.954999999999998</v>
      </c>
      <c r="N19" s="86">
        <v>1032.758704304</v>
      </c>
      <c r="O19" s="24"/>
      <c r="P19" s="76">
        <v>37498</v>
      </c>
      <c r="Q19" s="28">
        <f t="shared" si="0"/>
        <v>6.5439765858767984E-3</v>
      </c>
      <c r="R19" s="28">
        <f t="shared" si="1"/>
        <v>8.3697234352255734E-3</v>
      </c>
      <c r="S19" s="28">
        <f t="shared" si="2"/>
        <v>-0.10377358490566047</v>
      </c>
      <c r="T19" s="28">
        <f t="shared" si="3"/>
        <v>-4.1862323908482435E-2</v>
      </c>
      <c r="U19" s="28">
        <f t="shared" si="4"/>
        <v>2.2926219258024183E-2</v>
      </c>
      <c r="V19" s="28">
        <f t="shared" si="5"/>
        <v>3.0919129254075362E-2</v>
      </c>
      <c r="W19" s="28">
        <f t="shared" si="6"/>
        <v>-2.9491635312373643E-2</v>
      </c>
      <c r="X19" s="28">
        <f t="shared" si="7"/>
        <v>3.8609997212274649E-2</v>
      </c>
      <c r="Y19" s="28">
        <f t="shared" si="8"/>
        <v>2.1226526282706049E-2</v>
      </c>
      <c r="Z19" s="28">
        <f t="shared" si="9"/>
        <v>-7.8938312954509038E-2</v>
      </c>
      <c r="AA19" s="28">
        <f t="shared" si="10"/>
        <v>-3.9995190959002946E-2</v>
      </c>
      <c r="AB19" s="28">
        <f t="shared" si="11"/>
        <v>1.532468905102613E-3</v>
      </c>
      <c r="AC19" s="28"/>
      <c r="AD19" s="100">
        <v>-0.22500000000000001</v>
      </c>
      <c r="AE19" s="28"/>
      <c r="AF19" s="28"/>
      <c r="AG19" s="24"/>
      <c r="AH19" s="76">
        <v>37498</v>
      </c>
      <c r="AI19" s="25">
        <f t="shared" si="12"/>
        <v>5.0115076807741854E-3</v>
      </c>
      <c r="AJ19" s="25">
        <f t="shared" si="13"/>
        <v>6.8372545301229604E-3</v>
      </c>
      <c r="AK19" s="25">
        <f t="shared" si="14"/>
        <v>-0.10530605381076308</v>
      </c>
      <c r="AL19" s="25">
        <f t="shared" si="15"/>
        <v>-4.3394792813585048E-2</v>
      </c>
      <c r="AM19" s="25">
        <f t="shared" si="16"/>
        <v>2.139375035292157E-2</v>
      </c>
      <c r="AN19" s="25">
        <f t="shared" si="17"/>
        <v>2.9386660348972748E-2</v>
      </c>
      <c r="AO19" s="25">
        <f t="shared" si="18"/>
        <v>-3.1024104217476256E-2</v>
      </c>
      <c r="AP19" s="25">
        <f t="shared" si="19"/>
        <v>3.7077528307172036E-2</v>
      </c>
      <c r="AQ19" s="25">
        <f t="shared" si="20"/>
        <v>1.9694057377603436E-2</v>
      </c>
      <c r="AR19" s="25">
        <f t="shared" si="21"/>
        <v>-8.0470781859611651E-2</v>
      </c>
      <c r="AS19" s="25">
        <f t="shared" si="22"/>
        <v>-4.1527659864105559E-2</v>
      </c>
      <c r="AU19" s="76">
        <v>37498</v>
      </c>
      <c r="AV19" s="88">
        <f t="shared" ref="AV19:BF19" si="38">AI19-AI$251/12-AI$250*$AI19</f>
        <v>0</v>
      </c>
      <c r="AW19" s="88">
        <f t="shared" si="38"/>
        <v>-2.4641809761919101E-3</v>
      </c>
      <c r="AX19" s="88">
        <f t="shared" si="38"/>
        <v>-0.12664439282615028</v>
      </c>
      <c r="AY19" s="88">
        <f t="shared" si="38"/>
        <v>-5.1354954587316246E-2</v>
      </c>
      <c r="AZ19" s="88">
        <f t="shared" si="38"/>
        <v>1.171460401769759E-2</v>
      </c>
      <c r="BA19" s="88">
        <f t="shared" si="38"/>
        <v>2.3237238532564361E-2</v>
      </c>
      <c r="BB19" s="88">
        <f t="shared" si="38"/>
        <v>-3.448298722084981E-2</v>
      </c>
      <c r="BC19" s="88">
        <f t="shared" si="38"/>
        <v>2.9318633178126299E-2</v>
      </c>
      <c r="BD19" s="88">
        <f t="shared" si="38"/>
        <v>1.4516316515506292E-2</v>
      </c>
      <c r="BE19" s="88">
        <f t="shared" si="38"/>
        <v>-8.6369052602467758E-2</v>
      </c>
      <c r="BF19" s="88">
        <f t="shared" si="38"/>
        <v>-5.1879118007351253E-2</v>
      </c>
    </row>
    <row r="20" spans="1:58" x14ac:dyDescent="0.3">
      <c r="A20" s="75">
        <v>361</v>
      </c>
      <c r="B20" s="76">
        <v>37529</v>
      </c>
      <c r="C20" s="80">
        <v>831.99279999999999</v>
      </c>
      <c r="D20" s="81">
        <v>13.81</v>
      </c>
      <c r="E20" s="82">
        <v>0.83</v>
      </c>
      <c r="F20" s="82">
        <v>7.86</v>
      </c>
      <c r="G20" s="82">
        <v>21.87</v>
      </c>
      <c r="H20" s="82">
        <v>36.296199999999999</v>
      </c>
      <c r="I20" s="82">
        <v>32.866900000000001</v>
      </c>
      <c r="J20" s="82">
        <v>9.9510000000000005</v>
      </c>
      <c r="K20" s="82">
        <v>24.540500000000002</v>
      </c>
      <c r="L20" s="82">
        <v>37.658999999999999</v>
      </c>
      <c r="M20" s="87">
        <v>17.805</v>
      </c>
      <c r="N20" s="86">
        <v>1034.27160260863</v>
      </c>
      <c r="O20" s="24"/>
      <c r="P20" s="76">
        <v>37529</v>
      </c>
      <c r="Q20" s="28">
        <f t="shared" si="0"/>
        <v>-0.10868158080974843</v>
      </c>
      <c r="R20" s="28">
        <f t="shared" si="1"/>
        <v>-3.2479249368458918E-3</v>
      </c>
      <c r="S20" s="28">
        <f t="shared" si="2"/>
        <v>-0.12631578947368416</v>
      </c>
      <c r="T20" s="28">
        <f t="shared" si="3"/>
        <v>-0.18039624608967675</v>
      </c>
      <c r="U20" s="28">
        <f t="shared" si="4"/>
        <v>-0.10880195599022002</v>
      </c>
      <c r="V20" s="28">
        <f t="shared" si="5"/>
        <v>-9.630691932885671E-2</v>
      </c>
      <c r="W20" s="28">
        <f t="shared" si="6"/>
        <v>-0.10014100124573921</v>
      </c>
      <c r="X20" s="28">
        <f t="shared" si="7"/>
        <v>2.7284833844343215E-2</v>
      </c>
      <c r="Y20" s="28">
        <f t="shared" si="8"/>
        <v>-5.592764567616737E-2</v>
      </c>
      <c r="Z20" s="28">
        <f t="shared" si="9"/>
        <v>-6.2042341220423403E-2</v>
      </c>
      <c r="AA20" s="28">
        <f t="shared" si="10"/>
        <v>-0.25673137132122725</v>
      </c>
      <c r="AB20" s="28">
        <f t="shared" si="11"/>
        <v>1.4649097590027083E-3</v>
      </c>
      <c r="AC20" s="28"/>
      <c r="AD20" s="100">
        <v>-0.22</v>
      </c>
      <c r="AE20" s="28"/>
      <c r="AF20" s="28"/>
      <c r="AG20" s="24"/>
      <c r="AH20" s="76">
        <v>37529</v>
      </c>
      <c r="AI20" s="25">
        <f t="shared" si="12"/>
        <v>-0.11014649056875114</v>
      </c>
      <c r="AJ20" s="25">
        <f t="shared" si="13"/>
        <v>-4.7128346958486E-3</v>
      </c>
      <c r="AK20" s="25">
        <f t="shared" si="14"/>
        <v>-0.12778069923268687</v>
      </c>
      <c r="AL20" s="25">
        <f t="shared" si="15"/>
        <v>-0.18186115584867946</v>
      </c>
      <c r="AM20" s="25">
        <f t="shared" si="16"/>
        <v>-0.11026686574922273</v>
      </c>
      <c r="AN20" s="25">
        <f t="shared" si="17"/>
        <v>-9.7771829087859419E-2</v>
      </c>
      <c r="AO20" s="25">
        <f t="shared" si="18"/>
        <v>-0.10160591100474192</v>
      </c>
      <c r="AP20" s="25">
        <f t="shared" si="19"/>
        <v>2.5819924085340507E-2</v>
      </c>
      <c r="AQ20" s="25">
        <f t="shared" si="20"/>
        <v>-5.7392555435170078E-2</v>
      </c>
      <c r="AR20" s="25">
        <f t="shared" si="21"/>
        <v>-6.3507250979426111E-2</v>
      </c>
      <c r="AS20" s="25">
        <f t="shared" si="22"/>
        <v>-0.25819628108022996</v>
      </c>
      <c r="AU20" s="76">
        <v>37529</v>
      </c>
      <c r="AV20" s="88">
        <f t="shared" ref="AV20:BF20" si="39">AI20-AI$251/12-AI$250*$AI20</f>
        <v>0</v>
      </c>
      <c r="AW20" s="88">
        <f t="shared" si="39"/>
        <v>0.1298420306338425</v>
      </c>
      <c r="AX20" s="88">
        <f t="shared" si="39"/>
        <v>4.1464286734305966E-2</v>
      </c>
      <c r="AY20" s="88">
        <f t="shared" si="39"/>
        <v>-7.2126453830614667E-2</v>
      </c>
      <c r="AZ20" s="88">
        <f t="shared" si="39"/>
        <v>-4.5402528700524969E-3</v>
      </c>
      <c r="BA20" s="88">
        <f t="shared" si="39"/>
        <v>2.0949139499471109E-3</v>
      </c>
      <c r="BB20" s="88">
        <f t="shared" si="39"/>
        <v>-1.3583954544169677E-2</v>
      </c>
      <c r="BC20" s="88">
        <f t="shared" si="39"/>
        <v>0.14153528960234241</v>
      </c>
      <c r="BD20" s="88">
        <f t="shared" si="39"/>
        <v>-6.3882966608447972E-4</v>
      </c>
      <c r="BE20" s="88">
        <f t="shared" si="39"/>
        <v>-8.3668381609096065E-3</v>
      </c>
      <c r="BF20" s="88">
        <f t="shared" si="39"/>
        <v>-0.19076976504701132</v>
      </c>
    </row>
    <row r="21" spans="1:58" x14ac:dyDescent="0.3">
      <c r="A21" s="75">
        <v>384</v>
      </c>
      <c r="B21" s="76">
        <v>37560</v>
      </c>
      <c r="C21" s="80">
        <v>905.22389999999996</v>
      </c>
      <c r="D21" s="81">
        <v>17.260000000000002</v>
      </c>
      <c r="E21" s="82">
        <v>0.97</v>
      </c>
      <c r="F21" s="82">
        <v>10.19</v>
      </c>
      <c r="G21" s="82">
        <v>26.734999999999999</v>
      </c>
      <c r="H21" s="82">
        <v>35.447099999999999</v>
      </c>
      <c r="I21" s="82">
        <v>34.680199999999999</v>
      </c>
      <c r="J21" s="82">
        <v>9.2818000000000005</v>
      </c>
      <c r="K21" s="82">
        <v>23.783200000000001</v>
      </c>
      <c r="L21" s="82">
        <v>44.947000000000003</v>
      </c>
      <c r="M21" s="87">
        <v>18.257999999999999</v>
      </c>
      <c r="N21" s="86">
        <v>1035.93263671624</v>
      </c>
      <c r="O21" s="24"/>
      <c r="P21" s="76">
        <v>37560</v>
      </c>
      <c r="Q21" s="28">
        <f t="shared" si="0"/>
        <v>8.8018910740573775E-2</v>
      </c>
      <c r="R21" s="28">
        <f t="shared" si="1"/>
        <v>0.24981897175959467</v>
      </c>
      <c r="S21" s="28">
        <f t="shared" si="2"/>
        <v>0.16867469879518082</v>
      </c>
      <c r="T21" s="28">
        <f t="shared" si="3"/>
        <v>0.29643765903307884</v>
      </c>
      <c r="U21" s="28">
        <f t="shared" si="4"/>
        <v>0.22245084590763597</v>
      </c>
      <c r="V21" s="28">
        <f t="shared" si="5"/>
        <v>-2.3393633493313359E-2</v>
      </c>
      <c r="W21" s="28">
        <f t="shared" si="6"/>
        <v>5.5171007913736858E-2</v>
      </c>
      <c r="X21" s="28">
        <f t="shared" si="7"/>
        <v>-6.7249522661039118E-2</v>
      </c>
      <c r="Y21" s="28">
        <f t="shared" si="8"/>
        <v>-3.085919194800435E-2</v>
      </c>
      <c r="Z21" s="28">
        <f t="shared" si="9"/>
        <v>0.19352611593510205</v>
      </c>
      <c r="AA21" s="28">
        <f t="shared" si="10"/>
        <v>2.5442291491154068E-2</v>
      </c>
      <c r="AB21" s="28">
        <f t="shared" si="11"/>
        <v>1.6059941154920043E-3</v>
      </c>
      <c r="AC21" s="28"/>
      <c r="AD21" s="100">
        <v>-0.215</v>
      </c>
      <c r="AE21" s="28"/>
      <c r="AF21" s="28"/>
      <c r="AG21" s="24"/>
      <c r="AH21" s="76">
        <v>37560</v>
      </c>
      <c r="AI21" s="25">
        <f t="shared" si="12"/>
        <v>8.641291662508177E-2</v>
      </c>
      <c r="AJ21" s="25">
        <f t="shared" si="13"/>
        <v>0.24821297764410266</v>
      </c>
      <c r="AK21" s="25">
        <f t="shared" si="14"/>
        <v>0.16706870467968882</v>
      </c>
      <c r="AL21" s="25">
        <f t="shared" si="15"/>
        <v>0.29483166491758683</v>
      </c>
      <c r="AM21" s="25">
        <f t="shared" si="16"/>
        <v>0.22084485179214397</v>
      </c>
      <c r="AN21" s="25">
        <f t="shared" si="17"/>
        <v>-2.4999627608805364E-2</v>
      </c>
      <c r="AO21" s="25">
        <f t="shared" si="18"/>
        <v>5.3565013798244854E-2</v>
      </c>
      <c r="AP21" s="25">
        <f t="shared" si="19"/>
        <v>-6.8855516776531123E-2</v>
      </c>
      <c r="AQ21" s="25">
        <f t="shared" si="20"/>
        <v>-3.2465186063496354E-2</v>
      </c>
      <c r="AR21" s="25">
        <f t="shared" si="21"/>
        <v>0.19192012181961005</v>
      </c>
      <c r="AS21" s="25">
        <f t="shared" si="22"/>
        <v>2.3836297375662063E-2</v>
      </c>
      <c r="AU21" s="76">
        <v>37560</v>
      </c>
      <c r="AV21" s="88">
        <f t="shared" ref="AV21:BF21" si="40">AI21-AI$251/12-AI$250*$AI21</f>
        <v>0</v>
      </c>
      <c r="AW21" s="88">
        <f t="shared" si="40"/>
        <v>0.13722424510616082</v>
      </c>
      <c r="AX21" s="88">
        <f t="shared" si="40"/>
        <v>1.10132690607182E-2</v>
      </c>
      <c r="AY21" s="88">
        <f t="shared" si="40"/>
        <v>0.20367686721938083</v>
      </c>
      <c r="AZ21" s="88">
        <f t="shared" si="40"/>
        <v>0.12958916241920776</v>
      </c>
      <c r="BA21" s="88">
        <f t="shared" si="40"/>
        <v>-0.10608839641964321</v>
      </c>
      <c r="BB21" s="88">
        <f t="shared" si="40"/>
        <v>-1.4558671797804006E-2</v>
      </c>
      <c r="BC21" s="88">
        <f t="shared" si="40"/>
        <v>-0.16389431375977898</v>
      </c>
      <c r="BD21" s="88">
        <f t="shared" si="40"/>
        <v>-8.1420247809915358E-2</v>
      </c>
      <c r="BE21" s="88">
        <f t="shared" si="40"/>
        <v>0.14287560923921006</v>
      </c>
      <c r="BF21" s="88">
        <f t="shared" si="40"/>
        <v>-4.149385767997342E-2</v>
      </c>
    </row>
    <row r="22" spans="1:58" x14ac:dyDescent="0.3">
      <c r="A22" s="75">
        <v>405</v>
      </c>
      <c r="B22" s="76">
        <v>37589</v>
      </c>
      <c r="C22" s="80">
        <v>958.50400000000002</v>
      </c>
      <c r="D22" s="81">
        <v>20.61</v>
      </c>
      <c r="E22" s="82">
        <v>2.06</v>
      </c>
      <c r="F22" s="82">
        <v>12.15</v>
      </c>
      <c r="G22" s="82">
        <v>28.84</v>
      </c>
      <c r="H22" s="82">
        <v>35.498600000000003</v>
      </c>
      <c r="I22" s="82">
        <v>36.094000000000001</v>
      </c>
      <c r="J22" s="82">
        <v>9.6984999999999992</v>
      </c>
      <c r="K22" s="82">
        <v>23.457599999999999</v>
      </c>
      <c r="L22" s="82">
        <v>43.295000000000002</v>
      </c>
      <c r="M22" s="87">
        <v>18.907</v>
      </c>
      <c r="N22" s="86">
        <v>1037.07646287785</v>
      </c>
      <c r="O22" s="24"/>
      <c r="P22" s="76">
        <v>37589</v>
      </c>
      <c r="Q22" s="28">
        <f t="shared" si="0"/>
        <v>5.8858476891739286E-2</v>
      </c>
      <c r="R22" s="28">
        <f t="shared" si="1"/>
        <v>0.19409038238702192</v>
      </c>
      <c r="S22" s="28">
        <f t="shared" si="2"/>
        <v>1.1237113402061856</v>
      </c>
      <c r="T22" s="28">
        <f t="shared" si="3"/>
        <v>0.19234543670264981</v>
      </c>
      <c r="U22" s="28">
        <f t="shared" si="4"/>
        <v>7.8735739667103122E-2</v>
      </c>
      <c r="V22" s="28">
        <f t="shared" si="5"/>
        <v>1.4528692050972403E-3</v>
      </c>
      <c r="W22" s="28">
        <f t="shared" si="6"/>
        <v>4.0766777584904323E-2</v>
      </c>
      <c r="X22" s="28">
        <f t="shared" si="7"/>
        <v>4.4894309293455947E-2</v>
      </c>
      <c r="Y22" s="28">
        <f t="shared" si="8"/>
        <v>-1.3690336035520945E-2</v>
      </c>
      <c r="Z22" s="28">
        <f t="shared" si="9"/>
        <v>-3.6754399626226508E-2</v>
      </c>
      <c r="AA22" s="28">
        <f t="shared" si="10"/>
        <v>3.5546062000219036E-2</v>
      </c>
      <c r="AB22" s="28">
        <f t="shared" si="11"/>
        <v>1.1041511012102045E-3</v>
      </c>
      <c r="AC22" s="28"/>
      <c r="AD22" s="100">
        <v>-0.21</v>
      </c>
      <c r="AE22" s="28"/>
      <c r="AF22" s="28"/>
      <c r="AG22" s="24"/>
      <c r="AH22" s="76">
        <v>37589</v>
      </c>
      <c r="AI22" s="25">
        <f t="shared" si="12"/>
        <v>5.7754325790529082E-2</v>
      </c>
      <c r="AJ22" s="25">
        <f t="shared" si="13"/>
        <v>0.19298623128581172</v>
      </c>
      <c r="AK22" s="25">
        <f t="shared" si="14"/>
        <v>1.1226071891049754</v>
      </c>
      <c r="AL22" s="25">
        <f t="shared" si="15"/>
        <v>0.1912412856014396</v>
      </c>
      <c r="AM22" s="25">
        <f t="shared" si="16"/>
        <v>7.7631588565892917E-2</v>
      </c>
      <c r="AN22" s="25">
        <f t="shared" si="17"/>
        <v>3.4871810388703572E-4</v>
      </c>
      <c r="AO22" s="25">
        <f t="shared" si="18"/>
        <v>3.9662626483694119E-2</v>
      </c>
      <c r="AP22" s="25">
        <f t="shared" si="19"/>
        <v>4.3790158192245743E-2</v>
      </c>
      <c r="AQ22" s="25">
        <f t="shared" si="20"/>
        <v>-1.4794487136731149E-2</v>
      </c>
      <c r="AR22" s="25">
        <f t="shared" si="21"/>
        <v>-3.7858550727436713E-2</v>
      </c>
      <c r="AS22" s="25">
        <f t="shared" si="22"/>
        <v>3.4441910899008832E-2</v>
      </c>
      <c r="AU22" s="76">
        <v>37589</v>
      </c>
      <c r="AV22" s="88">
        <f t="shared" ref="AV22:BF22" si="41">AI22-AI$251/12-AI$250*$AI22</f>
        <v>0</v>
      </c>
      <c r="AW22" s="88">
        <f t="shared" si="41"/>
        <v>0.11779804171752339</v>
      </c>
      <c r="AX22" s="88">
        <f t="shared" si="41"/>
        <v>1.0139809343816628</v>
      </c>
      <c r="AY22" s="88">
        <f t="shared" si="41"/>
        <v>0.12937641127815122</v>
      </c>
      <c r="AZ22" s="88">
        <f t="shared" si="41"/>
        <v>1.5096148620267869E-2</v>
      </c>
      <c r="BA22" s="88">
        <f t="shared" si="41"/>
        <v>-5.4356526014014819E-2</v>
      </c>
      <c r="BB22" s="88">
        <f t="shared" si="41"/>
        <v>-5.6948423731763217E-3</v>
      </c>
      <c r="BC22" s="88">
        <f t="shared" si="41"/>
        <v>-2.0520436076097964E-2</v>
      </c>
      <c r="BD22" s="88">
        <f t="shared" si="41"/>
        <v>-4.8337084365305559E-2</v>
      </c>
      <c r="BE22" s="88">
        <f t="shared" si="41"/>
        <v>-7.1712779664014126E-2</v>
      </c>
      <c r="BF22" s="88">
        <f t="shared" si="41"/>
        <v>-1.1532166665301519E-2</v>
      </c>
    </row>
    <row r="23" spans="1:58" x14ac:dyDescent="0.3">
      <c r="A23" s="75">
        <v>427</v>
      </c>
      <c r="B23" s="76">
        <v>37621</v>
      </c>
      <c r="C23" s="80">
        <v>902.18989999999997</v>
      </c>
      <c r="D23" s="81">
        <v>18.195</v>
      </c>
      <c r="E23" s="82">
        <v>1.73</v>
      </c>
      <c r="F23" s="82">
        <v>10.8</v>
      </c>
      <c r="G23" s="82">
        <v>25.85</v>
      </c>
      <c r="H23" s="82">
        <v>35.2074</v>
      </c>
      <c r="I23" s="82">
        <v>36.239199999999997</v>
      </c>
      <c r="J23" s="82">
        <v>9.8949999999999996</v>
      </c>
      <c r="K23" s="82">
        <v>22.532499999999999</v>
      </c>
      <c r="L23" s="82">
        <v>43.179000000000002</v>
      </c>
      <c r="M23" s="87">
        <v>16.434000000000001</v>
      </c>
      <c r="N23" s="86">
        <v>1038.2013673561701</v>
      </c>
      <c r="O23" s="24"/>
      <c r="P23" s="76">
        <v>37621</v>
      </c>
      <c r="Q23" s="28">
        <f t="shared" si="0"/>
        <v>-5.8752076152003618E-2</v>
      </c>
      <c r="R23" s="28">
        <f t="shared" si="1"/>
        <v>-0.11717612809315858</v>
      </c>
      <c r="S23" s="28">
        <f t="shared" si="2"/>
        <v>-0.16019417475728159</v>
      </c>
      <c r="T23" s="28">
        <f t="shared" si="3"/>
        <v>-0.11111111111111105</v>
      </c>
      <c r="U23" s="28">
        <f t="shared" si="4"/>
        <v>-0.10367545076282936</v>
      </c>
      <c r="V23" s="28">
        <f t="shared" si="5"/>
        <v>-8.2031404055372681E-3</v>
      </c>
      <c r="W23" s="28">
        <f t="shared" si="6"/>
        <v>4.0228292791044673E-3</v>
      </c>
      <c r="X23" s="28">
        <f t="shared" si="7"/>
        <v>2.0260865082229351E-2</v>
      </c>
      <c r="Y23" s="28">
        <f t="shared" si="8"/>
        <v>-3.9437112066025515E-2</v>
      </c>
      <c r="Z23" s="28">
        <f t="shared" si="9"/>
        <v>-2.6792932209261933E-3</v>
      </c>
      <c r="AA23" s="28">
        <f t="shared" si="10"/>
        <v>-0.13079811709948685</v>
      </c>
      <c r="AB23" s="28">
        <f t="shared" si="11"/>
        <v>1.0846880809525228E-3</v>
      </c>
      <c r="AC23" s="28"/>
      <c r="AD23" s="100">
        <v>-0.20499999999999999</v>
      </c>
      <c r="AE23" s="28"/>
      <c r="AF23" s="28"/>
      <c r="AG23" s="24"/>
      <c r="AH23" s="76">
        <v>37621</v>
      </c>
      <c r="AI23" s="25">
        <f t="shared" si="12"/>
        <v>-5.9836764232956141E-2</v>
      </c>
      <c r="AJ23" s="25">
        <f t="shared" si="13"/>
        <v>-0.11826081617411111</v>
      </c>
      <c r="AK23" s="25">
        <f t="shared" si="14"/>
        <v>-0.16127886283823412</v>
      </c>
      <c r="AL23" s="25">
        <f t="shared" si="15"/>
        <v>-0.11219579919206357</v>
      </c>
      <c r="AM23" s="25">
        <f t="shared" si="16"/>
        <v>-0.10476013884378188</v>
      </c>
      <c r="AN23" s="25">
        <f t="shared" si="17"/>
        <v>-9.2878284864897909E-3</v>
      </c>
      <c r="AO23" s="25">
        <f t="shared" si="18"/>
        <v>2.9381411981519445E-3</v>
      </c>
      <c r="AP23" s="25">
        <f t="shared" si="19"/>
        <v>1.9176177001276828E-2</v>
      </c>
      <c r="AQ23" s="25">
        <f t="shared" si="20"/>
        <v>-4.0521800146978038E-2</v>
      </c>
      <c r="AR23" s="25">
        <f t="shared" si="21"/>
        <v>-3.763981301878716E-3</v>
      </c>
      <c r="AS23" s="25">
        <f t="shared" si="22"/>
        <v>-0.13188280518043938</v>
      </c>
      <c r="AU23" s="76">
        <v>37621</v>
      </c>
      <c r="AV23" s="88">
        <f t="shared" ref="AV23:BF23" si="42">AI23-AI$251/12-AI$250*$AI23</f>
        <v>0</v>
      </c>
      <c r="AW23" s="88">
        <f t="shared" si="42"/>
        <v>-4.6553267025248896E-2</v>
      </c>
      <c r="AX23" s="88">
        <f t="shared" si="42"/>
        <v>-7.5295092503468941E-2</v>
      </c>
      <c r="AY23" s="88">
        <f t="shared" si="42"/>
        <v>-5.3879118314517624E-2</v>
      </c>
      <c r="AZ23" s="88">
        <f t="shared" si="42"/>
        <v>-4.9451493035125194E-2</v>
      </c>
      <c r="BA23" s="88">
        <f t="shared" si="42"/>
        <v>4.4263032701502933E-2</v>
      </c>
      <c r="BB23" s="88">
        <f t="shared" si="42"/>
        <v>5.0994345662693126E-2</v>
      </c>
      <c r="BC23" s="88">
        <f t="shared" si="42"/>
        <v>8.094864357037275E-2</v>
      </c>
      <c r="BD23" s="88">
        <f t="shared" si="42"/>
        <v>-1.0824424654474869E-2</v>
      </c>
      <c r="BE23" s="88">
        <f t="shared" si="42"/>
        <v>2.471011643172355E-2</v>
      </c>
      <c r="BF23" s="88">
        <f t="shared" si="42"/>
        <v>-9.8435592845186687E-2</v>
      </c>
    </row>
    <row r="24" spans="1:58" x14ac:dyDescent="0.3">
      <c r="A24" s="75">
        <v>450</v>
      </c>
      <c r="B24" s="76">
        <v>37652</v>
      </c>
      <c r="C24" s="80">
        <v>878.55489999999998</v>
      </c>
      <c r="D24" s="81">
        <v>18.829999999999998</v>
      </c>
      <c r="E24" s="82">
        <v>1.33</v>
      </c>
      <c r="F24" s="82">
        <v>12.03</v>
      </c>
      <c r="G24" s="82">
        <v>23.73</v>
      </c>
      <c r="H24" s="82">
        <v>34.105800000000002</v>
      </c>
      <c r="I24" s="82">
        <v>35.419800000000002</v>
      </c>
      <c r="J24" s="82">
        <v>10.1915</v>
      </c>
      <c r="K24" s="82">
        <v>20.795300000000001</v>
      </c>
      <c r="L24" s="82">
        <v>41.4</v>
      </c>
      <c r="M24" s="87">
        <v>14.553000000000001</v>
      </c>
      <c r="N24" s="86">
        <v>1039.3856448695999</v>
      </c>
      <c r="O24" s="24"/>
      <c r="P24" s="76">
        <v>37652</v>
      </c>
      <c r="Q24" s="28">
        <f t="shared" si="0"/>
        <v>-2.6197367095331048E-2</v>
      </c>
      <c r="R24" s="28">
        <f t="shared" si="1"/>
        <v>3.4899697719153577E-2</v>
      </c>
      <c r="S24" s="28">
        <f t="shared" si="2"/>
        <v>-0.23121387283236994</v>
      </c>
      <c r="T24" s="28">
        <f t="shared" si="3"/>
        <v>0.11388888888888871</v>
      </c>
      <c r="U24" s="28">
        <f t="shared" si="4"/>
        <v>-8.2011605415860722E-2</v>
      </c>
      <c r="V24" s="28">
        <f t="shared" si="5"/>
        <v>-3.1288876770224405E-2</v>
      </c>
      <c r="W24" s="28">
        <f t="shared" si="6"/>
        <v>-2.2610874412238524E-2</v>
      </c>
      <c r="X24" s="28">
        <f t="shared" si="7"/>
        <v>2.9964628600303245E-2</v>
      </c>
      <c r="Y24" s="28">
        <f t="shared" si="8"/>
        <v>-7.7097525796072208E-2</v>
      </c>
      <c r="Z24" s="28">
        <f t="shared" si="9"/>
        <v>-4.1200583617036157E-2</v>
      </c>
      <c r="AA24" s="28">
        <f t="shared" si="10"/>
        <v>-0.11445783132530118</v>
      </c>
      <c r="AB24" s="28">
        <f t="shared" si="11"/>
        <v>1.140701169028091E-3</v>
      </c>
      <c r="AC24" s="28"/>
      <c r="AD24" s="100">
        <v>-0.2</v>
      </c>
      <c r="AE24" s="28"/>
      <c r="AF24" s="28"/>
      <c r="AG24" s="24"/>
      <c r="AH24" s="76">
        <v>37652</v>
      </c>
      <c r="AI24" s="25">
        <f t="shared" si="12"/>
        <v>-2.7338068264359139E-2</v>
      </c>
      <c r="AJ24" s="25">
        <f t="shared" si="13"/>
        <v>3.3758996550125486E-2</v>
      </c>
      <c r="AK24" s="25">
        <f t="shared" si="14"/>
        <v>-0.23235457400139803</v>
      </c>
      <c r="AL24" s="25">
        <f t="shared" si="15"/>
        <v>0.11274818771986062</v>
      </c>
      <c r="AM24" s="25">
        <f t="shared" si="16"/>
        <v>-8.3152306584888813E-2</v>
      </c>
      <c r="AN24" s="25">
        <f t="shared" si="17"/>
        <v>-3.2429577939252496E-2</v>
      </c>
      <c r="AO24" s="25">
        <f t="shared" si="18"/>
        <v>-2.3751575581266615E-2</v>
      </c>
      <c r="AP24" s="25">
        <f t="shared" si="19"/>
        <v>2.8823927431275154E-2</v>
      </c>
      <c r="AQ24" s="25">
        <f t="shared" si="20"/>
        <v>-7.8238226965100299E-2</v>
      </c>
      <c r="AR24" s="25">
        <f t="shared" si="21"/>
        <v>-4.2341284786064248E-2</v>
      </c>
      <c r="AS24" s="25">
        <f t="shared" si="22"/>
        <v>-0.11559853249432928</v>
      </c>
      <c r="AU24" s="76">
        <v>37652</v>
      </c>
      <c r="AV24" s="88">
        <f t="shared" ref="AV24:BF24" si="43">AI24-AI$251/12-AI$250*$AI24</f>
        <v>0</v>
      </c>
      <c r="AW24" s="88">
        <f t="shared" si="43"/>
        <v>6.4868912402981233E-2</v>
      </c>
      <c r="AX24" s="88">
        <f t="shared" si="43"/>
        <v>-0.20015525311378374</v>
      </c>
      <c r="AY24" s="88">
        <f t="shared" si="43"/>
        <v>0.13785024474516555</v>
      </c>
      <c r="AZ24" s="88">
        <f t="shared" si="43"/>
        <v>-6.0412277274818835E-2</v>
      </c>
      <c r="BA24" s="88">
        <f t="shared" si="43"/>
        <v>-8.7974993084929745E-3</v>
      </c>
      <c r="BB24" s="88">
        <f t="shared" si="43"/>
        <v>-1.5121448873919412E-3</v>
      </c>
      <c r="BC24" s="88">
        <f t="shared" si="43"/>
        <v>5.5750768705735969E-2</v>
      </c>
      <c r="BD24" s="88">
        <f t="shared" si="43"/>
        <v>-6.601850769735193E-2</v>
      </c>
      <c r="BE24" s="88">
        <f t="shared" si="43"/>
        <v>-3.1092891298259991E-2</v>
      </c>
      <c r="BF24" s="88">
        <f t="shared" si="43"/>
        <v>-0.10410101339998633</v>
      </c>
    </row>
    <row r="25" spans="1:58" x14ac:dyDescent="0.3">
      <c r="A25" s="75">
        <v>470</v>
      </c>
      <c r="B25" s="76">
        <v>37680</v>
      </c>
      <c r="C25" s="80">
        <v>865.37289999999996</v>
      </c>
      <c r="D25" s="81">
        <v>17.29</v>
      </c>
      <c r="E25" s="82">
        <v>1.53</v>
      </c>
      <c r="F25" s="82">
        <v>11.96</v>
      </c>
      <c r="G25" s="82">
        <v>23.7773</v>
      </c>
      <c r="H25" s="82">
        <v>34.3611</v>
      </c>
      <c r="I25" s="82">
        <v>35.526400000000002</v>
      </c>
      <c r="J25" s="82">
        <v>11.005599999999999</v>
      </c>
      <c r="K25" s="82">
        <v>20.671900000000001</v>
      </c>
      <c r="L25" s="82">
        <v>39.191000000000003</v>
      </c>
      <c r="M25" s="87">
        <v>13.91</v>
      </c>
      <c r="N25" s="86">
        <v>1040.42717572946</v>
      </c>
      <c r="O25" s="24"/>
      <c r="P25" s="76">
        <v>37680</v>
      </c>
      <c r="Q25" s="28">
        <f t="shared" si="0"/>
        <v>-1.5004184712873347E-2</v>
      </c>
      <c r="R25" s="28">
        <f t="shared" si="1"/>
        <v>-8.1784386617100302E-2</v>
      </c>
      <c r="S25" s="28">
        <f t="shared" si="2"/>
        <v>0.15037593984962405</v>
      </c>
      <c r="T25" s="28">
        <f t="shared" si="3"/>
        <v>-5.818786367414619E-3</v>
      </c>
      <c r="U25" s="28">
        <f t="shared" si="4"/>
        <v>1.9932574799832459E-3</v>
      </c>
      <c r="V25" s="28">
        <f t="shared" si="5"/>
        <v>7.4855303203560375E-3</v>
      </c>
      <c r="W25" s="28">
        <f t="shared" si="6"/>
        <v>3.0096160904353741E-3</v>
      </c>
      <c r="X25" s="28">
        <f t="shared" si="7"/>
        <v>7.988029240052974E-2</v>
      </c>
      <c r="Y25" s="28">
        <f t="shared" si="8"/>
        <v>-5.934033170956865E-3</v>
      </c>
      <c r="Z25" s="28">
        <f t="shared" si="9"/>
        <v>-5.3357487922705227E-2</v>
      </c>
      <c r="AA25" s="28">
        <f t="shared" si="10"/>
        <v>-4.4183329897615642E-2</v>
      </c>
      <c r="AB25" s="28">
        <f t="shared" si="11"/>
        <v>1.0020639259364916E-3</v>
      </c>
      <c r="AC25" s="28"/>
      <c r="AD25" s="100">
        <v>-0.19500000000000001</v>
      </c>
      <c r="AE25" s="28"/>
      <c r="AF25" s="28"/>
      <c r="AG25" s="24"/>
      <c r="AH25" s="76">
        <v>37680</v>
      </c>
      <c r="AI25" s="25">
        <f t="shared" si="12"/>
        <v>-1.6006248638809839E-2</v>
      </c>
      <c r="AJ25" s="25">
        <f t="shared" si="13"/>
        <v>-8.2786450543036794E-2</v>
      </c>
      <c r="AK25" s="25">
        <f t="shared" si="14"/>
        <v>0.14937387592368756</v>
      </c>
      <c r="AL25" s="25">
        <f t="shared" si="15"/>
        <v>-6.8208502933511106E-3</v>
      </c>
      <c r="AM25" s="25">
        <f t="shared" si="16"/>
        <v>9.9119355404675424E-4</v>
      </c>
      <c r="AN25" s="25">
        <f t="shared" si="17"/>
        <v>6.4834663944195459E-3</v>
      </c>
      <c r="AO25" s="25">
        <f t="shared" si="18"/>
        <v>2.0075521644988825E-3</v>
      </c>
      <c r="AP25" s="25">
        <f t="shared" si="19"/>
        <v>7.8878228474593248E-2</v>
      </c>
      <c r="AQ25" s="25">
        <f t="shared" si="20"/>
        <v>-6.9360970968933566E-3</v>
      </c>
      <c r="AR25" s="25">
        <f t="shared" si="21"/>
        <v>-5.4359551848641718E-2</v>
      </c>
      <c r="AS25" s="25">
        <f t="shared" si="22"/>
        <v>-4.5185393823552134E-2</v>
      </c>
      <c r="AU25" s="76">
        <v>37680</v>
      </c>
      <c r="AV25" s="88">
        <f t="shared" ref="AV25:BF25" si="44">AI25-AI$251/12-AI$250*$AI25</f>
        <v>0</v>
      </c>
      <c r="AW25" s="88">
        <f t="shared" si="44"/>
        <v>-6.583233522381092E-2</v>
      </c>
      <c r="AX25" s="88">
        <f t="shared" si="44"/>
        <v>0.1628193464911685</v>
      </c>
      <c r="AY25" s="88">
        <f t="shared" si="44"/>
        <v>6.6997535318698859E-3</v>
      </c>
      <c r="AZ25" s="88">
        <f t="shared" si="44"/>
        <v>1.2375022973133649E-2</v>
      </c>
      <c r="BA25" s="88">
        <f t="shared" si="44"/>
        <v>1.9683303445941523E-2</v>
      </c>
      <c r="BB25" s="88">
        <f t="shared" si="44"/>
        <v>1.5245051705028427E-2</v>
      </c>
      <c r="BC25" s="88">
        <f t="shared" si="44"/>
        <v>9.3654910217735199E-2</v>
      </c>
      <c r="BD25" s="88">
        <f t="shared" si="44"/>
        <v>-8.1058074755305069E-4</v>
      </c>
      <c r="BE25" s="88">
        <f t="shared" si="44"/>
        <v>-4.9117509311812822E-2</v>
      </c>
      <c r="BF25" s="88">
        <f t="shared" si="44"/>
        <v>-4.1341411501345272E-2</v>
      </c>
    </row>
    <row r="26" spans="1:58" x14ac:dyDescent="0.3">
      <c r="A26" s="75">
        <v>491</v>
      </c>
      <c r="B26" s="76">
        <v>37711</v>
      </c>
      <c r="C26" s="80">
        <v>873.76679999999999</v>
      </c>
      <c r="D26" s="81">
        <v>18.025600000000001</v>
      </c>
      <c r="E26" s="82">
        <v>1.41</v>
      </c>
      <c r="F26" s="82">
        <v>10.849</v>
      </c>
      <c r="G26" s="82">
        <v>24.289000000000001</v>
      </c>
      <c r="H26" s="82">
        <v>34.618099999999998</v>
      </c>
      <c r="I26" s="82">
        <v>36.497599999999998</v>
      </c>
      <c r="J26" s="82">
        <v>11.1372</v>
      </c>
      <c r="K26" s="82">
        <v>20.925799999999999</v>
      </c>
      <c r="L26" s="82">
        <v>41.072000000000003</v>
      </c>
      <c r="M26" s="87">
        <v>14.778</v>
      </c>
      <c r="N26" s="86">
        <v>1041.51190503012</v>
      </c>
      <c r="O26" s="24"/>
      <c r="P26" s="76">
        <v>37711</v>
      </c>
      <c r="Q26" s="28">
        <f t="shared" si="0"/>
        <v>9.6997490908254935E-3</v>
      </c>
      <c r="R26" s="28">
        <f t="shared" si="1"/>
        <v>4.2544823597455261E-2</v>
      </c>
      <c r="S26" s="28">
        <f t="shared" si="2"/>
        <v>-7.8431372549019662E-2</v>
      </c>
      <c r="T26" s="28">
        <f t="shared" si="3"/>
        <v>-9.2892976588628828E-2</v>
      </c>
      <c r="U26" s="28">
        <f t="shared" si="4"/>
        <v>2.1520525879725749E-2</v>
      </c>
      <c r="V26" s="28">
        <f t="shared" si="5"/>
        <v>7.4793880289047987E-3</v>
      </c>
      <c r="W26" s="28">
        <f t="shared" si="6"/>
        <v>2.7337416681678883E-2</v>
      </c>
      <c r="X26" s="28">
        <f t="shared" si="7"/>
        <v>1.1957548884204527E-2</v>
      </c>
      <c r="Y26" s="28">
        <f t="shared" si="8"/>
        <v>1.2282373656993251E-2</v>
      </c>
      <c r="Z26" s="28">
        <f t="shared" si="9"/>
        <v>4.7995713301523413E-2</v>
      </c>
      <c r="AA26" s="28">
        <f t="shared" si="10"/>
        <v>6.2401150251617521E-2</v>
      </c>
      <c r="AB26" s="28">
        <f t="shared" si="11"/>
        <v>1.042580707197871E-3</v>
      </c>
      <c r="AC26" s="28"/>
      <c r="AD26" s="100">
        <v>-0.19</v>
      </c>
      <c r="AE26" s="28"/>
      <c r="AF26" s="28"/>
      <c r="AG26" s="24"/>
      <c r="AH26" s="76">
        <v>37711</v>
      </c>
      <c r="AI26" s="25">
        <f t="shared" si="12"/>
        <v>8.6571683836276225E-3</v>
      </c>
      <c r="AJ26" s="25">
        <f t="shared" si="13"/>
        <v>4.150224289025739E-2</v>
      </c>
      <c r="AK26" s="25">
        <f t="shared" si="14"/>
        <v>-7.9473953256217533E-2</v>
      </c>
      <c r="AL26" s="25">
        <f t="shared" si="15"/>
        <v>-9.3935557295826699E-2</v>
      </c>
      <c r="AM26" s="25">
        <f t="shared" si="16"/>
        <v>2.0477945172527878E-2</v>
      </c>
      <c r="AN26" s="25">
        <f t="shared" si="17"/>
        <v>6.4368073217069277E-3</v>
      </c>
      <c r="AO26" s="25">
        <f t="shared" si="18"/>
        <v>2.6294835974481012E-2</v>
      </c>
      <c r="AP26" s="25">
        <f t="shared" si="19"/>
        <v>1.0914968177006656E-2</v>
      </c>
      <c r="AQ26" s="25">
        <f t="shared" si="20"/>
        <v>1.123979294979538E-2</v>
      </c>
      <c r="AR26" s="25">
        <f t="shared" si="21"/>
        <v>4.6953132594325542E-2</v>
      </c>
      <c r="AS26" s="25">
        <f t="shared" si="22"/>
        <v>6.135856954441965E-2</v>
      </c>
      <c r="AU26" s="76">
        <v>37711</v>
      </c>
      <c r="AV26" s="88">
        <f t="shared" ref="AV26:BF26" si="45">AI26-AI$251/12-AI$250*$AI26</f>
        <v>0</v>
      </c>
      <c r="AW26" s="88">
        <f t="shared" si="45"/>
        <v>2.7646618610364646E-2</v>
      </c>
      <c r="AX26" s="88">
        <f t="shared" si="45"/>
        <v>-0.10684576062872141</v>
      </c>
      <c r="AY26" s="88">
        <f t="shared" si="45"/>
        <v>-0.10562169161489265</v>
      </c>
      <c r="AZ26" s="88">
        <f t="shared" si="45"/>
        <v>7.1452945419336281E-3</v>
      </c>
      <c r="BA26" s="88">
        <f t="shared" si="45"/>
        <v>-3.0688639254945705E-3</v>
      </c>
      <c r="BB26" s="88">
        <f t="shared" si="45"/>
        <v>1.9939861457124182E-2</v>
      </c>
      <c r="BC26" s="88">
        <f t="shared" si="45"/>
        <v>-7.5286308060741949E-4</v>
      </c>
      <c r="BD26" s="88">
        <f t="shared" si="45"/>
        <v>4.1014317434807431E-3</v>
      </c>
      <c r="BE26" s="88">
        <f t="shared" si="45"/>
        <v>3.9122505146801559E-2</v>
      </c>
      <c r="BF26" s="88">
        <f t="shared" si="45"/>
        <v>4.8544823863071025E-2</v>
      </c>
    </row>
    <row r="27" spans="1:58" x14ac:dyDescent="0.3">
      <c r="A27" s="75">
        <v>513</v>
      </c>
      <c r="B27" s="76">
        <v>37741</v>
      </c>
      <c r="C27" s="80">
        <v>945.72280000000001</v>
      </c>
      <c r="D27" s="81">
        <v>15.9627</v>
      </c>
      <c r="E27" s="82">
        <v>2.42</v>
      </c>
      <c r="F27" s="82">
        <v>11.88</v>
      </c>
      <c r="G27" s="82">
        <v>25.6434</v>
      </c>
      <c r="H27" s="82">
        <v>33.632899999999999</v>
      </c>
      <c r="I27" s="82">
        <v>36.758699999999997</v>
      </c>
      <c r="J27" s="82">
        <v>10.479200000000001</v>
      </c>
      <c r="K27" s="82">
        <v>20.884499999999999</v>
      </c>
      <c r="L27" s="82">
        <v>44.439</v>
      </c>
      <c r="M27" s="87">
        <v>17.475999999999999</v>
      </c>
      <c r="N27" s="86">
        <v>1042.66065217561</v>
      </c>
      <c r="O27" s="24"/>
      <c r="P27" s="76">
        <v>37741</v>
      </c>
      <c r="Q27" s="28">
        <f t="shared" si="0"/>
        <v>8.235149241193418E-2</v>
      </c>
      <c r="R27" s="28">
        <f t="shared" si="1"/>
        <v>-0.11444279247292743</v>
      </c>
      <c r="S27" s="28">
        <f t="shared" si="2"/>
        <v>0.71631205673758869</v>
      </c>
      <c r="T27" s="28">
        <f t="shared" si="3"/>
        <v>9.503180016591406E-2</v>
      </c>
      <c r="U27" s="28">
        <f t="shared" si="4"/>
        <v>5.5761867512042373E-2</v>
      </c>
      <c r="V27" s="28">
        <f t="shared" si="5"/>
        <v>-2.8459100874975829E-2</v>
      </c>
      <c r="W27" s="28">
        <f t="shared" si="6"/>
        <v>7.1538950506333521E-3</v>
      </c>
      <c r="X27" s="28">
        <f t="shared" si="7"/>
        <v>-5.9081277161225354E-2</v>
      </c>
      <c r="Y27" s="28">
        <f t="shared" si="8"/>
        <v>-1.9736401953569516E-3</v>
      </c>
      <c r="Z27" s="28">
        <f t="shared" si="9"/>
        <v>8.1977989871445223E-2</v>
      </c>
      <c r="AA27" s="28">
        <f t="shared" si="10"/>
        <v>0.18256868317769648</v>
      </c>
      <c r="AB27" s="28">
        <f t="shared" si="11"/>
        <v>1.1029611278967622E-3</v>
      </c>
      <c r="AC27" s="28"/>
      <c r="AD27" s="100">
        <v>-0.185</v>
      </c>
      <c r="AE27" s="28"/>
      <c r="AF27" s="28"/>
      <c r="AG27" s="24"/>
      <c r="AH27" s="76">
        <v>37741</v>
      </c>
      <c r="AI27" s="25">
        <f t="shared" si="12"/>
        <v>8.1248531284037417E-2</v>
      </c>
      <c r="AJ27" s="25">
        <f t="shared" si="13"/>
        <v>-0.1155457536008242</v>
      </c>
      <c r="AK27" s="25">
        <f t="shared" si="14"/>
        <v>0.71520909560969192</v>
      </c>
      <c r="AL27" s="25">
        <f t="shared" si="15"/>
        <v>9.3928839038017298E-2</v>
      </c>
      <c r="AM27" s="25">
        <f t="shared" si="16"/>
        <v>5.4658906384145611E-2</v>
      </c>
      <c r="AN27" s="25">
        <f t="shared" si="17"/>
        <v>-2.9562062002872591E-2</v>
      </c>
      <c r="AO27" s="25">
        <f t="shared" si="18"/>
        <v>6.0509339227365899E-3</v>
      </c>
      <c r="AP27" s="25">
        <f t="shared" si="19"/>
        <v>-6.0184238289122116E-2</v>
      </c>
      <c r="AQ27" s="25">
        <f t="shared" si="20"/>
        <v>-3.0766013232537137E-3</v>
      </c>
      <c r="AR27" s="25">
        <f t="shared" si="21"/>
        <v>8.087502874354846E-2</v>
      </c>
      <c r="AS27" s="25">
        <f t="shared" si="22"/>
        <v>0.18146572204979972</v>
      </c>
      <c r="AU27" s="76">
        <v>37741</v>
      </c>
      <c r="AV27" s="88">
        <f t="shared" ref="AV27:BF27" si="46">AI27-AI$251/12-AI$250*$AI27</f>
        <v>0</v>
      </c>
      <c r="AW27" s="88">
        <f t="shared" si="46"/>
        <v>-0.22008309428976436</v>
      </c>
      <c r="AX27" s="88">
        <f t="shared" si="46"/>
        <v>0.5677005759214222</v>
      </c>
      <c r="AY27" s="88">
        <f t="shared" si="46"/>
        <v>8.0521951677853809E-3</v>
      </c>
      <c r="AZ27" s="88">
        <f t="shared" si="46"/>
        <v>-3.1421286538535438E-2</v>
      </c>
      <c r="BA27" s="88">
        <f t="shared" si="46"/>
        <v>-0.10589642090724</v>
      </c>
      <c r="BB27" s="88">
        <f t="shared" si="46"/>
        <v>-5.7970194200141011E-2</v>
      </c>
      <c r="BC27" s="88">
        <f t="shared" si="46"/>
        <v>-0.14968569812367247</v>
      </c>
      <c r="BD27" s="88">
        <f t="shared" si="46"/>
        <v>-4.925427927279194E-2</v>
      </c>
      <c r="BE27" s="88">
        <f t="shared" si="46"/>
        <v>3.4567862134879931E-2</v>
      </c>
      <c r="BF27" s="88">
        <f t="shared" si="46"/>
        <v>0.11962360461029842</v>
      </c>
    </row>
    <row r="28" spans="1:58" x14ac:dyDescent="0.3">
      <c r="A28" s="75">
        <v>535</v>
      </c>
      <c r="B28" s="76">
        <v>37771</v>
      </c>
      <c r="C28" s="80">
        <v>995.5453</v>
      </c>
      <c r="D28" s="81">
        <v>16.825600000000001</v>
      </c>
      <c r="E28" s="82">
        <v>3.6619999999999999</v>
      </c>
      <c r="F28" s="82">
        <v>13.01</v>
      </c>
      <c r="G28" s="82">
        <v>24.690300000000001</v>
      </c>
      <c r="H28" s="82">
        <v>38.382300000000001</v>
      </c>
      <c r="I28" s="82">
        <v>38.279699999999998</v>
      </c>
      <c r="J28" s="82">
        <v>11.6601</v>
      </c>
      <c r="K28" s="82">
        <v>23.557099999999998</v>
      </c>
      <c r="L28" s="82">
        <v>45.384</v>
      </c>
      <c r="M28" s="87">
        <v>19.141999999999999</v>
      </c>
      <c r="N28" s="86">
        <v>1043.8135656761101</v>
      </c>
      <c r="O28" s="24"/>
      <c r="P28" s="76">
        <v>37771</v>
      </c>
      <c r="Q28" s="28">
        <f t="shared" si="0"/>
        <v>5.2681927516181171E-2</v>
      </c>
      <c r="R28" s="28">
        <f t="shared" si="1"/>
        <v>5.4057271013049357E-2</v>
      </c>
      <c r="S28" s="28">
        <f t="shared" si="2"/>
        <v>0.51322314049586781</v>
      </c>
      <c r="T28" s="28">
        <f t="shared" si="3"/>
        <v>9.5117845117844935E-2</v>
      </c>
      <c r="U28" s="28">
        <f t="shared" si="4"/>
        <v>-3.7167458293361988E-2</v>
      </c>
      <c r="V28" s="28">
        <f t="shared" si="5"/>
        <v>0.14121291949252068</v>
      </c>
      <c r="W28" s="28">
        <f t="shared" si="6"/>
        <v>4.1377959503464457E-2</v>
      </c>
      <c r="X28" s="28">
        <f t="shared" si="7"/>
        <v>0.11268989999236578</v>
      </c>
      <c r="Y28" s="28">
        <f t="shared" si="8"/>
        <v>0.12797050444109259</v>
      </c>
      <c r="Z28" s="28">
        <f t="shared" si="9"/>
        <v>2.1265104975359383E-2</v>
      </c>
      <c r="AA28" s="28">
        <f t="shared" si="10"/>
        <v>9.5330739299611E-2</v>
      </c>
      <c r="AB28" s="28">
        <f t="shared" si="11"/>
        <v>1.1057418327760082E-3</v>
      </c>
      <c r="AC28" s="28"/>
      <c r="AD28" s="100">
        <v>-0.18</v>
      </c>
      <c r="AE28" s="28"/>
      <c r="AF28" s="28"/>
      <c r="AG28" s="24"/>
      <c r="AH28" s="76">
        <v>37771</v>
      </c>
      <c r="AI28" s="25">
        <f t="shared" si="12"/>
        <v>5.1576185683405162E-2</v>
      </c>
      <c r="AJ28" s="25">
        <f t="shared" si="13"/>
        <v>5.2951529180273349E-2</v>
      </c>
      <c r="AK28" s="25">
        <f t="shared" si="14"/>
        <v>0.51211739866309181</v>
      </c>
      <c r="AL28" s="25">
        <f t="shared" si="15"/>
        <v>9.4012103285068926E-2</v>
      </c>
      <c r="AM28" s="25">
        <f t="shared" si="16"/>
        <v>-3.8273200126137996E-2</v>
      </c>
      <c r="AN28" s="25">
        <f t="shared" si="17"/>
        <v>0.14010717765974467</v>
      </c>
      <c r="AO28" s="25">
        <f t="shared" si="18"/>
        <v>4.0272217670688448E-2</v>
      </c>
      <c r="AP28" s="25">
        <f t="shared" si="19"/>
        <v>0.11158415815958977</v>
      </c>
      <c r="AQ28" s="25">
        <f t="shared" si="20"/>
        <v>0.12686476260831658</v>
      </c>
      <c r="AR28" s="25">
        <f t="shared" si="21"/>
        <v>2.0159363142583375E-2</v>
      </c>
      <c r="AS28" s="25">
        <f t="shared" si="22"/>
        <v>9.4224997466834992E-2</v>
      </c>
      <c r="AU28" s="76">
        <v>37771</v>
      </c>
      <c r="AV28" s="88">
        <f t="shared" ref="AV28:BF28" si="47">AI28-AI$251/12-AI$250*$AI28</f>
        <v>0</v>
      </c>
      <c r="AW28" s="88">
        <f t="shared" si="47"/>
        <v>-1.4518877903366097E-2</v>
      </c>
      <c r="AX28" s="88">
        <f t="shared" si="47"/>
        <v>0.4137157961716752</v>
      </c>
      <c r="AY28" s="88">
        <f t="shared" si="47"/>
        <v>3.8461469999724066E-2</v>
      </c>
      <c r="AZ28" s="88">
        <f t="shared" si="47"/>
        <v>-9.4617207774975329E-2</v>
      </c>
      <c r="BA28" s="88">
        <f t="shared" si="47"/>
        <v>9.1089621154040318E-2</v>
      </c>
      <c r="BB28" s="88">
        <f t="shared" si="47"/>
        <v>-1.7737286321107409E-4</v>
      </c>
      <c r="BC28" s="88">
        <f t="shared" si="47"/>
        <v>5.3897865229324979E-2</v>
      </c>
      <c r="BD28" s="88">
        <f t="shared" si="47"/>
        <v>9.6644742045741958E-2</v>
      </c>
      <c r="BE28" s="88">
        <f t="shared" si="47"/>
        <v>-1.0420186269090814E-2</v>
      </c>
      <c r="BF28" s="88">
        <f t="shared" si="47"/>
        <v>5.2423649795495346E-2</v>
      </c>
    </row>
    <row r="29" spans="1:58" x14ac:dyDescent="0.3">
      <c r="A29" s="75">
        <v>556</v>
      </c>
      <c r="B29" s="76">
        <v>37802</v>
      </c>
      <c r="C29" s="80">
        <v>1008.236</v>
      </c>
      <c r="D29" s="81">
        <v>18.0242</v>
      </c>
      <c r="E29" s="82">
        <v>4.78</v>
      </c>
      <c r="F29" s="82">
        <v>12.01</v>
      </c>
      <c r="G29" s="82">
        <v>25.723600000000001</v>
      </c>
      <c r="H29" s="82">
        <v>39.064100000000003</v>
      </c>
      <c r="I29" s="82">
        <v>37.764400000000002</v>
      </c>
      <c r="J29" s="82">
        <v>12.1509</v>
      </c>
      <c r="K29" s="82">
        <v>24.104099999999999</v>
      </c>
      <c r="L29" s="82">
        <v>45.856999999999999</v>
      </c>
      <c r="M29" s="87">
        <v>22.545999999999999</v>
      </c>
      <c r="N29" s="86">
        <v>1044.8835822516</v>
      </c>
      <c r="O29" s="24"/>
      <c r="P29" s="76">
        <v>37802</v>
      </c>
      <c r="Q29" s="28">
        <f t="shared" si="0"/>
        <v>1.2747486226895033E-2</v>
      </c>
      <c r="R29" s="28">
        <f t="shared" si="1"/>
        <v>7.1236686953214168E-2</v>
      </c>
      <c r="S29" s="28">
        <f t="shared" si="2"/>
        <v>0.30529765155652666</v>
      </c>
      <c r="T29" s="28">
        <f t="shared" si="3"/>
        <v>-7.6863950807071535E-2</v>
      </c>
      <c r="U29" s="28">
        <f t="shared" si="4"/>
        <v>4.185044329149501E-2</v>
      </c>
      <c r="V29" s="28">
        <f t="shared" si="5"/>
        <v>1.776339614874578E-2</v>
      </c>
      <c r="W29" s="28">
        <f t="shared" si="6"/>
        <v>-1.3461443010263863E-2</v>
      </c>
      <c r="X29" s="28">
        <f t="shared" si="7"/>
        <v>4.2092263359662541E-2</v>
      </c>
      <c r="Y29" s="28">
        <f t="shared" si="8"/>
        <v>2.3220175658294151E-2</v>
      </c>
      <c r="Z29" s="28">
        <f t="shared" si="9"/>
        <v>1.0422175215935026E-2</v>
      </c>
      <c r="AA29" s="28">
        <f t="shared" si="10"/>
        <v>0.17782885800856763</v>
      </c>
      <c r="AB29" s="28">
        <f t="shared" si="11"/>
        <v>1.0251031512480413E-3</v>
      </c>
      <c r="AC29" s="28"/>
      <c r="AD29" s="100">
        <v>-0.17499999999999999</v>
      </c>
      <c r="AE29" s="28"/>
      <c r="AF29" s="28"/>
      <c r="AG29" s="24"/>
      <c r="AH29" s="76">
        <v>37802</v>
      </c>
      <c r="AI29" s="25">
        <f t="shared" si="12"/>
        <v>1.1722383075646992E-2</v>
      </c>
      <c r="AJ29" s="25">
        <f t="shared" si="13"/>
        <v>7.0211583801966126E-2</v>
      </c>
      <c r="AK29" s="25">
        <f t="shared" si="14"/>
        <v>0.30427254840527862</v>
      </c>
      <c r="AL29" s="25">
        <f t="shared" si="15"/>
        <v>-7.7889053958319576E-2</v>
      </c>
      <c r="AM29" s="25">
        <f t="shared" si="16"/>
        <v>4.0825340140246968E-2</v>
      </c>
      <c r="AN29" s="25">
        <f t="shared" si="17"/>
        <v>1.6738292997497739E-2</v>
      </c>
      <c r="AO29" s="25">
        <f t="shared" si="18"/>
        <v>-1.4486546161511904E-2</v>
      </c>
      <c r="AP29" s="25">
        <f t="shared" si="19"/>
        <v>4.1067160208414499E-2</v>
      </c>
      <c r="AQ29" s="25">
        <f t="shared" si="20"/>
        <v>2.219507250704611E-2</v>
      </c>
      <c r="AR29" s="25">
        <f t="shared" si="21"/>
        <v>9.3970720646869843E-3</v>
      </c>
      <c r="AS29" s="25">
        <f t="shared" si="22"/>
        <v>0.17680375485731958</v>
      </c>
      <c r="AU29" s="76">
        <v>37802</v>
      </c>
      <c r="AV29" s="88">
        <f t="shared" ref="AV29:BF29" si="48">AI29-AI$251/12-AI$250*$AI29</f>
        <v>0</v>
      </c>
      <c r="AW29" s="88">
        <f t="shared" si="48"/>
        <v>5.2526868589920936E-2</v>
      </c>
      <c r="AX29" s="88">
        <f t="shared" si="48"/>
        <v>0.27182789488513603</v>
      </c>
      <c r="AY29" s="88">
        <f t="shared" si="48"/>
        <v>-9.2707927914697855E-2</v>
      </c>
      <c r="AZ29" s="88">
        <f t="shared" si="48"/>
        <v>2.4420880047307632E-2</v>
      </c>
      <c r="BA29" s="88">
        <f t="shared" si="48"/>
        <v>4.4107395446108325E-3</v>
      </c>
      <c r="BB29" s="88">
        <f t="shared" si="48"/>
        <v>-2.3276509280837663E-2</v>
      </c>
      <c r="BC29" s="88">
        <f t="shared" si="48"/>
        <v>2.6112756384660374E-2</v>
      </c>
      <c r="BD29" s="88">
        <f t="shared" si="48"/>
        <v>1.3408252276592512E-2</v>
      </c>
      <c r="BE29" s="88">
        <f t="shared" si="48"/>
        <v>-5.8250779403704912E-5</v>
      </c>
      <c r="BF29" s="88">
        <f t="shared" si="48"/>
        <v>0.16191975619497853</v>
      </c>
    </row>
    <row r="30" spans="1:58" x14ac:dyDescent="0.3">
      <c r="A30" s="75">
        <v>579</v>
      </c>
      <c r="B30" s="76">
        <v>37833</v>
      </c>
      <c r="C30" s="80">
        <v>1025.9783</v>
      </c>
      <c r="D30" s="81">
        <v>18.796600000000002</v>
      </c>
      <c r="E30" s="82">
        <v>4.58</v>
      </c>
      <c r="F30" s="82">
        <v>11.99</v>
      </c>
      <c r="G30" s="82">
        <v>26.496099999999998</v>
      </c>
      <c r="H30" s="82">
        <v>39.0154</v>
      </c>
      <c r="I30" s="82">
        <v>37.417400000000001</v>
      </c>
      <c r="J30" s="82">
        <v>11.8064</v>
      </c>
      <c r="K30" s="82">
        <v>23.356200000000001</v>
      </c>
      <c r="L30" s="82">
        <v>47.473999999999997</v>
      </c>
      <c r="M30" s="87">
        <v>23.515999999999998</v>
      </c>
      <c r="N30" s="86">
        <v>1045.85550727603</v>
      </c>
      <c r="O30" s="24"/>
      <c r="P30" s="76">
        <v>37833</v>
      </c>
      <c r="Q30" s="28">
        <f t="shared" si="0"/>
        <v>1.7597368076521791E-2</v>
      </c>
      <c r="R30" s="28">
        <f t="shared" si="1"/>
        <v>4.2853496965191251E-2</v>
      </c>
      <c r="S30" s="28">
        <f t="shared" si="2"/>
        <v>-4.1841004184100417E-2</v>
      </c>
      <c r="T30" s="28">
        <f t="shared" si="3"/>
        <v>-1.6652789342214147E-3</v>
      </c>
      <c r="U30" s="28">
        <f t="shared" si="4"/>
        <v>3.0030788847595025E-2</v>
      </c>
      <c r="V30" s="28">
        <f t="shared" si="5"/>
        <v>-1.2466689364404315E-3</v>
      </c>
      <c r="W30" s="28">
        <f t="shared" si="6"/>
        <v>-9.1885479446250917E-3</v>
      </c>
      <c r="X30" s="28">
        <f t="shared" si="7"/>
        <v>-2.8351809330996014E-2</v>
      </c>
      <c r="Y30" s="28">
        <f t="shared" si="8"/>
        <v>-3.1027916412560419E-2</v>
      </c>
      <c r="Z30" s="28">
        <f t="shared" si="9"/>
        <v>3.5261792092810218E-2</v>
      </c>
      <c r="AA30" s="28">
        <f t="shared" si="10"/>
        <v>4.3023152665661257E-2</v>
      </c>
      <c r="AB30" s="28">
        <f t="shared" si="11"/>
        <v>9.3017541948126059E-4</v>
      </c>
      <c r="AC30" s="28"/>
      <c r="AD30" s="100">
        <v>-0.17</v>
      </c>
      <c r="AE30" s="28"/>
      <c r="AF30" s="28"/>
      <c r="AG30" s="24"/>
      <c r="AH30" s="76">
        <v>37833</v>
      </c>
      <c r="AI30" s="25">
        <f t="shared" si="12"/>
        <v>1.666719265704053E-2</v>
      </c>
      <c r="AJ30" s="25">
        <f t="shared" si="13"/>
        <v>4.1923321545709991E-2</v>
      </c>
      <c r="AK30" s="25">
        <f t="shared" si="14"/>
        <v>-4.2771179603581677E-2</v>
      </c>
      <c r="AL30" s="25">
        <f t="shared" si="15"/>
        <v>-2.5954543537026753E-3</v>
      </c>
      <c r="AM30" s="25">
        <f t="shared" si="16"/>
        <v>2.9100613428113764E-2</v>
      </c>
      <c r="AN30" s="25">
        <f t="shared" si="17"/>
        <v>-2.1768443559216921E-3</v>
      </c>
      <c r="AO30" s="25">
        <f t="shared" si="18"/>
        <v>-1.0118723364106352E-2</v>
      </c>
      <c r="AP30" s="25">
        <f t="shared" si="19"/>
        <v>-2.9281984750477275E-2</v>
      </c>
      <c r="AQ30" s="25">
        <f t="shared" si="20"/>
        <v>-3.195809183204168E-2</v>
      </c>
      <c r="AR30" s="25">
        <f t="shared" si="21"/>
        <v>3.4331616673328957E-2</v>
      </c>
      <c r="AS30" s="25">
        <f t="shared" si="22"/>
        <v>4.2092977246179997E-2</v>
      </c>
      <c r="AU30" s="76">
        <v>37833</v>
      </c>
      <c r="AV30" s="88">
        <f t="shared" ref="AV30:BF30" si="49">AI30-AI$251/12-AI$250*$AI30</f>
        <v>0</v>
      </c>
      <c r="AW30" s="88">
        <f t="shared" si="49"/>
        <v>1.8061510295781517E-2</v>
      </c>
      <c r="AX30" s="88">
        <f t="shared" si="49"/>
        <v>-8.3399357201528385E-2</v>
      </c>
      <c r="AY30" s="88">
        <f t="shared" si="49"/>
        <v>-2.2468069248660343E-2</v>
      </c>
      <c r="AZ30" s="88">
        <f t="shared" si="49"/>
        <v>7.7407050590171597E-3</v>
      </c>
      <c r="BA30" s="88">
        <f t="shared" si="49"/>
        <v>-1.9056663007251989E-2</v>
      </c>
      <c r="BB30" s="88">
        <f t="shared" si="49"/>
        <v>-2.2836814258934739E-2</v>
      </c>
      <c r="BC30" s="88">
        <f t="shared" si="49"/>
        <v>-4.9538293056585289E-2</v>
      </c>
      <c r="BD30" s="88">
        <f t="shared" si="49"/>
        <v>-4.3404208978407841E-2</v>
      </c>
      <c r="BE30" s="88">
        <f t="shared" si="49"/>
        <v>2.2255332437951081E-2</v>
      </c>
      <c r="BF30" s="88">
        <f t="shared" si="49"/>
        <v>2.3869242935640092E-2</v>
      </c>
    </row>
    <row r="31" spans="1:58" x14ac:dyDescent="0.3">
      <c r="A31" s="75">
        <v>600</v>
      </c>
      <c r="B31" s="76">
        <v>37862</v>
      </c>
      <c r="C31" s="80">
        <v>1045.9774</v>
      </c>
      <c r="D31" s="81">
        <v>20.762799999999999</v>
      </c>
      <c r="E31" s="82">
        <v>4.16</v>
      </c>
      <c r="F31" s="82">
        <v>12.83</v>
      </c>
      <c r="G31" s="82">
        <v>26.6065</v>
      </c>
      <c r="H31" s="82">
        <v>39.821800000000003</v>
      </c>
      <c r="I31" s="82">
        <v>39.918300000000002</v>
      </c>
      <c r="J31" s="82">
        <v>12.5924</v>
      </c>
      <c r="K31" s="82">
        <v>22.603100000000001</v>
      </c>
      <c r="L31" s="82">
        <v>45.898000000000003</v>
      </c>
      <c r="M31" s="87">
        <v>22.913</v>
      </c>
      <c r="N31" s="86">
        <v>1046.7357063192601</v>
      </c>
      <c r="O31" s="24"/>
      <c r="P31" s="76">
        <v>37862</v>
      </c>
      <c r="Q31" s="28">
        <f t="shared" si="0"/>
        <v>1.9492712467700235E-2</v>
      </c>
      <c r="R31" s="28">
        <f t="shared" si="1"/>
        <v>0.10460402413202363</v>
      </c>
      <c r="S31" s="28">
        <f t="shared" si="2"/>
        <v>-9.1703056768558944E-2</v>
      </c>
      <c r="T31" s="28">
        <f t="shared" si="3"/>
        <v>7.0058381984987372E-2</v>
      </c>
      <c r="U31" s="28">
        <f t="shared" si="4"/>
        <v>4.1666509410820396E-3</v>
      </c>
      <c r="V31" s="28">
        <f t="shared" si="5"/>
        <v>2.066876156594577E-2</v>
      </c>
      <c r="W31" s="28">
        <f t="shared" si="6"/>
        <v>6.6837888255196765E-2</v>
      </c>
      <c r="X31" s="28">
        <f t="shared" si="7"/>
        <v>6.6574061525952022E-2</v>
      </c>
      <c r="Y31" s="28">
        <f t="shared" si="8"/>
        <v>-3.224411505296243E-2</v>
      </c>
      <c r="Z31" s="28">
        <f t="shared" si="9"/>
        <v>-3.3197118422715444E-2</v>
      </c>
      <c r="AA31" s="28">
        <f t="shared" si="10"/>
        <v>-2.5642116006123428E-2</v>
      </c>
      <c r="AB31" s="28">
        <f t="shared" si="11"/>
        <v>8.4160673927380358E-4</v>
      </c>
      <c r="AC31" s="28"/>
      <c r="AD31" s="100">
        <v>-0.16500000000000001</v>
      </c>
      <c r="AE31" s="28"/>
      <c r="AF31" s="28"/>
      <c r="AG31" s="24"/>
      <c r="AH31" s="76">
        <v>37862</v>
      </c>
      <c r="AI31" s="25">
        <f t="shared" si="12"/>
        <v>1.8651105728426431E-2</v>
      </c>
      <c r="AJ31" s="25">
        <f t="shared" si="13"/>
        <v>0.10376241739274983</v>
      </c>
      <c r="AK31" s="25">
        <f t="shared" si="14"/>
        <v>-9.2544663507832747E-2</v>
      </c>
      <c r="AL31" s="25">
        <f t="shared" si="15"/>
        <v>6.9216775245713569E-2</v>
      </c>
      <c r="AM31" s="25">
        <f t="shared" si="16"/>
        <v>3.325044201808236E-3</v>
      </c>
      <c r="AN31" s="25">
        <f t="shared" si="17"/>
        <v>1.9827154826671967E-2</v>
      </c>
      <c r="AO31" s="25">
        <f t="shared" si="18"/>
        <v>6.5996281515922961E-2</v>
      </c>
      <c r="AP31" s="25">
        <f t="shared" si="19"/>
        <v>6.5732454786678218E-2</v>
      </c>
      <c r="AQ31" s="25">
        <f t="shared" si="20"/>
        <v>-3.3085721792236233E-2</v>
      </c>
      <c r="AR31" s="25">
        <f t="shared" si="21"/>
        <v>-3.4038725161989247E-2</v>
      </c>
      <c r="AS31" s="25">
        <f t="shared" si="22"/>
        <v>-2.6483722745397231E-2</v>
      </c>
      <c r="AU31" s="76">
        <v>37862</v>
      </c>
      <c r="AV31" s="88">
        <f t="shared" ref="AV31:BF31" si="50">AI31-AI$251/12-AI$250*$AI31</f>
        <v>0</v>
      </c>
      <c r="AW31" s="88">
        <f t="shared" si="50"/>
        <v>7.7422285922185252E-2</v>
      </c>
      <c r="AX31" s="88">
        <f t="shared" si="50"/>
        <v>-0.13645616276270386</v>
      </c>
      <c r="AY31" s="88">
        <f t="shared" si="50"/>
        <v>4.7316542796953118E-2</v>
      </c>
      <c r="AZ31" s="88">
        <f t="shared" si="50"/>
        <v>-2.0023045602350735E-2</v>
      </c>
      <c r="BA31" s="88">
        <f t="shared" si="50"/>
        <v>1.1209163136769902E-3</v>
      </c>
      <c r="BB31" s="88">
        <f t="shared" si="50"/>
        <v>5.1702181694640123E-2</v>
      </c>
      <c r="BC31" s="88">
        <f t="shared" si="50"/>
        <v>4.3348962929284279E-2</v>
      </c>
      <c r="BD31" s="88">
        <f t="shared" si="50"/>
        <v>-4.559877869135387E-2</v>
      </c>
      <c r="BE31" s="88">
        <f t="shared" si="50"/>
        <v>-4.7166568507618453E-2</v>
      </c>
      <c r="BF31" s="88">
        <f t="shared" si="50"/>
        <v>-4.6047396460756014E-2</v>
      </c>
    </row>
    <row r="32" spans="1:58" x14ac:dyDescent="0.3">
      <c r="A32" s="75">
        <v>622</v>
      </c>
      <c r="B32" s="76">
        <v>37894</v>
      </c>
      <c r="C32" s="80">
        <v>1034.8694</v>
      </c>
      <c r="D32" s="81">
        <v>20.933599999999998</v>
      </c>
      <c r="E32" s="82">
        <v>4.29</v>
      </c>
      <c r="F32" s="82">
        <v>11.25</v>
      </c>
      <c r="G32" s="82">
        <v>27.890699999999999</v>
      </c>
      <c r="H32" s="82">
        <v>39.0458</v>
      </c>
      <c r="I32" s="82">
        <v>38.753500000000003</v>
      </c>
      <c r="J32" s="82">
        <v>13.004899999999999</v>
      </c>
      <c r="K32" s="82">
        <v>22.422599999999999</v>
      </c>
      <c r="L32" s="82">
        <v>47.396000000000001</v>
      </c>
      <c r="M32" s="87">
        <v>24.058</v>
      </c>
      <c r="N32" s="86">
        <v>1047.6623756110801</v>
      </c>
      <c r="O32" s="24"/>
      <c r="P32" s="76">
        <v>37894</v>
      </c>
      <c r="Q32" s="28">
        <f t="shared" si="0"/>
        <v>-1.0619732319264164E-2</v>
      </c>
      <c r="R32" s="28">
        <f t="shared" si="1"/>
        <v>8.2262507946904151E-3</v>
      </c>
      <c r="S32" s="28">
        <f t="shared" si="2"/>
        <v>3.125E-2</v>
      </c>
      <c r="T32" s="28">
        <f t="shared" si="3"/>
        <v>-0.12314886983632112</v>
      </c>
      <c r="U32" s="28">
        <f t="shared" si="4"/>
        <v>4.8266401067408315E-2</v>
      </c>
      <c r="V32" s="28">
        <f t="shared" si="5"/>
        <v>-1.948681375527983E-2</v>
      </c>
      <c r="W32" s="28">
        <f t="shared" si="6"/>
        <v>-2.9179599331634831E-2</v>
      </c>
      <c r="X32" s="28">
        <f t="shared" si="7"/>
        <v>3.2757853943648607E-2</v>
      </c>
      <c r="Y32" s="28">
        <f t="shared" si="8"/>
        <v>-7.9856302896506026E-3</v>
      </c>
      <c r="Z32" s="28">
        <f t="shared" si="9"/>
        <v>3.2637587694452908E-2</v>
      </c>
      <c r="AA32" s="28">
        <f t="shared" si="10"/>
        <v>4.9971631824728302E-2</v>
      </c>
      <c r="AB32" s="28">
        <f t="shared" si="11"/>
        <v>8.852944312738309E-4</v>
      </c>
      <c r="AC32" s="28"/>
      <c r="AD32" s="100">
        <v>-0.16</v>
      </c>
      <c r="AE32" s="28"/>
      <c r="AF32" s="28"/>
      <c r="AG32" s="24"/>
      <c r="AH32" s="76">
        <v>37894</v>
      </c>
      <c r="AI32" s="25">
        <f t="shared" si="12"/>
        <v>-1.1505026750537994E-2</v>
      </c>
      <c r="AJ32" s="25">
        <f t="shared" si="13"/>
        <v>7.3409563634165842E-3</v>
      </c>
      <c r="AK32" s="25">
        <f t="shared" si="14"/>
        <v>3.0364705568726169E-2</v>
      </c>
      <c r="AL32" s="25">
        <f t="shared" si="15"/>
        <v>-0.12403416426759495</v>
      </c>
      <c r="AM32" s="25">
        <f t="shared" si="16"/>
        <v>4.7381106636134485E-2</v>
      </c>
      <c r="AN32" s="25">
        <f t="shared" si="17"/>
        <v>-2.0372108186553661E-2</v>
      </c>
      <c r="AO32" s="25">
        <f t="shared" si="18"/>
        <v>-3.0064893762908662E-2</v>
      </c>
      <c r="AP32" s="25">
        <f t="shared" si="19"/>
        <v>3.1872559512374776E-2</v>
      </c>
      <c r="AQ32" s="25">
        <f t="shared" si="20"/>
        <v>-8.8709247209244335E-3</v>
      </c>
      <c r="AR32" s="25">
        <f t="shared" si="21"/>
        <v>3.1752293263179077E-2</v>
      </c>
      <c r="AS32" s="25">
        <f t="shared" si="22"/>
        <v>4.9086337393454471E-2</v>
      </c>
      <c r="AU32" s="76">
        <v>37894</v>
      </c>
      <c r="AV32" s="88">
        <f t="shared" ref="AV32:BF32" si="51">AI32-AI$251/12-AI$250*$AI32</f>
        <v>0</v>
      </c>
      <c r="AW32" s="88">
        <f t="shared" si="51"/>
        <v>1.8672108971135637E-2</v>
      </c>
      <c r="AX32" s="88">
        <f t="shared" si="51"/>
        <v>3.6360777510056105E-2</v>
      </c>
      <c r="AY32" s="88">
        <f t="shared" si="51"/>
        <v>-0.11511394170194476</v>
      </c>
      <c r="AZ32" s="88">
        <f t="shared" si="51"/>
        <v>5.4254029845451426E-2</v>
      </c>
      <c r="BA32" s="88">
        <f t="shared" si="51"/>
        <v>-1.1316162909864575E-2</v>
      </c>
      <c r="BB32" s="88">
        <f t="shared" si="51"/>
        <v>-2.0403138532039282E-2</v>
      </c>
      <c r="BC32" s="88">
        <f t="shared" si="51"/>
        <v>4.182295864287619E-2</v>
      </c>
      <c r="BD32" s="88">
        <f t="shared" si="51"/>
        <v>-5.1661457707270148E-3</v>
      </c>
      <c r="BE32" s="88">
        <f t="shared" si="51"/>
        <v>3.460849493220805E-2</v>
      </c>
      <c r="BF32" s="88">
        <f t="shared" si="51"/>
        <v>4.989018420523024E-2</v>
      </c>
    </row>
    <row r="33" spans="1:58" x14ac:dyDescent="0.3">
      <c r="A33" s="75">
        <v>645</v>
      </c>
      <c r="B33" s="76">
        <v>37925</v>
      </c>
      <c r="C33" s="80">
        <v>1093.3643</v>
      </c>
      <c r="D33" s="81">
        <v>23.857299999999999</v>
      </c>
      <c r="E33" s="82">
        <v>7.9</v>
      </c>
      <c r="F33" s="82">
        <v>11.97</v>
      </c>
      <c r="G33" s="82">
        <v>26.369599999999998</v>
      </c>
      <c r="H33" s="82">
        <v>40.603299999999997</v>
      </c>
      <c r="I33" s="82">
        <v>38.732399999999998</v>
      </c>
      <c r="J33" s="82">
        <v>13.8996</v>
      </c>
      <c r="K33" s="82">
        <v>24.2181</v>
      </c>
      <c r="L33" s="82">
        <v>49.454000000000001</v>
      </c>
      <c r="M33" s="87">
        <v>25.55</v>
      </c>
      <c r="N33" s="86">
        <v>1048.63355655035</v>
      </c>
      <c r="O33" s="24"/>
      <c r="P33" s="76">
        <v>37925</v>
      </c>
      <c r="Q33" s="28">
        <f t="shared" si="0"/>
        <v>5.6523943987521363E-2</v>
      </c>
      <c r="R33" s="28">
        <f t="shared" si="1"/>
        <v>0.1396654182749264</v>
      </c>
      <c r="S33" s="28">
        <f t="shared" si="2"/>
        <v>0.84149184149184153</v>
      </c>
      <c r="T33" s="28">
        <f t="shared" si="3"/>
        <v>6.4000000000000057E-2</v>
      </c>
      <c r="U33" s="28">
        <f t="shared" si="4"/>
        <v>-5.4537892559168522E-2</v>
      </c>
      <c r="V33" s="28">
        <f t="shared" si="5"/>
        <v>3.9889053368095784E-2</v>
      </c>
      <c r="W33" s="28">
        <f t="shared" si="6"/>
        <v>-5.4446695137222445E-4</v>
      </c>
      <c r="X33" s="28">
        <f t="shared" si="7"/>
        <v>6.8797145691239514E-2</v>
      </c>
      <c r="Y33" s="28">
        <f t="shared" si="8"/>
        <v>8.0075459580958519E-2</v>
      </c>
      <c r="Z33" s="28">
        <f t="shared" si="9"/>
        <v>4.3421385770951115E-2</v>
      </c>
      <c r="AA33" s="28">
        <f t="shared" si="10"/>
        <v>6.2016792750852145E-2</v>
      </c>
      <c r="AB33" s="28">
        <f t="shared" si="11"/>
        <v>9.2699801183893094E-4</v>
      </c>
      <c r="AC33" s="28"/>
      <c r="AD33" s="100">
        <v>-0.155</v>
      </c>
      <c r="AE33" s="28"/>
      <c r="AF33" s="28"/>
      <c r="AG33" s="24"/>
      <c r="AH33" s="76">
        <v>37925</v>
      </c>
      <c r="AI33" s="25">
        <f t="shared" si="12"/>
        <v>5.5596945975682432E-2</v>
      </c>
      <c r="AJ33" s="25">
        <f t="shared" si="13"/>
        <v>0.13873842026308747</v>
      </c>
      <c r="AK33" s="25">
        <f t="shared" si="14"/>
        <v>0.8405648434800026</v>
      </c>
      <c r="AL33" s="25">
        <f t="shared" si="15"/>
        <v>6.3073001988161126E-2</v>
      </c>
      <c r="AM33" s="25">
        <f t="shared" si="16"/>
        <v>-5.5464890571007452E-2</v>
      </c>
      <c r="AN33" s="25">
        <f t="shared" si="17"/>
        <v>3.8962055356256853E-2</v>
      </c>
      <c r="AO33" s="25">
        <f t="shared" si="18"/>
        <v>-1.4714649632111554E-3</v>
      </c>
      <c r="AP33" s="25">
        <f t="shared" si="19"/>
        <v>6.7870147679400583E-2</v>
      </c>
      <c r="AQ33" s="25">
        <f t="shared" si="20"/>
        <v>7.9148461569119588E-2</v>
      </c>
      <c r="AR33" s="25">
        <f t="shared" si="21"/>
        <v>4.2494387759112184E-2</v>
      </c>
      <c r="AS33" s="25">
        <f t="shared" si="22"/>
        <v>6.1089794739013215E-2</v>
      </c>
      <c r="AU33" s="76">
        <v>37925</v>
      </c>
      <c r="AV33" s="88">
        <f t="shared" ref="AV33:BF33" si="52">AI33-AI$251/12-AI$250*$AI33</f>
        <v>0</v>
      </c>
      <c r="AW33" s="88">
        <f t="shared" si="52"/>
        <v>6.6245246971390129E-2</v>
      </c>
      <c r="AX33" s="88">
        <f t="shared" si="52"/>
        <v>0.73550899311082307</v>
      </c>
      <c r="AY33" s="88">
        <f t="shared" si="52"/>
        <v>3.4130333363430465E-3</v>
      </c>
      <c r="AZ33" s="88">
        <f t="shared" si="52"/>
        <v>-0.11583830912662268</v>
      </c>
      <c r="BA33" s="88">
        <f t="shared" si="52"/>
        <v>-1.3757072837605126E-2</v>
      </c>
      <c r="BB33" s="88">
        <f t="shared" si="52"/>
        <v>-4.5115123928413416E-2</v>
      </c>
      <c r="BC33" s="88">
        <f t="shared" si="52"/>
        <v>5.8727307988202596E-3</v>
      </c>
      <c r="BD33" s="88">
        <f t="shared" si="52"/>
        <v>4.6766093747489676E-2</v>
      </c>
      <c r="BE33" s="88">
        <f t="shared" si="52"/>
        <v>9.7836627548867766E-3</v>
      </c>
      <c r="BF33" s="88">
        <f t="shared" si="52"/>
        <v>1.6572816412954515E-2</v>
      </c>
    </row>
    <row r="34" spans="1:58" x14ac:dyDescent="0.3">
      <c r="A34" s="75">
        <v>665</v>
      </c>
      <c r="B34" s="76">
        <v>37953</v>
      </c>
      <c r="C34" s="80">
        <v>1102.9666999999999</v>
      </c>
      <c r="D34" s="81">
        <v>22.4148</v>
      </c>
      <c r="E34" s="82">
        <v>13.4</v>
      </c>
      <c r="F34" s="82">
        <v>12.02</v>
      </c>
      <c r="G34" s="82">
        <v>25.9358</v>
      </c>
      <c r="H34" s="82">
        <v>41.443899999999999</v>
      </c>
      <c r="I34" s="82">
        <v>38.599499999999999</v>
      </c>
      <c r="J34" s="82">
        <v>13.9765</v>
      </c>
      <c r="K34" s="82">
        <v>24.384599999999999</v>
      </c>
      <c r="L34" s="82">
        <v>49.764000000000003</v>
      </c>
      <c r="M34" s="87">
        <v>26.593</v>
      </c>
      <c r="N34" s="86">
        <v>1049.4627877179701</v>
      </c>
      <c r="O34" s="24"/>
      <c r="P34" s="76">
        <v>37953</v>
      </c>
      <c r="Q34" s="28">
        <f t="shared" si="0"/>
        <v>8.7824341804465522E-3</v>
      </c>
      <c r="R34" s="28">
        <f t="shared" si="1"/>
        <v>-6.04636735925691E-2</v>
      </c>
      <c r="S34" s="28">
        <f t="shared" si="2"/>
        <v>0.69620253164556956</v>
      </c>
      <c r="T34" s="28">
        <f t="shared" si="3"/>
        <v>4.1771094402671682E-3</v>
      </c>
      <c r="U34" s="28">
        <f t="shared" si="4"/>
        <v>-1.6450761482919685E-2</v>
      </c>
      <c r="V34" s="28">
        <f t="shared" si="5"/>
        <v>2.0702750761637745E-2</v>
      </c>
      <c r="W34" s="28">
        <f t="shared" si="6"/>
        <v>-3.4312358645475216E-3</v>
      </c>
      <c r="X34" s="28">
        <f t="shared" si="7"/>
        <v>5.5325333103111163E-3</v>
      </c>
      <c r="Y34" s="28">
        <f t="shared" si="8"/>
        <v>6.875023226429855E-3</v>
      </c>
      <c r="Z34" s="28">
        <f t="shared" si="9"/>
        <v>6.2684514902737742E-3</v>
      </c>
      <c r="AA34" s="28">
        <f t="shared" si="10"/>
        <v>4.0821917808219199E-2</v>
      </c>
      <c r="AB34" s="28">
        <f t="shared" si="11"/>
        <v>7.9077306122821156E-4</v>
      </c>
      <c r="AC34" s="28"/>
      <c r="AD34" s="100">
        <v>-0.15</v>
      </c>
      <c r="AE34" s="28"/>
      <c r="AF34" s="28"/>
      <c r="AG34" s="24"/>
      <c r="AH34" s="76">
        <v>37953</v>
      </c>
      <c r="AI34" s="25">
        <f t="shared" si="12"/>
        <v>7.9916611192183407E-3</v>
      </c>
      <c r="AJ34" s="25">
        <f t="shared" si="13"/>
        <v>-6.1254446653797312E-2</v>
      </c>
      <c r="AK34" s="25">
        <f t="shared" si="14"/>
        <v>0.69541175858434134</v>
      </c>
      <c r="AL34" s="25">
        <f t="shared" si="15"/>
        <v>3.3863363790389567E-3</v>
      </c>
      <c r="AM34" s="25">
        <f t="shared" si="16"/>
        <v>-1.7241534544147896E-2</v>
      </c>
      <c r="AN34" s="25">
        <f t="shared" si="17"/>
        <v>1.9911977700409533E-2</v>
      </c>
      <c r="AO34" s="25">
        <f t="shared" si="18"/>
        <v>-4.2220089257757332E-3</v>
      </c>
      <c r="AP34" s="25">
        <f t="shared" si="19"/>
        <v>4.7417602490829047E-3</v>
      </c>
      <c r="AQ34" s="25">
        <f t="shared" si="20"/>
        <v>6.0842501652016434E-3</v>
      </c>
      <c r="AR34" s="25">
        <f t="shared" si="21"/>
        <v>5.4776784290455627E-3</v>
      </c>
      <c r="AS34" s="25">
        <f t="shared" si="22"/>
        <v>4.0031144746990988E-2</v>
      </c>
      <c r="AU34" s="76">
        <v>37953</v>
      </c>
      <c r="AV34" s="88">
        <f t="shared" ref="AV34:BF34" si="53">AI34-AI$251/12-AI$250*$AI34</f>
        <v>0</v>
      </c>
      <c r="AW34" s="88">
        <f t="shared" si="53"/>
        <v>-7.4278713887782025E-2</v>
      </c>
      <c r="AX34" s="88">
        <f t="shared" si="53"/>
        <v>0.66914134746028753</v>
      </c>
      <c r="AY34" s="88">
        <f t="shared" si="53"/>
        <v>-7.6196299271427959E-3</v>
      </c>
      <c r="AZ34" s="88">
        <f t="shared" si="53"/>
        <v>-2.9907246079939286E-2</v>
      </c>
      <c r="BA34" s="88">
        <f t="shared" si="53"/>
        <v>1.1018982332675948E-2</v>
      </c>
      <c r="BB34" s="88">
        <f t="shared" si="53"/>
        <v>-1.0048308369382171E-2</v>
      </c>
      <c r="BC34" s="88">
        <f t="shared" si="53"/>
        <v>-6.2125033998839925E-3</v>
      </c>
      <c r="BD34" s="88">
        <f t="shared" si="53"/>
        <v>-6.9620415175159368E-4</v>
      </c>
      <c r="BE34" s="88">
        <f t="shared" si="53"/>
        <v>-2.0002015937441576E-3</v>
      </c>
      <c r="BF34" s="88">
        <f t="shared" si="53"/>
        <v>2.7666884187060651E-2</v>
      </c>
    </row>
    <row r="35" spans="1:58" x14ac:dyDescent="0.3">
      <c r="A35" s="75">
        <v>688</v>
      </c>
      <c r="B35" s="76">
        <v>37986</v>
      </c>
      <c r="C35" s="80">
        <v>1160.8043</v>
      </c>
      <c r="D35" s="81">
        <v>27.1342</v>
      </c>
      <c r="E35" s="82">
        <v>10.76</v>
      </c>
      <c r="F35" s="82">
        <v>13.23</v>
      </c>
      <c r="G35" s="82">
        <v>27.610399999999998</v>
      </c>
      <c r="H35" s="82">
        <v>47.674199999999999</v>
      </c>
      <c r="I35" s="82">
        <v>43.717599999999997</v>
      </c>
      <c r="J35" s="82">
        <v>15.59</v>
      </c>
      <c r="K35" s="82">
        <v>26.613299999999999</v>
      </c>
      <c r="L35" s="82">
        <v>48.378</v>
      </c>
      <c r="M35" s="87">
        <v>25.763000000000002</v>
      </c>
      <c r="N35" s="86">
        <v>1050.40729406777</v>
      </c>
      <c r="O35" s="24"/>
      <c r="P35" s="76">
        <v>37986</v>
      </c>
      <c r="Q35" s="28">
        <f t="shared" si="0"/>
        <v>5.2438210509891281E-2</v>
      </c>
      <c r="R35" s="28">
        <f t="shared" si="1"/>
        <v>0.21054838767243078</v>
      </c>
      <c r="S35" s="28">
        <f t="shared" si="2"/>
        <v>-0.19701492537313436</v>
      </c>
      <c r="T35" s="28">
        <f t="shared" si="3"/>
        <v>0.10066555740432626</v>
      </c>
      <c r="U35" s="28">
        <f t="shared" si="4"/>
        <v>6.4567123435560037E-2</v>
      </c>
      <c r="V35" s="28">
        <f t="shared" si="5"/>
        <v>0.15033092928030412</v>
      </c>
      <c r="W35" s="28">
        <f t="shared" si="6"/>
        <v>0.13259498180028229</v>
      </c>
      <c r="X35" s="28">
        <f t="shared" si="7"/>
        <v>0.11544378063177474</v>
      </c>
      <c r="Y35" s="28">
        <f t="shared" si="8"/>
        <v>9.139784946236551E-2</v>
      </c>
      <c r="Z35" s="28">
        <f t="shared" si="9"/>
        <v>-2.7851458885941649E-2</v>
      </c>
      <c r="AA35" s="28">
        <f t="shared" si="10"/>
        <v>-3.1211220998006883E-2</v>
      </c>
      <c r="AB35" s="28">
        <f t="shared" si="11"/>
        <v>8.999903196698078E-4</v>
      </c>
      <c r="AC35" s="28"/>
      <c r="AD35" s="100">
        <v>-0.14499999999999999</v>
      </c>
      <c r="AE35" s="28"/>
      <c r="AF35" s="28"/>
      <c r="AG35" s="24"/>
      <c r="AH35" s="76">
        <v>37986</v>
      </c>
      <c r="AI35" s="25">
        <f t="shared" si="12"/>
        <v>5.1538220190221473E-2</v>
      </c>
      <c r="AJ35" s="25">
        <f t="shared" si="13"/>
        <v>0.20964839735276097</v>
      </c>
      <c r="AK35" s="25">
        <f t="shared" si="14"/>
        <v>-0.19791491569280417</v>
      </c>
      <c r="AL35" s="25">
        <f t="shared" si="15"/>
        <v>9.9765567084656448E-2</v>
      </c>
      <c r="AM35" s="25">
        <f t="shared" si="16"/>
        <v>6.3667133115890229E-2</v>
      </c>
      <c r="AN35" s="25">
        <f t="shared" si="17"/>
        <v>0.14943093896063431</v>
      </c>
      <c r="AO35" s="25">
        <f t="shared" si="18"/>
        <v>0.13169499148061248</v>
      </c>
      <c r="AP35" s="25">
        <f t="shared" si="19"/>
        <v>0.11454379031210493</v>
      </c>
      <c r="AQ35" s="25">
        <f t="shared" si="20"/>
        <v>9.0497859142695702E-2</v>
      </c>
      <c r="AR35" s="25">
        <f t="shared" si="21"/>
        <v>-2.8751449205611457E-2</v>
      </c>
      <c r="AS35" s="25">
        <f t="shared" si="22"/>
        <v>-3.2111211317676691E-2</v>
      </c>
      <c r="AU35" s="76">
        <v>37986</v>
      </c>
      <c r="AV35" s="88">
        <f t="shared" ref="AV35:BF35" si="54">AI35-AI$251/12-AI$250*$AI35</f>
        <v>0</v>
      </c>
      <c r="AW35" s="88">
        <f t="shared" si="54"/>
        <v>0.14222541706962033</v>
      </c>
      <c r="AX35" s="88">
        <f t="shared" si="54"/>
        <v>-0.29625368633549531</v>
      </c>
      <c r="AY35" s="88">
        <f t="shared" si="54"/>
        <v>4.4253735650828324E-2</v>
      </c>
      <c r="AZ35" s="88">
        <f t="shared" si="54"/>
        <v>7.3611726425110782E-3</v>
      </c>
      <c r="BA35" s="88">
        <f t="shared" si="54"/>
        <v>0.10044833405225984</v>
      </c>
      <c r="BB35" s="88">
        <f t="shared" si="54"/>
        <v>9.1275560512178666E-2</v>
      </c>
      <c r="BC35" s="88">
        <f t="shared" si="54"/>
        <v>5.6898204595165966E-2</v>
      </c>
      <c r="BD35" s="88">
        <f t="shared" si="54"/>
        <v>6.0298256255922861E-2</v>
      </c>
      <c r="BE35" s="88">
        <f t="shared" si="54"/>
        <v>-5.9310875275790348E-2</v>
      </c>
      <c r="BF35" s="88">
        <f t="shared" si="54"/>
        <v>-7.3886917008491121E-2</v>
      </c>
    </row>
    <row r="36" spans="1:58" x14ac:dyDescent="0.3">
      <c r="A36" s="75">
        <v>710</v>
      </c>
      <c r="B36" s="76">
        <v>38016</v>
      </c>
      <c r="C36" s="80">
        <v>1182.1094000000001</v>
      </c>
      <c r="D36" s="81">
        <v>29.488900000000001</v>
      </c>
      <c r="E36" s="82">
        <v>12.95</v>
      </c>
      <c r="F36" s="82">
        <v>13.86</v>
      </c>
      <c r="G36" s="82">
        <v>27.892900000000001</v>
      </c>
      <c r="H36" s="82">
        <v>47.652200000000001</v>
      </c>
      <c r="I36" s="82">
        <v>43.493699999999997</v>
      </c>
      <c r="J36" s="82">
        <v>15.400499999999999</v>
      </c>
      <c r="K36" s="82">
        <v>25.8215</v>
      </c>
      <c r="L36" s="82">
        <v>49.042000000000002</v>
      </c>
      <c r="M36" s="87">
        <v>26.707999999999998</v>
      </c>
      <c r="N36" s="86">
        <v>1051.32136107981</v>
      </c>
      <c r="O36" s="24"/>
      <c r="P36" s="76">
        <v>38016</v>
      </c>
      <c r="Q36" s="28">
        <f t="shared" si="0"/>
        <v>1.8353739730288865E-2</v>
      </c>
      <c r="R36" s="28">
        <f t="shared" si="1"/>
        <v>8.6779783446720327E-2</v>
      </c>
      <c r="S36" s="28">
        <f t="shared" si="2"/>
        <v>0.20353159851301106</v>
      </c>
      <c r="T36" s="28">
        <f t="shared" si="3"/>
        <v>4.761904761904745E-2</v>
      </c>
      <c r="U36" s="28">
        <f t="shared" si="4"/>
        <v>1.0231651841335232E-2</v>
      </c>
      <c r="V36" s="28">
        <f t="shared" si="5"/>
        <v>-4.6146553062242912E-4</v>
      </c>
      <c r="W36" s="28">
        <f t="shared" si="6"/>
        <v>-5.1215071275642066E-3</v>
      </c>
      <c r="X36" s="28">
        <f t="shared" si="7"/>
        <v>-1.2155227710070604E-2</v>
      </c>
      <c r="Y36" s="28">
        <f t="shared" si="8"/>
        <v>-2.9752041272596674E-2</v>
      </c>
      <c r="Z36" s="28">
        <f t="shared" si="9"/>
        <v>1.3725247013105069E-2</v>
      </c>
      <c r="AA36" s="28">
        <f t="shared" si="10"/>
        <v>3.6680510810076283E-2</v>
      </c>
      <c r="AB36" s="28">
        <f t="shared" si="11"/>
        <v>8.7020246070479423E-4</v>
      </c>
      <c r="AC36" s="28"/>
      <c r="AD36" s="100">
        <v>-0.14000000000000001</v>
      </c>
      <c r="AE36" s="28"/>
      <c r="AF36" s="28"/>
      <c r="AG36" s="24"/>
      <c r="AH36" s="76">
        <v>38016</v>
      </c>
      <c r="AI36" s="25">
        <f t="shared" si="12"/>
        <v>1.7483537269584071E-2</v>
      </c>
      <c r="AJ36" s="25">
        <f t="shared" si="13"/>
        <v>8.5909580986015532E-2</v>
      </c>
      <c r="AK36" s="25">
        <f t="shared" si="14"/>
        <v>0.20266139605230626</v>
      </c>
      <c r="AL36" s="25">
        <f t="shared" si="15"/>
        <v>4.6748845158342656E-2</v>
      </c>
      <c r="AM36" s="25">
        <f t="shared" si="16"/>
        <v>9.3614493806304377E-3</v>
      </c>
      <c r="AN36" s="25">
        <f t="shared" si="17"/>
        <v>-1.3316679913272234E-3</v>
      </c>
      <c r="AO36" s="25">
        <f t="shared" si="18"/>
        <v>-5.9917095882690008E-3</v>
      </c>
      <c r="AP36" s="25">
        <f t="shared" si="19"/>
        <v>-1.3025430170775398E-2</v>
      </c>
      <c r="AQ36" s="25">
        <f t="shared" si="20"/>
        <v>-3.0622243733301469E-2</v>
      </c>
      <c r="AR36" s="25">
        <f t="shared" si="21"/>
        <v>1.2855044552400274E-2</v>
      </c>
      <c r="AS36" s="25">
        <f t="shared" si="22"/>
        <v>3.5810308349371489E-2</v>
      </c>
      <c r="AU36" s="76">
        <v>38016</v>
      </c>
      <c r="AV36" s="88">
        <f t="shared" ref="AV36:BF36" si="55">AI36-AI$251/12-AI$250*$AI36</f>
        <v>0</v>
      </c>
      <c r="AW36" s="88">
        <f t="shared" si="55"/>
        <v>6.1027985457504388E-2</v>
      </c>
      <c r="AX36" s="88">
        <f t="shared" si="55"/>
        <v>0.16068219053658622</v>
      </c>
      <c r="AY36" s="88">
        <f t="shared" si="55"/>
        <v>2.6041902040934539E-2</v>
      </c>
      <c r="AZ36" s="88">
        <f t="shared" si="55"/>
        <v>-1.2816559956034489E-2</v>
      </c>
      <c r="BA36" s="88">
        <f t="shared" si="55"/>
        <v>-1.8963025626808131E-2</v>
      </c>
      <c r="BB36" s="88">
        <f t="shared" si="55"/>
        <v>-1.9358299862928006E-2</v>
      </c>
      <c r="BC36" s="88">
        <f t="shared" si="55"/>
        <v>-3.4157036319832967E-2</v>
      </c>
      <c r="BD36" s="88">
        <f t="shared" si="55"/>
        <v>-4.2507387433617774E-2</v>
      </c>
      <c r="BE36" s="88">
        <f t="shared" si="55"/>
        <v>3.4606262133904907E-4</v>
      </c>
      <c r="BF36" s="88">
        <f t="shared" si="55"/>
        <v>1.7035213029100167E-2</v>
      </c>
    </row>
    <row r="37" spans="1:58" x14ac:dyDescent="0.3">
      <c r="A37" s="75">
        <v>730</v>
      </c>
      <c r="B37" s="76">
        <v>38044</v>
      </c>
      <c r="C37" s="80">
        <v>1198.5284999999999</v>
      </c>
      <c r="D37" s="81">
        <v>31.778700000000001</v>
      </c>
      <c r="E37" s="82">
        <v>15.08</v>
      </c>
      <c r="F37" s="82">
        <v>12.87</v>
      </c>
      <c r="G37" s="82">
        <v>26.763000000000002</v>
      </c>
      <c r="H37" s="82">
        <v>49.167200000000001</v>
      </c>
      <c r="I37" s="82">
        <v>45.241199999999999</v>
      </c>
      <c r="J37" s="82">
        <v>16.091899999999999</v>
      </c>
      <c r="K37" s="82">
        <v>26.199100000000001</v>
      </c>
      <c r="L37" s="82">
        <v>53.856999999999999</v>
      </c>
      <c r="M37" s="87">
        <v>29.364000000000001</v>
      </c>
      <c r="N37" s="86">
        <v>1052.1610678116899</v>
      </c>
      <c r="O37" s="24"/>
      <c r="P37" s="76">
        <v>38044</v>
      </c>
      <c r="Q37" s="28">
        <f t="shared" si="0"/>
        <v>1.3889661988983226E-2</v>
      </c>
      <c r="R37" s="28">
        <f t="shared" si="1"/>
        <v>7.7649556273716502E-2</v>
      </c>
      <c r="S37" s="28">
        <f t="shared" si="2"/>
        <v>0.16447876447876464</v>
      </c>
      <c r="T37" s="28">
        <f t="shared" si="3"/>
        <v>-7.1428571428571397E-2</v>
      </c>
      <c r="U37" s="28">
        <f t="shared" si="4"/>
        <v>-4.0508516504199954E-2</v>
      </c>
      <c r="V37" s="28">
        <f t="shared" si="5"/>
        <v>3.1792865806825388E-2</v>
      </c>
      <c r="W37" s="28">
        <f t="shared" si="6"/>
        <v>4.0178232709564998E-2</v>
      </c>
      <c r="X37" s="28">
        <f t="shared" si="7"/>
        <v>4.489464627771822E-2</v>
      </c>
      <c r="Y37" s="28">
        <f t="shared" si="8"/>
        <v>1.4623472687489203E-2</v>
      </c>
      <c r="Z37" s="28">
        <f t="shared" si="9"/>
        <v>9.8181150850291443E-2</v>
      </c>
      <c r="AA37" s="28">
        <f t="shared" si="10"/>
        <v>9.9445858918676189E-2</v>
      </c>
      <c r="AB37" s="28">
        <f t="shared" si="11"/>
        <v>7.9871556211652539E-4</v>
      </c>
      <c r="AC37" s="28"/>
      <c r="AD37" s="100">
        <v>-0.13500000000000001</v>
      </c>
      <c r="AE37" s="28"/>
      <c r="AF37" s="28"/>
      <c r="AG37" s="24"/>
      <c r="AH37" s="76">
        <v>38044</v>
      </c>
      <c r="AI37" s="25">
        <f t="shared" si="12"/>
        <v>1.3090946426866701E-2</v>
      </c>
      <c r="AJ37" s="25">
        <f t="shared" si="13"/>
        <v>7.6850840711599977E-2</v>
      </c>
      <c r="AK37" s="25">
        <f t="shared" si="14"/>
        <v>0.16368004891664811</v>
      </c>
      <c r="AL37" s="25">
        <f t="shared" si="15"/>
        <v>-7.2227286990687922E-2</v>
      </c>
      <c r="AM37" s="25">
        <f t="shared" si="16"/>
        <v>-4.1307232066316479E-2</v>
      </c>
      <c r="AN37" s="25">
        <f t="shared" si="17"/>
        <v>3.0994150244708862E-2</v>
      </c>
      <c r="AO37" s="25">
        <f t="shared" si="18"/>
        <v>3.9379517147448473E-2</v>
      </c>
      <c r="AP37" s="25">
        <f t="shared" si="19"/>
        <v>4.4095930715601694E-2</v>
      </c>
      <c r="AQ37" s="25">
        <f t="shared" si="20"/>
        <v>1.3824757125372678E-2</v>
      </c>
      <c r="AR37" s="25">
        <f t="shared" si="21"/>
        <v>9.7382435288174918E-2</v>
      </c>
      <c r="AS37" s="25">
        <f t="shared" si="22"/>
        <v>9.8647143356559663E-2</v>
      </c>
      <c r="AU37" s="76">
        <v>38044</v>
      </c>
      <c r="AV37" s="88">
        <f t="shared" ref="AV37:BF37" si="56">AI37-AI$251/12-AI$250*$AI37</f>
        <v>0</v>
      </c>
      <c r="AW37" s="88">
        <f t="shared" si="56"/>
        <v>5.745650511574435E-2</v>
      </c>
      <c r="AX37" s="88">
        <f t="shared" si="56"/>
        <v>0.12897046062958359</v>
      </c>
      <c r="AY37" s="88">
        <f t="shared" si="56"/>
        <v>-8.8444872974547201E-2</v>
      </c>
      <c r="AZ37" s="88">
        <f t="shared" si="56"/>
        <v>-5.9083199957075297E-2</v>
      </c>
      <c r="BA37" s="88">
        <f t="shared" si="56"/>
        <v>1.7406677028871893E-2</v>
      </c>
      <c r="BB37" s="88">
        <f t="shared" si="56"/>
        <v>2.9502375315985926E-2</v>
      </c>
      <c r="BC37" s="88">
        <f t="shared" si="56"/>
        <v>2.7674131222352009E-2</v>
      </c>
      <c r="BD37" s="88">
        <f t="shared" si="56"/>
        <v>4.3019295241147476E-3</v>
      </c>
      <c r="BE37" s="88">
        <f t="shared" si="56"/>
        <v>8.7201715106525565E-2</v>
      </c>
      <c r="BF37" s="88">
        <f t="shared" si="56"/>
        <v>8.2838813891251903E-2</v>
      </c>
    </row>
    <row r="38" spans="1:58" x14ac:dyDescent="0.3">
      <c r="A38" s="75">
        <v>753</v>
      </c>
      <c r="B38" s="76">
        <v>38077</v>
      </c>
      <c r="C38" s="80">
        <v>1180.4453000000001</v>
      </c>
      <c r="D38" s="81">
        <v>33.390599999999999</v>
      </c>
      <c r="E38" s="82">
        <v>13.14</v>
      </c>
      <c r="F38" s="82">
        <v>12</v>
      </c>
      <c r="G38" s="82">
        <v>25.149000000000001</v>
      </c>
      <c r="H38" s="82">
        <v>48.85</v>
      </c>
      <c r="I38" s="82">
        <v>44.618899999999996</v>
      </c>
      <c r="J38" s="82">
        <v>15.7928</v>
      </c>
      <c r="K38" s="82">
        <v>26.514199999999999</v>
      </c>
      <c r="L38" s="82">
        <v>56.051000000000002</v>
      </c>
      <c r="M38" s="87">
        <v>29.643999999999998</v>
      </c>
      <c r="N38" s="86">
        <v>1053.12555384557</v>
      </c>
      <c r="O38" s="24"/>
      <c r="P38" s="76">
        <v>38077</v>
      </c>
      <c r="Q38" s="28">
        <f t="shared" si="0"/>
        <v>-1.5087834790745269E-2</v>
      </c>
      <c r="R38" s="28">
        <f t="shared" si="1"/>
        <v>5.0722653853052524E-2</v>
      </c>
      <c r="S38" s="28">
        <f t="shared" si="2"/>
        <v>-0.12864721485411135</v>
      </c>
      <c r="T38" s="28">
        <f t="shared" si="3"/>
        <v>-6.759906759906753E-2</v>
      </c>
      <c r="U38" s="28">
        <f t="shared" si="4"/>
        <v>-6.030714045510599E-2</v>
      </c>
      <c r="V38" s="28">
        <f t="shared" si="5"/>
        <v>-6.4514554418392267E-3</v>
      </c>
      <c r="W38" s="28">
        <f t="shared" si="6"/>
        <v>-1.3755161224724421E-2</v>
      </c>
      <c r="X38" s="28">
        <f t="shared" si="7"/>
        <v>-1.8586990970612449E-2</v>
      </c>
      <c r="Y38" s="28">
        <f t="shared" si="8"/>
        <v>1.2027130702962907E-2</v>
      </c>
      <c r="Z38" s="28">
        <f t="shared" si="9"/>
        <v>4.0737508587556093E-2</v>
      </c>
      <c r="AA38" s="28">
        <f t="shared" si="10"/>
        <v>9.5354856286609113E-3</v>
      </c>
      <c r="AB38" s="28">
        <f t="shared" si="11"/>
        <v>9.1667147111418323E-4</v>
      </c>
      <c r="AC38" s="28"/>
      <c r="AD38" s="100">
        <v>-0.13</v>
      </c>
      <c r="AE38" s="28"/>
      <c r="AF38" s="28"/>
      <c r="AG38" s="24"/>
      <c r="AH38" s="76">
        <v>38077</v>
      </c>
      <c r="AI38" s="25">
        <f t="shared" si="12"/>
        <v>-1.6004506261859452E-2</v>
      </c>
      <c r="AJ38" s="25">
        <f t="shared" si="13"/>
        <v>4.9805982381938341E-2</v>
      </c>
      <c r="AK38" s="25">
        <f t="shared" si="14"/>
        <v>-0.12956388632522553</v>
      </c>
      <c r="AL38" s="25">
        <f t="shared" si="15"/>
        <v>-6.8515739070181714E-2</v>
      </c>
      <c r="AM38" s="25">
        <f t="shared" si="16"/>
        <v>-6.1223811926220173E-2</v>
      </c>
      <c r="AN38" s="25">
        <f t="shared" si="17"/>
        <v>-7.3681269129534099E-3</v>
      </c>
      <c r="AO38" s="25">
        <f t="shared" si="18"/>
        <v>-1.4671832695838605E-2</v>
      </c>
      <c r="AP38" s="25">
        <f t="shared" si="19"/>
        <v>-1.9503662441726632E-2</v>
      </c>
      <c r="AQ38" s="25">
        <f t="shared" si="20"/>
        <v>1.1110459231848724E-2</v>
      </c>
      <c r="AR38" s="25">
        <f t="shared" si="21"/>
        <v>3.9820837116441909E-2</v>
      </c>
      <c r="AS38" s="25">
        <f t="shared" si="22"/>
        <v>8.6188141575467281E-3</v>
      </c>
      <c r="AU38" s="76">
        <v>38077</v>
      </c>
      <c r="AV38" s="88">
        <f t="shared" ref="AV38:BF38" si="57">AI38-AI$251/12-AI$250*$AI38</f>
        <v>0</v>
      </c>
      <c r="AW38" s="88">
        <f t="shared" si="57"/>
        <v>6.6757921109815349E-2</v>
      </c>
      <c r="AX38" s="88">
        <f t="shared" si="57"/>
        <v>-0.11612129934375359</v>
      </c>
      <c r="AY38" s="88">
        <f t="shared" si="57"/>
        <v>-5.4996916005489449E-2</v>
      </c>
      <c r="AZ38" s="88">
        <f t="shared" si="57"/>
        <v>-4.9841728632785451E-2</v>
      </c>
      <c r="BA38" s="88">
        <f t="shared" si="57"/>
        <v>5.8301060804499972E-3</v>
      </c>
      <c r="BB38" s="88">
        <f t="shared" si="57"/>
        <v>-1.4357172893553864E-3</v>
      </c>
      <c r="BC38" s="88">
        <f t="shared" si="57"/>
        <v>-4.7288489032164642E-3</v>
      </c>
      <c r="BD38" s="88">
        <f t="shared" si="57"/>
        <v>1.7235038538503313E-2</v>
      </c>
      <c r="BE38" s="88">
        <f t="shared" si="57"/>
        <v>4.5061956118675417E-2</v>
      </c>
      <c r="BF38" s="88">
        <f t="shared" si="57"/>
        <v>1.2461619674394752E-2</v>
      </c>
    </row>
    <row r="39" spans="1:58" x14ac:dyDescent="0.3">
      <c r="A39" s="75">
        <v>775</v>
      </c>
      <c r="B39" s="76">
        <v>38107</v>
      </c>
      <c r="C39" s="80">
        <v>1161.9218000000001</v>
      </c>
      <c r="D39" s="81">
        <v>31.461400000000001</v>
      </c>
      <c r="E39" s="82">
        <v>11.84</v>
      </c>
      <c r="F39" s="82">
        <v>11.25</v>
      </c>
      <c r="G39" s="82">
        <v>26.359500000000001</v>
      </c>
      <c r="H39" s="82">
        <v>50.920200000000001</v>
      </c>
      <c r="I39" s="82">
        <v>45.648899999999998</v>
      </c>
      <c r="J39" s="82">
        <v>15.4582</v>
      </c>
      <c r="K39" s="82">
        <v>26.656600000000001</v>
      </c>
      <c r="L39" s="82">
        <v>56.716999999999999</v>
      </c>
      <c r="M39" s="87">
        <v>28.254000000000001</v>
      </c>
      <c r="N39" s="86">
        <v>1054.05118794026</v>
      </c>
      <c r="O39" s="24"/>
      <c r="P39" s="76">
        <v>38107</v>
      </c>
      <c r="Q39" s="28">
        <f t="shared" si="0"/>
        <v>-1.5691959635910302E-2</v>
      </c>
      <c r="R39" s="28">
        <f t="shared" si="1"/>
        <v>-5.7776739561433366E-2</v>
      </c>
      <c r="S39" s="28">
        <f t="shared" si="2"/>
        <v>-9.893455098934556E-2</v>
      </c>
      <c r="T39" s="28">
        <f t="shared" si="3"/>
        <v>-6.25E-2</v>
      </c>
      <c r="U39" s="28">
        <f t="shared" si="4"/>
        <v>4.8133126565668594E-2</v>
      </c>
      <c r="V39" s="28">
        <f t="shared" si="5"/>
        <v>4.2378710337768632E-2</v>
      </c>
      <c r="W39" s="28">
        <f t="shared" si="6"/>
        <v>2.308438800597945E-2</v>
      </c>
      <c r="X39" s="28">
        <f t="shared" si="7"/>
        <v>-2.1186869966060451E-2</v>
      </c>
      <c r="Y39" s="28">
        <f t="shared" si="8"/>
        <v>5.3707070173718563E-3</v>
      </c>
      <c r="Z39" s="28">
        <f t="shared" si="9"/>
        <v>1.1882036002925922E-2</v>
      </c>
      <c r="AA39" s="28">
        <f t="shared" si="10"/>
        <v>-4.6889758467143383E-2</v>
      </c>
      <c r="AB39" s="28">
        <f t="shared" si="11"/>
        <v>8.7893992440868374E-4</v>
      </c>
      <c r="AC39" s="28"/>
      <c r="AD39" s="100">
        <v>-0.125</v>
      </c>
      <c r="AE39" s="28"/>
      <c r="AF39" s="28"/>
      <c r="AG39" s="24"/>
      <c r="AH39" s="76">
        <v>38107</v>
      </c>
      <c r="AI39" s="25">
        <f t="shared" si="12"/>
        <v>-1.6570899560318986E-2</v>
      </c>
      <c r="AJ39" s="25">
        <f t="shared" si="13"/>
        <v>-5.8655679485842049E-2</v>
      </c>
      <c r="AK39" s="25">
        <f t="shared" si="14"/>
        <v>-9.9813490913754244E-2</v>
      </c>
      <c r="AL39" s="25">
        <f t="shared" si="15"/>
        <v>-6.3378939924408684E-2</v>
      </c>
      <c r="AM39" s="25">
        <f t="shared" si="16"/>
        <v>4.725418664125991E-2</v>
      </c>
      <c r="AN39" s="25">
        <f t="shared" si="17"/>
        <v>4.1499770413359949E-2</v>
      </c>
      <c r="AO39" s="25">
        <f t="shared" si="18"/>
        <v>2.2205448081570767E-2</v>
      </c>
      <c r="AP39" s="25">
        <f t="shared" si="19"/>
        <v>-2.2065809890469135E-2</v>
      </c>
      <c r="AQ39" s="25">
        <f t="shared" si="20"/>
        <v>4.4917670929631726E-3</v>
      </c>
      <c r="AR39" s="25">
        <f t="shared" si="21"/>
        <v>1.1003096078517238E-2</v>
      </c>
      <c r="AS39" s="25">
        <f t="shared" si="22"/>
        <v>-4.7768698391552067E-2</v>
      </c>
      <c r="AU39" s="76">
        <v>38107</v>
      </c>
      <c r="AV39" s="88">
        <f t="shared" ref="AV39:BF39" si="58">AI39-AI$251/12-AI$250*$AI39</f>
        <v>0</v>
      </c>
      <c r="AW39" s="88">
        <f t="shared" si="58"/>
        <v>-4.0996197678255186E-2</v>
      </c>
      <c r="AX39" s="88">
        <f t="shared" si="58"/>
        <v>-8.5433538575911128E-2</v>
      </c>
      <c r="AY39" s="88">
        <f t="shared" si="58"/>
        <v>-4.9281246237370777E-2</v>
      </c>
      <c r="AZ39" s="88">
        <f t="shared" si="58"/>
        <v>5.9203881821113788E-2</v>
      </c>
      <c r="BA39" s="88">
        <f t="shared" si="58"/>
        <v>5.5219433495984759E-2</v>
      </c>
      <c r="BB39" s="88">
        <f t="shared" si="58"/>
        <v>3.5891503007648276E-2</v>
      </c>
      <c r="BC39" s="88">
        <f t="shared" si="58"/>
        <v>-6.6837003340946104E-3</v>
      </c>
      <c r="BD39" s="88">
        <f t="shared" si="58"/>
        <v>1.0920950232585276E-2</v>
      </c>
      <c r="BE39" s="88">
        <f t="shared" si="58"/>
        <v>1.6544427847918184E-2</v>
      </c>
      <c r="BF39" s="88">
        <f t="shared" si="58"/>
        <v>-4.3543349551522496E-2</v>
      </c>
    </row>
    <row r="40" spans="1:58" x14ac:dyDescent="0.3">
      <c r="A40" s="75">
        <v>796</v>
      </c>
      <c r="B40" s="76">
        <v>38138</v>
      </c>
      <c r="C40" s="80">
        <v>1177.8480999999999</v>
      </c>
      <c r="D40" s="81">
        <v>33.834200000000003</v>
      </c>
      <c r="E40" s="82">
        <v>14.86</v>
      </c>
      <c r="F40" s="82">
        <v>11.4</v>
      </c>
      <c r="G40" s="82">
        <v>26.4604</v>
      </c>
      <c r="H40" s="82">
        <v>50.709200000000003</v>
      </c>
      <c r="I40" s="82">
        <v>46.693899999999999</v>
      </c>
      <c r="J40" s="82">
        <v>15.472300000000001</v>
      </c>
      <c r="K40" s="82">
        <v>27.067699999999999</v>
      </c>
      <c r="L40" s="82">
        <v>55.552</v>
      </c>
      <c r="M40" s="87">
        <v>27.391999999999999</v>
      </c>
      <c r="N40" s="86">
        <v>1054.9315870007199</v>
      </c>
      <c r="O40" s="24"/>
      <c r="P40" s="76">
        <v>38138</v>
      </c>
      <c r="Q40" s="28">
        <f t="shared" si="0"/>
        <v>1.3706860478906568E-2</v>
      </c>
      <c r="R40" s="28">
        <f t="shared" si="1"/>
        <v>7.5419402823777792E-2</v>
      </c>
      <c r="S40" s="28">
        <f t="shared" si="2"/>
        <v>0.25506756756756754</v>
      </c>
      <c r="T40" s="28">
        <f t="shared" si="3"/>
        <v>1.3333333333333419E-2</v>
      </c>
      <c r="U40" s="28">
        <f t="shared" si="4"/>
        <v>3.8278419545134668E-3</v>
      </c>
      <c r="V40" s="28">
        <f t="shared" si="5"/>
        <v>-4.143738634176608E-3</v>
      </c>
      <c r="W40" s="28">
        <f t="shared" si="6"/>
        <v>2.2892117882358676E-2</v>
      </c>
      <c r="X40" s="28">
        <f t="shared" si="7"/>
        <v>9.1213724754513059E-4</v>
      </c>
      <c r="Y40" s="28">
        <f t="shared" si="8"/>
        <v>1.5422071832116524E-2</v>
      </c>
      <c r="Z40" s="28">
        <f t="shared" si="9"/>
        <v>-2.0540578662482156E-2</v>
      </c>
      <c r="AA40" s="28">
        <f t="shared" si="10"/>
        <v>-3.0508954484320894E-2</v>
      </c>
      <c r="AB40" s="28">
        <f t="shared" si="11"/>
        <v>8.3525266185624503E-4</v>
      </c>
      <c r="AC40" s="28"/>
      <c r="AD40" s="100">
        <v>-0.12</v>
      </c>
      <c r="AE40" s="28"/>
      <c r="AF40" s="28"/>
      <c r="AG40" s="24"/>
      <c r="AH40" s="76">
        <v>38138</v>
      </c>
      <c r="AI40" s="25">
        <f t="shared" si="12"/>
        <v>1.2871607817050323E-2</v>
      </c>
      <c r="AJ40" s="25">
        <f t="shared" si="13"/>
        <v>7.4584150161921547E-2</v>
      </c>
      <c r="AK40" s="25">
        <f t="shared" si="14"/>
        <v>0.2542323149057113</v>
      </c>
      <c r="AL40" s="25">
        <f t="shared" si="15"/>
        <v>1.2498080671477174E-2</v>
      </c>
      <c r="AM40" s="25">
        <f t="shared" si="16"/>
        <v>2.9925892926572217E-3</v>
      </c>
      <c r="AN40" s="25">
        <f t="shared" si="17"/>
        <v>-4.9789912960328531E-3</v>
      </c>
      <c r="AO40" s="25">
        <f t="shared" si="18"/>
        <v>2.2056865220502431E-2</v>
      </c>
      <c r="AP40" s="25">
        <f t="shared" si="19"/>
        <v>7.6884585688885565E-5</v>
      </c>
      <c r="AQ40" s="25">
        <f t="shared" si="20"/>
        <v>1.4586819170260279E-2</v>
      </c>
      <c r="AR40" s="25">
        <f t="shared" si="21"/>
        <v>-2.1375831324338401E-2</v>
      </c>
      <c r="AS40" s="25">
        <f t="shared" si="22"/>
        <v>-3.1344207146177139E-2</v>
      </c>
      <c r="AU40" s="76">
        <v>38138</v>
      </c>
      <c r="AV40" s="88">
        <f t="shared" ref="AV40:BF40" si="59">AI40-AI$251/12-AI$250*$AI40</f>
        <v>0</v>
      </c>
      <c r="AW40" s="88">
        <f t="shared" si="59"/>
        <v>5.5463814127697117E-2</v>
      </c>
      <c r="AX40" s="88">
        <f t="shared" si="59"/>
        <v>0.2198857259950795</v>
      </c>
      <c r="AY40" s="88">
        <f t="shared" si="59"/>
        <v>-3.4953347970985357E-3</v>
      </c>
      <c r="AZ40" s="88">
        <f t="shared" si="59"/>
        <v>-1.4563568084062957E-2</v>
      </c>
      <c r="BA40" s="88">
        <f t="shared" si="59"/>
        <v>-1.8364538127505256E-2</v>
      </c>
      <c r="BB40" s="88">
        <f t="shared" si="59"/>
        <v>1.2353964696268748E-2</v>
      </c>
      <c r="BC40" s="88">
        <f t="shared" si="59"/>
        <v>-1.61097365170896E-2</v>
      </c>
      <c r="BD40" s="88">
        <f t="shared" si="59"/>
        <v>5.1819509118292287E-3</v>
      </c>
      <c r="BE40" s="88">
        <f t="shared" si="59"/>
        <v>-3.144029262513813E-2</v>
      </c>
      <c r="BF40" s="88">
        <f t="shared" si="59"/>
        <v>-4.700439481508762E-2</v>
      </c>
    </row>
    <row r="41" spans="1:58" x14ac:dyDescent="0.3">
      <c r="A41" s="75">
        <v>818</v>
      </c>
      <c r="B41" s="76">
        <v>38168</v>
      </c>
      <c r="C41" s="80">
        <v>1200.7592999999999</v>
      </c>
      <c r="D41" s="81">
        <v>36.815600000000003</v>
      </c>
      <c r="E41" s="82">
        <v>17.95</v>
      </c>
      <c r="F41" s="82">
        <v>11.93</v>
      </c>
      <c r="G41" s="82">
        <v>28.8108</v>
      </c>
      <c r="H41" s="82">
        <v>52.790300000000002</v>
      </c>
      <c r="I41" s="82">
        <v>47.946300000000001</v>
      </c>
      <c r="J41" s="82">
        <v>16.550999999999998</v>
      </c>
      <c r="K41" s="82">
        <v>26.738600000000002</v>
      </c>
      <c r="L41" s="82">
        <v>56.319000000000003</v>
      </c>
      <c r="M41" s="87">
        <v>26.977</v>
      </c>
      <c r="N41" s="86">
        <v>1055.8818522218401</v>
      </c>
      <c r="O41" s="24"/>
      <c r="P41" s="76">
        <v>38168</v>
      </c>
      <c r="Q41" s="28">
        <f t="shared" si="0"/>
        <v>1.9451744244440405E-2</v>
      </c>
      <c r="R41" s="28">
        <f t="shared" si="1"/>
        <v>8.8117939836023895E-2</v>
      </c>
      <c r="S41" s="28">
        <f t="shared" si="2"/>
        <v>0.20794078061911181</v>
      </c>
      <c r="T41" s="28">
        <f t="shared" si="3"/>
        <v>4.6491228070175472E-2</v>
      </c>
      <c r="U41" s="28">
        <f t="shared" si="4"/>
        <v>8.8827077444029623E-2</v>
      </c>
      <c r="V41" s="28">
        <f t="shared" si="5"/>
        <v>4.1039890197439588E-2</v>
      </c>
      <c r="W41" s="28">
        <f t="shared" si="6"/>
        <v>2.6821490601556031E-2</v>
      </c>
      <c r="X41" s="28">
        <f t="shared" si="7"/>
        <v>6.971814145278965E-2</v>
      </c>
      <c r="Y41" s="28">
        <f t="shared" si="8"/>
        <v>-1.2158402819596681E-2</v>
      </c>
      <c r="Z41" s="28">
        <f t="shared" si="9"/>
        <v>1.3806883640553158E-2</v>
      </c>
      <c r="AA41" s="28">
        <f t="shared" si="10"/>
        <v>-1.5150408878504606E-2</v>
      </c>
      <c r="AB41" s="28">
        <f t="shared" si="11"/>
        <v>9.0078374069912925E-4</v>
      </c>
      <c r="AC41" s="28"/>
      <c r="AD41" s="100">
        <v>-0.115</v>
      </c>
      <c r="AE41" s="28"/>
      <c r="AF41" s="28"/>
      <c r="AG41" s="24"/>
      <c r="AH41" s="76">
        <v>38168</v>
      </c>
      <c r="AI41" s="25">
        <f t="shared" si="12"/>
        <v>1.8550960503741276E-2</v>
      </c>
      <c r="AJ41" s="25">
        <f t="shared" si="13"/>
        <v>8.7217156095324766E-2</v>
      </c>
      <c r="AK41" s="25">
        <f t="shared" si="14"/>
        <v>0.20703999687841268</v>
      </c>
      <c r="AL41" s="25">
        <f t="shared" si="15"/>
        <v>4.5590444329476343E-2</v>
      </c>
      <c r="AM41" s="25">
        <f t="shared" si="16"/>
        <v>8.7926293703330494E-2</v>
      </c>
      <c r="AN41" s="25">
        <f t="shared" si="17"/>
        <v>4.0139106456740459E-2</v>
      </c>
      <c r="AO41" s="25">
        <f t="shared" si="18"/>
        <v>2.5920706860856901E-2</v>
      </c>
      <c r="AP41" s="25">
        <f t="shared" si="19"/>
        <v>6.8817357712090521E-2</v>
      </c>
      <c r="AQ41" s="25">
        <f t="shared" si="20"/>
        <v>-1.305918656029581E-2</v>
      </c>
      <c r="AR41" s="25">
        <f t="shared" si="21"/>
        <v>1.2906099899854029E-2</v>
      </c>
      <c r="AS41" s="25">
        <f t="shared" si="22"/>
        <v>-1.6051192619203736E-2</v>
      </c>
      <c r="AU41" s="76">
        <v>38168</v>
      </c>
      <c r="AV41" s="88">
        <f t="shared" ref="AV41:BF41" si="60">AI41-AI$251/12-AI$250*$AI41</f>
        <v>0</v>
      </c>
      <c r="AW41" s="88">
        <f t="shared" si="60"/>
        <v>6.1002126847693773E-2</v>
      </c>
      <c r="AX41" s="88">
        <f t="shared" si="60"/>
        <v>0.16329423522051026</v>
      </c>
      <c r="AY41" s="88">
        <f t="shared" si="60"/>
        <v>2.3792563248036289E-2</v>
      </c>
      <c r="AZ41" s="88">
        <f t="shared" si="60"/>
        <v>6.4678564585030657E-2</v>
      </c>
      <c r="BA41" s="88">
        <f t="shared" si="60"/>
        <v>2.1525063126112052E-2</v>
      </c>
      <c r="BB41" s="88">
        <f t="shared" si="60"/>
        <v>1.1706161819630707E-2</v>
      </c>
      <c r="BC41" s="88">
        <f t="shared" si="60"/>
        <v>4.6541243177706651E-2</v>
      </c>
      <c r="BD41" s="88">
        <f t="shared" si="60"/>
        <v>-2.551838579659247E-2</v>
      </c>
      <c r="BE41" s="88">
        <f t="shared" si="60"/>
        <v>-1.6866217679988027E-4</v>
      </c>
      <c r="BF41" s="88">
        <f t="shared" si="60"/>
        <v>-3.5547228021828213E-2</v>
      </c>
    </row>
    <row r="42" spans="1:58" x14ac:dyDescent="0.3">
      <c r="A42" s="75">
        <v>840</v>
      </c>
      <c r="B42" s="76">
        <v>38198</v>
      </c>
      <c r="C42" s="80">
        <v>1161.0142000000001</v>
      </c>
      <c r="D42" s="81">
        <v>34.913800000000002</v>
      </c>
      <c r="E42" s="82">
        <v>14.93</v>
      </c>
      <c r="F42" s="82">
        <v>10.51</v>
      </c>
      <c r="G42" s="82">
        <v>28.740200000000002</v>
      </c>
      <c r="H42" s="82">
        <v>53.654200000000003</v>
      </c>
      <c r="I42" s="82">
        <v>49.986800000000002</v>
      </c>
      <c r="J42" s="82">
        <v>17.494900000000001</v>
      </c>
      <c r="K42" s="82">
        <v>23.232099999999999</v>
      </c>
      <c r="L42" s="82">
        <v>52.262999999999998</v>
      </c>
      <c r="M42" s="87">
        <v>28.533999999999999</v>
      </c>
      <c r="N42" s="86">
        <v>1057.0523210619599</v>
      </c>
      <c r="O42" s="24"/>
      <c r="P42" s="76">
        <v>38198</v>
      </c>
      <c r="Q42" s="28">
        <f t="shared" si="0"/>
        <v>-3.3099972658966581E-2</v>
      </c>
      <c r="R42" s="28">
        <f t="shared" si="1"/>
        <v>-5.1657449559425972E-2</v>
      </c>
      <c r="S42" s="28">
        <f t="shared" si="2"/>
        <v>-0.16824512534818936</v>
      </c>
      <c r="T42" s="28">
        <f t="shared" si="3"/>
        <v>-0.1190276613579212</v>
      </c>
      <c r="U42" s="28">
        <f t="shared" si="4"/>
        <v>-2.450469962652857E-3</v>
      </c>
      <c r="V42" s="28">
        <f t="shared" si="5"/>
        <v>1.6364748826962483E-2</v>
      </c>
      <c r="W42" s="28">
        <f t="shared" si="6"/>
        <v>4.2558028461007424E-2</v>
      </c>
      <c r="X42" s="28">
        <f t="shared" si="7"/>
        <v>5.702978671983594E-2</v>
      </c>
      <c r="Y42" s="28">
        <f t="shared" si="8"/>
        <v>-0.13113999985040359</v>
      </c>
      <c r="Z42" s="28">
        <f t="shared" si="9"/>
        <v>-7.2018324188994898E-2</v>
      </c>
      <c r="AA42" s="28">
        <f t="shared" si="10"/>
        <v>5.7715832005041268E-2</v>
      </c>
      <c r="AB42" s="28">
        <f t="shared" si="11"/>
        <v>1.1085225469658067E-3</v>
      </c>
      <c r="AC42" s="28"/>
      <c r="AD42" s="100">
        <v>-0.11</v>
      </c>
      <c r="AE42" s="28"/>
      <c r="AF42" s="28"/>
      <c r="AG42" s="24"/>
      <c r="AH42" s="76">
        <v>38198</v>
      </c>
      <c r="AI42" s="25">
        <f t="shared" si="12"/>
        <v>-3.4208495205932388E-2</v>
      </c>
      <c r="AJ42" s="25">
        <f t="shared" si="13"/>
        <v>-5.2765972106391779E-2</v>
      </c>
      <c r="AK42" s="25">
        <f t="shared" si="14"/>
        <v>-0.16935364789515517</v>
      </c>
      <c r="AL42" s="25">
        <f t="shared" si="15"/>
        <v>-0.12013618390488701</v>
      </c>
      <c r="AM42" s="25">
        <f t="shared" si="16"/>
        <v>-3.5589925096186636E-3</v>
      </c>
      <c r="AN42" s="25">
        <f t="shared" si="17"/>
        <v>1.5256226279996676E-2</v>
      </c>
      <c r="AO42" s="25">
        <f t="shared" si="18"/>
        <v>4.1449505914041618E-2</v>
      </c>
      <c r="AP42" s="25">
        <f t="shared" si="19"/>
        <v>5.5921264172870133E-2</v>
      </c>
      <c r="AQ42" s="25">
        <f t="shared" si="20"/>
        <v>-0.13224852239736939</v>
      </c>
      <c r="AR42" s="25">
        <f t="shared" si="21"/>
        <v>-7.3126846735960704E-2</v>
      </c>
      <c r="AS42" s="25">
        <f t="shared" si="22"/>
        <v>5.6607309458075461E-2</v>
      </c>
      <c r="AU42" s="76">
        <v>38198</v>
      </c>
      <c r="AV42" s="88">
        <f t="shared" ref="AV42:BF42" si="61">AI42-AI$251/12-AI$250*$AI42</f>
        <v>0</v>
      </c>
      <c r="AW42" s="88">
        <f t="shared" si="61"/>
        <v>-1.3073463467951255E-2</v>
      </c>
      <c r="AX42" s="88">
        <f t="shared" si="61"/>
        <v>-0.12578395907411816</v>
      </c>
      <c r="AY42" s="88">
        <f t="shared" si="61"/>
        <v>-8.8012348319938843E-2</v>
      </c>
      <c r="AZ42" s="88">
        <f t="shared" si="61"/>
        <v>2.6066245377985416E-2</v>
      </c>
      <c r="BA42" s="88">
        <f t="shared" si="61"/>
        <v>4.5213322072642052E-2</v>
      </c>
      <c r="BB42" s="88">
        <f t="shared" si="61"/>
        <v>6.9146763538260853E-2</v>
      </c>
      <c r="BC42" s="88">
        <f t="shared" si="61"/>
        <v>9.0214687880409497E-2</v>
      </c>
      <c r="BD42" s="88">
        <f t="shared" si="61"/>
        <v>-0.11633391763888806</v>
      </c>
      <c r="BE42" s="88">
        <f t="shared" si="61"/>
        <v>-5.8236831976574935E-2</v>
      </c>
      <c r="BF42" s="88">
        <f t="shared" si="61"/>
        <v>7.2745130549376508E-2</v>
      </c>
    </row>
    <row r="43" spans="1:58" x14ac:dyDescent="0.3">
      <c r="A43" s="75">
        <v>862</v>
      </c>
      <c r="B43" s="76">
        <v>38230</v>
      </c>
      <c r="C43" s="80">
        <v>1165.7007000000001</v>
      </c>
      <c r="D43" s="81">
        <v>38.459600000000002</v>
      </c>
      <c r="E43" s="82">
        <v>13.45</v>
      </c>
      <c r="F43" s="82">
        <v>9.9700000000000006</v>
      </c>
      <c r="G43" s="82">
        <v>27.620699999999999</v>
      </c>
      <c r="H43" s="82">
        <v>55.156700000000001</v>
      </c>
      <c r="I43" s="82">
        <v>50.068600000000004</v>
      </c>
      <c r="J43" s="82">
        <v>16.653300000000002</v>
      </c>
      <c r="K43" s="82">
        <v>23.682300000000001</v>
      </c>
      <c r="L43" s="82">
        <v>52.262999999999998</v>
      </c>
      <c r="M43" s="87">
        <v>28.036000000000001</v>
      </c>
      <c r="N43" s="86">
        <v>1058.3693852229001</v>
      </c>
      <c r="O43" s="24"/>
      <c r="P43" s="76">
        <v>38230</v>
      </c>
      <c r="Q43" s="28">
        <f t="shared" si="0"/>
        <v>4.0365570033511489E-3</v>
      </c>
      <c r="R43" s="28">
        <f t="shared" si="1"/>
        <v>0.10155869598840561</v>
      </c>
      <c r="S43" s="28">
        <f t="shared" si="2"/>
        <v>-9.9129269926322872E-2</v>
      </c>
      <c r="T43" s="28">
        <f t="shared" si="3"/>
        <v>-5.1379638439581266E-2</v>
      </c>
      <c r="U43" s="28">
        <f t="shared" si="4"/>
        <v>-3.8952408125204507E-2</v>
      </c>
      <c r="V43" s="28">
        <f t="shared" si="5"/>
        <v>2.8003399547472441E-2</v>
      </c>
      <c r="W43" s="28">
        <f t="shared" si="6"/>
        <v>1.636432018052858E-3</v>
      </c>
      <c r="X43" s="28">
        <f t="shared" si="7"/>
        <v>-4.8105447873380225E-2</v>
      </c>
      <c r="Y43" s="28">
        <f t="shared" si="8"/>
        <v>1.9378360113808224E-2</v>
      </c>
      <c r="Z43" s="28">
        <f t="shared" si="9"/>
        <v>0</v>
      </c>
      <c r="AA43" s="28">
        <f t="shared" si="10"/>
        <v>-1.7452863250858486E-2</v>
      </c>
      <c r="AB43" s="28">
        <f t="shared" si="11"/>
        <v>1.2459782119553786E-3</v>
      </c>
      <c r="AC43" s="28"/>
      <c r="AD43" s="100">
        <v>-0.105</v>
      </c>
      <c r="AE43" s="28"/>
      <c r="AF43" s="28"/>
      <c r="AG43" s="24"/>
      <c r="AH43" s="76">
        <v>38230</v>
      </c>
      <c r="AI43" s="25">
        <f t="shared" si="12"/>
        <v>2.7905787913957703E-3</v>
      </c>
      <c r="AJ43" s="25">
        <f t="shared" si="13"/>
        <v>0.10031271777645023</v>
      </c>
      <c r="AK43" s="25">
        <f t="shared" si="14"/>
        <v>-0.10037524813827825</v>
      </c>
      <c r="AL43" s="25">
        <f t="shared" si="15"/>
        <v>-5.2625616651536644E-2</v>
      </c>
      <c r="AM43" s="25">
        <f t="shared" si="16"/>
        <v>-4.0198386337159886E-2</v>
      </c>
      <c r="AN43" s="25">
        <f t="shared" si="17"/>
        <v>2.6757421335517062E-2</v>
      </c>
      <c r="AO43" s="25">
        <f t="shared" si="18"/>
        <v>3.9045380609747937E-4</v>
      </c>
      <c r="AP43" s="25">
        <f t="shared" si="19"/>
        <v>-4.9351426085335603E-2</v>
      </c>
      <c r="AQ43" s="25">
        <f t="shared" si="20"/>
        <v>1.8132381901852845E-2</v>
      </c>
      <c r="AR43" s="25">
        <f t="shared" si="21"/>
        <v>-1.2459782119553786E-3</v>
      </c>
      <c r="AS43" s="25">
        <f t="shared" si="22"/>
        <v>-1.8698841462813864E-2</v>
      </c>
      <c r="AU43" s="76">
        <v>38230</v>
      </c>
      <c r="AV43" s="88">
        <f t="shared" ref="AV43:BF43" si="62">AI43-AI$251/12-AI$250*$AI43</f>
        <v>0</v>
      </c>
      <c r="AW43" s="88">
        <f t="shared" si="62"/>
        <v>9.3785684563526345E-2</v>
      </c>
      <c r="AX43" s="88">
        <f t="shared" si="62"/>
        <v>-0.11803801082617482</v>
      </c>
      <c r="AY43" s="88">
        <f t="shared" si="62"/>
        <v>-5.831592372911143E-2</v>
      </c>
      <c r="AZ43" s="88">
        <f t="shared" si="62"/>
        <v>-4.7651825482818731E-2</v>
      </c>
      <c r="BA43" s="88">
        <f t="shared" si="62"/>
        <v>2.2652619665732322E-2</v>
      </c>
      <c r="BB43" s="88">
        <f t="shared" si="62"/>
        <v>-1.3041362929323368E-3</v>
      </c>
      <c r="BC43" s="88">
        <f t="shared" si="62"/>
        <v>-5.4729005485279758E-2</v>
      </c>
      <c r="BD43" s="88">
        <f t="shared" si="62"/>
        <v>1.4149046860398178E-2</v>
      </c>
      <c r="BE43" s="88">
        <f t="shared" si="62"/>
        <v>-5.967061284378539E-3</v>
      </c>
      <c r="BF43" s="88">
        <f t="shared" si="62"/>
        <v>-2.7550279178198828E-2</v>
      </c>
    </row>
    <row r="44" spans="1:58" x14ac:dyDescent="0.3">
      <c r="A44" s="75">
        <v>884</v>
      </c>
      <c r="B44" s="76">
        <v>38260</v>
      </c>
      <c r="C44" s="80">
        <v>1178.319</v>
      </c>
      <c r="D44" s="81">
        <v>39.460299999999997</v>
      </c>
      <c r="E44" s="82">
        <v>14.05</v>
      </c>
      <c r="F44" s="82">
        <v>11.28</v>
      </c>
      <c r="G44" s="82">
        <v>27.974799999999998</v>
      </c>
      <c r="H44" s="82">
        <v>60.689300000000003</v>
      </c>
      <c r="I44" s="82">
        <v>52.490600000000001</v>
      </c>
      <c r="J44" s="82">
        <v>18.345500000000001</v>
      </c>
      <c r="K44" s="82">
        <v>21.337900000000001</v>
      </c>
      <c r="L44" s="82">
        <v>51.087000000000003</v>
      </c>
      <c r="M44" s="87">
        <v>29.084</v>
      </c>
      <c r="N44" s="86">
        <v>1059.8634473863899</v>
      </c>
      <c r="O44" s="24"/>
      <c r="P44" s="76">
        <v>38260</v>
      </c>
      <c r="Q44" s="28">
        <f t="shared" si="0"/>
        <v>1.0824648213730859E-2</v>
      </c>
      <c r="R44" s="28">
        <f t="shared" si="1"/>
        <v>2.6019511383373661E-2</v>
      </c>
      <c r="S44" s="28">
        <f t="shared" si="2"/>
        <v>4.4609665427509437E-2</v>
      </c>
      <c r="T44" s="28">
        <f t="shared" si="3"/>
        <v>0.13139418254764279</v>
      </c>
      <c r="U44" s="28">
        <f t="shared" si="4"/>
        <v>1.2820095073622362E-2</v>
      </c>
      <c r="V44" s="28">
        <f t="shared" si="5"/>
        <v>0.10030694367139437</v>
      </c>
      <c r="W44" s="28">
        <f t="shared" si="6"/>
        <v>4.8373631377749637E-2</v>
      </c>
      <c r="X44" s="28">
        <f t="shared" si="7"/>
        <v>0.10161349402220576</v>
      </c>
      <c r="Y44" s="28">
        <f t="shared" si="8"/>
        <v>-9.8993763274681901E-2</v>
      </c>
      <c r="Z44" s="28">
        <f t="shared" si="9"/>
        <v>-2.2501578554617874E-2</v>
      </c>
      <c r="AA44" s="28">
        <f t="shared" si="10"/>
        <v>3.7380510771864772E-2</v>
      </c>
      <c r="AB44" s="28">
        <f t="shared" si="11"/>
        <v>1.4116641924362128E-3</v>
      </c>
      <c r="AC44" s="28"/>
      <c r="AD44" s="100">
        <v>-0.1</v>
      </c>
      <c r="AE44" s="28"/>
      <c r="AF44" s="28"/>
      <c r="AG44" s="24"/>
      <c r="AH44" s="76">
        <v>38260</v>
      </c>
      <c r="AI44" s="25">
        <f t="shared" si="12"/>
        <v>9.4129840212946458E-3</v>
      </c>
      <c r="AJ44" s="25">
        <f t="shared" si="13"/>
        <v>2.4607847190937449E-2</v>
      </c>
      <c r="AK44" s="25">
        <f t="shared" si="14"/>
        <v>4.3198001235073225E-2</v>
      </c>
      <c r="AL44" s="25">
        <f t="shared" si="15"/>
        <v>0.12998251835520658</v>
      </c>
      <c r="AM44" s="25">
        <f t="shared" si="16"/>
        <v>1.1408430881186149E-2</v>
      </c>
      <c r="AN44" s="25">
        <f t="shared" si="17"/>
        <v>9.8895279478958154E-2</v>
      </c>
      <c r="AO44" s="25">
        <f t="shared" si="18"/>
        <v>4.6961967185313425E-2</v>
      </c>
      <c r="AP44" s="25">
        <f t="shared" si="19"/>
        <v>0.10020182982976955</v>
      </c>
      <c r="AQ44" s="25">
        <f t="shared" si="20"/>
        <v>-0.10040542746711811</v>
      </c>
      <c r="AR44" s="25">
        <f t="shared" si="21"/>
        <v>-2.3913242747054086E-2</v>
      </c>
      <c r="AS44" s="25">
        <f t="shared" si="22"/>
        <v>3.5968846579428559E-2</v>
      </c>
      <c r="AU44" s="76">
        <v>38260</v>
      </c>
      <c r="AV44" s="88">
        <f t="shared" ref="AV44:BF44" si="63">AI44-AI$251/12-AI$250*$AI44</f>
        <v>0</v>
      </c>
      <c r="AW44" s="88">
        <f t="shared" si="63"/>
        <v>9.8080519163979366E-3</v>
      </c>
      <c r="AX44" s="88">
        <f t="shared" si="63"/>
        <v>1.4575339736153044E-2</v>
      </c>
      <c r="AY44" s="88">
        <f t="shared" si="63"/>
        <v>0.11752391820763448</v>
      </c>
      <c r="AZ44" s="88">
        <f t="shared" si="63"/>
        <v>-2.6816615147822543E-3</v>
      </c>
      <c r="BA44" s="88">
        <f t="shared" si="63"/>
        <v>8.8693793121557563E-2</v>
      </c>
      <c r="BB44" s="88">
        <f t="shared" si="63"/>
        <v>4.0006577151320596E-2</v>
      </c>
      <c r="BC44" s="88">
        <f t="shared" si="63"/>
        <v>8.7723600871047108E-2</v>
      </c>
      <c r="BD44" s="88">
        <f t="shared" si="63"/>
        <v>-0.10795026301004006</v>
      </c>
      <c r="BE44" s="88">
        <f t="shared" si="63"/>
        <v>-3.2144484934670467E-2</v>
      </c>
      <c r="BF44" s="88">
        <f t="shared" si="63"/>
        <v>2.2644621295775144E-2</v>
      </c>
    </row>
    <row r="45" spans="1:58" x14ac:dyDescent="0.3">
      <c r="A45" s="75">
        <v>905</v>
      </c>
      <c r="B45" s="76">
        <v>38289</v>
      </c>
      <c r="C45" s="80">
        <v>1196.3249000000001</v>
      </c>
      <c r="D45" s="81">
        <v>42.047800000000002</v>
      </c>
      <c r="E45" s="82">
        <v>13.85</v>
      </c>
      <c r="F45" s="82">
        <v>12.66</v>
      </c>
      <c r="G45" s="82">
        <v>28.298500000000001</v>
      </c>
      <c r="H45" s="82">
        <v>60.033099999999997</v>
      </c>
      <c r="I45" s="82">
        <v>53.4572</v>
      </c>
      <c r="J45" s="82">
        <v>20.605499999999999</v>
      </c>
      <c r="K45" s="82">
        <v>21.6629</v>
      </c>
      <c r="L45" s="82">
        <v>52.064</v>
      </c>
      <c r="M45" s="87">
        <v>30.245999999999999</v>
      </c>
      <c r="N45" s="86">
        <v>1061.41436704852</v>
      </c>
      <c r="O45" s="24"/>
      <c r="P45" s="76">
        <v>38289</v>
      </c>
      <c r="Q45" s="28">
        <f t="shared" si="0"/>
        <v>1.5281006247034989E-2</v>
      </c>
      <c r="R45" s="28">
        <f t="shared" si="1"/>
        <v>6.5572233358590859E-2</v>
      </c>
      <c r="S45" s="28">
        <f t="shared" si="2"/>
        <v>-1.4234875444839923E-2</v>
      </c>
      <c r="T45" s="28">
        <f t="shared" si="3"/>
        <v>0.12234042553191493</v>
      </c>
      <c r="U45" s="28">
        <f t="shared" si="4"/>
        <v>1.1571128301185452E-2</v>
      </c>
      <c r="V45" s="28">
        <f t="shared" si="5"/>
        <v>-1.0812449641040556E-2</v>
      </c>
      <c r="W45" s="28">
        <f t="shared" si="6"/>
        <v>1.8414725684217759E-2</v>
      </c>
      <c r="X45" s="28">
        <f t="shared" si="7"/>
        <v>0.12319097326319794</v>
      </c>
      <c r="Y45" s="28">
        <f t="shared" si="8"/>
        <v>1.523111458953319E-2</v>
      </c>
      <c r="Z45" s="28">
        <f t="shared" si="9"/>
        <v>1.9124239043200708E-2</v>
      </c>
      <c r="AA45" s="28">
        <f t="shared" si="10"/>
        <v>3.9953238894237408E-2</v>
      </c>
      <c r="AB45" s="28">
        <f t="shared" si="11"/>
        <v>1.4633202663556499E-3</v>
      </c>
      <c r="AC45" s="28"/>
      <c r="AD45" s="100">
        <v>-9.5000000000000001E-2</v>
      </c>
      <c r="AE45" s="28"/>
      <c r="AF45" s="28"/>
      <c r="AG45" s="24"/>
      <c r="AH45" s="76">
        <v>38289</v>
      </c>
      <c r="AI45" s="25">
        <f t="shared" si="12"/>
        <v>1.381768598067934E-2</v>
      </c>
      <c r="AJ45" s="25">
        <f t="shared" si="13"/>
        <v>6.4108913092235209E-2</v>
      </c>
      <c r="AK45" s="25">
        <f t="shared" si="14"/>
        <v>-1.5698195711195573E-2</v>
      </c>
      <c r="AL45" s="25">
        <f t="shared" si="15"/>
        <v>0.12087710526555928</v>
      </c>
      <c r="AM45" s="25">
        <f t="shared" si="16"/>
        <v>1.0107808034829802E-2</v>
      </c>
      <c r="AN45" s="25">
        <f t="shared" si="17"/>
        <v>-1.2275769907396206E-2</v>
      </c>
      <c r="AO45" s="25">
        <f t="shared" si="18"/>
        <v>1.6951405417862109E-2</v>
      </c>
      <c r="AP45" s="25">
        <f t="shared" si="19"/>
        <v>0.12172765299684229</v>
      </c>
      <c r="AQ45" s="25">
        <f t="shared" si="20"/>
        <v>1.376779432317754E-2</v>
      </c>
      <c r="AR45" s="25">
        <f t="shared" si="21"/>
        <v>1.7660918776845058E-2</v>
      </c>
      <c r="AS45" s="25">
        <f t="shared" si="22"/>
        <v>3.8489918627881758E-2</v>
      </c>
      <c r="AU45" s="76">
        <v>38289</v>
      </c>
      <c r="AV45" s="88">
        <f t="shared" ref="AV45:BF45" si="64">AI45-AI$251/12-AI$250*$AI45</f>
        <v>0</v>
      </c>
      <c r="AW45" s="88">
        <f t="shared" si="64"/>
        <v>4.3806728580352373E-2</v>
      </c>
      <c r="AX45" s="88">
        <f t="shared" si="64"/>
        <v>-5.1610518004296842E-2</v>
      </c>
      <c r="AY45" s="88">
        <f t="shared" si="64"/>
        <v>0.10391677006672359</v>
      </c>
      <c r="AZ45" s="88">
        <f t="shared" si="64"/>
        <v>-8.3964629806251197E-3</v>
      </c>
      <c r="BA45" s="88">
        <f t="shared" si="64"/>
        <v>-2.6532290358459814E-2</v>
      </c>
      <c r="BB45" s="88">
        <f t="shared" si="64"/>
        <v>6.4969459405129198E-3</v>
      </c>
      <c r="BC45" s="88">
        <f t="shared" si="64"/>
        <v>0.10452663164793984</v>
      </c>
      <c r="BD45" s="88">
        <f t="shared" si="64"/>
        <v>3.8541293757460146E-3</v>
      </c>
      <c r="BE45" s="88">
        <f t="shared" si="64"/>
        <v>7.0949954279733527E-3</v>
      </c>
      <c r="BF45" s="88">
        <f t="shared" si="64"/>
        <v>2.2190747613496552E-2</v>
      </c>
    </row>
    <row r="46" spans="1:58" x14ac:dyDescent="0.3">
      <c r="A46" s="75">
        <v>927</v>
      </c>
      <c r="B46" s="76">
        <v>38321</v>
      </c>
      <c r="C46" s="80">
        <v>1244.7246</v>
      </c>
      <c r="D46" s="81">
        <v>42.068100000000001</v>
      </c>
      <c r="E46" s="82">
        <v>12.95</v>
      </c>
      <c r="F46" s="82">
        <v>12.74</v>
      </c>
      <c r="G46" s="82">
        <v>30.1751</v>
      </c>
      <c r="H46" s="82">
        <v>62.245800000000003</v>
      </c>
      <c r="I46" s="82">
        <v>55.966799999999999</v>
      </c>
      <c r="J46" s="82">
        <v>21.748999999999999</v>
      </c>
      <c r="K46" s="82">
        <v>21.075500000000002</v>
      </c>
      <c r="L46" s="82">
        <v>52.411000000000001</v>
      </c>
      <c r="M46" s="87">
        <v>32.479999999999997</v>
      </c>
      <c r="N46" s="86">
        <v>1063.20167345748</v>
      </c>
      <c r="O46" s="24"/>
      <c r="P46" s="76">
        <v>38321</v>
      </c>
      <c r="Q46" s="28">
        <f t="shared" si="0"/>
        <v>4.0456986225062996E-2</v>
      </c>
      <c r="R46" s="28">
        <f t="shared" si="1"/>
        <v>4.8278387929934219E-4</v>
      </c>
      <c r="S46" s="28">
        <f t="shared" si="2"/>
        <v>-6.498194945848379E-2</v>
      </c>
      <c r="T46" s="28">
        <f t="shared" si="3"/>
        <v>6.3191153238546516E-3</v>
      </c>
      <c r="U46" s="28">
        <f t="shared" si="4"/>
        <v>6.63144689647861E-2</v>
      </c>
      <c r="V46" s="28">
        <f t="shared" si="5"/>
        <v>3.6858000003331615E-2</v>
      </c>
      <c r="W46" s="28">
        <f t="shared" si="6"/>
        <v>4.6945967989344695E-2</v>
      </c>
      <c r="X46" s="28">
        <f t="shared" si="7"/>
        <v>5.5494892140447893E-2</v>
      </c>
      <c r="Y46" s="28">
        <f t="shared" si="8"/>
        <v>-2.7115483153225095E-2</v>
      </c>
      <c r="Z46" s="28">
        <f t="shared" si="9"/>
        <v>6.6648740012291707E-3</v>
      </c>
      <c r="AA46" s="28">
        <f t="shared" si="10"/>
        <v>7.3861006414071229E-2</v>
      </c>
      <c r="AB46" s="28">
        <f t="shared" si="11"/>
        <v>1.6838912911363302E-3</v>
      </c>
      <c r="AC46" s="28"/>
      <c r="AD46" s="100">
        <v>-0.09</v>
      </c>
      <c r="AE46" s="28"/>
      <c r="AF46" s="28"/>
      <c r="AG46" s="24"/>
      <c r="AH46" s="76">
        <v>38321</v>
      </c>
      <c r="AI46" s="25">
        <f t="shared" si="12"/>
        <v>3.8773094933926666E-2</v>
      </c>
      <c r="AJ46" s="25">
        <f t="shared" si="13"/>
        <v>-1.201107411836988E-3</v>
      </c>
      <c r="AK46" s="25">
        <f t="shared" si="14"/>
        <v>-6.666584074962012E-2</v>
      </c>
      <c r="AL46" s="25">
        <f t="shared" si="15"/>
        <v>4.6352240327183214E-3</v>
      </c>
      <c r="AM46" s="25">
        <f t="shared" si="16"/>
        <v>6.4630577673649769E-2</v>
      </c>
      <c r="AN46" s="25">
        <f t="shared" si="17"/>
        <v>3.5174108712195284E-2</v>
      </c>
      <c r="AO46" s="25">
        <f t="shared" si="18"/>
        <v>4.5262076698208364E-2</v>
      </c>
      <c r="AP46" s="25">
        <f t="shared" si="19"/>
        <v>5.3811000849311563E-2</v>
      </c>
      <c r="AQ46" s="25">
        <f t="shared" si="20"/>
        <v>-2.8799374444361425E-2</v>
      </c>
      <c r="AR46" s="25">
        <f t="shared" si="21"/>
        <v>4.9809827100928405E-3</v>
      </c>
      <c r="AS46" s="25">
        <f t="shared" si="22"/>
        <v>7.2177115122934898E-2</v>
      </c>
      <c r="AU46" s="76">
        <v>38321</v>
      </c>
      <c r="AV46" s="88">
        <f t="shared" ref="AV46:BF46" si="65">AI46-AI$251/12-AI$250*$AI46</f>
        <v>0</v>
      </c>
      <c r="AW46" s="88">
        <f t="shared" si="65"/>
        <v>-5.2677790199428622E-2</v>
      </c>
      <c r="AX46" s="88">
        <f t="shared" si="65"/>
        <v>-0.14387867961039746</v>
      </c>
      <c r="AY46" s="88">
        <f t="shared" si="65"/>
        <v>-3.7830273658233854E-2</v>
      </c>
      <c r="AZ46" s="88">
        <f t="shared" si="65"/>
        <v>2.1117206460787852E-2</v>
      </c>
      <c r="BA46" s="88">
        <f t="shared" si="65"/>
        <v>-2.056732149154937E-3</v>
      </c>
      <c r="BB46" s="88">
        <f t="shared" si="65"/>
        <v>1.498318648299209E-2</v>
      </c>
      <c r="BC46" s="88">
        <f t="shared" si="65"/>
        <v>9.8523880481395446E-3</v>
      </c>
      <c r="BD46" s="88">
        <f t="shared" si="65"/>
        <v>-5.2133948927808843E-2</v>
      </c>
      <c r="BE46" s="88">
        <f t="shared" si="65"/>
        <v>-1.881237888359211E-2</v>
      </c>
      <c r="BF46" s="88">
        <f t="shared" si="65"/>
        <v>3.9023004090201659E-2</v>
      </c>
    </row>
    <row r="47" spans="1:58" x14ac:dyDescent="0.3">
      <c r="A47" s="75">
        <v>950</v>
      </c>
      <c r="B47" s="76">
        <v>38352</v>
      </c>
      <c r="C47" s="80">
        <v>1287.0496000000001</v>
      </c>
      <c r="D47" s="81">
        <v>42.925699999999999</v>
      </c>
      <c r="E47" s="82">
        <v>13.03</v>
      </c>
      <c r="F47" s="82">
        <v>13.72</v>
      </c>
      <c r="G47" s="82">
        <v>30.073799999999999</v>
      </c>
      <c r="H47" s="82">
        <v>59.863100000000003</v>
      </c>
      <c r="I47" s="82">
        <v>55.977699999999999</v>
      </c>
      <c r="J47" s="82">
        <v>21.129799999999999</v>
      </c>
      <c r="K47" s="82">
        <v>22.3247</v>
      </c>
      <c r="L47" s="82">
        <v>55.061999999999998</v>
      </c>
      <c r="M47" s="87">
        <v>33.875</v>
      </c>
      <c r="N47" s="86">
        <v>1065.3005221814501</v>
      </c>
      <c r="O47" s="24"/>
      <c r="P47" s="76">
        <v>38352</v>
      </c>
      <c r="Q47" s="28">
        <f t="shared" si="0"/>
        <v>3.4003505675070711E-2</v>
      </c>
      <c r="R47" s="28">
        <f t="shared" si="1"/>
        <v>2.0385993187236773E-2</v>
      </c>
      <c r="S47" s="28">
        <f t="shared" si="2"/>
        <v>6.1776061776062097E-3</v>
      </c>
      <c r="T47" s="28">
        <f t="shared" si="3"/>
        <v>7.6923076923076872E-2</v>
      </c>
      <c r="U47" s="28">
        <f t="shared" si="4"/>
        <v>-3.3570725531979484E-3</v>
      </c>
      <c r="V47" s="28">
        <f t="shared" si="5"/>
        <v>-3.8278887892837732E-2</v>
      </c>
      <c r="W47" s="28">
        <f t="shared" si="6"/>
        <v>1.9475832100468438E-4</v>
      </c>
      <c r="X47" s="28">
        <f t="shared" si="7"/>
        <v>-2.8470274495379089E-2</v>
      </c>
      <c r="Y47" s="28">
        <f t="shared" si="8"/>
        <v>5.9272615121823913E-2</v>
      </c>
      <c r="Z47" s="28">
        <f t="shared" si="9"/>
        <v>5.0580984907748316E-2</v>
      </c>
      <c r="AA47" s="28">
        <f t="shared" si="10"/>
        <v>4.2949507389162589E-2</v>
      </c>
      <c r="AB47" s="28">
        <f t="shared" si="11"/>
        <v>1.9740833525447865E-3</v>
      </c>
      <c r="AC47" s="28"/>
      <c r="AD47" s="100">
        <v>-8.5000000000000006E-2</v>
      </c>
      <c r="AE47" s="28"/>
      <c r="AF47" s="28"/>
      <c r="AG47" s="24"/>
      <c r="AH47" s="76">
        <v>38352</v>
      </c>
      <c r="AI47" s="25">
        <f t="shared" si="12"/>
        <v>3.2029422322525924E-2</v>
      </c>
      <c r="AJ47" s="25">
        <f t="shared" si="13"/>
        <v>1.8411909834691986E-2</v>
      </c>
      <c r="AK47" s="25">
        <f t="shared" si="14"/>
        <v>4.2035228250614232E-3</v>
      </c>
      <c r="AL47" s="25">
        <f t="shared" si="15"/>
        <v>7.4948993570532085E-2</v>
      </c>
      <c r="AM47" s="25">
        <f t="shared" si="16"/>
        <v>-5.3311559057427349E-3</v>
      </c>
      <c r="AN47" s="25">
        <f t="shared" si="17"/>
        <v>-4.0252971245382518E-2</v>
      </c>
      <c r="AO47" s="25">
        <f t="shared" si="18"/>
        <v>-1.7793250315401021E-3</v>
      </c>
      <c r="AP47" s="25">
        <f t="shared" si="19"/>
        <v>-3.0444357847923875E-2</v>
      </c>
      <c r="AQ47" s="25">
        <f t="shared" si="20"/>
        <v>5.7298531769279126E-2</v>
      </c>
      <c r="AR47" s="25">
        <f t="shared" si="21"/>
        <v>4.860690155520353E-2</v>
      </c>
      <c r="AS47" s="25">
        <f t="shared" si="22"/>
        <v>4.0975424036617802E-2</v>
      </c>
      <c r="AU47" s="76">
        <v>38352</v>
      </c>
      <c r="AV47" s="88">
        <f t="shared" ref="AV47:BF47" si="66">AI47-AI$251/12-AI$250*$AI47</f>
        <v>0</v>
      </c>
      <c r="AW47" s="88">
        <f t="shared" si="66"/>
        <v>-2.4640522699581287E-2</v>
      </c>
      <c r="AX47" s="88">
        <f t="shared" si="66"/>
        <v>-6.1848723038184707E-2</v>
      </c>
      <c r="AY47" s="88">
        <f t="shared" si="66"/>
        <v>3.9375727782877575E-2</v>
      </c>
      <c r="AZ47" s="88">
        <f t="shared" si="66"/>
        <v>-4.2086345581568194E-2</v>
      </c>
      <c r="BA47" s="88">
        <f t="shared" si="66"/>
        <v>-7.1275486865232968E-2</v>
      </c>
      <c r="BB47" s="88">
        <f t="shared" si="66"/>
        <v>-2.6701081214049259E-2</v>
      </c>
      <c r="BC47" s="88">
        <f t="shared" si="66"/>
        <v>-6.7172296250540692E-2</v>
      </c>
      <c r="BD47" s="88">
        <f t="shared" si="66"/>
        <v>3.7590674853461077E-2</v>
      </c>
      <c r="BE47" s="88">
        <f t="shared" si="66"/>
        <v>2.8387975995712859E-2</v>
      </c>
      <c r="BF47" s="88">
        <f t="shared" si="66"/>
        <v>1.2376004837686205E-2</v>
      </c>
    </row>
    <row r="48" spans="1:58" x14ac:dyDescent="0.3">
      <c r="A48" s="75">
        <v>971</v>
      </c>
      <c r="B48" s="76">
        <v>38383</v>
      </c>
      <c r="C48" s="80">
        <v>1255.6763000000001</v>
      </c>
      <c r="D48" s="81">
        <v>37.701700000000002</v>
      </c>
      <c r="E48" s="82">
        <v>13.1</v>
      </c>
      <c r="F48" s="82">
        <v>13.77</v>
      </c>
      <c r="G48" s="82">
        <v>29.578600000000002</v>
      </c>
      <c r="H48" s="82">
        <v>62.017800000000001</v>
      </c>
      <c r="I48" s="82">
        <v>56.348999999999997</v>
      </c>
      <c r="J48" s="82">
        <v>21.9696</v>
      </c>
      <c r="K48" s="82">
        <v>22.244199999999999</v>
      </c>
      <c r="L48" s="82">
        <v>56.643999999999998</v>
      </c>
      <c r="M48" s="87">
        <v>34.222999999999999</v>
      </c>
      <c r="N48" s="86">
        <v>1067.33913061612</v>
      </c>
      <c r="O48" s="24"/>
      <c r="P48" s="76">
        <v>38383</v>
      </c>
      <c r="Q48" s="28">
        <f t="shared" si="0"/>
        <v>-2.4376139039241407E-2</v>
      </c>
      <c r="R48" s="28">
        <f t="shared" si="1"/>
        <v>-0.12169865604987218</v>
      </c>
      <c r="S48" s="28">
        <f t="shared" si="2"/>
        <v>5.372217958557135E-3</v>
      </c>
      <c r="T48" s="28">
        <f t="shared" si="3"/>
        <v>3.6443148688045657E-3</v>
      </c>
      <c r="U48" s="28">
        <f t="shared" si="4"/>
        <v>-1.6466159913279932E-2</v>
      </c>
      <c r="V48" s="28">
        <f t="shared" si="5"/>
        <v>3.5993792503228095E-2</v>
      </c>
      <c r="W48" s="28">
        <f t="shared" si="6"/>
        <v>6.632998497615894E-3</v>
      </c>
      <c r="X48" s="28">
        <f t="shared" si="7"/>
        <v>3.9744815379227472E-2</v>
      </c>
      <c r="Y48" s="28">
        <f t="shared" si="8"/>
        <v>-3.6058715234695837E-3</v>
      </c>
      <c r="Z48" s="28">
        <f t="shared" si="9"/>
        <v>2.8731248410882371E-2</v>
      </c>
      <c r="AA48" s="28">
        <f t="shared" si="10"/>
        <v>1.0273062730627336E-2</v>
      </c>
      <c r="AB48" s="28">
        <f t="shared" si="11"/>
        <v>1.9136463300470918E-3</v>
      </c>
      <c r="AC48" s="28"/>
      <c r="AD48" s="100">
        <v>-0.08</v>
      </c>
      <c r="AE48" s="28"/>
      <c r="AF48" s="28"/>
      <c r="AG48" s="24"/>
      <c r="AH48" s="76">
        <v>38383</v>
      </c>
      <c r="AI48" s="25">
        <f t="shared" si="12"/>
        <v>-2.6289785369288499E-2</v>
      </c>
      <c r="AJ48" s="25">
        <f t="shared" si="13"/>
        <v>-0.12361230237991927</v>
      </c>
      <c r="AK48" s="25">
        <f t="shared" si="14"/>
        <v>3.4585716285100432E-3</v>
      </c>
      <c r="AL48" s="25">
        <f t="shared" si="15"/>
        <v>1.7306685387574738E-3</v>
      </c>
      <c r="AM48" s="25">
        <f t="shared" si="16"/>
        <v>-1.8379806243327024E-2</v>
      </c>
      <c r="AN48" s="25">
        <f t="shared" si="17"/>
        <v>3.4080146173181003E-2</v>
      </c>
      <c r="AO48" s="25">
        <f t="shared" si="18"/>
        <v>4.7193521675688022E-3</v>
      </c>
      <c r="AP48" s="25">
        <f t="shared" si="19"/>
        <v>3.783116904918038E-2</v>
      </c>
      <c r="AQ48" s="25">
        <f t="shared" si="20"/>
        <v>-5.5195178535166756E-3</v>
      </c>
      <c r="AR48" s="25">
        <f t="shared" si="21"/>
        <v>2.6817602080835279E-2</v>
      </c>
      <c r="AS48" s="25">
        <f t="shared" si="22"/>
        <v>8.359416400580244E-3</v>
      </c>
      <c r="AU48" s="76">
        <v>38383</v>
      </c>
      <c r="AV48" s="88">
        <f t="shared" ref="AV48:BF48" si="67">AI48-AI$251/12-AI$250*$AI48</f>
        <v>0</v>
      </c>
      <c r="AW48" s="88">
        <f t="shared" si="67"/>
        <v>-9.381190998011768E-2</v>
      </c>
      <c r="AX48" s="88">
        <f t="shared" si="67"/>
        <v>3.392301310955613E-2</v>
      </c>
      <c r="AY48" s="88">
        <f t="shared" si="67"/>
        <v>2.5761349589957044E-2</v>
      </c>
      <c r="AZ48" s="88">
        <f t="shared" si="67"/>
        <v>3.309684804390086E-3</v>
      </c>
      <c r="BA48" s="88">
        <f t="shared" si="67"/>
        <v>5.6747159989450999E-2</v>
      </c>
      <c r="BB48" s="88">
        <f t="shared" si="67"/>
        <v>2.6126033068164113E-2</v>
      </c>
      <c r="BC48" s="88">
        <f t="shared" si="67"/>
        <v>6.3634024518189086E-2</v>
      </c>
      <c r="BD48" s="88">
        <f t="shared" si="67"/>
        <v>6.1364394687050475E-3</v>
      </c>
      <c r="BE48" s="88">
        <f t="shared" si="67"/>
        <v>3.7510360624583183E-2</v>
      </c>
      <c r="BF48" s="88">
        <f t="shared" si="67"/>
        <v>1.9148922841162343E-2</v>
      </c>
    </row>
    <row r="49" spans="1:58" x14ac:dyDescent="0.3">
      <c r="A49" s="75">
        <v>991</v>
      </c>
      <c r="B49" s="76">
        <v>38411</v>
      </c>
      <c r="C49" s="80">
        <v>1282.0985000000001</v>
      </c>
      <c r="D49" s="81">
        <v>36.571800000000003</v>
      </c>
      <c r="E49" s="82">
        <v>11.01</v>
      </c>
      <c r="F49" s="82">
        <v>12.95</v>
      </c>
      <c r="G49" s="82">
        <v>28.4054</v>
      </c>
      <c r="H49" s="82">
        <v>71.260400000000004</v>
      </c>
      <c r="I49" s="82">
        <v>69.471299999999999</v>
      </c>
      <c r="J49" s="82">
        <v>25.8447</v>
      </c>
      <c r="K49" s="82">
        <v>22.9466</v>
      </c>
      <c r="L49" s="82">
        <v>56.813000000000002</v>
      </c>
      <c r="M49" s="87">
        <v>34.951999999999998</v>
      </c>
      <c r="N49" s="86">
        <v>1069.4558935810001</v>
      </c>
      <c r="O49" s="24"/>
      <c r="P49" s="76">
        <v>38411</v>
      </c>
      <c r="Q49" s="28">
        <f t="shared" si="0"/>
        <v>2.1042206498601557E-2</v>
      </c>
      <c r="R49" s="28">
        <f t="shared" si="1"/>
        <v>-2.9969470872666215E-2</v>
      </c>
      <c r="S49" s="28">
        <f t="shared" si="2"/>
        <v>-0.15954198473282444</v>
      </c>
      <c r="T49" s="28">
        <f t="shared" si="3"/>
        <v>-5.9549745824255651E-2</v>
      </c>
      <c r="U49" s="28">
        <f t="shared" si="4"/>
        <v>-3.9663810998492144E-2</v>
      </c>
      <c r="V49" s="28">
        <f t="shared" si="5"/>
        <v>0.14903140711215168</v>
      </c>
      <c r="W49" s="28">
        <f t="shared" si="6"/>
        <v>0.23287547250173035</v>
      </c>
      <c r="X49" s="28">
        <f t="shared" si="7"/>
        <v>0.17638464059427572</v>
      </c>
      <c r="Y49" s="28">
        <f t="shared" si="8"/>
        <v>3.1576770573902513E-2</v>
      </c>
      <c r="Z49" s="28">
        <f t="shared" si="9"/>
        <v>2.9835463597205347E-3</v>
      </c>
      <c r="AA49" s="28">
        <f t="shared" si="10"/>
        <v>2.1301463927767772E-2</v>
      </c>
      <c r="AB49" s="28">
        <f t="shared" si="11"/>
        <v>1.9832149915259834E-3</v>
      </c>
      <c r="AC49" s="28"/>
      <c r="AD49" s="100">
        <v>-7.4999999999999997E-2</v>
      </c>
      <c r="AE49" s="28"/>
      <c r="AF49" s="28"/>
      <c r="AG49" s="24"/>
      <c r="AH49" s="76">
        <v>38411</v>
      </c>
      <c r="AI49" s="25">
        <f t="shared" si="12"/>
        <v>1.9058991507075573E-2</v>
      </c>
      <c r="AJ49" s="25">
        <f t="shared" si="13"/>
        <v>-3.1952685864192198E-2</v>
      </c>
      <c r="AK49" s="25">
        <f t="shared" si="14"/>
        <v>-0.16152519972435042</v>
      </c>
      <c r="AL49" s="25">
        <f t="shared" si="15"/>
        <v>-6.1532960815781634E-2</v>
      </c>
      <c r="AM49" s="25">
        <f t="shared" si="16"/>
        <v>-4.1647025990018127E-2</v>
      </c>
      <c r="AN49" s="25">
        <f t="shared" si="17"/>
        <v>0.1470481921206257</v>
      </c>
      <c r="AO49" s="25">
        <f t="shared" si="18"/>
        <v>0.23089225751020437</v>
      </c>
      <c r="AP49" s="25">
        <f t="shared" si="19"/>
        <v>0.17440142560274974</v>
      </c>
      <c r="AQ49" s="25">
        <f t="shared" si="20"/>
        <v>2.959355558237653E-2</v>
      </c>
      <c r="AR49" s="25">
        <f t="shared" si="21"/>
        <v>1.0003313681945514E-3</v>
      </c>
      <c r="AS49" s="25">
        <f t="shared" si="22"/>
        <v>1.9318248936241789E-2</v>
      </c>
      <c r="AU49" s="76">
        <v>38411</v>
      </c>
      <c r="AV49" s="88">
        <f t="shared" ref="AV49:BF49" si="68">AI49-AI$251/12-AI$250*$AI49</f>
        <v>0</v>
      </c>
      <c r="AW49" s="88">
        <f t="shared" si="68"/>
        <v>-5.880235154142939E-2</v>
      </c>
      <c r="AX49" s="88">
        <f t="shared" si="68"/>
        <v>-0.20611173874276054</v>
      </c>
      <c r="AY49" s="88">
        <f t="shared" si="68"/>
        <v>-8.3850064536103275E-2</v>
      </c>
      <c r="AZ49" s="88">
        <f t="shared" si="68"/>
        <v>-6.5403879133878101E-2</v>
      </c>
      <c r="BA49" s="88">
        <f t="shared" si="68"/>
        <v>0.12796644789714365</v>
      </c>
      <c r="BB49" s="88">
        <f t="shared" si="68"/>
        <v>0.21627413561487177</v>
      </c>
      <c r="BC49" s="88">
        <f t="shared" si="68"/>
        <v>0.15158059204341329</v>
      </c>
      <c r="BD49" s="88">
        <f t="shared" si="68"/>
        <v>1.6861139499583198E-2</v>
      </c>
      <c r="BE49" s="88">
        <f t="shared" si="68"/>
        <v>-1.2343708953333823E-2</v>
      </c>
      <c r="BF49" s="88">
        <f t="shared" si="68"/>
        <v>-5.2091176257409826E-4</v>
      </c>
    </row>
    <row r="50" spans="1:58" x14ac:dyDescent="0.3">
      <c r="A50" s="75">
        <v>1014</v>
      </c>
      <c r="B50" s="76">
        <v>38442</v>
      </c>
      <c r="C50" s="80">
        <v>1259.3942999999999</v>
      </c>
      <c r="D50" s="81">
        <v>37.160200000000003</v>
      </c>
      <c r="E50" s="82">
        <v>12.73</v>
      </c>
      <c r="F50" s="82">
        <v>12.48</v>
      </c>
      <c r="G50" s="82">
        <v>27.287700000000001</v>
      </c>
      <c r="H50" s="82">
        <v>66.932900000000004</v>
      </c>
      <c r="I50" s="82">
        <v>65.400300000000001</v>
      </c>
      <c r="J50" s="82">
        <v>27.16</v>
      </c>
      <c r="K50" s="82">
        <v>22.488</v>
      </c>
      <c r="L50" s="82">
        <v>56.18</v>
      </c>
      <c r="M50" s="87">
        <v>32.902000000000001</v>
      </c>
      <c r="N50" s="86">
        <v>1072.0255356391101</v>
      </c>
      <c r="O50" s="24"/>
      <c r="P50" s="76">
        <v>38442</v>
      </c>
      <c r="Q50" s="28">
        <f t="shared" si="0"/>
        <v>-1.7708623791385825E-2</v>
      </c>
      <c r="R50" s="28">
        <f t="shared" si="1"/>
        <v>1.6088899097118636E-2</v>
      </c>
      <c r="S50" s="28">
        <f t="shared" si="2"/>
        <v>0.15622161671208001</v>
      </c>
      <c r="T50" s="28">
        <f t="shared" si="3"/>
        <v>-3.6293436293436176E-2</v>
      </c>
      <c r="U50" s="28">
        <f t="shared" si="4"/>
        <v>-3.934815211192233E-2</v>
      </c>
      <c r="V50" s="28">
        <f t="shared" si="5"/>
        <v>-6.0727977951288481E-2</v>
      </c>
      <c r="W50" s="28">
        <f t="shared" si="6"/>
        <v>-5.8599738309201066E-2</v>
      </c>
      <c r="X50" s="28">
        <f t="shared" si="7"/>
        <v>5.08924460334228E-2</v>
      </c>
      <c r="Y50" s="28">
        <f t="shared" si="8"/>
        <v>-1.998553162560035E-2</v>
      </c>
      <c r="Z50" s="28">
        <f t="shared" si="9"/>
        <v>-1.114181613363141E-2</v>
      </c>
      <c r="AA50" s="28">
        <f t="shared" si="10"/>
        <v>-5.8651865415426774E-2</v>
      </c>
      <c r="AB50" s="28">
        <f t="shared" si="11"/>
        <v>2.4027564610502594E-3</v>
      </c>
      <c r="AC50" s="28"/>
      <c r="AD50" s="100">
        <v>-7.0000000000000007E-2</v>
      </c>
      <c r="AE50" s="28"/>
      <c r="AF50" s="28"/>
      <c r="AG50" s="24"/>
      <c r="AH50" s="76">
        <v>38442</v>
      </c>
      <c r="AI50" s="25">
        <f t="shared" si="12"/>
        <v>-2.0111380252436084E-2</v>
      </c>
      <c r="AJ50" s="25">
        <f t="shared" si="13"/>
        <v>1.3686142636068377E-2</v>
      </c>
      <c r="AK50" s="25">
        <f t="shared" si="14"/>
        <v>0.15381886025102975</v>
      </c>
      <c r="AL50" s="25">
        <f t="shared" si="15"/>
        <v>-3.8696192754486436E-2</v>
      </c>
      <c r="AM50" s="25">
        <f t="shared" si="16"/>
        <v>-4.1750908572972589E-2</v>
      </c>
      <c r="AN50" s="25">
        <f t="shared" si="17"/>
        <v>-6.313073441233874E-2</v>
      </c>
      <c r="AO50" s="25">
        <f t="shared" si="18"/>
        <v>-6.1002494770251325E-2</v>
      </c>
      <c r="AP50" s="25">
        <f t="shared" si="19"/>
        <v>4.8489689572372541E-2</v>
      </c>
      <c r="AQ50" s="25">
        <f t="shared" si="20"/>
        <v>-2.238828808665061E-2</v>
      </c>
      <c r="AR50" s="25">
        <f t="shared" si="21"/>
        <v>-1.354457259468167E-2</v>
      </c>
      <c r="AS50" s="25">
        <f t="shared" si="22"/>
        <v>-6.1054621876477033E-2</v>
      </c>
      <c r="AU50" s="76">
        <v>38442</v>
      </c>
      <c r="AV50" s="88">
        <f t="shared" ref="AV50:BF50" si="69">AI50-AI$251/12-AI$250*$AI50</f>
        <v>0</v>
      </c>
      <c r="AW50" s="88">
        <f t="shared" si="69"/>
        <v>3.5768421498929406E-2</v>
      </c>
      <c r="AX50" s="88">
        <f t="shared" si="69"/>
        <v>0.17405821091635615</v>
      </c>
      <c r="AY50" s="88">
        <f t="shared" si="69"/>
        <v>-2.0980023588973256E-2</v>
      </c>
      <c r="AZ50" s="88">
        <f t="shared" si="69"/>
        <v>-2.6253115401936745E-2</v>
      </c>
      <c r="BA50" s="88">
        <f t="shared" si="69"/>
        <v>-4.6151652180161297E-2</v>
      </c>
      <c r="BB50" s="88">
        <f t="shared" si="69"/>
        <v>-4.4503902714803395E-2</v>
      </c>
      <c r="BC50" s="88">
        <f t="shared" si="69"/>
        <v>6.7667959555602758E-2</v>
      </c>
      <c r="BD50" s="88">
        <f t="shared" si="69"/>
        <v>-1.4055049951498911E-2</v>
      </c>
      <c r="BE50" s="88">
        <f t="shared" si="69"/>
        <v>-6.126634042371697E-3</v>
      </c>
      <c r="BF50" s="88">
        <f t="shared" si="69"/>
        <v>-5.4438024317039563E-2</v>
      </c>
    </row>
    <row r="51" spans="1:58" x14ac:dyDescent="0.3">
      <c r="A51" s="75">
        <v>1035</v>
      </c>
      <c r="B51" s="76">
        <v>38471</v>
      </c>
      <c r="C51" s="80">
        <v>1235.5127</v>
      </c>
      <c r="D51" s="81">
        <v>35.395000000000003</v>
      </c>
      <c r="E51" s="82">
        <v>11.81</v>
      </c>
      <c r="F51" s="82">
        <v>11.56</v>
      </c>
      <c r="G51" s="82">
        <v>28.563400000000001</v>
      </c>
      <c r="H51" s="82">
        <v>59.689799999999998</v>
      </c>
      <c r="I51" s="82">
        <v>62.580199999999998</v>
      </c>
      <c r="J51" s="82">
        <v>25.1981</v>
      </c>
      <c r="K51" s="82">
        <v>23.443200000000001</v>
      </c>
      <c r="L51" s="82">
        <v>58.945</v>
      </c>
      <c r="M51" s="87">
        <v>30.969000000000001</v>
      </c>
      <c r="N51" s="86">
        <v>1074.5083922972401</v>
      </c>
      <c r="O51" s="24"/>
      <c r="P51" s="76">
        <v>38471</v>
      </c>
      <c r="Q51" s="28">
        <f t="shared" si="0"/>
        <v>-1.8962766466387837E-2</v>
      </c>
      <c r="R51" s="28">
        <f t="shared" si="1"/>
        <v>-4.750243540131649E-2</v>
      </c>
      <c r="S51" s="28">
        <f t="shared" si="2"/>
        <v>-7.2270227808326815E-2</v>
      </c>
      <c r="T51" s="28">
        <f t="shared" si="3"/>
        <v>-7.3717948717948678E-2</v>
      </c>
      <c r="U51" s="28">
        <f t="shared" si="4"/>
        <v>4.6750000916163659E-2</v>
      </c>
      <c r="V51" s="28">
        <f t="shared" si="5"/>
        <v>-0.10821434600921231</v>
      </c>
      <c r="W51" s="28">
        <f t="shared" si="6"/>
        <v>-4.3120597306128605E-2</v>
      </c>
      <c r="X51" s="28">
        <f t="shared" si="7"/>
        <v>-7.2234904270986777E-2</v>
      </c>
      <c r="Y51" s="28">
        <f t="shared" si="8"/>
        <v>4.2475987193169695E-2</v>
      </c>
      <c r="Z51" s="28">
        <f t="shared" si="9"/>
        <v>4.9216803132787534E-2</v>
      </c>
      <c r="AA51" s="28">
        <f t="shared" si="10"/>
        <v>-5.8750227949668665E-2</v>
      </c>
      <c r="AB51" s="28">
        <f t="shared" si="11"/>
        <v>2.3160424594268481E-3</v>
      </c>
      <c r="AC51" s="28"/>
      <c r="AD51" s="100">
        <v>-6.5000000000000002E-2</v>
      </c>
      <c r="AE51" s="28"/>
      <c r="AF51" s="28"/>
      <c r="AG51" s="24"/>
      <c r="AH51" s="76">
        <v>38471</v>
      </c>
      <c r="AI51" s="25">
        <f t="shared" si="12"/>
        <v>-2.1278808925814685E-2</v>
      </c>
      <c r="AJ51" s="25">
        <f t="shared" si="13"/>
        <v>-4.9818477860743338E-2</v>
      </c>
      <c r="AK51" s="25">
        <f t="shared" si="14"/>
        <v>-7.4586270267753663E-2</v>
      </c>
      <c r="AL51" s="25">
        <f t="shared" si="15"/>
        <v>-7.6033991177375526E-2</v>
      </c>
      <c r="AM51" s="25">
        <f t="shared" si="16"/>
        <v>4.4433958456736811E-2</v>
      </c>
      <c r="AN51" s="25">
        <f t="shared" si="17"/>
        <v>-0.11053038846863916</v>
      </c>
      <c r="AO51" s="25">
        <f t="shared" si="18"/>
        <v>-4.5436639765555453E-2</v>
      </c>
      <c r="AP51" s="25">
        <f t="shared" si="19"/>
        <v>-7.4550946730413625E-2</v>
      </c>
      <c r="AQ51" s="25">
        <f t="shared" si="20"/>
        <v>4.0159944733742847E-2</v>
      </c>
      <c r="AR51" s="25">
        <f t="shared" si="21"/>
        <v>4.6900760673360686E-2</v>
      </c>
      <c r="AS51" s="25">
        <f t="shared" si="22"/>
        <v>-6.1066270409095513E-2</v>
      </c>
      <c r="AU51" s="76">
        <v>38471</v>
      </c>
      <c r="AV51" s="88">
        <f t="shared" ref="AV51:BF51" si="70">AI51-AI$251/12-AI$250*$AI51</f>
        <v>0</v>
      </c>
      <c r="AW51" s="88">
        <f t="shared" si="70"/>
        <v>-2.6277837676958394E-2</v>
      </c>
      <c r="AX51" s="88">
        <f t="shared" si="70"/>
        <v>-5.2414857204380307E-2</v>
      </c>
      <c r="AY51" s="88">
        <f t="shared" si="70"/>
        <v>-5.7124675545368452E-2</v>
      </c>
      <c r="AZ51" s="88">
        <f t="shared" si="70"/>
        <v>6.1101692009056296E-2</v>
      </c>
      <c r="BA51" s="88">
        <f t="shared" si="70"/>
        <v>-9.2476554047523307E-2</v>
      </c>
      <c r="BB51" s="88">
        <f t="shared" si="70"/>
        <v>-2.8010649208237547E-2</v>
      </c>
      <c r="BC51" s="88">
        <f t="shared" si="70"/>
        <v>-5.412094091907288E-2</v>
      </c>
      <c r="BD51" s="88">
        <f t="shared" si="70"/>
        <v>4.9121020891686247E-2</v>
      </c>
      <c r="BE51" s="88">
        <f t="shared" si="70"/>
        <v>5.4937486547940936E-2</v>
      </c>
      <c r="BF51" s="88">
        <f t="shared" si="70"/>
        <v>-5.3661188865991027E-2</v>
      </c>
    </row>
    <row r="52" spans="1:58" x14ac:dyDescent="0.3">
      <c r="A52" s="75">
        <v>1057</v>
      </c>
      <c r="B52" s="76">
        <v>38503</v>
      </c>
      <c r="C52" s="80">
        <v>1274.8224</v>
      </c>
      <c r="D52" s="81">
        <v>37.902000000000001</v>
      </c>
      <c r="E52" s="82">
        <v>14.04</v>
      </c>
      <c r="F52" s="82">
        <v>12.8</v>
      </c>
      <c r="G52" s="82">
        <v>29.2193</v>
      </c>
      <c r="H52" s="82">
        <v>62.2727</v>
      </c>
      <c r="I52" s="82">
        <v>61.9816</v>
      </c>
      <c r="J52" s="82">
        <v>25.301500000000001</v>
      </c>
      <c r="K52" s="82">
        <v>24.0854</v>
      </c>
      <c r="L52" s="82">
        <v>59.601999999999997</v>
      </c>
      <c r="M52" s="87">
        <v>32.691000000000003</v>
      </c>
      <c r="N52" s="86">
        <v>1077.32994860074</v>
      </c>
      <c r="O52" s="24"/>
      <c r="P52" s="76">
        <v>38503</v>
      </c>
      <c r="Q52" s="28">
        <f t="shared" si="0"/>
        <v>3.181650823985871E-2</v>
      </c>
      <c r="R52" s="28">
        <f t="shared" si="1"/>
        <v>7.0829213165701344E-2</v>
      </c>
      <c r="S52" s="28">
        <f t="shared" si="2"/>
        <v>0.18882303132938172</v>
      </c>
      <c r="T52" s="28">
        <f t="shared" si="3"/>
        <v>0.10726643598615926</v>
      </c>
      <c r="U52" s="28">
        <f t="shared" si="4"/>
        <v>2.2962952589677732E-2</v>
      </c>
      <c r="V52" s="28">
        <f t="shared" si="5"/>
        <v>4.3272049830959336E-2</v>
      </c>
      <c r="W52" s="28">
        <f t="shared" si="6"/>
        <v>-9.5653257739668485E-3</v>
      </c>
      <c r="X52" s="28">
        <f t="shared" si="7"/>
        <v>4.1034839928406619E-3</v>
      </c>
      <c r="Y52" s="28">
        <f t="shared" si="8"/>
        <v>2.739387114387104E-2</v>
      </c>
      <c r="Z52" s="28">
        <f t="shared" si="9"/>
        <v>1.1145983543981552E-2</v>
      </c>
      <c r="AA52" s="28">
        <f t="shared" si="10"/>
        <v>5.560399108786207E-2</v>
      </c>
      <c r="AB52" s="28">
        <f t="shared" si="11"/>
        <v>2.625904389138789E-3</v>
      </c>
      <c r="AC52" s="28"/>
      <c r="AD52" s="100">
        <v>-0.06</v>
      </c>
      <c r="AE52" s="28"/>
      <c r="AF52" s="28"/>
      <c r="AG52" s="24"/>
      <c r="AH52" s="76">
        <v>38503</v>
      </c>
      <c r="AI52" s="25">
        <f t="shared" si="12"/>
        <v>2.9190603850719921E-2</v>
      </c>
      <c r="AJ52" s="25">
        <f t="shared" si="13"/>
        <v>6.8203308776562555E-2</v>
      </c>
      <c r="AK52" s="25">
        <f t="shared" si="14"/>
        <v>0.18619712694024293</v>
      </c>
      <c r="AL52" s="25">
        <f t="shared" si="15"/>
        <v>0.10464053159702047</v>
      </c>
      <c r="AM52" s="25">
        <f t="shared" si="16"/>
        <v>2.0337048200538943E-2</v>
      </c>
      <c r="AN52" s="25">
        <f t="shared" si="17"/>
        <v>4.0646145441820547E-2</v>
      </c>
      <c r="AO52" s="25">
        <f t="shared" si="18"/>
        <v>-1.2191230163105637E-2</v>
      </c>
      <c r="AP52" s="25">
        <f t="shared" si="19"/>
        <v>1.4775796037018729E-3</v>
      </c>
      <c r="AQ52" s="25">
        <f t="shared" si="20"/>
        <v>2.4767966754732251E-2</v>
      </c>
      <c r="AR52" s="25">
        <f t="shared" si="21"/>
        <v>8.5200791548427635E-3</v>
      </c>
      <c r="AS52" s="25">
        <f t="shared" si="22"/>
        <v>5.2978086698723281E-2</v>
      </c>
      <c r="AU52" s="76">
        <v>38503</v>
      </c>
      <c r="AV52" s="88">
        <f t="shared" ref="AV52:BF52" si="71">AI52-AI$251/12-AI$250*$AI52</f>
        <v>0</v>
      </c>
      <c r="AW52" s="88">
        <f t="shared" si="71"/>
        <v>2.8697151188941693E-2</v>
      </c>
      <c r="AX52" s="88">
        <f t="shared" si="71"/>
        <v>0.12484304769679055</v>
      </c>
      <c r="AY52" s="88">
        <f t="shared" si="71"/>
        <v>7.1968621845834052E-2</v>
      </c>
      <c r="AZ52" s="88">
        <f t="shared" si="71"/>
        <v>-1.3573215321735832E-2</v>
      </c>
      <c r="BA52" s="88">
        <f t="shared" si="71"/>
        <v>1.2237088302257781E-2</v>
      </c>
      <c r="BB52" s="88">
        <f t="shared" si="71"/>
        <v>-3.4857845575245947E-2</v>
      </c>
      <c r="BC52" s="88">
        <f t="shared" si="71"/>
        <v>-3.2206531906795149E-2</v>
      </c>
      <c r="BD52" s="88">
        <f t="shared" si="71"/>
        <v>6.5868139682938032E-3</v>
      </c>
      <c r="BE52" s="88">
        <f t="shared" si="71"/>
        <v>-1.0194150725470801E-2</v>
      </c>
      <c r="BF52" s="88">
        <f t="shared" si="71"/>
        <v>2.6296011958257967E-2</v>
      </c>
    </row>
    <row r="53" spans="1:58" x14ac:dyDescent="0.3">
      <c r="A53" s="75">
        <v>1079</v>
      </c>
      <c r="B53" s="76">
        <v>38533</v>
      </c>
      <c r="C53" s="80">
        <v>1276.6344999999999</v>
      </c>
      <c r="D53" s="81">
        <v>33.569800000000001</v>
      </c>
      <c r="E53" s="82">
        <v>13.13</v>
      </c>
      <c r="F53" s="82">
        <v>13.2</v>
      </c>
      <c r="G53" s="82">
        <v>28.132100000000001</v>
      </c>
      <c r="H53" s="82">
        <v>64.750699999999995</v>
      </c>
      <c r="I53" s="82">
        <v>63.382199999999997</v>
      </c>
      <c r="J53" s="82">
        <v>29.796299999999999</v>
      </c>
      <c r="K53" s="82">
        <v>22.675899999999999</v>
      </c>
      <c r="L53" s="82">
        <v>57.402000000000001</v>
      </c>
      <c r="M53" s="87">
        <v>29.321000000000002</v>
      </c>
      <c r="N53" s="86">
        <v>1080.19577265659</v>
      </c>
      <c r="O53" s="24"/>
      <c r="P53" s="76">
        <v>38533</v>
      </c>
      <c r="Q53" s="28">
        <f t="shared" si="0"/>
        <v>1.4214529019884736E-3</v>
      </c>
      <c r="R53" s="28">
        <f t="shared" si="1"/>
        <v>-0.11430003693736479</v>
      </c>
      <c r="S53" s="28">
        <f t="shared" si="2"/>
        <v>-6.4814814814814659E-2</v>
      </c>
      <c r="T53" s="28">
        <f t="shared" si="3"/>
        <v>3.1249999999999778E-2</v>
      </c>
      <c r="U53" s="28">
        <f t="shared" si="4"/>
        <v>-3.7208283565999145E-2</v>
      </c>
      <c r="V53" s="28">
        <f t="shared" si="5"/>
        <v>3.9792718157394713E-2</v>
      </c>
      <c r="W53" s="28">
        <f t="shared" si="6"/>
        <v>2.2597028795642515E-2</v>
      </c>
      <c r="X53" s="28">
        <f t="shared" si="7"/>
        <v>0.17764954646957687</v>
      </c>
      <c r="Y53" s="28">
        <f t="shared" si="8"/>
        <v>-5.8520929691846524E-2</v>
      </c>
      <c r="Z53" s="28">
        <f t="shared" si="9"/>
        <v>-3.6911513036475219E-2</v>
      </c>
      <c r="AA53" s="28">
        <f t="shared" si="10"/>
        <v>-0.1030864764002325</v>
      </c>
      <c r="AB53" s="28">
        <f t="shared" si="11"/>
        <v>2.6601173202065453E-3</v>
      </c>
      <c r="AC53" s="28"/>
      <c r="AD53" s="100">
        <v>-5.5E-2</v>
      </c>
      <c r="AE53" s="28"/>
      <c r="AF53" s="28"/>
      <c r="AG53" s="24"/>
      <c r="AH53" s="76">
        <v>38533</v>
      </c>
      <c r="AI53" s="25">
        <f t="shared" si="12"/>
        <v>-1.2386644182180717E-3</v>
      </c>
      <c r="AJ53" s="25">
        <f t="shared" si="13"/>
        <v>-0.11696015425757134</v>
      </c>
      <c r="AK53" s="25">
        <f t="shared" si="14"/>
        <v>-6.7474932135021204E-2</v>
      </c>
      <c r="AL53" s="25">
        <f t="shared" si="15"/>
        <v>2.8589882679793233E-2</v>
      </c>
      <c r="AM53" s="25">
        <f t="shared" si="16"/>
        <v>-3.986840088620569E-2</v>
      </c>
      <c r="AN53" s="25">
        <f t="shared" si="17"/>
        <v>3.7132600837188168E-2</v>
      </c>
      <c r="AO53" s="25">
        <f t="shared" si="18"/>
        <v>1.993691147543597E-2</v>
      </c>
      <c r="AP53" s="25">
        <f t="shared" si="19"/>
        <v>0.17498942914937032</v>
      </c>
      <c r="AQ53" s="25">
        <f t="shared" si="20"/>
        <v>-6.1181047012053069E-2</v>
      </c>
      <c r="AR53" s="25">
        <f t="shared" si="21"/>
        <v>-3.9571630356681764E-2</v>
      </c>
      <c r="AS53" s="25">
        <f t="shared" si="22"/>
        <v>-0.10574659372043904</v>
      </c>
      <c r="AU53" s="76">
        <v>38533</v>
      </c>
      <c r="AV53" s="88">
        <f t="shared" ref="AV53:BF53" si="72">AI53-AI$251/12-AI$250*$AI53</f>
        <v>0</v>
      </c>
      <c r="AW53" s="88">
        <f t="shared" si="72"/>
        <v>-0.11845382433363615</v>
      </c>
      <c r="AX53" s="88">
        <f t="shared" si="72"/>
        <v>-7.8469407949895056E-2</v>
      </c>
      <c r="AY53" s="88">
        <f t="shared" si="72"/>
        <v>2.7017580759897322E-2</v>
      </c>
      <c r="AZ53" s="88">
        <f t="shared" si="72"/>
        <v>-4.3283927956861583E-2</v>
      </c>
      <c r="BA53" s="88">
        <f t="shared" si="72"/>
        <v>3.6737180355348037E-2</v>
      </c>
      <c r="BB53" s="88">
        <f t="shared" si="72"/>
        <v>2.1443128587566553E-2</v>
      </c>
      <c r="BC53" s="88">
        <f t="shared" si="72"/>
        <v>0.17393206922034971</v>
      </c>
      <c r="BD53" s="88">
        <f t="shared" si="72"/>
        <v>-6.2997472718696101E-2</v>
      </c>
      <c r="BE53" s="88">
        <f t="shared" si="72"/>
        <v>-4.2157041526137973E-2</v>
      </c>
      <c r="BF53" s="88">
        <f t="shared" si="72"/>
        <v>-0.11187667139942435</v>
      </c>
    </row>
    <row r="54" spans="1:58" x14ac:dyDescent="0.3">
      <c r="A54" s="75">
        <v>1100</v>
      </c>
      <c r="B54" s="76">
        <v>38562</v>
      </c>
      <c r="C54" s="80">
        <v>1324.1083000000001</v>
      </c>
      <c r="D54" s="81">
        <v>40.149500000000003</v>
      </c>
      <c r="E54" s="82">
        <v>15.27</v>
      </c>
      <c r="F54" s="82">
        <v>13.57</v>
      </c>
      <c r="G54" s="82">
        <v>29.004200000000001</v>
      </c>
      <c r="H54" s="82">
        <v>67.170699999999997</v>
      </c>
      <c r="I54" s="82">
        <v>64.793899999999994</v>
      </c>
      <c r="J54" s="82">
        <v>30.490100000000002</v>
      </c>
      <c r="K54" s="82">
        <v>23.767600000000002</v>
      </c>
      <c r="L54" s="82">
        <v>58.04</v>
      </c>
      <c r="M54" s="87">
        <v>32.933999999999997</v>
      </c>
      <c r="N54" s="86">
        <v>1083.1237895823101</v>
      </c>
      <c r="O54" s="24"/>
      <c r="P54" s="76">
        <v>38562</v>
      </c>
      <c r="Q54" s="28">
        <f t="shared" si="0"/>
        <v>3.7186681074340644E-2</v>
      </c>
      <c r="R54" s="28">
        <f t="shared" si="1"/>
        <v>0.19600057194263898</v>
      </c>
      <c r="S54" s="28">
        <f t="shared" si="2"/>
        <v>0.16298552932216293</v>
      </c>
      <c r="T54" s="28">
        <f t="shared" si="3"/>
        <v>2.8030303030303072E-2</v>
      </c>
      <c r="U54" s="28">
        <f t="shared" si="4"/>
        <v>3.100017417825196E-2</v>
      </c>
      <c r="V54" s="28">
        <f t="shared" si="5"/>
        <v>3.7374113330048919E-2</v>
      </c>
      <c r="W54" s="28">
        <f t="shared" si="6"/>
        <v>2.2272814765028626E-2</v>
      </c>
      <c r="X54" s="28">
        <f t="shared" si="7"/>
        <v>2.328477025670983E-2</v>
      </c>
      <c r="Y54" s="28">
        <f t="shared" si="8"/>
        <v>4.8143623847344719E-2</v>
      </c>
      <c r="Z54" s="28">
        <f t="shared" si="9"/>
        <v>1.1114595310267816E-2</v>
      </c>
      <c r="AA54" s="28">
        <f t="shared" si="10"/>
        <v>0.12322226390641511</v>
      </c>
      <c r="AB54" s="28">
        <f t="shared" si="11"/>
        <v>2.7106354235391095E-3</v>
      </c>
      <c r="AC54" s="28"/>
      <c r="AD54" s="100">
        <v>-0.05</v>
      </c>
      <c r="AE54" s="28"/>
      <c r="AF54" s="28"/>
      <c r="AG54" s="24"/>
      <c r="AH54" s="76">
        <v>38562</v>
      </c>
      <c r="AI54" s="25">
        <f t="shared" si="12"/>
        <v>3.4476045650801534E-2</v>
      </c>
      <c r="AJ54" s="25">
        <f t="shared" si="13"/>
        <v>0.19328993651909987</v>
      </c>
      <c r="AK54" s="25">
        <f t="shared" si="14"/>
        <v>0.16027489389862382</v>
      </c>
      <c r="AL54" s="25">
        <f t="shared" si="15"/>
        <v>2.5319667606763963E-2</v>
      </c>
      <c r="AM54" s="25">
        <f t="shared" si="16"/>
        <v>2.8289538754712851E-2</v>
      </c>
      <c r="AN54" s="25">
        <f t="shared" si="17"/>
        <v>3.466347790650981E-2</v>
      </c>
      <c r="AO54" s="25">
        <f t="shared" si="18"/>
        <v>1.9562179341489516E-2</v>
      </c>
      <c r="AP54" s="25">
        <f t="shared" si="19"/>
        <v>2.0574134833170721E-2</v>
      </c>
      <c r="AQ54" s="25">
        <f t="shared" si="20"/>
        <v>4.5432988423805609E-2</v>
      </c>
      <c r="AR54" s="25">
        <f t="shared" si="21"/>
        <v>8.4039598867287069E-3</v>
      </c>
      <c r="AS54" s="25">
        <f t="shared" si="22"/>
        <v>0.120511628482876</v>
      </c>
      <c r="AU54" s="76">
        <v>38562</v>
      </c>
      <c r="AV54" s="88">
        <f t="shared" ref="AV54:BF54" si="73">AI54-AI$251/12-AI$250*$AI54</f>
        <v>0</v>
      </c>
      <c r="AW54" s="88">
        <f t="shared" si="73"/>
        <v>0.14718116237681972</v>
      </c>
      <c r="AX54" s="88">
        <f t="shared" si="73"/>
        <v>9.0173553608850127E-2</v>
      </c>
      <c r="AY54" s="88">
        <f t="shared" si="73"/>
        <v>-1.2754119236729713E-2</v>
      </c>
      <c r="AZ54" s="88">
        <f t="shared" si="73"/>
        <v>-1.0917538128282417E-2</v>
      </c>
      <c r="BA54" s="88">
        <f t="shared" si="73"/>
        <v>1.3885644849486664E-3</v>
      </c>
      <c r="BB54" s="88">
        <f t="shared" si="73"/>
        <v>-7.3031600859954048E-3</v>
      </c>
      <c r="BC54" s="88">
        <f t="shared" si="73"/>
        <v>-1.8777112511336711E-2</v>
      </c>
      <c r="BD54" s="88">
        <f t="shared" si="73"/>
        <v>2.44093482075011E-2</v>
      </c>
      <c r="BE54" s="88">
        <f t="shared" si="73"/>
        <v>-1.3111781086354855E-2</v>
      </c>
      <c r="BF54" s="88">
        <f t="shared" si="73"/>
        <v>9.0259754318256072E-2</v>
      </c>
    </row>
    <row r="55" spans="1:58" x14ac:dyDescent="0.3">
      <c r="A55" s="75">
        <v>1123</v>
      </c>
      <c r="B55" s="76">
        <v>38595</v>
      </c>
      <c r="C55" s="80">
        <v>1312.0282</v>
      </c>
      <c r="D55" s="81">
        <v>40.475099999999998</v>
      </c>
      <c r="E55" s="82">
        <v>13.84</v>
      </c>
      <c r="F55" s="82">
        <v>12.99</v>
      </c>
      <c r="G55" s="82">
        <v>31.100200000000001</v>
      </c>
      <c r="H55" s="82">
        <v>71.632499999999993</v>
      </c>
      <c r="I55" s="82">
        <v>66.382000000000005</v>
      </c>
      <c r="J55" s="82">
        <v>36.365600000000001</v>
      </c>
      <c r="K55" s="82">
        <v>23.898</v>
      </c>
      <c r="L55" s="82">
        <v>58.381</v>
      </c>
      <c r="M55" s="87">
        <v>34.286999999999999</v>
      </c>
      <c r="N55" s="86">
        <v>1086.5782812990799</v>
      </c>
      <c r="O55" s="24"/>
      <c r="P55" s="76">
        <v>38595</v>
      </c>
      <c r="Q55" s="28">
        <f t="shared" si="0"/>
        <v>-9.123196342776585E-3</v>
      </c>
      <c r="R55" s="28">
        <f t="shared" si="1"/>
        <v>8.1096900334995947E-3</v>
      </c>
      <c r="S55" s="28">
        <f t="shared" si="2"/>
        <v>-9.364767518009165E-2</v>
      </c>
      <c r="T55" s="28">
        <f t="shared" si="3"/>
        <v>-4.2741341193809901E-2</v>
      </c>
      <c r="U55" s="28">
        <f t="shared" si="4"/>
        <v>7.2265396046089947E-2</v>
      </c>
      <c r="V55" s="28">
        <f t="shared" si="5"/>
        <v>6.6424795334870668E-2</v>
      </c>
      <c r="W55" s="28">
        <f t="shared" si="6"/>
        <v>2.4510023320096774E-2</v>
      </c>
      <c r="X55" s="28">
        <f t="shared" si="7"/>
        <v>0.1927018934014646</v>
      </c>
      <c r="Y55" s="28">
        <f t="shared" si="8"/>
        <v>5.4864605597535476E-3</v>
      </c>
      <c r="Z55" s="28">
        <f t="shared" si="9"/>
        <v>5.8752584424535126E-3</v>
      </c>
      <c r="AA55" s="28">
        <f t="shared" si="10"/>
        <v>4.1082164328657411E-2</v>
      </c>
      <c r="AB55" s="28">
        <f t="shared" si="11"/>
        <v>3.1893784902481404E-3</v>
      </c>
      <c r="AC55" s="28"/>
      <c r="AD55" s="100">
        <v>-4.4999999999999998E-2</v>
      </c>
      <c r="AE55" s="28"/>
      <c r="AF55" s="28"/>
      <c r="AG55" s="24"/>
      <c r="AH55" s="76">
        <v>38595</v>
      </c>
      <c r="AI55" s="25">
        <f t="shared" si="12"/>
        <v>-1.2312574833024725E-2</v>
      </c>
      <c r="AJ55" s="25">
        <f t="shared" si="13"/>
        <v>4.9203115432514544E-3</v>
      </c>
      <c r="AK55" s="25">
        <f t="shared" si="14"/>
        <v>-9.683705367033979E-2</v>
      </c>
      <c r="AL55" s="25">
        <f t="shared" si="15"/>
        <v>-4.5930719684058041E-2</v>
      </c>
      <c r="AM55" s="25">
        <f t="shared" si="16"/>
        <v>6.9076017555841807E-2</v>
      </c>
      <c r="AN55" s="25">
        <f t="shared" si="17"/>
        <v>6.3235416844622527E-2</v>
      </c>
      <c r="AO55" s="25">
        <f t="shared" si="18"/>
        <v>2.1320644829848634E-2</v>
      </c>
      <c r="AP55" s="25">
        <f t="shared" si="19"/>
        <v>0.18951251491121646</v>
      </c>
      <c r="AQ55" s="25">
        <f t="shared" si="20"/>
        <v>2.2970820695054073E-3</v>
      </c>
      <c r="AR55" s="25">
        <f t="shared" si="21"/>
        <v>2.6858799522053722E-3</v>
      </c>
      <c r="AS55" s="25">
        <f t="shared" si="22"/>
        <v>3.7892785838409271E-2</v>
      </c>
      <c r="AU55" s="76">
        <v>38595</v>
      </c>
      <c r="AV55" s="88">
        <f t="shared" ref="AV55:BF55" si="74">AI55-AI$251/12-AI$250*$AI55</f>
        <v>0</v>
      </c>
      <c r="AW55" s="88">
        <f t="shared" si="74"/>
        <v>1.7260259733210753E-2</v>
      </c>
      <c r="AX55" s="88">
        <f t="shared" si="74"/>
        <v>-8.9504511826936847E-2</v>
      </c>
      <c r="AY55" s="88">
        <f t="shared" si="74"/>
        <v>-3.6185159208594088E-2</v>
      </c>
      <c r="AZ55" s="88">
        <f t="shared" si="74"/>
        <v>7.6758226277048008E-2</v>
      </c>
      <c r="BA55" s="88">
        <f t="shared" si="74"/>
        <v>7.3034802889143574E-2</v>
      </c>
      <c r="BB55" s="88">
        <f t="shared" si="74"/>
        <v>3.1623911528582474E-2</v>
      </c>
      <c r="BC55" s="88">
        <f t="shared" si="74"/>
        <v>0.20032878010344923</v>
      </c>
      <c r="BD55" s="88">
        <f t="shared" si="74"/>
        <v>6.4361568383504786E-3</v>
      </c>
      <c r="BE55" s="88">
        <f t="shared" si="74"/>
        <v>5.9701167782947786E-3</v>
      </c>
      <c r="BF55" s="88">
        <f t="shared" si="74"/>
        <v>3.9242052463490669E-2</v>
      </c>
    </row>
    <row r="56" spans="1:58" x14ac:dyDescent="0.3">
      <c r="A56" s="75">
        <v>1145</v>
      </c>
      <c r="B56" s="76">
        <v>38625</v>
      </c>
      <c r="C56" s="80">
        <v>1322.6543999999999</v>
      </c>
      <c r="D56" s="81">
        <v>45.612200000000001</v>
      </c>
      <c r="E56" s="82">
        <v>15.95</v>
      </c>
      <c r="F56" s="82">
        <v>12.4</v>
      </c>
      <c r="G56" s="82">
        <v>29.225999999999999</v>
      </c>
      <c r="H56" s="82">
        <v>75.517399999999995</v>
      </c>
      <c r="I56" s="82">
        <v>70.415899999999993</v>
      </c>
      <c r="J56" s="82">
        <v>41.235999999999997</v>
      </c>
      <c r="K56" s="82">
        <v>23.608499999999999</v>
      </c>
      <c r="L56" s="82">
        <v>60.643999999999998</v>
      </c>
      <c r="M56" s="87">
        <v>35.384999999999998</v>
      </c>
      <c r="N56" s="86">
        <v>1090.0316698197701</v>
      </c>
      <c r="O56" s="24"/>
      <c r="P56" s="76">
        <v>38625</v>
      </c>
      <c r="Q56" s="28">
        <f t="shared" si="0"/>
        <v>8.0990637243925079E-3</v>
      </c>
      <c r="R56" s="28">
        <f t="shared" si="1"/>
        <v>0.12692000760961686</v>
      </c>
      <c r="S56" s="28">
        <f t="shared" si="2"/>
        <v>0.15245664739884379</v>
      </c>
      <c r="T56" s="28">
        <f t="shared" si="3"/>
        <v>-4.5419553502694332E-2</v>
      </c>
      <c r="U56" s="28">
        <f t="shared" si="4"/>
        <v>-6.0263278049658919E-2</v>
      </c>
      <c r="V56" s="28">
        <f t="shared" si="5"/>
        <v>5.4233762607754921E-2</v>
      </c>
      <c r="W56" s="28">
        <f t="shared" si="6"/>
        <v>6.0767979271489025E-2</v>
      </c>
      <c r="X56" s="28">
        <f t="shared" si="7"/>
        <v>0.13392876784653618</v>
      </c>
      <c r="Y56" s="28">
        <f t="shared" si="8"/>
        <v>-1.2113984433843816E-2</v>
      </c>
      <c r="Z56" s="28">
        <f t="shared" si="9"/>
        <v>3.8762611123482005E-2</v>
      </c>
      <c r="AA56" s="28">
        <f t="shared" si="10"/>
        <v>3.2023799107533391E-2</v>
      </c>
      <c r="AB56" s="28">
        <f t="shared" si="11"/>
        <v>3.1782234010433452E-3</v>
      </c>
      <c r="AC56" s="28"/>
      <c r="AD56" s="100">
        <v>-0.04</v>
      </c>
      <c r="AE56" s="28"/>
      <c r="AF56" s="28"/>
      <c r="AG56" s="24"/>
      <c r="AH56" s="76">
        <v>38625</v>
      </c>
      <c r="AI56" s="25">
        <f t="shared" si="12"/>
        <v>4.9208403233491627E-3</v>
      </c>
      <c r="AJ56" s="25">
        <f t="shared" si="13"/>
        <v>0.12374178420857351</v>
      </c>
      <c r="AK56" s="25">
        <f t="shared" si="14"/>
        <v>0.14927842399780045</v>
      </c>
      <c r="AL56" s="25">
        <f t="shared" si="15"/>
        <v>-4.8597776903737677E-2</v>
      </c>
      <c r="AM56" s="25">
        <f t="shared" si="16"/>
        <v>-6.3441501450702265E-2</v>
      </c>
      <c r="AN56" s="25">
        <f t="shared" si="17"/>
        <v>5.1055539206711575E-2</v>
      </c>
      <c r="AO56" s="25">
        <f t="shared" si="18"/>
        <v>5.758975587044568E-2</v>
      </c>
      <c r="AP56" s="25">
        <f t="shared" si="19"/>
        <v>0.13075054444549283</v>
      </c>
      <c r="AQ56" s="25">
        <f t="shared" si="20"/>
        <v>-1.5292207834887162E-2</v>
      </c>
      <c r="AR56" s="25">
        <f t="shared" si="21"/>
        <v>3.558438772243866E-2</v>
      </c>
      <c r="AS56" s="25">
        <f t="shared" si="22"/>
        <v>2.8845575706490045E-2</v>
      </c>
      <c r="AU56" s="76">
        <v>38625</v>
      </c>
      <c r="AV56" s="88">
        <f t="shared" ref="AV56:BF56" si="75">AI56-AI$251/12-AI$250*$AI56</f>
        <v>0</v>
      </c>
      <c r="AW56" s="88">
        <f t="shared" si="75"/>
        <v>0.11455361109691643</v>
      </c>
      <c r="AX56" s="88">
        <f t="shared" si="75"/>
        <v>0.12809013696931895</v>
      </c>
      <c r="AY56" s="88">
        <f t="shared" si="75"/>
        <v>-5.6465273969461556E-2</v>
      </c>
      <c r="AZ56" s="88">
        <f t="shared" si="75"/>
        <v>-7.3029785358837807E-2</v>
      </c>
      <c r="BA56" s="88">
        <f t="shared" si="75"/>
        <v>4.4989587107194577E-2</v>
      </c>
      <c r="BB56" s="88">
        <f t="shared" si="75"/>
        <v>5.4202898484878081E-2</v>
      </c>
      <c r="BC56" s="88">
        <f t="shared" si="75"/>
        <v>0.12308886431751483</v>
      </c>
      <c r="BD56" s="88">
        <f t="shared" si="75"/>
        <v>-2.0421188189626939E-2</v>
      </c>
      <c r="BE56" s="88">
        <f t="shared" si="75"/>
        <v>2.9734174571962899E-2</v>
      </c>
      <c r="BF56" s="88">
        <f t="shared" si="75"/>
        <v>1.8555354502854678E-2</v>
      </c>
    </row>
    <row r="57" spans="1:58" x14ac:dyDescent="0.3">
      <c r="A57" s="75">
        <v>1166</v>
      </c>
      <c r="B57" s="76">
        <v>38656</v>
      </c>
      <c r="C57" s="80">
        <v>1300.6107</v>
      </c>
      <c r="D57" s="81">
        <v>40.5261</v>
      </c>
      <c r="E57" s="82">
        <v>17.34</v>
      </c>
      <c r="F57" s="82">
        <v>12.68</v>
      </c>
      <c r="G57" s="82">
        <v>29.1919</v>
      </c>
      <c r="H57" s="82">
        <v>66.5809</v>
      </c>
      <c r="I57" s="82">
        <v>62.2151</v>
      </c>
      <c r="J57" s="82">
        <v>31.4772</v>
      </c>
      <c r="K57" s="82">
        <v>23.3843</v>
      </c>
      <c r="L57" s="82">
        <v>63.177999999999997</v>
      </c>
      <c r="M57" s="87">
        <v>33.387999999999998</v>
      </c>
      <c r="N57" s="86">
        <v>1093.45307069506</v>
      </c>
      <c r="O57" s="24"/>
      <c r="P57" s="76">
        <v>38656</v>
      </c>
      <c r="Q57" s="28">
        <f t="shared" si="0"/>
        <v>-1.6666258396751177E-2</v>
      </c>
      <c r="R57" s="28">
        <f t="shared" si="1"/>
        <v>-0.11150744756885222</v>
      </c>
      <c r="S57" s="28">
        <f t="shared" si="2"/>
        <v>8.7147335423197525E-2</v>
      </c>
      <c r="T57" s="28">
        <f t="shared" si="3"/>
        <v>2.2580645161290214E-2</v>
      </c>
      <c r="U57" s="28">
        <f t="shared" si="4"/>
        <v>-1.1667693149934877E-3</v>
      </c>
      <c r="V57" s="28">
        <f t="shared" si="5"/>
        <v>-0.11833696605020827</v>
      </c>
      <c r="W57" s="28">
        <f t="shared" si="6"/>
        <v>-0.11646233308102283</v>
      </c>
      <c r="X57" s="28">
        <f t="shared" si="7"/>
        <v>-0.2366572897468231</v>
      </c>
      <c r="Y57" s="28">
        <f t="shared" si="8"/>
        <v>-9.4965796217464371E-3</v>
      </c>
      <c r="Z57" s="28">
        <f t="shared" si="9"/>
        <v>4.1784842688477042E-2</v>
      </c>
      <c r="AA57" s="28">
        <f t="shared" si="10"/>
        <v>-5.6436343083227314E-2</v>
      </c>
      <c r="AB57" s="28">
        <f t="shared" si="11"/>
        <v>3.1388086878756383E-3</v>
      </c>
      <c r="AC57" s="28"/>
      <c r="AD57" s="100">
        <v>-3.5000000000000003E-2</v>
      </c>
      <c r="AE57" s="28"/>
      <c r="AF57" s="28"/>
      <c r="AG57" s="24"/>
      <c r="AH57" s="76">
        <v>38656</v>
      </c>
      <c r="AI57" s="25">
        <f t="shared" si="12"/>
        <v>-1.9805067084626815E-2</v>
      </c>
      <c r="AJ57" s="25">
        <f t="shared" si="13"/>
        <v>-0.11464625625672786</v>
      </c>
      <c r="AK57" s="25">
        <f t="shared" si="14"/>
        <v>8.4008526735321887E-2</v>
      </c>
      <c r="AL57" s="25">
        <f t="shared" si="15"/>
        <v>1.9441836473414575E-2</v>
      </c>
      <c r="AM57" s="25">
        <f t="shared" si="16"/>
        <v>-4.305578002869126E-3</v>
      </c>
      <c r="AN57" s="25">
        <f t="shared" si="17"/>
        <v>-0.12147577473808391</v>
      </c>
      <c r="AO57" s="25">
        <f t="shared" si="18"/>
        <v>-0.11960114176889847</v>
      </c>
      <c r="AP57" s="25">
        <f t="shared" si="19"/>
        <v>-0.23979609843469873</v>
      </c>
      <c r="AQ57" s="25">
        <f t="shared" si="20"/>
        <v>-1.2635388309622075E-2</v>
      </c>
      <c r="AR57" s="25">
        <f t="shared" si="21"/>
        <v>3.8646034000601404E-2</v>
      </c>
      <c r="AS57" s="25">
        <f t="shared" si="22"/>
        <v>-5.9575151771102952E-2</v>
      </c>
      <c r="AU57" s="76">
        <v>38656</v>
      </c>
      <c r="AV57" s="88">
        <f t="shared" ref="AV57:BF57" si="76">AI57-AI$251/12-AI$250*$AI57</f>
        <v>0</v>
      </c>
      <c r="AW57" s="88">
        <f t="shared" si="76"/>
        <v>-9.2946626275301203E-2</v>
      </c>
      <c r="AX57" s="88">
        <f t="shared" si="76"/>
        <v>0.10374093751896957</v>
      </c>
      <c r="AY57" s="88">
        <f t="shared" si="76"/>
        <v>3.6844944565351007E-2</v>
      </c>
      <c r="AZ57" s="88">
        <f t="shared" si="76"/>
        <v>1.0885242971482668E-2</v>
      </c>
      <c r="BA57" s="88">
        <f t="shared" si="76"/>
        <v>-0.10477868896111681</v>
      </c>
      <c r="BB57" s="88">
        <f t="shared" si="76"/>
        <v>-0.10334588310024087</v>
      </c>
      <c r="BC57" s="88">
        <f t="shared" si="76"/>
        <v>-0.22094626236397405</v>
      </c>
      <c r="BD57" s="88">
        <f t="shared" si="76"/>
        <v>-4.4668840533084436E-3</v>
      </c>
      <c r="BE57" s="88">
        <f t="shared" si="76"/>
        <v>4.5901613421936563E-2</v>
      </c>
      <c r="BF57" s="88">
        <f t="shared" si="76"/>
        <v>-5.3165438822529915E-2</v>
      </c>
    </row>
    <row r="58" spans="1:58" x14ac:dyDescent="0.3">
      <c r="A58" s="75">
        <v>1188</v>
      </c>
      <c r="B58" s="76">
        <v>38686</v>
      </c>
      <c r="C58" s="80">
        <v>1349.7988</v>
      </c>
      <c r="D58" s="81">
        <v>46.3461</v>
      </c>
      <c r="E58" s="82">
        <v>19.96</v>
      </c>
      <c r="F58" s="82">
        <v>12.6</v>
      </c>
      <c r="G58" s="82">
        <v>31.532399999999999</v>
      </c>
      <c r="H58" s="82">
        <v>67.387299999999996</v>
      </c>
      <c r="I58" s="82">
        <v>64.634799999999998</v>
      </c>
      <c r="J58" s="82">
        <v>32.9773</v>
      </c>
      <c r="K58" s="82">
        <v>23.486899999999999</v>
      </c>
      <c r="L58" s="82">
        <v>63.305999999999997</v>
      </c>
      <c r="M58" s="87">
        <v>36.487000000000002</v>
      </c>
      <c r="N58" s="86">
        <v>1097.27567219509</v>
      </c>
      <c r="O58" s="24"/>
      <c r="P58" s="76">
        <v>38686</v>
      </c>
      <c r="Q58" s="28">
        <f t="shared" si="0"/>
        <v>3.7819233687682363E-2</v>
      </c>
      <c r="R58" s="28">
        <f t="shared" si="1"/>
        <v>0.14361115429315929</v>
      </c>
      <c r="S58" s="28">
        <f t="shared" si="2"/>
        <v>0.15109573241061147</v>
      </c>
      <c r="T58" s="28">
        <f t="shared" si="3"/>
        <v>-6.3091482649841879E-3</v>
      </c>
      <c r="U58" s="28">
        <f t="shared" si="4"/>
        <v>8.0176350288949871E-2</v>
      </c>
      <c r="V58" s="28">
        <f t="shared" si="5"/>
        <v>1.2111581549663519E-2</v>
      </c>
      <c r="W58" s="28">
        <f t="shared" si="6"/>
        <v>3.889248751508867E-2</v>
      </c>
      <c r="X58" s="28">
        <f t="shared" si="7"/>
        <v>4.765671660757631E-2</v>
      </c>
      <c r="Y58" s="28">
        <f t="shared" si="8"/>
        <v>4.3875591743176567E-3</v>
      </c>
      <c r="Z58" s="28">
        <f t="shared" si="9"/>
        <v>2.0260217164203009E-3</v>
      </c>
      <c r="AA58" s="28">
        <f t="shared" si="10"/>
        <v>9.281777884269804E-2</v>
      </c>
      <c r="AB58" s="28">
        <f t="shared" si="11"/>
        <v>3.4958990033291393E-3</v>
      </c>
      <c r="AC58" s="28"/>
      <c r="AD58" s="100">
        <v>-0.03</v>
      </c>
      <c r="AE58" s="28"/>
      <c r="AF58" s="28"/>
      <c r="AG58" s="24"/>
      <c r="AH58" s="76">
        <v>38686</v>
      </c>
      <c r="AI58" s="25">
        <f t="shared" si="12"/>
        <v>3.4323334684353224E-2</v>
      </c>
      <c r="AJ58" s="25">
        <f t="shared" si="13"/>
        <v>0.14011525528983015</v>
      </c>
      <c r="AK58" s="25">
        <f t="shared" si="14"/>
        <v>0.14759983340728233</v>
      </c>
      <c r="AL58" s="25">
        <f t="shared" si="15"/>
        <v>-9.8050472683133272E-3</v>
      </c>
      <c r="AM58" s="25">
        <f t="shared" si="16"/>
        <v>7.6680451285620732E-2</v>
      </c>
      <c r="AN58" s="25">
        <f t="shared" si="17"/>
        <v>8.61568254633438E-3</v>
      </c>
      <c r="AO58" s="25">
        <f t="shared" si="18"/>
        <v>3.539658851175953E-2</v>
      </c>
      <c r="AP58" s="25">
        <f t="shared" si="19"/>
        <v>4.4160817604247171E-2</v>
      </c>
      <c r="AQ58" s="25">
        <f t="shared" si="20"/>
        <v>8.9166017098851746E-4</v>
      </c>
      <c r="AR58" s="25">
        <f t="shared" si="21"/>
        <v>-1.4698772869088383E-3</v>
      </c>
      <c r="AS58" s="25">
        <f t="shared" si="22"/>
        <v>8.9321879839368901E-2</v>
      </c>
      <c r="AU58" s="76">
        <v>38686</v>
      </c>
      <c r="AV58" s="88">
        <f t="shared" ref="AV58:BF58" si="77">AI58-AI$251/12-AI$250*$AI58</f>
        <v>0</v>
      </c>
      <c r="AW58" s="88">
        <f t="shared" si="77"/>
        <v>9.4197248919344223E-2</v>
      </c>
      <c r="AX58" s="88">
        <f t="shared" si="77"/>
        <v>7.7751225573694002E-2</v>
      </c>
      <c r="AY58" s="88">
        <f t="shared" si="77"/>
        <v>-4.7722759009175379E-2</v>
      </c>
      <c r="AZ58" s="88">
        <f t="shared" si="77"/>
        <v>3.7626413924770896E-2</v>
      </c>
      <c r="BA58" s="88">
        <f t="shared" si="77"/>
        <v>-2.4518642889675375E-2</v>
      </c>
      <c r="BB58" s="88">
        <f t="shared" si="77"/>
        <v>8.652561781771935E-3</v>
      </c>
      <c r="BC58" s="88">
        <f t="shared" si="77"/>
        <v>4.9733094177780018E-3</v>
      </c>
      <c r="BD58" s="88">
        <f t="shared" si="77"/>
        <v>-2.0049852757011474E-2</v>
      </c>
      <c r="BE58" s="88">
        <f t="shared" si="77"/>
        <v>-2.2904674890890132E-2</v>
      </c>
      <c r="BF58" s="88">
        <f t="shared" si="77"/>
        <v>5.9173147009136742E-2</v>
      </c>
    </row>
    <row r="59" spans="1:58" x14ac:dyDescent="0.3">
      <c r="A59" s="75">
        <v>1210</v>
      </c>
      <c r="B59" s="76">
        <v>38716</v>
      </c>
      <c r="C59" s="80">
        <v>1350.2043000000001</v>
      </c>
      <c r="D59" s="81">
        <v>43.998899999999999</v>
      </c>
      <c r="E59" s="82">
        <v>19.93</v>
      </c>
      <c r="F59" s="82">
        <v>12.21</v>
      </c>
      <c r="G59" s="82">
        <v>29.7895</v>
      </c>
      <c r="H59" s="82">
        <v>66.752399999999994</v>
      </c>
      <c r="I59" s="82">
        <v>62.563099999999999</v>
      </c>
      <c r="J59" s="82">
        <v>35.775399999999998</v>
      </c>
      <c r="K59" s="82">
        <v>22.177499999999998</v>
      </c>
      <c r="L59" s="82">
        <v>63.454999999999998</v>
      </c>
      <c r="M59" s="87">
        <v>36.347000000000001</v>
      </c>
      <c r="N59" s="86">
        <v>1101.2684874158999</v>
      </c>
      <c r="O59" s="24"/>
      <c r="P59" s="76">
        <v>38716</v>
      </c>
      <c r="Q59" s="28">
        <f t="shared" si="0"/>
        <v>3.0041514335321651E-4</v>
      </c>
      <c r="R59" s="28">
        <f t="shared" si="1"/>
        <v>-5.064503809382026E-2</v>
      </c>
      <c r="S59" s="28">
        <f t="shared" si="2"/>
        <v>-1.5030060120241329E-3</v>
      </c>
      <c r="T59" s="28">
        <f t="shared" si="3"/>
        <v>-3.0952380952380842E-2</v>
      </c>
      <c r="U59" s="28">
        <f t="shared" si="4"/>
        <v>-5.5273306186652382E-2</v>
      </c>
      <c r="V59" s="28">
        <f t="shared" si="5"/>
        <v>-9.4216566029504678E-3</v>
      </c>
      <c r="W59" s="28">
        <f t="shared" si="6"/>
        <v>-3.2052392828631038E-2</v>
      </c>
      <c r="X59" s="28">
        <f t="shared" si="7"/>
        <v>8.4849275107422351E-2</v>
      </c>
      <c r="Y59" s="28">
        <f t="shared" si="8"/>
        <v>-5.5750226722130258E-2</v>
      </c>
      <c r="Z59" s="28">
        <f t="shared" si="9"/>
        <v>2.3536473635989985E-3</v>
      </c>
      <c r="AA59" s="28">
        <f t="shared" si="10"/>
        <v>-3.8369830350536427E-3</v>
      </c>
      <c r="AB59" s="28">
        <f t="shared" si="11"/>
        <v>3.6388442047770031E-3</v>
      </c>
      <c r="AC59" s="28"/>
      <c r="AD59" s="100">
        <v>-2.5000000000000001E-2</v>
      </c>
      <c r="AE59" s="28"/>
      <c r="AF59" s="28"/>
      <c r="AG59" s="24"/>
      <c r="AH59" s="76">
        <v>38716</v>
      </c>
      <c r="AI59" s="25">
        <f t="shared" si="12"/>
        <v>-3.3384290614237866E-3</v>
      </c>
      <c r="AJ59" s="25">
        <f t="shared" si="13"/>
        <v>-5.4283882298597264E-2</v>
      </c>
      <c r="AK59" s="25">
        <f t="shared" si="14"/>
        <v>-5.141850216801136E-3</v>
      </c>
      <c r="AL59" s="25">
        <f t="shared" si="15"/>
        <v>-3.4591225157157846E-2</v>
      </c>
      <c r="AM59" s="25">
        <f t="shared" si="16"/>
        <v>-5.8912150391429385E-2</v>
      </c>
      <c r="AN59" s="25">
        <f t="shared" si="17"/>
        <v>-1.3060500807727471E-2</v>
      </c>
      <c r="AO59" s="25">
        <f t="shared" si="18"/>
        <v>-3.5691237033408041E-2</v>
      </c>
      <c r="AP59" s="25">
        <f t="shared" si="19"/>
        <v>8.1210430902645347E-2</v>
      </c>
      <c r="AQ59" s="25">
        <f t="shared" si="20"/>
        <v>-5.9389070926907261E-2</v>
      </c>
      <c r="AR59" s="25">
        <f t="shared" si="21"/>
        <v>-1.2851968411780046E-3</v>
      </c>
      <c r="AS59" s="25">
        <f t="shared" si="22"/>
        <v>-7.4758272398306458E-3</v>
      </c>
      <c r="AU59" s="76">
        <v>38716</v>
      </c>
      <c r="AV59" s="88">
        <f t="shared" ref="AV59:BF59" si="78">AI59-AI$251/12-AI$250*$AI59</f>
        <v>0</v>
      </c>
      <c r="AW59" s="88">
        <f t="shared" si="78"/>
        <v>-5.3154509435488238E-2</v>
      </c>
      <c r="AX59" s="88">
        <f t="shared" si="78"/>
        <v>-1.2661273204554187E-2</v>
      </c>
      <c r="AY59" s="88">
        <f t="shared" si="78"/>
        <v>-3.4017505806855579E-2</v>
      </c>
      <c r="AZ59" s="88">
        <f t="shared" si="78"/>
        <v>-6.0223395202023529E-2</v>
      </c>
      <c r="BA59" s="88">
        <f t="shared" si="78"/>
        <v>-1.1522846748910881E-2</v>
      </c>
      <c r="BB59" s="88">
        <f t="shared" si="78"/>
        <v>-3.2516979184576272E-2</v>
      </c>
      <c r="BC59" s="88">
        <f t="shared" si="78"/>
        <v>8.2404472446310592E-2</v>
      </c>
      <c r="BD59" s="88">
        <f t="shared" si="78"/>
        <v>-6.0076252413342003E-2</v>
      </c>
      <c r="BE59" s="88">
        <f t="shared" si="78"/>
        <v>-2.7576425930495923E-3</v>
      </c>
      <c r="BF59" s="88">
        <f t="shared" si="78"/>
        <v>-1.2187719098652306E-2</v>
      </c>
    </row>
    <row r="60" spans="1:58" x14ac:dyDescent="0.3">
      <c r="A60" s="75">
        <v>1232</v>
      </c>
      <c r="B60" s="76">
        <v>38748</v>
      </c>
      <c r="C60" s="80">
        <v>1385.9636</v>
      </c>
      <c r="D60" s="81">
        <v>48.982999999999997</v>
      </c>
      <c r="E60" s="82">
        <v>21.879899999999999</v>
      </c>
      <c r="F60" s="82">
        <v>12.57</v>
      </c>
      <c r="G60" s="82">
        <v>32.067799999999998</v>
      </c>
      <c r="H60" s="82">
        <v>69.821299999999994</v>
      </c>
      <c r="I60" s="82">
        <v>69.891999999999996</v>
      </c>
      <c r="J60" s="82">
        <v>37.668300000000002</v>
      </c>
      <c r="K60" s="82">
        <v>22.766200000000001</v>
      </c>
      <c r="L60" s="82">
        <v>61.414999999999999</v>
      </c>
      <c r="M60" s="87">
        <v>37.737000000000002</v>
      </c>
      <c r="N60" s="86">
        <v>1105.4008194779601</v>
      </c>
      <c r="O60" s="24"/>
      <c r="P60" s="76">
        <v>38748</v>
      </c>
      <c r="Q60" s="28">
        <f t="shared" si="0"/>
        <v>2.6484362403526696E-2</v>
      </c>
      <c r="R60" s="28">
        <f t="shared" si="1"/>
        <v>0.11327783194579855</v>
      </c>
      <c r="S60" s="28">
        <f t="shared" si="2"/>
        <v>9.7837431008529929E-2</v>
      </c>
      <c r="T60" s="28">
        <f t="shared" si="3"/>
        <v>2.9484029484029506E-2</v>
      </c>
      <c r="U60" s="28">
        <f t="shared" si="4"/>
        <v>7.6479967773879887E-2</v>
      </c>
      <c r="V60" s="28">
        <f t="shared" si="5"/>
        <v>4.5974376951240625E-2</v>
      </c>
      <c r="W60" s="28">
        <f t="shared" si="6"/>
        <v>0.11714413128505452</v>
      </c>
      <c r="X60" s="28">
        <f t="shared" si="7"/>
        <v>5.2910659279840511E-2</v>
      </c>
      <c r="Y60" s="28">
        <f t="shared" si="8"/>
        <v>2.6544921654830578E-2</v>
      </c>
      <c r="Z60" s="28">
        <f t="shared" si="9"/>
        <v>-3.2148766842644338E-2</v>
      </c>
      <c r="AA60" s="28">
        <f t="shared" si="10"/>
        <v>3.824249594189344E-2</v>
      </c>
      <c r="AB60" s="28">
        <f t="shared" si="11"/>
        <v>3.7523384254429804E-3</v>
      </c>
      <c r="AC60" s="28"/>
      <c r="AD60" s="100">
        <v>-0.02</v>
      </c>
      <c r="AE60" s="28"/>
      <c r="AF60" s="28"/>
      <c r="AG60" s="24"/>
      <c r="AH60" s="76">
        <v>38748</v>
      </c>
      <c r="AI60" s="25">
        <f t="shared" si="12"/>
        <v>2.2732023978083715E-2</v>
      </c>
      <c r="AJ60" s="25">
        <f t="shared" si="13"/>
        <v>0.10952549352035557</v>
      </c>
      <c r="AK60" s="25">
        <f t="shared" si="14"/>
        <v>9.4085092583086949E-2</v>
      </c>
      <c r="AL60" s="25">
        <f t="shared" si="15"/>
        <v>2.5731691058586526E-2</v>
      </c>
      <c r="AM60" s="25">
        <f t="shared" si="16"/>
        <v>7.2727629348436906E-2</v>
      </c>
      <c r="AN60" s="25">
        <f t="shared" si="17"/>
        <v>4.2222038525797645E-2</v>
      </c>
      <c r="AO60" s="25">
        <f t="shared" si="18"/>
        <v>0.11339179285961154</v>
      </c>
      <c r="AP60" s="25">
        <f t="shared" si="19"/>
        <v>4.915832085439753E-2</v>
      </c>
      <c r="AQ60" s="25">
        <f t="shared" si="20"/>
        <v>2.2792583229387597E-2</v>
      </c>
      <c r="AR60" s="25">
        <f t="shared" si="21"/>
        <v>-3.5901105268087319E-2</v>
      </c>
      <c r="AS60" s="25">
        <f t="shared" si="22"/>
        <v>3.4490157516450459E-2</v>
      </c>
      <c r="AU60" s="76">
        <v>38748</v>
      </c>
      <c r="AV60" s="88">
        <f t="shared" ref="AV60:BF60" si="79">AI60-AI$251/12-AI$250*$AI60</f>
        <v>0</v>
      </c>
      <c r="AW60" s="88">
        <f t="shared" si="79"/>
        <v>7.8087446035848246E-2</v>
      </c>
      <c r="AX60" s="88">
        <f t="shared" si="79"/>
        <v>4.3419785682864837E-2</v>
      </c>
      <c r="AY60" s="88">
        <f t="shared" si="79"/>
        <v>-3.3935995978941202E-4</v>
      </c>
      <c r="AZ60" s="88">
        <f t="shared" si="79"/>
        <v>4.5289841251041789E-2</v>
      </c>
      <c r="BA60" s="88">
        <f t="shared" si="79"/>
        <v>1.9758846014915475E-2</v>
      </c>
      <c r="BB60" s="88">
        <f t="shared" si="79"/>
        <v>9.5855835477957965E-2</v>
      </c>
      <c r="BC60" s="88">
        <f t="shared" si="79"/>
        <v>2.2399202715782843E-2</v>
      </c>
      <c r="BD60" s="88">
        <f t="shared" si="79"/>
        <v>8.0848263854550045E-3</v>
      </c>
      <c r="BE60" s="88">
        <f t="shared" si="79"/>
        <v>-5.1192010506655325E-2</v>
      </c>
      <c r="BF60" s="88">
        <f t="shared" si="79"/>
        <v>1.2170222325007755E-2</v>
      </c>
    </row>
    <row r="61" spans="1:58" x14ac:dyDescent="0.3">
      <c r="A61" s="75">
        <v>1252</v>
      </c>
      <c r="B61" s="76">
        <v>38776</v>
      </c>
      <c r="C61" s="80">
        <v>1389.7106000000001</v>
      </c>
      <c r="D61" s="81">
        <v>48.256599999999999</v>
      </c>
      <c r="E61" s="82">
        <v>26.5</v>
      </c>
      <c r="F61" s="82">
        <v>12.42</v>
      </c>
      <c r="G61" s="82">
        <v>30.712199999999999</v>
      </c>
      <c r="H61" s="82">
        <v>66.947699999999998</v>
      </c>
      <c r="I61" s="82">
        <v>66.477699999999999</v>
      </c>
      <c r="J61" s="82">
        <v>34.597200000000001</v>
      </c>
      <c r="K61" s="82">
        <v>23.090800000000002</v>
      </c>
      <c r="L61" s="82">
        <v>63.488</v>
      </c>
      <c r="M61" s="87">
        <v>37.630000000000003</v>
      </c>
      <c r="N61" s="86">
        <v>1109.34658117771</v>
      </c>
      <c r="O61" s="24"/>
      <c r="P61" s="76">
        <v>38776</v>
      </c>
      <c r="Q61" s="28">
        <f t="shared" si="0"/>
        <v>2.703534205371616E-3</v>
      </c>
      <c r="R61" s="28">
        <f t="shared" si="1"/>
        <v>-1.4829634771247102E-2</v>
      </c>
      <c r="S61" s="28">
        <f t="shared" si="2"/>
        <v>0.21115727219959868</v>
      </c>
      <c r="T61" s="28">
        <f t="shared" si="3"/>
        <v>-1.1933174224343701E-2</v>
      </c>
      <c r="U61" s="28">
        <f t="shared" si="4"/>
        <v>-4.2272934220620062E-2</v>
      </c>
      <c r="V61" s="28">
        <f t="shared" si="5"/>
        <v>-4.11564952242367E-2</v>
      </c>
      <c r="W61" s="28">
        <f t="shared" si="6"/>
        <v>-4.8851084530418309E-2</v>
      </c>
      <c r="X61" s="28">
        <f t="shared" si="7"/>
        <v>-8.153009294287239E-2</v>
      </c>
      <c r="Y61" s="28">
        <f t="shared" si="8"/>
        <v>1.4257978933682303E-2</v>
      </c>
      <c r="Z61" s="28">
        <f t="shared" si="9"/>
        <v>3.3753968900105846E-2</v>
      </c>
      <c r="AA61" s="28">
        <f t="shared" si="10"/>
        <v>-2.8354135198875863E-3</v>
      </c>
      <c r="AB61" s="28">
        <f t="shared" si="11"/>
        <v>3.569530282792277E-3</v>
      </c>
      <c r="AC61" s="28"/>
      <c r="AD61" s="100">
        <v>-1.4999999999999999E-2</v>
      </c>
      <c r="AE61" s="28"/>
      <c r="AF61" s="28"/>
      <c r="AG61" s="24"/>
      <c r="AH61" s="76">
        <v>38776</v>
      </c>
      <c r="AI61" s="25">
        <f t="shared" si="12"/>
        <v>-8.6599607742066098E-4</v>
      </c>
      <c r="AJ61" s="25">
        <f t="shared" si="13"/>
        <v>-1.8399165054039379E-2</v>
      </c>
      <c r="AK61" s="25">
        <f t="shared" si="14"/>
        <v>0.2075877419168064</v>
      </c>
      <c r="AL61" s="25">
        <f t="shared" si="15"/>
        <v>-1.5502704507135978E-2</v>
      </c>
      <c r="AM61" s="25">
        <f t="shared" si="16"/>
        <v>-4.5842464503412339E-2</v>
      </c>
      <c r="AN61" s="25">
        <f t="shared" si="17"/>
        <v>-4.4726025507028977E-2</v>
      </c>
      <c r="AO61" s="25">
        <f t="shared" si="18"/>
        <v>-5.2420614813210586E-2</v>
      </c>
      <c r="AP61" s="25">
        <f t="shared" si="19"/>
        <v>-8.5099623225664667E-2</v>
      </c>
      <c r="AQ61" s="25">
        <f t="shared" si="20"/>
        <v>1.0688448650890026E-2</v>
      </c>
      <c r="AR61" s="25">
        <f t="shared" si="21"/>
        <v>3.0184438617313569E-2</v>
      </c>
      <c r="AS61" s="25">
        <f t="shared" si="22"/>
        <v>-6.4049438026798633E-3</v>
      </c>
      <c r="AU61" s="76">
        <v>38776</v>
      </c>
      <c r="AV61" s="88">
        <f t="shared" ref="AV61:BF61" si="80">AI61-AI$251/12-AI$250*$AI61</f>
        <v>0</v>
      </c>
      <c r="AW61" s="88">
        <f t="shared" si="80"/>
        <v>-2.0358375429177841E-2</v>
      </c>
      <c r="AX61" s="88">
        <f t="shared" si="80"/>
        <v>0.19597651023100343</v>
      </c>
      <c r="AY61" s="88">
        <f t="shared" si="80"/>
        <v>-1.7455884440512354E-2</v>
      </c>
      <c r="AZ61" s="88">
        <f t="shared" si="80"/>
        <v>-4.963146170604902E-2</v>
      </c>
      <c r="BA61" s="88">
        <f t="shared" si="80"/>
        <v>-4.546453000261097E-2</v>
      </c>
      <c r="BB61" s="88">
        <f t="shared" si="80"/>
        <v>-5.1210443248727609E-2</v>
      </c>
      <c r="BC61" s="88">
        <f t="shared" si="80"/>
        <v>-8.6556564152493576E-2</v>
      </c>
      <c r="BD61" s="88">
        <f t="shared" si="80"/>
        <v>8.6716035442624406E-3</v>
      </c>
      <c r="BE61" s="88">
        <f t="shared" si="80"/>
        <v>2.7401497226135496E-2</v>
      </c>
      <c r="BF61" s="88">
        <f t="shared" si="80"/>
        <v>-1.2786722527424242E-2</v>
      </c>
    </row>
    <row r="62" spans="1:58" x14ac:dyDescent="0.3">
      <c r="A62" s="75">
        <v>1275</v>
      </c>
      <c r="B62" s="76">
        <v>38807</v>
      </c>
      <c r="C62" s="80">
        <v>1406.9956999999999</v>
      </c>
      <c r="D62" s="81">
        <v>51.786799999999999</v>
      </c>
      <c r="E62" s="82">
        <v>32.89</v>
      </c>
      <c r="F62" s="82">
        <v>13.69</v>
      </c>
      <c r="G62" s="82">
        <v>31.1008</v>
      </c>
      <c r="H62" s="82">
        <v>68.713899999999995</v>
      </c>
      <c r="I62" s="82">
        <v>68.146000000000001</v>
      </c>
      <c r="J62" s="82">
        <v>38.7121</v>
      </c>
      <c r="K62" s="82">
        <v>23.203800000000001</v>
      </c>
      <c r="L62" s="82">
        <v>62.34</v>
      </c>
      <c r="M62" s="87">
        <v>37.036999999999999</v>
      </c>
      <c r="N62" s="86">
        <v>1114.00680975818</v>
      </c>
      <c r="O62" s="24"/>
      <c r="P62" s="76">
        <v>38807</v>
      </c>
      <c r="Q62" s="28">
        <f t="shared" si="0"/>
        <v>1.2437913332459249E-2</v>
      </c>
      <c r="R62" s="28">
        <f t="shared" si="1"/>
        <v>7.3154760177882361E-2</v>
      </c>
      <c r="S62" s="28">
        <f t="shared" si="2"/>
        <v>0.24113207547169813</v>
      </c>
      <c r="T62" s="28">
        <f t="shared" si="3"/>
        <v>0.10225442834138487</v>
      </c>
      <c r="U62" s="28">
        <f t="shared" si="4"/>
        <v>1.2652952246989813E-2</v>
      </c>
      <c r="V62" s="28">
        <f t="shared" si="5"/>
        <v>2.6381787574479842E-2</v>
      </c>
      <c r="W62" s="28">
        <f t="shared" si="6"/>
        <v>2.509563357336364E-2</v>
      </c>
      <c r="X62" s="28">
        <f t="shared" si="7"/>
        <v>0.11893737065427246</v>
      </c>
      <c r="Y62" s="28">
        <f t="shared" si="8"/>
        <v>4.8937239073569838E-3</v>
      </c>
      <c r="Z62" s="28">
        <f t="shared" si="9"/>
        <v>-1.8082157258064502E-2</v>
      </c>
      <c r="AA62" s="28">
        <f t="shared" si="10"/>
        <v>-1.5758703162370491E-2</v>
      </c>
      <c r="AB62" s="28">
        <f t="shared" si="11"/>
        <v>4.2008770383756833E-3</v>
      </c>
      <c r="AC62" s="28"/>
      <c r="AD62" s="100">
        <v>-0.01</v>
      </c>
      <c r="AE62" s="28"/>
      <c r="AF62" s="28"/>
      <c r="AG62" s="24"/>
      <c r="AH62" s="76">
        <v>38807</v>
      </c>
      <c r="AI62" s="25">
        <f t="shared" si="12"/>
        <v>8.2370362940835662E-3</v>
      </c>
      <c r="AJ62" s="25">
        <f t="shared" si="13"/>
        <v>6.8953883139506678E-2</v>
      </c>
      <c r="AK62" s="25">
        <f t="shared" si="14"/>
        <v>0.23693119843332244</v>
      </c>
      <c r="AL62" s="25">
        <f t="shared" si="15"/>
        <v>9.805355130300919E-2</v>
      </c>
      <c r="AM62" s="25">
        <f t="shared" si="16"/>
        <v>8.4520752086141293E-3</v>
      </c>
      <c r="AN62" s="25">
        <f t="shared" si="17"/>
        <v>2.2180910536104159E-2</v>
      </c>
      <c r="AO62" s="25">
        <f t="shared" si="18"/>
        <v>2.0894756534987957E-2</v>
      </c>
      <c r="AP62" s="25">
        <f t="shared" si="19"/>
        <v>0.11473649361589677</v>
      </c>
      <c r="AQ62" s="25">
        <f t="shared" si="20"/>
        <v>6.9284686898130055E-4</v>
      </c>
      <c r="AR62" s="25">
        <f t="shared" si="21"/>
        <v>-2.2283034296440185E-2</v>
      </c>
      <c r="AS62" s="25">
        <f t="shared" si="22"/>
        <v>-1.9959580200746174E-2</v>
      </c>
      <c r="AU62" s="76">
        <v>38807</v>
      </c>
      <c r="AV62" s="88">
        <f t="shared" ref="AV62:BF62" si="81">AI62-AI$251/12-AI$250*$AI62</f>
        <v>0</v>
      </c>
      <c r="AW62" s="88">
        <f t="shared" si="81"/>
        <v>5.5623091256694596E-2</v>
      </c>
      <c r="AX62" s="88">
        <f t="shared" si="81"/>
        <v>0.21025469813261746</v>
      </c>
      <c r="AY62" s="88">
        <f t="shared" si="81"/>
        <v>8.6796804345699113E-2</v>
      </c>
      <c r="AZ62" s="88">
        <f t="shared" si="81"/>
        <v>-4.4595394236024597E-3</v>
      </c>
      <c r="BA62" s="88">
        <f t="shared" si="81"/>
        <v>1.3062019135224211E-2</v>
      </c>
      <c r="BB62" s="88">
        <f t="shared" si="81"/>
        <v>1.4873532489343502E-2</v>
      </c>
      <c r="BC62" s="88">
        <f t="shared" si="81"/>
        <v>0.10351913475202583</v>
      </c>
      <c r="BD62" s="88">
        <f t="shared" si="81"/>
        <v>-6.2195691413434954E-3</v>
      </c>
      <c r="BE62" s="88">
        <f t="shared" si="81"/>
        <v>-2.9890973697476144E-2</v>
      </c>
      <c r="BF62" s="88">
        <f t="shared" si="81"/>
        <v>-3.2489567712380374E-2</v>
      </c>
    </row>
    <row r="63" spans="1:58" x14ac:dyDescent="0.3">
      <c r="A63" s="75">
        <v>1295</v>
      </c>
      <c r="B63" s="76">
        <v>38835</v>
      </c>
      <c r="C63" s="80">
        <v>1425.8841</v>
      </c>
      <c r="D63" s="81">
        <v>52.533799999999999</v>
      </c>
      <c r="E63" s="82">
        <v>33.69</v>
      </c>
      <c r="F63" s="82">
        <v>14.59</v>
      </c>
      <c r="G63" s="82">
        <v>27.603200000000001</v>
      </c>
      <c r="H63" s="82">
        <v>72.329099999999997</v>
      </c>
      <c r="I63" s="82">
        <v>70.631799999999998</v>
      </c>
      <c r="J63" s="82">
        <v>39.129600000000003</v>
      </c>
      <c r="K63" s="82">
        <v>23.253699999999998</v>
      </c>
      <c r="L63" s="82">
        <v>62.825000000000003</v>
      </c>
      <c r="M63" s="87">
        <v>37.262999999999998</v>
      </c>
      <c r="N63" s="86">
        <v>1118.23126981154</v>
      </c>
      <c r="O63" s="24"/>
      <c r="P63" s="76">
        <v>38835</v>
      </c>
      <c r="Q63" s="28">
        <f t="shared" si="0"/>
        <v>1.3424632356729971E-2</v>
      </c>
      <c r="R63" s="28">
        <f t="shared" si="1"/>
        <v>1.442452516857573E-2</v>
      </c>
      <c r="S63" s="28">
        <f t="shared" si="2"/>
        <v>2.4323502584371992E-2</v>
      </c>
      <c r="T63" s="28">
        <f t="shared" si="3"/>
        <v>6.5741417092768373E-2</v>
      </c>
      <c r="U63" s="28">
        <f t="shared" si="4"/>
        <v>-0.11246012964296737</v>
      </c>
      <c r="V63" s="28">
        <f t="shared" si="5"/>
        <v>5.261235354127769E-2</v>
      </c>
      <c r="W63" s="28">
        <f t="shared" si="6"/>
        <v>3.6477562879699388E-2</v>
      </c>
      <c r="X63" s="28">
        <f t="shared" si="7"/>
        <v>1.0784741721580726E-2</v>
      </c>
      <c r="Y63" s="28">
        <f t="shared" si="8"/>
        <v>2.1505098302863068E-3</v>
      </c>
      <c r="Z63" s="28">
        <f t="shared" si="9"/>
        <v>7.7799165864613773E-3</v>
      </c>
      <c r="AA63" s="28">
        <f t="shared" si="10"/>
        <v>6.1020061020060634E-3</v>
      </c>
      <c r="AB63" s="28">
        <f t="shared" si="11"/>
        <v>3.7921312655861961E-3</v>
      </c>
      <c r="AC63" s="28"/>
      <c r="AD63" s="100">
        <v>-5.0000000000000001E-3</v>
      </c>
      <c r="AE63" s="28"/>
      <c r="AF63" s="28"/>
      <c r="AG63" s="24"/>
      <c r="AH63" s="76">
        <v>38835</v>
      </c>
      <c r="AI63" s="25">
        <f t="shared" si="12"/>
        <v>9.6325010911437747E-3</v>
      </c>
      <c r="AJ63" s="25">
        <f t="shared" si="13"/>
        <v>1.0632393902989534E-2</v>
      </c>
      <c r="AK63" s="25">
        <f t="shared" si="14"/>
        <v>2.0531371318785796E-2</v>
      </c>
      <c r="AL63" s="25">
        <f t="shared" si="15"/>
        <v>6.1949285827182177E-2</v>
      </c>
      <c r="AM63" s="25">
        <f t="shared" si="16"/>
        <v>-0.11625226090855356</v>
      </c>
      <c r="AN63" s="25">
        <f t="shared" si="17"/>
        <v>4.8820222275691494E-2</v>
      </c>
      <c r="AO63" s="25">
        <f t="shared" si="18"/>
        <v>3.2685431614113192E-2</v>
      </c>
      <c r="AP63" s="25">
        <f t="shared" si="19"/>
        <v>6.9926104559945301E-3</v>
      </c>
      <c r="AQ63" s="25">
        <f t="shared" si="20"/>
        <v>-1.6416214352998892E-3</v>
      </c>
      <c r="AR63" s="25">
        <f t="shared" si="21"/>
        <v>3.9877853208751812E-3</v>
      </c>
      <c r="AS63" s="25">
        <f t="shared" si="22"/>
        <v>2.3098748364198673E-3</v>
      </c>
      <c r="AU63" s="76">
        <v>38835</v>
      </c>
      <c r="AV63" s="88">
        <f t="shared" ref="AV63:BF63" si="82">AI63-AI$251/12-AI$250*$AI63</f>
        <v>0</v>
      </c>
      <c r="AW63" s="88">
        <f t="shared" si="82"/>
        <v>-4.4416238668944143E-3</v>
      </c>
      <c r="AX63" s="88">
        <f t="shared" si="82"/>
        <v>-8.4545849030209768E-3</v>
      </c>
      <c r="AY63" s="88">
        <f t="shared" si="82"/>
        <v>4.926633277292021E-2</v>
      </c>
      <c r="AZ63" s="88">
        <f t="shared" si="82"/>
        <v>-0.13056234266254785</v>
      </c>
      <c r="BA63" s="88">
        <f t="shared" si="82"/>
        <v>3.841664524096762E-2</v>
      </c>
      <c r="BB63" s="88">
        <f t="shared" si="82"/>
        <v>2.5555658505286506E-2</v>
      </c>
      <c r="BC63" s="88">
        <f t="shared" si="82"/>
        <v>-5.720988240920803E-3</v>
      </c>
      <c r="BD63" s="88">
        <f t="shared" si="82"/>
        <v>-9.3045122960719977E-3</v>
      </c>
      <c r="BE63" s="88">
        <f t="shared" si="82"/>
        <v>-4.3598103390706487E-3</v>
      </c>
      <c r="BF63" s="88">
        <f t="shared" si="82"/>
        <v>-1.1162612775943218E-2</v>
      </c>
    </row>
    <row r="64" spans="1:58" x14ac:dyDescent="0.3">
      <c r="A64" s="75">
        <v>1318</v>
      </c>
      <c r="B64" s="76">
        <v>38868</v>
      </c>
      <c r="C64" s="80">
        <v>1384.8472999999999</v>
      </c>
      <c r="D64" s="81">
        <v>46.383000000000003</v>
      </c>
      <c r="E64" s="82">
        <v>31.29</v>
      </c>
      <c r="F64" s="82">
        <v>14.22</v>
      </c>
      <c r="G64" s="82">
        <v>25.9894</v>
      </c>
      <c r="H64" s="82">
        <v>71.496399999999994</v>
      </c>
      <c r="I64" s="82">
        <v>68.543700000000001</v>
      </c>
      <c r="J64" s="82">
        <v>39.147599999999997</v>
      </c>
      <c r="K64" s="82">
        <v>24.4009</v>
      </c>
      <c r="L64" s="82">
        <v>65.22</v>
      </c>
      <c r="M64" s="87">
        <v>35.753999999999998</v>
      </c>
      <c r="N64" s="86">
        <v>1123.2781659725099</v>
      </c>
      <c r="O64" s="24"/>
      <c r="P64" s="76">
        <v>38868</v>
      </c>
      <c r="Q64" s="28">
        <f t="shared" si="0"/>
        <v>-2.87798987308997E-2</v>
      </c>
      <c r="R64" s="28">
        <f t="shared" si="1"/>
        <v>-0.11708271627028688</v>
      </c>
      <c r="S64" s="28">
        <f t="shared" si="2"/>
        <v>-7.1237756010685604E-2</v>
      </c>
      <c r="T64" s="28">
        <f t="shared" si="3"/>
        <v>-2.5359835503769634E-2</v>
      </c>
      <c r="U64" s="28">
        <f t="shared" si="4"/>
        <v>-5.8464236030605243E-2</v>
      </c>
      <c r="V64" s="28">
        <f t="shared" si="5"/>
        <v>-1.1512655348953627E-2</v>
      </c>
      <c r="W64" s="28">
        <f t="shared" si="6"/>
        <v>-2.9563171262802279E-2</v>
      </c>
      <c r="X64" s="28">
        <f t="shared" si="7"/>
        <v>4.6000981354255011E-4</v>
      </c>
      <c r="Y64" s="28">
        <f t="shared" si="8"/>
        <v>4.9334084468278139E-2</v>
      </c>
      <c r="Z64" s="28">
        <f t="shared" si="9"/>
        <v>3.812176681257462E-2</v>
      </c>
      <c r="AA64" s="28">
        <f t="shared" si="10"/>
        <v>-4.0495934304806358E-2</v>
      </c>
      <c r="AB64" s="28">
        <f t="shared" si="11"/>
        <v>4.5132847714235425E-3</v>
      </c>
      <c r="AC64" s="28"/>
      <c r="AD64" s="100">
        <v>0</v>
      </c>
      <c r="AE64" s="28"/>
      <c r="AF64" s="28"/>
      <c r="AG64" s="24"/>
      <c r="AH64" s="76">
        <v>38868</v>
      </c>
      <c r="AI64" s="25">
        <f t="shared" si="12"/>
        <v>-3.3293183502323243E-2</v>
      </c>
      <c r="AJ64" s="25">
        <f t="shared" si="13"/>
        <v>-0.12159600104171042</v>
      </c>
      <c r="AK64" s="25">
        <f t="shared" si="14"/>
        <v>-7.5751040782109147E-2</v>
      </c>
      <c r="AL64" s="25">
        <f t="shared" si="15"/>
        <v>-2.9873120275193177E-2</v>
      </c>
      <c r="AM64" s="25">
        <f t="shared" si="16"/>
        <v>-6.2977520802028786E-2</v>
      </c>
      <c r="AN64" s="25">
        <f t="shared" si="17"/>
        <v>-1.6025940120377169E-2</v>
      </c>
      <c r="AO64" s="25">
        <f t="shared" si="18"/>
        <v>-3.4076456034225822E-2</v>
      </c>
      <c r="AP64" s="25">
        <f t="shared" si="19"/>
        <v>-4.0532749578809923E-3</v>
      </c>
      <c r="AQ64" s="25">
        <f t="shared" si="20"/>
        <v>4.4820799696854596E-2</v>
      </c>
      <c r="AR64" s="25">
        <f t="shared" si="21"/>
        <v>3.3608482041151078E-2</v>
      </c>
      <c r="AS64" s="25">
        <f t="shared" si="22"/>
        <v>-4.50092190762299E-2</v>
      </c>
      <c r="AU64" s="76">
        <v>38868</v>
      </c>
      <c r="AV64" s="88">
        <f t="shared" ref="AV64:BF64" si="83">AI64-AI$251/12-AI$250*$AI64</f>
        <v>0</v>
      </c>
      <c r="AW64" s="88">
        <f t="shared" si="83"/>
        <v>-8.3046907170760076E-2</v>
      </c>
      <c r="AX64" s="88">
        <f t="shared" si="83"/>
        <v>-3.3696167697024153E-2</v>
      </c>
      <c r="AY64" s="88">
        <f t="shared" si="83"/>
        <v>1.3152398072207097E-3</v>
      </c>
      <c r="AZ64" s="88">
        <f t="shared" si="83"/>
        <v>-3.4269563899493136E-2</v>
      </c>
      <c r="BA64" s="88">
        <f t="shared" si="83"/>
        <v>1.308850611307253E-2</v>
      </c>
      <c r="BB64" s="88">
        <f t="shared" si="83"/>
        <v>-7.1063166674454198E-3</v>
      </c>
      <c r="BC64" s="88">
        <f t="shared" si="83"/>
        <v>2.9258736797542578E-2</v>
      </c>
      <c r="BD64" s="88">
        <f t="shared" si="83"/>
        <v>6.0243153833660718E-2</v>
      </c>
      <c r="BE64" s="88">
        <f t="shared" si="83"/>
        <v>4.8013342297281582E-2</v>
      </c>
      <c r="BF64" s="88">
        <f t="shared" si="83"/>
        <v>-2.9489601593265906E-2</v>
      </c>
    </row>
    <row r="65" spans="1:58" x14ac:dyDescent="0.3">
      <c r="A65" s="75">
        <v>1340</v>
      </c>
      <c r="B65" s="76">
        <v>38898</v>
      </c>
      <c r="C65" s="80">
        <v>1386.6833999999999</v>
      </c>
      <c r="D65" s="81">
        <v>41.109699999999997</v>
      </c>
      <c r="E65" s="82">
        <v>36.19</v>
      </c>
      <c r="F65" s="82">
        <v>14.49</v>
      </c>
      <c r="G65" s="82">
        <v>26.735199999999999</v>
      </c>
      <c r="H65" s="82">
        <v>74.210899999999995</v>
      </c>
      <c r="I65" s="82">
        <v>69.038799999999995</v>
      </c>
      <c r="J65" s="82">
        <v>39.504600000000003</v>
      </c>
      <c r="K65" s="82">
        <v>24.013400000000001</v>
      </c>
      <c r="L65" s="82">
        <v>65.088999999999999</v>
      </c>
      <c r="M65" s="87">
        <v>36.216999999999999</v>
      </c>
      <c r="N65" s="86">
        <v>1128.1893547746499</v>
      </c>
      <c r="O65" s="24"/>
      <c r="P65" s="76">
        <v>38898</v>
      </c>
      <c r="Q65" s="28">
        <f t="shared" si="0"/>
        <v>1.3258501496880015E-3</v>
      </c>
      <c r="R65" s="28">
        <f t="shared" si="1"/>
        <v>-0.11369036069249527</v>
      </c>
      <c r="S65" s="28">
        <f t="shared" si="2"/>
        <v>0.15659955257270686</v>
      </c>
      <c r="T65" s="28">
        <f t="shared" si="3"/>
        <v>1.8987341772151778E-2</v>
      </c>
      <c r="U65" s="28">
        <f t="shared" si="4"/>
        <v>2.8696314651357913E-2</v>
      </c>
      <c r="V65" s="28">
        <f t="shared" si="5"/>
        <v>3.7966946587520534E-2</v>
      </c>
      <c r="W65" s="28">
        <f t="shared" si="6"/>
        <v>7.2231291861979408E-3</v>
      </c>
      <c r="X65" s="28">
        <f t="shared" si="7"/>
        <v>9.1193329859302619E-3</v>
      </c>
      <c r="Y65" s="28">
        <f t="shared" si="8"/>
        <v>-1.5880561782557145E-2</v>
      </c>
      <c r="Z65" s="28">
        <f t="shared" si="9"/>
        <v>-2.008586323213768E-3</v>
      </c>
      <c r="AA65" s="28">
        <f t="shared" si="10"/>
        <v>1.2949600044750209E-2</v>
      </c>
      <c r="AB65" s="28">
        <f t="shared" si="11"/>
        <v>4.372192882328596E-3</v>
      </c>
      <c r="AC65" s="28"/>
      <c r="AD65" s="100">
        <v>5.0000000000000001E-3</v>
      </c>
      <c r="AE65" s="28"/>
      <c r="AF65" s="28"/>
      <c r="AG65" s="24"/>
      <c r="AH65" s="76">
        <v>38898</v>
      </c>
      <c r="AI65" s="25">
        <f t="shared" si="12"/>
        <v>-3.0463427326405945E-3</v>
      </c>
      <c r="AJ65" s="25">
        <f t="shared" si="13"/>
        <v>-0.11806255357482387</v>
      </c>
      <c r="AK65" s="25">
        <f t="shared" si="14"/>
        <v>0.15222735969037826</v>
      </c>
      <c r="AL65" s="25">
        <f t="shared" si="15"/>
        <v>1.4615148889823182E-2</v>
      </c>
      <c r="AM65" s="25">
        <f t="shared" si="16"/>
        <v>2.4324121769029317E-2</v>
      </c>
      <c r="AN65" s="25">
        <f t="shared" si="17"/>
        <v>3.3594753705191938E-2</v>
      </c>
      <c r="AO65" s="25">
        <f t="shared" si="18"/>
        <v>2.8509363038693447E-3</v>
      </c>
      <c r="AP65" s="25">
        <f t="shared" si="19"/>
        <v>4.7471401036016658E-3</v>
      </c>
      <c r="AQ65" s="25">
        <f t="shared" si="20"/>
        <v>-2.0252754664885741E-2</v>
      </c>
      <c r="AR65" s="25">
        <f t="shared" si="21"/>
        <v>-6.380779205542364E-3</v>
      </c>
      <c r="AS65" s="25">
        <f t="shared" si="22"/>
        <v>8.5774071624216131E-3</v>
      </c>
      <c r="AU65" s="76">
        <v>38898</v>
      </c>
      <c r="AV65" s="88">
        <f t="shared" ref="AV65:BF65" si="84">AI65-AI$251/12-AI$250*$AI65</f>
        <v>0</v>
      </c>
      <c r="AW65" s="88">
        <f t="shared" si="84"/>
        <v>-0.11729805731101517</v>
      </c>
      <c r="AX65" s="88">
        <f t="shared" si="84"/>
        <v>0.1442245418488802</v>
      </c>
      <c r="AY65" s="88">
        <f t="shared" si="84"/>
        <v>1.4890347414788636E-2</v>
      </c>
      <c r="AZ65" s="88">
        <f t="shared" si="84"/>
        <v>2.2720162209639953E-2</v>
      </c>
      <c r="BA65" s="88">
        <f t="shared" si="84"/>
        <v>3.4863508748268046E-2</v>
      </c>
      <c r="BB65" s="88">
        <f t="shared" si="84"/>
        <v>5.7931624835231635E-3</v>
      </c>
      <c r="BC65" s="88">
        <f t="shared" si="84"/>
        <v>5.6280019807258396E-3</v>
      </c>
      <c r="BD65" s="88">
        <f t="shared" si="84"/>
        <v>-2.1097018898497667E-2</v>
      </c>
      <c r="BE65" s="88">
        <f t="shared" si="84"/>
        <v>-8.0080432528533106E-3</v>
      </c>
      <c r="BF65" s="88">
        <f t="shared" si="84"/>
        <v>3.6682395322013197E-3</v>
      </c>
    </row>
    <row r="66" spans="1:58" x14ac:dyDescent="0.3">
      <c r="A66" s="75">
        <v>1361</v>
      </c>
      <c r="B66" s="76">
        <v>38929</v>
      </c>
      <c r="C66" s="80">
        <v>1395.2416000000001</v>
      </c>
      <c r="D66" s="81">
        <v>36.174900000000001</v>
      </c>
      <c r="E66" s="82">
        <v>39.630000000000003</v>
      </c>
      <c r="F66" s="82">
        <v>14.97</v>
      </c>
      <c r="G66" s="82">
        <v>27.607299999999999</v>
      </c>
      <c r="H66" s="82">
        <v>78.659199999999998</v>
      </c>
      <c r="I66" s="82">
        <v>76.229699999999994</v>
      </c>
      <c r="J66" s="82">
        <v>39.223300000000002</v>
      </c>
      <c r="K66" s="82">
        <v>24.839500000000001</v>
      </c>
      <c r="L66" s="82">
        <v>68.709999999999994</v>
      </c>
      <c r="M66" s="87">
        <v>38.146999999999998</v>
      </c>
      <c r="N66" s="86">
        <v>1133.13547975038</v>
      </c>
      <c r="O66" s="24"/>
      <c r="P66" s="76">
        <v>38929</v>
      </c>
      <c r="Q66" s="28">
        <f t="shared" si="0"/>
        <v>6.1717043702982366E-3</v>
      </c>
      <c r="R66" s="28">
        <f t="shared" si="1"/>
        <v>-0.12003979596056391</v>
      </c>
      <c r="S66" s="28">
        <f t="shared" si="2"/>
        <v>9.5053882287924996E-2</v>
      </c>
      <c r="T66" s="28">
        <f t="shared" si="3"/>
        <v>3.3126293995859202E-2</v>
      </c>
      <c r="U66" s="28">
        <f t="shared" si="4"/>
        <v>3.2619916813788619E-2</v>
      </c>
      <c r="V66" s="28">
        <f t="shared" si="5"/>
        <v>5.9941329373447871E-2</v>
      </c>
      <c r="W66" s="28">
        <f t="shared" si="6"/>
        <v>0.10415737237611311</v>
      </c>
      <c r="X66" s="28">
        <f t="shared" si="7"/>
        <v>-7.1206897424603843E-3</v>
      </c>
      <c r="Y66" s="28">
        <f t="shared" si="8"/>
        <v>3.4401625758951226E-2</v>
      </c>
      <c r="Z66" s="28">
        <f t="shared" si="9"/>
        <v>5.5631519918880157E-2</v>
      </c>
      <c r="AA66" s="28">
        <f t="shared" si="10"/>
        <v>5.3289891487423136E-2</v>
      </c>
      <c r="AB66" s="28">
        <f t="shared" si="11"/>
        <v>4.3841266138502366E-3</v>
      </c>
      <c r="AC66" s="28"/>
      <c r="AD66" s="100">
        <v>0.01</v>
      </c>
      <c r="AE66" s="28"/>
      <c r="AF66" s="28"/>
      <c r="AG66" s="24"/>
      <c r="AH66" s="76">
        <v>38929</v>
      </c>
      <c r="AI66" s="25">
        <f t="shared" si="12"/>
        <v>1.787577756448E-3</v>
      </c>
      <c r="AJ66" s="25">
        <f t="shared" si="13"/>
        <v>-0.12442392257441415</v>
      </c>
      <c r="AK66" s="25">
        <f t="shared" si="14"/>
        <v>9.0669755674074759E-2</v>
      </c>
      <c r="AL66" s="25">
        <f t="shared" si="15"/>
        <v>2.8742167382008965E-2</v>
      </c>
      <c r="AM66" s="25">
        <f t="shared" si="16"/>
        <v>2.8235790199938382E-2</v>
      </c>
      <c r="AN66" s="25">
        <f t="shared" si="17"/>
        <v>5.5557202759597635E-2</v>
      </c>
      <c r="AO66" s="25">
        <f t="shared" si="18"/>
        <v>9.9773245762262874E-2</v>
      </c>
      <c r="AP66" s="25">
        <f t="shared" si="19"/>
        <v>-1.1504816356310621E-2</v>
      </c>
      <c r="AQ66" s="25">
        <f t="shared" si="20"/>
        <v>3.001749914510099E-2</v>
      </c>
      <c r="AR66" s="25">
        <f t="shared" si="21"/>
        <v>5.124739330502992E-2</v>
      </c>
      <c r="AS66" s="25">
        <f t="shared" si="22"/>
        <v>4.8905764873572899E-2</v>
      </c>
      <c r="AU66" s="76">
        <v>38929</v>
      </c>
      <c r="AV66" s="88">
        <f t="shared" ref="AV66:BF66" si="85">AI66-AI$251/12-AI$250*$AI66</f>
        <v>0</v>
      </c>
      <c r="AW66" s="88">
        <f t="shared" si="85"/>
        <v>-0.12969799879941241</v>
      </c>
      <c r="AX66" s="88">
        <f t="shared" si="85"/>
        <v>7.4666932157636492E-2</v>
      </c>
      <c r="AY66" s="88">
        <f t="shared" si="85"/>
        <v>2.4076956884659727E-2</v>
      </c>
      <c r="AZ66" s="88">
        <f t="shared" si="85"/>
        <v>2.1787510033164856E-2</v>
      </c>
      <c r="BA66" s="88">
        <f t="shared" si="85"/>
        <v>5.2375778750820556E-2</v>
      </c>
      <c r="BB66" s="88">
        <f t="shared" si="85"/>
        <v>9.887543381199361E-2</v>
      </c>
      <c r="BC66" s="88">
        <f t="shared" si="85"/>
        <v>-1.5806961890610042E-2</v>
      </c>
      <c r="BD66" s="88">
        <f t="shared" si="85"/>
        <v>2.657357366330464E-2</v>
      </c>
      <c r="BE66" s="88">
        <f t="shared" si="85"/>
        <v>4.7057943846550362E-2</v>
      </c>
      <c r="BF66" s="88">
        <f t="shared" si="85"/>
        <v>4.073175634053703E-2</v>
      </c>
    </row>
    <row r="67" spans="1:58" x14ac:dyDescent="0.3">
      <c r="A67" s="75">
        <v>1384</v>
      </c>
      <c r="B67" s="76">
        <v>38960</v>
      </c>
      <c r="C67" s="80">
        <v>1428.4408000000001</v>
      </c>
      <c r="D67" s="81">
        <v>38.773899999999998</v>
      </c>
      <c r="E67" s="82">
        <v>39.200000000000003</v>
      </c>
      <c r="F67" s="82">
        <v>15.66</v>
      </c>
      <c r="G67" s="82">
        <v>29.596900000000002</v>
      </c>
      <c r="H67" s="82">
        <v>77.621300000000005</v>
      </c>
      <c r="I67" s="82">
        <v>76.502300000000005</v>
      </c>
      <c r="J67" s="82">
        <v>40.867899999999999</v>
      </c>
      <c r="K67" s="82">
        <v>25.012599999999999</v>
      </c>
      <c r="L67" s="82">
        <v>70.77</v>
      </c>
      <c r="M67" s="87">
        <v>38.697000000000003</v>
      </c>
      <c r="N67" s="86">
        <v>1138.5734827656499</v>
      </c>
      <c r="O67" s="24"/>
      <c r="P67" s="76">
        <v>38960</v>
      </c>
      <c r="Q67" s="28">
        <f t="shared" si="0"/>
        <v>2.3794588693456298E-2</v>
      </c>
      <c r="R67" s="28">
        <f t="shared" si="1"/>
        <v>7.1845395564327674E-2</v>
      </c>
      <c r="S67" s="28">
        <f t="shared" si="2"/>
        <v>-1.0850365884431001E-2</v>
      </c>
      <c r="T67" s="28">
        <f t="shared" si="3"/>
        <v>4.609218436873741E-2</v>
      </c>
      <c r="U67" s="28">
        <f t="shared" si="4"/>
        <v>7.2067895085720091E-2</v>
      </c>
      <c r="V67" s="28">
        <f t="shared" si="5"/>
        <v>-1.319489646474914E-2</v>
      </c>
      <c r="W67" s="28">
        <f t="shared" si="6"/>
        <v>3.5760340129897816E-3</v>
      </c>
      <c r="X67" s="28">
        <f t="shared" si="7"/>
        <v>4.1929159453691911E-2</v>
      </c>
      <c r="Y67" s="28">
        <f t="shared" si="8"/>
        <v>6.9687393063466718E-3</v>
      </c>
      <c r="Z67" s="28">
        <f t="shared" si="9"/>
        <v>2.9981079901033381E-2</v>
      </c>
      <c r="AA67" s="28">
        <f t="shared" si="10"/>
        <v>1.4417909665242368E-2</v>
      </c>
      <c r="AB67" s="28">
        <f t="shared" si="11"/>
        <v>4.7990757614155832E-3</v>
      </c>
      <c r="AC67" s="28"/>
      <c r="AD67" s="100">
        <v>1.4999999999999999E-2</v>
      </c>
      <c r="AE67" s="28"/>
      <c r="AF67" s="28"/>
      <c r="AG67" s="24"/>
      <c r="AH67" s="76">
        <v>38960</v>
      </c>
      <c r="AI67" s="25">
        <f t="shared" si="12"/>
        <v>1.8995512932040715E-2</v>
      </c>
      <c r="AJ67" s="25">
        <f t="shared" si="13"/>
        <v>6.7046319802912091E-2</v>
      </c>
      <c r="AK67" s="25">
        <f t="shared" si="14"/>
        <v>-1.5649441645846585E-2</v>
      </c>
      <c r="AL67" s="25">
        <f t="shared" si="15"/>
        <v>4.1293108607321827E-2</v>
      </c>
      <c r="AM67" s="25">
        <f t="shared" si="16"/>
        <v>6.7268819324304507E-2</v>
      </c>
      <c r="AN67" s="25">
        <f t="shared" si="17"/>
        <v>-1.7993972226164723E-2</v>
      </c>
      <c r="AO67" s="25">
        <f t="shared" si="18"/>
        <v>-1.2230417484258016E-3</v>
      </c>
      <c r="AP67" s="25">
        <f t="shared" si="19"/>
        <v>3.7130083692276328E-2</v>
      </c>
      <c r="AQ67" s="25">
        <f t="shared" si="20"/>
        <v>2.1696635449310886E-3</v>
      </c>
      <c r="AR67" s="25">
        <f t="shared" si="21"/>
        <v>2.5182004139617797E-2</v>
      </c>
      <c r="AS67" s="25">
        <f t="shared" si="22"/>
        <v>9.6188339038267845E-3</v>
      </c>
      <c r="AU67" s="76">
        <v>38960</v>
      </c>
      <c r="AV67" s="88">
        <f t="shared" ref="AV67:BF67" si="86">AI67-AI$251/12-AI$250*$AI67</f>
        <v>0</v>
      </c>
      <c r="AW67" s="88">
        <f t="shared" si="86"/>
        <v>4.0275952073934362E-2</v>
      </c>
      <c r="AX67" s="88">
        <f t="shared" si="86"/>
        <v>-6.0130925365630597E-2</v>
      </c>
      <c r="AY67" s="88">
        <f t="shared" si="86"/>
        <v>1.9040881859125357E-2</v>
      </c>
      <c r="AZ67" s="88">
        <f t="shared" si="86"/>
        <v>4.3575581328824178E-2</v>
      </c>
      <c r="BA67" s="88">
        <f t="shared" si="86"/>
        <v>-3.7017277129947727E-2</v>
      </c>
      <c r="BB67" s="88">
        <f t="shared" si="86"/>
        <v>-1.5790736635470332E-2</v>
      </c>
      <c r="BC67" s="88">
        <f t="shared" si="86"/>
        <v>1.4377312883581916E-2</v>
      </c>
      <c r="BD67" s="88">
        <f t="shared" si="86"/>
        <v>-1.0528614038484648E-2</v>
      </c>
      <c r="BE67" s="88">
        <f t="shared" si="86"/>
        <v>1.1871610188409999E-2</v>
      </c>
      <c r="BF67" s="88">
        <f t="shared" si="86"/>
        <v>-1.0177453220900728E-2</v>
      </c>
    </row>
    <row r="68" spans="1:58" x14ac:dyDescent="0.3">
      <c r="A68" s="75">
        <v>1405</v>
      </c>
      <c r="B68" s="76">
        <v>38989</v>
      </c>
      <c r="C68" s="80">
        <v>1465.2171000000001</v>
      </c>
      <c r="D68" s="81">
        <v>37.415300000000002</v>
      </c>
      <c r="E68" s="82">
        <v>49.99</v>
      </c>
      <c r="F68" s="82">
        <v>17.739999999999998</v>
      </c>
      <c r="G68" s="82">
        <v>31.497</v>
      </c>
      <c r="H68" s="82">
        <v>78.175700000000006</v>
      </c>
      <c r="I68" s="82">
        <v>75.857900000000001</v>
      </c>
      <c r="J68" s="82">
        <v>36.375399999999999</v>
      </c>
      <c r="K68" s="82">
        <v>25.113299999999999</v>
      </c>
      <c r="L68" s="82">
        <v>71.075000000000003</v>
      </c>
      <c r="M68" s="87">
        <v>42.167999999999999</v>
      </c>
      <c r="N68" s="86">
        <v>1143.5674015700899</v>
      </c>
      <c r="O68" s="24"/>
      <c r="P68" s="76">
        <v>38989</v>
      </c>
      <c r="Q68" s="28">
        <f t="shared" ref="Q68:Q131" si="87">(C68/C67)-1</f>
        <v>2.5745764192677711E-2</v>
      </c>
      <c r="R68" s="28">
        <f t="shared" ref="R68:R131" si="88">(D68/D67)-1</f>
        <v>-3.5039033989358703E-2</v>
      </c>
      <c r="S68" s="28">
        <f t="shared" ref="S68:S131" si="89">(E68/E67)-1</f>
        <v>0.27525510204081627</v>
      </c>
      <c r="T68" s="28">
        <f t="shared" ref="T68:T131" si="90">(F68/F67)-1</f>
        <v>0.13282247765006372</v>
      </c>
      <c r="U68" s="28">
        <f t="shared" ref="U68:U131" si="91">(G68/G67)-1</f>
        <v>6.4199291141977755E-2</v>
      </c>
      <c r="V68" s="28">
        <f t="shared" ref="V68:V131" si="92">(H68/H67)-1</f>
        <v>7.1423694269485694E-3</v>
      </c>
      <c r="W68" s="28">
        <f t="shared" ref="W68:W131" si="93">(I68/I67)-1</f>
        <v>-8.4232761629389197E-3</v>
      </c>
      <c r="X68" s="28">
        <f t="shared" ref="X68:X131" si="94">(J68/J67)-1</f>
        <v>-0.10992735129527087</v>
      </c>
      <c r="Y68" s="28">
        <f t="shared" ref="Y68:Y131" si="95">(K68/K67)-1</f>
        <v>4.0259709106609254E-3</v>
      </c>
      <c r="Z68" s="28">
        <f t="shared" ref="Z68:Z131" si="96">(L68/L67)-1</f>
        <v>4.3097357637418288E-3</v>
      </c>
      <c r="AA68" s="28">
        <f t="shared" ref="AA68:AA131" si="97">(M68/M67)-1</f>
        <v>8.9696875726800407E-2</v>
      </c>
      <c r="AB68" s="28">
        <f t="shared" ref="AB68:AB131" si="98">(N68/N67)-1</f>
        <v>4.3861190164991015E-3</v>
      </c>
      <c r="AC68" s="28"/>
      <c r="AD68" s="100">
        <v>0.02</v>
      </c>
      <c r="AE68" s="28"/>
      <c r="AF68" s="28"/>
      <c r="AG68" s="24"/>
      <c r="AH68" s="76">
        <v>38989</v>
      </c>
      <c r="AI68" s="25">
        <f t="shared" ref="AI68:AI131" si="99">Q68-$AB68</f>
        <v>2.135964517617861E-2</v>
      </c>
      <c r="AJ68" s="25">
        <f t="shared" ref="AJ68:AJ131" si="100">R68-$AB68</f>
        <v>-3.9425153005857805E-2</v>
      </c>
      <c r="AK68" s="25">
        <f t="shared" ref="AK68:AK131" si="101">S68-$AB68</f>
        <v>0.27086898302431717</v>
      </c>
      <c r="AL68" s="25">
        <f t="shared" ref="AL68:AL131" si="102">T68-$AB68</f>
        <v>0.12843635863356462</v>
      </c>
      <c r="AM68" s="25">
        <f t="shared" ref="AM68:AM131" si="103">U68-$AB68</f>
        <v>5.9813172125478653E-2</v>
      </c>
      <c r="AN68" s="25">
        <f t="shared" ref="AN68:AN131" si="104">V68-$AB68</f>
        <v>2.7562504104494678E-3</v>
      </c>
      <c r="AO68" s="25">
        <f t="shared" ref="AO68:AO131" si="105">W68-$AB68</f>
        <v>-1.2809395179438021E-2</v>
      </c>
      <c r="AP68" s="25">
        <f t="shared" ref="AP68:AP131" si="106">X68-$AB68</f>
        <v>-0.11431347031176997</v>
      </c>
      <c r="AQ68" s="25">
        <f t="shared" ref="AQ68:AQ131" si="107">Y68-$AB68</f>
        <v>-3.6014810583817614E-4</v>
      </c>
      <c r="AR68" s="25">
        <f t="shared" ref="AR68:AR131" si="108">Z68-$AB68</f>
        <v>-7.6383252757272757E-5</v>
      </c>
      <c r="AS68" s="25">
        <f t="shared" ref="AS68:AS131" si="109">AA68-$AB68</f>
        <v>8.5310756710301305E-2</v>
      </c>
      <c r="AU68" s="76">
        <v>38989</v>
      </c>
      <c r="AV68" s="88">
        <f t="shared" ref="AV68:BF68" si="110">AI68-AI$251/12-AI$250*$AI68</f>
        <v>0</v>
      </c>
      <c r="AW68" s="88">
        <f t="shared" si="110"/>
        <v>-6.9148813814764565E-2</v>
      </c>
      <c r="AX68" s="88">
        <f t="shared" si="110"/>
        <v>0.22247492535713292</v>
      </c>
      <c r="AY68" s="88">
        <f t="shared" si="110"/>
        <v>0.10376791914557482</v>
      </c>
      <c r="AZ68" s="88">
        <f t="shared" si="110"/>
        <v>3.3750715485481905E-2</v>
      </c>
      <c r="BA68" s="88">
        <f t="shared" si="110"/>
        <v>-1.8443509776870225E-2</v>
      </c>
      <c r="BB68" s="88">
        <f t="shared" si="110"/>
        <v>-2.925514287727295E-2</v>
      </c>
      <c r="BC68" s="88">
        <f t="shared" si="110"/>
        <v>-0.13960110179320634</v>
      </c>
      <c r="BD68" s="88">
        <f t="shared" si="110"/>
        <v>-1.432984564631393E-2</v>
      </c>
      <c r="BE68" s="88">
        <f t="shared" si="110"/>
        <v>-1.4639868801080999E-2</v>
      </c>
      <c r="BF68" s="88">
        <f t="shared" si="110"/>
        <v>6.391772928590414E-2</v>
      </c>
    </row>
    <row r="69" spans="1:58" x14ac:dyDescent="0.3">
      <c r="A69" s="75">
        <v>1427</v>
      </c>
      <c r="B69" s="76">
        <v>39021</v>
      </c>
      <c r="C69" s="80">
        <v>1512.9566</v>
      </c>
      <c r="D69" s="81">
        <v>37.456400000000002</v>
      </c>
      <c r="E69" s="82">
        <v>46.86</v>
      </c>
      <c r="F69" s="82">
        <v>18.47</v>
      </c>
      <c r="G69" s="82">
        <v>33.063299999999998</v>
      </c>
      <c r="H69" s="82">
        <v>80.996099999999998</v>
      </c>
      <c r="I69" s="82">
        <v>80.741799999999998</v>
      </c>
      <c r="J69" s="82">
        <v>37.134300000000003</v>
      </c>
      <c r="K69" s="82">
        <v>26.259899999999998</v>
      </c>
      <c r="L69" s="82">
        <v>69.093000000000004</v>
      </c>
      <c r="M69" s="87">
        <v>45.186</v>
      </c>
      <c r="N69" s="86">
        <v>1148.81749882333</v>
      </c>
      <c r="O69" s="24"/>
      <c r="P69" s="76">
        <v>39021</v>
      </c>
      <c r="Q69" s="28">
        <f t="shared" si="87"/>
        <v>3.2581861077105811E-2</v>
      </c>
      <c r="R69" s="28">
        <f t="shared" si="88"/>
        <v>1.0984811026504282E-3</v>
      </c>
      <c r="S69" s="28">
        <f t="shared" si="89"/>
        <v>-6.2612522504501E-2</v>
      </c>
      <c r="T69" s="28">
        <f t="shared" si="90"/>
        <v>4.1149943630214292E-2</v>
      </c>
      <c r="U69" s="28">
        <f t="shared" si="91"/>
        <v>4.9728545575769001E-2</v>
      </c>
      <c r="V69" s="28">
        <f t="shared" si="92"/>
        <v>3.6077707011257898E-2</v>
      </c>
      <c r="W69" s="28">
        <f t="shared" si="93"/>
        <v>6.4382219913812433E-2</v>
      </c>
      <c r="X69" s="28">
        <f t="shared" si="94"/>
        <v>2.08630008192352E-2</v>
      </c>
      <c r="Y69" s="28">
        <f t="shared" si="95"/>
        <v>4.5657082103905067E-2</v>
      </c>
      <c r="Z69" s="28">
        <f t="shared" si="96"/>
        <v>-2.7886035877594084E-2</v>
      </c>
      <c r="AA69" s="28">
        <f t="shared" si="97"/>
        <v>7.157085941946506E-2</v>
      </c>
      <c r="AB69" s="28">
        <f t="shared" si="98"/>
        <v>4.5909819097953442E-3</v>
      </c>
      <c r="AC69" s="28"/>
      <c r="AD69" s="100">
        <v>2.5000000000000001E-2</v>
      </c>
      <c r="AE69" s="28"/>
      <c r="AF69" s="28"/>
      <c r="AG69" s="24"/>
      <c r="AH69" s="76">
        <v>39021</v>
      </c>
      <c r="AI69" s="25">
        <f t="shared" si="99"/>
        <v>2.7990879167310467E-2</v>
      </c>
      <c r="AJ69" s="25">
        <f t="shared" si="100"/>
        <v>-3.492500807144916E-3</v>
      </c>
      <c r="AK69" s="25">
        <f t="shared" si="101"/>
        <v>-6.7203504414296344E-2</v>
      </c>
      <c r="AL69" s="25">
        <f t="shared" si="102"/>
        <v>3.6558961720418948E-2</v>
      </c>
      <c r="AM69" s="25">
        <f t="shared" si="103"/>
        <v>4.5137563665973657E-2</v>
      </c>
      <c r="AN69" s="25">
        <f t="shared" si="104"/>
        <v>3.1486725101462554E-2</v>
      </c>
      <c r="AO69" s="25">
        <f t="shared" si="105"/>
        <v>5.9791238004017089E-2</v>
      </c>
      <c r="AP69" s="25">
        <f t="shared" si="106"/>
        <v>1.6272018909439856E-2</v>
      </c>
      <c r="AQ69" s="25">
        <f t="shared" si="107"/>
        <v>4.1066100194109723E-2</v>
      </c>
      <c r="AR69" s="25">
        <f t="shared" si="108"/>
        <v>-3.2477017787389428E-2</v>
      </c>
      <c r="AS69" s="25">
        <f t="shared" si="109"/>
        <v>6.6979877509669716E-2</v>
      </c>
      <c r="AU69" s="76">
        <v>39021</v>
      </c>
      <c r="AV69" s="88">
        <f t="shared" ref="AV69:BF69" si="111">AI69-AI$251/12-AI$250*$AI69</f>
        <v>0</v>
      </c>
      <c r="AW69" s="88">
        <f t="shared" si="111"/>
        <v>-4.149995263745513E-2</v>
      </c>
      <c r="AX69" s="88">
        <f t="shared" si="111"/>
        <v>-0.12657207224991604</v>
      </c>
      <c r="AY69" s="88">
        <f t="shared" si="111"/>
        <v>5.1132059085843978E-3</v>
      </c>
      <c r="AZ69" s="88">
        <f t="shared" si="111"/>
        <v>1.2429606019467153E-2</v>
      </c>
      <c r="BA69" s="88">
        <f t="shared" si="111"/>
        <v>4.1821523377084981E-3</v>
      </c>
      <c r="BB69" s="88">
        <f t="shared" si="111"/>
        <v>3.8077676854995371E-2</v>
      </c>
      <c r="BC69" s="88">
        <f t="shared" si="111"/>
        <v>-1.6125728470779258E-2</v>
      </c>
      <c r="BD69" s="88">
        <f t="shared" si="111"/>
        <v>2.3530154083078944E-2</v>
      </c>
      <c r="BE69" s="88">
        <f t="shared" si="111"/>
        <v>-5.0555342073436552E-2</v>
      </c>
      <c r="BF69" s="88">
        <f t="shared" si="111"/>
        <v>4.110809955156855E-2</v>
      </c>
    </row>
    <row r="70" spans="1:58" x14ac:dyDescent="0.3">
      <c r="A70" s="75">
        <v>1449</v>
      </c>
      <c r="B70" s="76">
        <v>39051</v>
      </c>
      <c r="C70" s="80">
        <v>1541.7291</v>
      </c>
      <c r="D70" s="81">
        <v>37.662300000000002</v>
      </c>
      <c r="E70" s="82">
        <v>48.87</v>
      </c>
      <c r="F70" s="82">
        <v>19.05</v>
      </c>
      <c r="G70" s="82">
        <v>33.927500000000002</v>
      </c>
      <c r="H70" s="82">
        <v>87.815200000000004</v>
      </c>
      <c r="I70" s="82">
        <v>87.207700000000003</v>
      </c>
      <c r="J70" s="82">
        <v>40.755600000000001</v>
      </c>
      <c r="K70" s="82">
        <v>26.496700000000001</v>
      </c>
      <c r="L70" s="82">
        <v>67.492000000000004</v>
      </c>
      <c r="M70" s="87">
        <v>46.329000000000001</v>
      </c>
      <c r="N70" s="86">
        <v>1154.0958200841601</v>
      </c>
      <c r="O70" s="24"/>
      <c r="P70" s="76">
        <v>39051</v>
      </c>
      <c r="Q70" s="28">
        <f t="shared" si="87"/>
        <v>1.901739944159675E-2</v>
      </c>
      <c r="R70" s="28">
        <f t="shared" si="88"/>
        <v>5.4970579126665253E-3</v>
      </c>
      <c r="S70" s="28">
        <f t="shared" si="89"/>
        <v>4.2893725992317444E-2</v>
      </c>
      <c r="T70" s="28">
        <f t="shared" si="90"/>
        <v>3.1402273957769511E-2</v>
      </c>
      <c r="U70" s="28">
        <f t="shared" si="91"/>
        <v>2.6137741846700147E-2</v>
      </c>
      <c r="V70" s="28">
        <f t="shared" si="92"/>
        <v>8.4190473368470853E-2</v>
      </c>
      <c r="W70" s="28">
        <f t="shared" si="93"/>
        <v>8.0081197099891366E-2</v>
      </c>
      <c r="X70" s="28">
        <f t="shared" si="94"/>
        <v>9.7519005340076292E-2</v>
      </c>
      <c r="Y70" s="28">
        <f t="shared" si="95"/>
        <v>9.0175514758243924E-3</v>
      </c>
      <c r="Z70" s="28">
        <f t="shared" si="96"/>
        <v>-2.317166717323027E-2</v>
      </c>
      <c r="AA70" s="28">
        <f t="shared" si="97"/>
        <v>2.5295445491966495E-2</v>
      </c>
      <c r="AB70" s="28">
        <f t="shared" si="98"/>
        <v>4.5945689948458934E-3</v>
      </c>
      <c r="AC70" s="28"/>
      <c r="AD70" s="100">
        <v>0.03</v>
      </c>
      <c r="AE70" s="28"/>
      <c r="AF70" s="28"/>
      <c r="AG70" s="24"/>
      <c r="AH70" s="76">
        <v>39051</v>
      </c>
      <c r="AI70" s="25">
        <f t="shared" si="99"/>
        <v>1.4422830446750856E-2</v>
      </c>
      <c r="AJ70" s="25">
        <f t="shared" si="100"/>
        <v>9.024889178206319E-4</v>
      </c>
      <c r="AK70" s="25">
        <f t="shared" si="101"/>
        <v>3.8299156997471551E-2</v>
      </c>
      <c r="AL70" s="25">
        <f t="shared" si="102"/>
        <v>2.6807704962923617E-2</v>
      </c>
      <c r="AM70" s="25">
        <f t="shared" si="103"/>
        <v>2.1543172851854253E-2</v>
      </c>
      <c r="AN70" s="25">
        <f t="shared" si="104"/>
        <v>7.9595904373624959E-2</v>
      </c>
      <c r="AO70" s="25">
        <f t="shared" si="105"/>
        <v>7.5486628105045472E-2</v>
      </c>
      <c r="AP70" s="25">
        <f t="shared" si="106"/>
        <v>9.2924436345230399E-2</v>
      </c>
      <c r="AQ70" s="25">
        <f t="shared" si="107"/>
        <v>4.422982480978499E-3</v>
      </c>
      <c r="AR70" s="25">
        <f t="shared" si="108"/>
        <v>-2.7766236168076164E-2</v>
      </c>
      <c r="AS70" s="25">
        <f t="shared" si="109"/>
        <v>2.0700876497120602E-2</v>
      </c>
      <c r="AU70" s="76">
        <v>39051</v>
      </c>
      <c r="AV70" s="88">
        <f t="shared" ref="AV70:BF70" si="112">AI70-AI$251/12-AI$250*$AI70</f>
        <v>0</v>
      </c>
      <c r="AW70" s="88">
        <f t="shared" si="112"/>
        <v>-2.0155646945107741E-2</v>
      </c>
      <c r="AX70" s="88">
        <f t="shared" si="112"/>
        <v>1.3853372296686317E-3</v>
      </c>
      <c r="AY70" s="88">
        <f t="shared" si="112"/>
        <v>9.2288943078341606E-3</v>
      </c>
      <c r="AZ70" s="88">
        <f t="shared" si="112"/>
        <v>2.4324554097251826E-3</v>
      </c>
      <c r="BA70" s="88">
        <f t="shared" si="112"/>
        <v>6.4782278932453391E-2</v>
      </c>
      <c r="BB70" s="88">
        <f t="shared" si="112"/>
        <v>6.4551445407471222E-2</v>
      </c>
      <c r="BC70" s="88">
        <f t="shared" si="112"/>
        <v>7.5074569352360385E-2</v>
      </c>
      <c r="BD70" s="88">
        <f t="shared" si="112"/>
        <v>-5.8161265074856486E-3</v>
      </c>
      <c r="BE70" s="88">
        <f t="shared" si="112"/>
        <v>-3.8652912066791771E-2</v>
      </c>
      <c r="BF70" s="88">
        <f t="shared" si="112"/>
        <v>3.9929895327311601E-3</v>
      </c>
    </row>
    <row r="71" spans="1:58" x14ac:dyDescent="0.3">
      <c r="A71" s="75">
        <v>1470</v>
      </c>
      <c r="B71" s="76">
        <v>39080</v>
      </c>
      <c r="C71" s="80">
        <v>1563.2221</v>
      </c>
      <c r="D71" s="81">
        <v>39.017899999999997</v>
      </c>
      <c r="E71" s="82">
        <v>53.12</v>
      </c>
      <c r="F71" s="82">
        <v>17.14</v>
      </c>
      <c r="G71" s="82">
        <v>34.505299999999998</v>
      </c>
      <c r="H71" s="82">
        <v>89.284499999999994</v>
      </c>
      <c r="I71" s="82">
        <v>87.003399999999999</v>
      </c>
      <c r="J71" s="82">
        <v>40.005600000000001</v>
      </c>
      <c r="K71" s="82">
        <v>27.3001</v>
      </c>
      <c r="L71" s="82">
        <v>68.444000000000003</v>
      </c>
      <c r="M71" s="87">
        <v>48.935000000000002</v>
      </c>
      <c r="N71" s="86">
        <v>1159.14310539951</v>
      </c>
      <c r="O71" s="24"/>
      <c r="P71" s="76">
        <v>39080</v>
      </c>
      <c r="Q71" s="28">
        <f t="shared" si="87"/>
        <v>1.3940840839029356E-2</v>
      </c>
      <c r="R71" s="28">
        <f t="shared" si="88"/>
        <v>3.5993553234932474E-2</v>
      </c>
      <c r="S71" s="28">
        <f t="shared" si="89"/>
        <v>8.6965418457131127E-2</v>
      </c>
      <c r="T71" s="28">
        <f t="shared" si="90"/>
        <v>-0.10026246719160103</v>
      </c>
      <c r="U71" s="28">
        <f t="shared" si="91"/>
        <v>1.7030432539974827E-2</v>
      </c>
      <c r="V71" s="28">
        <f t="shared" si="92"/>
        <v>1.6731727536918317E-2</v>
      </c>
      <c r="W71" s="28">
        <f t="shared" si="93"/>
        <v>-2.3426830428965317E-3</v>
      </c>
      <c r="X71" s="28">
        <f t="shared" si="94"/>
        <v>-1.8402379059564766E-2</v>
      </c>
      <c r="Y71" s="28">
        <f t="shared" si="95"/>
        <v>3.0320756924447245E-2</v>
      </c>
      <c r="Z71" s="28">
        <f t="shared" si="96"/>
        <v>1.4105375451905378E-2</v>
      </c>
      <c r="AA71" s="28">
        <f t="shared" si="97"/>
        <v>5.6249865095296725E-2</v>
      </c>
      <c r="AB71" s="28">
        <f t="shared" si="98"/>
        <v>4.3733676420227852E-3</v>
      </c>
      <c r="AC71" s="28"/>
      <c r="AD71" s="100">
        <v>3.5000000000000003E-2</v>
      </c>
      <c r="AE71" s="28"/>
      <c r="AF71" s="28"/>
      <c r="AG71" s="24"/>
      <c r="AH71" s="76">
        <v>39080</v>
      </c>
      <c r="AI71" s="25">
        <f t="shared" si="99"/>
        <v>9.5674731970065707E-3</v>
      </c>
      <c r="AJ71" s="25">
        <f t="shared" si="100"/>
        <v>3.1620185592909689E-2</v>
      </c>
      <c r="AK71" s="25">
        <f t="shared" si="101"/>
        <v>8.2592050815108342E-2</v>
      </c>
      <c r="AL71" s="25">
        <f t="shared" si="102"/>
        <v>-0.10463583483362382</v>
      </c>
      <c r="AM71" s="25">
        <f t="shared" si="103"/>
        <v>1.2657064897952042E-2</v>
      </c>
      <c r="AN71" s="25">
        <f t="shared" si="104"/>
        <v>1.2358359894895532E-2</v>
      </c>
      <c r="AO71" s="25">
        <f t="shared" si="105"/>
        <v>-6.7160506849193169E-3</v>
      </c>
      <c r="AP71" s="25">
        <f t="shared" si="106"/>
        <v>-2.2775746701587551E-2</v>
      </c>
      <c r="AQ71" s="25">
        <f t="shared" si="107"/>
        <v>2.594738928242446E-2</v>
      </c>
      <c r="AR71" s="25">
        <f t="shared" si="108"/>
        <v>9.7320078098825924E-3</v>
      </c>
      <c r="AS71" s="25">
        <f t="shared" si="109"/>
        <v>5.187649745327394E-2</v>
      </c>
      <c r="AU71" s="76">
        <v>39080</v>
      </c>
      <c r="AV71" s="88">
        <f t="shared" ref="AV71:BF71" si="113">AI71-AI$251/12-AI$250*$AI71</f>
        <v>0</v>
      </c>
      <c r="AW71" s="88">
        <f t="shared" si="113"/>
        <v>1.6627401193212186E-2</v>
      </c>
      <c r="AX71" s="88">
        <f t="shared" si="113"/>
        <v>5.3713713972499334E-2</v>
      </c>
      <c r="AY71" s="88">
        <f t="shared" si="113"/>
        <v>-0.11725232746603509</v>
      </c>
      <c r="AZ71" s="88">
        <f t="shared" si="113"/>
        <v>-1.5878490552199611E-3</v>
      </c>
      <c r="BA71" s="88">
        <f t="shared" si="113"/>
        <v>2.0146485060648315E-3</v>
      </c>
      <c r="BB71" s="88">
        <f t="shared" si="113"/>
        <v>-1.3794166015435601E-2</v>
      </c>
      <c r="BC71" s="88">
        <f t="shared" si="113"/>
        <v>-3.5419621442963442E-2</v>
      </c>
      <c r="BD71" s="88">
        <f t="shared" si="113"/>
        <v>1.8319470138051311E-2</v>
      </c>
      <c r="BE71" s="88">
        <f t="shared" si="113"/>
        <v>1.4188797259040231E-3</v>
      </c>
      <c r="BF71" s="88">
        <f t="shared" si="113"/>
        <v>3.8447929828648003E-2</v>
      </c>
    </row>
    <row r="72" spans="1:58" x14ac:dyDescent="0.3">
      <c r="A72" s="75">
        <v>1493</v>
      </c>
      <c r="B72" s="76">
        <v>39113</v>
      </c>
      <c r="C72" s="80">
        <v>1586.8603000000001</v>
      </c>
      <c r="D72" s="81">
        <v>38.883699999999997</v>
      </c>
      <c r="E72" s="82">
        <v>56.18</v>
      </c>
      <c r="F72" s="82">
        <v>17.16</v>
      </c>
      <c r="G72" s="82">
        <v>35.660899999999998</v>
      </c>
      <c r="H72" s="82">
        <v>88.495199999999997</v>
      </c>
      <c r="I72" s="82">
        <v>84.130899999999997</v>
      </c>
      <c r="J72" s="82">
        <v>38.158999999999999</v>
      </c>
      <c r="K72" s="82">
        <v>27.090800000000002</v>
      </c>
      <c r="L72" s="82">
        <v>71.388000000000005</v>
      </c>
      <c r="M72" s="87">
        <v>48.957000000000001</v>
      </c>
      <c r="N72" s="86">
        <v>1164.71331441086</v>
      </c>
      <c r="O72" s="24"/>
      <c r="P72" s="76">
        <v>39113</v>
      </c>
      <c r="Q72" s="28">
        <f t="shared" si="87"/>
        <v>1.5121459708124618E-2</v>
      </c>
      <c r="R72" s="28">
        <f t="shared" si="88"/>
        <v>-3.4394470230330043E-3</v>
      </c>
      <c r="S72" s="28">
        <f t="shared" si="89"/>
        <v>5.7605421686746983E-2</v>
      </c>
      <c r="T72" s="28">
        <f t="shared" si="90"/>
        <v>1.166861143523823E-3</v>
      </c>
      <c r="U72" s="28">
        <f t="shared" si="91"/>
        <v>3.3490507255407032E-2</v>
      </c>
      <c r="V72" s="28">
        <f t="shared" si="92"/>
        <v>-8.840280227811026E-3</v>
      </c>
      <c r="W72" s="28">
        <f t="shared" si="93"/>
        <v>-3.3015951100761609E-2</v>
      </c>
      <c r="X72" s="28">
        <f t="shared" si="94"/>
        <v>-4.6158537804707356E-2</v>
      </c>
      <c r="Y72" s="28">
        <f t="shared" si="95"/>
        <v>-7.666638583741392E-3</v>
      </c>
      <c r="Z72" s="28">
        <f t="shared" si="96"/>
        <v>4.3013266319911203E-2</v>
      </c>
      <c r="AA72" s="28">
        <f t="shared" si="97"/>
        <v>4.4957596812089662E-4</v>
      </c>
      <c r="AB72" s="28">
        <f t="shared" si="98"/>
        <v>4.8054541198605527E-3</v>
      </c>
      <c r="AC72" s="28"/>
      <c r="AD72" s="100">
        <v>0.04</v>
      </c>
      <c r="AE72" s="28"/>
      <c r="AF72" s="28"/>
      <c r="AG72" s="24"/>
      <c r="AH72" s="76">
        <v>39113</v>
      </c>
      <c r="AI72" s="25">
        <f t="shared" si="99"/>
        <v>1.0316005588264066E-2</v>
      </c>
      <c r="AJ72" s="25">
        <f t="shared" si="100"/>
        <v>-8.244901142893557E-3</v>
      </c>
      <c r="AK72" s="25">
        <f t="shared" si="101"/>
        <v>5.279996756688643E-2</v>
      </c>
      <c r="AL72" s="25">
        <f t="shared" si="102"/>
        <v>-3.6385929763367297E-3</v>
      </c>
      <c r="AM72" s="25">
        <f t="shared" si="103"/>
        <v>2.8685053135546479E-2</v>
      </c>
      <c r="AN72" s="25">
        <f t="shared" si="104"/>
        <v>-1.3645734347671579E-2</v>
      </c>
      <c r="AO72" s="25">
        <f t="shared" si="105"/>
        <v>-3.7821405220622162E-2</v>
      </c>
      <c r="AP72" s="25">
        <f t="shared" si="106"/>
        <v>-5.0963991924567908E-2</v>
      </c>
      <c r="AQ72" s="25">
        <f t="shared" si="107"/>
        <v>-1.2472092703601945E-2</v>
      </c>
      <c r="AR72" s="25">
        <f t="shared" si="108"/>
        <v>3.820781220005065E-2</v>
      </c>
      <c r="AS72" s="25">
        <f t="shared" si="109"/>
        <v>-4.3558781517396561E-3</v>
      </c>
      <c r="AU72" s="76">
        <v>39113</v>
      </c>
      <c r="AV72" s="88">
        <f t="shared" ref="AV72:BF72" si="114">AI72-AI$251/12-AI$250*$AI72</f>
        <v>0</v>
      </c>
      <c r="AW72" s="88">
        <f t="shared" si="114"/>
        <v>-2.4172758247041071E-2</v>
      </c>
      <c r="AX72" s="88">
        <f t="shared" si="114"/>
        <v>2.268283017067841E-2</v>
      </c>
      <c r="AY72" s="88">
        <f t="shared" si="114"/>
        <v>-1.7020107745047253E-2</v>
      </c>
      <c r="AZ72" s="88">
        <f t="shared" si="114"/>
        <v>1.3689996333221632E-2</v>
      </c>
      <c r="BA72" s="88">
        <f t="shared" si="114"/>
        <v>-2.4678555781801295E-2</v>
      </c>
      <c r="BB72" s="88">
        <f t="shared" si="114"/>
        <v>-4.5494150299476156E-2</v>
      </c>
      <c r="BC72" s="88">
        <f t="shared" si="114"/>
        <v>-6.4410455152936003E-2</v>
      </c>
      <c r="BD72" s="88">
        <f t="shared" si="114"/>
        <v>-2.0502569286591513E-2</v>
      </c>
      <c r="BE72" s="88">
        <f t="shared" si="114"/>
        <v>2.9497929809294332E-2</v>
      </c>
      <c r="BF72" s="88">
        <f t="shared" si="114"/>
        <v>-1.8290006257464984E-2</v>
      </c>
    </row>
    <row r="73" spans="1:58" x14ac:dyDescent="0.3">
      <c r="A73" s="75">
        <v>1513</v>
      </c>
      <c r="B73" s="76">
        <v>39141</v>
      </c>
      <c r="C73" s="80">
        <v>1555.8297</v>
      </c>
      <c r="D73" s="81">
        <v>41.733499999999999</v>
      </c>
      <c r="E73" s="82">
        <v>51.57</v>
      </c>
      <c r="F73" s="82">
        <v>16.43</v>
      </c>
      <c r="G73" s="82">
        <v>32.664499999999997</v>
      </c>
      <c r="H73" s="82">
        <v>83.800399999999996</v>
      </c>
      <c r="I73" s="82">
        <v>81.731499999999997</v>
      </c>
      <c r="J73" s="82">
        <v>38.852400000000003</v>
      </c>
      <c r="K73" s="82">
        <v>26.411799999999999</v>
      </c>
      <c r="L73" s="82">
        <v>69.100999999999999</v>
      </c>
      <c r="M73" s="87">
        <v>48.228000000000002</v>
      </c>
      <c r="N73" s="86">
        <v>1169.5902881112399</v>
      </c>
      <c r="O73" s="24"/>
      <c r="P73" s="76">
        <v>39141</v>
      </c>
      <c r="Q73" s="28">
        <f t="shared" si="87"/>
        <v>-1.9554714425712216E-2</v>
      </c>
      <c r="R73" s="28">
        <f t="shared" si="88"/>
        <v>7.3290350455332165E-2</v>
      </c>
      <c r="S73" s="28">
        <f t="shared" si="89"/>
        <v>-8.205767176931289E-2</v>
      </c>
      <c r="T73" s="28">
        <f t="shared" si="90"/>
        <v>-4.2540792540792571E-2</v>
      </c>
      <c r="U73" s="28">
        <f t="shared" si="91"/>
        <v>-8.4024800271445765E-2</v>
      </c>
      <c r="V73" s="28">
        <f t="shared" si="92"/>
        <v>-5.3051464938211335E-2</v>
      </c>
      <c r="W73" s="28">
        <f t="shared" si="93"/>
        <v>-2.8519842293378561E-2</v>
      </c>
      <c r="X73" s="28">
        <f t="shared" si="94"/>
        <v>1.8171335726827387E-2</v>
      </c>
      <c r="Y73" s="28">
        <f t="shared" si="95"/>
        <v>-2.5063859317554393E-2</v>
      </c>
      <c r="Z73" s="28">
        <f t="shared" si="96"/>
        <v>-3.2036196559645957E-2</v>
      </c>
      <c r="AA73" s="28">
        <f t="shared" si="97"/>
        <v>-1.4890618297689784E-2</v>
      </c>
      <c r="AB73" s="28">
        <f t="shared" si="98"/>
        <v>4.1872739325958808E-3</v>
      </c>
      <c r="AC73" s="28"/>
      <c r="AD73" s="100">
        <v>4.4999999999999998E-2</v>
      </c>
      <c r="AE73" s="28"/>
      <c r="AF73" s="28"/>
      <c r="AG73" s="24"/>
      <c r="AH73" s="76">
        <v>39141</v>
      </c>
      <c r="AI73" s="25">
        <f t="shared" si="99"/>
        <v>-2.3741988358308097E-2</v>
      </c>
      <c r="AJ73" s="25">
        <f t="shared" si="100"/>
        <v>6.9103076522736284E-2</v>
      </c>
      <c r="AK73" s="25">
        <f t="shared" si="101"/>
        <v>-8.6244945701908771E-2</v>
      </c>
      <c r="AL73" s="25">
        <f t="shared" si="102"/>
        <v>-4.6728066473388452E-2</v>
      </c>
      <c r="AM73" s="25">
        <f t="shared" si="103"/>
        <v>-8.8212074204041646E-2</v>
      </c>
      <c r="AN73" s="25">
        <f t="shared" si="104"/>
        <v>-5.7238738870807215E-2</v>
      </c>
      <c r="AO73" s="25">
        <f t="shared" si="105"/>
        <v>-3.2707116225974442E-2</v>
      </c>
      <c r="AP73" s="25">
        <f t="shared" si="106"/>
        <v>1.3984061794231506E-2</v>
      </c>
      <c r="AQ73" s="25">
        <f t="shared" si="107"/>
        <v>-2.9251133250150274E-2</v>
      </c>
      <c r="AR73" s="25">
        <f t="shared" si="108"/>
        <v>-3.6223470492241838E-2</v>
      </c>
      <c r="AS73" s="25">
        <f t="shared" si="109"/>
        <v>-1.9077892230285665E-2</v>
      </c>
      <c r="AU73" s="76">
        <v>39141</v>
      </c>
      <c r="AV73" s="88">
        <f t="shared" ref="AV73:BF73" si="115">AI73-AI$251/12-AI$250*$AI73</f>
        <v>0</v>
      </c>
      <c r="AW73" s="88">
        <f t="shared" si="115"/>
        <v>9.5720740333538765E-2</v>
      </c>
      <c r="AX73" s="88">
        <f t="shared" si="115"/>
        <v>-5.9997038314141042E-2</v>
      </c>
      <c r="AY73" s="88">
        <f t="shared" si="115"/>
        <v>-2.5301308959716329E-2</v>
      </c>
      <c r="AZ73" s="88">
        <f t="shared" si="115"/>
        <v>-6.9075861720087423E-2</v>
      </c>
      <c r="BA73" s="88">
        <f t="shared" si="115"/>
        <v>-3.691726485235397E-2</v>
      </c>
      <c r="BB73" s="88">
        <f t="shared" si="115"/>
        <v>-1.3324390351439855E-2</v>
      </c>
      <c r="BC73" s="88">
        <f t="shared" si="115"/>
        <v>3.7055128269084851E-2</v>
      </c>
      <c r="BD73" s="88">
        <f t="shared" si="115"/>
        <v>-1.8965369991450411E-2</v>
      </c>
      <c r="BE73" s="88">
        <f t="shared" si="115"/>
        <v>-2.6881153757970982E-2</v>
      </c>
      <c r="BF73" s="88">
        <f t="shared" si="115"/>
        <v>-1.0009173691013958E-2</v>
      </c>
    </row>
    <row r="74" spans="1:58" x14ac:dyDescent="0.3">
      <c r="A74" s="75">
        <v>1535</v>
      </c>
      <c r="B74" s="76">
        <v>39171</v>
      </c>
      <c r="C74" s="80">
        <v>1573.2076999999999</v>
      </c>
      <c r="D74" s="81">
        <v>44.177300000000002</v>
      </c>
      <c r="E74" s="82">
        <v>49.92</v>
      </c>
      <c r="F74" s="82">
        <v>18.13</v>
      </c>
      <c r="G74" s="82">
        <v>32.316699999999997</v>
      </c>
      <c r="H74" s="82">
        <v>90.453500000000005</v>
      </c>
      <c r="I74" s="82">
        <v>86.030100000000004</v>
      </c>
      <c r="J74" s="82">
        <v>40.397799999999997</v>
      </c>
      <c r="K74" s="82">
        <v>27.354900000000001</v>
      </c>
      <c r="L74" s="82">
        <v>69.882000000000005</v>
      </c>
      <c r="M74" s="87">
        <v>49.728999999999999</v>
      </c>
      <c r="N74" s="86">
        <v>1174.97384075901</v>
      </c>
      <c r="O74" s="24"/>
      <c r="P74" s="76">
        <v>39171</v>
      </c>
      <c r="Q74" s="28">
        <f t="shared" si="87"/>
        <v>1.1169602945618085E-2</v>
      </c>
      <c r="R74" s="28">
        <f t="shared" si="88"/>
        <v>5.8557274132291948E-2</v>
      </c>
      <c r="S74" s="28">
        <f t="shared" si="89"/>
        <v>-3.1995346131471814E-2</v>
      </c>
      <c r="T74" s="28">
        <f t="shared" si="90"/>
        <v>0.10346926354230068</v>
      </c>
      <c r="U74" s="28">
        <f t="shared" si="91"/>
        <v>-1.0647644996861994E-2</v>
      </c>
      <c r="V74" s="28">
        <f t="shared" si="92"/>
        <v>7.9392222471491802E-2</v>
      </c>
      <c r="W74" s="28">
        <f t="shared" si="93"/>
        <v>5.2594165040406704E-2</v>
      </c>
      <c r="X74" s="28">
        <f t="shared" si="94"/>
        <v>3.9776178562971554E-2</v>
      </c>
      <c r="Y74" s="28">
        <f t="shared" si="95"/>
        <v>3.5707524667004886E-2</v>
      </c>
      <c r="Z74" s="28">
        <f t="shared" si="96"/>
        <v>1.1302296638254328E-2</v>
      </c>
      <c r="AA74" s="28">
        <f t="shared" si="97"/>
        <v>3.1122999087666914E-2</v>
      </c>
      <c r="AB74" s="28">
        <f t="shared" si="98"/>
        <v>4.6029389115944674E-3</v>
      </c>
      <c r="AC74" s="28"/>
      <c r="AD74" s="100">
        <v>0.05</v>
      </c>
      <c r="AE74" s="28"/>
      <c r="AF74" s="28"/>
      <c r="AG74" s="24"/>
      <c r="AH74" s="76">
        <v>39171</v>
      </c>
      <c r="AI74" s="25">
        <f t="shared" si="99"/>
        <v>6.5666640340236171E-3</v>
      </c>
      <c r="AJ74" s="25">
        <f t="shared" si="100"/>
        <v>5.395433522069748E-2</v>
      </c>
      <c r="AK74" s="25">
        <f t="shared" si="101"/>
        <v>-3.6598285043066281E-2</v>
      </c>
      <c r="AL74" s="25">
        <f t="shared" si="102"/>
        <v>9.8866324630706215E-2</v>
      </c>
      <c r="AM74" s="25">
        <f t="shared" si="103"/>
        <v>-1.5250583908456461E-2</v>
      </c>
      <c r="AN74" s="25">
        <f t="shared" si="104"/>
        <v>7.4789283559897335E-2</v>
      </c>
      <c r="AO74" s="25">
        <f t="shared" si="105"/>
        <v>4.7991226128812237E-2</v>
      </c>
      <c r="AP74" s="25">
        <f t="shared" si="106"/>
        <v>3.5173239651377086E-2</v>
      </c>
      <c r="AQ74" s="25">
        <f t="shared" si="107"/>
        <v>3.1104585755410419E-2</v>
      </c>
      <c r="AR74" s="25">
        <f t="shared" si="108"/>
        <v>6.6993577266598603E-3</v>
      </c>
      <c r="AS74" s="25">
        <f t="shared" si="109"/>
        <v>2.6520060176072446E-2</v>
      </c>
      <c r="AU74" s="76">
        <v>39171</v>
      </c>
      <c r="AV74" s="88">
        <f t="shared" ref="AV74:BF74" si="116">AI74-AI$251/12-AI$250*$AI74</f>
        <v>0</v>
      </c>
      <c r="AW74" s="88">
        <f t="shared" si="116"/>
        <v>4.271018584647289E-2</v>
      </c>
      <c r="AX74" s="88">
        <f t="shared" si="116"/>
        <v>-6.0510365120082017E-2</v>
      </c>
      <c r="AY74" s="88">
        <f t="shared" si="116"/>
        <v>8.9316747289208381E-2</v>
      </c>
      <c r="AZ74" s="88">
        <f t="shared" si="116"/>
        <v>-2.6488232495994288E-2</v>
      </c>
      <c r="BA74" s="88">
        <f t="shared" si="116"/>
        <v>6.7208161689421259E-2</v>
      </c>
      <c r="BB74" s="88">
        <f t="shared" si="116"/>
        <v>4.3296936025146081E-2</v>
      </c>
      <c r="BC74" s="88">
        <f t="shared" si="116"/>
        <v>2.5746880830487706E-2</v>
      </c>
      <c r="BD74" s="88">
        <f t="shared" si="116"/>
        <v>2.5090488624000162E-2</v>
      </c>
      <c r="BE74" s="88">
        <f t="shared" si="116"/>
        <v>-2.321265649362584E-5</v>
      </c>
      <c r="BF74" s="88">
        <f t="shared" si="116"/>
        <v>1.5118245891507693E-2</v>
      </c>
    </row>
    <row r="75" spans="1:58" x14ac:dyDescent="0.3">
      <c r="A75" s="75">
        <v>1556</v>
      </c>
      <c r="B75" s="76">
        <v>39202</v>
      </c>
      <c r="C75" s="80">
        <v>1642.9005999999999</v>
      </c>
      <c r="D75" s="81">
        <v>45.357900000000001</v>
      </c>
      <c r="E75" s="82">
        <v>44.08</v>
      </c>
      <c r="F75" s="82">
        <v>18.8</v>
      </c>
      <c r="G75" s="82">
        <v>34.716900000000003</v>
      </c>
      <c r="H75" s="82">
        <v>95.137600000000006</v>
      </c>
      <c r="I75" s="82">
        <v>90.511200000000002</v>
      </c>
      <c r="J75" s="82">
        <v>41.388199999999998</v>
      </c>
      <c r="K75" s="82">
        <v>29.742799999999999</v>
      </c>
      <c r="L75" s="82">
        <v>72.662999999999997</v>
      </c>
      <c r="M75" s="87">
        <v>53.295000000000002</v>
      </c>
      <c r="N75" s="86">
        <v>1180.1185199613401</v>
      </c>
      <c r="O75" s="24"/>
      <c r="P75" s="76">
        <v>39202</v>
      </c>
      <c r="Q75" s="28">
        <f t="shared" si="87"/>
        <v>4.4299872165639576E-2</v>
      </c>
      <c r="R75" s="28">
        <f t="shared" si="88"/>
        <v>2.672413207688118E-2</v>
      </c>
      <c r="S75" s="28">
        <f t="shared" si="89"/>
        <v>-0.11698717948717952</v>
      </c>
      <c r="T75" s="28">
        <f t="shared" si="90"/>
        <v>3.6955322669608437E-2</v>
      </c>
      <c r="U75" s="28">
        <f t="shared" si="91"/>
        <v>7.4271197244768272E-2</v>
      </c>
      <c r="V75" s="28">
        <f t="shared" si="92"/>
        <v>5.1784618616194988E-2</v>
      </c>
      <c r="W75" s="28">
        <f t="shared" si="93"/>
        <v>5.2087583299333495E-2</v>
      </c>
      <c r="X75" s="28">
        <f t="shared" si="94"/>
        <v>2.4516186525008754E-2</v>
      </c>
      <c r="Y75" s="28">
        <f t="shared" si="95"/>
        <v>8.7293318564498401E-2</v>
      </c>
      <c r="Z75" s="28">
        <f t="shared" si="96"/>
        <v>3.9795655533613639E-2</v>
      </c>
      <c r="AA75" s="28">
        <f t="shared" si="97"/>
        <v>7.1708660942307434E-2</v>
      </c>
      <c r="AB75" s="28">
        <f t="shared" si="98"/>
        <v>4.3785478653777243E-3</v>
      </c>
      <c r="AC75" s="28"/>
      <c r="AD75" s="100">
        <v>5.5E-2</v>
      </c>
      <c r="AE75" s="28"/>
      <c r="AF75" s="28"/>
      <c r="AG75" s="24"/>
      <c r="AH75" s="76">
        <v>39202</v>
      </c>
      <c r="AI75" s="25">
        <f t="shared" si="99"/>
        <v>3.9921324300261851E-2</v>
      </c>
      <c r="AJ75" s="25">
        <f t="shared" si="100"/>
        <v>2.2345584211503455E-2</v>
      </c>
      <c r="AK75" s="25">
        <f t="shared" si="101"/>
        <v>-0.12136572735255724</v>
      </c>
      <c r="AL75" s="25">
        <f t="shared" si="102"/>
        <v>3.2576774804230713E-2</v>
      </c>
      <c r="AM75" s="25">
        <f t="shared" si="103"/>
        <v>6.9892649379390548E-2</v>
      </c>
      <c r="AN75" s="25">
        <f t="shared" si="104"/>
        <v>4.7406070750817264E-2</v>
      </c>
      <c r="AO75" s="25">
        <f t="shared" si="105"/>
        <v>4.7709035433955771E-2</v>
      </c>
      <c r="AP75" s="25">
        <f t="shared" si="106"/>
        <v>2.013763865963103E-2</v>
      </c>
      <c r="AQ75" s="25">
        <f t="shared" si="107"/>
        <v>8.2914770699120677E-2</v>
      </c>
      <c r="AR75" s="25">
        <f t="shared" si="108"/>
        <v>3.5417107668235914E-2</v>
      </c>
      <c r="AS75" s="25">
        <f t="shared" si="109"/>
        <v>6.733011307692971E-2</v>
      </c>
      <c r="AU75" s="76">
        <v>39202</v>
      </c>
      <c r="AV75" s="88">
        <f t="shared" ref="AV75:BF75" si="117">AI75-AI$251/12-AI$250*$AI75</f>
        <v>0</v>
      </c>
      <c r="AW75" s="88">
        <f t="shared" si="117"/>
        <v>-3.056547596769877E-2</v>
      </c>
      <c r="AX75" s="88">
        <f t="shared" si="117"/>
        <v>-0.20047885428541795</v>
      </c>
      <c r="AY75" s="88">
        <f t="shared" si="117"/>
        <v>-1.1062247096301207E-2</v>
      </c>
      <c r="AZ75" s="88">
        <f t="shared" si="117"/>
        <v>2.5228578399352712E-2</v>
      </c>
      <c r="BA75" s="88">
        <f t="shared" si="117"/>
        <v>9.1181528679641702E-3</v>
      </c>
      <c r="BB75" s="88">
        <f t="shared" si="117"/>
        <v>1.6517998533956961E-2</v>
      </c>
      <c r="BC75" s="88">
        <f t="shared" si="117"/>
        <v>-2.5052124163384145E-2</v>
      </c>
      <c r="BD75" s="88">
        <f t="shared" si="117"/>
        <v>5.8962683496043944E-2</v>
      </c>
      <c r="BE75" s="88">
        <f t="shared" si="117"/>
        <v>1.1015135209366027E-2</v>
      </c>
      <c r="BF75" s="88">
        <f t="shared" si="117"/>
        <v>3.3400485316214062E-2</v>
      </c>
    </row>
    <row r="76" spans="1:58" x14ac:dyDescent="0.3">
      <c r="A76" s="75">
        <v>1579</v>
      </c>
      <c r="B76" s="76">
        <v>39233</v>
      </c>
      <c r="C76" s="80">
        <v>1700.2131999999999</v>
      </c>
      <c r="D76" s="81">
        <v>44.623100000000001</v>
      </c>
      <c r="E76" s="82">
        <v>44.21</v>
      </c>
      <c r="F76" s="82">
        <v>19.38</v>
      </c>
      <c r="G76" s="82">
        <v>35.701900000000002</v>
      </c>
      <c r="H76" s="82">
        <v>100.3788</v>
      </c>
      <c r="I76" s="82">
        <v>95.250799999999998</v>
      </c>
      <c r="J76" s="82">
        <v>50.671399999999998</v>
      </c>
      <c r="K76" s="82">
        <v>30.198699999999999</v>
      </c>
      <c r="L76" s="82">
        <v>75.126000000000005</v>
      </c>
      <c r="M76" s="87">
        <v>55.801000000000002</v>
      </c>
      <c r="N76" s="86">
        <v>1185.7876435650901</v>
      </c>
      <c r="O76" s="24"/>
      <c r="P76" s="76">
        <v>39233</v>
      </c>
      <c r="Q76" s="28">
        <f t="shared" si="87"/>
        <v>3.4885007650493183E-2</v>
      </c>
      <c r="R76" s="28">
        <f t="shared" si="88"/>
        <v>-1.6200044534689706E-2</v>
      </c>
      <c r="S76" s="28">
        <f t="shared" si="89"/>
        <v>2.9491833030854675E-3</v>
      </c>
      <c r="T76" s="28">
        <f t="shared" si="90"/>
        <v>3.0851063829787195E-2</v>
      </c>
      <c r="U76" s="28">
        <f t="shared" si="91"/>
        <v>2.8372348913641376E-2</v>
      </c>
      <c r="V76" s="28">
        <f t="shared" si="92"/>
        <v>5.5090731740132126E-2</v>
      </c>
      <c r="W76" s="28">
        <f t="shared" si="93"/>
        <v>5.2364790213807799E-2</v>
      </c>
      <c r="X76" s="28">
        <f t="shared" si="94"/>
        <v>0.22429581378267249</v>
      </c>
      <c r="Y76" s="28">
        <f t="shared" si="95"/>
        <v>1.5328079400728889E-2</v>
      </c>
      <c r="Z76" s="28">
        <f t="shared" si="96"/>
        <v>3.389620577185104E-2</v>
      </c>
      <c r="AA76" s="28">
        <f t="shared" si="97"/>
        <v>4.7021296556900349E-2</v>
      </c>
      <c r="AB76" s="28">
        <f t="shared" si="98"/>
        <v>4.8038595343251611E-3</v>
      </c>
      <c r="AC76" s="28"/>
      <c r="AD76" s="100">
        <v>0.06</v>
      </c>
      <c r="AE76" s="28"/>
      <c r="AF76" s="28"/>
      <c r="AG76" s="24"/>
      <c r="AH76" s="76">
        <v>39233</v>
      </c>
      <c r="AI76" s="25">
        <f t="shared" si="99"/>
        <v>3.0081148116168022E-2</v>
      </c>
      <c r="AJ76" s="25">
        <f t="shared" si="100"/>
        <v>-2.1003904069014867E-2</v>
      </c>
      <c r="AK76" s="25">
        <f t="shared" si="101"/>
        <v>-1.8546762312396936E-3</v>
      </c>
      <c r="AL76" s="25">
        <f t="shared" si="102"/>
        <v>2.6047204295462034E-2</v>
      </c>
      <c r="AM76" s="25">
        <f t="shared" si="103"/>
        <v>2.3568489379316215E-2</v>
      </c>
      <c r="AN76" s="25">
        <f t="shared" si="104"/>
        <v>5.0286872205806965E-2</v>
      </c>
      <c r="AO76" s="25">
        <f t="shared" si="105"/>
        <v>4.7560930679482638E-2</v>
      </c>
      <c r="AP76" s="25">
        <f t="shared" si="106"/>
        <v>0.21949195424834733</v>
      </c>
      <c r="AQ76" s="25">
        <f t="shared" si="107"/>
        <v>1.0524219866403728E-2</v>
      </c>
      <c r="AR76" s="25">
        <f t="shared" si="108"/>
        <v>2.9092346237525879E-2</v>
      </c>
      <c r="AS76" s="25">
        <f t="shared" si="109"/>
        <v>4.2217437022575188E-2</v>
      </c>
      <c r="AU76" s="76">
        <v>39233</v>
      </c>
      <c r="AV76" s="88">
        <f t="shared" ref="AV76:BF76" si="118">AI76-AI$251/12-AI$250*$AI76</f>
        <v>0</v>
      </c>
      <c r="AW76" s="88">
        <f t="shared" si="118"/>
        <v>-6.1622536740480884E-2</v>
      </c>
      <c r="AX76" s="88">
        <f t="shared" si="118"/>
        <v>-6.4682581780576037E-2</v>
      </c>
      <c r="AY76" s="88">
        <f t="shared" si="118"/>
        <v>-7.5348679074489326E-3</v>
      </c>
      <c r="AZ76" s="88">
        <f t="shared" si="118"/>
        <v>-1.1234234403038557E-2</v>
      </c>
      <c r="BA76" s="88">
        <f t="shared" si="118"/>
        <v>2.1057966778753576E-2</v>
      </c>
      <c r="BB76" s="88">
        <f t="shared" si="118"/>
        <v>2.4186872117744767E-2</v>
      </c>
      <c r="BC76" s="88">
        <f t="shared" si="118"/>
        <v>0.18485298683187562</v>
      </c>
      <c r="BD76" s="88">
        <f t="shared" si="118"/>
        <v>-8.1358637220419333E-3</v>
      </c>
      <c r="BE76" s="88">
        <f t="shared" si="118"/>
        <v>9.9060896596111746E-3</v>
      </c>
      <c r="BF76" s="88">
        <f t="shared" si="118"/>
        <v>1.4933886657890205E-2</v>
      </c>
    </row>
    <row r="77" spans="1:58" x14ac:dyDescent="0.3">
      <c r="A77" s="75">
        <v>1600</v>
      </c>
      <c r="B77" s="76">
        <v>39262</v>
      </c>
      <c r="C77" s="80">
        <v>1671.951</v>
      </c>
      <c r="D77" s="81">
        <v>45.080199999999998</v>
      </c>
      <c r="E77" s="82">
        <v>48.64</v>
      </c>
      <c r="F77" s="82">
        <v>19.71</v>
      </c>
      <c r="G77" s="82">
        <v>34.282499999999999</v>
      </c>
      <c r="H77" s="82">
        <v>103.7662</v>
      </c>
      <c r="I77" s="82">
        <v>96.063900000000004</v>
      </c>
      <c r="J77" s="82">
        <v>50.631700000000002</v>
      </c>
      <c r="K77" s="82">
        <v>30.008500000000002</v>
      </c>
      <c r="L77" s="82">
        <v>71.698999999999998</v>
      </c>
      <c r="M77" s="87">
        <v>56.031999999999996</v>
      </c>
      <c r="N77" s="86">
        <v>1190.99006685425</v>
      </c>
      <c r="O77" s="24"/>
      <c r="P77" s="76">
        <v>39262</v>
      </c>
      <c r="Q77" s="28">
        <f t="shared" si="87"/>
        <v>-1.6622738842399287E-2</v>
      </c>
      <c r="R77" s="28">
        <f t="shared" si="88"/>
        <v>1.0243573395841921E-2</v>
      </c>
      <c r="S77" s="28">
        <f t="shared" si="89"/>
        <v>0.10020357385206968</v>
      </c>
      <c r="T77" s="28">
        <f t="shared" si="90"/>
        <v>1.702786377708998E-2</v>
      </c>
      <c r="U77" s="28">
        <f t="shared" si="91"/>
        <v>-3.9756987723342574E-2</v>
      </c>
      <c r="V77" s="28">
        <f t="shared" si="92"/>
        <v>3.3746169509896617E-2</v>
      </c>
      <c r="W77" s="28">
        <f t="shared" si="93"/>
        <v>8.5364112427401828E-3</v>
      </c>
      <c r="X77" s="28">
        <f t="shared" si="94"/>
        <v>-7.8347943810508358E-4</v>
      </c>
      <c r="Y77" s="28">
        <f t="shared" si="95"/>
        <v>-6.2982843632340968E-3</v>
      </c>
      <c r="Z77" s="28">
        <f t="shared" si="96"/>
        <v>-4.5616697281899876E-2</v>
      </c>
      <c r="AA77" s="28">
        <f t="shared" si="97"/>
        <v>4.139710757871562E-3</v>
      </c>
      <c r="AB77" s="28">
        <f t="shared" si="98"/>
        <v>4.3873144718549195E-3</v>
      </c>
      <c r="AC77" s="28"/>
      <c r="AD77" s="100">
        <v>6.5000000000000002E-2</v>
      </c>
      <c r="AE77" s="28"/>
      <c r="AF77" s="28"/>
      <c r="AG77" s="24"/>
      <c r="AH77" s="76">
        <v>39262</v>
      </c>
      <c r="AI77" s="25">
        <f t="shared" si="99"/>
        <v>-2.1010053314254207E-2</v>
      </c>
      <c r="AJ77" s="25">
        <f t="shared" si="100"/>
        <v>5.8562589239870011E-3</v>
      </c>
      <c r="AK77" s="25">
        <f t="shared" si="101"/>
        <v>9.5816259380214763E-2</v>
      </c>
      <c r="AL77" s="25">
        <f t="shared" si="102"/>
        <v>1.264054930523506E-2</v>
      </c>
      <c r="AM77" s="25">
        <f t="shared" si="103"/>
        <v>-4.4144302195197493E-2</v>
      </c>
      <c r="AN77" s="25">
        <f t="shared" si="104"/>
        <v>2.9358855038041698E-2</v>
      </c>
      <c r="AO77" s="25">
        <f t="shared" si="105"/>
        <v>4.1490967708852633E-3</v>
      </c>
      <c r="AP77" s="25">
        <f t="shared" si="106"/>
        <v>-5.1707939099600031E-3</v>
      </c>
      <c r="AQ77" s="25">
        <f t="shared" si="107"/>
        <v>-1.0685598835089016E-2</v>
      </c>
      <c r="AR77" s="25">
        <f t="shared" si="108"/>
        <v>-5.0004011753754796E-2</v>
      </c>
      <c r="AS77" s="25">
        <f t="shared" si="109"/>
        <v>-2.4760371398335757E-4</v>
      </c>
      <c r="AU77" s="76">
        <v>39262</v>
      </c>
      <c r="AV77" s="88">
        <f t="shared" ref="AV77:BF77" si="119">AI77-AI$251/12-AI$250*$AI77</f>
        <v>0</v>
      </c>
      <c r="AW77" s="88">
        <f t="shared" si="119"/>
        <v>2.9061167428724902E-2</v>
      </c>
      <c r="AX77" s="88">
        <f t="shared" si="119"/>
        <v>0.11754288928620912</v>
      </c>
      <c r="AY77" s="88">
        <f t="shared" si="119"/>
        <v>3.1275188791627377E-2</v>
      </c>
      <c r="AZ77" s="88">
        <f t="shared" si="119"/>
        <v>-2.7745902478709891E-2</v>
      </c>
      <c r="BA77" s="88">
        <f t="shared" si="119"/>
        <v>4.7165269048471417E-2</v>
      </c>
      <c r="BB77" s="88">
        <f t="shared" si="119"/>
        <v>2.1361589444166267E-2</v>
      </c>
      <c r="BC77" s="88">
        <f t="shared" si="119"/>
        <v>1.4971047805648521E-2</v>
      </c>
      <c r="BD77" s="88">
        <f t="shared" si="119"/>
        <v>-1.8690582668771695E-3</v>
      </c>
      <c r="BE77" s="88">
        <f t="shared" si="119"/>
        <v>-4.2109737892744956E-2</v>
      </c>
      <c r="BF77" s="88">
        <f t="shared" si="119"/>
        <v>6.9759596772474052E-3</v>
      </c>
    </row>
    <row r="78" spans="1:58" x14ac:dyDescent="0.3">
      <c r="A78" s="75">
        <v>1622</v>
      </c>
      <c r="B78" s="76">
        <v>39294</v>
      </c>
      <c r="C78" s="80">
        <v>1620.1168</v>
      </c>
      <c r="D78" s="81">
        <v>43.272399999999998</v>
      </c>
      <c r="E78" s="82">
        <v>33.96</v>
      </c>
      <c r="F78" s="82">
        <v>19.12</v>
      </c>
      <c r="G78" s="82">
        <v>33.724200000000003</v>
      </c>
      <c r="H78" s="82">
        <v>105.0226</v>
      </c>
      <c r="I78" s="82">
        <v>97.495500000000007</v>
      </c>
      <c r="J78" s="82">
        <v>51.100499999999997</v>
      </c>
      <c r="K78" s="82">
        <v>29.893799999999999</v>
      </c>
      <c r="L78" s="82">
        <v>72.55</v>
      </c>
      <c r="M78" s="87">
        <v>52.841999999999999</v>
      </c>
      <c r="N78" s="86">
        <v>1196.4730707538999</v>
      </c>
      <c r="O78" s="24"/>
      <c r="P78" s="76">
        <v>39294</v>
      </c>
      <c r="Q78" s="28">
        <f t="shared" si="87"/>
        <v>-3.1002224347483898E-2</v>
      </c>
      <c r="R78" s="28">
        <f t="shared" si="88"/>
        <v>-4.0101862902116703E-2</v>
      </c>
      <c r="S78" s="28">
        <f t="shared" si="89"/>
        <v>-0.30180921052631582</v>
      </c>
      <c r="T78" s="28">
        <f t="shared" si="90"/>
        <v>-2.9934043632673712E-2</v>
      </c>
      <c r="U78" s="28">
        <f t="shared" si="91"/>
        <v>-1.628527674469471E-2</v>
      </c>
      <c r="V78" s="28">
        <f t="shared" si="92"/>
        <v>1.210798892124787E-2</v>
      </c>
      <c r="W78" s="28">
        <f t="shared" si="93"/>
        <v>1.4902580469874804E-2</v>
      </c>
      <c r="X78" s="28">
        <f t="shared" si="94"/>
        <v>9.2590215220897942E-3</v>
      </c>
      <c r="Y78" s="28">
        <f t="shared" si="95"/>
        <v>-3.8222503623973614E-3</v>
      </c>
      <c r="Z78" s="28">
        <f t="shared" si="96"/>
        <v>1.186906372473806E-2</v>
      </c>
      <c r="AA78" s="28">
        <f t="shared" si="97"/>
        <v>-5.6931753283837816E-2</v>
      </c>
      <c r="AB78" s="28">
        <f t="shared" si="98"/>
        <v>4.6037360446944398E-3</v>
      </c>
      <c r="AC78" s="28"/>
      <c r="AD78" s="100">
        <v>7.0000000000000007E-2</v>
      </c>
      <c r="AE78" s="28"/>
      <c r="AF78" s="28"/>
      <c r="AG78" s="24"/>
      <c r="AH78" s="76">
        <v>39294</v>
      </c>
      <c r="AI78" s="25">
        <f t="shared" si="99"/>
        <v>-3.5605960392178337E-2</v>
      </c>
      <c r="AJ78" s="25">
        <f t="shared" si="100"/>
        <v>-4.4705598946811143E-2</v>
      </c>
      <c r="AK78" s="25">
        <f t="shared" si="101"/>
        <v>-0.30641294657101026</v>
      </c>
      <c r="AL78" s="25">
        <f t="shared" si="102"/>
        <v>-3.4537779677368152E-2</v>
      </c>
      <c r="AM78" s="25">
        <f t="shared" si="103"/>
        <v>-2.088901278938915E-2</v>
      </c>
      <c r="AN78" s="25">
        <f t="shared" si="104"/>
        <v>7.50425287655343E-3</v>
      </c>
      <c r="AO78" s="25">
        <f t="shared" si="105"/>
        <v>1.0298844425180365E-2</v>
      </c>
      <c r="AP78" s="25">
        <f t="shared" si="106"/>
        <v>4.6552854773953545E-3</v>
      </c>
      <c r="AQ78" s="25">
        <f t="shared" si="107"/>
        <v>-8.4259864070918011E-3</v>
      </c>
      <c r="AR78" s="25">
        <f t="shared" si="108"/>
        <v>7.2653276800436206E-3</v>
      </c>
      <c r="AS78" s="25">
        <f t="shared" si="109"/>
        <v>-6.1535489328532256E-2</v>
      </c>
      <c r="AU78" s="76">
        <v>39294</v>
      </c>
      <c r="AV78" s="88">
        <f t="shared" ref="AV78:BF78" si="120">AI78-AI$251/12-AI$250*$AI78</f>
        <v>0</v>
      </c>
      <c r="AW78" s="88">
        <f t="shared" si="120"/>
        <v>-3.26736551898308E-3</v>
      </c>
      <c r="AX78" s="88">
        <f t="shared" si="120"/>
        <v>-0.26053049123969763</v>
      </c>
      <c r="AY78" s="88">
        <f t="shared" si="120"/>
        <v>-9.8569353884048194E-4</v>
      </c>
      <c r="AZ78" s="88">
        <f t="shared" si="120"/>
        <v>1.0136696912990184E-2</v>
      </c>
      <c r="BA78" s="88">
        <f t="shared" si="120"/>
        <v>3.8747875891060164E-2</v>
      </c>
      <c r="BB78" s="88">
        <f t="shared" si="120"/>
        <v>3.9106240210037044E-2</v>
      </c>
      <c r="BC78" s="88">
        <f t="shared" si="120"/>
        <v>4.0447093867485601E-2</v>
      </c>
      <c r="BD78" s="88">
        <f t="shared" si="120"/>
        <v>8.2401690023716674E-3</v>
      </c>
      <c r="BE78" s="88">
        <f t="shared" si="120"/>
        <v>2.2896058990497549E-2</v>
      </c>
      <c r="BF78" s="88">
        <f t="shared" si="120"/>
        <v>-4.445381706909237E-2</v>
      </c>
    </row>
    <row r="79" spans="1:58" x14ac:dyDescent="0.3">
      <c r="A79" s="75">
        <v>1645</v>
      </c>
      <c r="B79" s="76">
        <v>39325</v>
      </c>
      <c r="C79" s="80">
        <v>1644.3987999999999</v>
      </c>
      <c r="D79" s="81">
        <v>41.593000000000004</v>
      </c>
      <c r="E79" s="82">
        <v>32.22</v>
      </c>
      <c r="F79" s="82">
        <v>20.28</v>
      </c>
      <c r="G79" s="82">
        <v>33.539900000000003</v>
      </c>
      <c r="H79" s="82">
        <v>108.8785</v>
      </c>
      <c r="I79" s="82">
        <v>98.593699999999998</v>
      </c>
      <c r="J79" s="82">
        <v>47.786099999999998</v>
      </c>
      <c r="K79" s="82">
        <v>30.851800000000001</v>
      </c>
      <c r="L79" s="82">
        <v>75.215000000000003</v>
      </c>
      <c r="M79" s="87">
        <v>54.366</v>
      </c>
      <c r="N79" s="86">
        <v>1201.9837252529501</v>
      </c>
      <c r="O79" s="24"/>
      <c r="P79" s="76">
        <v>39325</v>
      </c>
      <c r="Q79" s="28">
        <f t="shared" si="87"/>
        <v>1.4987808286414772E-2</v>
      </c>
      <c r="R79" s="28">
        <f t="shared" si="88"/>
        <v>-3.8809957386232163E-2</v>
      </c>
      <c r="S79" s="28">
        <f t="shared" si="89"/>
        <v>-5.1236749116607805E-2</v>
      </c>
      <c r="T79" s="28">
        <f t="shared" si="90"/>
        <v>6.0669456066945626E-2</v>
      </c>
      <c r="U79" s="28">
        <f t="shared" si="91"/>
        <v>-5.4649183672259571E-3</v>
      </c>
      <c r="V79" s="28">
        <f t="shared" si="92"/>
        <v>3.6714954685943768E-2</v>
      </c>
      <c r="W79" s="28">
        <f t="shared" si="93"/>
        <v>1.1264109625572338E-2</v>
      </c>
      <c r="X79" s="28">
        <f t="shared" si="94"/>
        <v>-6.4860422109372706E-2</v>
      </c>
      <c r="Y79" s="28">
        <f t="shared" si="95"/>
        <v>3.2046778930748143E-2</v>
      </c>
      <c r="Z79" s="28">
        <f t="shared" si="96"/>
        <v>3.6733287388008407E-2</v>
      </c>
      <c r="AA79" s="28">
        <f t="shared" si="97"/>
        <v>2.884069490178276E-2</v>
      </c>
      <c r="AB79" s="28">
        <f t="shared" si="98"/>
        <v>4.6057488745465669E-3</v>
      </c>
      <c r="AC79" s="28"/>
      <c r="AD79" s="100">
        <v>7.4999999999999997E-2</v>
      </c>
      <c r="AE79" s="28"/>
      <c r="AF79" s="28"/>
      <c r="AG79" s="24"/>
      <c r="AH79" s="76">
        <v>39325</v>
      </c>
      <c r="AI79" s="25">
        <f t="shared" si="99"/>
        <v>1.0382059411868205E-2</v>
      </c>
      <c r="AJ79" s="25">
        <f t="shared" si="100"/>
        <v>-4.341570626077873E-2</v>
      </c>
      <c r="AK79" s="25">
        <f t="shared" si="101"/>
        <v>-5.5842497991154372E-2</v>
      </c>
      <c r="AL79" s="25">
        <f t="shared" si="102"/>
        <v>5.6063707192399059E-2</v>
      </c>
      <c r="AM79" s="25">
        <f t="shared" si="103"/>
        <v>-1.0070667241772524E-2</v>
      </c>
      <c r="AN79" s="25">
        <f t="shared" si="104"/>
        <v>3.2109205811397201E-2</v>
      </c>
      <c r="AO79" s="25">
        <f t="shared" si="105"/>
        <v>6.6583607510257714E-3</v>
      </c>
      <c r="AP79" s="25">
        <f t="shared" si="106"/>
        <v>-6.9466170983919273E-2</v>
      </c>
      <c r="AQ79" s="25">
        <f t="shared" si="107"/>
        <v>2.7441030056201576E-2</v>
      </c>
      <c r="AR79" s="25">
        <f t="shared" si="108"/>
        <v>3.212753851346184E-2</v>
      </c>
      <c r="AS79" s="25">
        <f t="shared" si="109"/>
        <v>2.4234946027236193E-2</v>
      </c>
      <c r="AU79" s="76">
        <v>39325</v>
      </c>
      <c r="AV79" s="88">
        <f t="shared" ref="AV79:BF79" si="121">AI79-AI$251/12-AI$250*$AI79</f>
        <v>0</v>
      </c>
      <c r="AW79" s="88">
        <f t="shared" si="121"/>
        <v>-5.9426078334482907E-2</v>
      </c>
      <c r="AX79" s="88">
        <f t="shared" si="121"/>
        <v>-8.6068952651656955E-2</v>
      </c>
      <c r="AY79" s="88">
        <f t="shared" si="121"/>
        <v>4.2614683471725236E-2</v>
      </c>
      <c r="AZ79" s="88">
        <f t="shared" si="121"/>
        <v>-2.5131919981660748E-2</v>
      </c>
      <c r="BA79" s="88">
        <f t="shared" si="121"/>
        <v>2.1015574245458021E-2</v>
      </c>
      <c r="BB79" s="88">
        <f t="shared" si="121"/>
        <v>-1.0668570984995003E-3</v>
      </c>
      <c r="BC79" s="88">
        <f t="shared" si="121"/>
        <v>-8.2983458185926548E-2</v>
      </c>
      <c r="BD79" s="88">
        <f t="shared" si="121"/>
        <v>1.9375030016443182E-2</v>
      </c>
      <c r="BE79" s="88">
        <f t="shared" si="121"/>
        <v>2.3382644760070896E-2</v>
      </c>
      <c r="BF79" s="88">
        <f t="shared" si="121"/>
        <v>1.0256205018676211E-2</v>
      </c>
    </row>
    <row r="80" spans="1:58" x14ac:dyDescent="0.3">
      <c r="A80" s="75">
        <v>1665</v>
      </c>
      <c r="B80" s="76">
        <v>39353</v>
      </c>
      <c r="C80" s="80">
        <v>1705.8804</v>
      </c>
      <c r="D80" s="81">
        <v>44.064100000000003</v>
      </c>
      <c r="E80" s="82">
        <v>28.73</v>
      </c>
      <c r="F80" s="82">
        <v>21.65</v>
      </c>
      <c r="G80" s="82">
        <v>34.392099999999999</v>
      </c>
      <c r="H80" s="82">
        <v>116.099</v>
      </c>
      <c r="I80" s="82">
        <v>106.4485</v>
      </c>
      <c r="J80" s="82">
        <v>54.135800000000003</v>
      </c>
      <c r="K80" s="82">
        <v>33.169400000000003</v>
      </c>
      <c r="L80" s="82">
        <v>81.444000000000003</v>
      </c>
      <c r="M80" s="87">
        <v>60.128</v>
      </c>
      <c r="N80" s="86">
        <v>1206.72994600676</v>
      </c>
      <c r="O80" s="24"/>
      <c r="P80" s="76">
        <v>39353</v>
      </c>
      <c r="Q80" s="28">
        <f t="shared" si="87"/>
        <v>3.7388497242883068E-2</v>
      </c>
      <c r="R80" s="28">
        <f t="shared" si="88"/>
        <v>5.9411439424903234E-2</v>
      </c>
      <c r="S80" s="28">
        <f t="shared" si="89"/>
        <v>-0.10831781502172555</v>
      </c>
      <c r="T80" s="28">
        <f t="shared" si="90"/>
        <v>6.7554240631163553E-2</v>
      </c>
      <c r="U80" s="28">
        <f t="shared" si="91"/>
        <v>2.540854325743358E-2</v>
      </c>
      <c r="V80" s="28">
        <f t="shared" si="92"/>
        <v>6.6317041472834459E-2</v>
      </c>
      <c r="W80" s="28">
        <f t="shared" si="93"/>
        <v>7.9668376376989647E-2</v>
      </c>
      <c r="X80" s="28">
        <f t="shared" si="94"/>
        <v>0.13287755225892051</v>
      </c>
      <c r="Y80" s="28">
        <f t="shared" si="95"/>
        <v>7.5120414368043509E-2</v>
      </c>
      <c r="Z80" s="28">
        <f t="shared" si="96"/>
        <v>8.2815927674001255E-2</v>
      </c>
      <c r="AA80" s="28">
        <f t="shared" si="97"/>
        <v>0.10598535849611901</v>
      </c>
      <c r="AB80" s="28">
        <f t="shared" si="98"/>
        <v>3.9486564202948493E-3</v>
      </c>
      <c r="AC80" s="28"/>
      <c r="AD80" s="100">
        <v>0.08</v>
      </c>
      <c r="AE80" s="28"/>
      <c r="AF80" s="28"/>
      <c r="AG80" s="24"/>
      <c r="AH80" s="76">
        <v>39353</v>
      </c>
      <c r="AI80" s="25">
        <f t="shared" si="99"/>
        <v>3.3439840822588218E-2</v>
      </c>
      <c r="AJ80" s="25">
        <f t="shared" si="100"/>
        <v>5.5462783004608385E-2</v>
      </c>
      <c r="AK80" s="25">
        <f t="shared" si="101"/>
        <v>-0.1122664714420204</v>
      </c>
      <c r="AL80" s="25">
        <f t="shared" si="102"/>
        <v>6.3605584210868704E-2</v>
      </c>
      <c r="AM80" s="25">
        <f t="shared" si="103"/>
        <v>2.1459886837138731E-2</v>
      </c>
      <c r="AN80" s="25">
        <f t="shared" si="104"/>
        <v>6.236838505253961E-2</v>
      </c>
      <c r="AO80" s="25">
        <f t="shared" si="105"/>
        <v>7.5719719956694798E-2</v>
      </c>
      <c r="AP80" s="25">
        <f t="shared" si="106"/>
        <v>0.12892889583862566</v>
      </c>
      <c r="AQ80" s="25">
        <f t="shared" si="107"/>
        <v>7.1171757947748659E-2</v>
      </c>
      <c r="AR80" s="25">
        <f t="shared" si="108"/>
        <v>7.8867271253706406E-2</v>
      </c>
      <c r="AS80" s="25">
        <f t="shared" si="109"/>
        <v>0.10203670207582416</v>
      </c>
      <c r="AU80" s="76">
        <v>39353</v>
      </c>
      <c r="AV80" s="88">
        <f t="shared" ref="AV80:BF80" si="122">AI80-AI$251/12-AI$250*$AI80</f>
        <v>0</v>
      </c>
      <c r="AW80" s="88">
        <f t="shared" si="122"/>
        <v>1.0648444296783972E-2</v>
      </c>
      <c r="AX80" s="88">
        <f t="shared" si="122"/>
        <v>-0.18065292119422344</v>
      </c>
      <c r="AY80" s="88">
        <f t="shared" si="122"/>
        <v>2.6590829201644253E-2</v>
      </c>
      <c r="AZ80" s="88">
        <f t="shared" si="122"/>
        <v>-1.6708755836167835E-2</v>
      </c>
      <c r="BA80" s="88">
        <f t="shared" si="122"/>
        <v>3.0047417197595239E-2</v>
      </c>
      <c r="BB80" s="88">
        <f t="shared" si="122"/>
        <v>4.9677535576904866E-2</v>
      </c>
      <c r="BC80" s="88">
        <f t="shared" si="122"/>
        <v>9.0688684001736838E-2</v>
      </c>
      <c r="BD80" s="88">
        <f t="shared" si="122"/>
        <v>5.0705384145562526E-2</v>
      </c>
      <c r="BE80" s="88">
        <f t="shared" si="122"/>
        <v>5.7900763330654081E-2</v>
      </c>
      <c r="BF80" s="88">
        <f t="shared" si="122"/>
        <v>7.2484683011113771E-2</v>
      </c>
    </row>
    <row r="81" spans="1:58" x14ac:dyDescent="0.3">
      <c r="A81" s="75">
        <v>1688</v>
      </c>
      <c r="B81" s="76">
        <v>39386</v>
      </c>
      <c r="C81" s="80">
        <v>1733.0148999999999</v>
      </c>
      <c r="D81" s="81">
        <v>44.554200000000002</v>
      </c>
      <c r="E81" s="82">
        <v>39.19</v>
      </c>
      <c r="F81" s="82">
        <v>22.17</v>
      </c>
      <c r="G81" s="82">
        <v>42.972700000000003</v>
      </c>
      <c r="H81" s="82">
        <v>113.5309</v>
      </c>
      <c r="I81" s="82">
        <v>105.79300000000001</v>
      </c>
      <c r="J81" s="82">
        <v>59.127699999999997</v>
      </c>
      <c r="K81" s="82">
        <v>35.645400000000002</v>
      </c>
      <c r="L81" s="82">
        <v>81.954999999999998</v>
      </c>
      <c r="M81" s="87">
        <v>65.956000000000003</v>
      </c>
      <c r="N81" s="86">
        <v>1211.97188388934</v>
      </c>
      <c r="O81" s="24"/>
      <c r="P81" s="76">
        <v>39386</v>
      </c>
      <c r="Q81" s="28">
        <f t="shared" si="87"/>
        <v>1.5906449244624588E-2</v>
      </c>
      <c r="R81" s="28">
        <f t="shared" si="88"/>
        <v>1.1122433001014453E-2</v>
      </c>
      <c r="S81" s="28">
        <f t="shared" si="89"/>
        <v>0.36407935955447268</v>
      </c>
      <c r="T81" s="28">
        <f t="shared" si="90"/>
        <v>2.4018475750577473E-2</v>
      </c>
      <c r="U81" s="28">
        <f t="shared" si="91"/>
        <v>0.24949334294794445</v>
      </c>
      <c r="V81" s="28">
        <f t="shared" si="92"/>
        <v>-2.2119914900214477E-2</v>
      </c>
      <c r="W81" s="28">
        <f t="shared" si="93"/>
        <v>-6.1579073448662092E-3</v>
      </c>
      <c r="X81" s="28">
        <f t="shared" si="94"/>
        <v>9.2210699758754622E-2</v>
      </c>
      <c r="Y81" s="28">
        <f t="shared" si="95"/>
        <v>7.4647114509156065E-2</v>
      </c>
      <c r="Z81" s="28">
        <f t="shared" si="96"/>
        <v>6.274249791267561E-3</v>
      </c>
      <c r="AA81" s="28">
        <f t="shared" si="97"/>
        <v>9.6926556679084674E-2</v>
      </c>
      <c r="AB81" s="28">
        <f t="shared" si="98"/>
        <v>4.3439196150940607E-3</v>
      </c>
      <c r="AC81" s="28"/>
      <c r="AD81" s="100">
        <v>8.5000000000000006E-2</v>
      </c>
      <c r="AE81" s="28"/>
      <c r="AF81" s="28"/>
      <c r="AG81" s="24"/>
      <c r="AH81" s="76">
        <v>39386</v>
      </c>
      <c r="AI81" s="25">
        <f t="shared" si="99"/>
        <v>1.1562529629530527E-2</v>
      </c>
      <c r="AJ81" s="25">
        <f t="shared" si="100"/>
        <v>6.7785133859203928E-3</v>
      </c>
      <c r="AK81" s="25">
        <f t="shared" si="101"/>
        <v>0.35973543993937862</v>
      </c>
      <c r="AL81" s="25">
        <f t="shared" si="102"/>
        <v>1.9674556135483412E-2</v>
      </c>
      <c r="AM81" s="25">
        <f t="shared" si="103"/>
        <v>0.24514942333285039</v>
      </c>
      <c r="AN81" s="25">
        <f t="shared" si="104"/>
        <v>-2.6463834515308537E-2</v>
      </c>
      <c r="AO81" s="25">
        <f t="shared" si="105"/>
        <v>-1.050182695996027E-2</v>
      </c>
      <c r="AP81" s="25">
        <f t="shared" si="106"/>
        <v>8.7866780143660561E-2</v>
      </c>
      <c r="AQ81" s="25">
        <f t="shared" si="107"/>
        <v>7.0303194894062004E-2</v>
      </c>
      <c r="AR81" s="25">
        <f t="shared" si="108"/>
        <v>1.9303301761735003E-3</v>
      </c>
      <c r="AS81" s="25">
        <f t="shared" si="109"/>
        <v>9.2582637063990614E-2</v>
      </c>
      <c r="AU81" s="76">
        <v>39386</v>
      </c>
      <c r="AV81" s="88">
        <f t="shared" ref="AV81:BF81" si="123">AI81-AI$251/12-AI$250*$AI81</f>
        <v>0</v>
      </c>
      <c r="AW81" s="88">
        <f t="shared" si="123"/>
        <v>-1.070651161108324E-2</v>
      </c>
      <c r="AX81" s="88">
        <f t="shared" si="123"/>
        <v>0.32755533948314702</v>
      </c>
      <c r="AY81" s="88">
        <f t="shared" si="123"/>
        <v>5.0190571061906209E-3</v>
      </c>
      <c r="AZ81" s="88">
        <f t="shared" si="123"/>
        <v>0.22890516060867858</v>
      </c>
      <c r="BA81" s="88">
        <f t="shared" si="123"/>
        <v>-3.8644224509698392E-2</v>
      </c>
      <c r="BB81" s="88">
        <f t="shared" si="123"/>
        <v>-1.916480343776546E-2</v>
      </c>
      <c r="BC81" s="88">
        <f t="shared" si="123"/>
        <v>7.3083773759693341E-2</v>
      </c>
      <c r="BD81" s="88">
        <f t="shared" si="123"/>
        <v>6.1602343146167388E-2</v>
      </c>
      <c r="BE81" s="88">
        <f t="shared" si="123"/>
        <v>-7.4402634779172395E-3</v>
      </c>
      <c r="BF81" s="88">
        <f t="shared" si="123"/>
        <v>7.7806603783065142E-2</v>
      </c>
    </row>
    <row r="82" spans="1:58" x14ac:dyDescent="0.3">
      <c r="A82" s="75">
        <v>1710</v>
      </c>
      <c r="B82" s="76">
        <v>39416</v>
      </c>
      <c r="C82" s="80">
        <v>1661.9077</v>
      </c>
      <c r="D82" s="81">
        <v>42.521000000000001</v>
      </c>
      <c r="E82" s="82">
        <v>38.06</v>
      </c>
      <c r="F82" s="82">
        <v>20.18</v>
      </c>
      <c r="G82" s="82">
        <v>39.350499999999997</v>
      </c>
      <c r="H82" s="82">
        <v>109.624</v>
      </c>
      <c r="I82" s="82">
        <v>102.9499</v>
      </c>
      <c r="J82" s="82">
        <v>53.655500000000004</v>
      </c>
      <c r="K82" s="82">
        <v>36.0351</v>
      </c>
      <c r="L82" s="82">
        <v>85.802000000000007</v>
      </c>
      <c r="M82" s="87">
        <v>66.239000000000004</v>
      </c>
      <c r="N82" s="86">
        <v>1216.7382778664501</v>
      </c>
      <c r="O82" s="24"/>
      <c r="P82" s="76">
        <v>39416</v>
      </c>
      <c r="Q82" s="28">
        <f t="shared" si="87"/>
        <v>-4.1030922469275866E-2</v>
      </c>
      <c r="R82" s="28">
        <f t="shared" si="88"/>
        <v>-4.5634306081132614E-2</v>
      </c>
      <c r="S82" s="28">
        <f t="shared" si="89"/>
        <v>-2.8833886195457903E-2</v>
      </c>
      <c r="T82" s="28">
        <f t="shared" si="90"/>
        <v>-8.9760938204781371E-2</v>
      </c>
      <c r="U82" s="28">
        <f t="shared" si="91"/>
        <v>-8.4290724110889115E-2</v>
      </c>
      <c r="V82" s="28">
        <f t="shared" si="92"/>
        <v>-3.4412657699357641E-2</v>
      </c>
      <c r="W82" s="28">
        <f t="shared" si="93"/>
        <v>-2.6874178820905037E-2</v>
      </c>
      <c r="X82" s="28">
        <f t="shared" si="94"/>
        <v>-9.2548839207342692E-2</v>
      </c>
      <c r="Y82" s="28">
        <f t="shared" si="95"/>
        <v>1.0932686966621086E-2</v>
      </c>
      <c r="Z82" s="28">
        <f t="shared" si="96"/>
        <v>4.694039411872386E-2</v>
      </c>
      <c r="AA82" s="28">
        <f t="shared" si="97"/>
        <v>4.2907392807325362E-3</v>
      </c>
      <c r="AB82" s="28">
        <f t="shared" si="98"/>
        <v>3.9327595305380658E-3</v>
      </c>
      <c r="AC82" s="28"/>
      <c r="AD82" s="100">
        <v>0.09</v>
      </c>
      <c r="AE82" s="28"/>
      <c r="AF82" s="28"/>
      <c r="AG82" s="24"/>
      <c r="AH82" s="76">
        <v>39416</v>
      </c>
      <c r="AI82" s="25">
        <f t="shared" si="99"/>
        <v>-4.4963681999813931E-2</v>
      </c>
      <c r="AJ82" s="25">
        <f t="shared" si="100"/>
        <v>-4.956706561167068E-2</v>
      </c>
      <c r="AK82" s="25">
        <f t="shared" si="101"/>
        <v>-3.2766645725995969E-2</v>
      </c>
      <c r="AL82" s="25">
        <f t="shared" si="102"/>
        <v>-9.3693697735319437E-2</v>
      </c>
      <c r="AM82" s="25">
        <f t="shared" si="103"/>
        <v>-8.8223483641427181E-2</v>
      </c>
      <c r="AN82" s="25">
        <f t="shared" si="104"/>
        <v>-3.8345417229895706E-2</v>
      </c>
      <c r="AO82" s="25">
        <f t="shared" si="105"/>
        <v>-3.0806938351443103E-2</v>
      </c>
      <c r="AP82" s="25">
        <f t="shared" si="106"/>
        <v>-9.6481598737880758E-2</v>
      </c>
      <c r="AQ82" s="25">
        <f t="shared" si="107"/>
        <v>6.9999274360830199E-3</v>
      </c>
      <c r="AR82" s="25">
        <f t="shared" si="108"/>
        <v>4.3007634588185795E-2</v>
      </c>
      <c r="AS82" s="25">
        <f t="shared" si="109"/>
        <v>3.5797975019447037E-4</v>
      </c>
      <c r="AU82" s="76">
        <v>39416</v>
      </c>
      <c r="AV82" s="88">
        <f t="shared" ref="AV82:BF82" si="124">AI82-AI$251/12-AI$250*$AI82</f>
        <v>0</v>
      </c>
      <c r="AW82" s="88">
        <f t="shared" si="124"/>
        <v>3.5609091731644144E-3</v>
      </c>
      <c r="AX82" s="88">
        <f t="shared" si="124"/>
        <v>2.8602581912510701E-2</v>
      </c>
      <c r="AY82" s="88">
        <f t="shared" si="124"/>
        <v>-5.0577744676964013E-2</v>
      </c>
      <c r="AZ82" s="88">
        <f t="shared" si="124"/>
        <v>-4.7819919312692534E-2</v>
      </c>
      <c r="BA82" s="88">
        <f t="shared" si="124"/>
        <v>1.5130633862977041E-3</v>
      </c>
      <c r="BB82" s="88">
        <f t="shared" si="124"/>
        <v>5.4341766813073046E-3</v>
      </c>
      <c r="BC82" s="88">
        <f t="shared" si="124"/>
        <v>-5.0656290509327385E-2</v>
      </c>
      <c r="BD82" s="88">
        <f t="shared" si="124"/>
        <v>2.8698624503933387E-2</v>
      </c>
      <c r="BE82" s="88">
        <f t="shared" si="124"/>
        <v>6.3598360139128729E-2</v>
      </c>
      <c r="BF82" s="88">
        <f t="shared" si="124"/>
        <v>2.3759878486410781E-2</v>
      </c>
    </row>
    <row r="83" spans="1:58" x14ac:dyDescent="0.3">
      <c r="A83" s="75">
        <v>1731</v>
      </c>
      <c r="B83" s="76">
        <v>39447</v>
      </c>
      <c r="C83" s="80">
        <v>1650.3145999999999</v>
      </c>
      <c r="D83" s="81">
        <v>41.172199999999997</v>
      </c>
      <c r="E83" s="82">
        <v>34.6</v>
      </c>
      <c r="F83" s="82">
        <v>22.58</v>
      </c>
      <c r="G83" s="82">
        <v>41.692700000000002</v>
      </c>
      <c r="H83" s="82">
        <v>116.5684</v>
      </c>
      <c r="I83" s="82">
        <v>108.18049999999999</v>
      </c>
      <c r="J83" s="82">
        <v>59.948</v>
      </c>
      <c r="K83" s="82">
        <v>35.611499999999999</v>
      </c>
      <c r="L83" s="82">
        <v>84.793999999999997</v>
      </c>
      <c r="M83" s="87">
        <v>66.736999999999995</v>
      </c>
      <c r="N83" s="86">
        <v>1221.01268514137</v>
      </c>
      <c r="O83" s="24"/>
      <c r="P83" s="76">
        <v>39447</v>
      </c>
      <c r="Q83" s="28">
        <f t="shared" si="87"/>
        <v>-6.9757784984088023E-3</v>
      </c>
      <c r="R83" s="28">
        <f t="shared" si="88"/>
        <v>-3.1720796782766292E-2</v>
      </c>
      <c r="S83" s="28">
        <f t="shared" si="89"/>
        <v>-9.0909090909090939E-2</v>
      </c>
      <c r="T83" s="28">
        <f t="shared" si="90"/>
        <v>0.11892963330029716</v>
      </c>
      <c r="U83" s="28">
        <f t="shared" si="91"/>
        <v>5.9521480032020069E-2</v>
      </c>
      <c r="V83" s="28">
        <f t="shared" si="92"/>
        <v>6.3347442165949008E-2</v>
      </c>
      <c r="W83" s="28">
        <f t="shared" si="93"/>
        <v>5.0807237306689901E-2</v>
      </c>
      <c r="X83" s="28">
        <f t="shared" si="94"/>
        <v>0.11727595493472243</v>
      </c>
      <c r="Y83" s="28">
        <f t="shared" si="95"/>
        <v>-1.1755205341458796E-2</v>
      </c>
      <c r="Z83" s="28">
        <f t="shared" si="96"/>
        <v>-1.174797790261306E-2</v>
      </c>
      <c r="AA83" s="28">
        <f t="shared" si="97"/>
        <v>7.5182294418694173E-3</v>
      </c>
      <c r="AB83" s="28">
        <f t="shared" si="98"/>
        <v>3.5130046885802901E-3</v>
      </c>
      <c r="AC83" s="28"/>
      <c r="AD83" s="100">
        <v>9.5000000000000001E-2</v>
      </c>
      <c r="AE83" s="28"/>
      <c r="AF83" s="28"/>
      <c r="AG83" s="24"/>
      <c r="AH83" s="76">
        <v>39447</v>
      </c>
      <c r="AI83" s="25">
        <f t="shared" si="99"/>
        <v>-1.0488783186989092E-2</v>
      </c>
      <c r="AJ83" s="25">
        <f t="shared" si="100"/>
        <v>-3.5233801471346582E-2</v>
      </c>
      <c r="AK83" s="25">
        <f t="shared" si="101"/>
        <v>-9.442209559767123E-2</v>
      </c>
      <c r="AL83" s="25">
        <f t="shared" si="102"/>
        <v>0.11541662861171686</v>
      </c>
      <c r="AM83" s="25">
        <f t="shared" si="103"/>
        <v>5.6008475343439779E-2</v>
      </c>
      <c r="AN83" s="25">
        <f t="shared" si="104"/>
        <v>5.9834437477368718E-2</v>
      </c>
      <c r="AO83" s="25">
        <f t="shared" si="105"/>
        <v>4.7294232618109611E-2</v>
      </c>
      <c r="AP83" s="25">
        <f t="shared" si="106"/>
        <v>0.11376295024614214</v>
      </c>
      <c r="AQ83" s="25">
        <f t="shared" si="107"/>
        <v>-1.5268210030039087E-2</v>
      </c>
      <c r="AR83" s="25">
        <f t="shared" si="108"/>
        <v>-1.5260982591193351E-2</v>
      </c>
      <c r="AS83" s="25">
        <f t="shared" si="109"/>
        <v>4.0052247532891272E-3</v>
      </c>
      <c r="AU83" s="76">
        <v>39447</v>
      </c>
      <c r="AV83" s="88">
        <f t="shared" ref="AV83:BF83" si="125">AI83-AI$251/12-AI$250*$AI83</f>
        <v>0</v>
      </c>
      <c r="AW83" s="88">
        <f t="shared" si="125"/>
        <v>-2.5172148525160136E-2</v>
      </c>
      <c r="AX83" s="88">
        <f t="shared" si="125"/>
        <v>-9.0107878849008213E-2</v>
      </c>
      <c r="AY83" s="88">
        <f t="shared" si="125"/>
        <v>0.12329822034312822</v>
      </c>
      <c r="AZ83" s="88">
        <f t="shared" si="125"/>
        <v>6.1862968554138836E-2</v>
      </c>
      <c r="BA83" s="88">
        <f t="shared" si="125"/>
        <v>6.7954813824387922E-2</v>
      </c>
      <c r="BB83" s="88">
        <f t="shared" si="125"/>
        <v>5.614868991304367E-2</v>
      </c>
      <c r="BC83" s="88">
        <f t="shared" si="125"/>
        <v>0.12262371665852688</v>
      </c>
      <c r="BD83" s="88">
        <f t="shared" si="125"/>
        <v>-1.2109962413329331E-2</v>
      </c>
      <c r="BE83" s="88">
        <f t="shared" si="125"/>
        <v>-1.2943433644855298E-2</v>
      </c>
      <c r="BF83" s="88">
        <f t="shared" si="125"/>
        <v>4.1226983487518002E-3</v>
      </c>
    </row>
    <row r="84" spans="1:58" x14ac:dyDescent="0.3">
      <c r="A84" s="75">
        <v>1754</v>
      </c>
      <c r="B84" s="76">
        <v>39478</v>
      </c>
      <c r="C84" s="80">
        <v>1551.3240000000001</v>
      </c>
      <c r="D84" s="81">
        <v>44.384399999999999</v>
      </c>
      <c r="E84" s="82">
        <v>30.2</v>
      </c>
      <c r="F84" s="82">
        <v>20.55</v>
      </c>
      <c r="G84" s="82">
        <v>38.179299999999998</v>
      </c>
      <c r="H84" s="82">
        <v>103.9785</v>
      </c>
      <c r="I84" s="82">
        <v>99.763000000000005</v>
      </c>
      <c r="J84" s="82">
        <v>53.863399999999999</v>
      </c>
      <c r="K84" s="82">
        <v>34.236199999999997</v>
      </c>
      <c r="L84" s="82">
        <v>76.024000000000001</v>
      </c>
      <c r="M84" s="87">
        <v>60.698999999999998</v>
      </c>
      <c r="N84" s="86">
        <v>1225.37068765297</v>
      </c>
      <c r="O84" s="24"/>
      <c r="P84" s="76">
        <v>39478</v>
      </c>
      <c r="Q84" s="28">
        <f t="shared" si="87"/>
        <v>-5.9982866297129012E-2</v>
      </c>
      <c r="R84" s="28">
        <f t="shared" si="88"/>
        <v>7.8018663078485151E-2</v>
      </c>
      <c r="S84" s="28">
        <f t="shared" si="89"/>
        <v>-0.12716763005780352</v>
      </c>
      <c r="T84" s="28">
        <f t="shared" si="90"/>
        <v>-8.990256864481827E-2</v>
      </c>
      <c r="U84" s="28">
        <f t="shared" si="91"/>
        <v>-8.4268948760814366E-2</v>
      </c>
      <c r="V84" s="28">
        <f t="shared" si="92"/>
        <v>-0.10800439913389903</v>
      </c>
      <c r="W84" s="28">
        <f t="shared" si="93"/>
        <v>-7.7809771631671021E-2</v>
      </c>
      <c r="X84" s="28">
        <f t="shared" si="94"/>
        <v>-0.10149796490291585</v>
      </c>
      <c r="Y84" s="28">
        <f t="shared" si="95"/>
        <v>-3.8619547056428449E-2</v>
      </c>
      <c r="Z84" s="28">
        <f t="shared" si="96"/>
        <v>-0.1034271292780149</v>
      </c>
      <c r="AA84" s="28">
        <f t="shared" si="97"/>
        <v>-9.0474549350435196E-2</v>
      </c>
      <c r="AB84" s="28">
        <f t="shared" si="98"/>
        <v>3.5691705455913603E-3</v>
      </c>
      <c r="AC84" s="28"/>
      <c r="AD84" s="100">
        <v>0.1</v>
      </c>
      <c r="AE84" s="28"/>
      <c r="AF84" s="28"/>
      <c r="AG84" s="24"/>
      <c r="AH84" s="76">
        <v>39478</v>
      </c>
      <c r="AI84" s="25">
        <f t="shared" si="99"/>
        <v>-6.3552036842720372E-2</v>
      </c>
      <c r="AJ84" s="25">
        <f t="shared" si="100"/>
        <v>7.4449492532893791E-2</v>
      </c>
      <c r="AK84" s="25">
        <f t="shared" si="101"/>
        <v>-0.13073680060339488</v>
      </c>
      <c r="AL84" s="25">
        <f t="shared" si="102"/>
        <v>-9.3471739190409631E-2</v>
      </c>
      <c r="AM84" s="25">
        <f t="shared" si="103"/>
        <v>-8.7838119306405726E-2</v>
      </c>
      <c r="AN84" s="25">
        <f t="shared" si="104"/>
        <v>-0.11157356967949039</v>
      </c>
      <c r="AO84" s="25">
        <f t="shared" si="105"/>
        <v>-8.1378942177262381E-2</v>
      </c>
      <c r="AP84" s="25">
        <f t="shared" si="106"/>
        <v>-0.10506713544850721</v>
      </c>
      <c r="AQ84" s="25">
        <f t="shared" si="107"/>
        <v>-4.218871760201981E-2</v>
      </c>
      <c r="AR84" s="25">
        <f t="shared" si="108"/>
        <v>-0.10699629982360626</v>
      </c>
      <c r="AS84" s="25">
        <f t="shared" si="109"/>
        <v>-9.4043719896026556E-2</v>
      </c>
      <c r="AU84" s="76">
        <v>39478</v>
      </c>
      <c r="AV84" s="88">
        <f t="shared" ref="AV84:BF84" si="126">AI84-AI$251/12-AI$250*$AI84</f>
        <v>0</v>
      </c>
      <c r="AW84" s="88">
        <f t="shared" si="126"/>
        <v>0.15079819021127394</v>
      </c>
      <c r="AX84" s="88">
        <f t="shared" si="126"/>
        <v>-3.8604356117047267E-2</v>
      </c>
      <c r="AY84" s="88">
        <f t="shared" si="126"/>
        <v>-3.1357940349696994E-2</v>
      </c>
      <c r="AZ84" s="88">
        <f t="shared" si="126"/>
        <v>-2.8806207526337876E-2</v>
      </c>
      <c r="BA84" s="88">
        <f t="shared" si="126"/>
        <v>-5.4602373304516963E-2</v>
      </c>
      <c r="BB84" s="88">
        <f t="shared" si="126"/>
        <v>-3.0371346907523376E-2</v>
      </c>
      <c r="BC84" s="88">
        <f t="shared" si="126"/>
        <v>-3.931109374297008E-2</v>
      </c>
      <c r="BD84" s="88">
        <f t="shared" si="126"/>
        <v>-1.0493284786925856E-2</v>
      </c>
      <c r="BE84" s="88">
        <f t="shared" si="126"/>
        <v>-7.6552948085777076E-2</v>
      </c>
      <c r="BF84" s="88">
        <f t="shared" si="126"/>
        <v>-5.8087203982270935E-2</v>
      </c>
    </row>
    <row r="85" spans="1:58" x14ac:dyDescent="0.3">
      <c r="A85" s="75">
        <v>1775</v>
      </c>
      <c r="B85" s="76">
        <v>39507</v>
      </c>
      <c r="C85" s="80">
        <v>1500.9218000000001</v>
      </c>
      <c r="D85" s="81">
        <v>44.494599999999998</v>
      </c>
      <c r="E85" s="82">
        <v>35.159999999999997</v>
      </c>
      <c r="F85" s="82">
        <v>18.8</v>
      </c>
      <c r="G85" s="82">
        <v>31.979399999999998</v>
      </c>
      <c r="H85" s="82">
        <v>109.0021</v>
      </c>
      <c r="I85" s="82">
        <v>100.8968</v>
      </c>
      <c r="J85" s="82">
        <v>62.028500000000001</v>
      </c>
      <c r="K85" s="82">
        <v>33.922899999999998</v>
      </c>
      <c r="L85" s="82">
        <v>77.710999999999999</v>
      </c>
      <c r="M85" s="87">
        <v>61.72</v>
      </c>
      <c r="N85" s="86">
        <v>1228.3997459078801</v>
      </c>
      <c r="O85" s="24"/>
      <c r="P85" s="76">
        <v>39507</v>
      </c>
      <c r="Q85" s="28">
        <f t="shared" si="87"/>
        <v>-3.2489795813124833E-2</v>
      </c>
      <c r="R85" s="28">
        <f t="shared" si="88"/>
        <v>2.4828543362080957E-3</v>
      </c>
      <c r="S85" s="28">
        <f t="shared" si="89"/>
        <v>0.1642384105960264</v>
      </c>
      <c r="T85" s="28">
        <f t="shared" si="90"/>
        <v>-8.5158150851581516E-2</v>
      </c>
      <c r="U85" s="28">
        <f t="shared" si="91"/>
        <v>-0.16238904327737802</v>
      </c>
      <c r="V85" s="28">
        <f t="shared" si="92"/>
        <v>4.8313834109936282E-2</v>
      </c>
      <c r="W85" s="28">
        <f t="shared" si="93"/>
        <v>1.1364934895702783E-2</v>
      </c>
      <c r="X85" s="28">
        <f t="shared" si="94"/>
        <v>0.15158901963114113</v>
      </c>
      <c r="Y85" s="28">
        <f t="shared" si="95"/>
        <v>-9.1511324270800998E-3</v>
      </c>
      <c r="Z85" s="28">
        <f t="shared" si="96"/>
        <v>2.2190360938650899E-2</v>
      </c>
      <c r="AA85" s="28">
        <f t="shared" si="97"/>
        <v>1.682070544819525E-2</v>
      </c>
      <c r="AB85" s="28">
        <f t="shared" si="98"/>
        <v>2.4719525980434476E-3</v>
      </c>
      <c r="AC85" s="28"/>
      <c r="AD85" s="100">
        <v>0.105</v>
      </c>
      <c r="AE85" s="28"/>
      <c r="AF85" s="28"/>
      <c r="AG85" s="24"/>
      <c r="AH85" s="76">
        <v>39507</v>
      </c>
      <c r="AI85" s="25">
        <f t="shared" si="99"/>
        <v>-3.4961748411168281E-2</v>
      </c>
      <c r="AJ85" s="25">
        <f t="shared" si="100"/>
        <v>1.0901738164648123E-5</v>
      </c>
      <c r="AK85" s="25">
        <f t="shared" si="101"/>
        <v>0.16176645799798295</v>
      </c>
      <c r="AL85" s="25">
        <f t="shared" si="102"/>
        <v>-8.7630103449624963E-2</v>
      </c>
      <c r="AM85" s="25">
        <f t="shared" si="103"/>
        <v>-0.16486099587542147</v>
      </c>
      <c r="AN85" s="25">
        <f t="shared" si="104"/>
        <v>4.5841881511892835E-2</v>
      </c>
      <c r="AO85" s="25">
        <f t="shared" si="105"/>
        <v>8.8929822976593353E-3</v>
      </c>
      <c r="AP85" s="25">
        <f t="shared" si="106"/>
        <v>0.14911706703309768</v>
      </c>
      <c r="AQ85" s="25">
        <f t="shared" si="107"/>
        <v>-1.1623085025123547E-2</v>
      </c>
      <c r="AR85" s="25">
        <f t="shared" si="108"/>
        <v>1.9718408340607452E-2</v>
      </c>
      <c r="AS85" s="25">
        <f t="shared" si="109"/>
        <v>1.4348752850151802E-2</v>
      </c>
      <c r="AU85" s="76">
        <v>39507</v>
      </c>
      <c r="AV85" s="88">
        <f t="shared" ref="AV85:BF85" si="127">AI85-AI$251/12-AI$250*$AI85</f>
        <v>0</v>
      </c>
      <c r="AW85" s="88">
        <f t="shared" si="127"/>
        <v>4.0644380359977972E-2</v>
      </c>
      <c r="AX85" s="88">
        <f t="shared" si="127"/>
        <v>0.2065827601901245</v>
      </c>
      <c r="AY85" s="88">
        <f t="shared" si="127"/>
        <v>-5.4736420917538359E-2</v>
      </c>
      <c r="AZ85" s="88">
        <f t="shared" si="127"/>
        <v>-0.13448088416791507</v>
      </c>
      <c r="BA85" s="88">
        <f t="shared" si="127"/>
        <v>7.6492433401354171E-2</v>
      </c>
      <c r="BB85" s="88">
        <f t="shared" si="127"/>
        <v>3.7188619857196445E-2</v>
      </c>
      <c r="BC85" s="88">
        <f t="shared" si="127"/>
        <v>0.18421814096041803</v>
      </c>
      <c r="BD85" s="88">
        <f t="shared" si="127"/>
        <v>4.6966160050367738E-3</v>
      </c>
      <c r="BE85" s="88">
        <f t="shared" si="127"/>
        <v>3.5007679640875075E-2</v>
      </c>
      <c r="BF85" s="88">
        <f t="shared" si="127"/>
        <v>3.0995322871060237E-2</v>
      </c>
    </row>
    <row r="86" spans="1:58" x14ac:dyDescent="0.3">
      <c r="A86" s="75">
        <v>1796</v>
      </c>
      <c r="B86" s="76">
        <v>39538</v>
      </c>
      <c r="C86" s="80">
        <v>1494.4329</v>
      </c>
      <c r="D86" s="81">
        <v>43.035800000000002</v>
      </c>
      <c r="E86" s="82">
        <v>28.16</v>
      </c>
      <c r="F86" s="82">
        <v>19.559999999999999</v>
      </c>
      <c r="G86" s="82">
        <v>33.366900000000001</v>
      </c>
      <c r="H86" s="82">
        <v>107.3669</v>
      </c>
      <c r="I86" s="82">
        <v>98.078999999999994</v>
      </c>
      <c r="J86" s="82">
        <v>57.282400000000003</v>
      </c>
      <c r="K86" s="82">
        <v>35.548099999999998</v>
      </c>
      <c r="L86" s="82">
        <v>81.090999999999994</v>
      </c>
      <c r="M86" s="87">
        <v>63.613999999999997</v>
      </c>
      <c r="N86" s="86">
        <v>1231.0669543179899</v>
      </c>
      <c r="O86" s="24"/>
      <c r="P86" s="76">
        <v>39538</v>
      </c>
      <c r="Q86" s="28">
        <f t="shared" si="87"/>
        <v>-4.3232765357928971E-3</v>
      </c>
      <c r="R86" s="28">
        <f t="shared" si="88"/>
        <v>-3.2786000997873876E-2</v>
      </c>
      <c r="S86" s="28">
        <f t="shared" si="89"/>
        <v>-0.19908987485779284</v>
      </c>
      <c r="T86" s="28">
        <f t="shared" si="90"/>
        <v>4.042553191489362E-2</v>
      </c>
      <c r="U86" s="28">
        <f t="shared" si="91"/>
        <v>4.3387305577965884E-2</v>
      </c>
      <c r="V86" s="28">
        <f t="shared" si="92"/>
        <v>-1.5001545841777375E-2</v>
      </c>
      <c r="W86" s="28">
        <f t="shared" si="93"/>
        <v>-2.792754576953882E-2</v>
      </c>
      <c r="X86" s="28">
        <f t="shared" si="94"/>
        <v>-7.6514827861386303E-2</v>
      </c>
      <c r="Y86" s="28">
        <f t="shared" si="95"/>
        <v>4.7908639886330429E-2</v>
      </c>
      <c r="Z86" s="28">
        <f t="shared" si="96"/>
        <v>4.3494485980105635E-2</v>
      </c>
      <c r="AA86" s="28">
        <f t="shared" si="97"/>
        <v>3.0686973428386333E-2</v>
      </c>
      <c r="AB86" s="28">
        <f t="shared" si="98"/>
        <v>2.1712870089685143E-3</v>
      </c>
      <c r="AC86" s="28"/>
      <c r="AD86" s="100">
        <v>0.11</v>
      </c>
      <c r="AE86" s="28"/>
      <c r="AF86" s="28"/>
      <c r="AG86" s="24"/>
      <c r="AH86" s="76">
        <v>39538</v>
      </c>
      <c r="AI86" s="25">
        <f t="shared" si="99"/>
        <v>-6.4945635447614114E-3</v>
      </c>
      <c r="AJ86" s="25">
        <f t="shared" si="100"/>
        <v>-3.4957288006842391E-2</v>
      </c>
      <c r="AK86" s="25">
        <f t="shared" si="101"/>
        <v>-0.20126116186676135</v>
      </c>
      <c r="AL86" s="25">
        <f t="shared" si="102"/>
        <v>3.8254244905925106E-2</v>
      </c>
      <c r="AM86" s="25">
        <f t="shared" si="103"/>
        <v>4.121601856899737E-2</v>
      </c>
      <c r="AN86" s="25">
        <f t="shared" si="104"/>
        <v>-1.7172832850745889E-2</v>
      </c>
      <c r="AO86" s="25">
        <f t="shared" si="105"/>
        <v>-3.0098832778507334E-2</v>
      </c>
      <c r="AP86" s="25">
        <f t="shared" si="106"/>
        <v>-7.8686114870354817E-2</v>
      </c>
      <c r="AQ86" s="25">
        <f t="shared" si="107"/>
        <v>4.5737352877361914E-2</v>
      </c>
      <c r="AR86" s="25">
        <f t="shared" si="108"/>
        <v>4.1323198971137121E-2</v>
      </c>
      <c r="AS86" s="25">
        <f t="shared" si="109"/>
        <v>2.8515686419417818E-2</v>
      </c>
      <c r="AU86" s="76">
        <v>39538</v>
      </c>
      <c r="AV86" s="88">
        <f t="shared" ref="AV86:BF86" si="128">AI86-AI$251/12-AI$250*$AI86</f>
        <v>0</v>
      </c>
      <c r="AW86" s="88">
        <f t="shared" si="128"/>
        <v>-2.9885246474466345E-2</v>
      </c>
      <c r="AX86" s="88">
        <f t="shared" si="128"/>
        <v>-0.20355726894880821</v>
      </c>
      <c r="AY86" s="88">
        <f t="shared" si="128"/>
        <v>4.2053626596416087E-2</v>
      </c>
      <c r="AZ86" s="88">
        <f t="shared" si="128"/>
        <v>4.306769862483828E-2</v>
      </c>
      <c r="BA86" s="88">
        <f t="shared" si="128"/>
        <v>-1.2729594474958306E-2</v>
      </c>
      <c r="BB86" s="88">
        <f t="shared" si="128"/>
        <v>-2.4417360177894115E-2</v>
      </c>
      <c r="BC86" s="88">
        <f t="shared" si="128"/>
        <v>-7.4108015095795343E-2</v>
      </c>
      <c r="BD86" s="88">
        <f t="shared" si="128"/>
        <v>4.6747526680264662E-2</v>
      </c>
      <c r="BE86" s="88">
        <f t="shared" si="128"/>
        <v>4.1523640009014637E-2</v>
      </c>
      <c r="BF86" s="88">
        <f t="shared" si="128"/>
        <v>2.5935454975625074E-2</v>
      </c>
    </row>
    <row r="87" spans="1:58" x14ac:dyDescent="0.3">
      <c r="A87" s="75">
        <v>1818</v>
      </c>
      <c r="B87" s="76">
        <v>39568</v>
      </c>
      <c r="C87" s="80">
        <v>1567.2245</v>
      </c>
      <c r="D87" s="81">
        <v>45.334499999999998</v>
      </c>
      <c r="E87" s="82">
        <v>35.770000000000003</v>
      </c>
      <c r="F87" s="82">
        <v>20.85</v>
      </c>
      <c r="G87" s="82">
        <v>33.531500000000001</v>
      </c>
      <c r="H87" s="82">
        <v>120.9387</v>
      </c>
      <c r="I87" s="82">
        <v>107.92400000000001</v>
      </c>
      <c r="J87" s="82">
        <v>64.165899999999993</v>
      </c>
      <c r="K87" s="82">
        <v>34.380099999999999</v>
      </c>
      <c r="L87" s="82">
        <v>76.968999999999994</v>
      </c>
      <c r="M87" s="87">
        <v>67.959999999999994</v>
      </c>
      <c r="N87" s="86">
        <v>1233.5064778892799</v>
      </c>
      <c r="O87" s="24"/>
      <c r="P87" s="76">
        <v>39568</v>
      </c>
      <c r="Q87" s="28">
        <f t="shared" si="87"/>
        <v>4.8708510097710045E-2</v>
      </c>
      <c r="R87" s="28">
        <f t="shared" si="88"/>
        <v>5.3413669549537746E-2</v>
      </c>
      <c r="S87" s="28">
        <f t="shared" si="89"/>
        <v>0.27024147727272729</v>
      </c>
      <c r="T87" s="28">
        <f t="shared" si="90"/>
        <v>6.5950920245398947E-2</v>
      </c>
      <c r="U87" s="28">
        <f t="shared" si="91"/>
        <v>4.9330324363365818E-3</v>
      </c>
      <c r="V87" s="28">
        <f t="shared" si="92"/>
        <v>0.12640581035682308</v>
      </c>
      <c r="W87" s="28">
        <f t="shared" si="93"/>
        <v>0.10037826649945458</v>
      </c>
      <c r="X87" s="28">
        <f t="shared" si="94"/>
        <v>0.1201678002318336</v>
      </c>
      <c r="Y87" s="28">
        <f t="shared" si="95"/>
        <v>-3.2856889679054535E-2</v>
      </c>
      <c r="Z87" s="28">
        <f t="shared" si="96"/>
        <v>-5.0831781578720259E-2</v>
      </c>
      <c r="AA87" s="28">
        <f t="shared" si="97"/>
        <v>6.8318294714999839E-2</v>
      </c>
      <c r="AB87" s="28">
        <f t="shared" si="98"/>
        <v>1.9816335437592425E-3</v>
      </c>
      <c r="AC87" s="28"/>
      <c r="AD87" s="100">
        <v>0.115</v>
      </c>
      <c r="AE87" s="28"/>
      <c r="AF87" s="28"/>
      <c r="AG87" s="24"/>
      <c r="AH87" s="76">
        <v>39568</v>
      </c>
      <c r="AI87" s="25">
        <f t="shared" si="99"/>
        <v>4.6726876553950802E-2</v>
      </c>
      <c r="AJ87" s="25">
        <f t="shared" si="100"/>
        <v>5.1432036005778503E-2</v>
      </c>
      <c r="AK87" s="25">
        <f t="shared" si="101"/>
        <v>0.26825984372896805</v>
      </c>
      <c r="AL87" s="25">
        <f t="shared" si="102"/>
        <v>6.3969286701639705E-2</v>
      </c>
      <c r="AM87" s="25">
        <f t="shared" si="103"/>
        <v>2.9513988925773393E-3</v>
      </c>
      <c r="AN87" s="25">
        <f t="shared" si="104"/>
        <v>0.12442417681306384</v>
      </c>
      <c r="AO87" s="25">
        <f t="shared" si="105"/>
        <v>9.839663295569534E-2</v>
      </c>
      <c r="AP87" s="25">
        <f t="shared" si="106"/>
        <v>0.11818616668807436</v>
      </c>
      <c r="AQ87" s="25">
        <f t="shared" si="107"/>
        <v>-3.4838523222813778E-2</v>
      </c>
      <c r="AR87" s="25">
        <f t="shared" si="108"/>
        <v>-5.2813415122479501E-2</v>
      </c>
      <c r="AS87" s="25">
        <f t="shared" si="109"/>
        <v>6.6336661171240596E-2</v>
      </c>
      <c r="AU87" s="76">
        <v>39568</v>
      </c>
      <c r="AV87" s="88">
        <f t="shared" ref="AV87:BF87" si="129">AI87-AI$251/12-AI$250*$AI87</f>
        <v>0</v>
      </c>
      <c r="AW87" s="88">
        <f t="shared" si="129"/>
        <v>-9.9805749753097001E-3</v>
      </c>
      <c r="AX87" s="88">
        <f t="shared" si="129"/>
        <v>0.17788371468974074</v>
      </c>
      <c r="AY87" s="88">
        <f t="shared" si="129"/>
        <v>1.3374790082015288E-2</v>
      </c>
      <c r="AZ87" s="88">
        <f t="shared" si="129"/>
        <v>-4.8532866400046538E-2</v>
      </c>
      <c r="BA87" s="88">
        <f t="shared" si="129"/>
        <v>7.9870966370264418E-2</v>
      </c>
      <c r="BB87" s="88">
        <f t="shared" si="129"/>
        <v>6.1799305197512214E-2</v>
      </c>
      <c r="BC87" s="88">
        <f t="shared" si="129"/>
        <v>6.5699381117307915E-2</v>
      </c>
      <c r="BD87" s="88">
        <f t="shared" si="129"/>
        <v>-6.2450606593875697E-2</v>
      </c>
      <c r="BE87" s="88">
        <f t="shared" si="129"/>
        <v>-8.0822622482855835E-2</v>
      </c>
      <c r="BF87" s="88">
        <f t="shared" si="129"/>
        <v>2.7810547925452012E-2</v>
      </c>
    </row>
    <row r="88" spans="1:58" x14ac:dyDescent="0.3">
      <c r="A88" s="75">
        <v>1840</v>
      </c>
      <c r="B88" s="76">
        <v>39598</v>
      </c>
      <c r="C88" s="80">
        <v>1587.5238999999999</v>
      </c>
      <c r="D88" s="81">
        <v>51.1188</v>
      </c>
      <c r="E88" s="82">
        <v>39.049999999999997</v>
      </c>
      <c r="F88" s="82">
        <v>22.84</v>
      </c>
      <c r="G88" s="82">
        <v>33.4193</v>
      </c>
      <c r="H88" s="82">
        <v>125.5352</v>
      </c>
      <c r="I88" s="82">
        <v>103.3896</v>
      </c>
      <c r="J88" s="82">
        <v>63.628799999999998</v>
      </c>
      <c r="K88" s="82">
        <v>33.439900000000002</v>
      </c>
      <c r="L88" s="82">
        <v>76.709999999999994</v>
      </c>
      <c r="M88" s="87">
        <v>67.662999999999997</v>
      </c>
      <c r="N88" s="86">
        <v>1235.6546604053301</v>
      </c>
      <c r="O88" s="24"/>
      <c r="P88" s="76">
        <v>39598</v>
      </c>
      <c r="Q88" s="28">
        <f t="shared" si="87"/>
        <v>1.2952451930147824E-2</v>
      </c>
      <c r="R88" s="28">
        <f t="shared" si="88"/>
        <v>0.1275915693346128</v>
      </c>
      <c r="S88" s="28">
        <f t="shared" si="89"/>
        <v>9.1696952753704153E-2</v>
      </c>
      <c r="T88" s="28">
        <f t="shared" si="90"/>
        <v>9.5443645083932882E-2</v>
      </c>
      <c r="U88" s="28">
        <f t="shared" si="91"/>
        <v>-3.3461073915572737E-3</v>
      </c>
      <c r="V88" s="28">
        <f t="shared" si="92"/>
        <v>3.8006858019806744E-2</v>
      </c>
      <c r="W88" s="28">
        <f t="shared" si="93"/>
        <v>-4.2014751121159377E-2</v>
      </c>
      <c r="X88" s="28">
        <f t="shared" si="94"/>
        <v>-8.3704896214343849E-3</v>
      </c>
      <c r="Y88" s="28">
        <f t="shared" si="95"/>
        <v>-2.7347215394952218E-2</v>
      </c>
      <c r="Z88" s="28">
        <f t="shared" si="96"/>
        <v>-3.364991100313075E-3</v>
      </c>
      <c r="AA88" s="28">
        <f t="shared" si="97"/>
        <v>-4.3702177751617777E-3</v>
      </c>
      <c r="AB88" s="28">
        <f t="shared" si="98"/>
        <v>1.7415251192891557E-3</v>
      </c>
      <c r="AC88" s="28"/>
      <c r="AD88" s="100">
        <v>0.12</v>
      </c>
      <c r="AE88" s="28"/>
      <c r="AF88" s="28"/>
      <c r="AG88" s="24"/>
      <c r="AH88" s="76">
        <v>39598</v>
      </c>
      <c r="AI88" s="25">
        <f t="shared" si="99"/>
        <v>1.1210926810858668E-2</v>
      </c>
      <c r="AJ88" s="25">
        <f t="shared" si="100"/>
        <v>0.12585004421532364</v>
      </c>
      <c r="AK88" s="25">
        <f t="shared" si="101"/>
        <v>8.9955427634414997E-2</v>
      </c>
      <c r="AL88" s="25">
        <f t="shared" si="102"/>
        <v>9.3702119964643726E-2</v>
      </c>
      <c r="AM88" s="25">
        <f t="shared" si="103"/>
        <v>-5.0876325108464293E-3</v>
      </c>
      <c r="AN88" s="25">
        <f t="shared" si="104"/>
        <v>3.6265332900517588E-2</v>
      </c>
      <c r="AO88" s="25">
        <f t="shared" si="105"/>
        <v>-4.3756276240448533E-2</v>
      </c>
      <c r="AP88" s="25">
        <f t="shared" si="106"/>
        <v>-1.0112014740723541E-2</v>
      </c>
      <c r="AQ88" s="25">
        <f t="shared" si="107"/>
        <v>-2.9088740514241374E-2</v>
      </c>
      <c r="AR88" s="25">
        <f t="shared" si="108"/>
        <v>-5.1065162196022307E-3</v>
      </c>
      <c r="AS88" s="25">
        <f t="shared" si="109"/>
        <v>-6.1117428944509333E-3</v>
      </c>
      <c r="AU88" s="76">
        <v>39598</v>
      </c>
      <c r="AV88" s="88">
        <f t="shared" ref="AV88:BF88" si="130">AI88-AI$251/12-AI$250*$AI88</f>
        <v>0</v>
      </c>
      <c r="AW88" s="88">
        <f t="shared" si="130"/>
        <v>0.10880424429713779</v>
      </c>
      <c r="AX88" s="88">
        <f t="shared" si="130"/>
        <v>5.8357220188432313E-2</v>
      </c>
      <c r="AY88" s="88">
        <f t="shared" si="130"/>
        <v>7.9405969365172802E-2</v>
      </c>
      <c r="AZ88" s="88">
        <f t="shared" si="130"/>
        <v>-2.0979535947365263E-2</v>
      </c>
      <c r="BA88" s="88">
        <f t="shared" si="130"/>
        <v>2.4408633687090717E-2</v>
      </c>
      <c r="BB88" s="88">
        <f t="shared" si="130"/>
        <v>-5.2139941498026567E-2</v>
      </c>
      <c r="BC88" s="88">
        <f t="shared" si="130"/>
        <v>-2.4518026919021225E-2</v>
      </c>
      <c r="BD88" s="88">
        <f t="shared" si="130"/>
        <v>-3.7600501807603923E-2</v>
      </c>
      <c r="BE88" s="88">
        <f t="shared" si="130"/>
        <v>-1.4290745283178852E-2</v>
      </c>
      <c r="BF88" s="88">
        <f t="shared" si="130"/>
        <v>-2.0650302831216879E-2</v>
      </c>
    </row>
    <row r="89" spans="1:58" x14ac:dyDescent="0.3">
      <c r="A89" s="75">
        <v>1861</v>
      </c>
      <c r="B89" s="76">
        <v>39629</v>
      </c>
      <c r="C89" s="80">
        <v>1453.6769999999999</v>
      </c>
      <c r="D89" s="81">
        <v>46.7273</v>
      </c>
      <c r="E89" s="82">
        <v>34.79</v>
      </c>
      <c r="F89" s="82">
        <v>21</v>
      </c>
      <c r="G89" s="82">
        <v>32.463500000000003</v>
      </c>
      <c r="H89" s="82">
        <v>125.5099</v>
      </c>
      <c r="I89" s="82">
        <v>102.6558</v>
      </c>
      <c r="J89" s="82">
        <v>60.456699999999998</v>
      </c>
      <c r="K89" s="82">
        <v>30.558199999999999</v>
      </c>
      <c r="L89" s="82">
        <v>71.876000000000005</v>
      </c>
      <c r="M89" s="87">
        <v>64.540999999999997</v>
      </c>
      <c r="N89" s="86">
        <v>1237.7171931960399</v>
      </c>
      <c r="O89" s="24"/>
      <c r="P89" s="76">
        <v>39629</v>
      </c>
      <c r="Q89" s="28">
        <f t="shared" si="87"/>
        <v>-8.4311738550833848E-2</v>
      </c>
      <c r="R89" s="28">
        <f t="shared" si="88"/>
        <v>-8.5907728663427219E-2</v>
      </c>
      <c r="S89" s="28">
        <f t="shared" si="89"/>
        <v>-0.10909090909090902</v>
      </c>
      <c r="T89" s="28">
        <f t="shared" si="90"/>
        <v>-8.056042031523647E-2</v>
      </c>
      <c r="U89" s="28">
        <f t="shared" si="91"/>
        <v>-2.8600239981088627E-2</v>
      </c>
      <c r="V89" s="28">
        <f t="shared" si="92"/>
        <v>-2.0153709875792014E-4</v>
      </c>
      <c r="W89" s="28">
        <f t="shared" si="93"/>
        <v>-7.0974256598342889E-3</v>
      </c>
      <c r="X89" s="28">
        <f t="shared" si="94"/>
        <v>-4.9853211124522234E-2</v>
      </c>
      <c r="Y89" s="28">
        <f t="shared" si="95"/>
        <v>-8.6175496936294671E-2</v>
      </c>
      <c r="Z89" s="28">
        <f t="shared" si="96"/>
        <v>-6.3016555859731316E-2</v>
      </c>
      <c r="AA89" s="28">
        <f t="shared" si="97"/>
        <v>-4.6140431254895531E-2</v>
      </c>
      <c r="AB89" s="28">
        <f t="shared" si="98"/>
        <v>1.6691822212149265E-3</v>
      </c>
      <c r="AC89" s="28"/>
      <c r="AD89" s="100">
        <v>0.125</v>
      </c>
      <c r="AE89" s="28"/>
      <c r="AF89" s="28"/>
      <c r="AG89" s="24"/>
      <c r="AH89" s="76">
        <v>39629</v>
      </c>
      <c r="AI89" s="25">
        <f t="shared" si="99"/>
        <v>-8.5980920772048774E-2</v>
      </c>
      <c r="AJ89" s="25">
        <f t="shared" si="100"/>
        <v>-8.7576910884642145E-2</v>
      </c>
      <c r="AK89" s="25">
        <f t="shared" si="101"/>
        <v>-0.11076009131212394</v>
      </c>
      <c r="AL89" s="25">
        <f t="shared" si="102"/>
        <v>-8.2229602536451396E-2</v>
      </c>
      <c r="AM89" s="25">
        <f t="shared" si="103"/>
        <v>-3.0269422202303553E-2</v>
      </c>
      <c r="AN89" s="25">
        <f t="shared" si="104"/>
        <v>-1.8707193199728467E-3</v>
      </c>
      <c r="AO89" s="25">
        <f t="shared" si="105"/>
        <v>-8.7666078810492154E-3</v>
      </c>
      <c r="AP89" s="25">
        <f t="shared" si="106"/>
        <v>-5.1522393345737161E-2</v>
      </c>
      <c r="AQ89" s="25">
        <f t="shared" si="107"/>
        <v>-8.7844679157509598E-2</v>
      </c>
      <c r="AR89" s="25">
        <f t="shared" si="108"/>
        <v>-6.4685738080946242E-2</v>
      </c>
      <c r="AS89" s="25">
        <f t="shared" si="109"/>
        <v>-4.7809613476110457E-2</v>
      </c>
      <c r="AU89" s="76">
        <v>39629</v>
      </c>
      <c r="AV89" s="88">
        <f t="shared" ref="AV89:BF89" si="131">AI89-AI$251/12-AI$250*$AI89</f>
        <v>0</v>
      </c>
      <c r="AW89" s="88">
        <f t="shared" si="131"/>
        <v>1.6790129618367886E-2</v>
      </c>
      <c r="AX89" s="88">
        <f t="shared" si="131"/>
        <v>1.8491540203101162E-2</v>
      </c>
      <c r="AY89" s="88">
        <f t="shared" si="131"/>
        <v>2.807175855750535E-3</v>
      </c>
      <c r="AZ89" s="88">
        <f t="shared" si="131"/>
        <v>5.1239628964878804E-2</v>
      </c>
      <c r="BA89" s="88">
        <f t="shared" si="131"/>
        <v>7.5748840974938142E-2</v>
      </c>
      <c r="BB89" s="88">
        <f t="shared" si="131"/>
        <v>6.005836144245269E-2</v>
      </c>
      <c r="BC89" s="88">
        <f t="shared" si="131"/>
        <v>3.8282258985082876E-2</v>
      </c>
      <c r="BD89" s="88">
        <f t="shared" si="131"/>
        <v>-4.4087090888531674E-2</v>
      </c>
      <c r="BE89" s="88">
        <f t="shared" si="131"/>
        <v>-2.2354114841292176E-2</v>
      </c>
      <c r="BF89" s="88">
        <f t="shared" si="131"/>
        <v>3.2954217031700914E-3</v>
      </c>
    </row>
    <row r="90" spans="1:58" x14ac:dyDescent="0.3">
      <c r="A90" s="75">
        <v>1884</v>
      </c>
      <c r="B90" s="76">
        <v>39660</v>
      </c>
      <c r="C90" s="80">
        <v>1441.4571000000001</v>
      </c>
      <c r="D90" s="81">
        <v>58.280099999999997</v>
      </c>
      <c r="E90" s="82">
        <v>23.34</v>
      </c>
      <c r="F90" s="82">
        <v>21.53</v>
      </c>
      <c r="G90" s="82">
        <v>30.351199999999999</v>
      </c>
      <c r="H90" s="82">
        <v>107.0626</v>
      </c>
      <c r="I90" s="82">
        <v>93.686599999999999</v>
      </c>
      <c r="J90" s="82">
        <v>53.716099999999997</v>
      </c>
      <c r="K90" s="82">
        <v>30.276</v>
      </c>
      <c r="L90" s="82">
        <v>75.233000000000004</v>
      </c>
      <c r="M90" s="87">
        <v>68.64</v>
      </c>
      <c r="N90" s="86">
        <v>1239.9952203115599</v>
      </c>
      <c r="O90" s="24"/>
      <c r="P90" s="76">
        <v>39660</v>
      </c>
      <c r="Q90" s="28">
        <f t="shared" si="87"/>
        <v>-8.4062002769527133E-3</v>
      </c>
      <c r="R90" s="28">
        <f t="shared" si="88"/>
        <v>0.24723876620305463</v>
      </c>
      <c r="S90" s="28">
        <f t="shared" si="89"/>
        <v>-0.32911756251796487</v>
      </c>
      <c r="T90" s="28">
        <f t="shared" si="90"/>
        <v>2.5238095238095282E-2</v>
      </c>
      <c r="U90" s="28">
        <f t="shared" si="91"/>
        <v>-6.5066921311627057E-2</v>
      </c>
      <c r="V90" s="28">
        <f t="shared" si="92"/>
        <v>-0.1469788438999633</v>
      </c>
      <c r="W90" s="28">
        <f t="shared" si="93"/>
        <v>-8.7371585434042665E-2</v>
      </c>
      <c r="X90" s="28">
        <f t="shared" si="94"/>
        <v>-0.11149467304699068</v>
      </c>
      <c r="Y90" s="28">
        <f t="shared" si="95"/>
        <v>-9.2348371304592503E-3</v>
      </c>
      <c r="Z90" s="28">
        <f t="shared" si="96"/>
        <v>4.6705437141744133E-2</v>
      </c>
      <c r="AA90" s="28">
        <f t="shared" si="97"/>
        <v>6.3510016888489451E-2</v>
      </c>
      <c r="AB90" s="28">
        <f t="shared" si="98"/>
        <v>1.8405069655997863E-3</v>
      </c>
      <c r="AC90" s="28"/>
      <c r="AD90" s="100">
        <v>0.13</v>
      </c>
      <c r="AE90" s="28"/>
      <c r="AF90" s="28"/>
      <c r="AG90" s="24"/>
      <c r="AH90" s="76">
        <v>39660</v>
      </c>
      <c r="AI90" s="25">
        <f t="shared" si="99"/>
        <v>-1.02467072425525E-2</v>
      </c>
      <c r="AJ90" s="25">
        <f t="shared" si="100"/>
        <v>0.24539825923745484</v>
      </c>
      <c r="AK90" s="25">
        <f t="shared" si="101"/>
        <v>-0.33095806948356465</v>
      </c>
      <c r="AL90" s="25">
        <f t="shared" si="102"/>
        <v>2.3397588272495495E-2</v>
      </c>
      <c r="AM90" s="25">
        <f t="shared" si="103"/>
        <v>-6.6907428277226844E-2</v>
      </c>
      <c r="AN90" s="25">
        <f t="shared" si="104"/>
        <v>-0.14881935086556308</v>
      </c>
      <c r="AO90" s="25">
        <f t="shared" si="105"/>
        <v>-8.9212092399642451E-2</v>
      </c>
      <c r="AP90" s="25">
        <f t="shared" si="106"/>
        <v>-0.11333518001259046</v>
      </c>
      <c r="AQ90" s="25">
        <f t="shared" si="107"/>
        <v>-1.1075344096059037E-2</v>
      </c>
      <c r="AR90" s="25">
        <f t="shared" si="108"/>
        <v>4.4864930176144346E-2</v>
      </c>
      <c r="AS90" s="25">
        <f t="shared" si="109"/>
        <v>6.1669509922889665E-2</v>
      </c>
      <c r="AU90" s="76">
        <v>39660</v>
      </c>
      <c r="AV90" s="88">
        <f t="shared" ref="AV90:BF90" si="132">AI90-AI$251/12-AI$250*$AI90</f>
        <v>0</v>
      </c>
      <c r="AW90" s="88">
        <f t="shared" si="132"/>
        <v>0.25515750896009293</v>
      </c>
      <c r="AX90" s="88">
        <f t="shared" si="132"/>
        <v>-0.32704448177578688</v>
      </c>
      <c r="AY90" s="88">
        <f t="shared" si="132"/>
        <v>3.1031771263386715E-2</v>
      </c>
      <c r="AZ90" s="88">
        <f t="shared" si="132"/>
        <v>-6.1295531834272152E-2</v>
      </c>
      <c r="BA90" s="88">
        <f t="shared" si="132"/>
        <v>-0.14092183323111912</v>
      </c>
      <c r="BB90" s="88">
        <f t="shared" si="132"/>
        <v>-8.0549938817413638E-2</v>
      </c>
      <c r="BC90" s="88">
        <f t="shared" si="132"/>
        <v>-0.10473397132710138</v>
      </c>
      <c r="BD90" s="88">
        <f t="shared" si="132"/>
        <v>-8.047283861059424E-3</v>
      </c>
      <c r="BE90" s="88">
        <f t="shared" si="132"/>
        <v>4.7054168478020963E-2</v>
      </c>
      <c r="BF90" s="88">
        <f t="shared" si="132"/>
        <v>6.1623484874390712E-2</v>
      </c>
    </row>
    <row r="91" spans="1:58" x14ac:dyDescent="0.3">
      <c r="A91" s="75">
        <v>1905</v>
      </c>
      <c r="B91" s="76">
        <v>39689</v>
      </c>
      <c r="C91" s="80">
        <v>1462.3106</v>
      </c>
      <c r="D91" s="81">
        <v>55.611199999999997</v>
      </c>
      <c r="E91" s="82">
        <v>22.9</v>
      </c>
      <c r="F91" s="82">
        <v>21.93</v>
      </c>
      <c r="G91" s="82">
        <v>32.333500000000001</v>
      </c>
      <c r="H91" s="82">
        <v>110.1341</v>
      </c>
      <c r="I91" s="82">
        <v>93.674400000000006</v>
      </c>
      <c r="J91" s="82">
        <v>56.284999999999997</v>
      </c>
      <c r="K91" s="82">
        <v>30.6111</v>
      </c>
      <c r="L91" s="82">
        <v>77.403000000000006</v>
      </c>
      <c r="M91" s="87">
        <v>71.600999999999999</v>
      </c>
      <c r="N91" s="86">
        <v>1242.04922761786</v>
      </c>
      <c r="O91" s="24"/>
      <c r="P91" s="76">
        <v>39689</v>
      </c>
      <c r="Q91" s="28">
        <f t="shared" si="87"/>
        <v>1.4466958468621671E-2</v>
      </c>
      <c r="R91" s="28">
        <f t="shared" si="88"/>
        <v>-4.5794362054972448E-2</v>
      </c>
      <c r="S91" s="28">
        <f t="shared" si="89"/>
        <v>-1.8851756640959727E-2</v>
      </c>
      <c r="T91" s="28">
        <f t="shared" si="90"/>
        <v>1.8578727357176028E-2</v>
      </c>
      <c r="U91" s="28">
        <f t="shared" si="91"/>
        <v>6.5312079917762889E-2</v>
      </c>
      <c r="V91" s="28">
        <f t="shared" si="92"/>
        <v>2.8688823174479294E-2</v>
      </c>
      <c r="W91" s="28">
        <f t="shared" si="93"/>
        <v>-1.3022139772378427E-4</v>
      </c>
      <c r="X91" s="28">
        <f t="shared" si="94"/>
        <v>4.7823650637332182E-2</v>
      </c>
      <c r="Y91" s="28">
        <f t="shared" si="95"/>
        <v>1.1068172810146715E-2</v>
      </c>
      <c r="Z91" s="28">
        <f t="shared" si="96"/>
        <v>2.8843725492802452E-2</v>
      </c>
      <c r="AA91" s="28">
        <f t="shared" si="97"/>
        <v>4.3138111888111785E-2</v>
      </c>
      <c r="AB91" s="28">
        <f t="shared" si="98"/>
        <v>1.6564638900655737E-3</v>
      </c>
      <c r="AC91" s="28"/>
      <c r="AD91" s="100">
        <v>0.13500000000000001</v>
      </c>
      <c r="AE91" s="28"/>
      <c r="AF91" s="28"/>
      <c r="AG91" s="24"/>
      <c r="AH91" s="76">
        <v>39689</v>
      </c>
      <c r="AI91" s="25">
        <f t="shared" si="99"/>
        <v>1.2810494578556098E-2</v>
      </c>
      <c r="AJ91" s="25">
        <f t="shared" si="100"/>
        <v>-4.7450825945038022E-2</v>
      </c>
      <c r="AK91" s="25">
        <f t="shared" si="101"/>
        <v>-2.0508220531025301E-2</v>
      </c>
      <c r="AL91" s="25">
        <f t="shared" si="102"/>
        <v>1.6922263467110454E-2</v>
      </c>
      <c r="AM91" s="25">
        <f t="shared" si="103"/>
        <v>6.3655616027697315E-2</v>
      </c>
      <c r="AN91" s="25">
        <f t="shared" si="104"/>
        <v>2.7032359284413721E-2</v>
      </c>
      <c r="AO91" s="25">
        <f t="shared" si="105"/>
        <v>-1.786685287789358E-3</v>
      </c>
      <c r="AP91" s="25">
        <f t="shared" si="106"/>
        <v>4.6167186747266609E-2</v>
      </c>
      <c r="AQ91" s="25">
        <f t="shared" si="107"/>
        <v>9.411708920081141E-3</v>
      </c>
      <c r="AR91" s="25">
        <f t="shared" si="108"/>
        <v>2.7187261602736879E-2</v>
      </c>
      <c r="AS91" s="25">
        <f t="shared" si="109"/>
        <v>4.1481647998046212E-2</v>
      </c>
      <c r="AU91" s="76">
        <v>39689</v>
      </c>
      <c r="AV91" s="88">
        <f t="shared" ref="AV91:BF91" si="133">AI91-AI$251/12-AI$250*$AI91</f>
        <v>0</v>
      </c>
      <c r="AW91" s="88">
        <f t="shared" si="133"/>
        <v>-6.6494818828499808E-2</v>
      </c>
      <c r="AX91" s="88">
        <f t="shared" si="133"/>
        <v>-5.475366871005604E-2</v>
      </c>
      <c r="AY91" s="88">
        <f t="shared" si="133"/>
        <v>9.9130752709365721E-4</v>
      </c>
      <c r="AZ91" s="88">
        <f t="shared" si="133"/>
        <v>4.6160703373824732E-2</v>
      </c>
      <c r="BA91" s="88">
        <f t="shared" si="133"/>
        <v>1.3703074208663573E-2</v>
      </c>
      <c r="BB91" s="88">
        <f t="shared" si="133"/>
        <v>-1.1441037813231865E-2</v>
      </c>
      <c r="BC91" s="88">
        <f t="shared" si="133"/>
        <v>3.0046092243191325E-2</v>
      </c>
      <c r="BD91" s="88">
        <f t="shared" si="133"/>
        <v>3.970709340524875E-5</v>
      </c>
      <c r="BE91" s="88">
        <f t="shared" si="133"/>
        <v>1.7155192942331757E-2</v>
      </c>
      <c r="BF91" s="88">
        <f t="shared" si="133"/>
        <v>2.5862736349539846E-2</v>
      </c>
    </row>
    <row r="92" spans="1:58" x14ac:dyDescent="0.3">
      <c r="A92" s="75">
        <v>1927</v>
      </c>
      <c r="B92" s="76">
        <v>39721</v>
      </c>
      <c r="C92" s="80">
        <v>1331.9964</v>
      </c>
      <c r="D92" s="81">
        <v>45.386800000000001</v>
      </c>
      <c r="E92" s="82">
        <v>17.440000000000001</v>
      </c>
      <c r="F92" s="82">
        <v>20.309999999999999</v>
      </c>
      <c r="G92" s="82">
        <v>31.622599999999998</v>
      </c>
      <c r="H92" s="82">
        <v>105.23480000000001</v>
      </c>
      <c r="I92" s="82">
        <v>90.923000000000002</v>
      </c>
      <c r="J92" s="82">
        <v>46.862499999999997</v>
      </c>
      <c r="K92" s="82">
        <v>31.305499999999999</v>
      </c>
      <c r="L92" s="82">
        <v>81.051000000000002</v>
      </c>
      <c r="M92" s="87">
        <v>71.254999999999995</v>
      </c>
      <c r="N92" s="86">
        <v>1244.07603099674</v>
      </c>
      <c r="O92" s="24"/>
      <c r="P92" s="76">
        <v>39721</v>
      </c>
      <c r="Q92" s="28">
        <f t="shared" si="87"/>
        <v>-8.9115267303676804E-2</v>
      </c>
      <c r="R92" s="28">
        <f t="shared" si="88"/>
        <v>-0.18385505078113751</v>
      </c>
      <c r="S92" s="28">
        <f t="shared" si="89"/>
        <v>-0.23842794759825314</v>
      </c>
      <c r="T92" s="28">
        <f t="shared" si="90"/>
        <v>-7.3871409028727797E-2</v>
      </c>
      <c r="U92" s="28">
        <f t="shared" si="91"/>
        <v>-2.1986484605749479E-2</v>
      </c>
      <c r="V92" s="28">
        <f t="shared" si="92"/>
        <v>-4.448485982089101E-2</v>
      </c>
      <c r="W92" s="28">
        <f t="shared" si="93"/>
        <v>-2.9371952208927965E-2</v>
      </c>
      <c r="X92" s="28">
        <f t="shared" si="94"/>
        <v>-0.16740694678866486</v>
      </c>
      <c r="Y92" s="28">
        <f t="shared" si="95"/>
        <v>2.2684581736690301E-2</v>
      </c>
      <c r="Z92" s="28">
        <f t="shared" si="96"/>
        <v>4.7129956203247891E-2</v>
      </c>
      <c r="AA92" s="28">
        <f t="shared" si="97"/>
        <v>-4.8323347439281905E-3</v>
      </c>
      <c r="AB92" s="28">
        <f t="shared" si="98"/>
        <v>1.6318220999720356E-3</v>
      </c>
      <c r="AC92" s="28"/>
      <c r="AD92" s="100">
        <v>0.14000000000000001</v>
      </c>
      <c r="AE92" s="28"/>
      <c r="AF92" s="28"/>
      <c r="AG92" s="24"/>
      <c r="AH92" s="76">
        <v>39721</v>
      </c>
      <c r="AI92" s="25">
        <f t="shared" si="99"/>
        <v>-9.074708940364884E-2</v>
      </c>
      <c r="AJ92" s="25">
        <f t="shared" si="100"/>
        <v>-0.18548687288110954</v>
      </c>
      <c r="AK92" s="25">
        <f t="shared" si="101"/>
        <v>-0.24005976969822518</v>
      </c>
      <c r="AL92" s="25">
        <f t="shared" si="102"/>
        <v>-7.5503231128699833E-2</v>
      </c>
      <c r="AM92" s="25">
        <f t="shared" si="103"/>
        <v>-2.3618306705721515E-2</v>
      </c>
      <c r="AN92" s="25">
        <f t="shared" si="104"/>
        <v>-4.6116681920863045E-2</v>
      </c>
      <c r="AO92" s="25">
        <f t="shared" si="105"/>
        <v>-3.1003774308900001E-2</v>
      </c>
      <c r="AP92" s="25">
        <f t="shared" si="106"/>
        <v>-0.16903876888863689</v>
      </c>
      <c r="AQ92" s="25">
        <f t="shared" si="107"/>
        <v>2.1052759636718266E-2</v>
      </c>
      <c r="AR92" s="25">
        <f t="shared" si="108"/>
        <v>4.5498134103275856E-2</v>
      </c>
      <c r="AS92" s="25">
        <f t="shared" si="109"/>
        <v>-6.4641568439002262E-3</v>
      </c>
      <c r="AU92" s="76">
        <v>39721</v>
      </c>
      <c r="AV92" s="88">
        <f t="shared" ref="AV92:BF92" si="134">AI92-AI$251/12-AI$250*$AI92</f>
        <v>0</v>
      </c>
      <c r="AW92" s="88">
        <f t="shared" si="134"/>
        <v>-7.5165896056482176E-2</v>
      </c>
      <c r="AX92" s="88">
        <f t="shared" si="134"/>
        <v>-0.10292025997180682</v>
      </c>
      <c r="AY92" s="88">
        <f t="shared" si="134"/>
        <v>1.440471189324341E-2</v>
      </c>
      <c r="AZ92" s="88">
        <f t="shared" si="134"/>
        <v>6.2667167444098976E-2</v>
      </c>
      <c r="BA92" s="88">
        <f t="shared" si="134"/>
        <v>3.5890684058858757E-2</v>
      </c>
      <c r="BB92" s="88">
        <f t="shared" si="134"/>
        <v>4.1607411465679339E-2</v>
      </c>
      <c r="BC92" s="88">
        <f t="shared" si="134"/>
        <v>-7.41237537793146E-2</v>
      </c>
      <c r="BD92" s="88">
        <f t="shared" si="134"/>
        <v>6.7373572501932572E-2</v>
      </c>
      <c r="BE92" s="88">
        <f t="shared" si="134"/>
        <v>9.035603136059743E-2</v>
      </c>
      <c r="BF92" s="88">
        <f t="shared" si="134"/>
        <v>4.785995947941013E-2</v>
      </c>
    </row>
    <row r="93" spans="1:58" x14ac:dyDescent="0.3">
      <c r="A93" s="75">
        <v>1950</v>
      </c>
      <c r="B93" s="76">
        <v>39752</v>
      </c>
      <c r="C93" s="80">
        <v>1108.2864999999999</v>
      </c>
      <c r="D93" s="81">
        <v>40.411900000000003</v>
      </c>
      <c r="E93" s="82">
        <v>14.38</v>
      </c>
      <c r="F93" s="82">
        <v>18.29</v>
      </c>
      <c r="G93" s="82">
        <v>26.456800000000001</v>
      </c>
      <c r="H93" s="82">
        <v>95.180800000000005</v>
      </c>
      <c r="I93" s="82">
        <v>86.778499999999994</v>
      </c>
      <c r="J93" s="82">
        <v>38.9861</v>
      </c>
      <c r="K93" s="82">
        <v>26.0839</v>
      </c>
      <c r="L93" s="82">
        <v>64.834000000000003</v>
      </c>
      <c r="M93" s="87">
        <v>66.900999999999996</v>
      </c>
      <c r="N93" s="86">
        <v>1245.22038430506</v>
      </c>
      <c r="O93" s="24"/>
      <c r="P93" s="76">
        <v>39752</v>
      </c>
      <c r="Q93" s="28">
        <f t="shared" si="87"/>
        <v>-0.16795082929653571</v>
      </c>
      <c r="R93" s="28">
        <f t="shared" si="88"/>
        <v>-0.10961116447954022</v>
      </c>
      <c r="S93" s="28">
        <f t="shared" si="89"/>
        <v>-0.17545871559633031</v>
      </c>
      <c r="T93" s="28">
        <f t="shared" si="90"/>
        <v>-9.9458394879369805E-2</v>
      </c>
      <c r="U93" s="28">
        <f t="shared" si="91"/>
        <v>-0.16335785166305106</v>
      </c>
      <c r="V93" s="28">
        <f t="shared" si="92"/>
        <v>-9.5538738136053847E-2</v>
      </c>
      <c r="W93" s="28">
        <f t="shared" si="93"/>
        <v>-4.5582525873541391E-2</v>
      </c>
      <c r="X93" s="28">
        <f t="shared" si="94"/>
        <v>-0.16807468658308877</v>
      </c>
      <c r="Y93" s="28">
        <f t="shared" si="95"/>
        <v>-0.16679497212949801</v>
      </c>
      <c r="Z93" s="28">
        <f t="shared" si="96"/>
        <v>-0.20008389779274771</v>
      </c>
      <c r="AA93" s="28">
        <f t="shared" si="97"/>
        <v>-6.1104483895866979E-2</v>
      </c>
      <c r="AB93" s="28">
        <f t="shared" si="98"/>
        <v>9.1984193876237796E-4</v>
      </c>
      <c r="AC93" s="28"/>
      <c r="AD93" s="100">
        <v>0.14499999999999999</v>
      </c>
      <c r="AE93" s="28"/>
      <c r="AF93" s="28"/>
      <c r="AG93" s="24"/>
      <c r="AH93" s="76">
        <v>39752</v>
      </c>
      <c r="AI93" s="25">
        <f t="shared" si="99"/>
        <v>-0.16887067123529809</v>
      </c>
      <c r="AJ93" s="25">
        <f t="shared" si="100"/>
        <v>-0.1105310064183026</v>
      </c>
      <c r="AK93" s="25">
        <f t="shared" si="101"/>
        <v>-0.17637855753509268</v>
      </c>
      <c r="AL93" s="25">
        <f t="shared" si="102"/>
        <v>-0.10037823681813218</v>
      </c>
      <c r="AM93" s="25">
        <f t="shared" si="103"/>
        <v>-0.16427769360181343</v>
      </c>
      <c r="AN93" s="25">
        <f t="shared" si="104"/>
        <v>-9.6458580074816225E-2</v>
      </c>
      <c r="AO93" s="25">
        <f t="shared" si="105"/>
        <v>-4.6502367812303769E-2</v>
      </c>
      <c r="AP93" s="25">
        <f t="shared" si="106"/>
        <v>-0.16899452852185115</v>
      </c>
      <c r="AQ93" s="25">
        <f t="shared" si="107"/>
        <v>-0.16771481406826039</v>
      </c>
      <c r="AR93" s="25">
        <f t="shared" si="108"/>
        <v>-0.20100373973151009</v>
      </c>
      <c r="AS93" s="25">
        <f t="shared" si="109"/>
        <v>-6.2024325834629357E-2</v>
      </c>
      <c r="AU93" s="76">
        <v>39752</v>
      </c>
      <c r="AV93" s="88">
        <f t="shared" ref="AV93:BF93" si="135">AI93-AI$251/12-AI$250*$AI93</f>
        <v>0</v>
      </c>
      <c r="AW93" s="88">
        <f t="shared" si="135"/>
        <v>9.7382579353974569E-2</v>
      </c>
      <c r="AX93" s="88">
        <f t="shared" si="135"/>
        <v>9.0053334929231926E-2</v>
      </c>
      <c r="AY93" s="88">
        <f t="shared" si="135"/>
        <v>6.9374306339009081E-2</v>
      </c>
      <c r="AZ93" s="88">
        <f t="shared" si="135"/>
        <v>2.9944426982325689E-4</v>
      </c>
      <c r="BA93" s="88">
        <f t="shared" si="135"/>
        <v>5.7470516539017358E-2</v>
      </c>
      <c r="BB93" s="88">
        <f t="shared" si="135"/>
        <v>8.8169733891048208E-2</v>
      </c>
      <c r="BC93" s="88">
        <f t="shared" si="135"/>
        <v>9.685849413441E-3</v>
      </c>
      <c r="BD93" s="88">
        <f t="shared" si="135"/>
        <v>-7.9379481370636579E-2</v>
      </c>
      <c r="BE93" s="88">
        <f t="shared" si="135"/>
        <v>-0.11473698974499745</v>
      </c>
      <c r="BF93" s="88">
        <f t="shared" si="135"/>
        <v>4.5064635507163747E-2</v>
      </c>
    </row>
    <row r="94" spans="1:58" x14ac:dyDescent="0.3">
      <c r="A94" s="75">
        <v>1970</v>
      </c>
      <c r="B94" s="76">
        <v>39780</v>
      </c>
      <c r="C94" s="80">
        <v>1028.7692</v>
      </c>
      <c r="D94" s="81">
        <v>35.458100000000002</v>
      </c>
      <c r="E94" s="82">
        <v>12.27</v>
      </c>
      <c r="F94" s="82">
        <v>16.09</v>
      </c>
      <c r="G94" s="82">
        <v>24.115600000000001</v>
      </c>
      <c r="H94" s="82">
        <v>101.709</v>
      </c>
      <c r="I94" s="82">
        <v>94.3459</v>
      </c>
      <c r="J94" s="82">
        <v>37.104999999999997</v>
      </c>
      <c r="K94" s="82">
        <v>27.979800000000001</v>
      </c>
      <c r="L94" s="82">
        <v>64.481999999999999</v>
      </c>
      <c r="M94" s="87">
        <v>68.433999999999997</v>
      </c>
      <c r="N94" s="86">
        <v>1245.60537172573</v>
      </c>
      <c r="O94" s="24"/>
      <c r="P94" s="76">
        <v>39780</v>
      </c>
      <c r="Q94" s="28">
        <f t="shared" si="87"/>
        <v>-7.1747964086903537E-2</v>
      </c>
      <c r="R94" s="28">
        <f t="shared" si="88"/>
        <v>-0.1225827045993878</v>
      </c>
      <c r="S94" s="28">
        <f t="shared" si="89"/>
        <v>-0.14673157162726014</v>
      </c>
      <c r="T94" s="28">
        <f t="shared" si="90"/>
        <v>-0.12028430836522686</v>
      </c>
      <c r="U94" s="28">
        <f t="shared" si="91"/>
        <v>-8.8491427534698075E-2</v>
      </c>
      <c r="V94" s="28">
        <f t="shared" si="92"/>
        <v>6.8587362157073617E-2</v>
      </c>
      <c r="W94" s="28">
        <f t="shared" si="93"/>
        <v>8.7203627626658786E-2</v>
      </c>
      <c r="X94" s="28">
        <f t="shared" si="94"/>
        <v>-4.8250530317215712E-2</v>
      </c>
      <c r="Y94" s="28">
        <f t="shared" si="95"/>
        <v>7.2684682888678465E-2</v>
      </c>
      <c r="Z94" s="28">
        <f t="shared" si="96"/>
        <v>-5.4292500848320824E-3</v>
      </c>
      <c r="AA94" s="28">
        <f t="shared" si="97"/>
        <v>2.2914455688255897E-2</v>
      </c>
      <c r="AB94" s="28">
        <f t="shared" si="98"/>
        <v>3.0917211565317793E-4</v>
      </c>
      <c r="AC94" s="28"/>
      <c r="AD94" s="100">
        <v>0.15</v>
      </c>
      <c r="AE94" s="28"/>
      <c r="AF94" s="28"/>
      <c r="AG94" s="24"/>
      <c r="AH94" s="76">
        <v>39780</v>
      </c>
      <c r="AI94" s="25">
        <f t="shared" si="99"/>
        <v>-7.2057136202556715E-2</v>
      </c>
      <c r="AJ94" s="25">
        <f t="shared" si="100"/>
        <v>-0.12289187671504098</v>
      </c>
      <c r="AK94" s="25">
        <f t="shared" si="101"/>
        <v>-0.14704074374291332</v>
      </c>
      <c r="AL94" s="25">
        <f t="shared" si="102"/>
        <v>-0.12059348048088003</v>
      </c>
      <c r="AM94" s="25">
        <f t="shared" si="103"/>
        <v>-8.8800599650351253E-2</v>
      </c>
      <c r="AN94" s="25">
        <f t="shared" si="104"/>
        <v>6.8278190041420439E-2</v>
      </c>
      <c r="AO94" s="25">
        <f t="shared" si="105"/>
        <v>8.6894455511005608E-2</v>
      </c>
      <c r="AP94" s="25">
        <f t="shared" si="106"/>
        <v>-4.855970243286889E-2</v>
      </c>
      <c r="AQ94" s="25">
        <f t="shared" si="107"/>
        <v>7.2375510773025287E-2</v>
      </c>
      <c r="AR94" s="25">
        <f t="shared" si="108"/>
        <v>-5.7384222004852603E-3</v>
      </c>
      <c r="AS94" s="25">
        <f t="shared" si="109"/>
        <v>2.2605283572602719E-2</v>
      </c>
      <c r="AU94" s="76">
        <v>39780</v>
      </c>
      <c r="AV94" s="88">
        <f t="shared" ref="AV94:BF94" si="136">AI94-AI$251/12-AI$250*$AI94</f>
        <v>0</v>
      </c>
      <c r="AW94" s="88">
        <f t="shared" si="136"/>
        <v>-3.5918540272989158E-2</v>
      </c>
      <c r="AX94" s="88">
        <f t="shared" si="136"/>
        <v>-4.0832593357346458E-2</v>
      </c>
      <c r="AY94" s="88">
        <f t="shared" si="136"/>
        <v>-4.9787219753823733E-2</v>
      </c>
      <c r="AZ94" s="88">
        <f t="shared" si="136"/>
        <v>-2.1245289897621811E-2</v>
      </c>
      <c r="BA94" s="88">
        <f t="shared" si="136"/>
        <v>0.13307930730369621</v>
      </c>
      <c r="BB94" s="88">
        <f t="shared" si="136"/>
        <v>0.14465845190779619</v>
      </c>
      <c r="BC94" s="88">
        <f t="shared" si="136"/>
        <v>2.6315643803313776E-2</v>
      </c>
      <c r="BD94" s="88">
        <f t="shared" si="136"/>
        <v>0.10864494873934866</v>
      </c>
      <c r="BE94" s="88">
        <f t="shared" si="136"/>
        <v>2.9212997377826927E-2</v>
      </c>
      <c r="BF94" s="88">
        <f t="shared" si="136"/>
        <v>6.4306162955965113E-2</v>
      </c>
    </row>
    <row r="95" spans="1:58" x14ac:dyDescent="0.3">
      <c r="A95" s="75">
        <v>1993</v>
      </c>
      <c r="B95" s="76">
        <v>39813</v>
      </c>
      <c r="C95" s="80">
        <v>1039.7003999999999</v>
      </c>
      <c r="D95" s="81">
        <v>38.0261</v>
      </c>
      <c r="E95" s="82">
        <v>15.09</v>
      </c>
      <c r="F95" s="82">
        <v>17.73</v>
      </c>
      <c r="G95" s="82">
        <v>23.185400000000001</v>
      </c>
      <c r="H95" s="82">
        <v>95.221000000000004</v>
      </c>
      <c r="I95" s="82">
        <v>93.969200000000001</v>
      </c>
      <c r="J95" s="82">
        <v>37.186</v>
      </c>
      <c r="K95" s="82">
        <v>27.024699999999999</v>
      </c>
      <c r="L95" s="82">
        <v>62.776000000000003</v>
      </c>
      <c r="M95" s="87">
        <v>72.441000000000003</v>
      </c>
      <c r="N95" s="86">
        <v>1245.79667487451</v>
      </c>
      <c r="O95" s="24"/>
      <c r="P95" s="76">
        <v>39813</v>
      </c>
      <c r="Q95" s="28">
        <f t="shared" si="87"/>
        <v>1.0625512505623158E-2</v>
      </c>
      <c r="R95" s="28">
        <f t="shared" si="88"/>
        <v>7.2423508309807927E-2</v>
      </c>
      <c r="S95" s="28">
        <f t="shared" si="89"/>
        <v>0.22982885085574578</v>
      </c>
      <c r="T95" s="28">
        <f t="shared" si="90"/>
        <v>0.1019266625233064</v>
      </c>
      <c r="U95" s="28">
        <f t="shared" si="91"/>
        <v>-3.8572542254805997E-2</v>
      </c>
      <c r="V95" s="28">
        <f t="shared" si="92"/>
        <v>-6.3789831774965777E-2</v>
      </c>
      <c r="W95" s="28">
        <f t="shared" si="93"/>
        <v>-3.9927543221274231E-3</v>
      </c>
      <c r="X95" s="28">
        <f t="shared" si="94"/>
        <v>2.1829942056328377E-3</v>
      </c>
      <c r="Y95" s="28">
        <f t="shared" si="95"/>
        <v>-3.4135340495643374E-2</v>
      </c>
      <c r="Z95" s="28">
        <f t="shared" si="96"/>
        <v>-2.645699575075211E-2</v>
      </c>
      <c r="AA95" s="28">
        <f t="shared" si="97"/>
        <v>5.8552766168863402E-2</v>
      </c>
      <c r="AB95" s="28">
        <f t="shared" si="98"/>
        <v>1.5358246931373998E-4</v>
      </c>
      <c r="AC95" s="28"/>
      <c r="AD95" s="100">
        <v>0.155</v>
      </c>
      <c r="AE95" s="28"/>
      <c r="AF95" s="28"/>
      <c r="AG95" s="24"/>
      <c r="AH95" s="76">
        <v>39813</v>
      </c>
      <c r="AI95" s="25">
        <f t="shared" si="99"/>
        <v>1.0471930036309418E-2</v>
      </c>
      <c r="AJ95" s="25">
        <f t="shared" si="100"/>
        <v>7.2269925840494187E-2</v>
      </c>
      <c r="AK95" s="25">
        <f t="shared" si="101"/>
        <v>0.22967526838643204</v>
      </c>
      <c r="AL95" s="25">
        <f t="shared" si="102"/>
        <v>0.10177308005399266</v>
      </c>
      <c r="AM95" s="25">
        <f t="shared" si="103"/>
        <v>-3.8726124724119737E-2</v>
      </c>
      <c r="AN95" s="25">
        <f t="shared" si="104"/>
        <v>-6.3943414244279517E-2</v>
      </c>
      <c r="AO95" s="25">
        <f t="shared" si="105"/>
        <v>-4.1463367914411631E-3</v>
      </c>
      <c r="AP95" s="25">
        <f t="shared" si="106"/>
        <v>2.0294117363190978E-3</v>
      </c>
      <c r="AQ95" s="25">
        <f t="shared" si="107"/>
        <v>-3.4288922964957114E-2</v>
      </c>
      <c r="AR95" s="25">
        <f t="shared" si="108"/>
        <v>-2.661057822006585E-2</v>
      </c>
      <c r="AS95" s="25">
        <f t="shared" si="109"/>
        <v>5.8399183699549662E-2</v>
      </c>
      <c r="AU95" s="76">
        <v>39813</v>
      </c>
      <c r="AV95" s="88">
        <f t="shared" ref="AV95:BF95" si="137">AI95-AI$251/12-AI$250*$AI95</f>
        <v>0</v>
      </c>
      <c r="AW95" s="88">
        <f t="shared" si="137"/>
        <v>5.6147286657405898E-2</v>
      </c>
      <c r="AX95" s="88">
        <f t="shared" si="137"/>
        <v>0.19930008031023447</v>
      </c>
      <c r="AY95" s="88">
        <f t="shared" si="137"/>
        <v>8.8232205909872144E-2</v>
      </c>
      <c r="AZ95" s="88">
        <f t="shared" si="137"/>
        <v>-5.3877441443951735E-2</v>
      </c>
      <c r="BA95" s="88">
        <f t="shared" si="137"/>
        <v>-7.5119782042882846E-2</v>
      </c>
      <c r="BB95" s="88">
        <f t="shared" si="137"/>
        <v>-1.1942947338755578E-2</v>
      </c>
      <c r="BC95" s="88">
        <f t="shared" si="137"/>
        <v>-1.1584236196817192E-2</v>
      </c>
      <c r="BD95" s="88">
        <f t="shared" si="137"/>
        <v>-4.2403255032566887E-2</v>
      </c>
      <c r="BE95" s="88">
        <f t="shared" si="137"/>
        <v>-3.5403107263146737E-2</v>
      </c>
      <c r="BF95" s="88">
        <f t="shared" si="137"/>
        <v>4.4359743866650397E-2</v>
      </c>
    </row>
    <row r="96" spans="1:58" x14ac:dyDescent="0.3">
      <c r="A96" s="75">
        <v>2015</v>
      </c>
      <c r="B96" s="76">
        <v>39843</v>
      </c>
      <c r="C96" s="80">
        <v>952.07100000000003</v>
      </c>
      <c r="D96" s="81">
        <v>36.6676</v>
      </c>
      <c r="E96" s="82">
        <v>13.48</v>
      </c>
      <c r="F96" s="82">
        <v>16.829999999999998</v>
      </c>
      <c r="G96" s="82">
        <v>20.394500000000001</v>
      </c>
      <c r="H96" s="82">
        <v>90.779899999999998</v>
      </c>
      <c r="I96" s="82">
        <v>90.025800000000004</v>
      </c>
      <c r="J96" s="82">
        <v>34.958300000000001</v>
      </c>
      <c r="K96" s="82">
        <v>25.502400000000002</v>
      </c>
      <c r="L96" s="82">
        <v>57.573</v>
      </c>
      <c r="M96" s="87">
        <v>67.584000000000003</v>
      </c>
      <c r="N96" s="86">
        <v>1245.96823031857</v>
      </c>
      <c r="O96" s="24"/>
      <c r="P96" s="76">
        <v>39843</v>
      </c>
      <c r="Q96" s="28">
        <f t="shared" si="87"/>
        <v>-8.428331854061033E-2</v>
      </c>
      <c r="R96" s="28">
        <f t="shared" si="88"/>
        <v>-3.5725462248297868E-2</v>
      </c>
      <c r="S96" s="28">
        <f t="shared" si="89"/>
        <v>-0.10669317428760761</v>
      </c>
      <c r="T96" s="28">
        <f t="shared" si="90"/>
        <v>-5.0761421319797106E-2</v>
      </c>
      <c r="U96" s="28">
        <f t="shared" si="91"/>
        <v>-0.12037316587162616</v>
      </c>
      <c r="V96" s="28">
        <f t="shared" si="92"/>
        <v>-4.6639921865974987E-2</v>
      </c>
      <c r="W96" s="28">
        <f t="shared" si="93"/>
        <v>-4.1964814002885986E-2</v>
      </c>
      <c r="X96" s="28">
        <f t="shared" si="94"/>
        <v>-5.9906954230086518E-2</v>
      </c>
      <c r="Y96" s="28">
        <f t="shared" si="95"/>
        <v>-5.6329950008695673E-2</v>
      </c>
      <c r="Z96" s="28">
        <f t="shared" si="96"/>
        <v>-8.2881993118389286E-2</v>
      </c>
      <c r="AA96" s="28">
        <f t="shared" si="97"/>
        <v>-6.7047666376775616E-2</v>
      </c>
      <c r="AB96" s="28">
        <f t="shared" si="98"/>
        <v>1.3770741848961876E-4</v>
      </c>
      <c r="AC96" s="28"/>
      <c r="AD96" s="100">
        <v>0.16</v>
      </c>
      <c r="AE96" s="28"/>
      <c r="AF96" s="28"/>
      <c r="AG96" s="24"/>
      <c r="AH96" s="76">
        <v>39843</v>
      </c>
      <c r="AI96" s="25">
        <f t="shared" si="99"/>
        <v>-8.4421025959099949E-2</v>
      </c>
      <c r="AJ96" s="25">
        <f t="shared" si="100"/>
        <v>-3.5863169666787487E-2</v>
      </c>
      <c r="AK96" s="25">
        <f t="shared" si="101"/>
        <v>-0.10683088170609722</v>
      </c>
      <c r="AL96" s="25">
        <f t="shared" si="102"/>
        <v>-5.0899128738286725E-2</v>
      </c>
      <c r="AM96" s="25">
        <f t="shared" si="103"/>
        <v>-0.12051087329011578</v>
      </c>
      <c r="AN96" s="25">
        <f t="shared" si="104"/>
        <v>-4.6777629284464606E-2</v>
      </c>
      <c r="AO96" s="25">
        <f t="shared" si="105"/>
        <v>-4.2102521421375605E-2</v>
      </c>
      <c r="AP96" s="25">
        <f t="shared" si="106"/>
        <v>-6.0044661648576136E-2</v>
      </c>
      <c r="AQ96" s="25">
        <f t="shared" si="107"/>
        <v>-5.6467657427185292E-2</v>
      </c>
      <c r="AR96" s="25">
        <f t="shared" si="108"/>
        <v>-8.3019700536878904E-2</v>
      </c>
      <c r="AS96" s="25">
        <f t="shared" si="109"/>
        <v>-6.7185373795265235E-2</v>
      </c>
      <c r="AU96" s="76">
        <v>39843</v>
      </c>
      <c r="AV96" s="88">
        <f t="shared" ref="AV96:BF96" si="138">AI96-AI$251/12-AI$250*$AI96</f>
        <v>0</v>
      </c>
      <c r="AW96" s="88">
        <f t="shared" si="138"/>
        <v>6.6555237646212961E-2</v>
      </c>
      <c r="AX96" s="88">
        <f t="shared" si="138"/>
        <v>1.9839166726810117E-2</v>
      </c>
      <c r="AY96" s="88">
        <f t="shared" si="138"/>
        <v>3.2543391240863126E-2</v>
      </c>
      <c r="AZ96" s="88">
        <f t="shared" si="138"/>
        <v>-4.0565073029682291E-2</v>
      </c>
      <c r="BA96" s="88">
        <f t="shared" si="138"/>
        <v>2.9405868659948736E-2</v>
      </c>
      <c r="BB96" s="88">
        <f t="shared" si="138"/>
        <v>2.5483276597196104E-2</v>
      </c>
      <c r="BC96" s="88">
        <f t="shared" si="138"/>
        <v>2.8087446337585198E-2</v>
      </c>
      <c r="BD96" s="88">
        <f t="shared" si="138"/>
        <v>-1.3548973750374449E-2</v>
      </c>
      <c r="BE96" s="88">
        <f t="shared" si="138"/>
        <v>-4.1514888524616093E-2</v>
      </c>
      <c r="BF96" s="88">
        <f t="shared" si="138"/>
        <v>-1.7133895123771885E-2</v>
      </c>
    </row>
    <row r="97" spans="1:58" x14ac:dyDescent="0.3">
      <c r="A97" s="75">
        <v>2035</v>
      </c>
      <c r="B97" s="76">
        <v>39871</v>
      </c>
      <c r="C97" s="80">
        <v>850.69569999999999</v>
      </c>
      <c r="D97" s="81">
        <v>35.646299999999997</v>
      </c>
      <c r="E97" s="82">
        <v>18.09</v>
      </c>
      <c r="F97" s="82">
        <v>15.54</v>
      </c>
      <c r="G97" s="82">
        <v>19.399899999999999</v>
      </c>
      <c r="H97" s="82">
        <v>78.878699999999995</v>
      </c>
      <c r="I97" s="82">
        <v>80.324100000000001</v>
      </c>
      <c r="J97" s="82">
        <v>34.482700000000001</v>
      </c>
      <c r="K97" s="82">
        <v>24.386099999999999</v>
      </c>
      <c r="L97" s="82">
        <v>55.177</v>
      </c>
      <c r="M97" s="87">
        <v>61.445</v>
      </c>
      <c r="N97" s="86">
        <v>1246.1892599682101</v>
      </c>
      <c r="O97" s="24"/>
      <c r="P97" s="76">
        <v>39871</v>
      </c>
      <c r="Q97" s="28">
        <f t="shared" si="87"/>
        <v>-0.10647871849893553</v>
      </c>
      <c r="R97" s="28">
        <f t="shared" si="88"/>
        <v>-2.7852927380030423E-2</v>
      </c>
      <c r="S97" s="28">
        <f t="shared" si="89"/>
        <v>0.34198813056379818</v>
      </c>
      <c r="T97" s="28">
        <f t="shared" si="90"/>
        <v>-7.6648841354723718E-2</v>
      </c>
      <c r="U97" s="28">
        <f t="shared" si="91"/>
        <v>-4.8768050209615388E-2</v>
      </c>
      <c r="V97" s="28">
        <f t="shared" si="92"/>
        <v>-0.13109950550727645</v>
      </c>
      <c r="W97" s="28">
        <f t="shared" si="93"/>
        <v>-0.10776577381150743</v>
      </c>
      <c r="X97" s="28">
        <f t="shared" si="94"/>
        <v>-1.3604780552830098E-2</v>
      </c>
      <c r="Y97" s="28">
        <f t="shared" si="95"/>
        <v>-4.3772350837568363E-2</v>
      </c>
      <c r="Z97" s="28">
        <f t="shared" si="96"/>
        <v>-4.1616730064439889E-2</v>
      </c>
      <c r="AA97" s="28">
        <f t="shared" si="97"/>
        <v>-9.0835108901515138E-2</v>
      </c>
      <c r="AB97" s="28">
        <f t="shared" si="98"/>
        <v>1.7739589522558497E-4</v>
      </c>
      <c r="AC97" s="28"/>
      <c r="AD97" s="100">
        <v>0.16500000000000001</v>
      </c>
      <c r="AE97" s="28"/>
      <c r="AF97" s="28"/>
      <c r="AG97" s="24"/>
      <c r="AH97" s="76">
        <v>39871</v>
      </c>
      <c r="AI97" s="25">
        <f t="shared" si="99"/>
        <v>-0.10665611439416112</v>
      </c>
      <c r="AJ97" s="25">
        <f t="shared" si="100"/>
        <v>-2.8030323275256008E-2</v>
      </c>
      <c r="AK97" s="25">
        <f t="shared" si="101"/>
        <v>0.34181073466857259</v>
      </c>
      <c r="AL97" s="25">
        <f t="shared" si="102"/>
        <v>-7.6826237249949303E-2</v>
      </c>
      <c r="AM97" s="25">
        <f t="shared" si="103"/>
        <v>-4.8945446104840973E-2</v>
      </c>
      <c r="AN97" s="25">
        <f t="shared" si="104"/>
        <v>-0.13127690140250203</v>
      </c>
      <c r="AO97" s="25">
        <f t="shared" si="105"/>
        <v>-0.10794316970673301</v>
      </c>
      <c r="AP97" s="25">
        <f t="shared" si="106"/>
        <v>-1.3782176448055683E-2</v>
      </c>
      <c r="AQ97" s="25">
        <f t="shared" si="107"/>
        <v>-4.3949746732793948E-2</v>
      </c>
      <c r="AR97" s="25">
        <f t="shared" si="108"/>
        <v>-4.1794125959665474E-2</v>
      </c>
      <c r="AS97" s="25">
        <f t="shared" si="109"/>
        <v>-9.1012504796740723E-2</v>
      </c>
      <c r="AU97" s="76">
        <v>39871</v>
      </c>
      <c r="AV97" s="88">
        <f t="shared" ref="AV97:BF97" si="139">AI97-AI$251/12-AI$250*$AI97</f>
        <v>0</v>
      </c>
      <c r="AW97" s="88">
        <f t="shared" si="139"/>
        <v>0.10216433596684169</v>
      </c>
      <c r="AX97" s="88">
        <f t="shared" si="139"/>
        <v>0.50527924390877077</v>
      </c>
      <c r="AY97" s="88">
        <f t="shared" si="139"/>
        <v>2.9341197581338047E-2</v>
      </c>
      <c r="AZ97" s="88">
        <f t="shared" si="139"/>
        <v>5.328328109990494E-2</v>
      </c>
      <c r="BA97" s="88">
        <f t="shared" si="139"/>
        <v>-3.4623450550677781E-2</v>
      </c>
      <c r="BB97" s="88">
        <f t="shared" si="139"/>
        <v>-2.269394764021114E-2</v>
      </c>
      <c r="BC97" s="88">
        <f t="shared" si="139"/>
        <v>9.8190751512848298E-2</v>
      </c>
      <c r="BD97" s="88">
        <f t="shared" si="139"/>
        <v>1.0926870030640905E-2</v>
      </c>
      <c r="BE97" s="88">
        <f t="shared" si="139"/>
        <v>1.1496237621547334E-2</v>
      </c>
      <c r="BF97" s="88">
        <f t="shared" si="139"/>
        <v>-2.5943396777728597E-2</v>
      </c>
    </row>
    <row r="98" spans="1:58" x14ac:dyDescent="0.3">
      <c r="A98" s="75">
        <v>2057</v>
      </c>
      <c r="B98" s="76">
        <v>39903</v>
      </c>
      <c r="C98" s="80">
        <v>925.21579999999994</v>
      </c>
      <c r="D98" s="81">
        <v>41.489600000000003</v>
      </c>
      <c r="E98" s="82">
        <v>19.399999999999999</v>
      </c>
      <c r="F98" s="82">
        <v>18.07</v>
      </c>
      <c r="G98" s="82">
        <v>22.066700000000001</v>
      </c>
      <c r="H98" s="82">
        <v>87.362899999999996</v>
      </c>
      <c r="I98" s="82">
        <v>80.560699999999997</v>
      </c>
      <c r="J98" s="82">
        <v>39.855800000000002</v>
      </c>
      <c r="K98" s="82">
        <v>26.508500000000002</v>
      </c>
      <c r="L98" s="82">
        <v>59.531999999999996</v>
      </c>
      <c r="M98" s="87">
        <v>64.174000000000007</v>
      </c>
      <c r="N98" s="86">
        <v>1246.3880719542699</v>
      </c>
      <c r="O98" s="24"/>
      <c r="P98" s="76">
        <v>39903</v>
      </c>
      <c r="Q98" s="28">
        <f t="shared" si="87"/>
        <v>8.7599008670197875E-2</v>
      </c>
      <c r="R98" s="28">
        <f t="shared" si="88"/>
        <v>0.16392444657650329</v>
      </c>
      <c r="S98" s="28">
        <f t="shared" si="89"/>
        <v>7.2415699281370927E-2</v>
      </c>
      <c r="T98" s="28">
        <f t="shared" si="90"/>
        <v>0.16280566280566289</v>
      </c>
      <c r="U98" s="28">
        <f t="shared" si="91"/>
        <v>0.13746462610632015</v>
      </c>
      <c r="V98" s="28">
        <f t="shared" si="92"/>
        <v>0.10756008909883152</v>
      </c>
      <c r="W98" s="28">
        <f t="shared" si="93"/>
        <v>2.9455667726123735E-3</v>
      </c>
      <c r="X98" s="28">
        <f t="shared" si="94"/>
        <v>0.1558201648942803</v>
      </c>
      <c r="Y98" s="28">
        <f t="shared" si="95"/>
        <v>8.7033186938460849E-2</v>
      </c>
      <c r="Z98" s="28">
        <f t="shared" si="96"/>
        <v>7.8927814125450801E-2</v>
      </c>
      <c r="AA98" s="28">
        <f t="shared" si="97"/>
        <v>4.4413703311904973E-2</v>
      </c>
      <c r="AB98" s="28">
        <f t="shared" si="98"/>
        <v>1.5953594886930489E-4</v>
      </c>
      <c r="AC98" s="28"/>
      <c r="AD98" s="100">
        <v>0.17</v>
      </c>
      <c r="AE98" s="28"/>
      <c r="AF98" s="28"/>
      <c r="AG98" s="24"/>
      <c r="AH98" s="76">
        <v>39903</v>
      </c>
      <c r="AI98" s="25">
        <f t="shared" si="99"/>
        <v>8.7439472721328571E-2</v>
      </c>
      <c r="AJ98" s="25">
        <f t="shared" si="100"/>
        <v>0.16376491062763399</v>
      </c>
      <c r="AK98" s="25">
        <f t="shared" si="101"/>
        <v>7.2256163332501622E-2</v>
      </c>
      <c r="AL98" s="25">
        <f t="shared" si="102"/>
        <v>0.16264612685679358</v>
      </c>
      <c r="AM98" s="25">
        <f t="shared" si="103"/>
        <v>0.13730509015745085</v>
      </c>
      <c r="AN98" s="25">
        <f t="shared" si="104"/>
        <v>0.10740055314996222</v>
      </c>
      <c r="AO98" s="25">
        <f t="shared" si="105"/>
        <v>2.7860308237430687E-3</v>
      </c>
      <c r="AP98" s="25">
        <f t="shared" si="106"/>
        <v>0.15566062894541099</v>
      </c>
      <c r="AQ98" s="25">
        <f t="shared" si="107"/>
        <v>8.6873650989591544E-2</v>
      </c>
      <c r="AR98" s="25">
        <f t="shared" si="108"/>
        <v>7.8768278176581497E-2</v>
      </c>
      <c r="AS98" s="25">
        <f t="shared" si="109"/>
        <v>4.4254167363035668E-2</v>
      </c>
      <c r="AU98" s="76">
        <v>39903</v>
      </c>
      <c r="AV98" s="88">
        <f t="shared" ref="AV98:BF98" si="140">AI98-AI$251/12-AI$250*$AI98</f>
        <v>0</v>
      </c>
      <c r="AW98" s="88">
        <f t="shared" si="140"/>
        <v>5.1493795929082445E-2</v>
      </c>
      <c r="AX98" s="88">
        <f t="shared" si="140"/>
        <v>-8.5498194437579361E-2</v>
      </c>
      <c r="AY98" s="88">
        <f t="shared" si="140"/>
        <v>7.0442158612390643E-2</v>
      </c>
      <c r="AZ98" s="88">
        <f t="shared" si="140"/>
        <v>4.5020636065916234E-2</v>
      </c>
      <c r="BA98" s="88">
        <f t="shared" si="140"/>
        <v>2.5366721538571155E-2</v>
      </c>
      <c r="BB98" s="88">
        <f t="shared" si="140"/>
        <v>-6.6153144923827914E-2</v>
      </c>
      <c r="BC98" s="88">
        <f t="shared" si="140"/>
        <v>5.9521141980377279E-2</v>
      </c>
      <c r="BD98" s="88">
        <f t="shared" si="140"/>
        <v>3.7366511874807821E-2</v>
      </c>
      <c r="BE98" s="88">
        <f t="shared" si="140"/>
        <v>2.9179646788375938E-2</v>
      </c>
      <c r="BF98" s="88">
        <f t="shared" si="140"/>
        <v>-2.1769326016973692E-2</v>
      </c>
    </row>
    <row r="99" spans="1:58" x14ac:dyDescent="0.3">
      <c r="A99" s="75">
        <v>2079</v>
      </c>
      <c r="B99" s="76">
        <v>39933</v>
      </c>
      <c r="C99" s="80">
        <v>1013.7495</v>
      </c>
      <c r="D99" s="81">
        <v>45.125700000000002</v>
      </c>
      <c r="E99" s="82">
        <v>22.02</v>
      </c>
      <c r="F99" s="82">
        <v>19.390599999999999</v>
      </c>
      <c r="G99" s="82">
        <v>24.337</v>
      </c>
      <c r="H99" s="82">
        <v>85.881799999999998</v>
      </c>
      <c r="I99" s="82">
        <v>78.869100000000003</v>
      </c>
      <c r="J99" s="82">
        <v>39.380400000000002</v>
      </c>
      <c r="K99" s="82">
        <v>25.965699999999998</v>
      </c>
      <c r="L99" s="82">
        <v>57.542999999999999</v>
      </c>
      <c r="M99" s="87">
        <v>62.667999999999999</v>
      </c>
      <c r="N99" s="86">
        <v>1246.5547622617</v>
      </c>
      <c r="O99" s="24"/>
      <c r="P99" s="76">
        <v>39933</v>
      </c>
      <c r="Q99" s="28">
        <f t="shared" si="87"/>
        <v>9.5689783940136053E-2</v>
      </c>
      <c r="R99" s="28">
        <f t="shared" si="88"/>
        <v>8.7638829971848242E-2</v>
      </c>
      <c r="S99" s="28">
        <f t="shared" si="89"/>
        <v>0.13505154639175254</v>
      </c>
      <c r="T99" s="28">
        <f t="shared" si="90"/>
        <v>7.3082457111234067E-2</v>
      </c>
      <c r="U99" s="28">
        <f t="shared" si="91"/>
        <v>0.10288353038741627</v>
      </c>
      <c r="V99" s="28">
        <f t="shared" si="92"/>
        <v>-1.6953420731225743E-2</v>
      </c>
      <c r="W99" s="28">
        <f t="shared" si="93"/>
        <v>-2.0997831448832938E-2</v>
      </c>
      <c r="X99" s="28">
        <f t="shared" si="94"/>
        <v>-1.1928000441591924E-2</v>
      </c>
      <c r="Y99" s="28">
        <f t="shared" si="95"/>
        <v>-2.0476450949695524E-2</v>
      </c>
      <c r="Z99" s="28">
        <f t="shared" si="96"/>
        <v>-3.3410602701068326E-2</v>
      </c>
      <c r="AA99" s="28">
        <f t="shared" si="97"/>
        <v>-2.3467447876087011E-2</v>
      </c>
      <c r="AB99" s="28">
        <f t="shared" si="98"/>
        <v>1.3373868956301216E-4</v>
      </c>
      <c r="AC99" s="28"/>
      <c r="AD99" s="100">
        <v>0.17499999999999999</v>
      </c>
      <c r="AE99" s="28"/>
      <c r="AF99" s="28"/>
      <c r="AG99" s="24"/>
      <c r="AH99" s="76">
        <v>39933</v>
      </c>
      <c r="AI99" s="25">
        <f t="shared" si="99"/>
        <v>9.5556045250573041E-2</v>
      </c>
      <c r="AJ99" s="25">
        <f t="shared" si="100"/>
        <v>8.750509128228523E-2</v>
      </c>
      <c r="AK99" s="25">
        <f t="shared" si="101"/>
        <v>0.13491780770218953</v>
      </c>
      <c r="AL99" s="25">
        <f t="shared" si="102"/>
        <v>7.2948718421671055E-2</v>
      </c>
      <c r="AM99" s="25">
        <f t="shared" si="103"/>
        <v>0.10274979169785325</v>
      </c>
      <c r="AN99" s="25">
        <f t="shared" si="104"/>
        <v>-1.7087159420788756E-2</v>
      </c>
      <c r="AO99" s="25">
        <f t="shared" si="105"/>
        <v>-2.113157013839595E-2</v>
      </c>
      <c r="AP99" s="25">
        <f t="shared" si="106"/>
        <v>-1.2061739131154936E-2</v>
      </c>
      <c r="AQ99" s="25">
        <f t="shared" si="107"/>
        <v>-2.0610189639258536E-2</v>
      </c>
      <c r="AR99" s="25">
        <f t="shared" si="108"/>
        <v>-3.3544341390631338E-2</v>
      </c>
      <c r="AS99" s="25">
        <f t="shared" si="109"/>
        <v>-2.3601186565650023E-2</v>
      </c>
      <c r="AU99" s="76">
        <v>39933</v>
      </c>
      <c r="AV99" s="88">
        <f t="shared" ref="AV99:BF99" si="141">AI99-AI$251/12-AI$250*$AI99</f>
        <v>0</v>
      </c>
      <c r="AW99" s="88">
        <f t="shared" si="141"/>
        <v>-3.4905311327421612E-2</v>
      </c>
      <c r="AX99" s="88">
        <f t="shared" si="141"/>
        <v>-3.6269254731029613E-2</v>
      </c>
      <c r="AY99" s="88">
        <f t="shared" si="141"/>
        <v>-2.755062585224359E-2</v>
      </c>
      <c r="AZ99" s="88">
        <f t="shared" si="141"/>
        <v>2.3313023747708744E-3</v>
      </c>
      <c r="BA99" s="88">
        <f t="shared" si="141"/>
        <v>-0.10659322834432085</v>
      </c>
      <c r="BB99" s="88">
        <f t="shared" si="141"/>
        <v>-9.6518503573942774E-2</v>
      </c>
      <c r="BC99" s="88">
        <f t="shared" si="141"/>
        <v>-0.11690394590082552</v>
      </c>
      <c r="BD99" s="88">
        <f t="shared" si="141"/>
        <v>-7.4482385878995805E-2</v>
      </c>
      <c r="BE99" s="88">
        <f t="shared" si="141"/>
        <v>-8.7435104717097867E-2</v>
      </c>
      <c r="BF99" s="88">
        <f t="shared" si="141"/>
        <v>-9.510663150939784E-2</v>
      </c>
    </row>
    <row r="100" spans="1:58" x14ac:dyDescent="0.3">
      <c r="A100" s="75">
        <v>2100</v>
      </c>
      <c r="B100" s="76">
        <v>39962</v>
      </c>
      <c r="C100" s="80">
        <v>1070.4185</v>
      </c>
      <c r="D100" s="81">
        <v>46.6661</v>
      </c>
      <c r="E100" s="82">
        <v>22.27</v>
      </c>
      <c r="F100" s="82">
        <v>19.641300000000001</v>
      </c>
      <c r="G100" s="82">
        <v>25.2544</v>
      </c>
      <c r="H100" s="82">
        <v>87.477000000000004</v>
      </c>
      <c r="I100" s="82">
        <v>82.536900000000003</v>
      </c>
      <c r="J100" s="82">
        <v>44.941400000000002</v>
      </c>
      <c r="K100" s="82">
        <v>29.651</v>
      </c>
      <c r="L100" s="82">
        <v>60.191000000000003</v>
      </c>
      <c r="M100" s="87">
        <v>69.372</v>
      </c>
      <c r="N100" s="86">
        <v>1246.73582201517</v>
      </c>
      <c r="O100" s="24"/>
      <c r="P100" s="76">
        <v>39962</v>
      </c>
      <c r="Q100" s="28">
        <f t="shared" si="87"/>
        <v>5.5900397484782927E-2</v>
      </c>
      <c r="R100" s="28">
        <f t="shared" si="88"/>
        <v>3.4135758558869966E-2</v>
      </c>
      <c r="S100" s="28">
        <f t="shared" si="89"/>
        <v>1.1353315168028955E-2</v>
      </c>
      <c r="T100" s="28">
        <f t="shared" si="90"/>
        <v>1.2928944952709243E-2</v>
      </c>
      <c r="U100" s="28">
        <f t="shared" si="91"/>
        <v>3.7695689690594669E-2</v>
      </c>
      <c r="V100" s="28">
        <f t="shared" si="92"/>
        <v>1.8574366163727429E-2</v>
      </c>
      <c r="W100" s="28">
        <f t="shared" si="93"/>
        <v>4.6504904962780147E-2</v>
      </c>
      <c r="X100" s="28">
        <f t="shared" si="94"/>
        <v>0.14121237976252154</v>
      </c>
      <c r="Y100" s="28">
        <f t="shared" si="95"/>
        <v>0.14192954551581516</v>
      </c>
      <c r="Z100" s="28">
        <f t="shared" si="96"/>
        <v>4.6017760631180238E-2</v>
      </c>
      <c r="AA100" s="28">
        <f t="shared" si="97"/>
        <v>0.10697644730963174</v>
      </c>
      <c r="AB100" s="28">
        <f t="shared" si="98"/>
        <v>1.4524813425875749E-4</v>
      </c>
      <c r="AC100" s="28"/>
      <c r="AD100" s="100">
        <v>0.18</v>
      </c>
      <c r="AE100" s="28"/>
      <c r="AF100" s="28"/>
      <c r="AG100" s="24"/>
      <c r="AH100" s="76">
        <v>39962</v>
      </c>
      <c r="AI100" s="25">
        <f t="shared" si="99"/>
        <v>5.5755149350524169E-2</v>
      </c>
      <c r="AJ100" s="25">
        <f t="shared" si="100"/>
        <v>3.3990510424611209E-2</v>
      </c>
      <c r="AK100" s="25">
        <f t="shared" si="101"/>
        <v>1.1208067033770197E-2</v>
      </c>
      <c r="AL100" s="25">
        <f t="shared" si="102"/>
        <v>1.2783696818450485E-2</v>
      </c>
      <c r="AM100" s="25">
        <f t="shared" si="103"/>
        <v>3.7550441556335912E-2</v>
      </c>
      <c r="AN100" s="25">
        <f t="shared" si="104"/>
        <v>1.8429118029468672E-2</v>
      </c>
      <c r="AO100" s="25">
        <f t="shared" si="105"/>
        <v>4.6359656828521389E-2</v>
      </c>
      <c r="AP100" s="25">
        <f t="shared" si="106"/>
        <v>0.14106713162826279</v>
      </c>
      <c r="AQ100" s="25">
        <f t="shared" si="107"/>
        <v>0.1417842973815564</v>
      </c>
      <c r="AR100" s="25">
        <f t="shared" si="108"/>
        <v>4.587251249692148E-2</v>
      </c>
      <c r="AS100" s="25">
        <f t="shared" si="109"/>
        <v>0.10683119917537298</v>
      </c>
      <c r="AU100" s="76">
        <v>39962</v>
      </c>
      <c r="AV100" s="88">
        <f t="shared" ref="AV100:BF100" si="142">AI100-AI$251/12-AI$250*$AI100</f>
        <v>0</v>
      </c>
      <c r="AW100" s="88">
        <f t="shared" si="142"/>
        <v>-3.8700291799773821E-2</v>
      </c>
      <c r="AX100" s="88">
        <f t="shared" si="142"/>
        <v>-9.4109605576669891E-2</v>
      </c>
      <c r="AY100" s="88">
        <f t="shared" si="142"/>
        <v>-4.7037960339041812E-2</v>
      </c>
      <c r="AZ100" s="88">
        <f t="shared" si="142"/>
        <v>-2.2981520746664805E-2</v>
      </c>
      <c r="BA100" s="88">
        <f t="shared" si="142"/>
        <v>-3.44356545427488E-2</v>
      </c>
      <c r="BB100" s="88">
        <f t="shared" si="142"/>
        <v>2.5903220287566697E-3</v>
      </c>
      <c r="BC100" s="88">
        <f t="shared" si="142"/>
        <v>7.8900086540895073E-2</v>
      </c>
      <c r="BD100" s="88">
        <f t="shared" si="142"/>
        <v>0.10931684847846551</v>
      </c>
      <c r="BE100" s="88">
        <f t="shared" si="142"/>
        <v>1.3077932911320124E-2</v>
      </c>
      <c r="BF100" s="88">
        <f t="shared" si="142"/>
        <v>6.2207369929794053E-2</v>
      </c>
    </row>
    <row r="101" spans="1:58" x14ac:dyDescent="0.3">
      <c r="A101" s="75">
        <v>2122</v>
      </c>
      <c r="B101" s="76">
        <v>39994</v>
      </c>
      <c r="C101" s="80">
        <v>1072.5371</v>
      </c>
      <c r="D101" s="81">
        <v>48.389699999999998</v>
      </c>
      <c r="E101" s="82">
        <v>19.18</v>
      </c>
      <c r="F101" s="82">
        <v>21.475999999999999</v>
      </c>
      <c r="G101" s="82">
        <v>28.7361</v>
      </c>
      <c r="H101" s="82">
        <v>86.925899999999999</v>
      </c>
      <c r="I101" s="82">
        <v>83.203299999999999</v>
      </c>
      <c r="J101" s="82">
        <v>42.613100000000003</v>
      </c>
      <c r="K101" s="82">
        <v>29.189599999999999</v>
      </c>
      <c r="L101" s="82">
        <v>64.082999999999998</v>
      </c>
      <c r="M101" s="87">
        <v>68.168999999999997</v>
      </c>
      <c r="N101" s="86">
        <v>1246.9619361233399</v>
      </c>
      <c r="O101" s="24"/>
      <c r="P101" s="76">
        <v>39994</v>
      </c>
      <c r="Q101" s="28">
        <f t="shared" si="87"/>
        <v>1.9792258822133313E-3</v>
      </c>
      <c r="R101" s="28">
        <f t="shared" si="88"/>
        <v>3.693473420748683E-2</v>
      </c>
      <c r="S101" s="28">
        <f t="shared" si="89"/>
        <v>-0.13875168387965875</v>
      </c>
      <c r="T101" s="28">
        <f t="shared" si="90"/>
        <v>9.3410313981253656E-2</v>
      </c>
      <c r="U101" s="28">
        <f t="shared" si="91"/>
        <v>0.13786508489609739</v>
      </c>
      <c r="V101" s="28">
        <f t="shared" si="92"/>
        <v>-6.2999416989609758E-3</v>
      </c>
      <c r="W101" s="28">
        <f t="shared" si="93"/>
        <v>8.0739644934568755E-3</v>
      </c>
      <c r="X101" s="28">
        <f t="shared" si="94"/>
        <v>-5.1807464831981176E-2</v>
      </c>
      <c r="Y101" s="28">
        <f t="shared" si="95"/>
        <v>-1.5561026609557937E-2</v>
      </c>
      <c r="Z101" s="28">
        <f t="shared" si="96"/>
        <v>6.4660829692146704E-2</v>
      </c>
      <c r="AA101" s="28">
        <f t="shared" si="97"/>
        <v>-1.7341290434180978E-2</v>
      </c>
      <c r="AB101" s="28">
        <f t="shared" si="98"/>
        <v>1.8136489236697528E-4</v>
      </c>
      <c r="AC101" s="28"/>
      <c r="AD101" s="100">
        <v>0.185</v>
      </c>
      <c r="AE101" s="28"/>
      <c r="AF101" s="28"/>
      <c r="AG101" s="24"/>
      <c r="AH101" s="76">
        <v>39994</v>
      </c>
      <c r="AI101" s="25">
        <f t="shared" si="99"/>
        <v>1.797860989846356E-3</v>
      </c>
      <c r="AJ101" s="25">
        <f t="shared" si="100"/>
        <v>3.6753369315119855E-2</v>
      </c>
      <c r="AK101" s="25">
        <f t="shared" si="101"/>
        <v>-0.13893304877202572</v>
      </c>
      <c r="AL101" s="25">
        <f t="shared" si="102"/>
        <v>9.3228949088886681E-2</v>
      </c>
      <c r="AM101" s="25">
        <f t="shared" si="103"/>
        <v>0.13768372000373041</v>
      </c>
      <c r="AN101" s="25">
        <f t="shared" si="104"/>
        <v>-6.4813065913279511E-3</v>
      </c>
      <c r="AO101" s="25">
        <f t="shared" si="105"/>
        <v>7.8925996010899002E-3</v>
      </c>
      <c r="AP101" s="25">
        <f t="shared" si="106"/>
        <v>-5.1988829724348151E-2</v>
      </c>
      <c r="AQ101" s="25">
        <f t="shared" si="107"/>
        <v>-1.5742391501924913E-2</v>
      </c>
      <c r="AR101" s="25">
        <f t="shared" si="108"/>
        <v>6.4479464799779729E-2</v>
      </c>
      <c r="AS101" s="25">
        <f t="shared" si="109"/>
        <v>-1.7522655326547953E-2</v>
      </c>
      <c r="AU101" s="76">
        <v>39994</v>
      </c>
      <c r="AV101" s="88">
        <f t="shared" ref="AV101:BF101" si="143">AI101-AI$251/12-AI$250*$AI101</f>
        <v>0</v>
      </c>
      <c r="AW101" s="88">
        <f t="shared" si="143"/>
        <v>3.1466447191965972E-2</v>
      </c>
      <c r="AX101" s="88">
        <f t="shared" si="143"/>
        <v>-0.15495289075737123</v>
      </c>
      <c r="AY101" s="88">
        <f t="shared" si="143"/>
        <v>8.8553228824325828E-2</v>
      </c>
      <c r="AZ101" s="88">
        <f t="shared" si="143"/>
        <v>0.131225134479313</v>
      </c>
      <c r="BA101" s="88">
        <f t="shared" si="143"/>
        <v>-9.6721974976177166E-3</v>
      </c>
      <c r="BB101" s="88">
        <f t="shared" si="143"/>
        <v>6.9866187104258379E-3</v>
      </c>
      <c r="BC101" s="88">
        <f t="shared" si="143"/>
        <v>-5.6302001107135846E-2</v>
      </c>
      <c r="BD101" s="88">
        <f t="shared" si="143"/>
        <v>-1.919184726156346E-2</v>
      </c>
      <c r="BE101" s="88">
        <f t="shared" si="143"/>
        <v>6.0284564786072303E-2</v>
      </c>
      <c r="BF101" s="88">
        <f t="shared" si="143"/>
        <v>-2.5703609178830987E-2</v>
      </c>
    </row>
    <row r="102" spans="1:58" x14ac:dyDescent="0.3">
      <c r="A102" s="75">
        <v>2145</v>
      </c>
      <c r="B102" s="76">
        <v>40025</v>
      </c>
      <c r="C102" s="80">
        <v>1153.6541</v>
      </c>
      <c r="D102" s="81">
        <v>49.470999999999997</v>
      </c>
      <c r="E102" s="82">
        <v>16.440000000000001</v>
      </c>
      <c r="F102" s="82">
        <v>22.241399999999999</v>
      </c>
      <c r="G102" s="82">
        <v>28.433800000000002</v>
      </c>
      <c r="H102" s="82">
        <v>91.150800000000004</v>
      </c>
      <c r="I102" s="82">
        <v>83.774600000000007</v>
      </c>
      <c r="J102" s="82">
        <v>44.319400000000002</v>
      </c>
      <c r="K102" s="82">
        <v>30.314800000000002</v>
      </c>
      <c r="L102" s="82">
        <v>66.171000000000006</v>
      </c>
      <c r="M102" s="87">
        <v>65.287000000000006</v>
      </c>
      <c r="N102" s="86">
        <v>1247.14058060151</v>
      </c>
      <c r="O102" s="24"/>
      <c r="P102" s="76">
        <v>40025</v>
      </c>
      <c r="Q102" s="28">
        <f t="shared" si="87"/>
        <v>7.5630950202095537E-2</v>
      </c>
      <c r="R102" s="28">
        <f t="shared" si="88"/>
        <v>2.2345664469918258E-2</v>
      </c>
      <c r="S102" s="28">
        <f t="shared" si="89"/>
        <v>-0.14285714285714279</v>
      </c>
      <c r="T102" s="28">
        <f t="shared" si="90"/>
        <v>3.5639783944868775E-2</v>
      </c>
      <c r="U102" s="28">
        <f t="shared" si="91"/>
        <v>-1.0519868736536986E-2</v>
      </c>
      <c r="V102" s="28">
        <f t="shared" si="92"/>
        <v>4.8603465710449933E-2</v>
      </c>
      <c r="W102" s="28">
        <f t="shared" si="93"/>
        <v>6.8663141966724961E-3</v>
      </c>
      <c r="X102" s="28">
        <f t="shared" si="94"/>
        <v>4.0041677324578639E-2</v>
      </c>
      <c r="Y102" s="28">
        <f t="shared" si="95"/>
        <v>3.8547975991449102E-2</v>
      </c>
      <c r="Z102" s="28">
        <f t="shared" si="96"/>
        <v>3.2582744253546236E-2</v>
      </c>
      <c r="AA102" s="28">
        <f t="shared" si="97"/>
        <v>-4.2277281462248073E-2</v>
      </c>
      <c r="AB102" s="28">
        <f t="shared" si="98"/>
        <v>1.4326377814355418E-4</v>
      </c>
      <c r="AC102" s="28"/>
      <c r="AD102" s="100">
        <v>0.19</v>
      </c>
      <c r="AE102" s="28"/>
      <c r="AF102" s="28"/>
      <c r="AG102" s="24"/>
      <c r="AH102" s="76">
        <v>40025</v>
      </c>
      <c r="AI102" s="25">
        <f t="shared" si="99"/>
        <v>7.5487686423951983E-2</v>
      </c>
      <c r="AJ102" s="25">
        <f t="shared" si="100"/>
        <v>2.2202400691774704E-2</v>
      </c>
      <c r="AK102" s="25">
        <f t="shared" si="101"/>
        <v>-0.14300040663528635</v>
      </c>
      <c r="AL102" s="25">
        <f t="shared" si="102"/>
        <v>3.5496520166725221E-2</v>
      </c>
      <c r="AM102" s="25">
        <f t="shared" si="103"/>
        <v>-1.066313251468054E-2</v>
      </c>
      <c r="AN102" s="25">
        <f t="shared" si="104"/>
        <v>4.8460201932306379E-2</v>
      </c>
      <c r="AO102" s="25">
        <f t="shared" si="105"/>
        <v>6.7230504185289419E-3</v>
      </c>
      <c r="AP102" s="25">
        <f t="shared" si="106"/>
        <v>3.9898413546435085E-2</v>
      </c>
      <c r="AQ102" s="25">
        <f t="shared" si="107"/>
        <v>3.8404712213305547E-2</v>
      </c>
      <c r="AR102" s="25">
        <f t="shared" si="108"/>
        <v>3.2439480475402682E-2</v>
      </c>
      <c r="AS102" s="25">
        <f t="shared" si="109"/>
        <v>-4.2420545240391627E-2</v>
      </c>
      <c r="AU102" s="76">
        <v>40025</v>
      </c>
      <c r="AV102" s="88">
        <f t="shared" ref="AV102:BF102" si="144">AI102-AI$251/12-AI$250*$AI102</f>
        <v>0</v>
      </c>
      <c r="AW102" s="88">
        <f t="shared" si="144"/>
        <v>-7.5138446103043571E-2</v>
      </c>
      <c r="AX102" s="88">
        <f t="shared" si="144"/>
        <v>-0.28097488626700912</v>
      </c>
      <c r="AY102" s="88">
        <f t="shared" si="144"/>
        <v>-4.4492370690778216E-2</v>
      </c>
      <c r="AZ102" s="88">
        <f t="shared" si="144"/>
        <v>-9.097008619301547E-2</v>
      </c>
      <c r="BA102" s="88">
        <f t="shared" si="144"/>
        <v>-2.257063756680866E-2</v>
      </c>
      <c r="BB102" s="88">
        <f t="shared" si="144"/>
        <v>-5.2721696282015749E-2</v>
      </c>
      <c r="BC102" s="88">
        <f t="shared" si="144"/>
        <v>-4.3426175635550193E-2</v>
      </c>
      <c r="BD102" s="88">
        <f t="shared" si="144"/>
        <v>-4.6748086247593371E-3</v>
      </c>
      <c r="BE102" s="88">
        <f t="shared" si="144"/>
        <v>-1.0814191006518419E-2</v>
      </c>
      <c r="BF102" s="88">
        <f t="shared" si="144"/>
        <v>-0.10037177494675026</v>
      </c>
    </row>
    <row r="103" spans="1:58" x14ac:dyDescent="0.3">
      <c r="A103" s="75">
        <v>2166</v>
      </c>
      <c r="B103" s="76">
        <v>40056</v>
      </c>
      <c r="C103" s="80">
        <v>1195.2827</v>
      </c>
      <c r="D103" s="81">
        <v>49.8735</v>
      </c>
      <c r="E103" s="82">
        <v>17.64</v>
      </c>
      <c r="F103" s="82">
        <v>21.990200000000002</v>
      </c>
      <c r="G103" s="82">
        <v>29.964200000000002</v>
      </c>
      <c r="H103" s="82">
        <v>92.704599999999999</v>
      </c>
      <c r="I103" s="82">
        <v>82.806200000000004</v>
      </c>
      <c r="J103" s="82">
        <v>39.732300000000002</v>
      </c>
      <c r="K103" s="82">
        <v>29.664000000000001</v>
      </c>
      <c r="L103" s="82">
        <v>66.076999999999998</v>
      </c>
      <c r="M103" s="87">
        <v>67.281000000000006</v>
      </c>
      <c r="N103" s="86">
        <v>1247.3073715278299</v>
      </c>
      <c r="O103" s="24"/>
      <c r="P103" s="76">
        <v>40056</v>
      </c>
      <c r="Q103" s="28">
        <f t="shared" si="87"/>
        <v>3.6084126082505996E-2</v>
      </c>
      <c r="R103" s="28">
        <f t="shared" si="88"/>
        <v>8.1360797234744098E-3</v>
      </c>
      <c r="S103" s="28">
        <f t="shared" si="89"/>
        <v>7.2992700729926918E-2</v>
      </c>
      <c r="T103" s="28">
        <f t="shared" si="90"/>
        <v>-1.1294253059609405E-2</v>
      </c>
      <c r="U103" s="28">
        <f t="shared" si="91"/>
        <v>5.3823266675576242E-2</v>
      </c>
      <c r="V103" s="28">
        <f t="shared" si="92"/>
        <v>1.7046476827411228E-2</v>
      </c>
      <c r="W103" s="28">
        <f t="shared" si="93"/>
        <v>-1.155958966082804E-2</v>
      </c>
      <c r="X103" s="28">
        <f t="shared" si="94"/>
        <v>-0.10350094992260728</v>
      </c>
      <c r="Y103" s="28">
        <f t="shared" si="95"/>
        <v>-2.1468061804794991E-2</v>
      </c>
      <c r="Z103" s="28">
        <f t="shared" si="96"/>
        <v>-1.4205618775597895E-3</v>
      </c>
      <c r="AA103" s="28">
        <f t="shared" si="97"/>
        <v>3.0542068099315367E-2</v>
      </c>
      <c r="AB103" s="28">
        <f t="shared" si="98"/>
        <v>1.3373867302068909E-4</v>
      </c>
      <c r="AC103" s="28"/>
      <c r="AD103" s="100">
        <v>0.19500000000000001</v>
      </c>
      <c r="AE103" s="28"/>
      <c r="AF103" s="28"/>
      <c r="AG103" s="24"/>
      <c r="AH103" s="76">
        <v>40056</v>
      </c>
      <c r="AI103" s="25">
        <f t="shared" si="99"/>
        <v>3.5950387409485307E-2</v>
      </c>
      <c r="AJ103" s="25">
        <f t="shared" si="100"/>
        <v>8.0023410504537207E-3</v>
      </c>
      <c r="AK103" s="25">
        <f t="shared" si="101"/>
        <v>7.2858962056906229E-2</v>
      </c>
      <c r="AL103" s="25">
        <f t="shared" si="102"/>
        <v>-1.1427991732630094E-2</v>
      </c>
      <c r="AM103" s="25">
        <f t="shared" si="103"/>
        <v>5.3689528002555553E-2</v>
      </c>
      <c r="AN103" s="25">
        <f t="shared" si="104"/>
        <v>1.6912738154390539E-2</v>
      </c>
      <c r="AO103" s="25">
        <f t="shared" si="105"/>
        <v>-1.1693328333848729E-2</v>
      </c>
      <c r="AP103" s="25">
        <f t="shared" si="106"/>
        <v>-0.10363468859562797</v>
      </c>
      <c r="AQ103" s="25">
        <f t="shared" si="107"/>
        <v>-2.160180047781568E-2</v>
      </c>
      <c r="AR103" s="25">
        <f t="shared" si="108"/>
        <v>-1.5543005505804786E-3</v>
      </c>
      <c r="AS103" s="25">
        <f t="shared" si="109"/>
        <v>3.0408329426294678E-2</v>
      </c>
      <c r="AU103" s="76">
        <v>40056</v>
      </c>
      <c r="AV103" s="88">
        <f t="shared" ref="AV103:BF103" si="145">AI103-AI$251/12-AI$250*$AI103</f>
        <v>0</v>
      </c>
      <c r="AW103" s="88">
        <f t="shared" si="145"/>
        <v>-3.9948192715962415E-2</v>
      </c>
      <c r="AX103" s="88">
        <f t="shared" si="145"/>
        <v>3.1762664042426364E-4</v>
      </c>
      <c r="AY103" s="88">
        <f t="shared" si="145"/>
        <v>-5.1008599249533305E-2</v>
      </c>
      <c r="AZ103" s="88">
        <f t="shared" si="145"/>
        <v>1.3004937333381851E-2</v>
      </c>
      <c r="BA103" s="88">
        <f t="shared" si="145"/>
        <v>-1.7719476204283033E-2</v>
      </c>
      <c r="BB103" s="88">
        <f t="shared" si="145"/>
        <v>-3.9729876220939694E-2</v>
      </c>
      <c r="BC103" s="88">
        <f t="shared" si="145"/>
        <v>-0.14456674892195381</v>
      </c>
      <c r="BD103" s="88">
        <f t="shared" si="145"/>
        <v>-4.3418335228749348E-2</v>
      </c>
      <c r="BE103" s="88">
        <f t="shared" si="145"/>
        <v>-2.385150595894036E-2</v>
      </c>
      <c r="BF103" s="88">
        <f t="shared" si="145"/>
        <v>-8.3931851849914849E-4</v>
      </c>
    </row>
    <row r="104" spans="1:58" x14ac:dyDescent="0.3">
      <c r="A104" s="75">
        <v>2188</v>
      </c>
      <c r="B104" s="76">
        <v>40086</v>
      </c>
      <c r="C104" s="80">
        <v>1239.8800000000001</v>
      </c>
      <c r="D104" s="81">
        <v>48.3264</v>
      </c>
      <c r="E104" s="82">
        <v>19.68</v>
      </c>
      <c r="F104" s="82">
        <v>20.944900000000001</v>
      </c>
      <c r="G104" s="82">
        <v>31.264900000000001</v>
      </c>
      <c r="H104" s="82">
        <v>93.354100000000003</v>
      </c>
      <c r="I104" s="82">
        <v>82.159499999999994</v>
      </c>
      <c r="J104" s="82">
        <v>42.244100000000003</v>
      </c>
      <c r="K104" s="82">
        <v>32.922600000000003</v>
      </c>
      <c r="L104" s="82">
        <v>68.944000000000003</v>
      </c>
      <c r="M104" s="87">
        <v>68.274000000000001</v>
      </c>
      <c r="N104" s="86">
        <v>1247.4667594022701</v>
      </c>
      <c r="O104" s="24"/>
      <c r="P104" s="76">
        <v>40086</v>
      </c>
      <c r="Q104" s="28">
        <f t="shared" si="87"/>
        <v>3.7311089669414654E-2</v>
      </c>
      <c r="R104" s="28">
        <f t="shared" si="88"/>
        <v>-3.1020481819002077E-2</v>
      </c>
      <c r="S104" s="28">
        <f t="shared" si="89"/>
        <v>0.11564625850340127</v>
      </c>
      <c r="T104" s="28">
        <f t="shared" si="90"/>
        <v>-4.7534810961246454E-2</v>
      </c>
      <c r="U104" s="28">
        <f t="shared" si="91"/>
        <v>4.3408467437809017E-2</v>
      </c>
      <c r="V104" s="28">
        <f t="shared" si="92"/>
        <v>7.0061248309145618E-3</v>
      </c>
      <c r="W104" s="28">
        <f t="shared" si="93"/>
        <v>-7.8098016815166815E-3</v>
      </c>
      <c r="X104" s="28">
        <f t="shared" si="94"/>
        <v>6.3218087047565819E-2</v>
      </c>
      <c r="Y104" s="28">
        <f t="shared" si="95"/>
        <v>0.10985032362459557</v>
      </c>
      <c r="Z104" s="28">
        <f t="shared" si="96"/>
        <v>4.3388773703406658E-2</v>
      </c>
      <c r="AA104" s="28">
        <f t="shared" si="97"/>
        <v>1.4758995853212609E-2</v>
      </c>
      <c r="AB104" s="28">
        <f t="shared" si="98"/>
        <v>1.2778556278791875E-4</v>
      </c>
      <c r="AC104" s="28"/>
      <c r="AD104" s="100">
        <v>0.2</v>
      </c>
      <c r="AE104" s="28"/>
      <c r="AF104" s="28"/>
      <c r="AG104" s="24"/>
      <c r="AH104" s="76">
        <v>40086</v>
      </c>
      <c r="AI104" s="25">
        <f t="shared" si="99"/>
        <v>3.7183304106626736E-2</v>
      </c>
      <c r="AJ104" s="25">
        <f t="shared" si="100"/>
        <v>-3.1148267381789996E-2</v>
      </c>
      <c r="AK104" s="25">
        <f t="shared" si="101"/>
        <v>0.11551847294061335</v>
      </c>
      <c r="AL104" s="25">
        <f t="shared" si="102"/>
        <v>-4.7662596524034373E-2</v>
      </c>
      <c r="AM104" s="25">
        <f t="shared" si="103"/>
        <v>4.3280681875021099E-2</v>
      </c>
      <c r="AN104" s="25">
        <f t="shared" si="104"/>
        <v>6.8783392681266431E-3</v>
      </c>
      <c r="AO104" s="25">
        <f t="shared" si="105"/>
        <v>-7.9375872443046003E-3</v>
      </c>
      <c r="AP104" s="25">
        <f t="shared" si="106"/>
        <v>6.30903014847779E-2</v>
      </c>
      <c r="AQ104" s="25">
        <f t="shared" si="107"/>
        <v>0.10972253806180765</v>
      </c>
      <c r="AR104" s="25">
        <f t="shared" si="108"/>
        <v>4.3260988140618739E-2</v>
      </c>
      <c r="AS104" s="25">
        <f t="shared" si="109"/>
        <v>1.463121029042469E-2</v>
      </c>
      <c r="AU104" s="76">
        <v>40086</v>
      </c>
      <c r="AV104" s="88">
        <f t="shared" ref="AV104:BF104" si="146">AI104-AI$251/12-AI$250*$AI104</f>
        <v>0</v>
      </c>
      <c r="AW104" s="88">
        <f t="shared" si="146"/>
        <v>-8.0638970636958462E-2</v>
      </c>
      <c r="AX104" s="88">
        <f t="shared" si="146"/>
        <v>4.0936694244990975E-2</v>
      </c>
      <c r="AY104" s="88">
        <f t="shared" si="146"/>
        <v>-8.8503281195303096E-2</v>
      </c>
      <c r="AZ104" s="88">
        <f t="shared" si="146"/>
        <v>1.3605219041528255E-3</v>
      </c>
      <c r="BA104" s="88">
        <f t="shared" si="146"/>
        <v>-2.8888916527551052E-2</v>
      </c>
      <c r="BB104" s="88">
        <f t="shared" si="146"/>
        <v>-3.6953556935856099E-2</v>
      </c>
      <c r="BC104" s="88">
        <f t="shared" si="146"/>
        <v>2.0836288016405906E-2</v>
      </c>
      <c r="BD104" s="88">
        <f t="shared" si="146"/>
        <v>8.7242946115987763E-2</v>
      </c>
      <c r="BE104" s="88">
        <f t="shared" si="146"/>
        <v>2.0310283945563355E-2</v>
      </c>
      <c r="BF104" s="88">
        <f t="shared" si="146"/>
        <v>-1.7449152398369933E-2</v>
      </c>
    </row>
    <row r="105" spans="1:58" x14ac:dyDescent="0.3">
      <c r="A105" s="75">
        <v>2210</v>
      </c>
      <c r="B105" s="76">
        <v>40116</v>
      </c>
      <c r="C105" s="80">
        <v>1216.8344999999999</v>
      </c>
      <c r="D105" s="81">
        <v>44.404899999999998</v>
      </c>
      <c r="E105" s="82">
        <v>22</v>
      </c>
      <c r="F105" s="82">
        <v>21.257400000000001</v>
      </c>
      <c r="G105" s="82">
        <v>33.708199999999998</v>
      </c>
      <c r="H105" s="82">
        <v>101.4528</v>
      </c>
      <c r="I105" s="82">
        <v>85.823800000000006</v>
      </c>
      <c r="J105" s="82">
        <v>41.822000000000003</v>
      </c>
      <c r="K105" s="82">
        <v>32.683500000000002</v>
      </c>
      <c r="L105" s="82">
        <v>71.165000000000006</v>
      </c>
      <c r="M105" s="87">
        <v>70.117000000000004</v>
      </c>
      <c r="N105" s="86">
        <v>1247.59497755186</v>
      </c>
      <c r="O105" s="24"/>
      <c r="P105" s="76">
        <v>40116</v>
      </c>
      <c r="Q105" s="28">
        <f t="shared" si="87"/>
        <v>-1.8586879375423582E-2</v>
      </c>
      <c r="R105" s="28">
        <f t="shared" si="88"/>
        <v>-8.11461230300623E-2</v>
      </c>
      <c r="S105" s="28">
        <f t="shared" si="89"/>
        <v>0.11788617886178865</v>
      </c>
      <c r="T105" s="28">
        <f t="shared" si="90"/>
        <v>1.4920099881116533E-2</v>
      </c>
      <c r="U105" s="28">
        <f t="shared" si="91"/>
        <v>7.8148338872025658E-2</v>
      </c>
      <c r="V105" s="28">
        <f t="shared" si="92"/>
        <v>8.6752483286754334E-2</v>
      </c>
      <c r="W105" s="28">
        <f t="shared" si="93"/>
        <v>4.4599833251176113E-2</v>
      </c>
      <c r="X105" s="28">
        <f t="shared" si="94"/>
        <v>-9.9919278668501033E-3</v>
      </c>
      <c r="Y105" s="28">
        <f t="shared" si="95"/>
        <v>-7.2624883818410702E-3</v>
      </c>
      <c r="Z105" s="28">
        <f t="shared" si="96"/>
        <v>3.2214550939893227E-2</v>
      </c>
      <c r="AA105" s="28">
        <f t="shared" si="97"/>
        <v>2.6994170548085616E-2</v>
      </c>
      <c r="AB105" s="28">
        <f t="shared" si="98"/>
        <v>1.027828185589108E-4</v>
      </c>
      <c r="AC105" s="28"/>
      <c r="AD105" s="100">
        <v>0.20499999999999999</v>
      </c>
      <c r="AE105" s="28"/>
      <c r="AF105" s="28"/>
      <c r="AG105" s="24"/>
      <c r="AH105" s="76">
        <v>40116</v>
      </c>
      <c r="AI105" s="25">
        <f t="shared" si="99"/>
        <v>-1.8689662193982493E-2</v>
      </c>
      <c r="AJ105" s="25">
        <f t="shared" si="100"/>
        <v>-8.1248905848621211E-2</v>
      </c>
      <c r="AK105" s="25">
        <f t="shared" si="101"/>
        <v>0.11778339604322974</v>
      </c>
      <c r="AL105" s="25">
        <f t="shared" si="102"/>
        <v>1.4817317062557622E-2</v>
      </c>
      <c r="AM105" s="25">
        <f t="shared" si="103"/>
        <v>7.8045556053466747E-2</v>
      </c>
      <c r="AN105" s="25">
        <f t="shared" si="104"/>
        <v>8.6649700468195423E-2</v>
      </c>
      <c r="AO105" s="25">
        <f t="shared" si="105"/>
        <v>4.4497050432617202E-2</v>
      </c>
      <c r="AP105" s="25">
        <f t="shared" si="106"/>
        <v>-1.0094710685409014E-2</v>
      </c>
      <c r="AQ105" s="25">
        <f t="shared" si="107"/>
        <v>-7.365271200399981E-3</v>
      </c>
      <c r="AR105" s="25">
        <f t="shared" si="108"/>
        <v>3.2111768121334316E-2</v>
      </c>
      <c r="AS105" s="25">
        <f t="shared" si="109"/>
        <v>2.6891387729526706E-2</v>
      </c>
      <c r="AU105" s="76">
        <v>40116</v>
      </c>
      <c r="AV105" s="88">
        <f t="shared" ref="AV105:BF105" si="147">AI105-AI$251/12-AI$250*$AI105</f>
        <v>0</v>
      </c>
      <c r="AW105" s="88">
        <f t="shared" si="147"/>
        <v>-6.0942648658850754E-2</v>
      </c>
      <c r="AX105" s="88">
        <f t="shared" si="147"/>
        <v>0.13566984236073595</v>
      </c>
      <c r="AY105" s="88">
        <f t="shared" si="147"/>
        <v>3.1080448525231764E-2</v>
      </c>
      <c r="AZ105" s="88">
        <f t="shared" si="147"/>
        <v>9.2118572357774389E-2</v>
      </c>
      <c r="BA105" s="88">
        <f t="shared" si="147"/>
        <v>0.10231992792387147</v>
      </c>
      <c r="BB105" s="88">
        <f t="shared" si="147"/>
        <v>5.9866237987766593E-2</v>
      </c>
      <c r="BC105" s="88">
        <f t="shared" si="147"/>
        <v>7.5591702950328979E-3</v>
      </c>
      <c r="BD105" s="88">
        <f t="shared" si="147"/>
        <v>2.0337319541558277E-4</v>
      </c>
      <c r="BE105" s="88">
        <f t="shared" si="147"/>
        <v>3.8776135058971005E-2</v>
      </c>
      <c r="BF105" s="88">
        <f t="shared" si="147"/>
        <v>3.2547753675724295E-2</v>
      </c>
    </row>
    <row r="106" spans="1:58" x14ac:dyDescent="0.3">
      <c r="A106" s="75">
        <v>2231</v>
      </c>
      <c r="B106" s="76">
        <v>40147</v>
      </c>
      <c r="C106" s="80">
        <v>1289.7728999999999</v>
      </c>
      <c r="D106" s="81">
        <v>48.528300000000002</v>
      </c>
      <c r="E106" s="82">
        <v>24</v>
      </c>
      <c r="F106" s="82">
        <v>22.244700000000002</v>
      </c>
      <c r="G106" s="82">
        <v>35.905299999999997</v>
      </c>
      <c r="H106" s="82">
        <v>104.3359</v>
      </c>
      <c r="I106" s="82">
        <v>90.413600000000002</v>
      </c>
      <c r="J106" s="82">
        <v>42.788400000000003</v>
      </c>
      <c r="K106" s="82">
        <v>35.319899999999997</v>
      </c>
      <c r="L106" s="82">
        <v>73.128</v>
      </c>
      <c r="M106" s="87">
        <v>76.322000000000003</v>
      </c>
      <c r="N106" s="86">
        <v>1247.7197429897401</v>
      </c>
      <c r="O106" s="24"/>
      <c r="P106" s="76">
        <v>40147</v>
      </c>
      <c r="Q106" s="28">
        <f t="shared" si="87"/>
        <v>5.9941101275481579E-2</v>
      </c>
      <c r="R106" s="28">
        <f t="shared" si="88"/>
        <v>9.2859121403268574E-2</v>
      </c>
      <c r="S106" s="28">
        <f t="shared" si="89"/>
        <v>9.0909090909090828E-2</v>
      </c>
      <c r="T106" s="28">
        <f t="shared" si="90"/>
        <v>4.6445002681419156E-2</v>
      </c>
      <c r="U106" s="28">
        <f t="shared" si="91"/>
        <v>6.5179985878806912E-2</v>
      </c>
      <c r="V106" s="28">
        <f t="shared" si="92"/>
        <v>2.8418141244006989E-2</v>
      </c>
      <c r="W106" s="28">
        <f t="shared" si="93"/>
        <v>5.3479337899277279E-2</v>
      </c>
      <c r="X106" s="28">
        <f t="shared" si="94"/>
        <v>2.3107455406245592E-2</v>
      </c>
      <c r="Y106" s="28">
        <f t="shared" si="95"/>
        <v>8.0664555509660563E-2</v>
      </c>
      <c r="Z106" s="28">
        <f t="shared" si="96"/>
        <v>2.7583784163563552E-2</v>
      </c>
      <c r="AA106" s="28">
        <f t="shared" si="97"/>
        <v>8.849494416475312E-2</v>
      </c>
      <c r="AB106" s="28">
        <f t="shared" si="98"/>
        <v>1.0000476126070801E-4</v>
      </c>
      <c r="AC106" s="28"/>
      <c r="AD106" s="100">
        <v>0.21</v>
      </c>
      <c r="AE106" s="28"/>
      <c r="AF106" s="28"/>
      <c r="AG106" s="24"/>
      <c r="AH106" s="76">
        <v>40147</v>
      </c>
      <c r="AI106" s="25">
        <f t="shared" si="99"/>
        <v>5.9841096514220871E-2</v>
      </c>
      <c r="AJ106" s="25">
        <f t="shared" si="100"/>
        <v>9.2759116642007866E-2</v>
      </c>
      <c r="AK106" s="25">
        <f t="shared" si="101"/>
        <v>9.080908614783012E-2</v>
      </c>
      <c r="AL106" s="25">
        <f t="shared" si="102"/>
        <v>4.6344997920158448E-2</v>
      </c>
      <c r="AM106" s="25">
        <f t="shared" si="103"/>
        <v>6.5079981117546204E-2</v>
      </c>
      <c r="AN106" s="25">
        <f t="shared" si="104"/>
        <v>2.8318136482746281E-2</v>
      </c>
      <c r="AO106" s="25">
        <f t="shared" si="105"/>
        <v>5.3379333138016571E-2</v>
      </c>
      <c r="AP106" s="25">
        <f t="shared" si="106"/>
        <v>2.3007450644984884E-2</v>
      </c>
      <c r="AQ106" s="25">
        <f t="shared" si="107"/>
        <v>8.0564550748399855E-2</v>
      </c>
      <c r="AR106" s="25">
        <f t="shared" si="108"/>
        <v>2.7483779402302844E-2</v>
      </c>
      <c r="AS106" s="25">
        <f t="shared" si="109"/>
        <v>8.8394939403492412E-2</v>
      </c>
      <c r="AU106" s="76">
        <v>40147</v>
      </c>
      <c r="AV106" s="88">
        <f t="shared" ref="AV106:BF106" si="148">AI106-AI$251/12-AI$250*$AI106</f>
        <v>0</v>
      </c>
      <c r="AW106" s="88">
        <f t="shared" si="148"/>
        <v>1.4964116243674455E-2</v>
      </c>
      <c r="AX106" s="88">
        <f t="shared" si="148"/>
        <v>-2.1270716822607366E-2</v>
      </c>
      <c r="AY106" s="88">
        <f t="shared" si="148"/>
        <v>-1.7652617505119567E-2</v>
      </c>
      <c r="AZ106" s="88">
        <f t="shared" si="148"/>
        <v>4.5328078762548601E-4</v>
      </c>
      <c r="BA106" s="88">
        <f t="shared" si="148"/>
        <v>-2.8308219780370986E-2</v>
      </c>
      <c r="BB106" s="88">
        <f t="shared" si="148"/>
        <v>6.3641458380166507E-3</v>
      </c>
      <c r="BC106" s="88">
        <f t="shared" si="148"/>
        <v>-4.3540612806240553E-2</v>
      </c>
      <c r="BD106" s="88">
        <f t="shared" si="148"/>
        <v>4.5899697372569256E-2</v>
      </c>
      <c r="BE106" s="88">
        <f t="shared" si="148"/>
        <v>-7.4765276166025088E-3</v>
      </c>
      <c r="BF106" s="88">
        <f t="shared" si="148"/>
        <v>4.1011452141838954E-2</v>
      </c>
    </row>
    <row r="107" spans="1:58" x14ac:dyDescent="0.3">
      <c r="A107" s="75">
        <v>2254</v>
      </c>
      <c r="B107" s="76">
        <v>40178</v>
      </c>
      <c r="C107" s="80">
        <v>1314.6818000000001</v>
      </c>
      <c r="D107" s="81">
        <v>49.887099999999997</v>
      </c>
      <c r="E107" s="82">
        <v>25.34</v>
      </c>
      <c r="F107" s="82">
        <v>24.713000000000001</v>
      </c>
      <c r="G107" s="82">
        <v>37.211599999999997</v>
      </c>
      <c r="H107" s="82">
        <v>102.93210000000001</v>
      </c>
      <c r="I107" s="82">
        <v>82.127399999999994</v>
      </c>
      <c r="J107" s="82">
        <v>43.051600000000001</v>
      </c>
      <c r="K107" s="82">
        <v>35.196399999999997</v>
      </c>
      <c r="L107" s="82">
        <v>71.963999999999999</v>
      </c>
      <c r="M107" s="87">
        <v>75.343999999999994</v>
      </c>
      <c r="N107" s="86">
        <v>1247.8544244480299</v>
      </c>
      <c r="O107" s="24"/>
      <c r="P107" s="76">
        <v>40178</v>
      </c>
      <c r="Q107" s="28">
        <f t="shared" si="87"/>
        <v>1.931262472641504E-2</v>
      </c>
      <c r="R107" s="28">
        <f t="shared" si="88"/>
        <v>2.8000156609648386E-2</v>
      </c>
      <c r="S107" s="28">
        <f t="shared" si="89"/>
        <v>5.5833333333333401E-2</v>
      </c>
      <c r="T107" s="28">
        <f t="shared" si="90"/>
        <v>0.11096126268279627</v>
      </c>
      <c r="U107" s="28">
        <f t="shared" si="91"/>
        <v>3.6381815497990466E-2</v>
      </c>
      <c r="V107" s="28">
        <f t="shared" si="92"/>
        <v>-1.3454621084401319E-2</v>
      </c>
      <c r="W107" s="28">
        <f t="shared" si="93"/>
        <v>-9.1647716715184568E-2</v>
      </c>
      <c r="X107" s="28">
        <f t="shared" si="94"/>
        <v>6.151199857905354E-3</v>
      </c>
      <c r="Y107" s="28">
        <f t="shared" si="95"/>
        <v>-3.4966123913148239E-3</v>
      </c>
      <c r="Z107" s="28">
        <f t="shared" si="96"/>
        <v>-1.5917295700689227E-2</v>
      </c>
      <c r="AA107" s="28">
        <f t="shared" si="97"/>
        <v>-1.2814129608762936E-2</v>
      </c>
      <c r="AB107" s="28">
        <f t="shared" si="98"/>
        <v>1.0794207517084153E-4</v>
      </c>
      <c r="AC107" s="28"/>
      <c r="AD107" s="100">
        <v>0.215</v>
      </c>
      <c r="AE107" s="28"/>
      <c r="AF107" s="28"/>
      <c r="AG107" s="24"/>
      <c r="AH107" s="76">
        <v>40178</v>
      </c>
      <c r="AI107" s="25">
        <f t="shared" si="99"/>
        <v>1.9204682651244198E-2</v>
      </c>
      <c r="AJ107" s="25">
        <f t="shared" si="100"/>
        <v>2.7892214534477544E-2</v>
      </c>
      <c r="AK107" s="25">
        <f t="shared" si="101"/>
        <v>5.572539125816256E-2</v>
      </c>
      <c r="AL107" s="25">
        <f t="shared" si="102"/>
        <v>0.11085332060762543</v>
      </c>
      <c r="AM107" s="25">
        <f t="shared" si="103"/>
        <v>3.6273873422819625E-2</v>
      </c>
      <c r="AN107" s="25">
        <f t="shared" si="104"/>
        <v>-1.3562563159572161E-2</v>
      </c>
      <c r="AO107" s="25">
        <f t="shared" si="105"/>
        <v>-9.175565879035541E-2</v>
      </c>
      <c r="AP107" s="25">
        <f t="shared" si="106"/>
        <v>6.0432577827345124E-3</v>
      </c>
      <c r="AQ107" s="25">
        <f t="shared" si="107"/>
        <v>-3.6045544664856655E-3</v>
      </c>
      <c r="AR107" s="25">
        <f t="shared" si="108"/>
        <v>-1.6025237775860068E-2</v>
      </c>
      <c r="AS107" s="25">
        <f t="shared" si="109"/>
        <v>-1.2922071683933778E-2</v>
      </c>
      <c r="AU107" s="76">
        <v>40178</v>
      </c>
      <c r="AV107" s="88">
        <f t="shared" ref="AV107:BF107" si="149">AI107-AI$251/12-AI$250*$AI107</f>
        <v>0</v>
      </c>
      <c r="AW107" s="88">
        <f t="shared" si="149"/>
        <v>8.6055030409382463E-4</v>
      </c>
      <c r="AX107" s="88">
        <f t="shared" si="149"/>
        <v>1.0897737396682858E-2</v>
      </c>
      <c r="AY107" s="88">
        <f t="shared" si="149"/>
        <v>8.8387316249664685E-2</v>
      </c>
      <c r="AZ107" s="88">
        <f t="shared" si="149"/>
        <v>1.2371015682152035E-2</v>
      </c>
      <c r="BA107" s="88">
        <f t="shared" si="149"/>
        <v>-3.2778432815874885E-2</v>
      </c>
      <c r="BB107" s="88">
        <f t="shared" si="149"/>
        <v>-0.10648951687747321</v>
      </c>
      <c r="BC107" s="88">
        <f t="shared" si="149"/>
        <v>-1.6933788168119194E-2</v>
      </c>
      <c r="BD107" s="88">
        <f t="shared" si="149"/>
        <v>-1.6415322607934855E-2</v>
      </c>
      <c r="BE107" s="88">
        <f t="shared" si="149"/>
        <v>-2.9446500659275406E-2</v>
      </c>
      <c r="BF107" s="88">
        <f t="shared" si="149"/>
        <v>-3.2859632513189005E-2</v>
      </c>
    </row>
    <row r="108" spans="1:58" x14ac:dyDescent="0.3">
      <c r="A108" s="75">
        <v>2275</v>
      </c>
      <c r="B108" s="76">
        <v>40207</v>
      </c>
      <c r="C108" s="80">
        <v>1267.3915999999999</v>
      </c>
      <c r="D108" s="81">
        <v>42.262799999999999</v>
      </c>
      <c r="E108" s="82">
        <v>24.7</v>
      </c>
      <c r="F108" s="82">
        <v>23.277799999999999</v>
      </c>
      <c r="G108" s="82">
        <v>34.403700000000001</v>
      </c>
      <c r="H108" s="82">
        <v>96.421099999999996</v>
      </c>
      <c r="I108" s="82">
        <v>77.5989</v>
      </c>
      <c r="J108" s="82">
        <v>40.200800000000001</v>
      </c>
      <c r="K108" s="82">
        <v>33.4983</v>
      </c>
      <c r="L108" s="82">
        <v>70.567999999999998</v>
      </c>
      <c r="M108" s="87">
        <v>75.331999999999994</v>
      </c>
      <c r="N108" s="86">
        <v>1247.9727778860699</v>
      </c>
      <c r="O108" s="24"/>
      <c r="P108" s="76">
        <v>40207</v>
      </c>
      <c r="Q108" s="28">
        <f t="shared" si="87"/>
        <v>-3.5970833398621727E-2</v>
      </c>
      <c r="R108" s="28">
        <f t="shared" si="88"/>
        <v>-0.15283109260710681</v>
      </c>
      <c r="S108" s="28">
        <f t="shared" si="89"/>
        <v>-2.5256511444356811E-2</v>
      </c>
      <c r="T108" s="28">
        <f t="shared" si="90"/>
        <v>-5.807469752761707E-2</v>
      </c>
      <c r="U108" s="28">
        <f t="shared" si="91"/>
        <v>-7.5457652989927793E-2</v>
      </c>
      <c r="V108" s="28">
        <f t="shared" si="92"/>
        <v>-6.3255291595138985E-2</v>
      </c>
      <c r="W108" s="28">
        <f t="shared" si="93"/>
        <v>-5.5139941115875946E-2</v>
      </c>
      <c r="X108" s="28">
        <f t="shared" si="94"/>
        <v>-6.6218212563528445E-2</v>
      </c>
      <c r="Y108" s="28">
        <f t="shared" si="95"/>
        <v>-4.8246411564819014E-2</v>
      </c>
      <c r="Z108" s="28">
        <f t="shared" si="96"/>
        <v>-1.9398588182980347E-2</v>
      </c>
      <c r="AA108" s="28">
        <f t="shared" si="97"/>
        <v>-1.592694839668285E-4</v>
      </c>
      <c r="AB108" s="28">
        <f t="shared" si="98"/>
        <v>9.4845549065025736E-5</v>
      </c>
      <c r="AC108" s="28"/>
      <c r="AD108" s="100">
        <v>0.22</v>
      </c>
      <c r="AE108" s="28"/>
      <c r="AF108" s="28"/>
      <c r="AG108" s="24"/>
      <c r="AH108" s="76">
        <v>40207</v>
      </c>
      <c r="AI108" s="25">
        <f t="shared" si="99"/>
        <v>-3.6065678947686752E-2</v>
      </c>
      <c r="AJ108" s="25">
        <f t="shared" si="100"/>
        <v>-0.15292593815617184</v>
      </c>
      <c r="AK108" s="25">
        <f t="shared" si="101"/>
        <v>-2.5351356993421836E-2</v>
      </c>
      <c r="AL108" s="25">
        <f t="shared" si="102"/>
        <v>-5.8169543076682095E-2</v>
      </c>
      <c r="AM108" s="25">
        <f t="shared" si="103"/>
        <v>-7.5552498538992818E-2</v>
      </c>
      <c r="AN108" s="25">
        <f t="shared" si="104"/>
        <v>-6.3350137144204011E-2</v>
      </c>
      <c r="AO108" s="25">
        <f t="shared" si="105"/>
        <v>-5.5234786664940971E-2</v>
      </c>
      <c r="AP108" s="25">
        <f t="shared" si="106"/>
        <v>-6.631305811259347E-2</v>
      </c>
      <c r="AQ108" s="25">
        <f t="shared" si="107"/>
        <v>-4.834125711388404E-2</v>
      </c>
      <c r="AR108" s="25">
        <f t="shared" si="108"/>
        <v>-1.9493433732045373E-2</v>
      </c>
      <c r="AS108" s="25">
        <f t="shared" si="109"/>
        <v>-2.5411503303185423E-4</v>
      </c>
      <c r="AU108" s="76">
        <v>40207</v>
      </c>
      <c r="AV108" s="88">
        <f t="shared" ref="AV108:BF108" si="150">AI108-AI$251/12-AI$250*$AI108</f>
        <v>0</v>
      </c>
      <c r="AW108" s="88">
        <f t="shared" si="150"/>
        <v>-0.11091342059848409</v>
      </c>
      <c r="AX108" s="88">
        <f t="shared" si="150"/>
        <v>2.1291919923856893E-2</v>
      </c>
      <c r="AY108" s="88">
        <f t="shared" si="150"/>
        <v>-2.4147611042987981E-2</v>
      </c>
      <c r="AZ108" s="88">
        <f t="shared" si="150"/>
        <v>-4.4066081202494695E-2</v>
      </c>
      <c r="BA108" s="88">
        <f t="shared" si="150"/>
        <v>-3.1683290394410417E-2</v>
      </c>
      <c r="BB108" s="88">
        <f t="shared" si="150"/>
        <v>-2.606219315162138E-2</v>
      </c>
      <c r="BC108" s="88">
        <f t="shared" si="150"/>
        <v>-3.002833208230879E-2</v>
      </c>
      <c r="BD108" s="88">
        <f t="shared" si="150"/>
        <v>-3.1427867080573491E-2</v>
      </c>
      <c r="BE108" s="88">
        <f t="shared" si="150"/>
        <v>-3.6190318484353584E-3</v>
      </c>
      <c r="BF108" s="88">
        <f t="shared" si="150"/>
        <v>1.71380521853539E-2</v>
      </c>
    </row>
    <row r="109" spans="1:58" x14ac:dyDescent="0.3">
      <c r="A109" s="75">
        <v>2295</v>
      </c>
      <c r="B109" s="76">
        <v>40235</v>
      </c>
      <c r="C109" s="80">
        <v>1306.6246000000001</v>
      </c>
      <c r="D109" s="81">
        <v>39.736699999999999</v>
      </c>
      <c r="E109" s="82">
        <v>26.3</v>
      </c>
      <c r="F109" s="82">
        <v>24.882899999999999</v>
      </c>
      <c r="G109" s="82">
        <v>35.162399999999998</v>
      </c>
      <c r="H109" s="82">
        <v>97.587400000000002</v>
      </c>
      <c r="I109" s="82">
        <v>78.796300000000002</v>
      </c>
      <c r="J109" s="82">
        <v>41.152700000000003</v>
      </c>
      <c r="K109" s="82">
        <v>32.553600000000003</v>
      </c>
      <c r="L109" s="82">
        <v>73.941000000000003</v>
      </c>
      <c r="M109" s="87">
        <v>77.703999999999994</v>
      </c>
      <c r="N109" s="86">
        <v>1248.09758109065</v>
      </c>
      <c r="O109" s="24"/>
      <c r="P109" s="76">
        <v>40235</v>
      </c>
      <c r="Q109" s="28">
        <f t="shared" si="87"/>
        <v>3.0955704614106683E-2</v>
      </c>
      <c r="R109" s="28">
        <f t="shared" si="88"/>
        <v>-5.9771240902164569E-2</v>
      </c>
      <c r="S109" s="28">
        <f t="shared" si="89"/>
        <v>6.4777327935222839E-2</v>
      </c>
      <c r="T109" s="28">
        <f t="shared" si="90"/>
        <v>6.895411078366509E-2</v>
      </c>
      <c r="U109" s="28">
        <f t="shared" si="91"/>
        <v>2.2052860593482659E-2</v>
      </c>
      <c r="V109" s="28">
        <f t="shared" si="92"/>
        <v>1.2095900171228191E-2</v>
      </c>
      <c r="W109" s="28">
        <f t="shared" si="93"/>
        <v>1.5430631104306869E-2</v>
      </c>
      <c r="X109" s="28">
        <f t="shared" si="94"/>
        <v>2.3678633261029702E-2</v>
      </c>
      <c r="Y109" s="28">
        <f t="shared" si="95"/>
        <v>-2.8201431117399922E-2</v>
      </c>
      <c r="Z109" s="28">
        <f t="shared" si="96"/>
        <v>4.7797868722367243E-2</v>
      </c>
      <c r="AA109" s="28">
        <f t="shared" si="97"/>
        <v>3.1487282960760421E-2</v>
      </c>
      <c r="AB109" s="28">
        <f t="shared" si="98"/>
        <v>1.0000474913529622E-4</v>
      </c>
      <c r="AC109" s="28"/>
      <c r="AD109" s="100">
        <v>0.22500000000000001</v>
      </c>
      <c r="AE109" s="28"/>
      <c r="AF109" s="28"/>
      <c r="AG109" s="24"/>
      <c r="AH109" s="76">
        <v>40235</v>
      </c>
      <c r="AI109" s="25">
        <f t="shared" si="99"/>
        <v>3.0855699864971387E-2</v>
      </c>
      <c r="AJ109" s="25">
        <f t="shared" si="100"/>
        <v>-5.9871245651299865E-2</v>
      </c>
      <c r="AK109" s="25">
        <f t="shared" si="101"/>
        <v>6.4677323186087543E-2</v>
      </c>
      <c r="AL109" s="25">
        <f t="shared" si="102"/>
        <v>6.8854106034529794E-2</v>
      </c>
      <c r="AM109" s="25">
        <f t="shared" si="103"/>
        <v>2.1952855844347363E-2</v>
      </c>
      <c r="AN109" s="25">
        <f t="shared" si="104"/>
        <v>1.1995895422092895E-2</v>
      </c>
      <c r="AO109" s="25">
        <f t="shared" si="105"/>
        <v>1.5330626355171573E-2</v>
      </c>
      <c r="AP109" s="25">
        <f t="shared" si="106"/>
        <v>2.3578628511894406E-2</v>
      </c>
      <c r="AQ109" s="25">
        <f t="shared" si="107"/>
        <v>-2.8301435866535218E-2</v>
      </c>
      <c r="AR109" s="25">
        <f t="shared" si="108"/>
        <v>4.7697863973231946E-2</v>
      </c>
      <c r="AS109" s="25">
        <f t="shared" si="109"/>
        <v>3.1387278211625125E-2</v>
      </c>
      <c r="AU109" s="76">
        <v>40235</v>
      </c>
      <c r="AV109" s="88">
        <f t="shared" ref="AV109:BF109" si="151">AI109-AI$251/12-AI$250*$AI109</f>
        <v>0</v>
      </c>
      <c r="AW109" s="88">
        <f t="shared" si="151"/>
        <v>-0.10145745461866049</v>
      </c>
      <c r="AX109" s="88">
        <f t="shared" si="151"/>
        <v>5.67555760878663E-4</v>
      </c>
      <c r="AY109" s="88">
        <f t="shared" si="151"/>
        <v>3.4480419146049344E-2</v>
      </c>
      <c r="AZ109" s="88">
        <f t="shared" si="151"/>
        <v>-1.3626086125022113E-2</v>
      </c>
      <c r="BA109" s="88">
        <f t="shared" si="151"/>
        <v>-1.7946073857558299E-2</v>
      </c>
      <c r="BB109" s="88">
        <f t="shared" si="151"/>
        <v>-8.6587315801735648E-3</v>
      </c>
      <c r="BC109" s="88">
        <f t="shared" si="151"/>
        <v>-1.1890825765840479E-2</v>
      </c>
      <c r="BD109" s="88">
        <f t="shared" si="151"/>
        <v>-4.7378069990022309E-2</v>
      </c>
      <c r="BE109" s="88">
        <f t="shared" si="151"/>
        <v>2.8101061711858288E-2</v>
      </c>
      <c r="BF109" s="88">
        <f t="shared" si="151"/>
        <v>3.5805938325208543E-3</v>
      </c>
    </row>
    <row r="110" spans="1:58" x14ac:dyDescent="0.3">
      <c r="A110" s="75">
        <v>2318</v>
      </c>
      <c r="B110" s="76">
        <v>40268</v>
      </c>
      <c r="C110" s="80">
        <v>1385.4755</v>
      </c>
      <c r="D110" s="81">
        <v>45.453099999999999</v>
      </c>
      <c r="E110" s="82">
        <v>31.42</v>
      </c>
      <c r="F110" s="82">
        <v>25.9529</v>
      </c>
      <c r="G110" s="82">
        <v>35.919699999999999</v>
      </c>
      <c r="H110" s="82">
        <v>102.352</v>
      </c>
      <c r="I110" s="82">
        <v>81.196600000000004</v>
      </c>
      <c r="J110" s="82">
        <v>43.396799999999999</v>
      </c>
      <c r="K110" s="82">
        <v>34.240200000000002</v>
      </c>
      <c r="L110" s="82">
        <v>78.858999999999995</v>
      </c>
      <c r="M110" s="87">
        <v>81.197000000000003</v>
      </c>
      <c r="N110" s="86">
        <v>1248.2818370632001</v>
      </c>
      <c r="O110" s="24"/>
      <c r="P110" s="76">
        <v>40268</v>
      </c>
      <c r="Q110" s="28">
        <f t="shared" si="87"/>
        <v>6.0347019335163177E-2</v>
      </c>
      <c r="R110" s="28">
        <f t="shared" si="88"/>
        <v>0.14385693829633572</v>
      </c>
      <c r="S110" s="28">
        <f t="shared" si="89"/>
        <v>0.19467680608365012</v>
      </c>
      <c r="T110" s="28">
        <f t="shared" si="90"/>
        <v>4.3001418644932787E-2</v>
      </c>
      <c r="U110" s="28">
        <f t="shared" si="91"/>
        <v>2.1537210201806545E-2</v>
      </c>
      <c r="V110" s="28">
        <f t="shared" si="92"/>
        <v>4.8823926039632148E-2</v>
      </c>
      <c r="W110" s="28">
        <f t="shared" si="93"/>
        <v>3.0462090225048755E-2</v>
      </c>
      <c r="X110" s="28">
        <f t="shared" si="94"/>
        <v>5.4531051425544375E-2</v>
      </c>
      <c r="Y110" s="28">
        <f t="shared" si="95"/>
        <v>5.1809938071365247E-2</v>
      </c>
      <c r="Z110" s="28">
        <f t="shared" si="96"/>
        <v>6.651248968772383E-2</v>
      </c>
      <c r="AA110" s="28">
        <f t="shared" si="97"/>
        <v>4.4952640790693055E-2</v>
      </c>
      <c r="AB110" s="28">
        <f t="shared" si="98"/>
        <v>1.4762946050184134E-4</v>
      </c>
      <c r="AC110" s="28"/>
      <c r="AD110" s="100">
        <v>0.23</v>
      </c>
      <c r="AE110" s="28"/>
      <c r="AF110" s="28"/>
      <c r="AG110" s="24"/>
      <c r="AH110" s="76">
        <v>40268</v>
      </c>
      <c r="AI110" s="25">
        <f t="shared" si="99"/>
        <v>6.0199389874661335E-2</v>
      </c>
      <c r="AJ110" s="25">
        <f t="shared" si="100"/>
        <v>0.14370930883583388</v>
      </c>
      <c r="AK110" s="25">
        <f t="shared" si="101"/>
        <v>0.19452917662314828</v>
      </c>
      <c r="AL110" s="25">
        <f t="shared" si="102"/>
        <v>4.2853789184430946E-2</v>
      </c>
      <c r="AM110" s="25">
        <f t="shared" si="103"/>
        <v>2.1389580741304703E-2</v>
      </c>
      <c r="AN110" s="25">
        <f t="shared" si="104"/>
        <v>4.8676296579130307E-2</v>
      </c>
      <c r="AO110" s="25">
        <f t="shared" si="105"/>
        <v>3.0314460764546913E-2</v>
      </c>
      <c r="AP110" s="25">
        <f t="shared" si="106"/>
        <v>5.4383421965042533E-2</v>
      </c>
      <c r="AQ110" s="25">
        <f t="shared" si="107"/>
        <v>5.1662308610863406E-2</v>
      </c>
      <c r="AR110" s="25">
        <f t="shared" si="108"/>
        <v>6.6364860227221989E-2</v>
      </c>
      <c r="AS110" s="25">
        <f t="shared" si="109"/>
        <v>4.4805011330191213E-2</v>
      </c>
      <c r="AU110" s="76">
        <v>40268</v>
      </c>
      <c r="AV110" s="88">
        <f t="shared" ref="AV110:BF110" si="152">AI110-AI$251/12-AI$250*$AI110</f>
        <v>0</v>
      </c>
      <c r="AW110" s="88">
        <f t="shared" si="152"/>
        <v>6.5466725479906993E-2</v>
      </c>
      <c r="AX110" s="88">
        <f t="shared" si="152"/>
        <v>8.1856407979550211E-2</v>
      </c>
      <c r="AY110" s="88">
        <f t="shared" si="152"/>
        <v>-2.1510012601287036E-2</v>
      </c>
      <c r="AZ110" s="88">
        <f t="shared" si="152"/>
        <v>-4.3596183812652914E-2</v>
      </c>
      <c r="BA110" s="88">
        <f t="shared" si="152"/>
        <v>-8.2799098771478424E-3</v>
      </c>
      <c r="BB110" s="88">
        <f t="shared" si="152"/>
        <v>-1.6985352682882478E-2</v>
      </c>
      <c r="BC110" s="88">
        <f t="shared" si="152"/>
        <v>-1.2548809398505542E-2</v>
      </c>
      <c r="BD110" s="88">
        <f t="shared" si="152"/>
        <v>1.6804766636467447E-2</v>
      </c>
      <c r="BE110" s="88">
        <f t="shared" si="152"/>
        <v>3.1214642343396257E-2</v>
      </c>
      <c r="BF110" s="88">
        <f t="shared" si="152"/>
        <v>-2.8204680827633999E-3</v>
      </c>
    </row>
    <row r="111" spans="1:58" x14ac:dyDescent="0.3">
      <c r="A111" s="75">
        <v>2340</v>
      </c>
      <c r="B111" s="76">
        <v>40298</v>
      </c>
      <c r="C111" s="80">
        <v>1407.3389</v>
      </c>
      <c r="D111" s="81">
        <v>41.900100000000002</v>
      </c>
      <c r="E111" s="82">
        <v>38.83</v>
      </c>
      <c r="F111" s="82">
        <v>26.1617</v>
      </c>
      <c r="G111" s="82">
        <v>37.4497</v>
      </c>
      <c r="H111" s="82">
        <v>109.9242</v>
      </c>
      <c r="I111" s="82">
        <v>82.154300000000006</v>
      </c>
      <c r="J111" s="82">
        <v>46.891300000000001</v>
      </c>
      <c r="K111" s="82">
        <v>33.275199999999998</v>
      </c>
      <c r="L111" s="82">
        <v>77.739000000000004</v>
      </c>
      <c r="M111" s="87">
        <v>85.906000000000006</v>
      </c>
      <c r="N111" s="86">
        <v>1248.49733203663</v>
      </c>
      <c r="O111" s="24"/>
      <c r="P111" s="76">
        <v>40298</v>
      </c>
      <c r="Q111" s="28">
        <f t="shared" si="87"/>
        <v>1.5780430617502672E-2</v>
      </c>
      <c r="R111" s="28">
        <f t="shared" si="88"/>
        <v>-7.8168485757847073E-2</v>
      </c>
      <c r="S111" s="28">
        <f t="shared" si="89"/>
        <v>0.23583704646721815</v>
      </c>
      <c r="T111" s="28">
        <f t="shared" si="90"/>
        <v>8.0453436802823131E-3</v>
      </c>
      <c r="U111" s="28">
        <f t="shared" si="91"/>
        <v>4.2595010537393119E-2</v>
      </c>
      <c r="V111" s="28">
        <f t="shared" si="92"/>
        <v>7.3981944661560162E-2</v>
      </c>
      <c r="W111" s="28">
        <f t="shared" si="93"/>
        <v>1.1794828847513372E-2</v>
      </c>
      <c r="X111" s="28">
        <f t="shared" si="94"/>
        <v>8.0524370460494765E-2</v>
      </c>
      <c r="Y111" s="28">
        <f t="shared" si="95"/>
        <v>-2.818324659318594E-2</v>
      </c>
      <c r="Z111" s="28">
        <f t="shared" si="96"/>
        <v>-1.420256407004894E-2</v>
      </c>
      <c r="AA111" s="28">
        <f t="shared" si="97"/>
        <v>5.7994753500745233E-2</v>
      </c>
      <c r="AB111" s="28">
        <f t="shared" si="98"/>
        <v>1.7263326841066018E-4</v>
      </c>
      <c r="AC111" s="28"/>
      <c r="AD111" s="100">
        <v>0.23499999999999999</v>
      </c>
      <c r="AE111" s="28"/>
      <c r="AF111" s="28"/>
      <c r="AG111" s="24"/>
      <c r="AH111" s="76">
        <v>40298</v>
      </c>
      <c r="AI111" s="25">
        <f t="shared" si="99"/>
        <v>1.5607797349092012E-2</v>
      </c>
      <c r="AJ111" s="25">
        <f t="shared" si="100"/>
        <v>-7.8341119026257733E-2</v>
      </c>
      <c r="AK111" s="25">
        <f t="shared" si="101"/>
        <v>0.23566441319880749</v>
      </c>
      <c r="AL111" s="25">
        <f t="shared" si="102"/>
        <v>7.8727104118716529E-3</v>
      </c>
      <c r="AM111" s="25">
        <f t="shared" si="103"/>
        <v>4.2422377268982459E-2</v>
      </c>
      <c r="AN111" s="25">
        <f t="shared" si="104"/>
        <v>7.3809311393149502E-2</v>
      </c>
      <c r="AO111" s="25">
        <f t="shared" si="105"/>
        <v>1.1622195579102712E-2</v>
      </c>
      <c r="AP111" s="25">
        <f t="shared" si="106"/>
        <v>8.0351737192084105E-2</v>
      </c>
      <c r="AQ111" s="25">
        <f t="shared" si="107"/>
        <v>-2.83558798615966E-2</v>
      </c>
      <c r="AR111" s="25">
        <f t="shared" si="108"/>
        <v>-1.43751973384596E-2</v>
      </c>
      <c r="AS111" s="25">
        <f t="shared" si="109"/>
        <v>5.7822120232334573E-2</v>
      </c>
      <c r="AU111" s="76">
        <v>40298</v>
      </c>
      <c r="AV111" s="88">
        <f t="shared" ref="AV111:BF111" si="153">AI111-AI$251/12-AI$250*$AI111</f>
        <v>0</v>
      </c>
      <c r="AW111" s="88">
        <f t="shared" si="153"/>
        <v>-0.10087952510727843</v>
      </c>
      <c r="AX111" s="88">
        <f t="shared" si="153"/>
        <v>0.19678950574560639</v>
      </c>
      <c r="AY111" s="88">
        <f t="shared" si="153"/>
        <v>-1.0917171295934747E-2</v>
      </c>
      <c r="AZ111" s="88">
        <f t="shared" si="153"/>
        <v>2.2124143483331207E-2</v>
      </c>
      <c r="BA111" s="88">
        <f t="shared" si="153"/>
        <v>5.790478780877488E-2</v>
      </c>
      <c r="BB111" s="88">
        <f t="shared" si="153"/>
        <v>-2.5431788672850703E-4</v>
      </c>
      <c r="BC111" s="88">
        <f t="shared" si="153"/>
        <v>6.1231329599510546E-2</v>
      </c>
      <c r="BD111" s="88">
        <f t="shared" si="153"/>
        <v>-3.9232258855504763E-2</v>
      </c>
      <c r="BE111" s="88">
        <f t="shared" si="153"/>
        <v>-2.5889956573826988E-2</v>
      </c>
      <c r="BF111" s="88">
        <f t="shared" si="153"/>
        <v>4.0313903924510792E-2</v>
      </c>
    </row>
    <row r="112" spans="1:58" x14ac:dyDescent="0.3">
      <c r="A112" s="75">
        <v>2361</v>
      </c>
      <c r="B112" s="76">
        <v>40329</v>
      </c>
      <c r="C112" s="80">
        <v>1294.9659999999999</v>
      </c>
      <c r="D112" s="81">
        <v>38.7301</v>
      </c>
      <c r="E112" s="82">
        <v>39.72</v>
      </c>
      <c r="F112" s="82">
        <v>22.826699999999999</v>
      </c>
      <c r="G112" s="82">
        <v>31.786300000000001</v>
      </c>
      <c r="H112" s="82">
        <v>100.6301</v>
      </c>
      <c r="I112" s="82">
        <v>73.793000000000006</v>
      </c>
      <c r="J112" s="82">
        <v>42.637599999999999</v>
      </c>
      <c r="K112" s="82">
        <v>31.998999999999999</v>
      </c>
      <c r="L112" s="82">
        <v>74.962000000000003</v>
      </c>
      <c r="M112" s="87">
        <v>82.045000000000002</v>
      </c>
      <c r="N112" s="86">
        <v>1248.70741349781</v>
      </c>
      <c r="O112" s="24"/>
      <c r="P112" s="76">
        <v>40329</v>
      </c>
      <c r="Q112" s="28">
        <f t="shared" si="87"/>
        <v>-7.9847789327787466E-2</v>
      </c>
      <c r="R112" s="28">
        <f t="shared" si="88"/>
        <v>-7.5656144018749427E-2</v>
      </c>
      <c r="S112" s="28">
        <f t="shared" si="89"/>
        <v>2.2920422353850167E-2</v>
      </c>
      <c r="T112" s="28">
        <f t="shared" si="90"/>
        <v>-0.12747642546164817</v>
      </c>
      <c r="U112" s="28">
        <f t="shared" si="91"/>
        <v>-0.15122684560891009</v>
      </c>
      <c r="V112" s="28">
        <f t="shared" si="92"/>
        <v>-8.4550080873911249E-2</v>
      </c>
      <c r="W112" s="28">
        <f t="shared" si="93"/>
        <v>-0.10177556135223598</v>
      </c>
      <c r="X112" s="28">
        <f t="shared" si="94"/>
        <v>-9.0714055699031682E-2</v>
      </c>
      <c r="Y112" s="28">
        <f t="shared" si="95"/>
        <v>-3.8352887435687877E-2</v>
      </c>
      <c r="Z112" s="28">
        <f t="shared" si="96"/>
        <v>-3.5722095730585712E-2</v>
      </c>
      <c r="AA112" s="28">
        <f t="shared" si="97"/>
        <v>-4.4944474192722295E-2</v>
      </c>
      <c r="AB112" s="28">
        <f t="shared" si="98"/>
        <v>1.6826744902798119E-4</v>
      </c>
      <c r="AC112" s="28"/>
      <c r="AD112" s="100">
        <v>0.24</v>
      </c>
      <c r="AE112" s="28"/>
      <c r="AF112" s="28"/>
      <c r="AG112" s="24"/>
      <c r="AH112" s="76">
        <v>40329</v>
      </c>
      <c r="AI112" s="25">
        <f t="shared" si="99"/>
        <v>-8.0016056776815447E-2</v>
      </c>
      <c r="AJ112" s="25">
        <f t="shared" si="100"/>
        <v>-7.5824411467777408E-2</v>
      </c>
      <c r="AK112" s="25">
        <f t="shared" si="101"/>
        <v>2.2752154904822186E-2</v>
      </c>
      <c r="AL112" s="25">
        <f t="shared" si="102"/>
        <v>-0.12764469291067615</v>
      </c>
      <c r="AM112" s="25">
        <f t="shared" si="103"/>
        <v>-0.15139511305793807</v>
      </c>
      <c r="AN112" s="25">
        <f t="shared" si="104"/>
        <v>-8.471834832293923E-2</v>
      </c>
      <c r="AO112" s="25">
        <f t="shared" si="105"/>
        <v>-0.10194382880126396</v>
      </c>
      <c r="AP112" s="25">
        <f t="shared" si="106"/>
        <v>-9.0882323148059663E-2</v>
      </c>
      <c r="AQ112" s="25">
        <f t="shared" si="107"/>
        <v>-3.8521154884715858E-2</v>
      </c>
      <c r="AR112" s="25">
        <f t="shared" si="108"/>
        <v>-3.5890363179613693E-2</v>
      </c>
      <c r="AS112" s="25">
        <f t="shared" si="109"/>
        <v>-4.5112741641750276E-2</v>
      </c>
      <c r="AU112" s="76">
        <v>40329</v>
      </c>
      <c r="AV112" s="88">
        <f t="shared" ref="AV112:BF112" si="154">AI112-AI$251/12-AI$250*$AI112</f>
        <v>0</v>
      </c>
      <c r="AW112" s="88">
        <f t="shared" si="154"/>
        <v>2.1091272790876553E-2</v>
      </c>
      <c r="AX112" s="88">
        <f t="shared" si="154"/>
        <v>0.14213210029698689</v>
      </c>
      <c r="AY112" s="88">
        <f t="shared" si="154"/>
        <v>-4.8704181092458956E-2</v>
      </c>
      <c r="AZ112" s="88">
        <f t="shared" si="154"/>
        <v>-7.5863759214817555E-2</v>
      </c>
      <c r="BA112" s="88">
        <f t="shared" si="154"/>
        <v>-1.2590130481562378E-2</v>
      </c>
      <c r="BB112" s="88">
        <f t="shared" si="154"/>
        <v>-3.7857312506355406E-2</v>
      </c>
      <c r="BC112" s="88">
        <f t="shared" si="154"/>
        <v>-7.4732940727758601E-3</v>
      </c>
      <c r="BD112" s="88">
        <f t="shared" si="154"/>
        <v>2.0285556762813378E-3</v>
      </c>
      <c r="BE112" s="88">
        <f t="shared" si="154"/>
        <v>3.2796260317832643E-3</v>
      </c>
      <c r="BF112" s="88">
        <f t="shared" si="154"/>
        <v>1.9636108160564145E-3</v>
      </c>
    </row>
    <row r="113" spans="1:58" x14ac:dyDescent="0.3">
      <c r="A113" s="75">
        <v>2383</v>
      </c>
      <c r="B113" s="76">
        <v>40359</v>
      </c>
      <c r="C113" s="80">
        <v>1227.1677999999999</v>
      </c>
      <c r="D113" s="81">
        <v>35.767699999999998</v>
      </c>
      <c r="E113" s="82">
        <v>40.57</v>
      </c>
      <c r="F113" s="82">
        <v>21.7041</v>
      </c>
      <c r="G113" s="82">
        <v>28.349</v>
      </c>
      <c r="H113" s="82">
        <v>92.442899999999995</v>
      </c>
      <c r="I113" s="82">
        <v>69.6554</v>
      </c>
      <c r="J113" s="82">
        <v>40.774700000000003</v>
      </c>
      <c r="K113" s="82">
        <v>31.468</v>
      </c>
      <c r="L113" s="82">
        <v>73.198999999999998</v>
      </c>
      <c r="M113" s="87">
        <v>80.817999999999998</v>
      </c>
      <c r="N113" s="86">
        <v>1248.89968891582</v>
      </c>
      <c r="O113" s="24"/>
      <c r="P113" s="76">
        <v>40359</v>
      </c>
      <c r="Q113" s="28">
        <f t="shared" si="87"/>
        <v>-5.2355196970422346E-2</v>
      </c>
      <c r="R113" s="28">
        <f t="shared" si="88"/>
        <v>-7.6488312707687411E-2</v>
      </c>
      <c r="S113" s="28">
        <f t="shared" si="89"/>
        <v>2.1399798590130858E-2</v>
      </c>
      <c r="T113" s="28">
        <f t="shared" si="90"/>
        <v>-4.9179250614411973E-2</v>
      </c>
      <c r="U113" s="28">
        <f t="shared" si="91"/>
        <v>-0.10813778262962348</v>
      </c>
      <c r="V113" s="28">
        <f t="shared" si="92"/>
        <v>-8.1359354705997533E-2</v>
      </c>
      <c r="W113" s="28">
        <f t="shared" si="93"/>
        <v>-5.6070358977138857E-2</v>
      </c>
      <c r="X113" s="28">
        <f t="shared" si="94"/>
        <v>-4.3691483573184198E-2</v>
      </c>
      <c r="Y113" s="28">
        <f t="shared" si="95"/>
        <v>-1.6594268570892856E-2</v>
      </c>
      <c r="Z113" s="28">
        <f t="shared" si="96"/>
        <v>-2.3518582748592642E-2</v>
      </c>
      <c r="AA113" s="28">
        <f t="shared" si="97"/>
        <v>-1.4955207508074886E-2</v>
      </c>
      <c r="AB113" s="28">
        <f t="shared" si="98"/>
        <v>1.5397955992857426E-4</v>
      </c>
      <c r="AC113" s="28"/>
      <c r="AD113" s="100">
        <v>0.245</v>
      </c>
      <c r="AE113" s="28"/>
      <c r="AF113" s="28"/>
      <c r="AG113" s="24"/>
      <c r="AH113" s="76">
        <v>40359</v>
      </c>
      <c r="AI113" s="25">
        <f t="shared" si="99"/>
        <v>-5.2509176530350921E-2</v>
      </c>
      <c r="AJ113" s="25">
        <f t="shared" si="100"/>
        <v>-7.6642292267615986E-2</v>
      </c>
      <c r="AK113" s="25">
        <f t="shared" si="101"/>
        <v>2.1245819030202284E-2</v>
      </c>
      <c r="AL113" s="25">
        <f t="shared" si="102"/>
        <v>-4.9333230174340548E-2</v>
      </c>
      <c r="AM113" s="25">
        <f t="shared" si="103"/>
        <v>-0.10829176218955205</v>
      </c>
      <c r="AN113" s="25">
        <f t="shared" si="104"/>
        <v>-8.1513334265926107E-2</v>
      </c>
      <c r="AO113" s="25">
        <f t="shared" si="105"/>
        <v>-5.6224338537067431E-2</v>
      </c>
      <c r="AP113" s="25">
        <f t="shared" si="106"/>
        <v>-4.3845463133112772E-2</v>
      </c>
      <c r="AQ113" s="25">
        <f t="shared" si="107"/>
        <v>-1.674824813082143E-2</v>
      </c>
      <c r="AR113" s="25">
        <f t="shared" si="108"/>
        <v>-2.3672562308521217E-2</v>
      </c>
      <c r="AS113" s="25">
        <f t="shared" si="109"/>
        <v>-1.510918706800346E-2</v>
      </c>
      <c r="AU113" s="76">
        <v>40359</v>
      </c>
      <c r="AV113" s="88">
        <f t="shared" ref="AV113:BF113" si="155">AI113-AI$251/12-AI$250*$AI113</f>
        <v>0</v>
      </c>
      <c r="AW113" s="88">
        <f t="shared" si="155"/>
        <v>-1.4088424816694714E-2</v>
      </c>
      <c r="AX113" s="88">
        <f t="shared" si="155"/>
        <v>9.5102632925202699E-2</v>
      </c>
      <c r="AY113" s="88">
        <f t="shared" si="155"/>
        <v>1.4944403896372249E-3</v>
      </c>
      <c r="AZ113" s="88">
        <f t="shared" si="155"/>
        <v>-6.0326469295009608E-2</v>
      </c>
      <c r="BA113" s="88">
        <f t="shared" si="155"/>
        <v>-3.4708359231492979E-2</v>
      </c>
      <c r="BB113" s="88">
        <f t="shared" si="155"/>
        <v>-1.3989126834379632E-2</v>
      </c>
      <c r="BC113" s="88">
        <f t="shared" si="155"/>
        <v>1.0070245871147826E-2</v>
      </c>
      <c r="BD113" s="88">
        <f t="shared" si="155"/>
        <v>9.0083828177583147E-3</v>
      </c>
      <c r="BE113" s="88">
        <f t="shared" si="155"/>
        <v>9.1759932123887389E-4</v>
      </c>
      <c r="BF113" s="88">
        <f t="shared" si="155"/>
        <v>1.338895585155752E-2</v>
      </c>
    </row>
    <row r="114" spans="1:58" x14ac:dyDescent="0.3">
      <c r="A114" s="75">
        <v>2405</v>
      </c>
      <c r="B114" s="76">
        <v>40389</v>
      </c>
      <c r="C114" s="80">
        <v>1313.1419000000001</v>
      </c>
      <c r="D114" s="81">
        <v>41.474800000000002</v>
      </c>
      <c r="E114" s="82">
        <v>38.36</v>
      </c>
      <c r="F114" s="82">
        <v>23.96</v>
      </c>
      <c r="G114" s="82">
        <v>31.7986</v>
      </c>
      <c r="H114" s="82">
        <v>103.81780000000001</v>
      </c>
      <c r="I114" s="82">
        <v>72.840999999999994</v>
      </c>
      <c r="J114" s="82">
        <v>43.618400000000001</v>
      </c>
      <c r="K114" s="82">
        <v>34.600999999999999</v>
      </c>
      <c r="L114" s="82">
        <v>77.954999999999998</v>
      </c>
      <c r="M114" s="87">
        <v>85.554000000000002</v>
      </c>
      <c r="N114" s="86">
        <v>1249.0979419789301</v>
      </c>
      <c r="O114" s="24"/>
      <c r="P114" s="76">
        <v>40389</v>
      </c>
      <c r="Q114" s="28">
        <f t="shared" si="87"/>
        <v>7.0058960151985872E-2</v>
      </c>
      <c r="R114" s="28">
        <f t="shared" si="88"/>
        <v>0.15956016182197907</v>
      </c>
      <c r="S114" s="28">
        <f t="shared" si="89"/>
        <v>-5.4473749075671707E-2</v>
      </c>
      <c r="T114" s="28">
        <f t="shared" si="90"/>
        <v>0.1039388871227096</v>
      </c>
      <c r="U114" s="28">
        <f t="shared" si="91"/>
        <v>0.12168330452573284</v>
      </c>
      <c r="V114" s="28">
        <f t="shared" si="92"/>
        <v>0.12304784899651589</v>
      </c>
      <c r="W114" s="28">
        <f t="shared" si="93"/>
        <v>4.5733711959158763E-2</v>
      </c>
      <c r="X114" s="28">
        <f t="shared" si="94"/>
        <v>6.9741776150406887E-2</v>
      </c>
      <c r="Y114" s="28">
        <f t="shared" si="95"/>
        <v>9.9561459260200769E-2</v>
      </c>
      <c r="Z114" s="28">
        <f t="shared" si="96"/>
        <v>6.4973565212639528E-2</v>
      </c>
      <c r="AA114" s="28">
        <f t="shared" si="97"/>
        <v>5.8600806750971346E-2</v>
      </c>
      <c r="AB114" s="28">
        <f t="shared" si="98"/>
        <v>1.5874218311484611E-4</v>
      </c>
      <c r="AC114" s="28"/>
      <c r="AD114" s="100">
        <v>0.25</v>
      </c>
      <c r="AE114" s="28"/>
      <c r="AF114" s="28"/>
      <c r="AG114" s="24"/>
      <c r="AH114" s="76">
        <v>40389</v>
      </c>
      <c r="AI114" s="25">
        <f t="shared" si="99"/>
        <v>6.9900217968871026E-2</v>
      </c>
      <c r="AJ114" s="25">
        <f t="shared" si="100"/>
        <v>0.15940141963886423</v>
      </c>
      <c r="AK114" s="25">
        <f t="shared" si="101"/>
        <v>-5.4632491258786553E-2</v>
      </c>
      <c r="AL114" s="25">
        <f t="shared" si="102"/>
        <v>0.10378014493959475</v>
      </c>
      <c r="AM114" s="25">
        <f t="shared" si="103"/>
        <v>0.12152456234261799</v>
      </c>
      <c r="AN114" s="25">
        <f t="shared" si="104"/>
        <v>0.12288910681340104</v>
      </c>
      <c r="AO114" s="25">
        <f t="shared" si="105"/>
        <v>4.5574969776043917E-2</v>
      </c>
      <c r="AP114" s="25">
        <f t="shared" si="106"/>
        <v>6.9583033967292041E-2</v>
      </c>
      <c r="AQ114" s="25">
        <f t="shared" si="107"/>
        <v>9.9402717077085923E-2</v>
      </c>
      <c r="AR114" s="25">
        <f t="shared" si="108"/>
        <v>6.4814823029524682E-2</v>
      </c>
      <c r="AS114" s="25">
        <f t="shared" si="109"/>
        <v>5.84420645678565E-2</v>
      </c>
      <c r="AU114" s="76">
        <v>40389</v>
      </c>
      <c r="AV114" s="88">
        <f t="shared" ref="AV114:BF114" si="156">AI114-AI$251/12-AI$250*$AI114</f>
        <v>0</v>
      </c>
      <c r="AW114" s="88">
        <f t="shared" si="156"/>
        <v>6.9040483533741648E-2</v>
      </c>
      <c r="AX114" s="88">
        <f t="shared" si="156"/>
        <v>-0.18335986402350643</v>
      </c>
      <c r="AY114" s="88">
        <f t="shared" si="156"/>
        <v>2.950181130571361E-2</v>
      </c>
      <c r="AZ114" s="88">
        <f t="shared" si="156"/>
        <v>4.6817098486500022E-2</v>
      </c>
      <c r="BA114" s="88">
        <f t="shared" si="156"/>
        <v>5.7002173824088759E-2</v>
      </c>
      <c r="BB114" s="88">
        <f t="shared" si="156"/>
        <v>-9.4311247030409509E-3</v>
      </c>
      <c r="BC114" s="88">
        <f t="shared" si="156"/>
        <v>-7.7505815362576697E-3</v>
      </c>
      <c r="BD114" s="88">
        <f t="shared" si="156"/>
        <v>5.9328112279927118E-2</v>
      </c>
      <c r="BE114" s="88">
        <f t="shared" si="156"/>
        <v>2.4522749735510982E-2</v>
      </c>
      <c r="BF114" s="88">
        <f t="shared" si="156"/>
        <v>4.2646237760067748E-3</v>
      </c>
    </row>
    <row r="115" spans="1:58" x14ac:dyDescent="0.3">
      <c r="A115" s="75">
        <v>2427</v>
      </c>
      <c r="B115" s="76">
        <v>40421</v>
      </c>
      <c r="C115" s="80">
        <v>1253.8578</v>
      </c>
      <c r="D115" s="81">
        <v>41.920499999999997</v>
      </c>
      <c r="E115" s="82">
        <v>46.07</v>
      </c>
      <c r="F115" s="82">
        <v>22.140699999999999</v>
      </c>
      <c r="G115" s="82">
        <v>29.061599999999999</v>
      </c>
      <c r="H115" s="82">
        <v>101.8505</v>
      </c>
      <c r="I115" s="82">
        <v>72.670900000000003</v>
      </c>
      <c r="J115" s="82">
        <v>41.289700000000003</v>
      </c>
      <c r="K115" s="82">
        <v>35.085999999999999</v>
      </c>
      <c r="L115" s="82">
        <v>77.078000000000003</v>
      </c>
      <c r="M115" s="87">
        <v>90.317999999999998</v>
      </c>
      <c r="N115" s="86">
        <v>1249.3046542715299</v>
      </c>
      <c r="O115" s="24"/>
      <c r="P115" s="76">
        <v>40421</v>
      </c>
      <c r="Q115" s="28">
        <f t="shared" si="87"/>
        <v>-4.5146758320635527E-2</v>
      </c>
      <c r="R115" s="28">
        <f t="shared" si="88"/>
        <v>1.0746284490823266E-2</v>
      </c>
      <c r="S115" s="28">
        <f t="shared" si="89"/>
        <v>0.20099061522419182</v>
      </c>
      <c r="T115" s="28">
        <f t="shared" si="90"/>
        <v>-7.5930717863105235E-2</v>
      </c>
      <c r="U115" s="28">
        <f t="shared" si="91"/>
        <v>-8.6072971766052664E-2</v>
      </c>
      <c r="V115" s="28">
        <f t="shared" si="92"/>
        <v>-1.8949544297798715E-2</v>
      </c>
      <c r="W115" s="28">
        <f t="shared" si="93"/>
        <v>-2.33522329457303E-3</v>
      </c>
      <c r="X115" s="28">
        <f t="shared" si="94"/>
        <v>-5.3388019734790793E-2</v>
      </c>
      <c r="Y115" s="28">
        <f t="shared" si="95"/>
        <v>1.4016935926707275E-2</v>
      </c>
      <c r="Z115" s="28">
        <f t="shared" si="96"/>
        <v>-1.1250080174459609E-2</v>
      </c>
      <c r="AA115" s="28">
        <f t="shared" si="97"/>
        <v>5.5684129321831755E-2</v>
      </c>
      <c r="AB115" s="28">
        <f t="shared" si="98"/>
        <v>1.6548925881054721E-4</v>
      </c>
      <c r="AC115" s="28"/>
      <c r="AD115" s="100">
        <v>0.255</v>
      </c>
      <c r="AE115" s="28"/>
      <c r="AF115" s="28"/>
      <c r="AG115" s="24"/>
      <c r="AH115" s="76">
        <v>40421</v>
      </c>
      <c r="AI115" s="25">
        <f t="shared" si="99"/>
        <v>-4.5312247579446074E-2</v>
      </c>
      <c r="AJ115" s="25">
        <f t="shared" si="100"/>
        <v>1.0580795232012719E-2</v>
      </c>
      <c r="AK115" s="25">
        <f t="shared" si="101"/>
        <v>0.20082512596538127</v>
      </c>
      <c r="AL115" s="25">
        <f t="shared" si="102"/>
        <v>-7.6096207121915782E-2</v>
      </c>
      <c r="AM115" s="25">
        <f t="shared" si="103"/>
        <v>-8.6238461024863211E-2</v>
      </c>
      <c r="AN115" s="25">
        <f t="shared" si="104"/>
        <v>-1.9115033556609262E-2</v>
      </c>
      <c r="AO115" s="25">
        <f t="shared" si="105"/>
        <v>-2.5007125533835772E-3</v>
      </c>
      <c r="AP115" s="25">
        <f t="shared" si="106"/>
        <v>-5.355350899360134E-2</v>
      </c>
      <c r="AQ115" s="25">
        <f t="shared" si="107"/>
        <v>1.3851446667896727E-2</v>
      </c>
      <c r="AR115" s="25">
        <f t="shared" si="108"/>
        <v>-1.1415569433270156E-2</v>
      </c>
      <c r="AS115" s="25">
        <f t="shared" si="109"/>
        <v>5.5518640063021207E-2</v>
      </c>
      <c r="AU115" s="76">
        <v>40421</v>
      </c>
      <c r="AV115" s="88">
        <f t="shared" ref="AV115:BF115" si="157">AI115-AI$251/12-AI$250*$AI115</f>
        <v>0</v>
      </c>
      <c r="AW115" s="88">
        <f t="shared" si="157"/>
        <v>6.4144200952144084E-2</v>
      </c>
      <c r="AX115" s="88">
        <f t="shared" si="157"/>
        <v>0.2627712200669256</v>
      </c>
      <c r="AY115" s="88">
        <f t="shared" si="157"/>
        <v>-3.262400978143571E-2</v>
      </c>
      <c r="AZ115" s="88">
        <f t="shared" si="157"/>
        <v>-4.5485581182096356E-2</v>
      </c>
      <c r="BA115" s="88">
        <f t="shared" si="157"/>
        <v>2.1064341713142774E-2</v>
      </c>
      <c r="BB115" s="88">
        <f t="shared" si="157"/>
        <v>3.4017300934686384E-2</v>
      </c>
      <c r="BC115" s="88">
        <f t="shared" si="157"/>
        <v>-7.3544631359995435E-3</v>
      </c>
      <c r="BD115" s="88">
        <f t="shared" si="157"/>
        <v>3.5737600776438193E-2</v>
      </c>
      <c r="BE115" s="88">
        <f t="shared" si="157"/>
        <v>9.3599108410872215E-3</v>
      </c>
      <c r="BF115" s="88">
        <f t="shared" si="157"/>
        <v>7.9155960785235305E-2</v>
      </c>
    </row>
    <row r="116" spans="1:58" x14ac:dyDescent="0.3">
      <c r="A116" s="75">
        <v>2449</v>
      </c>
      <c r="B116" s="76">
        <v>40451</v>
      </c>
      <c r="C116" s="80">
        <v>1365.752</v>
      </c>
      <c r="D116" s="81">
        <v>49.398899999999998</v>
      </c>
      <c r="E116" s="82">
        <v>50.18</v>
      </c>
      <c r="F116" s="82">
        <v>27.2134</v>
      </c>
      <c r="G116" s="82">
        <v>30.331099999999999</v>
      </c>
      <c r="H116" s="82">
        <v>111.4333</v>
      </c>
      <c r="I116" s="82">
        <v>75.965800000000002</v>
      </c>
      <c r="J116" s="82">
        <v>42.459699999999998</v>
      </c>
      <c r="K116" s="82">
        <v>37.020499999999998</v>
      </c>
      <c r="L116" s="82">
        <v>80.382000000000005</v>
      </c>
      <c r="M116" s="87">
        <v>92.11</v>
      </c>
      <c r="N116" s="86">
        <v>1249.5158632847899</v>
      </c>
      <c r="O116" s="24"/>
      <c r="P116" s="76">
        <v>40451</v>
      </c>
      <c r="Q116" s="28">
        <f t="shared" si="87"/>
        <v>8.9239944114874792E-2</v>
      </c>
      <c r="R116" s="28">
        <f t="shared" si="88"/>
        <v>0.17839481876408914</v>
      </c>
      <c r="S116" s="28">
        <f t="shared" si="89"/>
        <v>8.9212068591274063E-2</v>
      </c>
      <c r="T116" s="28">
        <f t="shared" si="90"/>
        <v>0.22911199736232368</v>
      </c>
      <c r="U116" s="28">
        <f t="shared" si="91"/>
        <v>4.3683073196245203E-2</v>
      </c>
      <c r="V116" s="28">
        <f t="shared" si="92"/>
        <v>9.408692151732212E-2</v>
      </c>
      <c r="W116" s="28">
        <f t="shared" si="93"/>
        <v>4.534001918236874E-2</v>
      </c>
      <c r="X116" s="28">
        <f t="shared" si="94"/>
        <v>2.8336364759249832E-2</v>
      </c>
      <c r="Y116" s="28">
        <f t="shared" si="95"/>
        <v>5.5135951661631433E-2</v>
      </c>
      <c r="Z116" s="28">
        <f t="shared" si="96"/>
        <v>4.2865668543553337E-2</v>
      </c>
      <c r="AA116" s="28">
        <f t="shared" si="97"/>
        <v>1.9841006222458546E-2</v>
      </c>
      <c r="AB116" s="28">
        <f t="shared" si="98"/>
        <v>1.6906125542548445E-4</v>
      </c>
      <c r="AC116" s="28"/>
      <c r="AD116" s="100">
        <v>0.26</v>
      </c>
      <c r="AE116" s="28"/>
      <c r="AF116" s="28"/>
      <c r="AG116" s="24"/>
      <c r="AH116" s="76">
        <v>40451</v>
      </c>
      <c r="AI116" s="25">
        <f t="shared" si="99"/>
        <v>8.9070882859449307E-2</v>
      </c>
      <c r="AJ116" s="25">
        <f t="shared" si="100"/>
        <v>0.17822575750866365</v>
      </c>
      <c r="AK116" s="25">
        <f t="shared" si="101"/>
        <v>8.9043007335848579E-2</v>
      </c>
      <c r="AL116" s="25">
        <f t="shared" si="102"/>
        <v>0.2289429361068982</v>
      </c>
      <c r="AM116" s="25">
        <f t="shared" si="103"/>
        <v>4.3514011940819719E-2</v>
      </c>
      <c r="AN116" s="25">
        <f t="shared" si="104"/>
        <v>9.3917860261896635E-2</v>
      </c>
      <c r="AO116" s="25">
        <f t="shared" si="105"/>
        <v>4.5170957926943256E-2</v>
      </c>
      <c r="AP116" s="25">
        <f t="shared" si="106"/>
        <v>2.8167303503824348E-2</v>
      </c>
      <c r="AQ116" s="25">
        <f t="shared" si="107"/>
        <v>5.4966890406205948E-2</v>
      </c>
      <c r="AR116" s="25">
        <f t="shared" si="108"/>
        <v>4.2696607288127852E-2</v>
      </c>
      <c r="AS116" s="25">
        <f t="shared" si="109"/>
        <v>1.9671944967033062E-2</v>
      </c>
      <c r="AU116" s="76">
        <v>40451</v>
      </c>
      <c r="AV116" s="88">
        <f t="shared" ref="AV116:BF116" si="158">AI116-AI$251/12-AI$250*$AI116</f>
        <v>0</v>
      </c>
      <c r="AW116" s="88">
        <f t="shared" si="158"/>
        <v>6.3916672098708438E-2</v>
      </c>
      <c r="AX116" s="88">
        <f t="shared" si="158"/>
        <v>-7.1411289415972148E-2</v>
      </c>
      <c r="AY116" s="88">
        <f t="shared" si="158"/>
        <v>0.13507161868212283</v>
      </c>
      <c r="AZ116" s="88">
        <f t="shared" si="158"/>
        <v>-5.040536224694591E-2</v>
      </c>
      <c r="BA116" s="88">
        <f t="shared" si="158"/>
        <v>1.0382128228677429E-2</v>
      </c>
      <c r="BB116" s="88">
        <f t="shared" si="158"/>
        <v>-2.5064200481093001E-2</v>
      </c>
      <c r="BC116" s="88">
        <f t="shared" si="158"/>
        <v>-6.9721407689460085E-2</v>
      </c>
      <c r="BD116" s="88">
        <f t="shared" si="158"/>
        <v>4.5823860708851943E-3</v>
      </c>
      <c r="BE116" s="88">
        <f t="shared" si="158"/>
        <v>-7.756741520432632E-3</v>
      </c>
      <c r="BF116" s="88">
        <f t="shared" si="158"/>
        <v>-4.7453406534190209E-2</v>
      </c>
    </row>
    <row r="117" spans="1:58" x14ac:dyDescent="0.3">
      <c r="A117" s="75">
        <v>2470</v>
      </c>
      <c r="B117" s="76">
        <v>40480</v>
      </c>
      <c r="C117" s="80">
        <v>1417.7163</v>
      </c>
      <c r="D117" s="81">
        <v>49.429000000000002</v>
      </c>
      <c r="E117" s="82">
        <v>51.67</v>
      </c>
      <c r="F117" s="82">
        <v>29.832999999999998</v>
      </c>
      <c r="G117" s="82">
        <v>33.024900000000002</v>
      </c>
      <c r="H117" s="82">
        <v>113.56440000000001</v>
      </c>
      <c r="I117" s="82">
        <v>81.744</v>
      </c>
      <c r="J117" s="82">
        <v>43.537500000000001</v>
      </c>
      <c r="K117" s="82">
        <v>38.791800000000002</v>
      </c>
      <c r="L117" s="82">
        <v>79.003</v>
      </c>
      <c r="M117" s="87">
        <v>96.14</v>
      </c>
      <c r="N117" s="86">
        <v>1249.7137182127101</v>
      </c>
      <c r="O117" s="24"/>
      <c r="P117" s="76">
        <v>40480</v>
      </c>
      <c r="Q117" s="28">
        <f t="shared" si="87"/>
        <v>3.8048122938864504E-2</v>
      </c>
      <c r="R117" s="28">
        <f t="shared" si="88"/>
        <v>6.0932530886326219E-4</v>
      </c>
      <c r="S117" s="28">
        <f t="shared" si="89"/>
        <v>2.9693104822638539E-2</v>
      </c>
      <c r="T117" s="28">
        <f t="shared" si="90"/>
        <v>9.6261400633511407E-2</v>
      </c>
      <c r="U117" s="28">
        <f t="shared" si="91"/>
        <v>8.881313239546218E-2</v>
      </c>
      <c r="V117" s="28">
        <f t="shared" si="92"/>
        <v>1.9124444847276489E-2</v>
      </c>
      <c r="W117" s="28">
        <f t="shared" si="93"/>
        <v>7.6063175797529858E-2</v>
      </c>
      <c r="X117" s="28">
        <f t="shared" si="94"/>
        <v>2.5384070071149845E-2</v>
      </c>
      <c r="Y117" s="28">
        <f t="shared" si="95"/>
        <v>4.78464634459288E-2</v>
      </c>
      <c r="Z117" s="28">
        <f t="shared" si="96"/>
        <v>-1.715558209549406E-2</v>
      </c>
      <c r="AA117" s="28">
        <f t="shared" si="97"/>
        <v>4.3752035609597284E-2</v>
      </c>
      <c r="AB117" s="28">
        <f t="shared" si="98"/>
        <v>1.5834527094349404E-4</v>
      </c>
      <c r="AC117" s="28"/>
      <c r="AD117" s="100">
        <v>0.26500000000000101</v>
      </c>
      <c r="AE117" s="28"/>
      <c r="AF117" s="28"/>
      <c r="AG117" s="24"/>
      <c r="AH117" s="76">
        <v>40480</v>
      </c>
      <c r="AI117" s="25">
        <f t="shared" si="99"/>
        <v>3.788977766792101E-2</v>
      </c>
      <c r="AJ117" s="25">
        <f t="shared" si="100"/>
        <v>4.5098003791976815E-4</v>
      </c>
      <c r="AK117" s="25">
        <f t="shared" si="101"/>
        <v>2.9534759551695045E-2</v>
      </c>
      <c r="AL117" s="25">
        <f t="shared" si="102"/>
        <v>9.6103055362567913E-2</v>
      </c>
      <c r="AM117" s="25">
        <f t="shared" si="103"/>
        <v>8.8654787124518686E-2</v>
      </c>
      <c r="AN117" s="25">
        <f t="shared" si="104"/>
        <v>1.8966099576332995E-2</v>
      </c>
      <c r="AO117" s="25">
        <f t="shared" si="105"/>
        <v>7.5904830526586364E-2</v>
      </c>
      <c r="AP117" s="25">
        <f t="shared" si="106"/>
        <v>2.5225724800206351E-2</v>
      </c>
      <c r="AQ117" s="25">
        <f t="shared" si="107"/>
        <v>4.7688118174985306E-2</v>
      </c>
      <c r="AR117" s="25">
        <f t="shared" si="108"/>
        <v>-1.7313927366437554E-2</v>
      </c>
      <c r="AS117" s="25">
        <f t="shared" si="109"/>
        <v>4.359369033865379E-2</v>
      </c>
      <c r="AU117" s="76">
        <v>40480</v>
      </c>
      <c r="AV117" s="88">
        <f t="shared" ref="AV117:BF117" si="159">AI117-AI$251/12-AI$250*$AI117</f>
        <v>0</v>
      </c>
      <c r="AW117" s="88">
        <f t="shared" si="159"/>
        <v>-4.9922255691858222E-2</v>
      </c>
      <c r="AX117" s="88">
        <f t="shared" si="159"/>
        <v>-4.6216213488829573E-2</v>
      </c>
      <c r="AY117" s="88">
        <f t="shared" si="159"/>
        <v>5.4540333917189335E-2</v>
      </c>
      <c r="AZ117" s="88">
        <f t="shared" si="159"/>
        <v>4.6026633623497182E-2</v>
      </c>
      <c r="BA117" s="88">
        <f t="shared" si="159"/>
        <v>-1.7451546280632751E-2</v>
      </c>
      <c r="BB117" s="88">
        <f t="shared" si="159"/>
        <v>4.6327642374930637E-2</v>
      </c>
      <c r="BC117" s="88">
        <f t="shared" si="159"/>
        <v>-1.7785781000203036E-2</v>
      </c>
      <c r="BD117" s="88">
        <f t="shared" si="159"/>
        <v>2.4828587844926531E-2</v>
      </c>
      <c r="BE117" s="88">
        <f t="shared" si="159"/>
        <v>-4.0639092882528406E-2</v>
      </c>
      <c r="BF117" s="88">
        <f t="shared" si="159"/>
        <v>1.103617379826443E-2</v>
      </c>
    </row>
    <row r="118" spans="1:58" x14ac:dyDescent="0.3">
      <c r="A118" s="75">
        <v>2492</v>
      </c>
      <c r="B118" s="76">
        <v>40512</v>
      </c>
      <c r="C118" s="80">
        <v>1417.8870999999999</v>
      </c>
      <c r="D118" s="81">
        <v>51.450400000000002</v>
      </c>
      <c r="E118" s="82">
        <v>52.19</v>
      </c>
      <c r="F118" s="82">
        <v>27.462</v>
      </c>
      <c r="G118" s="82">
        <v>31.4756</v>
      </c>
      <c r="H118" s="82">
        <v>112.29510000000001</v>
      </c>
      <c r="I118" s="82">
        <v>86.051100000000005</v>
      </c>
      <c r="J118" s="82">
        <v>40.775700000000001</v>
      </c>
      <c r="K118" s="82">
        <v>40.239600000000003</v>
      </c>
      <c r="L118" s="82">
        <v>78.191999999999993</v>
      </c>
      <c r="M118" s="87">
        <v>97.55</v>
      </c>
      <c r="N118" s="86">
        <v>1249.9254923820599</v>
      </c>
      <c r="O118" s="24"/>
      <c r="P118" s="76">
        <v>40512</v>
      </c>
      <c r="Q118" s="28">
        <f t="shared" si="87"/>
        <v>1.2047544350024531E-4</v>
      </c>
      <c r="R118" s="28">
        <f t="shared" si="88"/>
        <v>4.0895021141435173E-2</v>
      </c>
      <c r="S118" s="28">
        <f t="shared" si="89"/>
        <v>1.0063866847300096E-2</v>
      </c>
      <c r="T118" s="28">
        <f t="shared" si="90"/>
        <v>-7.9475748332383578E-2</v>
      </c>
      <c r="U118" s="28">
        <f t="shared" si="91"/>
        <v>-4.6913086792087277E-2</v>
      </c>
      <c r="V118" s="28">
        <f t="shared" si="92"/>
        <v>-1.1176918118706247E-2</v>
      </c>
      <c r="W118" s="28">
        <f t="shared" si="93"/>
        <v>5.269010569583088E-2</v>
      </c>
      <c r="X118" s="28">
        <f t="shared" si="94"/>
        <v>-6.3434969853574552E-2</v>
      </c>
      <c r="Y118" s="28">
        <f t="shared" si="95"/>
        <v>3.7322320696641986E-2</v>
      </c>
      <c r="Z118" s="28">
        <f t="shared" si="96"/>
        <v>-1.0265432958242227E-2</v>
      </c>
      <c r="AA118" s="28">
        <f t="shared" si="97"/>
        <v>1.4666111920116354E-2</v>
      </c>
      <c r="AB118" s="28">
        <f t="shared" si="98"/>
        <v>1.6945814570457074E-4</v>
      </c>
      <c r="AC118" s="28"/>
      <c r="AD118" s="100">
        <v>0.27000000000000102</v>
      </c>
      <c r="AE118" s="28"/>
      <c r="AF118" s="28"/>
      <c r="AG118" s="24"/>
      <c r="AH118" s="76">
        <v>40512</v>
      </c>
      <c r="AI118" s="25">
        <f t="shared" si="99"/>
        <v>-4.8982702204325435E-5</v>
      </c>
      <c r="AJ118" s="25">
        <f t="shared" si="100"/>
        <v>4.0725562995730602E-2</v>
      </c>
      <c r="AK118" s="25">
        <f t="shared" si="101"/>
        <v>9.8944087015955251E-3</v>
      </c>
      <c r="AL118" s="25">
        <f t="shared" si="102"/>
        <v>-7.9645206478088149E-2</v>
      </c>
      <c r="AM118" s="25">
        <f t="shared" si="103"/>
        <v>-4.7082544937791848E-2</v>
      </c>
      <c r="AN118" s="25">
        <f t="shared" si="104"/>
        <v>-1.1346376264410818E-2</v>
      </c>
      <c r="AO118" s="25">
        <f t="shared" si="105"/>
        <v>5.2520647550126309E-2</v>
      </c>
      <c r="AP118" s="25">
        <f t="shared" si="106"/>
        <v>-6.3604427999279123E-2</v>
      </c>
      <c r="AQ118" s="25">
        <f t="shared" si="107"/>
        <v>3.7152862550937416E-2</v>
      </c>
      <c r="AR118" s="25">
        <f t="shared" si="108"/>
        <v>-1.0434891103946797E-2</v>
      </c>
      <c r="AS118" s="25">
        <f t="shared" si="109"/>
        <v>1.4496653774411783E-2</v>
      </c>
      <c r="AU118" s="76">
        <v>40512</v>
      </c>
      <c r="AV118" s="88">
        <f t="shared" ref="AV118:BF118" si="160">AI118-AI$251/12-AI$250*$AI118</f>
        <v>0</v>
      </c>
      <c r="AW118" s="88">
        <f t="shared" si="160"/>
        <v>3.7745732918281136E-2</v>
      </c>
      <c r="AX118" s="88">
        <f t="shared" si="160"/>
        <v>-3.0689576858406943E-3</v>
      </c>
      <c r="AY118" s="88">
        <f t="shared" si="160"/>
        <v>-8.2433398129051053E-2</v>
      </c>
      <c r="AZ118" s="88">
        <f t="shared" si="160"/>
        <v>-5.1690313309504007E-2</v>
      </c>
      <c r="BA118" s="88">
        <f t="shared" si="160"/>
        <v>-1.2837035417000237E-2</v>
      </c>
      <c r="BB118" s="88">
        <f t="shared" si="160"/>
        <v>5.3081788473627559E-2</v>
      </c>
      <c r="BC118" s="88">
        <f t="shared" si="160"/>
        <v>-6.5937383827167531E-2</v>
      </c>
      <c r="BD118" s="88">
        <f t="shared" si="160"/>
        <v>3.4696631232725962E-2</v>
      </c>
      <c r="BE118" s="88">
        <f t="shared" si="160"/>
        <v>-1.3650884663739173E-2</v>
      </c>
      <c r="BF118" s="88">
        <f t="shared" si="160"/>
        <v>7.5630623561043307E-3</v>
      </c>
    </row>
    <row r="119" spans="1:58" x14ac:dyDescent="0.3">
      <c r="A119" s="75">
        <v>2515</v>
      </c>
      <c r="B119" s="76">
        <v>40543</v>
      </c>
      <c r="C119" s="80">
        <v>1512.6550999999999</v>
      </c>
      <c r="D119" s="81">
        <v>54.384399999999999</v>
      </c>
      <c r="E119" s="82">
        <v>47.05</v>
      </c>
      <c r="F119" s="82">
        <v>31.782599999999999</v>
      </c>
      <c r="G119" s="82">
        <v>34.781100000000002</v>
      </c>
      <c r="H119" s="82">
        <v>126.5522</v>
      </c>
      <c r="I119" s="82">
        <v>90.455100000000002</v>
      </c>
      <c r="J119" s="82">
        <v>45.625</v>
      </c>
      <c r="K119" s="82">
        <v>41.895800000000001</v>
      </c>
      <c r="L119" s="82">
        <v>79.617000000000004</v>
      </c>
      <c r="M119" s="87">
        <v>95.632000000000005</v>
      </c>
      <c r="N119" s="86">
        <v>1250.1348220596699</v>
      </c>
      <c r="O119" s="24"/>
      <c r="P119" s="76">
        <v>40543</v>
      </c>
      <c r="Q119" s="28">
        <f t="shared" si="87"/>
        <v>6.6837479514412657E-2</v>
      </c>
      <c r="R119" s="28">
        <f t="shared" si="88"/>
        <v>5.7025795717817518E-2</v>
      </c>
      <c r="S119" s="28">
        <f t="shared" si="89"/>
        <v>-9.8486300057482268E-2</v>
      </c>
      <c r="T119" s="28">
        <f t="shared" si="90"/>
        <v>0.15733012890539655</v>
      </c>
      <c r="U119" s="28">
        <f t="shared" si="91"/>
        <v>0.1050178551004588</v>
      </c>
      <c r="V119" s="28">
        <f t="shared" si="92"/>
        <v>0.12696101610845001</v>
      </c>
      <c r="W119" s="28">
        <f t="shared" si="93"/>
        <v>5.1178892541757115E-2</v>
      </c>
      <c r="X119" s="28">
        <f t="shared" si="94"/>
        <v>0.11892622321627822</v>
      </c>
      <c r="Y119" s="28">
        <f t="shared" si="95"/>
        <v>4.115846081968999E-2</v>
      </c>
      <c r="Z119" s="28">
        <f t="shared" si="96"/>
        <v>1.822437077961947E-2</v>
      </c>
      <c r="AA119" s="28">
        <f t="shared" si="97"/>
        <v>-1.9661711942593474E-2</v>
      </c>
      <c r="AB119" s="28">
        <f t="shared" si="98"/>
        <v>1.6747372454251064E-4</v>
      </c>
      <c r="AC119" s="28"/>
      <c r="AD119" s="100">
        <v>0.27500000000000102</v>
      </c>
      <c r="AE119" s="28"/>
      <c r="AF119" s="28"/>
      <c r="AG119" s="24"/>
      <c r="AH119" s="76">
        <v>40543</v>
      </c>
      <c r="AI119" s="25">
        <f t="shared" si="99"/>
        <v>6.6670005789870146E-2</v>
      </c>
      <c r="AJ119" s="25">
        <f t="shared" si="100"/>
        <v>5.6858321993275007E-2</v>
      </c>
      <c r="AK119" s="25">
        <f t="shared" si="101"/>
        <v>-9.8653773782024778E-2</v>
      </c>
      <c r="AL119" s="25">
        <f t="shared" si="102"/>
        <v>0.15716265518085404</v>
      </c>
      <c r="AM119" s="25">
        <f t="shared" si="103"/>
        <v>0.10485038137591629</v>
      </c>
      <c r="AN119" s="25">
        <f t="shared" si="104"/>
        <v>0.1267935423839075</v>
      </c>
      <c r="AO119" s="25">
        <f t="shared" si="105"/>
        <v>5.1011418817214604E-2</v>
      </c>
      <c r="AP119" s="25">
        <f t="shared" si="106"/>
        <v>0.1187587494917357</v>
      </c>
      <c r="AQ119" s="25">
        <f t="shared" si="107"/>
        <v>4.099098709514748E-2</v>
      </c>
      <c r="AR119" s="25">
        <f t="shared" si="108"/>
        <v>1.8056897055076959E-2</v>
      </c>
      <c r="AS119" s="25">
        <f t="shared" si="109"/>
        <v>-1.9829185667135985E-2</v>
      </c>
      <c r="AU119" s="76">
        <v>40543</v>
      </c>
      <c r="AV119" s="88">
        <f t="shared" ref="AV119:BF119" si="161">AI119-AI$251/12-AI$250*$AI119</f>
        <v>0</v>
      </c>
      <c r="AW119" s="88">
        <f t="shared" si="161"/>
        <v>-2.946740698728819E-2</v>
      </c>
      <c r="AX119" s="88">
        <f t="shared" si="161"/>
        <v>-0.22203523408881337</v>
      </c>
      <c r="AY119" s="88">
        <f t="shared" si="161"/>
        <v>8.6185693472545399E-2</v>
      </c>
      <c r="AZ119" s="88">
        <f t="shared" si="161"/>
        <v>3.3380079459114295E-2</v>
      </c>
      <c r="BA119" s="88">
        <f t="shared" si="161"/>
        <v>6.3880390739257151E-2</v>
      </c>
      <c r="BB119" s="88">
        <f t="shared" si="161"/>
        <v>-1.4286140224401903E-3</v>
      </c>
      <c r="BC119" s="88">
        <f t="shared" si="161"/>
        <v>4.4888619517586784E-2</v>
      </c>
      <c r="BD119" s="88">
        <f t="shared" si="161"/>
        <v>2.6535762473134869E-3</v>
      </c>
      <c r="BE119" s="88">
        <f t="shared" si="161"/>
        <v>-2.0523025089844153E-2</v>
      </c>
      <c r="BF119" s="88">
        <f t="shared" si="161"/>
        <v>-7.1824933799666951E-2</v>
      </c>
    </row>
    <row r="120" spans="1:58" x14ac:dyDescent="0.3">
      <c r="A120" s="75">
        <v>2536</v>
      </c>
      <c r="B120" s="76">
        <v>40574</v>
      </c>
      <c r="C120" s="80">
        <v>1548.5009</v>
      </c>
      <c r="D120" s="81">
        <v>59.4833</v>
      </c>
      <c r="E120" s="82">
        <v>48.32</v>
      </c>
      <c r="F120" s="82">
        <v>32.575899999999997</v>
      </c>
      <c r="G120" s="82">
        <v>34.5505</v>
      </c>
      <c r="H120" s="82">
        <v>131.6558</v>
      </c>
      <c r="I120" s="82">
        <v>99.807400000000001</v>
      </c>
      <c r="J120" s="82">
        <v>50.2303</v>
      </c>
      <c r="K120" s="82">
        <v>40.035699999999999</v>
      </c>
      <c r="L120" s="82">
        <v>78.373999999999995</v>
      </c>
      <c r="M120" s="87">
        <v>91.781999999999996</v>
      </c>
      <c r="N120" s="86">
        <v>1250.3144172023899</v>
      </c>
      <c r="O120" s="24"/>
      <c r="P120" s="76">
        <v>40574</v>
      </c>
      <c r="Q120" s="28">
        <f t="shared" si="87"/>
        <v>2.3697272431765892E-2</v>
      </c>
      <c r="R120" s="28">
        <f t="shared" si="88"/>
        <v>9.3756665514375559E-2</v>
      </c>
      <c r="S120" s="28">
        <f t="shared" si="89"/>
        <v>2.6992561105207313E-2</v>
      </c>
      <c r="T120" s="28">
        <f t="shared" si="90"/>
        <v>2.4960198347523388E-2</v>
      </c>
      <c r="U120" s="28">
        <f t="shared" si="91"/>
        <v>-6.6300375778800547E-3</v>
      </c>
      <c r="V120" s="28">
        <f t="shared" si="92"/>
        <v>4.0328022744764658E-2</v>
      </c>
      <c r="W120" s="28">
        <f t="shared" si="93"/>
        <v>0.10339162744831421</v>
      </c>
      <c r="X120" s="28">
        <f t="shared" si="94"/>
        <v>0.10093808219178091</v>
      </c>
      <c r="Y120" s="28">
        <f t="shared" si="95"/>
        <v>-4.4398245170160333E-2</v>
      </c>
      <c r="Z120" s="28">
        <f t="shared" si="96"/>
        <v>-1.5612243616313193E-2</v>
      </c>
      <c r="AA120" s="28">
        <f t="shared" si="97"/>
        <v>-4.0258490881713294E-2</v>
      </c>
      <c r="AB120" s="28">
        <f t="shared" si="98"/>
        <v>1.4366061927950646E-4</v>
      </c>
      <c r="AC120" s="28"/>
      <c r="AD120" s="100">
        <v>0.28000000000000103</v>
      </c>
      <c r="AE120" s="28"/>
      <c r="AF120" s="28"/>
      <c r="AG120" s="24"/>
      <c r="AH120" s="76">
        <v>40574</v>
      </c>
      <c r="AI120" s="25">
        <f t="shared" si="99"/>
        <v>2.3553611812486386E-2</v>
      </c>
      <c r="AJ120" s="25">
        <f t="shared" si="100"/>
        <v>9.3613004895096052E-2</v>
      </c>
      <c r="AK120" s="25">
        <f t="shared" si="101"/>
        <v>2.6848900485927807E-2</v>
      </c>
      <c r="AL120" s="25">
        <f t="shared" si="102"/>
        <v>2.4816537728243881E-2</v>
      </c>
      <c r="AM120" s="25">
        <f t="shared" si="103"/>
        <v>-6.7736981971595611E-3</v>
      </c>
      <c r="AN120" s="25">
        <f t="shared" si="104"/>
        <v>4.0184362125485151E-2</v>
      </c>
      <c r="AO120" s="25">
        <f t="shared" si="105"/>
        <v>0.1032479668290347</v>
      </c>
      <c r="AP120" s="25">
        <f t="shared" si="106"/>
        <v>0.1007944215725014</v>
      </c>
      <c r="AQ120" s="25">
        <f t="shared" si="107"/>
        <v>-4.454190578943984E-2</v>
      </c>
      <c r="AR120" s="25">
        <f t="shared" si="108"/>
        <v>-1.5755904235592699E-2</v>
      </c>
      <c r="AS120" s="25">
        <f t="shared" si="109"/>
        <v>-4.04021515009928E-2</v>
      </c>
      <c r="AU120" s="76">
        <v>40574</v>
      </c>
      <c r="AV120" s="88">
        <f t="shared" ref="AV120:BF120" si="162">AI120-AI$251/12-AI$250*$AI120</f>
        <v>0</v>
      </c>
      <c r="AW120" s="88">
        <f t="shared" si="162"/>
        <v>6.1148623256942397E-2</v>
      </c>
      <c r="AX120" s="88">
        <f t="shared" si="162"/>
        <v>-2.5176111720271004E-2</v>
      </c>
      <c r="AY120" s="88">
        <f t="shared" si="162"/>
        <v>-2.0942002396524516E-3</v>
      </c>
      <c r="AZ120" s="88">
        <f t="shared" si="162"/>
        <v>-3.5034841764707114E-2</v>
      </c>
      <c r="BA120" s="88">
        <f t="shared" si="162"/>
        <v>1.6964803642475552E-2</v>
      </c>
      <c r="BB120" s="88">
        <f t="shared" si="162"/>
        <v>8.5059344882809015E-2</v>
      </c>
      <c r="BC120" s="88">
        <f t="shared" si="162"/>
        <v>7.3154383724003902E-2</v>
      </c>
      <c r="BD120" s="88">
        <f t="shared" si="162"/>
        <v>-5.9691508969053286E-2</v>
      </c>
      <c r="BE120" s="88">
        <f t="shared" si="162"/>
        <v>-3.148228630255534E-2</v>
      </c>
      <c r="BF120" s="88">
        <f t="shared" si="162"/>
        <v>-6.3276988986146837E-2</v>
      </c>
    </row>
    <row r="121" spans="1:58" x14ac:dyDescent="0.3">
      <c r="A121" s="75">
        <v>2556</v>
      </c>
      <c r="B121" s="76">
        <v>40602</v>
      </c>
      <c r="C121" s="80">
        <v>1601.5382</v>
      </c>
      <c r="D121" s="81">
        <v>65.6905</v>
      </c>
      <c r="E121" s="82">
        <v>37.53</v>
      </c>
      <c r="F121" s="82">
        <v>33.460799999999999</v>
      </c>
      <c r="G121" s="82">
        <v>33.3202</v>
      </c>
      <c r="H121" s="82">
        <v>144.95660000000001</v>
      </c>
      <c r="I121" s="82">
        <v>106.3683</v>
      </c>
      <c r="J121" s="82">
        <v>58.483800000000002</v>
      </c>
      <c r="K121" s="82">
        <v>40.717300000000002</v>
      </c>
      <c r="L121" s="82">
        <v>77.290000000000006</v>
      </c>
      <c r="M121" s="87">
        <v>95.058999999999997</v>
      </c>
      <c r="N121" s="86">
        <v>1250.47071578243</v>
      </c>
      <c r="O121" s="24"/>
      <c r="P121" s="76">
        <v>40602</v>
      </c>
      <c r="Q121" s="28">
        <f t="shared" si="87"/>
        <v>3.4250738892047217E-2</v>
      </c>
      <c r="R121" s="28">
        <f t="shared" si="88"/>
        <v>0.10435197778199923</v>
      </c>
      <c r="S121" s="28">
        <f t="shared" si="89"/>
        <v>-0.22330298013245031</v>
      </c>
      <c r="T121" s="28">
        <f t="shared" si="90"/>
        <v>2.7164253328380905E-2</v>
      </c>
      <c r="U121" s="28">
        <f t="shared" si="91"/>
        <v>-3.5608746617270315E-2</v>
      </c>
      <c r="V121" s="28">
        <f t="shared" si="92"/>
        <v>0.10102707210772333</v>
      </c>
      <c r="W121" s="28">
        <f t="shared" si="93"/>
        <v>6.5735606778655642E-2</v>
      </c>
      <c r="X121" s="28">
        <f t="shared" si="94"/>
        <v>0.16431317352275432</v>
      </c>
      <c r="Y121" s="28">
        <f t="shared" si="95"/>
        <v>1.7024805361215201E-2</v>
      </c>
      <c r="Z121" s="28">
        <f t="shared" si="96"/>
        <v>-1.3831117462423603E-2</v>
      </c>
      <c r="AA121" s="28">
        <f t="shared" si="97"/>
        <v>3.5704168573358563E-2</v>
      </c>
      <c r="AB121" s="28">
        <f t="shared" si="98"/>
        <v>1.250074204453E-4</v>
      </c>
      <c r="AC121" s="28"/>
      <c r="AD121" s="100">
        <v>0.28500000000000097</v>
      </c>
      <c r="AE121" s="28"/>
      <c r="AF121" s="28"/>
      <c r="AG121" s="24"/>
      <c r="AH121" s="76">
        <v>40602</v>
      </c>
      <c r="AI121" s="25">
        <f t="shared" si="99"/>
        <v>3.4125731471601917E-2</v>
      </c>
      <c r="AJ121" s="25">
        <f t="shared" si="100"/>
        <v>0.10422697036155393</v>
      </c>
      <c r="AK121" s="25">
        <f t="shared" si="101"/>
        <v>-0.22342798755289561</v>
      </c>
      <c r="AL121" s="25">
        <f t="shared" si="102"/>
        <v>2.7039245907935605E-2</v>
      </c>
      <c r="AM121" s="25">
        <f t="shared" si="103"/>
        <v>-3.5733754037715615E-2</v>
      </c>
      <c r="AN121" s="25">
        <f t="shared" si="104"/>
        <v>0.10090206468727803</v>
      </c>
      <c r="AO121" s="25">
        <f t="shared" si="105"/>
        <v>6.5610599358210342E-2</v>
      </c>
      <c r="AP121" s="25">
        <f t="shared" si="106"/>
        <v>0.16418816610230902</v>
      </c>
      <c r="AQ121" s="25">
        <f t="shared" si="107"/>
        <v>1.6899797940769901E-2</v>
      </c>
      <c r="AR121" s="25">
        <f t="shared" si="108"/>
        <v>-1.3956124882868903E-2</v>
      </c>
      <c r="AS121" s="25">
        <f t="shared" si="109"/>
        <v>3.5579161152913263E-2</v>
      </c>
      <c r="AU121" s="76">
        <v>40602</v>
      </c>
      <c r="AV121" s="88">
        <f t="shared" ref="AV121:BF121" si="163">AI121-AI$251/12-AI$250*$AI121</f>
        <v>0</v>
      </c>
      <c r="AW121" s="88">
        <f t="shared" si="163"/>
        <v>5.8555811519262431E-2</v>
      </c>
      <c r="AX121" s="88">
        <f t="shared" si="163"/>
        <v>-0.29294956749536216</v>
      </c>
      <c r="AY121" s="88">
        <f t="shared" si="163"/>
        <v>-1.0676509533206882E-2</v>
      </c>
      <c r="AZ121" s="88">
        <f t="shared" si="163"/>
        <v>-7.4589763045021532E-2</v>
      </c>
      <c r="BA121" s="88">
        <f t="shared" si="163"/>
        <v>6.7949655706027873E-2</v>
      </c>
      <c r="BB121" s="88">
        <f t="shared" si="163"/>
        <v>3.9023547463301875E-2</v>
      </c>
      <c r="BC121" s="88">
        <f t="shared" si="163"/>
        <v>0.12521253126347207</v>
      </c>
      <c r="BD121" s="88">
        <f t="shared" si="163"/>
        <v>-3.9354448456615926E-3</v>
      </c>
      <c r="BE121" s="88">
        <f t="shared" si="163"/>
        <v>-3.5286184299688383E-2</v>
      </c>
      <c r="BF121" s="88">
        <f t="shared" si="163"/>
        <v>5.5638899824197105E-3</v>
      </c>
    </row>
    <row r="122" spans="1:58" x14ac:dyDescent="0.3">
      <c r="A122" s="75">
        <v>2579</v>
      </c>
      <c r="B122" s="76">
        <v>40633</v>
      </c>
      <c r="C122" s="80">
        <v>1602.1842999999999</v>
      </c>
      <c r="D122" s="81">
        <v>60.453299999999999</v>
      </c>
      <c r="E122" s="82">
        <v>38</v>
      </c>
      <c r="F122" s="82">
        <v>34.002400000000002</v>
      </c>
      <c r="G122" s="82">
        <v>31.828499999999998</v>
      </c>
      <c r="H122" s="82">
        <v>150.18209999999999</v>
      </c>
      <c r="I122" s="82">
        <v>104.6272</v>
      </c>
      <c r="J122" s="82">
        <v>57.629600000000003</v>
      </c>
      <c r="K122" s="82">
        <v>42.565300000000001</v>
      </c>
      <c r="L122" s="82">
        <v>79.094999999999999</v>
      </c>
      <c r="M122" s="87">
        <v>95.573999999999998</v>
      </c>
      <c r="N122" s="86">
        <v>1250.6285227983799</v>
      </c>
      <c r="O122" s="24"/>
      <c r="P122" s="76">
        <v>40633</v>
      </c>
      <c r="Q122" s="28">
        <f t="shared" si="87"/>
        <v>4.034246576196665E-4</v>
      </c>
      <c r="R122" s="28">
        <f t="shared" si="88"/>
        <v>-7.9725378859956897E-2</v>
      </c>
      <c r="S122" s="28">
        <f t="shared" si="89"/>
        <v>1.252331468158796E-2</v>
      </c>
      <c r="T122" s="28">
        <f t="shared" si="90"/>
        <v>1.6186104337015284E-2</v>
      </c>
      <c r="U122" s="28">
        <f t="shared" si="91"/>
        <v>-4.4768638843704522E-2</v>
      </c>
      <c r="V122" s="28">
        <f t="shared" si="92"/>
        <v>3.6048720789532807E-2</v>
      </c>
      <c r="W122" s="28">
        <f t="shared" si="93"/>
        <v>-1.6368598539226453E-2</v>
      </c>
      <c r="X122" s="28">
        <f t="shared" si="94"/>
        <v>-1.4605754072067767E-2</v>
      </c>
      <c r="Y122" s="28">
        <f t="shared" si="95"/>
        <v>4.5386113519314764E-2</v>
      </c>
      <c r="Z122" s="28">
        <f t="shared" si="96"/>
        <v>2.3353603312200599E-2</v>
      </c>
      <c r="AA122" s="28">
        <f t="shared" si="97"/>
        <v>5.4176879622129803E-3</v>
      </c>
      <c r="AB122" s="28">
        <f t="shared" si="98"/>
        <v>1.26198090013796E-4</v>
      </c>
      <c r="AC122" s="28"/>
      <c r="AD122" s="100">
        <v>0.29000000000000098</v>
      </c>
      <c r="AE122" s="28"/>
      <c r="AF122" s="28"/>
      <c r="AG122" s="24"/>
      <c r="AH122" s="76">
        <v>40633</v>
      </c>
      <c r="AI122" s="25">
        <f t="shared" si="99"/>
        <v>2.772265676058705E-4</v>
      </c>
      <c r="AJ122" s="25">
        <f t="shared" si="100"/>
        <v>-7.9851576949970693E-2</v>
      </c>
      <c r="AK122" s="25">
        <f t="shared" si="101"/>
        <v>1.2397116591574164E-2</v>
      </c>
      <c r="AL122" s="25">
        <f t="shared" si="102"/>
        <v>1.6059906247001488E-2</v>
      </c>
      <c r="AM122" s="25">
        <f t="shared" si="103"/>
        <v>-4.4894836933718318E-2</v>
      </c>
      <c r="AN122" s="25">
        <f t="shared" si="104"/>
        <v>3.5922522699519011E-2</v>
      </c>
      <c r="AO122" s="25">
        <f t="shared" si="105"/>
        <v>-1.6494796629240249E-2</v>
      </c>
      <c r="AP122" s="25">
        <f t="shared" si="106"/>
        <v>-1.4731952162081563E-2</v>
      </c>
      <c r="AQ122" s="25">
        <f t="shared" si="107"/>
        <v>4.5259915429300968E-2</v>
      </c>
      <c r="AR122" s="25">
        <f t="shared" si="108"/>
        <v>2.3227405222186803E-2</v>
      </c>
      <c r="AS122" s="25">
        <f t="shared" si="109"/>
        <v>5.2914898721991843E-3</v>
      </c>
      <c r="AU122" s="76">
        <v>40633</v>
      </c>
      <c r="AV122" s="88">
        <f t="shared" ref="AV122:BF122" si="164">AI122-AI$251/12-AI$250*$AI122</f>
        <v>0</v>
      </c>
      <c r="AW122" s="88">
        <f t="shared" si="164"/>
        <v>-8.3238910280052494E-2</v>
      </c>
      <c r="AX122" s="88">
        <f t="shared" si="164"/>
        <v>-1.1061171800257751E-3</v>
      </c>
      <c r="AY122" s="88">
        <f t="shared" si="164"/>
        <v>1.293831912059153E-2</v>
      </c>
      <c r="AZ122" s="88">
        <f t="shared" si="164"/>
        <v>-4.9829516410325216E-2</v>
      </c>
      <c r="BA122" s="88">
        <f t="shared" si="164"/>
        <v>3.4131550444488935E-2</v>
      </c>
      <c r="BB122" s="88">
        <f t="shared" si="164"/>
        <v>-1.6192794439450712E-2</v>
      </c>
      <c r="BC122" s="88">
        <f t="shared" si="164"/>
        <v>-1.7414674823520049E-2</v>
      </c>
      <c r="BD122" s="88">
        <f t="shared" si="164"/>
        <v>4.2628250195815495E-2</v>
      </c>
      <c r="BE122" s="88">
        <f t="shared" si="164"/>
        <v>1.9838506743088808E-2</v>
      </c>
      <c r="BF122" s="88">
        <f t="shared" si="164"/>
        <v>-1.8624240295578728E-3</v>
      </c>
    </row>
    <row r="123" spans="1:58" x14ac:dyDescent="0.3">
      <c r="A123" s="75">
        <v>2600</v>
      </c>
      <c r="B123" s="76">
        <v>40662</v>
      </c>
      <c r="C123" s="80">
        <v>1649.6197999999999</v>
      </c>
      <c r="D123" s="81">
        <v>62.945099999999996</v>
      </c>
      <c r="E123" s="82">
        <v>34.43</v>
      </c>
      <c r="F123" s="82">
        <v>36.637900000000002</v>
      </c>
      <c r="G123" s="82">
        <v>32.492899999999999</v>
      </c>
      <c r="H123" s="82">
        <v>152.9066</v>
      </c>
      <c r="I123" s="82">
        <v>109.4152</v>
      </c>
      <c r="J123" s="82">
        <v>59.649500000000003</v>
      </c>
      <c r="K123" s="82">
        <v>43.283900000000003</v>
      </c>
      <c r="L123" s="82">
        <v>84.596000000000004</v>
      </c>
      <c r="M123" s="87">
        <v>98.361999999999995</v>
      </c>
      <c r="N123" s="86">
        <v>1250.7282790985</v>
      </c>
      <c r="O123" s="24"/>
      <c r="P123" s="76">
        <v>40662</v>
      </c>
      <c r="Q123" s="28">
        <f t="shared" si="87"/>
        <v>2.9606768709442566E-2</v>
      </c>
      <c r="R123" s="28">
        <f t="shared" si="88"/>
        <v>4.1218593525911729E-2</v>
      </c>
      <c r="S123" s="28">
        <f t="shared" si="89"/>
        <v>-9.3947368421052668E-2</v>
      </c>
      <c r="T123" s="28">
        <f t="shared" si="90"/>
        <v>7.750923464226056E-2</v>
      </c>
      <c r="U123" s="28">
        <f t="shared" si="91"/>
        <v>2.0874373595991091E-2</v>
      </c>
      <c r="V123" s="28">
        <f t="shared" si="92"/>
        <v>1.8141309783256565E-2</v>
      </c>
      <c r="W123" s="28">
        <f t="shared" si="93"/>
        <v>4.5762478590653188E-2</v>
      </c>
      <c r="X123" s="28">
        <f t="shared" si="94"/>
        <v>3.5049696683648657E-2</v>
      </c>
      <c r="Y123" s="28">
        <f t="shared" si="95"/>
        <v>1.6882296142632702E-2</v>
      </c>
      <c r="Z123" s="28">
        <f t="shared" si="96"/>
        <v>6.9549276186863906E-2</v>
      </c>
      <c r="AA123" s="28">
        <f t="shared" si="97"/>
        <v>2.9171113482746369E-2</v>
      </c>
      <c r="AB123" s="28">
        <f t="shared" si="98"/>
        <v>7.9764932833015223E-5</v>
      </c>
      <c r="AC123" s="28"/>
      <c r="AD123" s="100">
        <v>0.29500000000000098</v>
      </c>
      <c r="AE123" s="28"/>
      <c r="AF123" s="28"/>
      <c r="AG123" s="24"/>
      <c r="AH123" s="76">
        <v>40662</v>
      </c>
      <c r="AI123" s="25">
        <f t="shared" si="99"/>
        <v>2.9527003776609551E-2</v>
      </c>
      <c r="AJ123" s="25">
        <f t="shared" si="100"/>
        <v>4.1138828593078713E-2</v>
      </c>
      <c r="AK123" s="25">
        <f t="shared" si="101"/>
        <v>-9.4027133353885683E-2</v>
      </c>
      <c r="AL123" s="25">
        <f t="shared" si="102"/>
        <v>7.7429469709427545E-2</v>
      </c>
      <c r="AM123" s="25">
        <f t="shared" si="103"/>
        <v>2.0794608663158076E-2</v>
      </c>
      <c r="AN123" s="25">
        <f t="shared" si="104"/>
        <v>1.806154485042355E-2</v>
      </c>
      <c r="AO123" s="25">
        <f t="shared" si="105"/>
        <v>4.5682713657820173E-2</v>
      </c>
      <c r="AP123" s="25">
        <f t="shared" si="106"/>
        <v>3.4969931750815642E-2</v>
      </c>
      <c r="AQ123" s="25">
        <f t="shared" si="107"/>
        <v>1.6802531209799687E-2</v>
      </c>
      <c r="AR123" s="25">
        <f t="shared" si="108"/>
        <v>6.9469511254030891E-2</v>
      </c>
      <c r="AS123" s="25">
        <f t="shared" si="109"/>
        <v>2.9091348549913354E-2</v>
      </c>
      <c r="AU123" s="76">
        <v>40662</v>
      </c>
      <c r="AV123" s="88">
        <f t="shared" ref="AV123:BF123" si="165">AI123-AI$251/12-AI$250*$AI123</f>
        <v>0</v>
      </c>
      <c r="AW123" s="88">
        <f t="shared" si="165"/>
        <v>1.2124375030038714E-3</v>
      </c>
      <c r="AX123" s="88">
        <f t="shared" si="165"/>
        <v>-0.15593794523748827</v>
      </c>
      <c r="AY123" s="88">
        <f t="shared" si="165"/>
        <v>4.4413749332327321E-2</v>
      </c>
      <c r="AZ123" s="88">
        <f t="shared" si="165"/>
        <v>-1.3452778545157487E-2</v>
      </c>
      <c r="BA123" s="88">
        <f t="shared" si="165"/>
        <v>-1.0657207061036726E-2</v>
      </c>
      <c r="BB123" s="88">
        <f t="shared" si="165"/>
        <v>2.2748864114453388E-2</v>
      </c>
      <c r="BC123" s="88">
        <f t="shared" si="165"/>
        <v>9.2512682117282252E-4</v>
      </c>
      <c r="BD123" s="88">
        <f t="shared" si="165"/>
        <v>-1.5595359820786969E-3</v>
      </c>
      <c r="BE123" s="88">
        <f t="shared" si="165"/>
        <v>5.0576974969137822E-2</v>
      </c>
      <c r="BF123" s="88">
        <f t="shared" si="165"/>
        <v>2.182068533683218E-3</v>
      </c>
    </row>
    <row r="124" spans="1:58" x14ac:dyDescent="0.3">
      <c r="A124" s="75">
        <v>2622</v>
      </c>
      <c r="B124" s="76">
        <v>40694</v>
      </c>
      <c r="C124" s="80">
        <v>1630.9419</v>
      </c>
      <c r="D124" s="81">
        <v>64.842699999999994</v>
      </c>
      <c r="E124" s="82">
        <v>33.935000000000002</v>
      </c>
      <c r="F124" s="82">
        <v>34.865099999999998</v>
      </c>
      <c r="G124" s="82">
        <v>31.556699999999999</v>
      </c>
      <c r="H124" s="82">
        <v>147.71600000000001</v>
      </c>
      <c r="I124" s="82">
        <v>104.40779999999999</v>
      </c>
      <c r="J124" s="82">
        <v>56.076300000000003</v>
      </c>
      <c r="K124" s="82">
        <v>42.866900000000001</v>
      </c>
      <c r="L124" s="82">
        <v>87.334999999999994</v>
      </c>
      <c r="M124" s="87">
        <v>103.185</v>
      </c>
      <c r="N124" s="86">
        <v>1250.8305251607001</v>
      </c>
      <c r="O124" s="24"/>
      <c r="P124" s="76">
        <v>40694</v>
      </c>
      <c r="Q124" s="28">
        <f t="shared" si="87"/>
        <v>-1.1322548383572939E-2</v>
      </c>
      <c r="R124" s="28">
        <f t="shared" si="88"/>
        <v>3.0146905795685353E-2</v>
      </c>
      <c r="S124" s="28">
        <f t="shared" si="89"/>
        <v>-1.437699680511173E-2</v>
      </c>
      <c r="T124" s="28">
        <f t="shared" si="90"/>
        <v>-4.8387052751385995E-2</v>
      </c>
      <c r="U124" s="28">
        <f t="shared" si="91"/>
        <v>-2.8812448257927059E-2</v>
      </c>
      <c r="V124" s="28">
        <f t="shared" si="92"/>
        <v>-3.3946212916904805E-2</v>
      </c>
      <c r="W124" s="28">
        <f t="shared" si="93"/>
        <v>-4.5765122213367149E-2</v>
      </c>
      <c r="X124" s="28">
        <f t="shared" si="94"/>
        <v>-5.9903268258744813E-2</v>
      </c>
      <c r="Y124" s="28">
        <f t="shared" si="95"/>
        <v>-9.6340671704722158E-3</v>
      </c>
      <c r="Z124" s="28">
        <f t="shared" si="96"/>
        <v>3.2377417371979744E-2</v>
      </c>
      <c r="AA124" s="28">
        <f t="shared" si="97"/>
        <v>4.9033163213436204E-2</v>
      </c>
      <c r="AB124" s="28">
        <f t="shared" si="98"/>
        <v>8.1749220760984898E-5</v>
      </c>
      <c r="AC124" s="28"/>
      <c r="AD124" s="100">
        <v>0.30000000000000099</v>
      </c>
      <c r="AE124" s="28"/>
      <c r="AF124" s="28"/>
      <c r="AG124" s="24"/>
      <c r="AH124" s="76">
        <v>40694</v>
      </c>
      <c r="AI124" s="25">
        <f t="shared" si="99"/>
        <v>-1.1404297604333924E-2</v>
      </c>
      <c r="AJ124" s="25">
        <f t="shared" si="100"/>
        <v>3.0065156574924368E-2</v>
      </c>
      <c r="AK124" s="25">
        <f t="shared" si="101"/>
        <v>-1.4458746025872715E-2</v>
      </c>
      <c r="AL124" s="25">
        <f t="shared" si="102"/>
        <v>-4.846880197214698E-2</v>
      </c>
      <c r="AM124" s="25">
        <f t="shared" si="103"/>
        <v>-2.8894197478688044E-2</v>
      </c>
      <c r="AN124" s="25">
        <f t="shared" si="104"/>
        <v>-3.402796213766579E-2</v>
      </c>
      <c r="AO124" s="25">
        <f t="shared" si="105"/>
        <v>-4.5846871434128134E-2</v>
      </c>
      <c r="AP124" s="25">
        <f t="shared" si="106"/>
        <v>-5.9985017479505798E-2</v>
      </c>
      <c r="AQ124" s="25">
        <f t="shared" si="107"/>
        <v>-9.7158163912332007E-3</v>
      </c>
      <c r="AR124" s="25">
        <f t="shared" si="108"/>
        <v>3.2295668151218759E-2</v>
      </c>
      <c r="AS124" s="25">
        <f t="shared" si="109"/>
        <v>4.8951413992675219E-2</v>
      </c>
      <c r="AU124" s="76">
        <v>40694</v>
      </c>
      <c r="AV124" s="88">
        <f t="shared" ref="AV124:BF124" si="166">AI124-AI$251/12-AI$250*$AI124</f>
        <v>0</v>
      </c>
      <c r="AW124" s="88">
        <f t="shared" si="166"/>
        <v>4.1270477520235674E-2</v>
      </c>
      <c r="AX124" s="88">
        <f t="shared" si="166"/>
        <v>-8.6293780555914204E-3</v>
      </c>
      <c r="AY124" s="88">
        <f t="shared" si="166"/>
        <v>-3.9651527558796779E-2</v>
      </c>
      <c r="AZ124" s="88">
        <f t="shared" si="166"/>
        <v>-2.2122220133048848E-2</v>
      </c>
      <c r="BA124" s="88">
        <f t="shared" si="166"/>
        <v>-2.5064749610172778E-2</v>
      </c>
      <c r="BB124" s="88">
        <f t="shared" si="166"/>
        <v>-3.6265134847150673E-2</v>
      </c>
      <c r="BC124" s="88">
        <f t="shared" si="166"/>
        <v>-5.0142621762072619E-2</v>
      </c>
      <c r="BD124" s="88">
        <f t="shared" si="166"/>
        <v>-6.0652091342898425E-3</v>
      </c>
      <c r="BE124" s="88">
        <f t="shared" si="166"/>
        <v>3.5098479047795825E-2</v>
      </c>
      <c r="BF124" s="88">
        <f t="shared" si="166"/>
        <v>4.9687228109793501E-2</v>
      </c>
    </row>
    <row r="125" spans="1:58" x14ac:dyDescent="0.3">
      <c r="A125" s="75">
        <v>2644</v>
      </c>
      <c r="B125" s="76">
        <v>40724</v>
      </c>
      <c r="C125" s="80">
        <v>1603.7535</v>
      </c>
      <c r="D125" s="81">
        <v>62.8506</v>
      </c>
      <c r="E125" s="82">
        <v>31.47</v>
      </c>
      <c r="F125" s="82">
        <v>33.5304</v>
      </c>
      <c r="G125" s="82">
        <v>32.805799999999998</v>
      </c>
      <c r="H125" s="82">
        <v>144.8014</v>
      </c>
      <c r="I125" s="82">
        <v>101.7936</v>
      </c>
      <c r="J125" s="82">
        <v>52.694600000000001</v>
      </c>
      <c r="K125" s="82">
        <v>43.486499999999999</v>
      </c>
      <c r="L125" s="82">
        <v>87.120999999999995</v>
      </c>
      <c r="M125" s="87">
        <v>106.703</v>
      </c>
      <c r="N125" s="86">
        <v>1250.92980118266</v>
      </c>
      <c r="O125" s="24"/>
      <c r="P125" s="76">
        <v>40724</v>
      </c>
      <c r="Q125" s="28">
        <f t="shared" si="87"/>
        <v>-1.6670366982416751E-2</v>
      </c>
      <c r="R125" s="28">
        <f t="shared" si="88"/>
        <v>-3.072203964362985E-2</v>
      </c>
      <c r="S125" s="28">
        <f t="shared" si="89"/>
        <v>-7.2638868424930059E-2</v>
      </c>
      <c r="T125" s="28">
        <f t="shared" si="90"/>
        <v>-3.8281834843439388E-2</v>
      </c>
      <c r="U125" s="28">
        <f t="shared" si="91"/>
        <v>3.9582719359121832E-2</v>
      </c>
      <c r="V125" s="28">
        <f t="shared" si="92"/>
        <v>-1.9731105635137691E-2</v>
      </c>
      <c r="W125" s="28">
        <f t="shared" si="93"/>
        <v>-2.5038359203047977E-2</v>
      </c>
      <c r="X125" s="28">
        <f t="shared" si="94"/>
        <v>-6.0305333982448972E-2</v>
      </c>
      <c r="Y125" s="28">
        <f t="shared" si="95"/>
        <v>1.4454042629628017E-2</v>
      </c>
      <c r="Z125" s="28">
        <f t="shared" si="96"/>
        <v>-2.4503349172725342E-3</v>
      </c>
      <c r="AA125" s="28">
        <f t="shared" si="97"/>
        <v>3.4094102825023009E-2</v>
      </c>
      <c r="AB125" s="28">
        <f t="shared" si="98"/>
        <v>7.936808381536764E-5</v>
      </c>
      <c r="AC125" s="28"/>
      <c r="AD125" s="28"/>
      <c r="AE125" s="28"/>
      <c r="AF125" s="28"/>
      <c r="AG125" s="24"/>
      <c r="AH125" s="76">
        <v>40724</v>
      </c>
      <c r="AI125" s="25">
        <f t="shared" si="99"/>
        <v>-1.6749735066232119E-2</v>
      </c>
      <c r="AJ125" s="25">
        <f t="shared" si="100"/>
        <v>-3.0801407727445218E-2</v>
      </c>
      <c r="AK125" s="25">
        <f t="shared" si="101"/>
        <v>-7.2718236508745426E-2</v>
      </c>
      <c r="AL125" s="25">
        <f t="shared" si="102"/>
        <v>-3.8361202927254756E-2</v>
      </c>
      <c r="AM125" s="25">
        <f t="shared" si="103"/>
        <v>3.9503351275306464E-2</v>
      </c>
      <c r="AN125" s="25">
        <f t="shared" si="104"/>
        <v>-1.9810473718953059E-2</v>
      </c>
      <c r="AO125" s="25">
        <f t="shared" si="105"/>
        <v>-2.5117727286863345E-2</v>
      </c>
      <c r="AP125" s="25">
        <f t="shared" si="106"/>
        <v>-6.038470206626434E-2</v>
      </c>
      <c r="AQ125" s="25">
        <f t="shared" si="107"/>
        <v>1.4374674545812649E-2</v>
      </c>
      <c r="AR125" s="25">
        <f t="shared" si="108"/>
        <v>-2.5297030010879018E-3</v>
      </c>
      <c r="AS125" s="25">
        <f t="shared" si="109"/>
        <v>3.4014734741207642E-2</v>
      </c>
      <c r="AU125" s="76">
        <v>40724</v>
      </c>
      <c r="AV125" s="88">
        <f t="shared" ref="AV125:BF125" si="167">AI125-AI$251/12-AI$250*$AI125</f>
        <v>0</v>
      </c>
      <c r="AW125" s="88">
        <f t="shared" si="167"/>
        <v>-1.2918523162517483E-2</v>
      </c>
      <c r="AX125" s="88">
        <f t="shared" si="167"/>
        <v>-5.8042316319255743E-2</v>
      </c>
      <c r="AY125" s="88">
        <f t="shared" si="167"/>
        <v>-2.4080734089297881E-2</v>
      </c>
      <c r="AZ125" s="88">
        <f t="shared" si="167"/>
        <v>5.163226672338414E-2</v>
      </c>
      <c r="BA125" s="88">
        <f t="shared" si="167"/>
        <v>-5.9261720114400993E-3</v>
      </c>
      <c r="BB125" s="88">
        <f t="shared" si="167"/>
        <v>-1.1289606482118481E-2</v>
      </c>
      <c r="BC125" s="88">
        <f t="shared" si="167"/>
        <v>-4.4810842199832848E-2</v>
      </c>
      <c r="BD125" s="88">
        <f t="shared" si="167"/>
        <v>2.0900034636539194E-2</v>
      </c>
      <c r="BE125" s="88">
        <f t="shared" si="167"/>
        <v>3.1064192650297109E-3</v>
      </c>
      <c r="BF125" s="88">
        <f t="shared" si="167"/>
        <v>3.8360869489052381E-2</v>
      </c>
    </row>
    <row r="126" spans="1:58" x14ac:dyDescent="0.3">
      <c r="A126" s="75">
        <v>2665</v>
      </c>
      <c r="B126" s="76">
        <v>40753</v>
      </c>
      <c r="C126" s="80">
        <v>1571.1319000000001</v>
      </c>
      <c r="D126" s="81">
        <v>60.626100000000001</v>
      </c>
      <c r="E126" s="82">
        <v>24.22</v>
      </c>
      <c r="F126" s="82">
        <v>31.212900000000001</v>
      </c>
      <c r="G126" s="82">
        <v>34.572299999999998</v>
      </c>
      <c r="H126" s="82">
        <v>146.46289999999999</v>
      </c>
      <c r="I126" s="82">
        <v>99.804699999999997</v>
      </c>
      <c r="J126" s="82">
        <v>49.799100000000003</v>
      </c>
      <c r="K126" s="82">
        <v>43.951799999999999</v>
      </c>
      <c r="L126" s="82">
        <v>79.216999999999999</v>
      </c>
      <c r="M126" s="87">
        <v>109.43600000000001</v>
      </c>
      <c r="N126" s="86">
        <v>1251.0012848276799</v>
      </c>
      <c r="O126" s="24"/>
      <c r="P126" s="76">
        <v>40753</v>
      </c>
      <c r="Q126" s="28">
        <f t="shared" si="87"/>
        <v>-2.0340781797202556E-2</v>
      </c>
      <c r="R126" s="28">
        <f t="shared" si="88"/>
        <v>-3.5393456864373563E-2</v>
      </c>
      <c r="S126" s="28">
        <f t="shared" si="89"/>
        <v>-0.23037813790911976</v>
      </c>
      <c r="T126" s="28">
        <f t="shared" si="90"/>
        <v>-6.9116383938157555E-2</v>
      </c>
      <c r="U126" s="28">
        <f t="shared" si="91"/>
        <v>5.3847185558651312E-2</v>
      </c>
      <c r="V126" s="28">
        <f t="shared" si="92"/>
        <v>1.1474336574093913E-2</v>
      </c>
      <c r="W126" s="28">
        <f t="shared" si="93"/>
        <v>-1.9538556451486166E-2</v>
      </c>
      <c r="X126" s="28">
        <f t="shared" si="94"/>
        <v>-5.4948704421325822E-2</v>
      </c>
      <c r="Y126" s="28">
        <f t="shared" si="95"/>
        <v>1.0699872374185126E-2</v>
      </c>
      <c r="Z126" s="28">
        <f t="shared" si="96"/>
        <v>-9.0724394807222053E-2</v>
      </c>
      <c r="AA126" s="28">
        <f t="shared" si="97"/>
        <v>2.5613150520603867E-2</v>
      </c>
      <c r="AB126" s="28">
        <f t="shared" si="98"/>
        <v>5.7144409664200424E-5</v>
      </c>
      <c r="AC126" s="28"/>
      <c r="AD126" s="28"/>
      <c r="AE126" s="28"/>
      <c r="AF126" s="28"/>
      <c r="AG126" s="24"/>
      <c r="AH126" s="76">
        <v>40753</v>
      </c>
      <c r="AI126" s="25">
        <f t="shared" si="99"/>
        <v>-2.0397926206866757E-2</v>
      </c>
      <c r="AJ126" s="25">
        <f t="shared" si="100"/>
        <v>-3.5450601274037763E-2</v>
      </c>
      <c r="AK126" s="25">
        <f t="shared" si="101"/>
        <v>-0.23043528231878396</v>
      </c>
      <c r="AL126" s="25">
        <f t="shared" si="102"/>
        <v>-6.9173528347821756E-2</v>
      </c>
      <c r="AM126" s="25">
        <f t="shared" si="103"/>
        <v>5.3790041148987111E-2</v>
      </c>
      <c r="AN126" s="25">
        <f t="shared" si="104"/>
        <v>1.1417192164429713E-2</v>
      </c>
      <c r="AO126" s="25">
        <f t="shared" si="105"/>
        <v>-1.9595700861150367E-2</v>
      </c>
      <c r="AP126" s="25">
        <f t="shared" si="106"/>
        <v>-5.5005848830990023E-2</v>
      </c>
      <c r="AQ126" s="25">
        <f t="shared" si="107"/>
        <v>1.0642727964520926E-2</v>
      </c>
      <c r="AR126" s="25">
        <f t="shared" si="108"/>
        <v>-9.0781539216886253E-2</v>
      </c>
      <c r="AS126" s="25">
        <f t="shared" si="109"/>
        <v>2.5556006110939666E-2</v>
      </c>
      <c r="AU126" s="76">
        <v>40753</v>
      </c>
      <c r="AV126" s="88">
        <f t="shared" ref="AV126:BF126" si="168">AI126-AI$251/12-AI$250*$AI126</f>
        <v>0</v>
      </c>
      <c r="AW126" s="88">
        <f t="shared" si="168"/>
        <v>-1.3010366892233095E-2</v>
      </c>
      <c r="AX126" s="88">
        <f t="shared" si="168"/>
        <v>-0.20972170596713297</v>
      </c>
      <c r="AY126" s="88">
        <f t="shared" si="168"/>
        <v>-5.1164500782636388E-2</v>
      </c>
      <c r="AZ126" s="88">
        <f t="shared" si="168"/>
        <v>6.9574996774420875E-2</v>
      </c>
      <c r="BA126" s="88">
        <f t="shared" si="168"/>
        <v>2.8660072861368641E-2</v>
      </c>
      <c r="BB126" s="88">
        <f t="shared" si="168"/>
        <v>-2.8694783774666534E-3</v>
      </c>
      <c r="BC126" s="88">
        <f t="shared" si="168"/>
        <v>-3.5520339659841832E-2</v>
      </c>
      <c r="BD126" s="88">
        <f t="shared" si="168"/>
        <v>1.913006925781081E-2</v>
      </c>
      <c r="BE126" s="88">
        <f t="shared" si="168"/>
        <v>-8.3211719005428411E-2</v>
      </c>
      <c r="BF126" s="88">
        <f t="shared" si="168"/>
        <v>3.2366137460325337E-2</v>
      </c>
    </row>
    <row r="127" spans="1:58" x14ac:dyDescent="0.3">
      <c r="A127" s="75">
        <v>2688</v>
      </c>
      <c r="B127" s="76">
        <v>40786</v>
      </c>
      <c r="C127" s="80">
        <v>1485.7720999999999</v>
      </c>
      <c r="D127" s="81">
        <v>57.2072</v>
      </c>
      <c r="E127" s="82">
        <v>21.94</v>
      </c>
      <c r="F127" s="82">
        <v>28.6509</v>
      </c>
      <c r="G127" s="82">
        <v>33.774700000000003</v>
      </c>
      <c r="H127" s="82">
        <v>140.28059999999999</v>
      </c>
      <c r="I127" s="82">
        <v>93.227000000000004</v>
      </c>
      <c r="J127" s="82">
        <v>46.476799999999997</v>
      </c>
      <c r="K127" s="82">
        <v>45.528599999999997</v>
      </c>
      <c r="L127" s="82">
        <v>80.335999999999999</v>
      </c>
      <c r="M127" s="87">
        <v>115.178</v>
      </c>
      <c r="N127" s="86">
        <v>1251.11298612874</v>
      </c>
      <c r="O127" s="24"/>
      <c r="P127" s="76">
        <v>40786</v>
      </c>
      <c r="Q127" s="28">
        <f t="shared" si="87"/>
        <v>-5.4330129761861579E-2</v>
      </c>
      <c r="R127" s="28">
        <f t="shared" si="88"/>
        <v>-5.6393203587233875E-2</v>
      </c>
      <c r="S127" s="28">
        <f t="shared" si="89"/>
        <v>-9.4137076796036223E-2</v>
      </c>
      <c r="T127" s="28">
        <f t="shared" si="90"/>
        <v>-8.2081447093990012E-2</v>
      </c>
      <c r="U127" s="28">
        <f t="shared" si="91"/>
        <v>-2.3070492851213098E-2</v>
      </c>
      <c r="V127" s="28">
        <f t="shared" si="92"/>
        <v>-4.2210689532980683E-2</v>
      </c>
      <c r="W127" s="28">
        <f t="shared" si="93"/>
        <v>-6.5905713859166881E-2</v>
      </c>
      <c r="X127" s="28">
        <f t="shared" si="94"/>
        <v>-6.6714057081353029E-2</v>
      </c>
      <c r="Y127" s="28">
        <f t="shared" si="95"/>
        <v>3.5875663795339463E-2</v>
      </c>
      <c r="Z127" s="28">
        <f t="shared" si="96"/>
        <v>1.4125755835237452E-2</v>
      </c>
      <c r="AA127" s="28">
        <f t="shared" si="97"/>
        <v>5.2469022990606184E-2</v>
      </c>
      <c r="AB127" s="28">
        <f t="shared" si="98"/>
        <v>8.9289517456681011E-5</v>
      </c>
      <c r="AC127" s="28"/>
      <c r="AD127" s="28"/>
      <c r="AE127" s="28"/>
      <c r="AF127" s="28"/>
      <c r="AG127" s="24"/>
      <c r="AH127" s="76">
        <v>40786</v>
      </c>
      <c r="AI127" s="25">
        <f t="shared" si="99"/>
        <v>-5.441941927931826E-2</v>
      </c>
      <c r="AJ127" s="25">
        <f t="shared" si="100"/>
        <v>-5.6482493104690557E-2</v>
      </c>
      <c r="AK127" s="25">
        <f t="shared" si="101"/>
        <v>-9.4226366313492904E-2</v>
      </c>
      <c r="AL127" s="25">
        <f t="shared" si="102"/>
        <v>-8.2170736611446693E-2</v>
      </c>
      <c r="AM127" s="25">
        <f t="shared" si="103"/>
        <v>-2.3159782368669779E-2</v>
      </c>
      <c r="AN127" s="25">
        <f t="shared" si="104"/>
        <v>-4.2299979050437364E-2</v>
      </c>
      <c r="AO127" s="25">
        <f t="shared" si="105"/>
        <v>-6.5995003376623562E-2</v>
      </c>
      <c r="AP127" s="25">
        <f t="shared" si="106"/>
        <v>-6.680334659880971E-2</v>
      </c>
      <c r="AQ127" s="25">
        <f t="shared" si="107"/>
        <v>3.5786374277882782E-2</v>
      </c>
      <c r="AR127" s="25">
        <f t="shared" si="108"/>
        <v>1.4036466317780771E-2</v>
      </c>
      <c r="AS127" s="25">
        <f t="shared" si="109"/>
        <v>5.2379733473149503E-2</v>
      </c>
      <c r="AU127" s="76">
        <v>40786</v>
      </c>
      <c r="AV127" s="88">
        <f t="shared" ref="AV127:BF127" si="169">AI127-AI$251/12-AI$250*$AI127</f>
        <v>0</v>
      </c>
      <c r="AW127" s="88">
        <f t="shared" si="169"/>
        <v>8.4576650055195809E-3</v>
      </c>
      <c r="AX127" s="88">
        <f t="shared" si="169"/>
        <v>-1.7208153122259262E-2</v>
      </c>
      <c r="AY127" s="88">
        <f t="shared" si="169"/>
        <v>-2.9390741731603144E-2</v>
      </c>
      <c r="AZ127" s="88">
        <f t="shared" si="169"/>
        <v>2.6719863137757142E-2</v>
      </c>
      <c r="BA127" s="88">
        <f t="shared" si="169"/>
        <v>6.2635938518336085E-3</v>
      </c>
      <c r="BB127" s="88">
        <f t="shared" si="169"/>
        <v>-2.2242306020209865E-2</v>
      </c>
      <c r="BC127" s="88">
        <f t="shared" si="169"/>
        <v>-1.0839444549614968E-2</v>
      </c>
      <c r="BD127" s="88">
        <f t="shared" si="169"/>
        <v>6.257032540277184E-2</v>
      </c>
      <c r="BE127" s="88">
        <f t="shared" si="169"/>
        <v>3.9639138623759604E-2</v>
      </c>
      <c r="BF127" s="88">
        <f t="shared" si="169"/>
        <v>8.2168058694056384E-2</v>
      </c>
    </row>
    <row r="128" spans="1:58" x14ac:dyDescent="0.3">
      <c r="A128" s="75">
        <v>2710</v>
      </c>
      <c r="B128" s="76">
        <v>40816</v>
      </c>
      <c r="C128" s="80">
        <v>1381.3277</v>
      </c>
      <c r="D128" s="81">
        <v>54.061199999999999</v>
      </c>
      <c r="E128" s="82">
        <v>19.88</v>
      </c>
      <c r="F128" s="82">
        <v>29.334800000000001</v>
      </c>
      <c r="G128" s="82">
        <v>31.6035</v>
      </c>
      <c r="H128" s="82">
        <v>131.4102</v>
      </c>
      <c r="I128" s="82">
        <v>91.476299999999995</v>
      </c>
      <c r="J128" s="82">
        <v>40.953600000000002</v>
      </c>
      <c r="K128" s="82">
        <v>43.957900000000002</v>
      </c>
      <c r="L128" s="82">
        <v>77.182000000000002</v>
      </c>
      <c r="M128" s="87">
        <v>111.878</v>
      </c>
      <c r="N128" s="86">
        <v>1251.2043404180899</v>
      </c>
      <c r="O128" s="24"/>
      <c r="P128" s="76">
        <v>40816</v>
      </c>
      <c r="Q128" s="28">
        <f t="shared" si="87"/>
        <v>-7.0296379909139395E-2</v>
      </c>
      <c r="R128" s="28">
        <f t="shared" si="88"/>
        <v>-5.4993077794403544E-2</v>
      </c>
      <c r="S128" s="28">
        <f t="shared" si="89"/>
        <v>-9.3892433910665596E-2</v>
      </c>
      <c r="T128" s="28">
        <f t="shared" si="90"/>
        <v>2.3870105302102207E-2</v>
      </c>
      <c r="U128" s="28">
        <f t="shared" si="91"/>
        <v>-6.4284804898341097E-2</v>
      </c>
      <c r="V128" s="28">
        <f t="shared" si="92"/>
        <v>-6.323326247535288E-2</v>
      </c>
      <c r="W128" s="28">
        <f t="shared" si="93"/>
        <v>-1.8778894526263912E-2</v>
      </c>
      <c r="X128" s="28">
        <f t="shared" si="94"/>
        <v>-0.11883778573395753</v>
      </c>
      <c r="Y128" s="28">
        <f t="shared" si="95"/>
        <v>-3.4499193913276383E-2</v>
      </c>
      <c r="Z128" s="28">
        <f t="shared" si="96"/>
        <v>-3.9260107548297118E-2</v>
      </c>
      <c r="AA128" s="28">
        <f t="shared" si="97"/>
        <v>-2.8651304936706645E-2</v>
      </c>
      <c r="AB128" s="28">
        <f t="shared" si="98"/>
        <v>7.3018416691938981E-5</v>
      </c>
      <c r="AC128" s="28"/>
      <c r="AD128" s="28"/>
      <c r="AE128" s="28"/>
      <c r="AF128" s="28"/>
      <c r="AG128" s="24"/>
      <c r="AH128" s="76">
        <v>40816</v>
      </c>
      <c r="AI128" s="25">
        <f t="shared" si="99"/>
        <v>-7.0369398325831334E-2</v>
      </c>
      <c r="AJ128" s="25">
        <f t="shared" si="100"/>
        <v>-5.5066096211095483E-2</v>
      </c>
      <c r="AK128" s="25">
        <f t="shared" si="101"/>
        <v>-9.3965452327357535E-2</v>
      </c>
      <c r="AL128" s="25">
        <f t="shared" si="102"/>
        <v>2.3797086885410268E-2</v>
      </c>
      <c r="AM128" s="25">
        <f t="shared" si="103"/>
        <v>-6.4357823315033036E-2</v>
      </c>
      <c r="AN128" s="25">
        <f t="shared" si="104"/>
        <v>-6.3306280892044819E-2</v>
      </c>
      <c r="AO128" s="25">
        <f t="shared" si="105"/>
        <v>-1.8851912942955851E-2</v>
      </c>
      <c r="AP128" s="25">
        <f t="shared" si="106"/>
        <v>-0.11891080415064947</v>
      </c>
      <c r="AQ128" s="25">
        <f t="shared" si="107"/>
        <v>-3.4572212329968321E-2</v>
      </c>
      <c r="AR128" s="25">
        <f t="shared" si="108"/>
        <v>-3.9333125964989057E-2</v>
      </c>
      <c r="AS128" s="25">
        <f t="shared" si="109"/>
        <v>-2.8724323353398584E-2</v>
      </c>
      <c r="AU128" s="76">
        <v>40816</v>
      </c>
      <c r="AV128" s="88">
        <f t="shared" ref="AV128:BF128" si="170">AI128-AI$251/12-AI$250*$AI128</f>
        <v>0</v>
      </c>
      <c r="AW128" s="88">
        <f t="shared" si="170"/>
        <v>2.979890445387514E-2</v>
      </c>
      <c r="AX128" s="88">
        <f t="shared" si="170"/>
        <v>9.4495382157808311E-3</v>
      </c>
      <c r="AY128" s="88">
        <f t="shared" si="170"/>
        <v>9.2878429825279635E-2</v>
      </c>
      <c r="AZ128" s="88">
        <f t="shared" si="170"/>
        <v>1.5061174144493789E-3</v>
      </c>
      <c r="BA128" s="88">
        <f t="shared" si="170"/>
        <v>-5.892020499118078E-5</v>
      </c>
      <c r="BB128" s="88">
        <f t="shared" si="170"/>
        <v>3.7571354367667495E-2</v>
      </c>
      <c r="BC128" s="88">
        <f t="shared" si="170"/>
        <v>-4.584507765135605E-2</v>
      </c>
      <c r="BD128" s="88">
        <f t="shared" si="170"/>
        <v>7.8956760492490674E-4</v>
      </c>
      <c r="BE128" s="88">
        <f t="shared" si="170"/>
        <v>-5.2762799270119898E-3</v>
      </c>
      <c r="BF128" s="88">
        <f t="shared" si="170"/>
        <v>1.1836654025865471E-2</v>
      </c>
    </row>
    <row r="129" spans="1:58" x14ac:dyDescent="0.3">
      <c r="A129" s="75">
        <v>2731</v>
      </c>
      <c r="B129" s="76">
        <v>40847</v>
      </c>
      <c r="C129" s="80">
        <v>1532.2955999999999</v>
      </c>
      <c r="D129" s="81">
        <v>57.362900000000003</v>
      </c>
      <c r="E129" s="82">
        <v>26.94</v>
      </c>
      <c r="F129" s="82">
        <v>33.515300000000003</v>
      </c>
      <c r="G129" s="82">
        <v>33.812800000000003</v>
      </c>
      <c r="H129" s="82">
        <v>149.0943</v>
      </c>
      <c r="I129" s="82">
        <v>98.353099999999998</v>
      </c>
      <c r="J129" s="82">
        <v>46.749000000000002</v>
      </c>
      <c r="K129" s="82">
        <v>44.452399999999997</v>
      </c>
      <c r="L129" s="82">
        <v>78.491</v>
      </c>
      <c r="M129" s="87">
        <v>118.286</v>
      </c>
      <c r="N129" s="86">
        <v>1251.2793155153599</v>
      </c>
      <c r="O129" s="24"/>
      <c r="P129" s="76">
        <v>40847</v>
      </c>
      <c r="Q129" s="28">
        <f t="shared" si="87"/>
        <v>0.10929187911022109</v>
      </c>
      <c r="R129" s="28">
        <f t="shared" si="88"/>
        <v>6.1073376099679777E-2</v>
      </c>
      <c r="S129" s="28">
        <f t="shared" si="89"/>
        <v>0.35513078470824966</v>
      </c>
      <c r="T129" s="28">
        <f t="shared" si="90"/>
        <v>0.14250991995854756</v>
      </c>
      <c r="U129" s="28">
        <f t="shared" si="91"/>
        <v>6.9906814118689375E-2</v>
      </c>
      <c r="V129" s="28">
        <f t="shared" si="92"/>
        <v>0.13457174557226148</v>
      </c>
      <c r="W129" s="28">
        <f t="shared" si="93"/>
        <v>7.5175755906174535E-2</v>
      </c>
      <c r="X129" s="28">
        <f t="shared" si="94"/>
        <v>0.14151136896390071</v>
      </c>
      <c r="Y129" s="28">
        <f t="shared" si="95"/>
        <v>1.124939999408503E-2</v>
      </c>
      <c r="Z129" s="28">
        <f t="shared" si="96"/>
        <v>1.6959912933067312E-2</v>
      </c>
      <c r="AA129" s="28">
        <f t="shared" si="97"/>
        <v>5.7276676379627744E-2</v>
      </c>
      <c r="AB129" s="28">
        <f t="shared" si="98"/>
        <v>5.9922344294971452E-5</v>
      </c>
      <c r="AC129" s="28"/>
      <c r="AD129" s="28"/>
      <c r="AE129" s="28"/>
      <c r="AF129" s="28"/>
      <c r="AG129" s="24"/>
      <c r="AH129" s="76">
        <v>40847</v>
      </c>
      <c r="AI129" s="25">
        <f t="shared" si="99"/>
        <v>0.10923195676592612</v>
      </c>
      <c r="AJ129" s="25">
        <f t="shared" si="100"/>
        <v>6.1013453755384806E-2</v>
      </c>
      <c r="AK129" s="25">
        <f t="shared" si="101"/>
        <v>0.35507086236395469</v>
      </c>
      <c r="AL129" s="25">
        <f t="shared" si="102"/>
        <v>0.14244999761425259</v>
      </c>
      <c r="AM129" s="25">
        <f t="shared" si="103"/>
        <v>6.9846891774394404E-2</v>
      </c>
      <c r="AN129" s="25">
        <f t="shared" si="104"/>
        <v>0.13451182322796651</v>
      </c>
      <c r="AO129" s="25">
        <f t="shared" si="105"/>
        <v>7.5115833561879564E-2</v>
      </c>
      <c r="AP129" s="25">
        <f t="shared" si="106"/>
        <v>0.14145144661960574</v>
      </c>
      <c r="AQ129" s="25">
        <f t="shared" si="107"/>
        <v>1.1189477649790058E-2</v>
      </c>
      <c r="AR129" s="25">
        <f t="shared" si="108"/>
        <v>1.689999058877234E-2</v>
      </c>
      <c r="AS129" s="25">
        <f t="shared" si="109"/>
        <v>5.7216754035332773E-2</v>
      </c>
      <c r="AU129" s="76">
        <v>40847</v>
      </c>
      <c r="AV129" s="88">
        <f t="shared" ref="AV129:BF129" si="171">AI129-AI$251/12-AI$250*$AI129</f>
        <v>0</v>
      </c>
      <c r="AW129" s="88">
        <f t="shared" si="171"/>
        <v>-7.8481007895504079E-2</v>
      </c>
      <c r="AX129" s="88">
        <f t="shared" si="171"/>
        <v>0.16125054189933735</v>
      </c>
      <c r="AY129" s="88">
        <f t="shared" si="171"/>
        <v>2.7973469232461468E-2</v>
      </c>
      <c r="AZ129" s="88">
        <f t="shared" si="171"/>
        <v>-4.4276932613286524E-2</v>
      </c>
      <c r="BA129" s="88">
        <f t="shared" si="171"/>
        <v>3.2415506889732548E-2</v>
      </c>
      <c r="BB129" s="88">
        <f t="shared" si="171"/>
        <v>-1.1135163897672648E-2</v>
      </c>
      <c r="BC129" s="88">
        <f t="shared" si="171"/>
        <v>2.1945707236594073E-2</v>
      </c>
      <c r="BD129" s="88">
        <f t="shared" si="171"/>
        <v>-5.0037563850706929E-2</v>
      </c>
      <c r="BE129" s="88">
        <f t="shared" si="171"/>
        <v>-4.4239593037524366E-2</v>
      </c>
      <c r="BF129" s="88">
        <f t="shared" si="171"/>
        <v>-2.352543267928138E-2</v>
      </c>
    </row>
    <row r="130" spans="1:58" x14ac:dyDescent="0.3">
      <c r="A130" s="75">
        <v>2753</v>
      </c>
      <c r="B130" s="76">
        <v>40877</v>
      </c>
      <c r="C130" s="80">
        <v>1528.8939</v>
      </c>
      <c r="D130" s="81">
        <v>61.1616</v>
      </c>
      <c r="E130" s="82">
        <v>28.91</v>
      </c>
      <c r="F130" s="82">
        <v>32.063000000000002</v>
      </c>
      <c r="G130" s="82">
        <v>32.722499999999997</v>
      </c>
      <c r="H130" s="82">
        <v>147.09899999999999</v>
      </c>
      <c r="I130" s="82">
        <v>101.90989999999999</v>
      </c>
      <c r="J130" s="82">
        <v>48.595399999999998</v>
      </c>
      <c r="K130" s="82">
        <v>44.053800000000003</v>
      </c>
      <c r="L130" s="82">
        <v>80.441999999999993</v>
      </c>
      <c r="M130" s="87">
        <v>122.599</v>
      </c>
      <c r="N130" s="86">
        <v>1251.3691922289199</v>
      </c>
      <c r="O130" s="24"/>
      <c r="P130" s="76">
        <v>40877</v>
      </c>
      <c r="Q130" s="28">
        <f t="shared" si="87"/>
        <v>-2.2200024590555145E-3</v>
      </c>
      <c r="R130" s="28">
        <f t="shared" si="88"/>
        <v>6.6222244691255039E-2</v>
      </c>
      <c r="S130" s="28">
        <f t="shared" si="89"/>
        <v>7.3125463994060835E-2</v>
      </c>
      <c r="T130" s="28">
        <f t="shared" si="90"/>
        <v>-4.3332448165464776E-2</v>
      </c>
      <c r="U130" s="28">
        <f t="shared" si="91"/>
        <v>-3.2245185255288078E-2</v>
      </c>
      <c r="V130" s="28">
        <f t="shared" si="92"/>
        <v>-1.3382805378877816E-2</v>
      </c>
      <c r="W130" s="28">
        <f t="shared" si="93"/>
        <v>3.616357796551406E-2</v>
      </c>
      <c r="X130" s="28">
        <f t="shared" si="94"/>
        <v>3.94960320006843E-2</v>
      </c>
      <c r="Y130" s="28">
        <f t="shared" si="95"/>
        <v>-8.9668949258081554E-3</v>
      </c>
      <c r="Z130" s="28">
        <f t="shared" si="96"/>
        <v>2.4856352957663752E-2</v>
      </c>
      <c r="AA130" s="28">
        <f t="shared" si="97"/>
        <v>3.646247231286881E-2</v>
      </c>
      <c r="AB130" s="28">
        <f t="shared" si="98"/>
        <v>7.1827858453055171E-5</v>
      </c>
      <c r="AC130" s="28"/>
      <c r="AD130" s="28"/>
      <c r="AE130" s="28"/>
      <c r="AF130" s="28"/>
      <c r="AG130" s="24"/>
      <c r="AH130" s="76">
        <v>40877</v>
      </c>
      <c r="AI130" s="25">
        <f t="shared" si="99"/>
        <v>-2.2918303175085697E-3</v>
      </c>
      <c r="AJ130" s="25">
        <f t="shared" si="100"/>
        <v>6.6150416832801984E-2</v>
      </c>
      <c r="AK130" s="25">
        <f t="shared" si="101"/>
        <v>7.305363613560778E-2</v>
      </c>
      <c r="AL130" s="25">
        <f t="shared" si="102"/>
        <v>-4.3404276023917832E-2</v>
      </c>
      <c r="AM130" s="25">
        <f t="shared" si="103"/>
        <v>-3.2317013113741133E-2</v>
      </c>
      <c r="AN130" s="25">
        <f t="shared" si="104"/>
        <v>-1.3454633237330871E-2</v>
      </c>
      <c r="AO130" s="25">
        <f t="shared" si="105"/>
        <v>3.6091750107061005E-2</v>
      </c>
      <c r="AP130" s="25">
        <f t="shared" si="106"/>
        <v>3.9424204142231245E-2</v>
      </c>
      <c r="AQ130" s="25">
        <f t="shared" si="107"/>
        <v>-9.0387227842612106E-3</v>
      </c>
      <c r="AR130" s="25">
        <f t="shared" si="108"/>
        <v>2.4784525099210697E-2</v>
      </c>
      <c r="AS130" s="25">
        <f t="shared" si="109"/>
        <v>3.6390644454415755E-2</v>
      </c>
      <c r="AU130" s="76">
        <v>40877</v>
      </c>
      <c r="AV130" s="88">
        <f t="shared" ref="AV130:BF130" si="172">AI130-AI$251/12-AI$250*$AI130</f>
        <v>0</v>
      </c>
      <c r="AW130" s="88">
        <f t="shared" si="172"/>
        <v>6.5972370098072747E-2</v>
      </c>
      <c r="AX130" s="88">
        <f t="shared" si="172"/>
        <v>6.3802120965203699E-2</v>
      </c>
      <c r="AY130" s="88">
        <f t="shared" si="172"/>
        <v>-4.3900211395668486E-2</v>
      </c>
      <c r="AZ130" s="88">
        <f t="shared" si="172"/>
        <v>-3.4677108412102989E-2</v>
      </c>
      <c r="BA130" s="88">
        <f t="shared" si="172"/>
        <v>-1.2880493538417522E-2</v>
      </c>
      <c r="BB130" s="88">
        <f t="shared" si="172"/>
        <v>3.843459604242918E-2</v>
      </c>
      <c r="BC130" s="88">
        <f t="shared" si="172"/>
        <v>3.9496065654440915E-2</v>
      </c>
      <c r="BD130" s="88">
        <f t="shared" si="172"/>
        <v>-1.0288760487114164E-2</v>
      </c>
      <c r="BE130" s="88">
        <f t="shared" si="172"/>
        <v>2.2757337075706804E-2</v>
      </c>
      <c r="BF130" s="88">
        <f t="shared" si="172"/>
        <v>3.097187742135761E-2</v>
      </c>
    </row>
    <row r="131" spans="1:58" x14ac:dyDescent="0.3">
      <c r="A131" s="75">
        <v>2775</v>
      </c>
      <c r="B131" s="76">
        <v>40907</v>
      </c>
      <c r="C131" s="80">
        <v>1544.5046</v>
      </c>
      <c r="D131" s="81">
        <v>61.05</v>
      </c>
      <c r="E131" s="82">
        <v>32.28</v>
      </c>
      <c r="F131" s="82">
        <v>26.2334</v>
      </c>
      <c r="G131" s="82">
        <v>33.208599999999997</v>
      </c>
      <c r="H131" s="82">
        <v>152.22069999999999</v>
      </c>
      <c r="I131" s="82">
        <v>107.38290000000001</v>
      </c>
      <c r="J131" s="82">
        <v>50.573799999999999</v>
      </c>
      <c r="K131" s="82">
        <v>45.849299999999999</v>
      </c>
      <c r="L131" s="82">
        <v>83.396000000000001</v>
      </c>
      <c r="M131" s="87">
        <v>128.773</v>
      </c>
      <c r="N131" s="86">
        <v>1251.44765343733</v>
      </c>
      <c r="O131" s="24"/>
      <c r="P131" s="76">
        <v>40907</v>
      </c>
      <c r="Q131" s="28">
        <f t="shared" si="87"/>
        <v>1.0210453452656143E-2</v>
      </c>
      <c r="R131" s="28">
        <f t="shared" si="88"/>
        <v>-1.8246743054466386E-3</v>
      </c>
      <c r="S131" s="28">
        <f t="shared" si="89"/>
        <v>0.11656866136285027</v>
      </c>
      <c r="T131" s="28">
        <f t="shared" si="90"/>
        <v>-0.18181704768736562</v>
      </c>
      <c r="U131" s="28">
        <f t="shared" si="91"/>
        <v>1.485522194208877E-2</v>
      </c>
      <c r="V131" s="28">
        <f t="shared" si="92"/>
        <v>3.4818047709365807E-2</v>
      </c>
      <c r="W131" s="28">
        <f t="shared" si="93"/>
        <v>5.3704301544795996E-2</v>
      </c>
      <c r="X131" s="28">
        <f t="shared" si="94"/>
        <v>4.0711672298201051E-2</v>
      </c>
      <c r="Y131" s="28">
        <f t="shared" si="95"/>
        <v>4.0756983506530675E-2</v>
      </c>
      <c r="Z131" s="28">
        <f t="shared" si="96"/>
        <v>3.6722110340369651E-2</v>
      </c>
      <c r="AA131" s="28">
        <f t="shared" si="97"/>
        <v>5.0359301462491457E-2</v>
      </c>
      <c r="AB131" s="28">
        <f t="shared" si="98"/>
        <v>6.2700287730699245E-5</v>
      </c>
      <c r="AC131" s="28"/>
      <c r="AD131" s="28"/>
      <c r="AE131" s="28"/>
      <c r="AF131" s="28"/>
      <c r="AG131" s="24"/>
      <c r="AH131" s="76">
        <v>40907</v>
      </c>
      <c r="AI131" s="25">
        <f t="shared" si="99"/>
        <v>1.0147753164925444E-2</v>
      </c>
      <c r="AJ131" s="25">
        <f t="shared" si="100"/>
        <v>-1.8873745931773378E-3</v>
      </c>
      <c r="AK131" s="25">
        <f t="shared" si="101"/>
        <v>0.11650596107511957</v>
      </c>
      <c r="AL131" s="25">
        <f t="shared" si="102"/>
        <v>-0.18187974797509632</v>
      </c>
      <c r="AM131" s="25">
        <f t="shared" si="103"/>
        <v>1.4792521654358071E-2</v>
      </c>
      <c r="AN131" s="25">
        <f t="shared" si="104"/>
        <v>3.4755347421635108E-2</v>
      </c>
      <c r="AO131" s="25">
        <f t="shared" si="105"/>
        <v>5.3641601257065297E-2</v>
      </c>
      <c r="AP131" s="25">
        <f t="shared" si="106"/>
        <v>4.0648972010470352E-2</v>
      </c>
      <c r="AQ131" s="25">
        <f t="shared" si="107"/>
        <v>4.0694283218799976E-2</v>
      </c>
      <c r="AR131" s="25">
        <f t="shared" si="108"/>
        <v>3.6659410052638952E-2</v>
      </c>
      <c r="AS131" s="25">
        <f t="shared" si="109"/>
        <v>5.0296601174760758E-2</v>
      </c>
      <c r="AU131" s="76">
        <v>40907</v>
      </c>
      <c r="AV131" s="88">
        <f t="shared" ref="AV131:BF131" si="173">AI131-AI$251/12-AI$250*$AI131</f>
        <v>0</v>
      </c>
      <c r="AW131" s="88">
        <f t="shared" si="173"/>
        <v>-1.7605049412150513E-2</v>
      </c>
      <c r="AX131" s="88">
        <f t="shared" si="173"/>
        <v>8.6667276819497902E-2</v>
      </c>
      <c r="AY131" s="88">
        <f t="shared" si="173"/>
        <v>-0.19508930381478334</v>
      </c>
      <c r="AZ131" s="88">
        <f t="shared" si="173"/>
        <v>-3.3920731684705663E-5</v>
      </c>
      <c r="BA131" s="88">
        <f t="shared" si="173"/>
        <v>2.3877421669272439E-2</v>
      </c>
      <c r="BB131" s="88">
        <f t="shared" si="173"/>
        <v>4.6102514918054185E-2</v>
      </c>
      <c r="BC131" s="88">
        <f t="shared" si="173"/>
        <v>2.7382911740554412E-2</v>
      </c>
      <c r="BD131" s="88">
        <f t="shared" si="173"/>
        <v>3.2754292051500183E-2</v>
      </c>
      <c r="BE131" s="88">
        <f t="shared" si="173"/>
        <v>2.8038708670433576E-2</v>
      </c>
      <c r="BF131" s="88">
        <f t="shared" si="173"/>
        <v>3.6476111138787244E-2</v>
      </c>
    </row>
    <row r="132" spans="1:58" x14ac:dyDescent="0.3">
      <c r="A132" s="75">
        <v>2797</v>
      </c>
      <c r="B132" s="76">
        <v>40939</v>
      </c>
      <c r="C132" s="80">
        <v>1613.7173</v>
      </c>
      <c r="D132" s="81">
        <v>65.648300000000006</v>
      </c>
      <c r="E132" s="82">
        <v>32.229999999999997</v>
      </c>
      <c r="F132" s="82">
        <v>28.915600000000001</v>
      </c>
      <c r="G132" s="82">
        <v>37.775500000000001</v>
      </c>
      <c r="H132" s="82">
        <v>147.5282</v>
      </c>
      <c r="I132" s="82">
        <v>106.0907</v>
      </c>
      <c r="J132" s="82">
        <v>54.166699999999999</v>
      </c>
      <c r="K132" s="82">
        <v>44.250399999999999</v>
      </c>
      <c r="L132" s="82">
        <v>82.540999999999997</v>
      </c>
      <c r="M132" s="87">
        <v>127.13</v>
      </c>
      <c r="N132" s="86">
        <v>1251.5380388793999</v>
      </c>
      <c r="O132" s="24"/>
      <c r="P132" s="76">
        <v>40939</v>
      </c>
      <c r="Q132" s="28">
        <f t="shared" ref="Q132:Q195" si="174">(C132/C131)-1</f>
        <v>4.4812232996910506E-2</v>
      </c>
      <c r="R132" s="28">
        <f t="shared" ref="R132:R195" si="175">(D132/D131)-1</f>
        <v>7.5320229320229526E-2</v>
      </c>
      <c r="S132" s="28">
        <f t="shared" ref="S132:S195" si="176">(E132/E131)-1</f>
        <v>-1.5489467162330683E-3</v>
      </c>
      <c r="T132" s="28">
        <f t="shared" ref="T132:T195" si="177">(F132/F131)-1</f>
        <v>0.1022437045903315</v>
      </c>
      <c r="U132" s="28">
        <f t="shared" ref="U132:U195" si="178">(G132/G131)-1</f>
        <v>0.13752160584908735</v>
      </c>
      <c r="V132" s="28">
        <f t="shared" ref="V132:V195" si="179">(H132/H131)-1</f>
        <v>-3.0826950605272407E-2</v>
      </c>
      <c r="W132" s="28">
        <f t="shared" ref="W132:W195" si="180">(I132/I131)-1</f>
        <v>-1.2033573315677004E-2</v>
      </c>
      <c r="X132" s="28">
        <f t="shared" ref="X132:X195" si="181">(J132/J131)-1</f>
        <v>7.1042713816244829E-2</v>
      </c>
      <c r="Y132" s="28">
        <f t="shared" ref="Y132:Y195" si="182">(K132/K131)-1</f>
        <v>-3.487294244405037E-2</v>
      </c>
      <c r="Z132" s="28">
        <f t="shared" ref="Z132:Z195" si="183">(L132/L131)-1</f>
        <v>-1.025229027771124E-2</v>
      </c>
      <c r="AA132" s="28">
        <f t="shared" ref="AA132:AA195" si="184">(M132/M131)-1</f>
        <v>-1.2758885791276153E-2</v>
      </c>
      <c r="AB132" s="28">
        <f t="shared" ref="AB132:AB195" si="185">(N132/N131)-1</f>
        <v>7.2224708577817154E-5</v>
      </c>
      <c r="AC132" s="28"/>
      <c r="AD132" s="28"/>
      <c r="AE132" s="28"/>
      <c r="AF132" s="28"/>
      <c r="AG132" s="24"/>
      <c r="AH132" s="76">
        <v>40939</v>
      </c>
      <c r="AI132" s="25">
        <f t="shared" ref="AI132:AI195" si="186">Q132-$AB132</f>
        <v>4.4740008288332689E-2</v>
      </c>
      <c r="AJ132" s="25">
        <f t="shared" ref="AJ132:AJ195" si="187">R132-$AB132</f>
        <v>7.5248004611651709E-2</v>
      </c>
      <c r="AK132" s="25">
        <f t="shared" ref="AK132:AK195" si="188">S132-$AB132</f>
        <v>-1.6211714248108855E-3</v>
      </c>
      <c r="AL132" s="25">
        <f t="shared" ref="AL132:AL195" si="189">T132-$AB132</f>
        <v>0.10217147988175368</v>
      </c>
      <c r="AM132" s="25">
        <f t="shared" ref="AM132:AM195" si="190">U132-$AB132</f>
        <v>0.13744938114050953</v>
      </c>
      <c r="AN132" s="25">
        <f t="shared" ref="AN132:AN195" si="191">V132-$AB132</f>
        <v>-3.0899175313850225E-2</v>
      </c>
      <c r="AO132" s="25">
        <f t="shared" ref="AO132:AO195" si="192">W132-$AB132</f>
        <v>-1.2105798024254821E-2</v>
      </c>
      <c r="AP132" s="25">
        <f t="shared" ref="AP132:AP195" si="193">X132-$AB132</f>
        <v>7.0970489107667012E-2</v>
      </c>
      <c r="AQ132" s="25">
        <f t="shared" ref="AQ132:AQ195" si="194">Y132-$AB132</f>
        <v>-3.4945167152628187E-2</v>
      </c>
      <c r="AR132" s="25">
        <f t="shared" ref="AR132:AR195" si="195">Z132-$AB132</f>
        <v>-1.0324514986289057E-2</v>
      </c>
      <c r="AS132" s="25">
        <f t="shared" ref="AS132:AS195" si="196">AA132-$AB132</f>
        <v>-1.283111049985397E-2</v>
      </c>
      <c r="AU132" s="76">
        <v>40939</v>
      </c>
      <c r="AV132" s="88">
        <f t="shared" ref="AV132:BF132" si="197">AI132-AI$251/12-AI$250*$AI132</f>
        <v>0</v>
      </c>
      <c r="AW132" s="88">
        <f t="shared" si="197"/>
        <v>1.6317405503685399E-2</v>
      </c>
      <c r="AX132" s="88">
        <f t="shared" si="197"/>
        <v>-8.8709088041806106E-2</v>
      </c>
      <c r="AY132" s="88">
        <f t="shared" si="197"/>
        <v>5.3607621111421075E-2</v>
      </c>
      <c r="AZ132" s="88">
        <f t="shared" si="197"/>
        <v>8.795625883524294E-2</v>
      </c>
      <c r="BA132" s="88">
        <f t="shared" si="197"/>
        <v>-7.3623245299249879E-2</v>
      </c>
      <c r="BB132" s="88">
        <f t="shared" si="197"/>
        <v>-4.7124769266990538E-2</v>
      </c>
      <c r="BC132" s="88">
        <f t="shared" si="197"/>
        <v>2.0614055695043466E-2</v>
      </c>
      <c r="BD132" s="88">
        <f t="shared" si="197"/>
        <v>-6.1488721480435472E-2</v>
      </c>
      <c r="BE132" s="88">
        <f t="shared" si="197"/>
        <v>-3.7280596856585094E-2</v>
      </c>
      <c r="BF132" s="88">
        <f t="shared" si="197"/>
        <v>-5.0015288395911697E-2</v>
      </c>
    </row>
    <row r="133" spans="1:58" x14ac:dyDescent="0.3">
      <c r="A133" s="75">
        <v>2818</v>
      </c>
      <c r="B133" s="76">
        <v>40968</v>
      </c>
      <c r="C133" s="80">
        <v>1683.4983999999999</v>
      </c>
      <c r="D133" s="81">
        <v>69.638300000000001</v>
      </c>
      <c r="E133" s="82">
        <v>36</v>
      </c>
      <c r="F133" s="82">
        <v>29.986799999999999</v>
      </c>
      <c r="G133" s="82">
        <v>40.871000000000002</v>
      </c>
      <c r="H133" s="82">
        <v>157.31639999999999</v>
      </c>
      <c r="I133" s="82">
        <v>110.191</v>
      </c>
      <c r="J133" s="82">
        <v>54.291800000000002</v>
      </c>
      <c r="K133" s="82">
        <v>45.777200000000001</v>
      </c>
      <c r="L133" s="82">
        <v>79.757000000000005</v>
      </c>
      <c r="M133" s="87">
        <v>128.31899999999999</v>
      </c>
      <c r="N133" s="86">
        <v>1251.6468079927599</v>
      </c>
      <c r="O133" s="24"/>
      <c r="P133" s="76">
        <v>40968</v>
      </c>
      <c r="Q133" s="28">
        <f t="shared" si="174"/>
        <v>4.3242456407946994E-2</v>
      </c>
      <c r="R133" s="28">
        <f t="shared" si="175"/>
        <v>6.0778420766417263E-2</v>
      </c>
      <c r="S133" s="28">
        <f t="shared" si="176"/>
        <v>0.11697176543592946</v>
      </c>
      <c r="T133" s="28">
        <f t="shared" si="177"/>
        <v>3.7045746932451662E-2</v>
      </c>
      <c r="U133" s="28">
        <f t="shared" si="178"/>
        <v>8.1944646662519327E-2</v>
      </c>
      <c r="V133" s="28">
        <f t="shared" si="179"/>
        <v>6.6347993129449057E-2</v>
      </c>
      <c r="W133" s="28">
        <f t="shared" si="180"/>
        <v>3.8649005049453011E-2</v>
      </c>
      <c r="X133" s="28">
        <f t="shared" si="181"/>
        <v>2.3095370402850257E-3</v>
      </c>
      <c r="Y133" s="28">
        <f t="shared" si="182"/>
        <v>3.4503642904923026E-2</v>
      </c>
      <c r="Z133" s="28">
        <f t="shared" si="183"/>
        <v>-3.37286924074095E-2</v>
      </c>
      <c r="AA133" s="28">
        <f t="shared" si="184"/>
        <v>9.3526311649492211E-3</v>
      </c>
      <c r="AB133" s="28">
        <f t="shared" si="185"/>
        <v>8.6908355943826621E-5</v>
      </c>
      <c r="AC133" s="28"/>
      <c r="AD133" s="28"/>
      <c r="AE133" s="28"/>
      <c r="AF133" s="28"/>
      <c r="AG133" s="24"/>
      <c r="AH133" s="76">
        <v>40968</v>
      </c>
      <c r="AI133" s="25">
        <f t="shared" si="186"/>
        <v>4.3155548052003168E-2</v>
      </c>
      <c r="AJ133" s="25">
        <f t="shared" si="187"/>
        <v>6.0691512410473436E-2</v>
      </c>
      <c r="AK133" s="25">
        <f t="shared" si="188"/>
        <v>0.11688485707998564</v>
      </c>
      <c r="AL133" s="25">
        <f t="shared" si="189"/>
        <v>3.6958838576507835E-2</v>
      </c>
      <c r="AM133" s="25">
        <f t="shared" si="190"/>
        <v>8.18577383065755E-2</v>
      </c>
      <c r="AN133" s="25">
        <f t="shared" si="191"/>
        <v>6.626108477350523E-2</v>
      </c>
      <c r="AO133" s="25">
        <f t="shared" si="192"/>
        <v>3.8562096693509185E-2</v>
      </c>
      <c r="AP133" s="25">
        <f t="shared" si="193"/>
        <v>2.2226286843411991E-3</v>
      </c>
      <c r="AQ133" s="25">
        <f t="shared" si="194"/>
        <v>3.44167345489792E-2</v>
      </c>
      <c r="AR133" s="25">
        <f t="shared" si="195"/>
        <v>-3.3815600763353326E-2</v>
      </c>
      <c r="AS133" s="25">
        <f t="shared" si="196"/>
        <v>9.2657228090053945E-3</v>
      </c>
      <c r="AU133" s="76">
        <v>40968</v>
      </c>
      <c r="AV133" s="88">
        <f t="shared" ref="AV133:BF133" si="198">AI133-AI$251/12-AI$250*$AI133</f>
        <v>0</v>
      </c>
      <c r="AW133" s="88">
        <f t="shared" si="198"/>
        <v>3.7402338176676861E-3</v>
      </c>
      <c r="AX133" s="88">
        <f t="shared" si="198"/>
        <v>3.2419178646461905E-2</v>
      </c>
      <c r="AY133" s="88">
        <f t="shared" si="198"/>
        <v>-9.9856551950146394E-3</v>
      </c>
      <c r="AZ133" s="88">
        <f t="shared" si="198"/>
        <v>3.3952485183633647E-2</v>
      </c>
      <c r="BA133" s="88">
        <f t="shared" si="198"/>
        <v>2.4995692432498828E-2</v>
      </c>
      <c r="BB133" s="88">
        <f t="shared" si="198"/>
        <v>4.8018113841863871E-3</v>
      </c>
      <c r="BC133" s="88">
        <f t="shared" si="198"/>
        <v>-4.6434920940984004E-2</v>
      </c>
      <c r="BD133" s="88">
        <f t="shared" si="198"/>
        <v>8.7252959903437004E-3</v>
      </c>
      <c r="BE133" s="88">
        <f t="shared" si="198"/>
        <v>-5.993185067711139E-2</v>
      </c>
      <c r="BF133" s="88">
        <f t="shared" si="198"/>
        <v>-2.6848307036390295E-2</v>
      </c>
    </row>
    <row r="134" spans="1:58" x14ac:dyDescent="0.3">
      <c r="A134" s="75">
        <v>2840</v>
      </c>
      <c r="B134" s="76">
        <v>40998</v>
      </c>
      <c r="C134" s="80">
        <v>1738.8069</v>
      </c>
      <c r="D134" s="81">
        <v>76.223600000000005</v>
      </c>
      <c r="E134" s="82">
        <v>36.700000000000003</v>
      </c>
      <c r="F134" s="82">
        <v>29.889399999999998</v>
      </c>
      <c r="G134" s="82">
        <v>41.534199999999998</v>
      </c>
      <c r="H134" s="82">
        <v>154.56280000000001</v>
      </c>
      <c r="I134" s="82">
        <v>110.48399999999999</v>
      </c>
      <c r="J134" s="82">
        <v>51.7393</v>
      </c>
      <c r="K134" s="82">
        <v>48.848599999999998</v>
      </c>
      <c r="L134" s="82">
        <v>84.078000000000003</v>
      </c>
      <c r="M134" s="87">
        <v>126.794</v>
      </c>
      <c r="N134" s="86">
        <v>1251.78588722944</v>
      </c>
      <c r="O134" s="24"/>
      <c r="P134" s="76">
        <v>40998</v>
      </c>
      <c r="Q134" s="28">
        <f t="shared" si="174"/>
        <v>3.285331307710182E-2</v>
      </c>
      <c r="R134" s="28">
        <f t="shared" si="175"/>
        <v>9.4564341748721636E-2</v>
      </c>
      <c r="S134" s="28">
        <f t="shared" si="176"/>
        <v>1.9444444444444597E-2</v>
      </c>
      <c r="T134" s="28">
        <f t="shared" si="177"/>
        <v>-3.2480958288313433E-3</v>
      </c>
      <c r="U134" s="28">
        <f t="shared" si="178"/>
        <v>1.6226664383058864E-2</v>
      </c>
      <c r="V134" s="28">
        <f t="shared" si="179"/>
        <v>-1.7503578775003636E-2</v>
      </c>
      <c r="W134" s="28">
        <f t="shared" si="180"/>
        <v>2.6590193391473615E-3</v>
      </c>
      <c r="X134" s="28">
        <f t="shared" si="181"/>
        <v>-4.7014466272991551E-2</v>
      </c>
      <c r="Y134" s="28">
        <f t="shared" si="182"/>
        <v>6.7094536144630901E-2</v>
      </c>
      <c r="Z134" s="28">
        <f t="shared" si="183"/>
        <v>5.4177062828341116E-2</v>
      </c>
      <c r="AA134" s="28">
        <f t="shared" si="184"/>
        <v>-1.1884444236628933E-2</v>
      </c>
      <c r="AB134" s="28">
        <f t="shared" si="185"/>
        <v>1.1111699865495872E-4</v>
      </c>
      <c r="AC134" s="28"/>
      <c r="AD134" s="28"/>
      <c r="AE134" s="28"/>
      <c r="AF134" s="28"/>
      <c r="AG134" s="24"/>
      <c r="AH134" s="76">
        <v>40998</v>
      </c>
      <c r="AI134" s="25">
        <f t="shared" si="186"/>
        <v>3.2742196078446861E-2</v>
      </c>
      <c r="AJ134" s="25">
        <f t="shared" si="187"/>
        <v>9.4453224750066678E-2</v>
      </c>
      <c r="AK134" s="25">
        <f t="shared" si="188"/>
        <v>1.9333327445789639E-2</v>
      </c>
      <c r="AL134" s="25">
        <f t="shared" si="189"/>
        <v>-3.359212827486302E-3</v>
      </c>
      <c r="AM134" s="25">
        <f t="shared" si="190"/>
        <v>1.6115547384403905E-2</v>
      </c>
      <c r="AN134" s="25">
        <f t="shared" si="191"/>
        <v>-1.7614695773658595E-2</v>
      </c>
      <c r="AO134" s="25">
        <f t="shared" si="192"/>
        <v>2.5479023404924028E-3</v>
      </c>
      <c r="AP134" s="25">
        <f t="shared" si="193"/>
        <v>-4.712558327164651E-2</v>
      </c>
      <c r="AQ134" s="25">
        <f t="shared" si="194"/>
        <v>6.6983419145975942E-2</v>
      </c>
      <c r="AR134" s="25">
        <f t="shared" si="195"/>
        <v>5.4065945829686157E-2</v>
      </c>
      <c r="AS134" s="25">
        <f t="shared" si="196"/>
        <v>-1.1995561235283891E-2</v>
      </c>
      <c r="AU134" s="76">
        <v>40998</v>
      </c>
      <c r="AV134" s="88">
        <f t="shared" ref="AV134:BF134" si="199">AI134-AI$251/12-AI$250*$AI134</f>
        <v>0</v>
      </c>
      <c r="AW134" s="88">
        <f t="shared" si="199"/>
        <v>5.0510389487208325E-2</v>
      </c>
      <c r="AX134" s="88">
        <f t="shared" si="199"/>
        <v>-4.789853941146896E-2</v>
      </c>
      <c r="AY134" s="88">
        <f t="shared" si="199"/>
        <v>-3.9660954373600142E-2</v>
      </c>
      <c r="AZ134" s="88">
        <f t="shared" si="199"/>
        <v>-2.1353949570989864E-2</v>
      </c>
      <c r="BA134" s="88">
        <f t="shared" si="199"/>
        <v>-4.9293401507614146E-2</v>
      </c>
      <c r="BB134" s="88">
        <f t="shared" si="199"/>
        <v>-2.2940077139839539E-2</v>
      </c>
      <c r="BC134" s="88">
        <f t="shared" si="199"/>
        <v>-8.4617769176460661E-2</v>
      </c>
      <c r="BD134" s="88">
        <f t="shared" si="199"/>
        <v>4.6892235628867462E-2</v>
      </c>
      <c r="BE134" s="88">
        <f t="shared" si="199"/>
        <v>3.3469219575499157E-2</v>
      </c>
      <c r="BF134" s="88">
        <f t="shared" si="199"/>
        <v>-4.1076389451603551E-2</v>
      </c>
    </row>
    <row r="135" spans="1:58" x14ac:dyDescent="0.3">
      <c r="A135" s="75">
        <v>2861</v>
      </c>
      <c r="B135" s="76">
        <v>41029</v>
      </c>
      <c r="C135" s="80">
        <v>1727.8823</v>
      </c>
      <c r="D135" s="81">
        <v>71.486199999999997</v>
      </c>
      <c r="E135" s="82">
        <v>32.590000000000003</v>
      </c>
      <c r="F135" s="82">
        <v>30.197700000000001</v>
      </c>
      <c r="G135" s="82">
        <v>41.225099999999998</v>
      </c>
      <c r="H135" s="82">
        <v>153.62569999999999</v>
      </c>
      <c r="I135" s="82">
        <v>109.9872</v>
      </c>
      <c r="J135" s="82">
        <v>53.107199999999999</v>
      </c>
      <c r="K135" s="82">
        <v>50.3733</v>
      </c>
      <c r="L135" s="82">
        <v>83.635000000000005</v>
      </c>
      <c r="M135" s="87">
        <v>125.95399999999999</v>
      </c>
      <c r="N135" s="86">
        <v>1251.93740179018</v>
      </c>
      <c r="O135" s="24"/>
      <c r="P135" s="76">
        <v>41029</v>
      </c>
      <c r="Q135" s="28">
        <f t="shared" si="174"/>
        <v>-6.282813807559684E-3</v>
      </c>
      <c r="R135" s="28">
        <f t="shared" si="175"/>
        <v>-6.2151354698544936E-2</v>
      </c>
      <c r="S135" s="28">
        <f t="shared" si="176"/>
        <v>-0.11198910081743862</v>
      </c>
      <c r="T135" s="28">
        <f t="shared" si="177"/>
        <v>1.0314693503382655E-2</v>
      </c>
      <c r="U135" s="28">
        <f t="shared" si="178"/>
        <v>-7.4420597965050295E-3</v>
      </c>
      <c r="V135" s="28">
        <f t="shared" si="179"/>
        <v>-6.0629077630581785E-3</v>
      </c>
      <c r="W135" s="28">
        <f t="shared" si="180"/>
        <v>-4.4965786901269844E-3</v>
      </c>
      <c r="X135" s="28">
        <f t="shared" si="181"/>
        <v>2.6438316714760379E-2</v>
      </c>
      <c r="Y135" s="28">
        <f t="shared" si="182"/>
        <v>3.1212767612582626E-2</v>
      </c>
      <c r="Z135" s="28">
        <f t="shared" si="183"/>
        <v>-5.2689169580627526E-3</v>
      </c>
      <c r="AA135" s="28">
        <f t="shared" si="184"/>
        <v>-6.6249191602126833E-3</v>
      </c>
      <c r="AB135" s="28">
        <f t="shared" si="185"/>
        <v>1.2103871938951016E-4</v>
      </c>
      <c r="AC135" s="28"/>
      <c r="AD135" s="28"/>
      <c r="AE135" s="28"/>
      <c r="AF135" s="28"/>
      <c r="AG135" s="24"/>
      <c r="AH135" s="76">
        <v>41029</v>
      </c>
      <c r="AI135" s="25">
        <f t="shared" si="186"/>
        <v>-6.4038525269491942E-3</v>
      </c>
      <c r="AJ135" s="25">
        <f t="shared" si="187"/>
        <v>-6.2272393417934446E-2</v>
      </c>
      <c r="AK135" s="25">
        <f t="shared" si="188"/>
        <v>-0.11211013953682814</v>
      </c>
      <c r="AL135" s="25">
        <f t="shared" si="189"/>
        <v>1.0193654783993145E-2</v>
      </c>
      <c r="AM135" s="25">
        <f t="shared" si="190"/>
        <v>-7.5630985158945396E-3</v>
      </c>
      <c r="AN135" s="25">
        <f t="shared" si="191"/>
        <v>-6.1839464824476886E-3</v>
      </c>
      <c r="AO135" s="25">
        <f t="shared" si="192"/>
        <v>-4.6176174095164946E-3</v>
      </c>
      <c r="AP135" s="25">
        <f t="shared" si="193"/>
        <v>2.6317277995370869E-2</v>
      </c>
      <c r="AQ135" s="25">
        <f t="shared" si="194"/>
        <v>3.1091728893193116E-2</v>
      </c>
      <c r="AR135" s="25">
        <f t="shared" si="195"/>
        <v>-5.3899556774522628E-3</v>
      </c>
      <c r="AS135" s="25">
        <f t="shared" si="196"/>
        <v>-6.7459578796021935E-3</v>
      </c>
      <c r="AU135" s="76">
        <v>41029</v>
      </c>
      <c r="AV135" s="88">
        <f t="shared" ref="AV135:BF135" si="200">AI135-AI$251/12-AI$250*$AI135</f>
        <v>0</v>
      </c>
      <c r="AW135" s="88">
        <f t="shared" si="200"/>
        <v>-5.7313668821124264E-2</v>
      </c>
      <c r="AX135" s="88">
        <f t="shared" si="200"/>
        <v>-0.11455637086252267</v>
      </c>
      <c r="AY135" s="88">
        <f t="shared" si="200"/>
        <v>1.3900327144275984E-2</v>
      </c>
      <c r="AZ135" s="88">
        <f t="shared" si="200"/>
        <v>-5.8023246414640279E-3</v>
      </c>
      <c r="BA135" s="88">
        <f t="shared" si="200"/>
        <v>-1.8242180179528994E-3</v>
      </c>
      <c r="BB135" s="88">
        <f t="shared" si="200"/>
        <v>9.917948897348542E-4</v>
      </c>
      <c r="BC135" s="88">
        <f t="shared" si="200"/>
        <v>3.0798115955492183E-2</v>
      </c>
      <c r="BD135" s="88">
        <f t="shared" si="200"/>
        <v>3.2053118708373664E-2</v>
      </c>
      <c r="BE135" s="88">
        <f t="shared" si="200"/>
        <v>-5.2375953738349277E-3</v>
      </c>
      <c r="BF135" s="88">
        <f t="shared" si="200"/>
        <v>-9.3874557513301642E-3</v>
      </c>
    </row>
    <row r="136" spans="1:58" x14ac:dyDescent="0.3">
      <c r="A136" s="75">
        <v>2884</v>
      </c>
      <c r="B136" s="76">
        <v>41060</v>
      </c>
      <c r="C136" s="80">
        <v>1624.0374999999999</v>
      </c>
      <c r="D136" s="81">
        <v>64.463399999999993</v>
      </c>
      <c r="E136" s="82">
        <v>29.34</v>
      </c>
      <c r="F136" s="82">
        <v>27.188199999999998</v>
      </c>
      <c r="G136" s="82">
        <v>37.836300000000001</v>
      </c>
      <c r="H136" s="82">
        <v>143.0061</v>
      </c>
      <c r="I136" s="82">
        <v>100.8548</v>
      </c>
      <c r="J136" s="82">
        <v>45.898699999999998</v>
      </c>
      <c r="K136" s="82">
        <v>49.323900000000002</v>
      </c>
      <c r="L136" s="82">
        <v>86.656000000000006</v>
      </c>
      <c r="M136" s="87">
        <v>116.376</v>
      </c>
      <c r="N136" s="86">
        <v>1252.11576534152</v>
      </c>
      <c r="O136" s="24"/>
      <c r="P136" s="76">
        <v>41060</v>
      </c>
      <c r="Q136" s="28">
        <f t="shared" si="174"/>
        <v>-6.0099463950756382E-2</v>
      </c>
      <c r="R136" s="28">
        <f t="shared" si="175"/>
        <v>-9.82399400163948E-2</v>
      </c>
      <c r="S136" s="28">
        <f t="shared" si="176"/>
        <v>-9.9723841669223767E-2</v>
      </c>
      <c r="T136" s="28">
        <f t="shared" si="177"/>
        <v>-9.9659907873778542E-2</v>
      </c>
      <c r="U136" s="28">
        <f t="shared" si="178"/>
        <v>-8.2202347598914205E-2</v>
      </c>
      <c r="V136" s="28">
        <f t="shared" si="179"/>
        <v>-6.9126454753338784E-2</v>
      </c>
      <c r="W136" s="28">
        <f t="shared" si="180"/>
        <v>-8.3031480026766746E-2</v>
      </c>
      <c r="X136" s="28">
        <f t="shared" si="181"/>
        <v>-0.13573489093757529</v>
      </c>
      <c r="Y136" s="28">
        <f t="shared" si="182"/>
        <v>-2.0832464817671204E-2</v>
      </c>
      <c r="Z136" s="28">
        <f t="shared" si="183"/>
        <v>3.6121241107192059E-2</v>
      </c>
      <c r="AA136" s="28">
        <f t="shared" si="184"/>
        <v>-7.604363497784894E-2</v>
      </c>
      <c r="AB136" s="28">
        <f t="shared" si="185"/>
        <v>1.4247002372869133E-4</v>
      </c>
      <c r="AC136" s="28"/>
      <c r="AD136" s="28"/>
      <c r="AE136" s="28"/>
      <c r="AF136" s="28"/>
      <c r="AG136" s="24"/>
      <c r="AH136" s="76">
        <v>41060</v>
      </c>
      <c r="AI136" s="25">
        <f t="shared" si="186"/>
        <v>-6.0241933974485073E-2</v>
      </c>
      <c r="AJ136" s="25">
        <f t="shared" si="187"/>
        <v>-9.8382410040123491E-2</v>
      </c>
      <c r="AK136" s="25">
        <f t="shared" si="188"/>
        <v>-9.9866311692952459E-2</v>
      </c>
      <c r="AL136" s="25">
        <f t="shared" si="189"/>
        <v>-9.9802377897507233E-2</v>
      </c>
      <c r="AM136" s="25">
        <f t="shared" si="190"/>
        <v>-8.2344817622642896E-2</v>
      </c>
      <c r="AN136" s="25">
        <f t="shared" si="191"/>
        <v>-6.9268924777067475E-2</v>
      </c>
      <c r="AO136" s="25">
        <f t="shared" si="192"/>
        <v>-8.3173950050495438E-2</v>
      </c>
      <c r="AP136" s="25">
        <f t="shared" si="193"/>
        <v>-0.13587736096130398</v>
      </c>
      <c r="AQ136" s="25">
        <f t="shared" si="194"/>
        <v>-2.0974934841399895E-2</v>
      </c>
      <c r="AR136" s="25">
        <f t="shared" si="195"/>
        <v>3.5978771083463368E-2</v>
      </c>
      <c r="AS136" s="25">
        <f t="shared" si="196"/>
        <v>-7.6186105001577631E-2</v>
      </c>
      <c r="AU136" s="76">
        <v>41060</v>
      </c>
      <c r="AV136" s="88">
        <f t="shared" ref="AV136:BF136" si="201">AI136-AI$251/12-AI$250*$AI136</f>
        <v>0</v>
      </c>
      <c r="AW136" s="88">
        <f t="shared" si="201"/>
        <v>-2.6168719580079949E-2</v>
      </c>
      <c r="AX136" s="88">
        <f t="shared" si="201"/>
        <v>-1.3211996561502654E-2</v>
      </c>
      <c r="AY136" s="88">
        <f t="shared" si="201"/>
        <v>-4.1071601618281266E-2</v>
      </c>
      <c r="AZ136" s="88">
        <f t="shared" si="201"/>
        <v>-2.6630130354924647E-2</v>
      </c>
      <c r="BA136" s="88">
        <f t="shared" si="201"/>
        <v>-1.534505830273071E-2</v>
      </c>
      <c r="BB136" s="88">
        <f t="shared" si="201"/>
        <v>-3.4795881115888161E-2</v>
      </c>
      <c r="BC136" s="88">
        <f t="shared" si="201"/>
        <v>-7.3670464869014768E-2</v>
      </c>
      <c r="BD136" s="88">
        <f t="shared" si="201"/>
        <v>8.9403391619222346E-3</v>
      </c>
      <c r="BE136" s="88">
        <f t="shared" si="201"/>
        <v>6.4667626176673779E-2</v>
      </c>
      <c r="BF136" s="88">
        <f t="shared" si="201"/>
        <v>-4.2465240100521918E-2</v>
      </c>
    </row>
    <row r="137" spans="1:58" x14ac:dyDescent="0.3">
      <c r="A137" s="75">
        <v>2905</v>
      </c>
      <c r="B137" s="76">
        <v>41089</v>
      </c>
      <c r="C137" s="80">
        <v>1690.9549999999999</v>
      </c>
      <c r="D137" s="81">
        <v>62.63</v>
      </c>
      <c r="E137" s="82">
        <v>31.75</v>
      </c>
      <c r="F137" s="82">
        <v>30.5059</v>
      </c>
      <c r="G137" s="82">
        <v>39.6509</v>
      </c>
      <c r="H137" s="82">
        <v>153.465</v>
      </c>
      <c r="I137" s="82">
        <v>109.7564</v>
      </c>
      <c r="J137" s="82">
        <v>47.693399999999997</v>
      </c>
      <c r="K137" s="82">
        <v>51.959899999999998</v>
      </c>
      <c r="L137" s="82">
        <v>90.245000000000005</v>
      </c>
      <c r="M137" s="87">
        <v>115.321</v>
      </c>
      <c r="N137" s="86">
        <v>1252.2847124433799</v>
      </c>
      <c r="O137" s="24"/>
      <c r="P137" s="76">
        <v>41089</v>
      </c>
      <c r="Q137" s="28">
        <f t="shared" si="174"/>
        <v>4.1204405686445122E-2</v>
      </c>
      <c r="R137" s="28">
        <f t="shared" si="175"/>
        <v>-2.8440944784171918E-2</v>
      </c>
      <c r="S137" s="28">
        <f t="shared" si="176"/>
        <v>8.2140422631220122E-2</v>
      </c>
      <c r="T137" s="28">
        <f t="shared" si="177"/>
        <v>0.12202720297776248</v>
      </c>
      <c r="U137" s="28">
        <f t="shared" si="178"/>
        <v>4.7959234914618953E-2</v>
      </c>
      <c r="V137" s="28">
        <f t="shared" si="179"/>
        <v>7.3136041049997269E-2</v>
      </c>
      <c r="W137" s="28">
        <f t="shared" si="180"/>
        <v>8.8261540353061996E-2</v>
      </c>
      <c r="X137" s="28">
        <f t="shared" si="181"/>
        <v>3.9101325309867097E-2</v>
      </c>
      <c r="Y137" s="28">
        <f t="shared" si="182"/>
        <v>5.3442651534043151E-2</v>
      </c>
      <c r="Z137" s="28">
        <f t="shared" si="183"/>
        <v>4.1416635893648523E-2</v>
      </c>
      <c r="AA137" s="28">
        <f t="shared" si="184"/>
        <v>-9.0654430466763358E-3</v>
      </c>
      <c r="AB137" s="28">
        <f t="shared" si="185"/>
        <v>1.3492929850134061E-4</v>
      </c>
      <c r="AC137" s="28"/>
      <c r="AD137" s="28"/>
      <c r="AE137" s="28"/>
      <c r="AF137" s="28"/>
      <c r="AG137" s="24"/>
      <c r="AH137" s="76">
        <v>41089</v>
      </c>
      <c r="AI137" s="25">
        <f t="shared" si="186"/>
        <v>4.1069476387943782E-2</v>
      </c>
      <c r="AJ137" s="25">
        <f t="shared" si="187"/>
        <v>-2.8575874082673258E-2</v>
      </c>
      <c r="AK137" s="25">
        <f t="shared" si="188"/>
        <v>8.2005493332718782E-2</v>
      </c>
      <c r="AL137" s="25">
        <f t="shared" si="189"/>
        <v>0.12189227367926114</v>
      </c>
      <c r="AM137" s="25">
        <f t="shared" si="190"/>
        <v>4.7824305616117613E-2</v>
      </c>
      <c r="AN137" s="25">
        <f t="shared" si="191"/>
        <v>7.3001111751495928E-2</v>
      </c>
      <c r="AO137" s="25">
        <f t="shared" si="192"/>
        <v>8.8126611054560655E-2</v>
      </c>
      <c r="AP137" s="25">
        <f t="shared" si="193"/>
        <v>3.8966396011365756E-2</v>
      </c>
      <c r="AQ137" s="25">
        <f t="shared" si="194"/>
        <v>5.330772223554181E-2</v>
      </c>
      <c r="AR137" s="25">
        <f t="shared" si="195"/>
        <v>4.1281706595147183E-2</v>
      </c>
      <c r="AS137" s="25">
        <f t="shared" si="196"/>
        <v>-9.2003723451776764E-3</v>
      </c>
      <c r="AU137" s="76">
        <v>41089</v>
      </c>
      <c r="AV137" s="88">
        <f t="shared" ref="AV137:BF137" si="202">AI137-AI$251/12-AI$250*$AI137</f>
        <v>0</v>
      </c>
      <c r="AW137" s="88">
        <f t="shared" si="202"/>
        <v>-8.2921215116368713E-2</v>
      </c>
      <c r="AX137" s="88">
        <f t="shared" si="202"/>
        <v>9.9220622182386031E-4</v>
      </c>
      <c r="AY137" s="88">
        <f t="shared" si="202"/>
        <v>7.7079806550207741E-2</v>
      </c>
      <c r="AZ137" s="88">
        <f t="shared" si="202"/>
        <v>2.0096123138211297E-3</v>
      </c>
      <c r="BA137" s="88">
        <f t="shared" si="202"/>
        <v>3.365618799101678E-2</v>
      </c>
      <c r="BB137" s="88">
        <f t="shared" si="202"/>
        <v>5.6023488859488921E-2</v>
      </c>
      <c r="BC137" s="88">
        <f t="shared" si="202"/>
        <v>-7.4544339740757679E-3</v>
      </c>
      <c r="BD137" s="88">
        <f t="shared" si="202"/>
        <v>2.8738163872956718E-2</v>
      </c>
      <c r="BE137" s="88">
        <f t="shared" si="202"/>
        <v>1.6271164232096666E-2</v>
      </c>
      <c r="BF137" s="88">
        <f t="shared" si="202"/>
        <v>-4.3905464639697397E-2</v>
      </c>
    </row>
    <row r="138" spans="1:58" x14ac:dyDescent="0.3">
      <c r="A138" s="75">
        <v>2927</v>
      </c>
      <c r="B138" s="76">
        <v>41121</v>
      </c>
      <c r="C138" s="80">
        <v>1714.4353000000001</v>
      </c>
      <c r="D138" s="81">
        <v>67.129300000000001</v>
      </c>
      <c r="E138" s="82">
        <v>35.18</v>
      </c>
      <c r="F138" s="82">
        <v>31.083100000000002</v>
      </c>
      <c r="G138" s="82">
        <v>38.199199999999998</v>
      </c>
      <c r="H138" s="82">
        <v>159.4</v>
      </c>
      <c r="I138" s="82">
        <v>111.3982</v>
      </c>
      <c r="J138" s="82">
        <v>49.008099999999999</v>
      </c>
      <c r="K138" s="82">
        <v>53.694400000000002</v>
      </c>
      <c r="L138" s="82">
        <v>92.888999999999996</v>
      </c>
      <c r="M138" s="87">
        <v>116.402</v>
      </c>
      <c r="N138" s="86">
        <v>1252.45865239822</v>
      </c>
      <c r="O138" s="24"/>
      <c r="P138" s="76">
        <v>41121</v>
      </c>
      <c r="Q138" s="28">
        <f t="shared" si="174"/>
        <v>1.3885821917200669E-2</v>
      </c>
      <c r="R138" s="28">
        <f t="shared" si="175"/>
        <v>7.1839374101868136E-2</v>
      </c>
      <c r="S138" s="28">
        <f t="shared" si="176"/>
        <v>0.10803149606299223</v>
      </c>
      <c r="T138" s="28">
        <f t="shared" si="177"/>
        <v>1.892093004959694E-2</v>
      </c>
      <c r="U138" s="28">
        <f t="shared" si="178"/>
        <v>-3.6612031504959619E-2</v>
      </c>
      <c r="V138" s="28">
        <f t="shared" si="179"/>
        <v>3.8673313133287701E-2</v>
      </c>
      <c r="W138" s="28">
        <f t="shared" si="180"/>
        <v>1.4958581003021276E-2</v>
      </c>
      <c r="X138" s="28">
        <f t="shared" si="181"/>
        <v>2.7565658980068575E-2</v>
      </c>
      <c r="Y138" s="28">
        <f t="shared" si="182"/>
        <v>3.3381511511761941E-2</v>
      </c>
      <c r="Z138" s="28">
        <f t="shared" si="183"/>
        <v>2.9298022051083006E-2</v>
      </c>
      <c r="AA138" s="28">
        <f t="shared" si="184"/>
        <v>9.3738347742389205E-3</v>
      </c>
      <c r="AB138" s="28">
        <f t="shared" si="185"/>
        <v>1.3889809011624621E-4</v>
      </c>
      <c r="AC138" s="28"/>
      <c r="AD138" s="28"/>
      <c r="AE138" s="28"/>
      <c r="AF138" s="28"/>
      <c r="AG138" s="24"/>
      <c r="AH138" s="76">
        <v>41121</v>
      </c>
      <c r="AI138" s="25">
        <f t="shared" si="186"/>
        <v>1.3746923827084423E-2</v>
      </c>
      <c r="AJ138" s="25">
        <f t="shared" si="187"/>
        <v>7.170047601175189E-2</v>
      </c>
      <c r="AK138" s="25">
        <f t="shared" si="188"/>
        <v>0.10789259797287598</v>
      </c>
      <c r="AL138" s="25">
        <f t="shared" si="189"/>
        <v>1.8782031959480694E-2</v>
      </c>
      <c r="AM138" s="25">
        <f t="shared" si="190"/>
        <v>-3.6750929595075865E-2</v>
      </c>
      <c r="AN138" s="25">
        <f t="shared" si="191"/>
        <v>3.8534415043171455E-2</v>
      </c>
      <c r="AO138" s="25">
        <f t="shared" si="192"/>
        <v>1.481968291290503E-2</v>
      </c>
      <c r="AP138" s="25">
        <f t="shared" si="193"/>
        <v>2.7426760889952329E-2</v>
      </c>
      <c r="AQ138" s="25">
        <f t="shared" si="194"/>
        <v>3.3242613421645695E-2</v>
      </c>
      <c r="AR138" s="25">
        <f t="shared" si="195"/>
        <v>2.915912396096676E-2</v>
      </c>
      <c r="AS138" s="25">
        <f t="shared" si="196"/>
        <v>9.2349366841226743E-3</v>
      </c>
      <c r="AU138" s="76">
        <v>41121</v>
      </c>
      <c r="AV138" s="88">
        <f t="shared" ref="AV138:BF138" si="203">AI138-AI$251/12-AI$250*$AI138</f>
        <v>0</v>
      </c>
      <c r="AW138" s="88">
        <f t="shared" si="203"/>
        <v>5.1486688153250401E-2</v>
      </c>
      <c r="AX138" s="88">
        <f t="shared" si="203"/>
        <v>7.2097385100918107E-2</v>
      </c>
      <c r="AY138" s="88">
        <f t="shared" si="203"/>
        <v>1.8940177644446929E-3</v>
      </c>
      <c r="AZ138" s="88">
        <f t="shared" si="203"/>
        <v>-5.518428621306469E-2</v>
      </c>
      <c r="BA138" s="88">
        <f t="shared" si="203"/>
        <v>2.4343039282489688E-2</v>
      </c>
      <c r="BB138" s="88">
        <f t="shared" si="203"/>
        <v>4.421436476000613E-3</v>
      </c>
      <c r="BC138" s="88">
        <f t="shared" si="203"/>
        <v>1.0301611861945215E-2</v>
      </c>
      <c r="BD138" s="88">
        <f t="shared" si="203"/>
        <v>2.3367004050211752E-2</v>
      </c>
      <c r="BE138" s="88">
        <f t="shared" si="203"/>
        <v>1.8630707591784319E-2</v>
      </c>
      <c r="BF138" s="88">
        <f t="shared" si="203"/>
        <v>-7.0164414106335298E-3</v>
      </c>
    </row>
    <row r="139" spans="1:58" x14ac:dyDescent="0.3">
      <c r="A139" s="75">
        <v>2950</v>
      </c>
      <c r="B139" s="76">
        <v>41152</v>
      </c>
      <c r="C139" s="80">
        <v>1753.0826</v>
      </c>
      <c r="D139" s="81">
        <v>69.131399999999999</v>
      </c>
      <c r="E139" s="82">
        <v>37.51</v>
      </c>
      <c r="F139" s="82">
        <v>32.575499999999998</v>
      </c>
      <c r="G139" s="82">
        <v>40.214300000000001</v>
      </c>
      <c r="H139" s="82">
        <v>164.45740000000001</v>
      </c>
      <c r="I139" s="82">
        <v>112.699</v>
      </c>
      <c r="J139" s="82">
        <v>52.358699999999999</v>
      </c>
      <c r="K139" s="82">
        <v>49.7072</v>
      </c>
      <c r="L139" s="82">
        <v>92.506</v>
      </c>
      <c r="M139" s="87">
        <v>117.492</v>
      </c>
      <c r="N139" s="86">
        <v>1252.6097513654399</v>
      </c>
      <c r="O139" s="24"/>
      <c r="P139" s="76">
        <v>41152</v>
      </c>
      <c r="Q139" s="28">
        <f t="shared" si="174"/>
        <v>2.2542291330562181E-2</v>
      </c>
      <c r="R139" s="28">
        <f t="shared" si="175"/>
        <v>2.9824532655636116E-2</v>
      </c>
      <c r="S139" s="28">
        <f t="shared" si="176"/>
        <v>6.6230812961910024E-2</v>
      </c>
      <c r="T139" s="28">
        <f t="shared" si="177"/>
        <v>4.8013229053730067E-2</v>
      </c>
      <c r="U139" s="28">
        <f t="shared" si="178"/>
        <v>5.2752413663113451E-2</v>
      </c>
      <c r="V139" s="28">
        <f t="shared" si="179"/>
        <v>3.1727728983688808E-2</v>
      </c>
      <c r="W139" s="28">
        <f t="shared" si="180"/>
        <v>1.1677028892746799E-2</v>
      </c>
      <c r="X139" s="28">
        <f t="shared" si="181"/>
        <v>6.8368290139793286E-2</v>
      </c>
      <c r="Y139" s="28">
        <f t="shared" si="182"/>
        <v>-7.4257278226407264E-2</v>
      </c>
      <c r="Z139" s="28">
        <f t="shared" si="183"/>
        <v>-4.1232008095684058E-3</v>
      </c>
      <c r="AA139" s="28">
        <f t="shared" si="184"/>
        <v>9.3641002731912337E-3</v>
      </c>
      <c r="AB139" s="28">
        <f t="shared" si="185"/>
        <v>1.2064188061655656E-4</v>
      </c>
      <c r="AC139" s="28"/>
      <c r="AD139" s="28"/>
      <c r="AE139" s="28"/>
      <c r="AF139" s="28"/>
      <c r="AG139" s="24"/>
      <c r="AH139" s="76">
        <v>41152</v>
      </c>
      <c r="AI139" s="25">
        <f t="shared" si="186"/>
        <v>2.2421649449945624E-2</v>
      </c>
      <c r="AJ139" s="25">
        <f t="shared" si="187"/>
        <v>2.9703890775019559E-2</v>
      </c>
      <c r="AK139" s="25">
        <f t="shared" si="188"/>
        <v>6.6110171081293467E-2</v>
      </c>
      <c r="AL139" s="25">
        <f t="shared" si="189"/>
        <v>4.789258717311351E-2</v>
      </c>
      <c r="AM139" s="25">
        <f t="shared" si="190"/>
        <v>5.2631771782496894E-2</v>
      </c>
      <c r="AN139" s="25">
        <f t="shared" si="191"/>
        <v>3.1607087103072251E-2</v>
      </c>
      <c r="AO139" s="25">
        <f t="shared" si="192"/>
        <v>1.1556387012130243E-2</v>
      </c>
      <c r="AP139" s="25">
        <f t="shared" si="193"/>
        <v>6.824764825917673E-2</v>
      </c>
      <c r="AQ139" s="25">
        <f t="shared" si="194"/>
        <v>-7.4377920107023821E-2</v>
      </c>
      <c r="AR139" s="25">
        <f t="shared" si="195"/>
        <v>-4.2438426901849624E-3</v>
      </c>
      <c r="AS139" s="25">
        <f t="shared" si="196"/>
        <v>9.2434583925746772E-3</v>
      </c>
      <c r="AU139" s="76">
        <v>41152</v>
      </c>
      <c r="AV139" s="88">
        <f t="shared" ref="AV139:BF139" si="204">AI139-AI$251/12-AI$250*$AI139</f>
        <v>0</v>
      </c>
      <c r="AW139" s="88">
        <f t="shared" si="204"/>
        <v>-1.3464343439520098E-3</v>
      </c>
      <c r="AX139" s="88">
        <f t="shared" si="204"/>
        <v>1.5958525502573505E-2</v>
      </c>
      <c r="AY139" s="88">
        <f t="shared" si="204"/>
        <v>2.2138748058113167E-2</v>
      </c>
      <c r="AZ139" s="88">
        <f t="shared" si="204"/>
        <v>2.5505025980079605E-2</v>
      </c>
      <c r="BA139" s="88">
        <f t="shared" si="204"/>
        <v>9.4296299960856811E-3</v>
      </c>
      <c r="BB139" s="88">
        <f t="shared" si="204"/>
        <v>-5.7330106618704128E-3</v>
      </c>
      <c r="BC139" s="88">
        <f t="shared" si="204"/>
        <v>4.1821318689031051E-2</v>
      </c>
      <c r="BD139" s="88">
        <f t="shared" si="204"/>
        <v>-8.8918758890337624E-2</v>
      </c>
      <c r="BE139" s="88">
        <f t="shared" si="204"/>
        <v>-1.9370236102423014E-2</v>
      </c>
      <c r="BF139" s="88">
        <f t="shared" si="204"/>
        <v>-1.2866849135991766E-2</v>
      </c>
    </row>
    <row r="140" spans="1:58" x14ac:dyDescent="0.3">
      <c r="A140" s="75">
        <v>2970</v>
      </c>
      <c r="B140" s="76">
        <v>41180</v>
      </c>
      <c r="C140" s="80">
        <v>1798.3797</v>
      </c>
      <c r="D140" s="81">
        <v>70.557000000000002</v>
      </c>
      <c r="E140" s="82">
        <v>38.26</v>
      </c>
      <c r="F140" s="82">
        <v>32.379899999999999</v>
      </c>
      <c r="G140" s="82">
        <v>38.831200000000003</v>
      </c>
      <c r="H140" s="82">
        <v>170.90899999999999</v>
      </c>
      <c r="I140" s="82">
        <v>118.0564</v>
      </c>
      <c r="J140" s="82">
        <v>52.759900000000002</v>
      </c>
      <c r="K140" s="82">
        <v>50.753900000000002</v>
      </c>
      <c r="L140" s="82">
        <v>91.064999999999998</v>
      </c>
      <c r="M140" s="87">
        <v>120.459</v>
      </c>
      <c r="N140" s="86">
        <v>1252.7573886319401</v>
      </c>
      <c r="O140" s="24"/>
      <c r="P140" s="76">
        <v>41180</v>
      </c>
      <c r="Q140" s="28">
        <f t="shared" si="174"/>
        <v>2.5838542918628082E-2</v>
      </c>
      <c r="R140" s="28">
        <f t="shared" si="175"/>
        <v>2.062159886824233E-2</v>
      </c>
      <c r="S140" s="28">
        <f t="shared" si="176"/>
        <v>1.9994668088509693E-2</v>
      </c>
      <c r="T140" s="28">
        <f t="shared" si="177"/>
        <v>-6.0045125938205102E-3</v>
      </c>
      <c r="U140" s="28">
        <f t="shared" si="178"/>
        <v>-3.4393238226203104E-2</v>
      </c>
      <c r="V140" s="28">
        <f t="shared" si="179"/>
        <v>3.9229612045429407E-2</v>
      </c>
      <c r="W140" s="28">
        <f t="shared" si="180"/>
        <v>4.7537245228440383E-2</v>
      </c>
      <c r="X140" s="28">
        <f t="shared" si="181"/>
        <v>7.6625279084470144E-3</v>
      </c>
      <c r="Y140" s="28">
        <f t="shared" si="182"/>
        <v>2.1057311616828223E-2</v>
      </c>
      <c r="Z140" s="28">
        <f t="shared" si="183"/>
        <v>-1.5577367954511034E-2</v>
      </c>
      <c r="AA140" s="28">
        <f t="shared" si="184"/>
        <v>2.5252783168215664E-2</v>
      </c>
      <c r="AB140" s="28">
        <f t="shared" si="185"/>
        <v>1.1786373716105025E-4</v>
      </c>
      <c r="AC140" s="28"/>
      <c r="AD140" s="28"/>
      <c r="AE140" s="28"/>
      <c r="AF140" s="28"/>
      <c r="AG140" s="24"/>
      <c r="AH140" s="76">
        <v>41180</v>
      </c>
      <c r="AI140" s="25">
        <f t="shared" si="186"/>
        <v>2.5720679181467032E-2</v>
      </c>
      <c r="AJ140" s="25">
        <f t="shared" si="187"/>
        <v>2.050373513108128E-2</v>
      </c>
      <c r="AK140" s="25">
        <f t="shared" si="188"/>
        <v>1.9876804351348643E-2</v>
      </c>
      <c r="AL140" s="25">
        <f t="shared" si="189"/>
        <v>-6.1223763309815604E-3</v>
      </c>
      <c r="AM140" s="25">
        <f t="shared" si="190"/>
        <v>-3.4511101963364155E-2</v>
      </c>
      <c r="AN140" s="25">
        <f t="shared" si="191"/>
        <v>3.9111748308268357E-2</v>
      </c>
      <c r="AO140" s="25">
        <f t="shared" si="192"/>
        <v>4.7419381491279333E-2</v>
      </c>
      <c r="AP140" s="25">
        <f t="shared" si="193"/>
        <v>7.5446641712859641E-3</v>
      </c>
      <c r="AQ140" s="25">
        <f t="shared" si="194"/>
        <v>2.0939447879667172E-2</v>
      </c>
      <c r="AR140" s="25">
        <f t="shared" si="195"/>
        <v>-1.5695231691672085E-2</v>
      </c>
      <c r="AS140" s="25">
        <f t="shared" si="196"/>
        <v>2.5134919431054614E-2</v>
      </c>
      <c r="AU140" s="76">
        <v>41180</v>
      </c>
      <c r="AV140" s="88">
        <f t="shared" ref="AV140:BF140" si="205">AI140-AI$251/12-AI$250*$AI140</f>
        <v>0</v>
      </c>
      <c r="AW140" s="88">
        <f t="shared" si="205"/>
        <v>-1.4667764554474313E-2</v>
      </c>
      <c r="AX140" s="88">
        <f t="shared" si="205"/>
        <v>-3.5734644845064625E-2</v>
      </c>
      <c r="AY140" s="88">
        <f t="shared" si="205"/>
        <v>-3.5247920935818321E-2</v>
      </c>
      <c r="AZ140" s="88">
        <f t="shared" si="205"/>
        <v>-6.4943975317704711E-2</v>
      </c>
      <c r="BA140" s="88">
        <f t="shared" si="205"/>
        <v>1.3897155394890923E-2</v>
      </c>
      <c r="BB140" s="88">
        <f t="shared" si="205"/>
        <v>2.7509253917110083E-2</v>
      </c>
      <c r="BC140" s="88">
        <f t="shared" si="205"/>
        <v>-2.2418938216560973E-2</v>
      </c>
      <c r="BD140" s="88">
        <f t="shared" si="205"/>
        <v>4.6244053689640779E-3</v>
      </c>
      <c r="BE140" s="88">
        <f t="shared" si="205"/>
        <v>-3.2570252510628062E-2</v>
      </c>
      <c r="BF140" s="88">
        <f t="shared" si="205"/>
        <v>7.9643971153297091E-4</v>
      </c>
    </row>
    <row r="141" spans="1:58" x14ac:dyDescent="0.3">
      <c r="A141" s="75">
        <v>2993</v>
      </c>
      <c r="B141" s="76">
        <v>41213</v>
      </c>
      <c r="C141" s="80">
        <v>1765.1745000000001</v>
      </c>
      <c r="D141" s="81">
        <v>66.197299999999998</v>
      </c>
      <c r="E141" s="82">
        <v>37.99</v>
      </c>
      <c r="F141" s="82">
        <v>32.051600000000001</v>
      </c>
      <c r="G141" s="82">
        <v>37.2393</v>
      </c>
      <c r="H141" s="82">
        <v>161.6431</v>
      </c>
      <c r="I141" s="82">
        <v>117.6949</v>
      </c>
      <c r="J141" s="82">
        <v>50.3185</v>
      </c>
      <c r="K141" s="82">
        <v>49.750300000000003</v>
      </c>
      <c r="L141" s="82">
        <v>89.096000000000004</v>
      </c>
      <c r="M141" s="87">
        <v>113.96</v>
      </c>
      <c r="N141" s="86">
        <v>1252.93885217148</v>
      </c>
      <c r="O141" s="24"/>
      <c r="P141" s="76">
        <v>41213</v>
      </c>
      <c r="Q141" s="28">
        <f t="shared" si="174"/>
        <v>-1.8463953969231284E-2</v>
      </c>
      <c r="R141" s="28">
        <f t="shared" si="175"/>
        <v>-6.178975863486269E-2</v>
      </c>
      <c r="S141" s="28">
        <f t="shared" si="176"/>
        <v>-7.0569785676946051E-3</v>
      </c>
      <c r="T141" s="28">
        <f t="shared" si="177"/>
        <v>-1.0139005988282768E-2</v>
      </c>
      <c r="U141" s="28">
        <f t="shared" si="178"/>
        <v>-4.0995385154205977E-2</v>
      </c>
      <c r="V141" s="28">
        <f t="shared" si="179"/>
        <v>-5.4215401178404843E-2</v>
      </c>
      <c r="W141" s="28">
        <f t="shared" si="180"/>
        <v>-3.0620957440680163E-3</v>
      </c>
      <c r="X141" s="28">
        <f t="shared" si="181"/>
        <v>-4.6273779897232581E-2</v>
      </c>
      <c r="Y141" s="28">
        <f t="shared" si="182"/>
        <v>-1.9773849891338346E-2</v>
      </c>
      <c r="Z141" s="28">
        <f t="shared" si="183"/>
        <v>-2.1621918409926888E-2</v>
      </c>
      <c r="AA141" s="28">
        <f t="shared" si="184"/>
        <v>-5.3951967059331474E-2</v>
      </c>
      <c r="AB141" s="28">
        <f t="shared" si="185"/>
        <v>1.4485130256391976E-4</v>
      </c>
      <c r="AC141" s="28"/>
      <c r="AD141" s="28"/>
      <c r="AE141" s="28"/>
      <c r="AF141" s="28"/>
      <c r="AG141" s="24"/>
      <c r="AH141" s="76">
        <v>41213</v>
      </c>
      <c r="AI141" s="25">
        <f t="shared" si="186"/>
        <v>-1.8608805271795203E-2</v>
      </c>
      <c r="AJ141" s="25">
        <f t="shared" si="187"/>
        <v>-6.193460993742661E-2</v>
      </c>
      <c r="AK141" s="25">
        <f t="shared" si="188"/>
        <v>-7.2018298702585248E-3</v>
      </c>
      <c r="AL141" s="25">
        <f t="shared" si="189"/>
        <v>-1.0283857290846687E-2</v>
      </c>
      <c r="AM141" s="25">
        <f t="shared" si="190"/>
        <v>-4.1140236456769896E-2</v>
      </c>
      <c r="AN141" s="25">
        <f t="shared" si="191"/>
        <v>-5.4360252480968763E-2</v>
      </c>
      <c r="AO141" s="25">
        <f t="shared" si="192"/>
        <v>-3.2069470466319361E-3</v>
      </c>
      <c r="AP141" s="25">
        <f t="shared" si="193"/>
        <v>-4.6418631199796501E-2</v>
      </c>
      <c r="AQ141" s="25">
        <f t="shared" si="194"/>
        <v>-1.9918701193902266E-2</v>
      </c>
      <c r="AR141" s="25">
        <f t="shared" si="195"/>
        <v>-2.1766769712490808E-2</v>
      </c>
      <c r="AS141" s="25">
        <f t="shared" si="196"/>
        <v>-5.4096818361895394E-2</v>
      </c>
      <c r="AU141" s="76">
        <v>41213</v>
      </c>
      <c r="AV141" s="88">
        <f t="shared" ref="AV141:BF141" si="206">AI141-AI$251/12-AI$250*$AI141</f>
        <v>0</v>
      </c>
      <c r="AW141" s="88">
        <f t="shared" si="206"/>
        <v>-4.1729359867436443E-2</v>
      </c>
      <c r="AX141" s="88">
        <f t="shared" si="206"/>
        <v>1.0550800461275926E-2</v>
      </c>
      <c r="AY141" s="88">
        <f t="shared" si="206"/>
        <v>5.8966360173951741E-3</v>
      </c>
      <c r="AZ141" s="88">
        <f t="shared" si="206"/>
        <v>-2.7148251037286637E-2</v>
      </c>
      <c r="BA141" s="88">
        <f t="shared" si="206"/>
        <v>-3.8764463109685579E-2</v>
      </c>
      <c r="BB141" s="88">
        <f t="shared" si="206"/>
        <v>1.2098008243016128E-2</v>
      </c>
      <c r="BC141" s="88">
        <f t="shared" si="206"/>
        <v>-2.8851446313737518E-2</v>
      </c>
      <c r="BD141" s="88">
        <f t="shared" si="206"/>
        <v>-1.239354129638001E-2</v>
      </c>
      <c r="BE141" s="88">
        <f t="shared" si="206"/>
        <v>-1.5145260415332049E-2</v>
      </c>
      <c r="BF141" s="88">
        <f t="shared" si="206"/>
        <v>-4.8495063365014968E-2</v>
      </c>
    </row>
    <row r="142" spans="1:58" x14ac:dyDescent="0.3">
      <c r="A142" s="75">
        <v>3015</v>
      </c>
      <c r="B142" s="76">
        <v>41243</v>
      </c>
      <c r="C142" s="80">
        <v>1775.41</v>
      </c>
      <c r="D142" s="81">
        <v>71.855900000000005</v>
      </c>
      <c r="E142" s="82">
        <v>36.619999999999997</v>
      </c>
      <c r="F142" s="82">
        <v>33.180799999999998</v>
      </c>
      <c r="G142" s="82">
        <v>35.022399999999998</v>
      </c>
      <c r="H142" s="82">
        <v>156.3313</v>
      </c>
      <c r="I142" s="82">
        <v>114.5189</v>
      </c>
      <c r="J142" s="82">
        <v>49.055900000000001</v>
      </c>
      <c r="K142" s="82">
        <v>51.085000000000001</v>
      </c>
      <c r="L142" s="82">
        <v>90.343999999999994</v>
      </c>
      <c r="M142" s="87">
        <v>115.29300000000001</v>
      </c>
      <c r="N142" s="86">
        <v>1253.1148720491899</v>
      </c>
      <c r="O142" s="24"/>
      <c r="P142" s="76">
        <v>41243</v>
      </c>
      <c r="Q142" s="28">
        <f t="shared" si="174"/>
        <v>5.7985768545829597E-3</v>
      </c>
      <c r="R142" s="28">
        <f t="shared" si="175"/>
        <v>8.5480827767900003E-2</v>
      </c>
      <c r="S142" s="28">
        <f t="shared" si="176"/>
        <v>-3.6062121610950348E-2</v>
      </c>
      <c r="T142" s="28">
        <f t="shared" si="177"/>
        <v>3.5230690511550034E-2</v>
      </c>
      <c r="U142" s="28">
        <f t="shared" si="178"/>
        <v>-5.9531194195379666E-2</v>
      </c>
      <c r="V142" s="28">
        <f t="shared" si="179"/>
        <v>-3.2861285139916263E-2</v>
      </c>
      <c r="W142" s="28">
        <f t="shared" si="180"/>
        <v>-2.6985026538957957E-2</v>
      </c>
      <c r="X142" s="28">
        <f t="shared" si="181"/>
        <v>-2.5092162922185635E-2</v>
      </c>
      <c r="Y142" s="28">
        <f t="shared" si="182"/>
        <v>2.6827978926760254E-2</v>
      </c>
      <c r="Z142" s="28">
        <f t="shared" si="183"/>
        <v>1.4007362844572047E-2</v>
      </c>
      <c r="AA142" s="28">
        <f t="shared" si="184"/>
        <v>1.1697086697086911E-2</v>
      </c>
      <c r="AB142" s="28">
        <f t="shared" si="185"/>
        <v>1.4048560901813723E-4</v>
      </c>
      <c r="AC142" s="28"/>
      <c r="AD142" s="28"/>
      <c r="AE142" s="28"/>
      <c r="AF142" s="28"/>
      <c r="AG142" s="24"/>
      <c r="AH142" s="76">
        <v>41243</v>
      </c>
      <c r="AI142" s="25">
        <f t="shared" si="186"/>
        <v>5.6580912455648225E-3</v>
      </c>
      <c r="AJ142" s="25">
        <f t="shared" si="187"/>
        <v>8.5340342158881866E-2</v>
      </c>
      <c r="AK142" s="25">
        <f t="shared" si="188"/>
        <v>-3.6202607219968486E-2</v>
      </c>
      <c r="AL142" s="25">
        <f t="shared" si="189"/>
        <v>3.5090204902531896E-2</v>
      </c>
      <c r="AM142" s="25">
        <f t="shared" si="190"/>
        <v>-5.9671679804397804E-2</v>
      </c>
      <c r="AN142" s="25">
        <f t="shared" si="191"/>
        <v>-3.30017707489344E-2</v>
      </c>
      <c r="AO142" s="25">
        <f t="shared" si="192"/>
        <v>-2.7125512147976094E-2</v>
      </c>
      <c r="AP142" s="25">
        <f t="shared" si="193"/>
        <v>-2.5232648531203772E-2</v>
      </c>
      <c r="AQ142" s="25">
        <f t="shared" si="194"/>
        <v>2.6687493317742117E-2</v>
      </c>
      <c r="AR142" s="25">
        <f t="shared" si="195"/>
        <v>1.3866877235553909E-2</v>
      </c>
      <c r="AS142" s="25">
        <f t="shared" si="196"/>
        <v>1.1556601088068774E-2</v>
      </c>
      <c r="AU142" s="76">
        <v>41243</v>
      </c>
      <c r="AV142" s="88">
        <f t="shared" ref="AV142:BF142" si="207">AI142-AI$251/12-AI$250*$AI142</f>
        <v>0</v>
      </c>
      <c r="AW142" s="88">
        <f t="shared" si="207"/>
        <v>7.5231189244952867E-2</v>
      </c>
      <c r="AX142" s="88">
        <f t="shared" si="207"/>
        <v>-5.8611024280562321E-2</v>
      </c>
      <c r="AY142" s="88">
        <f t="shared" si="207"/>
        <v>2.6469215693930261E-2</v>
      </c>
      <c r="AZ142" s="88">
        <f t="shared" si="207"/>
        <v>-6.9998800820707557E-2</v>
      </c>
      <c r="BA142" s="88">
        <f t="shared" si="207"/>
        <v>-3.9746447005666936E-2</v>
      </c>
      <c r="BB142" s="88">
        <f t="shared" si="207"/>
        <v>-3.109803734893693E-2</v>
      </c>
      <c r="BC142" s="88">
        <f t="shared" si="207"/>
        <v>-3.3684820973349551E-2</v>
      </c>
      <c r="BD142" s="88">
        <f t="shared" si="207"/>
        <v>2.1162022648981132E-2</v>
      </c>
      <c r="BE142" s="88">
        <f t="shared" si="207"/>
        <v>7.6258894412801221E-3</v>
      </c>
      <c r="BF142" s="88">
        <f t="shared" si="207"/>
        <v>7.6843893320728725E-4</v>
      </c>
    </row>
    <row r="143" spans="1:58" x14ac:dyDescent="0.3">
      <c r="A143" s="75">
        <v>3036</v>
      </c>
      <c r="B143" s="76">
        <v>41274</v>
      </c>
      <c r="C143" s="80">
        <v>1791.5210999999999</v>
      </c>
      <c r="D143" s="81">
        <v>70.142099999999999</v>
      </c>
      <c r="E143" s="82">
        <v>40.909999999999997</v>
      </c>
      <c r="F143" s="82">
        <v>34.555300000000003</v>
      </c>
      <c r="G143" s="82">
        <v>35.146999999999998</v>
      </c>
      <c r="H143" s="82">
        <v>159.95519999999999</v>
      </c>
      <c r="I143" s="82">
        <v>112.453</v>
      </c>
      <c r="J143" s="82">
        <v>49.423699999999997</v>
      </c>
      <c r="K143" s="82">
        <v>48.8352</v>
      </c>
      <c r="L143" s="82">
        <v>88.733000000000004</v>
      </c>
      <c r="M143" s="87">
        <v>116.842</v>
      </c>
      <c r="N143" s="86">
        <v>1253.2859432881901</v>
      </c>
      <c r="O143" s="24"/>
      <c r="P143" s="76">
        <v>41274</v>
      </c>
      <c r="Q143" s="28">
        <f t="shared" si="174"/>
        <v>9.0745799561791074E-3</v>
      </c>
      <c r="R143" s="28">
        <f t="shared" si="175"/>
        <v>-2.3850511927343554E-2</v>
      </c>
      <c r="S143" s="28">
        <f t="shared" si="176"/>
        <v>0.11714909885308566</v>
      </c>
      <c r="T143" s="28">
        <f t="shared" si="177"/>
        <v>4.1424558780981835E-2</v>
      </c>
      <c r="U143" s="28">
        <f t="shared" si="178"/>
        <v>3.5577230572434448E-3</v>
      </c>
      <c r="V143" s="28">
        <f t="shared" si="179"/>
        <v>2.3180898514884696E-2</v>
      </c>
      <c r="W143" s="28">
        <f t="shared" si="180"/>
        <v>-1.8039817008371539E-2</v>
      </c>
      <c r="X143" s="28">
        <f t="shared" si="181"/>
        <v>7.497569099741197E-3</v>
      </c>
      <c r="Y143" s="28">
        <f t="shared" si="182"/>
        <v>-4.4040324948615095E-2</v>
      </c>
      <c r="Z143" s="28">
        <f t="shared" si="183"/>
        <v>-1.7831842734437164E-2</v>
      </c>
      <c r="AA143" s="28">
        <f t="shared" si="184"/>
        <v>1.3435334322118297E-2</v>
      </c>
      <c r="AB143" s="28">
        <f t="shared" si="185"/>
        <v>1.3651680529536137E-4</v>
      </c>
      <c r="AC143" s="28"/>
      <c r="AD143" s="28"/>
      <c r="AE143" s="28"/>
      <c r="AF143" s="28"/>
      <c r="AG143" s="24"/>
      <c r="AH143" s="76">
        <v>41274</v>
      </c>
      <c r="AI143" s="25">
        <f t="shared" si="186"/>
        <v>8.938063150883746E-3</v>
      </c>
      <c r="AJ143" s="25">
        <f t="shared" si="187"/>
        <v>-2.3987028732638915E-2</v>
      </c>
      <c r="AK143" s="25">
        <f t="shared" si="188"/>
        <v>0.1170125820477903</v>
      </c>
      <c r="AL143" s="25">
        <f t="shared" si="189"/>
        <v>4.1288041975686474E-2</v>
      </c>
      <c r="AM143" s="25">
        <f t="shared" si="190"/>
        <v>3.4212062519480835E-3</v>
      </c>
      <c r="AN143" s="25">
        <f t="shared" si="191"/>
        <v>2.3044381709589334E-2</v>
      </c>
      <c r="AO143" s="25">
        <f t="shared" si="192"/>
        <v>-1.8176333813666901E-2</v>
      </c>
      <c r="AP143" s="25">
        <f t="shared" si="193"/>
        <v>7.3610522944458356E-3</v>
      </c>
      <c r="AQ143" s="25">
        <f t="shared" si="194"/>
        <v>-4.4176841753910456E-2</v>
      </c>
      <c r="AR143" s="25">
        <f t="shared" si="195"/>
        <v>-1.7968359539732526E-2</v>
      </c>
      <c r="AS143" s="25">
        <f t="shared" si="196"/>
        <v>1.3298817516822936E-2</v>
      </c>
      <c r="AU143" s="76">
        <v>41274</v>
      </c>
      <c r="AV143" s="88">
        <f t="shared" ref="AV143:BF143" si="208">AI143-AI$251/12-AI$250*$AI143</f>
        <v>0</v>
      </c>
      <c r="AW143" s="88">
        <f t="shared" si="208"/>
        <v>-3.8193549022846981E-2</v>
      </c>
      <c r="AX143" s="88">
        <f t="shared" si="208"/>
        <v>8.9175901548559908E-2</v>
      </c>
      <c r="AY143" s="88">
        <f t="shared" si="208"/>
        <v>2.9314824936578769E-2</v>
      </c>
      <c r="AZ143" s="88">
        <f t="shared" si="208"/>
        <v>-1.0192943487412388E-2</v>
      </c>
      <c r="BA143" s="88">
        <f t="shared" si="208"/>
        <v>1.3280114564536389E-2</v>
      </c>
      <c r="BB143" s="88">
        <f t="shared" si="208"/>
        <v>-2.4754449489260439E-2</v>
      </c>
      <c r="BC143" s="88">
        <f t="shared" si="208"/>
        <v>-4.6079588571704038E-3</v>
      </c>
      <c r="BD143" s="88">
        <f t="shared" si="208"/>
        <v>-5.1466266934674376E-2</v>
      </c>
      <c r="BE143" s="88">
        <f t="shared" si="208"/>
        <v>-2.5947873274559288E-2</v>
      </c>
      <c r="BF143" s="88">
        <f t="shared" si="208"/>
        <v>2.9535487020880373E-4</v>
      </c>
    </row>
    <row r="144" spans="1:58" x14ac:dyDescent="0.3">
      <c r="A144" s="75">
        <v>3059</v>
      </c>
      <c r="B144" s="76">
        <v>41305</v>
      </c>
      <c r="C144" s="80">
        <v>1884.3050000000001</v>
      </c>
      <c r="D144" s="81">
        <v>74.859499999999997</v>
      </c>
      <c r="E144" s="82">
        <v>40.71</v>
      </c>
      <c r="F144" s="82">
        <v>36.826500000000003</v>
      </c>
      <c r="G144" s="82">
        <v>36.121099999999998</v>
      </c>
      <c r="H144" s="82">
        <v>170.32400000000001</v>
      </c>
      <c r="I144" s="82">
        <v>116.89660000000001</v>
      </c>
      <c r="J144" s="82">
        <v>50.515599999999999</v>
      </c>
      <c r="K144" s="82">
        <v>50.168900000000001</v>
      </c>
      <c r="L144" s="82">
        <v>94.463999999999999</v>
      </c>
      <c r="M144" s="87">
        <v>126.22</v>
      </c>
      <c r="N144" s="86">
        <v>1253.4480847489699</v>
      </c>
      <c r="O144" s="24"/>
      <c r="P144" s="76">
        <v>41305</v>
      </c>
      <c r="Q144" s="28">
        <f t="shared" si="174"/>
        <v>5.1790570593893692E-2</v>
      </c>
      <c r="R144" s="28">
        <f t="shared" si="175"/>
        <v>6.7254901122150601E-2</v>
      </c>
      <c r="S144" s="28">
        <f t="shared" si="176"/>
        <v>-4.8887802493277066E-3</v>
      </c>
      <c r="T144" s="28">
        <f t="shared" si="177"/>
        <v>6.5726531096532259E-2</v>
      </c>
      <c r="U144" s="28">
        <f t="shared" si="178"/>
        <v>2.7715025464477794E-2</v>
      </c>
      <c r="V144" s="28">
        <f t="shared" si="179"/>
        <v>6.482315048213505E-2</v>
      </c>
      <c r="W144" s="28">
        <f t="shared" si="180"/>
        <v>3.9515175228762356E-2</v>
      </c>
      <c r="X144" s="28">
        <f t="shared" si="181"/>
        <v>2.2092639765942224E-2</v>
      </c>
      <c r="Y144" s="28">
        <f t="shared" si="182"/>
        <v>2.7310218858528357E-2</v>
      </c>
      <c r="Z144" s="28">
        <f t="shared" si="183"/>
        <v>6.4587019485422559E-2</v>
      </c>
      <c r="AA144" s="28">
        <f t="shared" si="184"/>
        <v>8.026223447048153E-2</v>
      </c>
      <c r="AB144" s="28">
        <f t="shared" si="185"/>
        <v>1.2937307854454794E-4</v>
      </c>
      <c r="AC144" s="28"/>
      <c r="AD144" s="28"/>
      <c r="AE144" s="28"/>
      <c r="AF144" s="28"/>
      <c r="AG144" s="24"/>
      <c r="AH144" s="76">
        <v>41305</v>
      </c>
      <c r="AI144" s="25">
        <f t="shared" si="186"/>
        <v>5.1661197515349144E-2</v>
      </c>
      <c r="AJ144" s="25">
        <f t="shared" si="187"/>
        <v>6.7125528043606053E-2</v>
      </c>
      <c r="AK144" s="25">
        <f t="shared" si="188"/>
        <v>-5.0181533278722545E-3</v>
      </c>
      <c r="AL144" s="25">
        <f t="shared" si="189"/>
        <v>6.5597158017987711E-2</v>
      </c>
      <c r="AM144" s="25">
        <f t="shared" si="190"/>
        <v>2.7585652385933246E-2</v>
      </c>
      <c r="AN144" s="25">
        <f t="shared" si="191"/>
        <v>6.4693777403590502E-2</v>
      </c>
      <c r="AO144" s="25">
        <f t="shared" si="192"/>
        <v>3.9385802150217808E-2</v>
      </c>
      <c r="AP144" s="25">
        <f t="shared" si="193"/>
        <v>2.1963266687397676E-2</v>
      </c>
      <c r="AQ144" s="25">
        <f t="shared" si="194"/>
        <v>2.7180845779983809E-2</v>
      </c>
      <c r="AR144" s="25">
        <f t="shared" si="195"/>
        <v>6.4457646406878011E-2</v>
      </c>
      <c r="AS144" s="25">
        <f t="shared" si="196"/>
        <v>8.0132861391936983E-2</v>
      </c>
      <c r="AU144" s="76">
        <v>41305</v>
      </c>
      <c r="AV144" s="88">
        <f t="shared" ref="AV144:BF144" si="209">AI144-AI$251/12-AI$250*$AI144</f>
        <v>0</v>
      </c>
      <c r="AW144" s="88">
        <f t="shared" si="209"/>
        <v>-4.5107650661539711E-4</v>
      </c>
      <c r="AX144" s="88">
        <f t="shared" si="209"/>
        <v>-0.10356044806681838</v>
      </c>
      <c r="AY144" s="88">
        <f t="shared" si="209"/>
        <v>9.9596401381428848E-3</v>
      </c>
      <c r="AZ144" s="88">
        <f t="shared" si="209"/>
        <v>-2.8843549996720522E-2</v>
      </c>
      <c r="BA144" s="88">
        <f t="shared" si="209"/>
        <v>1.5597957741814231E-2</v>
      </c>
      <c r="BB144" s="88">
        <f t="shared" si="209"/>
        <v>-1.1313212851633142E-3</v>
      </c>
      <c r="BC144" s="88">
        <f t="shared" si="209"/>
        <v>-3.5814177298416947E-2</v>
      </c>
      <c r="BD144" s="88">
        <f t="shared" si="209"/>
        <v>-3.0848937731370631E-3</v>
      </c>
      <c r="BE144" s="88">
        <f t="shared" si="209"/>
        <v>3.3833037074157281E-2</v>
      </c>
      <c r="BF144" s="88">
        <f t="shared" si="209"/>
        <v>3.8274096535771789E-2</v>
      </c>
    </row>
    <row r="145" spans="1:58" x14ac:dyDescent="0.3">
      <c r="A145" s="75">
        <v>3079</v>
      </c>
      <c r="B145" s="76">
        <v>41333</v>
      </c>
      <c r="C145" s="80">
        <v>1909.8723</v>
      </c>
      <c r="D145" s="81">
        <v>74.428700000000006</v>
      </c>
      <c r="E145" s="82">
        <v>36.96</v>
      </c>
      <c r="F145" s="82">
        <v>35.509399999999999</v>
      </c>
      <c r="G145" s="82">
        <v>36.881700000000002</v>
      </c>
      <c r="H145" s="82">
        <v>174.63220000000001</v>
      </c>
      <c r="I145" s="82">
        <v>117.1024</v>
      </c>
      <c r="J145" s="82">
        <v>47.879600000000003</v>
      </c>
      <c r="K145" s="82">
        <v>52.162799999999997</v>
      </c>
      <c r="L145" s="82">
        <v>98.95</v>
      </c>
      <c r="M145" s="87">
        <v>128.05000000000001</v>
      </c>
      <c r="N145" s="86">
        <v>1253.5903488255201</v>
      </c>
      <c r="O145" s="24"/>
      <c r="P145" s="76">
        <v>41333</v>
      </c>
      <c r="Q145" s="28">
        <f t="shared" si="174"/>
        <v>1.3568557107262347E-2</v>
      </c>
      <c r="R145" s="28">
        <f t="shared" si="175"/>
        <v>-5.7547806223657849E-3</v>
      </c>
      <c r="S145" s="28">
        <f t="shared" si="176"/>
        <v>-9.2114959469417834E-2</v>
      </c>
      <c r="T145" s="28">
        <f t="shared" si="177"/>
        <v>-3.5765006177616798E-2</v>
      </c>
      <c r="U145" s="28">
        <f t="shared" si="178"/>
        <v>2.1056944555952084E-2</v>
      </c>
      <c r="V145" s="28">
        <f t="shared" si="179"/>
        <v>2.5294145276061997E-2</v>
      </c>
      <c r="W145" s="28">
        <f t="shared" si="180"/>
        <v>1.7605302463885586E-3</v>
      </c>
      <c r="X145" s="28">
        <f t="shared" si="181"/>
        <v>-5.2181900244676838E-2</v>
      </c>
      <c r="Y145" s="28">
        <f t="shared" si="182"/>
        <v>3.9743745627270899E-2</v>
      </c>
      <c r="Z145" s="28">
        <f t="shared" si="183"/>
        <v>4.7488990514905183E-2</v>
      </c>
      <c r="AA145" s="28">
        <f t="shared" si="184"/>
        <v>1.4498494691808084E-2</v>
      </c>
      <c r="AB145" s="28">
        <f t="shared" si="185"/>
        <v>1.1349818016492819E-4</v>
      </c>
      <c r="AC145" s="28"/>
      <c r="AD145" s="28"/>
      <c r="AE145" s="28"/>
      <c r="AF145" s="28"/>
      <c r="AG145" s="24"/>
      <c r="AH145" s="76">
        <v>41333</v>
      </c>
      <c r="AI145" s="25">
        <f t="shared" si="186"/>
        <v>1.3455058927097419E-2</v>
      </c>
      <c r="AJ145" s="25">
        <f t="shared" si="187"/>
        <v>-5.8682788025307131E-3</v>
      </c>
      <c r="AK145" s="25">
        <f t="shared" si="188"/>
        <v>-9.2228457649582762E-2</v>
      </c>
      <c r="AL145" s="25">
        <f t="shared" si="189"/>
        <v>-3.5878504357781726E-2</v>
      </c>
      <c r="AM145" s="25">
        <f t="shared" si="190"/>
        <v>2.0943446375787156E-2</v>
      </c>
      <c r="AN145" s="25">
        <f t="shared" si="191"/>
        <v>2.5180647095897069E-2</v>
      </c>
      <c r="AO145" s="25">
        <f t="shared" si="192"/>
        <v>1.6470320662236304E-3</v>
      </c>
      <c r="AP145" s="25">
        <f t="shared" si="193"/>
        <v>-5.2295398424841766E-2</v>
      </c>
      <c r="AQ145" s="25">
        <f t="shared" si="194"/>
        <v>3.9630247447105971E-2</v>
      </c>
      <c r="AR145" s="25">
        <f t="shared" si="195"/>
        <v>4.7375492334740255E-2</v>
      </c>
      <c r="AS145" s="25">
        <f t="shared" si="196"/>
        <v>1.4384996511643156E-2</v>
      </c>
      <c r="AU145" s="76">
        <v>41333</v>
      </c>
      <c r="AV145" s="88">
        <f t="shared" ref="AV145:BF145" si="210">AI145-AI$251/12-AI$250*$AI145</f>
        <v>0</v>
      </c>
      <c r="AW145" s="88">
        <f t="shared" si="210"/>
        <v>-2.5717466672371188E-2</v>
      </c>
      <c r="AX145" s="88">
        <f t="shared" si="210"/>
        <v>-0.12754064212637312</v>
      </c>
      <c r="AY145" s="88">
        <f t="shared" si="210"/>
        <v>-5.2468224034228191E-2</v>
      </c>
      <c r="AZ145" s="88">
        <f t="shared" si="210"/>
        <v>2.802582601396127E-3</v>
      </c>
      <c r="BA145" s="88">
        <f t="shared" si="210"/>
        <v>1.1257966500314775E-2</v>
      </c>
      <c r="BB145" s="88">
        <f t="shared" si="210"/>
        <v>-8.5193586032418812E-3</v>
      </c>
      <c r="BC145" s="88">
        <f t="shared" si="210"/>
        <v>-6.9107605205829772E-2</v>
      </c>
      <c r="BD145" s="88">
        <f t="shared" si="210"/>
        <v>2.9911601739413315E-2</v>
      </c>
      <c r="BE145" s="88">
        <f t="shared" si="210"/>
        <v>3.7001776894227803E-2</v>
      </c>
      <c r="BF145" s="88">
        <f t="shared" si="210"/>
        <v>-1.6692553652274478E-3</v>
      </c>
    </row>
    <row r="146" spans="1:58" x14ac:dyDescent="0.3">
      <c r="A146" s="75">
        <v>3100</v>
      </c>
      <c r="B146" s="76">
        <v>41362</v>
      </c>
      <c r="C146" s="80">
        <v>1981.5017</v>
      </c>
      <c r="D146" s="81">
        <v>76.187299999999993</v>
      </c>
      <c r="E146" s="82">
        <v>35.32</v>
      </c>
      <c r="F146" s="82">
        <v>33.528599999999997</v>
      </c>
      <c r="G146" s="82">
        <v>37.9497</v>
      </c>
      <c r="H146" s="82">
        <v>177.1216</v>
      </c>
      <c r="I146" s="82">
        <v>117.8347</v>
      </c>
      <c r="J146" s="82">
        <v>47.095799999999997</v>
      </c>
      <c r="K146" s="82">
        <v>54.8752</v>
      </c>
      <c r="L146" s="82">
        <v>103.312</v>
      </c>
      <c r="M146" s="87">
        <v>133.11099999999999</v>
      </c>
      <c r="N146" s="86">
        <v>1253.74307682168</v>
      </c>
      <c r="O146" s="24"/>
      <c r="P146" s="76">
        <v>41362</v>
      </c>
      <c r="Q146" s="28">
        <f t="shared" si="174"/>
        <v>3.7504811185543607E-2</v>
      </c>
      <c r="R146" s="28">
        <f t="shared" si="175"/>
        <v>2.362798221653728E-2</v>
      </c>
      <c r="S146" s="28">
        <f t="shared" si="176"/>
        <v>-4.4372294372294396E-2</v>
      </c>
      <c r="T146" s="28">
        <f t="shared" si="177"/>
        <v>-5.5782412544284066E-2</v>
      </c>
      <c r="U146" s="28">
        <f t="shared" si="178"/>
        <v>2.8957450442902433E-2</v>
      </c>
      <c r="V146" s="28">
        <f t="shared" si="179"/>
        <v>1.425510301078492E-2</v>
      </c>
      <c r="W146" s="28">
        <f t="shared" si="180"/>
        <v>6.2535012091979869E-3</v>
      </c>
      <c r="X146" s="28">
        <f t="shared" si="181"/>
        <v>-1.6370228656881092E-2</v>
      </c>
      <c r="Y146" s="28">
        <f t="shared" si="182"/>
        <v>5.1998742398797759E-2</v>
      </c>
      <c r="Z146" s="28">
        <f t="shared" si="183"/>
        <v>4.4082870136432417E-2</v>
      </c>
      <c r="AA146" s="28">
        <f t="shared" si="184"/>
        <v>3.9523623584537093E-2</v>
      </c>
      <c r="AB146" s="28">
        <f t="shared" si="185"/>
        <v>1.2183246010399884E-4</v>
      </c>
      <c r="AC146" s="28"/>
      <c r="AD146" s="28"/>
      <c r="AE146" s="28"/>
      <c r="AF146" s="28"/>
      <c r="AG146" s="24"/>
      <c r="AH146" s="76">
        <v>41362</v>
      </c>
      <c r="AI146" s="25">
        <f t="shared" si="186"/>
        <v>3.7382978725439608E-2</v>
      </c>
      <c r="AJ146" s="25">
        <f t="shared" si="187"/>
        <v>2.3506149756433281E-2</v>
      </c>
      <c r="AK146" s="25">
        <f t="shared" si="188"/>
        <v>-4.4494126832398395E-2</v>
      </c>
      <c r="AL146" s="25">
        <f t="shared" si="189"/>
        <v>-5.5904245004388065E-2</v>
      </c>
      <c r="AM146" s="25">
        <f t="shared" si="190"/>
        <v>2.8835617982798434E-2</v>
      </c>
      <c r="AN146" s="25">
        <f t="shared" si="191"/>
        <v>1.4133270550680921E-2</v>
      </c>
      <c r="AO146" s="25">
        <f t="shared" si="192"/>
        <v>6.1316687490939881E-3</v>
      </c>
      <c r="AP146" s="25">
        <f t="shared" si="193"/>
        <v>-1.6492061116985091E-2</v>
      </c>
      <c r="AQ146" s="25">
        <f t="shared" si="194"/>
        <v>5.187690993869376E-2</v>
      </c>
      <c r="AR146" s="25">
        <f t="shared" si="195"/>
        <v>4.3961037676328418E-2</v>
      </c>
      <c r="AS146" s="25">
        <f t="shared" si="196"/>
        <v>3.9401791124433094E-2</v>
      </c>
      <c r="AU146" s="76">
        <v>41362</v>
      </c>
      <c r="AV146" s="88">
        <f t="shared" ref="AV146:BF146" si="211">AI146-AI$251/12-AI$250*$AI146</f>
        <v>0</v>
      </c>
      <c r="AW146" s="88">
        <f t="shared" si="211"/>
        <v>-2.6233988644099711E-2</v>
      </c>
      <c r="AX146" s="88">
        <f t="shared" si="211"/>
        <v>-0.11940636153929574</v>
      </c>
      <c r="AY146" s="88">
        <f t="shared" si="211"/>
        <v>-9.6949003013341417E-2</v>
      </c>
      <c r="AZ146" s="88">
        <f t="shared" si="211"/>
        <v>-1.3284646204279056E-2</v>
      </c>
      <c r="BA146" s="88">
        <f t="shared" si="211"/>
        <v>-2.1817808666965255E-2</v>
      </c>
      <c r="BB146" s="88">
        <f t="shared" si="211"/>
        <v>-2.304292129038215E-2</v>
      </c>
      <c r="BC146" s="88">
        <f t="shared" si="211"/>
        <v>-5.8960168927933959E-2</v>
      </c>
      <c r="BD146" s="88">
        <f t="shared" si="211"/>
        <v>2.9289933858206052E-2</v>
      </c>
      <c r="BE146" s="88">
        <f t="shared" si="211"/>
        <v>2.0904497359959532E-2</v>
      </c>
      <c r="BF146" s="88">
        <f t="shared" si="211"/>
        <v>7.1865677435302977E-3</v>
      </c>
    </row>
    <row r="147" spans="1:58" x14ac:dyDescent="0.3">
      <c r="A147" s="75">
        <v>3122</v>
      </c>
      <c r="B147" s="76">
        <v>41394</v>
      </c>
      <c r="C147" s="80">
        <v>2019.6747</v>
      </c>
      <c r="D147" s="81">
        <v>70.109700000000004</v>
      </c>
      <c r="E147" s="82">
        <v>43.91</v>
      </c>
      <c r="F147" s="82">
        <v>33.9953</v>
      </c>
      <c r="G147" s="82">
        <v>43.9131</v>
      </c>
      <c r="H147" s="82">
        <v>181.87690000000001</v>
      </c>
      <c r="I147" s="82">
        <v>116.37009999999999</v>
      </c>
      <c r="J147" s="82">
        <v>45.954700000000003</v>
      </c>
      <c r="K147" s="82">
        <v>57.439799999999998</v>
      </c>
      <c r="L147" s="82">
        <v>107.7</v>
      </c>
      <c r="M147" s="87">
        <v>136.38200000000001</v>
      </c>
      <c r="N147" s="86">
        <v>1253.9017943621</v>
      </c>
      <c r="O147" s="24"/>
      <c r="P147" s="76">
        <v>41394</v>
      </c>
      <c r="Q147" s="28">
        <f t="shared" si="174"/>
        <v>1.9264681932899652E-2</v>
      </c>
      <c r="R147" s="28">
        <f t="shared" si="175"/>
        <v>-7.9771825487974901E-2</v>
      </c>
      <c r="S147" s="28">
        <f t="shared" si="176"/>
        <v>0.24320498301245741</v>
      </c>
      <c r="T147" s="28">
        <f t="shared" si="177"/>
        <v>1.3919459804465628E-2</v>
      </c>
      <c r="U147" s="28">
        <f t="shared" si="178"/>
        <v>0.15713958213108414</v>
      </c>
      <c r="V147" s="28">
        <f t="shared" si="179"/>
        <v>2.6847657202735409E-2</v>
      </c>
      <c r="W147" s="28">
        <f t="shared" si="180"/>
        <v>-1.2429275926361338E-2</v>
      </c>
      <c r="X147" s="28">
        <f t="shared" si="181"/>
        <v>-2.422933679861039E-2</v>
      </c>
      <c r="Y147" s="28">
        <f t="shared" si="182"/>
        <v>4.6735137184010345E-2</v>
      </c>
      <c r="Z147" s="28">
        <f t="shared" si="183"/>
        <v>4.247328480718604E-2</v>
      </c>
      <c r="AA147" s="28">
        <f t="shared" si="184"/>
        <v>2.4573476271683159E-2</v>
      </c>
      <c r="AB147" s="28">
        <f t="shared" si="185"/>
        <v>1.2659494864153409E-4</v>
      </c>
      <c r="AC147" s="28"/>
      <c r="AD147" s="28"/>
      <c r="AE147" s="28"/>
      <c r="AF147" s="28"/>
      <c r="AG147" s="24"/>
      <c r="AH147" s="76">
        <v>41394</v>
      </c>
      <c r="AI147" s="25">
        <f t="shared" si="186"/>
        <v>1.9138086984258118E-2</v>
      </c>
      <c r="AJ147" s="25">
        <f t="shared" si="187"/>
        <v>-7.9898420436616435E-2</v>
      </c>
      <c r="AK147" s="25">
        <f t="shared" si="188"/>
        <v>0.24307838806381588</v>
      </c>
      <c r="AL147" s="25">
        <f t="shared" si="189"/>
        <v>1.3792864855824094E-2</v>
      </c>
      <c r="AM147" s="25">
        <f t="shared" si="190"/>
        <v>0.15701298718244261</v>
      </c>
      <c r="AN147" s="25">
        <f t="shared" si="191"/>
        <v>2.6721062254093875E-2</v>
      </c>
      <c r="AO147" s="25">
        <f t="shared" si="192"/>
        <v>-1.2555870875002872E-2</v>
      </c>
      <c r="AP147" s="25">
        <f t="shared" si="193"/>
        <v>-2.4355931747251924E-2</v>
      </c>
      <c r="AQ147" s="25">
        <f t="shared" si="194"/>
        <v>4.6608542235368811E-2</v>
      </c>
      <c r="AR147" s="25">
        <f t="shared" si="195"/>
        <v>4.2346689858544506E-2</v>
      </c>
      <c r="AS147" s="25">
        <f t="shared" si="196"/>
        <v>2.4446881323041625E-2</v>
      </c>
      <c r="AU147" s="76">
        <v>41394</v>
      </c>
      <c r="AV147" s="88">
        <f t="shared" ref="AV147:BF147" si="212">AI147-AI$251/12-AI$250*$AI147</f>
        <v>0</v>
      </c>
      <c r="AW147" s="88">
        <f t="shared" si="212"/>
        <v>-0.10684689282231764</v>
      </c>
      <c r="AX147" s="88">
        <f t="shared" si="212"/>
        <v>0.19836094820254938</v>
      </c>
      <c r="AY147" s="88">
        <f t="shared" si="212"/>
        <v>-8.6050767702882964E-3</v>
      </c>
      <c r="AZ147" s="88">
        <f t="shared" si="212"/>
        <v>0.13317686838848947</v>
      </c>
      <c r="BA147" s="88">
        <f t="shared" si="212"/>
        <v>7.5665015586717892E-3</v>
      </c>
      <c r="BB147" s="88">
        <f t="shared" si="212"/>
        <v>-2.7236825754239725E-2</v>
      </c>
      <c r="BC147" s="88">
        <f t="shared" si="212"/>
        <v>-4.7261572751264511E-2</v>
      </c>
      <c r="BD147" s="88">
        <f t="shared" si="212"/>
        <v>3.3833588951683931E-2</v>
      </c>
      <c r="BE147" s="88">
        <f t="shared" si="212"/>
        <v>2.896072553802112E-2</v>
      </c>
      <c r="BF147" s="88">
        <f t="shared" si="212"/>
        <v>4.554299358874728E-3</v>
      </c>
    </row>
    <row r="148" spans="1:58" x14ac:dyDescent="0.3">
      <c r="A148" s="75">
        <v>3145</v>
      </c>
      <c r="B148" s="76">
        <v>41425</v>
      </c>
      <c r="C148" s="80">
        <v>2066.8951000000002</v>
      </c>
      <c r="D148" s="81">
        <v>72.249399999999994</v>
      </c>
      <c r="E148" s="82">
        <v>46.12</v>
      </c>
      <c r="F148" s="82">
        <v>35.032299999999999</v>
      </c>
      <c r="G148" s="82">
        <v>46.6188</v>
      </c>
      <c r="H148" s="82">
        <v>184.4675</v>
      </c>
      <c r="I148" s="82">
        <v>119.1242</v>
      </c>
      <c r="J148" s="82">
        <v>45.014899999999997</v>
      </c>
      <c r="K148" s="82">
        <v>54.264600000000002</v>
      </c>
      <c r="L148" s="82">
        <v>105.48</v>
      </c>
      <c r="M148" s="87">
        <v>129.96799999999999</v>
      </c>
      <c r="N148" s="86">
        <v>1254.0252000190001</v>
      </c>
      <c r="O148" s="24"/>
      <c r="P148" s="76">
        <v>41425</v>
      </c>
      <c r="Q148" s="28">
        <f t="shared" si="174"/>
        <v>2.3380200781838889E-2</v>
      </c>
      <c r="R148" s="28">
        <f t="shared" si="175"/>
        <v>3.0519314731056957E-2</v>
      </c>
      <c r="S148" s="28">
        <f t="shared" si="176"/>
        <v>5.0330220906399381E-2</v>
      </c>
      <c r="T148" s="28">
        <f t="shared" si="177"/>
        <v>3.0504216759375424E-2</v>
      </c>
      <c r="U148" s="28">
        <f t="shared" si="178"/>
        <v>6.1614871188779619E-2</v>
      </c>
      <c r="V148" s="28">
        <f t="shared" si="179"/>
        <v>1.4243699997085857E-2</v>
      </c>
      <c r="W148" s="28">
        <f t="shared" si="180"/>
        <v>2.366673226198146E-2</v>
      </c>
      <c r="X148" s="28">
        <f t="shared" si="181"/>
        <v>-2.0450574152371948E-2</v>
      </c>
      <c r="Y148" s="28">
        <f t="shared" si="182"/>
        <v>-5.5278744006768799E-2</v>
      </c>
      <c r="Z148" s="28">
        <f t="shared" si="183"/>
        <v>-2.0612813370473493E-2</v>
      </c>
      <c r="AA148" s="28">
        <f t="shared" si="184"/>
        <v>-4.7029666671555059E-2</v>
      </c>
      <c r="AB148" s="28">
        <f t="shared" si="185"/>
        <v>9.8417322197841273E-5</v>
      </c>
      <c r="AC148" s="28"/>
      <c r="AD148" s="28"/>
      <c r="AE148" s="28"/>
      <c r="AF148" s="28"/>
      <c r="AG148" s="24"/>
      <c r="AH148" s="76">
        <v>41425</v>
      </c>
      <c r="AI148" s="25">
        <f t="shared" si="186"/>
        <v>2.3281783459641048E-2</v>
      </c>
      <c r="AJ148" s="25">
        <f t="shared" si="187"/>
        <v>3.0420897408859116E-2</v>
      </c>
      <c r="AK148" s="25">
        <f t="shared" si="188"/>
        <v>5.023180358420154E-2</v>
      </c>
      <c r="AL148" s="25">
        <f t="shared" si="189"/>
        <v>3.0405799437177583E-2</v>
      </c>
      <c r="AM148" s="25">
        <f t="shared" si="190"/>
        <v>6.1516453866581777E-2</v>
      </c>
      <c r="AN148" s="25">
        <f t="shared" si="191"/>
        <v>1.4145282674888016E-2</v>
      </c>
      <c r="AO148" s="25">
        <f t="shared" si="192"/>
        <v>2.3568314939783619E-2</v>
      </c>
      <c r="AP148" s="25">
        <f t="shared" si="193"/>
        <v>-2.0548991474569789E-2</v>
      </c>
      <c r="AQ148" s="25">
        <f t="shared" si="194"/>
        <v>-5.537716132896664E-2</v>
      </c>
      <c r="AR148" s="25">
        <f t="shared" si="195"/>
        <v>-2.0711230692671334E-2</v>
      </c>
      <c r="AS148" s="25">
        <f t="shared" si="196"/>
        <v>-4.7128083993752901E-2</v>
      </c>
      <c r="AU148" s="76">
        <v>41425</v>
      </c>
      <c r="AV148" s="88">
        <f t="shared" ref="AV148:BF148" si="213">AI148-AI$251/12-AI$250*$AI148</f>
        <v>0</v>
      </c>
      <c r="AW148" s="88">
        <f t="shared" si="213"/>
        <v>-1.7039140570348221E-3</v>
      </c>
      <c r="AX148" s="88">
        <f t="shared" si="213"/>
        <v>-1.3433401621661539E-3</v>
      </c>
      <c r="AY148" s="88">
        <f t="shared" si="213"/>
        <v>3.7728780469327462E-3</v>
      </c>
      <c r="AZ148" s="88">
        <f t="shared" si="213"/>
        <v>3.3527723487114663E-2</v>
      </c>
      <c r="BA148" s="88">
        <f t="shared" si="213"/>
        <v>-8.82402658613652E-3</v>
      </c>
      <c r="BB148" s="88">
        <f t="shared" si="213"/>
        <v>5.5956318452780839E-3</v>
      </c>
      <c r="BC148" s="88">
        <f t="shared" si="213"/>
        <v>-4.7897570584634855E-2</v>
      </c>
      <c r="BD148" s="88">
        <f t="shared" si="213"/>
        <v>-7.0380576412055751E-2</v>
      </c>
      <c r="BE148" s="88">
        <f t="shared" si="213"/>
        <v>-3.629353206124962E-2</v>
      </c>
      <c r="BF148" s="88">
        <f t="shared" si="213"/>
        <v>-6.9819327990574304E-2</v>
      </c>
    </row>
    <row r="149" spans="1:58" x14ac:dyDescent="0.3">
      <c r="A149" s="75">
        <v>3165</v>
      </c>
      <c r="B149" s="76">
        <v>41453</v>
      </c>
      <c r="C149" s="80">
        <v>2039.1445000000001</v>
      </c>
      <c r="D149" s="81">
        <v>69.914100000000005</v>
      </c>
      <c r="E149" s="82">
        <v>42.55</v>
      </c>
      <c r="F149" s="82">
        <v>31.848500000000001</v>
      </c>
      <c r="G149" s="82">
        <v>46.144500000000001</v>
      </c>
      <c r="H149" s="82">
        <v>177.84020000000001</v>
      </c>
      <c r="I149" s="82">
        <v>118.9662</v>
      </c>
      <c r="J149" s="82">
        <v>44.170999999999999</v>
      </c>
      <c r="K149" s="82">
        <v>54.804699999999997</v>
      </c>
      <c r="L149" s="82">
        <v>107.55800000000001</v>
      </c>
      <c r="M149" s="87">
        <v>133.238</v>
      </c>
      <c r="N149" s="86">
        <v>1254.12025058679</v>
      </c>
      <c r="O149" s="24"/>
      <c r="P149" s="76">
        <v>41453</v>
      </c>
      <c r="Q149" s="28">
        <f t="shared" si="174"/>
        <v>-1.3426225646381407E-2</v>
      </c>
      <c r="R149" s="28">
        <f t="shared" si="175"/>
        <v>-3.2322759773783405E-2</v>
      </c>
      <c r="S149" s="28">
        <f t="shared" si="176"/>
        <v>-7.740676496097143E-2</v>
      </c>
      <c r="T149" s="28">
        <f t="shared" si="177"/>
        <v>-9.0881843327443423E-2</v>
      </c>
      <c r="U149" s="28">
        <f t="shared" si="178"/>
        <v>-1.0174007052948575E-2</v>
      </c>
      <c r="V149" s="28">
        <f t="shared" si="179"/>
        <v>-3.5926653746594872E-2</v>
      </c>
      <c r="W149" s="28">
        <f t="shared" si="180"/>
        <v>-1.3263467876384327E-3</v>
      </c>
      <c r="X149" s="28">
        <f t="shared" si="181"/>
        <v>-1.8747125951629307E-2</v>
      </c>
      <c r="Y149" s="28">
        <f t="shared" si="182"/>
        <v>9.9530817512705205E-3</v>
      </c>
      <c r="Z149" s="28">
        <f t="shared" si="183"/>
        <v>1.9700417140690263E-2</v>
      </c>
      <c r="AA149" s="28">
        <f t="shared" si="184"/>
        <v>2.516003939431255E-2</v>
      </c>
      <c r="AB149" s="28">
        <f t="shared" si="185"/>
        <v>7.5796377766890188E-5</v>
      </c>
      <c r="AC149" s="28"/>
      <c r="AD149" s="28"/>
      <c r="AE149" s="28"/>
      <c r="AF149" s="28"/>
      <c r="AG149" s="24"/>
      <c r="AH149" s="76">
        <v>41453</v>
      </c>
      <c r="AI149" s="25">
        <f t="shared" si="186"/>
        <v>-1.3502022024148297E-2</v>
      </c>
      <c r="AJ149" s="25">
        <f t="shared" si="187"/>
        <v>-3.2398556151550295E-2</v>
      </c>
      <c r="AK149" s="25">
        <f t="shared" si="188"/>
        <v>-7.7482561338738321E-2</v>
      </c>
      <c r="AL149" s="25">
        <f t="shared" si="189"/>
        <v>-9.0957639705210314E-2</v>
      </c>
      <c r="AM149" s="25">
        <f t="shared" si="190"/>
        <v>-1.0249803430715465E-2</v>
      </c>
      <c r="AN149" s="25">
        <f t="shared" si="191"/>
        <v>-3.6002450124361762E-2</v>
      </c>
      <c r="AO149" s="25">
        <f t="shared" si="192"/>
        <v>-1.4021431654053229E-3</v>
      </c>
      <c r="AP149" s="25">
        <f t="shared" si="193"/>
        <v>-1.8822922329396197E-2</v>
      </c>
      <c r="AQ149" s="25">
        <f t="shared" si="194"/>
        <v>9.8772853735036303E-3</v>
      </c>
      <c r="AR149" s="25">
        <f t="shared" si="195"/>
        <v>1.9624620762923373E-2</v>
      </c>
      <c r="AS149" s="25">
        <f t="shared" si="196"/>
        <v>2.508424301654566E-2</v>
      </c>
      <c r="AU149" s="76">
        <v>41453</v>
      </c>
      <c r="AV149" s="88">
        <f t="shared" ref="AV149:BF149" si="214">AI149-AI$251/12-AI$250*$AI149</f>
        <v>0</v>
      </c>
      <c r="AW149" s="88">
        <f t="shared" si="214"/>
        <v>-1.8572740930591955E-2</v>
      </c>
      <c r="AX149" s="88">
        <f t="shared" si="214"/>
        <v>-6.8181517055026439E-2</v>
      </c>
      <c r="AY149" s="88">
        <f t="shared" si="214"/>
        <v>-7.9996429190020174E-2</v>
      </c>
      <c r="AZ149" s="88">
        <f t="shared" si="214"/>
        <v>-1.3755884379204816E-3</v>
      </c>
      <c r="BA149" s="88">
        <f t="shared" si="214"/>
        <v>-2.510804131619122E-2</v>
      </c>
      <c r="BB149" s="88">
        <f t="shared" si="214"/>
        <v>9.846013416758434E-3</v>
      </c>
      <c r="BC149" s="88">
        <f t="shared" si="214"/>
        <v>-6.7313126996605254E-3</v>
      </c>
      <c r="BD149" s="88">
        <f t="shared" si="214"/>
        <v>1.4656039627459299E-2</v>
      </c>
      <c r="BE149" s="88">
        <f t="shared" si="214"/>
        <v>2.3539315671087462E-2</v>
      </c>
      <c r="BF149" s="88">
        <f t="shared" si="214"/>
        <v>2.723686498230448E-2</v>
      </c>
    </row>
    <row r="150" spans="1:58" x14ac:dyDescent="0.3">
      <c r="A150" s="75">
        <v>3188</v>
      </c>
      <c r="B150" s="76">
        <v>41486</v>
      </c>
      <c r="C150" s="80">
        <v>2142.904</v>
      </c>
      <c r="D150" s="81">
        <v>73.887600000000006</v>
      </c>
      <c r="E150" s="82">
        <v>47.2</v>
      </c>
      <c r="F150" s="82">
        <v>33.678199999999997</v>
      </c>
      <c r="G150" s="82">
        <v>42.531300000000002</v>
      </c>
      <c r="H150" s="82">
        <v>189.18629999999999</v>
      </c>
      <c r="I150" s="82">
        <v>123.4431</v>
      </c>
      <c r="J150" s="82">
        <v>49.6389</v>
      </c>
      <c r="K150" s="82">
        <v>54.7637</v>
      </c>
      <c r="L150" s="82">
        <v>109.86</v>
      </c>
      <c r="M150" s="87">
        <v>132</v>
      </c>
      <c r="N150" s="86">
        <v>1254.2262578925599</v>
      </c>
      <c r="O150" s="24"/>
      <c r="P150" s="76">
        <v>41486</v>
      </c>
      <c r="Q150" s="28">
        <f t="shared" si="174"/>
        <v>5.0883838786314417E-2</v>
      </c>
      <c r="R150" s="28">
        <f t="shared" si="175"/>
        <v>5.6834029187245561E-2</v>
      </c>
      <c r="S150" s="28">
        <f t="shared" si="176"/>
        <v>0.10928319623971805</v>
      </c>
      <c r="T150" s="28">
        <f t="shared" si="177"/>
        <v>5.7450115390049517E-2</v>
      </c>
      <c r="U150" s="28">
        <f t="shared" si="178"/>
        <v>-7.8301856125865488E-2</v>
      </c>
      <c r="V150" s="28">
        <f t="shared" si="179"/>
        <v>6.3799410931836498E-2</v>
      </c>
      <c r="W150" s="28">
        <f t="shared" si="180"/>
        <v>3.7631697070260373E-2</v>
      </c>
      <c r="X150" s="28">
        <f t="shared" si="181"/>
        <v>0.12378936406239394</v>
      </c>
      <c r="Y150" s="28">
        <f t="shared" si="182"/>
        <v>-7.4811101967531268E-4</v>
      </c>
      <c r="Z150" s="28">
        <f t="shared" si="183"/>
        <v>2.1402406143661956E-2</v>
      </c>
      <c r="AA150" s="28">
        <f t="shared" si="184"/>
        <v>-9.2916435251204632E-3</v>
      </c>
      <c r="AB150" s="28">
        <f t="shared" si="185"/>
        <v>8.4527225934216688E-5</v>
      </c>
      <c r="AC150" s="28"/>
      <c r="AD150" s="28"/>
      <c r="AE150" s="28"/>
      <c r="AF150" s="28"/>
      <c r="AG150" s="24"/>
      <c r="AH150" s="76">
        <v>41486</v>
      </c>
      <c r="AI150" s="25">
        <f t="shared" si="186"/>
        <v>5.07993115603802E-2</v>
      </c>
      <c r="AJ150" s="25">
        <f t="shared" si="187"/>
        <v>5.6749501961311344E-2</v>
      </c>
      <c r="AK150" s="25">
        <f t="shared" si="188"/>
        <v>0.10919866901378383</v>
      </c>
      <c r="AL150" s="25">
        <f t="shared" si="189"/>
        <v>5.73655881641153E-2</v>
      </c>
      <c r="AM150" s="25">
        <f t="shared" si="190"/>
        <v>-7.8386383351799704E-2</v>
      </c>
      <c r="AN150" s="25">
        <f t="shared" si="191"/>
        <v>6.3714883705902281E-2</v>
      </c>
      <c r="AO150" s="25">
        <f t="shared" si="192"/>
        <v>3.7547169844326156E-2</v>
      </c>
      <c r="AP150" s="25">
        <f t="shared" si="193"/>
        <v>0.12370483683645972</v>
      </c>
      <c r="AQ150" s="25">
        <f t="shared" si="194"/>
        <v>-8.3263824560952937E-4</v>
      </c>
      <c r="AR150" s="25">
        <f t="shared" si="195"/>
        <v>2.1317878917727739E-2</v>
      </c>
      <c r="AS150" s="25">
        <f t="shared" si="196"/>
        <v>-9.3761707510546799E-3</v>
      </c>
      <c r="AU150" s="76">
        <v>41486</v>
      </c>
      <c r="AV150" s="88">
        <f t="shared" ref="AV150:BF150" si="215">AI150-AI$251/12-AI$250*$AI150</f>
        <v>0</v>
      </c>
      <c r="AW150" s="88">
        <f t="shared" si="215"/>
        <v>-9.7504276978123625E-3</v>
      </c>
      <c r="AX150" s="88">
        <f t="shared" si="215"/>
        <v>1.2082771863806491E-2</v>
      </c>
      <c r="AY150" s="88">
        <f t="shared" si="215"/>
        <v>2.6089430991515714E-3</v>
      </c>
      <c r="AZ150" s="88">
        <f t="shared" si="215"/>
        <v>-0.13395184544284222</v>
      </c>
      <c r="BA150" s="88">
        <f t="shared" si="215"/>
        <v>1.5412529065023044E-2</v>
      </c>
      <c r="BB150" s="88">
        <f t="shared" si="215"/>
        <v>-2.2852764354838948E-3</v>
      </c>
      <c r="BC150" s="88">
        <f t="shared" si="215"/>
        <v>6.6851520854506463E-2</v>
      </c>
      <c r="BD150" s="88">
        <f t="shared" si="215"/>
        <v>-3.0634859310467132E-2</v>
      </c>
      <c r="BE150" s="88">
        <f t="shared" si="215"/>
        <v>-8.8498938524352727E-3</v>
      </c>
      <c r="BF150" s="88">
        <f t="shared" si="215"/>
        <v>-5.0652815871138852E-2</v>
      </c>
    </row>
    <row r="151" spans="1:58" x14ac:dyDescent="0.3">
      <c r="A151" s="75">
        <v>3210</v>
      </c>
      <c r="B151" s="76">
        <v>41516</v>
      </c>
      <c r="C151" s="80">
        <v>2080.819</v>
      </c>
      <c r="D151" s="81">
        <v>76.254300000000001</v>
      </c>
      <c r="E151" s="82">
        <v>45.98</v>
      </c>
      <c r="F151" s="82">
        <v>33.168100000000003</v>
      </c>
      <c r="G151" s="82">
        <v>44.933500000000002</v>
      </c>
      <c r="H151" s="82">
        <v>182.48609999999999</v>
      </c>
      <c r="I151" s="82">
        <v>115.5628</v>
      </c>
      <c r="J151" s="82">
        <v>48.441200000000002</v>
      </c>
      <c r="K151" s="82">
        <v>52.1676</v>
      </c>
      <c r="L151" s="82">
        <v>104.849</v>
      </c>
      <c r="M151" s="87">
        <v>128.024</v>
      </c>
      <c r="N151" s="86">
        <v>1254.3168440214799</v>
      </c>
      <c r="O151" s="24"/>
      <c r="P151" s="76">
        <v>41516</v>
      </c>
      <c r="Q151" s="28">
        <f t="shared" si="174"/>
        <v>-2.897236647091983E-2</v>
      </c>
      <c r="R151" s="28">
        <f t="shared" si="175"/>
        <v>3.2031085053513708E-2</v>
      </c>
      <c r="S151" s="28">
        <f t="shared" si="176"/>
        <v>-2.5847457627118819E-2</v>
      </c>
      <c r="T151" s="28">
        <f t="shared" si="177"/>
        <v>-1.5146296417266836E-2</v>
      </c>
      <c r="U151" s="28">
        <f t="shared" si="178"/>
        <v>5.6480756525194353E-2</v>
      </c>
      <c r="V151" s="28">
        <f t="shared" si="179"/>
        <v>-3.5415883708281193E-2</v>
      </c>
      <c r="W151" s="28">
        <f t="shared" si="180"/>
        <v>-6.3837508941366528E-2</v>
      </c>
      <c r="X151" s="28">
        <f t="shared" si="181"/>
        <v>-2.4128254252209436E-2</v>
      </c>
      <c r="Y151" s="28">
        <f t="shared" si="182"/>
        <v>-4.7405489402651768E-2</v>
      </c>
      <c r="Z151" s="28">
        <f t="shared" si="183"/>
        <v>-4.5612597851811376E-2</v>
      </c>
      <c r="AA151" s="28">
        <f t="shared" si="184"/>
        <v>-3.0121212121212104E-2</v>
      </c>
      <c r="AB151" s="28">
        <f t="shared" si="185"/>
        <v>7.2224710932378144E-5</v>
      </c>
      <c r="AC151" s="28"/>
      <c r="AD151" s="28"/>
      <c r="AE151" s="28"/>
      <c r="AF151" s="28"/>
      <c r="AG151" s="24"/>
      <c r="AH151" s="76">
        <v>41516</v>
      </c>
      <c r="AI151" s="25">
        <f t="shared" si="186"/>
        <v>-2.9044591181852208E-2</v>
      </c>
      <c r="AJ151" s="25">
        <f t="shared" si="187"/>
        <v>3.195886034258133E-2</v>
      </c>
      <c r="AK151" s="25">
        <f t="shared" si="188"/>
        <v>-2.5919682338051198E-2</v>
      </c>
      <c r="AL151" s="25">
        <f t="shared" si="189"/>
        <v>-1.5218521128199214E-2</v>
      </c>
      <c r="AM151" s="25">
        <f t="shared" si="190"/>
        <v>5.6408531814261975E-2</v>
      </c>
      <c r="AN151" s="25">
        <f t="shared" si="191"/>
        <v>-3.5488108419213571E-2</v>
      </c>
      <c r="AO151" s="25">
        <f t="shared" si="192"/>
        <v>-6.3909733652298906E-2</v>
      </c>
      <c r="AP151" s="25">
        <f t="shared" si="193"/>
        <v>-2.4200478963141814E-2</v>
      </c>
      <c r="AQ151" s="25">
        <f t="shared" si="194"/>
        <v>-4.7477714113584146E-2</v>
      </c>
      <c r="AR151" s="25">
        <f t="shared" si="195"/>
        <v>-4.5684822562743754E-2</v>
      </c>
      <c r="AS151" s="25">
        <f t="shared" si="196"/>
        <v>-3.0193436832144482E-2</v>
      </c>
      <c r="AU151" s="76">
        <v>41516</v>
      </c>
      <c r="AV151" s="88">
        <f t="shared" ref="AV151:BF151" si="216">AI151-AI$251/12-AI$250*$AI151</f>
        <v>0</v>
      </c>
      <c r="AW151" s="88">
        <f t="shared" si="216"/>
        <v>6.520057839705648E-2</v>
      </c>
      <c r="AX151" s="88">
        <f t="shared" si="216"/>
        <v>9.1038871186441481E-3</v>
      </c>
      <c r="AY151" s="88">
        <f t="shared" si="216"/>
        <v>1.1627652548879427E-2</v>
      </c>
      <c r="AZ151" s="88">
        <f t="shared" si="216"/>
        <v>8.0858755604122354E-2</v>
      </c>
      <c r="BA151" s="88">
        <f t="shared" si="216"/>
        <v>-1.0284979425487301E-2</v>
      </c>
      <c r="BB151" s="88">
        <f t="shared" si="216"/>
        <v>-4.0314651145873112E-2</v>
      </c>
      <c r="BC151" s="88">
        <f t="shared" si="216"/>
        <v>4.5561236715019153E-3</v>
      </c>
      <c r="BD151" s="88">
        <f t="shared" si="216"/>
        <v>-3.4340234301830259E-2</v>
      </c>
      <c r="BE151" s="88">
        <f t="shared" si="216"/>
        <v>-3.3531898656432343E-2</v>
      </c>
      <c r="BF151" s="88">
        <f t="shared" si="216"/>
        <v>-1.7543328274404295E-2</v>
      </c>
    </row>
    <row r="152" spans="1:58" x14ac:dyDescent="0.3">
      <c r="A152" s="75">
        <v>3231</v>
      </c>
      <c r="B152" s="76">
        <v>41547</v>
      </c>
      <c r="C152" s="80">
        <v>2146.0781999999999</v>
      </c>
      <c r="D152" s="81">
        <v>77.450800000000001</v>
      </c>
      <c r="E152" s="82">
        <v>51.7</v>
      </c>
      <c r="F152" s="82">
        <v>34.5319</v>
      </c>
      <c r="G152" s="82">
        <v>44.771999999999998</v>
      </c>
      <c r="H152" s="82">
        <v>184.10740000000001</v>
      </c>
      <c r="I152" s="82">
        <v>114.0779</v>
      </c>
      <c r="J152" s="82">
        <v>50.956600000000002</v>
      </c>
      <c r="K152" s="82">
        <v>52.134700000000002</v>
      </c>
      <c r="L152" s="82">
        <v>105.29300000000001</v>
      </c>
      <c r="M152" s="87">
        <v>130.53399999999999</v>
      </c>
      <c r="N152" s="86">
        <v>1254.4009655747</v>
      </c>
      <c r="O152" s="24"/>
      <c r="P152" s="76">
        <v>41547</v>
      </c>
      <c r="Q152" s="28">
        <f t="shared" si="174"/>
        <v>3.1362266492183988E-2</v>
      </c>
      <c r="R152" s="28">
        <f t="shared" si="175"/>
        <v>1.569091841378123E-2</v>
      </c>
      <c r="S152" s="28">
        <f t="shared" si="176"/>
        <v>0.12440191387559829</v>
      </c>
      <c r="T152" s="28">
        <f t="shared" si="177"/>
        <v>4.1117821038889613E-2</v>
      </c>
      <c r="U152" s="28">
        <f t="shared" si="178"/>
        <v>-3.5942003182481974E-3</v>
      </c>
      <c r="V152" s="28">
        <f t="shared" si="179"/>
        <v>8.8845122998411075E-3</v>
      </c>
      <c r="W152" s="28">
        <f t="shared" si="180"/>
        <v>-1.2849290602166108E-2</v>
      </c>
      <c r="X152" s="28">
        <f t="shared" si="181"/>
        <v>5.1926872166668137E-2</v>
      </c>
      <c r="Y152" s="28">
        <f t="shared" si="182"/>
        <v>-6.3065964315012213E-4</v>
      </c>
      <c r="Z152" s="28">
        <f t="shared" si="183"/>
        <v>4.2346612747856671E-3</v>
      </c>
      <c r="AA152" s="28">
        <f t="shared" si="184"/>
        <v>1.9605698931450366E-2</v>
      </c>
      <c r="AB152" s="28">
        <f t="shared" si="185"/>
        <v>6.7065633074347986E-5</v>
      </c>
      <c r="AC152" s="28"/>
      <c r="AD152" s="28"/>
      <c r="AE152" s="28"/>
      <c r="AF152" s="28"/>
      <c r="AG152" s="24"/>
      <c r="AH152" s="76">
        <v>41547</v>
      </c>
      <c r="AI152" s="25">
        <f t="shared" si="186"/>
        <v>3.129520085910964E-2</v>
      </c>
      <c r="AJ152" s="25">
        <f t="shared" si="187"/>
        <v>1.5623852780706882E-2</v>
      </c>
      <c r="AK152" s="25">
        <f t="shared" si="188"/>
        <v>0.12433484824252394</v>
      </c>
      <c r="AL152" s="25">
        <f t="shared" si="189"/>
        <v>4.1050755405815265E-2</v>
      </c>
      <c r="AM152" s="25">
        <f t="shared" si="190"/>
        <v>-3.6612659513225454E-3</v>
      </c>
      <c r="AN152" s="25">
        <f t="shared" si="191"/>
        <v>8.8174466667667595E-3</v>
      </c>
      <c r="AO152" s="25">
        <f t="shared" si="192"/>
        <v>-1.2916356235240456E-2</v>
      </c>
      <c r="AP152" s="25">
        <f t="shared" si="193"/>
        <v>5.1859806533593789E-2</v>
      </c>
      <c r="AQ152" s="25">
        <f t="shared" si="194"/>
        <v>-6.9772527622447011E-4</v>
      </c>
      <c r="AR152" s="25">
        <f t="shared" si="195"/>
        <v>4.1675956417113191E-3</v>
      </c>
      <c r="AS152" s="25">
        <f t="shared" si="196"/>
        <v>1.9538633298376018E-2</v>
      </c>
      <c r="AU152" s="76">
        <v>41547</v>
      </c>
      <c r="AV152" s="88">
        <f t="shared" ref="AV152:BF152" si="217">AI152-AI$251/12-AI$250*$AI152</f>
        <v>0</v>
      </c>
      <c r="AW152" s="88">
        <f t="shared" si="217"/>
        <v>-2.6511384375676947E-2</v>
      </c>
      <c r="AX152" s="88">
        <f t="shared" si="217"/>
        <v>5.9497718740263029E-2</v>
      </c>
      <c r="AY152" s="88">
        <f t="shared" si="217"/>
        <v>6.2278855649759296E-3</v>
      </c>
      <c r="AZ152" s="88">
        <f t="shared" si="217"/>
        <v>-3.9680654495615142E-2</v>
      </c>
      <c r="BA152" s="88">
        <f t="shared" si="217"/>
        <v>-2.1529133760667604E-2</v>
      </c>
      <c r="BB152" s="88">
        <f t="shared" si="217"/>
        <v>-3.7254851186686616E-2</v>
      </c>
      <c r="BC152" s="88">
        <f t="shared" si="217"/>
        <v>1.5919112210622643E-2</v>
      </c>
      <c r="BD152" s="88">
        <f t="shared" si="217"/>
        <v>-2.0010721107683132E-2</v>
      </c>
      <c r="BE152" s="88">
        <f t="shared" si="217"/>
        <v>-1.566216101721956E-2</v>
      </c>
      <c r="BF152" s="88">
        <f t="shared" si="217"/>
        <v>-8.564891052699166E-3</v>
      </c>
    </row>
    <row r="153" spans="1:58" x14ac:dyDescent="0.3">
      <c r="A153" s="75">
        <v>3254</v>
      </c>
      <c r="B153" s="76">
        <v>41578</v>
      </c>
      <c r="C153" s="80">
        <v>2244.7181999999998</v>
      </c>
      <c r="D153" s="81">
        <v>79.947299999999998</v>
      </c>
      <c r="E153" s="82">
        <v>44.755000000000003</v>
      </c>
      <c r="F153" s="82">
        <v>35.0015</v>
      </c>
      <c r="G153" s="82">
        <v>47.630800000000001</v>
      </c>
      <c r="H153" s="82">
        <v>181.7739</v>
      </c>
      <c r="I153" s="82">
        <v>118.8245</v>
      </c>
      <c r="J153" s="82">
        <v>50.597299999999997</v>
      </c>
      <c r="K153" s="82">
        <v>54.460700000000003</v>
      </c>
      <c r="L153" s="82">
        <v>111.372</v>
      </c>
      <c r="M153" s="87">
        <v>130.95500000000001</v>
      </c>
      <c r="N153" s="86">
        <v>1254.49952935179</v>
      </c>
      <c r="O153" s="24"/>
      <c r="P153" s="76">
        <v>41578</v>
      </c>
      <c r="Q153" s="28">
        <f t="shared" si="174"/>
        <v>4.5962910391615708E-2</v>
      </c>
      <c r="R153" s="28">
        <f t="shared" si="175"/>
        <v>3.2233366214422521E-2</v>
      </c>
      <c r="S153" s="28">
        <f t="shared" si="176"/>
        <v>-0.13433268858800773</v>
      </c>
      <c r="T153" s="28">
        <f t="shared" si="177"/>
        <v>1.3599020036545895E-2</v>
      </c>
      <c r="U153" s="28">
        <f t="shared" si="178"/>
        <v>6.3852407754846796E-2</v>
      </c>
      <c r="V153" s="28">
        <f t="shared" si="179"/>
        <v>-1.2674667069330292E-2</v>
      </c>
      <c r="W153" s="28">
        <f t="shared" si="180"/>
        <v>4.1608409691973547E-2</v>
      </c>
      <c r="X153" s="28">
        <f t="shared" si="181"/>
        <v>-7.0510983856851839E-3</v>
      </c>
      <c r="Y153" s="28">
        <f t="shared" si="182"/>
        <v>4.4615198706427828E-2</v>
      </c>
      <c r="Z153" s="28">
        <f t="shared" si="183"/>
        <v>5.7734132373472136E-2</v>
      </c>
      <c r="AA153" s="28">
        <f t="shared" si="184"/>
        <v>3.2252133543753114E-3</v>
      </c>
      <c r="AB153" s="28">
        <f t="shared" si="185"/>
        <v>7.8574379161810981E-5</v>
      </c>
      <c r="AC153" s="28"/>
      <c r="AD153" s="28"/>
      <c r="AE153" s="28"/>
      <c r="AF153" s="28"/>
      <c r="AG153" s="24"/>
      <c r="AH153" s="76">
        <v>41578</v>
      </c>
      <c r="AI153" s="25">
        <f t="shared" si="186"/>
        <v>4.5884336012453897E-2</v>
      </c>
      <c r="AJ153" s="25">
        <f t="shared" si="187"/>
        <v>3.215479183526071E-2</v>
      </c>
      <c r="AK153" s="25">
        <f t="shared" si="188"/>
        <v>-0.13441126296716954</v>
      </c>
      <c r="AL153" s="25">
        <f t="shared" si="189"/>
        <v>1.3520445657384084E-2</v>
      </c>
      <c r="AM153" s="25">
        <f t="shared" si="190"/>
        <v>6.3773833375684985E-2</v>
      </c>
      <c r="AN153" s="25">
        <f t="shared" si="191"/>
        <v>-1.2753241448492103E-2</v>
      </c>
      <c r="AO153" s="25">
        <f t="shared" si="192"/>
        <v>4.1529835312811736E-2</v>
      </c>
      <c r="AP153" s="25">
        <f t="shared" si="193"/>
        <v>-7.1296727648469949E-3</v>
      </c>
      <c r="AQ153" s="25">
        <f t="shared" si="194"/>
        <v>4.4536624327266017E-2</v>
      </c>
      <c r="AR153" s="25">
        <f t="shared" si="195"/>
        <v>5.7655557994310325E-2</v>
      </c>
      <c r="AS153" s="25">
        <f t="shared" si="196"/>
        <v>3.1466389752135004E-3</v>
      </c>
      <c r="AU153" s="76">
        <v>41578</v>
      </c>
      <c r="AV153" s="88">
        <f t="shared" ref="AV153:BF153" si="218">AI153-AI$251/12-AI$250*$AI153</f>
        <v>0</v>
      </c>
      <c r="AW153" s="88">
        <f t="shared" si="218"/>
        <v>-2.8205310701372922E-2</v>
      </c>
      <c r="AX153" s="88">
        <f t="shared" si="218"/>
        <v>-0.22339301054551911</v>
      </c>
      <c r="AY153" s="88">
        <f t="shared" si="218"/>
        <v>-3.6212949729343961E-2</v>
      </c>
      <c r="AZ153" s="88">
        <f t="shared" si="218"/>
        <v>1.3133921339789918E-2</v>
      </c>
      <c r="BA153" s="88">
        <f t="shared" si="218"/>
        <v>-5.6530796545579881E-2</v>
      </c>
      <c r="BB153" s="88">
        <f t="shared" si="218"/>
        <v>5.6018168270209265E-3</v>
      </c>
      <c r="BC153" s="88">
        <f t="shared" si="218"/>
        <v>-5.8713072795685647E-2</v>
      </c>
      <c r="BD153" s="88">
        <f t="shared" si="218"/>
        <v>1.7377655565908152E-2</v>
      </c>
      <c r="BE153" s="88">
        <f t="shared" si="218"/>
        <v>3.0092933296725886E-2</v>
      </c>
      <c r="BF153" s="88">
        <f t="shared" si="218"/>
        <v>-3.4810420470793177E-2</v>
      </c>
    </row>
    <row r="154" spans="1:58" x14ac:dyDescent="0.3">
      <c r="A154" s="75">
        <v>3275</v>
      </c>
      <c r="B154" s="76">
        <v>41607</v>
      </c>
      <c r="C154" s="80">
        <v>2313.1098999999999</v>
      </c>
      <c r="D154" s="81">
        <v>85.055599999999998</v>
      </c>
      <c r="E154" s="82">
        <v>44.72</v>
      </c>
      <c r="F154" s="82">
        <v>36.871699999999997</v>
      </c>
      <c r="G154" s="82">
        <v>51.6877</v>
      </c>
      <c r="H154" s="82">
        <v>187.08359999999999</v>
      </c>
      <c r="I154" s="82">
        <v>124.7914</v>
      </c>
      <c r="J154" s="82">
        <v>50.043599999999998</v>
      </c>
      <c r="K154" s="82">
        <v>55.699399999999997</v>
      </c>
      <c r="L154" s="82">
        <v>111.86199999999999</v>
      </c>
      <c r="M154" s="87">
        <v>133.21</v>
      </c>
      <c r="N154" s="86">
        <v>1254.58814380634</v>
      </c>
      <c r="O154" s="24"/>
      <c r="P154" s="76">
        <v>41607</v>
      </c>
      <c r="Q154" s="28">
        <f t="shared" si="174"/>
        <v>3.0467833334268946E-2</v>
      </c>
      <c r="R154" s="28">
        <f t="shared" si="175"/>
        <v>6.3895841385512631E-2</v>
      </c>
      <c r="S154" s="28">
        <f t="shared" si="176"/>
        <v>-7.8203552675681909E-4</v>
      </c>
      <c r="T154" s="28">
        <f t="shared" si="177"/>
        <v>5.3431995771609619E-2</v>
      </c>
      <c r="U154" s="28">
        <f t="shared" si="178"/>
        <v>8.5173879086641424E-2</v>
      </c>
      <c r="V154" s="28">
        <f t="shared" si="179"/>
        <v>2.9210464208557996E-2</v>
      </c>
      <c r="W154" s="28">
        <f t="shared" si="180"/>
        <v>5.0216074967704527E-2</v>
      </c>
      <c r="X154" s="28">
        <f t="shared" si="181"/>
        <v>-1.0943271676551847E-2</v>
      </c>
      <c r="Y154" s="28">
        <f t="shared" si="182"/>
        <v>2.2744841693184137E-2</v>
      </c>
      <c r="Z154" s="28">
        <f t="shared" si="183"/>
        <v>4.3996695758359294E-3</v>
      </c>
      <c r="AA154" s="28">
        <f t="shared" si="184"/>
        <v>1.7219655606887763E-2</v>
      </c>
      <c r="AB154" s="28">
        <f t="shared" si="185"/>
        <v>7.0637295970676917E-5</v>
      </c>
      <c r="AC154" s="28"/>
      <c r="AD154" s="28"/>
      <c r="AE154" s="28"/>
      <c r="AF154" s="28"/>
      <c r="AG154" s="24"/>
      <c r="AH154" s="76">
        <v>41607</v>
      </c>
      <c r="AI154" s="25">
        <f t="shared" si="186"/>
        <v>3.0397196038298269E-2</v>
      </c>
      <c r="AJ154" s="25">
        <f t="shared" si="187"/>
        <v>6.3825204089541954E-2</v>
      </c>
      <c r="AK154" s="25">
        <f t="shared" si="188"/>
        <v>-8.52672822727496E-4</v>
      </c>
      <c r="AL154" s="25">
        <f t="shared" si="189"/>
        <v>5.3361358475638943E-2</v>
      </c>
      <c r="AM154" s="25">
        <f t="shared" si="190"/>
        <v>8.5103241790670747E-2</v>
      </c>
      <c r="AN154" s="25">
        <f t="shared" si="191"/>
        <v>2.9139826912587319E-2</v>
      </c>
      <c r="AO154" s="25">
        <f t="shared" si="192"/>
        <v>5.014543767173385E-2</v>
      </c>
      <c r="AP154" s="25">
        <f t="shared" si="193"/>
        <v>-1.1013908972522524E-2</v>
      </c>
      <c r="AQ154" s="25">
        <f t="shared" si="194"/>
        <v>2.267420439721346E-2</v>
      </c>
      <c r="AR154" s="25">
        <f t="shared" si="195"/>
        <v>4.3290322798652525E-3</v>
      </c>
      <c r="AS154" s="25">
        <f t="shared" si="196"/>
        <v>1.7149018310917086E-2</v>
      </c>
      <c r="AU154" s="76">
        <v>41607</v>
      </c>
      <c r="AV154" s="88">
        <f t="shared" ref="AV154:BF154" si="219">AI154-AI$251/12-AI$250*$AI154</f>
        <v>0</v>
      </c>
      <c r="AW154" s="88">
        <f t="shared" si="219"/>
        <v>2.2811761802976095E-2</v>
      </c>
      <c r="AX154" s="88">
        <f t="shared" si="219"/>
        <v>-6.4203629004837434E-2</v>
      </c>
      <c r="AY154" s="88">
        <f t="shared" si="219"/>
        <v>1.9456275993700718E-2</v>
      </c>
      <c r="AZ154" s="88">
        <f t="shared" si="219"/>
        <v>4.9983790113111159E-2</v>
      </c>
      <c r="BA154" s="88">
        <f t="shared" si="219"/>
        <v>-3.8003692919806945E-4</v>
      </c>
      <c r="BB154" s="88">
        <f t="shared" si="219"/>
        <v>2.6520312491378109E-2</v>
      </c>
      <c r="BC154" s="88">
        <f t="shared" si="219"/>
        <v>-4.5991748061886592E-2</v>
      </c>
      <c r="BD154" s="88">
        <f t="shared" si="219"/>
        <v>3.8441516217309381E-3</v>
      </c>
      <c r="BE154" s="88">
        <f t="shared" si="219"/>
        <v>-1.5024743266791313E-2</v>
      </c>
      <c r="BF154" s="88">
        <f t="shared" si="219"/>
        <v>-1.034799153986202E-2</v>
      </c>
    </row>
    <row r="155" spans="1:58" x14ac:dyDescent="0.3">
      <c r="A155" s="75">
        <v>3297</v>
      </c>
      <c r="B155" s="76">
        <v>41639</v>
      </c>
      <c r="C155" s="80">
        <v>2371.5111999999999</v>
      </c>
      <c r="D155" s="81">
        <v>85.830100000000002</v>
      </c>
      <c r="E155" s="82">
        <v>47.18</v>
      </c>
      <c r="F155" s="82">
        <v>39.974800000000002</v>
      </c>
      <c r="G155" s="82">
        <v>50.7117</v>
      </c>
      <c r="H155" s="82">
        <v>190.85769999999999</v>
      </c>
      <c r="I155" s="82">
        <v>135.09729999999999</v>
      </c>
      <c r="J155" s="82">
        <v>51.415300000000002</v>
      </c>
      <c r="K155" s="82">
        <v>57.251600000000003</v>
      </c>
      <c r="L155" s="82">
        <v>110.60299999999999</v>
      </c>
      <c r="M155" s="87">
        <v>132.745</v>
      </c>
      <c r="N155" s="86">
        <v>1254.68224128462</v>
      </c>
      <c r="O155" s="24"/>
      <c r="P155" s="76">
        <v>41639</v>
      </c>
      <c r="Q155" s="28">
        <f t="shared" si="174"/>
        <v>2.5247957306308688E-2</v>
      </c>
      <c r="R155" s="28">
        <f t="shared" si="175"/>
        <v>9.105808435893703E-3</v>
      </c>
      <c r="S155" s="28">
        <f t="shared" si="176"/>
        <v>5.5008944543828209E-2</v>
      </c>
      <c r="T155" s="28">
        <f t="shared" si="177"/>
        <v>8.4159395959503058E-2</v>
      </c>
      <c r="U155" s="28">
        <f t="shared" si="178"/>
        <v>-1.8882635520636404E-2</v>
      </c>
      <c r="V155" s="28">
        <f t="shared" si="179"/>
        <v>2.0173334274089294E-2</v>
      </c>
      <c r="W155" s="28">
        <f t="shared" si="180"/>
        <v>8.2585017877834455E-2</v>
      </c>
      <c r="X155" s="28">
        <f t="shared" si="181"/>
        <v>2.7410098394200277E-2</v>
      </c>
      <c r="Y155" s="28">
        <f t="shared" si="182"/>
        <v>2.7867445609827124E-2</v>
      </c>
      <c r="Z155" s="28">
        <f t="shared" si="183"/>
        <v>-1.1254939121417507E-2</v>
      </c>
      <c r="AA155" s="28">
        <f t="shared" si="184"/>
        <v>-3.4907289242549489E-3</v>
      </c>
      <c r="AB155" s="28">
        <f t="shared" si="185"/>
        <v>7.5002684143399279E-5</v>
      </c>
      <c r="AC155" s="28"/>
      <c r="AD155" s="28"/>
      <c r="AE155" s="28"/>
      <c r="AF155" s="28"/>
      <c r="AG155" s="24"/>
      <c r="AH155" s="76">
        <v>41639</v>
      </c>
      <c r="AI155" s="25">
        <f t="shared" si="186"/>
        <v>2.5172954622165289E-2</v>
      </c>
      <c r="AJ155" s="25">
        <f t="shared" si="187"/>
        <v>9.0308057517503038E-3</v>
      </c>
      <c r="AK155" s="25">
        <f t="shared" si="188"/>
        <v>5.4933941859684809E-2</v>
      </c>
      <c r="AL155" s="25">
        <f t="shared" si="189"/>
        <v>8.4084393275359659E-2</v>
      </c>
      <c r="AM155" s="25">
        <f t="shared" si="190"/>
        <v>-1.8957638204779803E-2</v>
      </c>
      <c r="AN155" s="25">
        <f t="shared" si="191"/>
        <v>2.0098331589945895E-2</v>
      </c>
      <c r="AO155" s="25">
        <f t="shared" si="192"/>
        <v>8.2510015193691055E-2</v>
      </c>
      <c r="AP155" s="25">
        <f t="shared" si="193"/>
        <v>2.7335095710056878E-2</v>
      </c>
      <c r="AQ155" s="25">
        <f t="shared" si="194"/>
        <v>2.7792442925683725E-2</v>
      </c>
      <c r="AR155" s="25">
        <f t="shared" si="195"/>
        <v>-1.1329941805560906E-2</v>
      </c>
      <c r="AS155" s="25">
        <f t="shared" si="196"/>
        <v>-3.5657316083983481E-3</v>
      </c>
      <c r="AU155" s="76">
        <v>41639</v>
      </c>
      <c r="AV155" s="88">
        <f t="shared" ref="AV155:BF155" si="220">AI155-AI$251/12-AI$250*$AI155</f>
        <v>0</v>
      </c>
      <c r="AW155" s="88">
        <f t="shared" si="220"/>
        <v>-2.5456471993723896E-2</v>
      </c>
      <c r="AX155" s="88">
        <f t="shared" si="220"/>
        <v>2.2896176896099185E-4</v>
      </c>
      <c r="AY155" s="88">
        <f t="shared" si="220"/>
        <v>5.551863929195032E-2</v>
      </c>
      <c r="AZ155" s="88">
        <f t="shared" si="220"/>
        <v>-4.8841608577413244E-2</v>
      </c>
      <c r="BA155" s="88">
        <f t="shared" si="220"/>
        <v>-4.6120179529639989E-3</v>
      </c>
      <c r="BB155" s="88">
        <f t="shared" si="220"/>
        <v>6.3034996802050075E-2</v>
      </c>
      <c r="BC155" s="88">
        <f t="shared" si="220"/>
        <v>-2.0412275827599059E-3</v>
      </c>
      <c r="BD155" s="88">
        <f t="shared" si="220"/>
        <v>1.1771964281868746E-2</v>
      </c>
      <c r="BE155" s="88">
        <f t="shared" si="220"/>
        <v>-2.7914645090674643E-2</v>
      </c>
      <c r="BF155" s="88">
        <f t="shared" si="220"/>
        <v>-2.7534276913665254E-2</v>
      </c>
    </row>
    <row r="156" spans="1:58" x14ac:dyDescent="0.3">
      <c r="A156" s="75">
        <v>3320</v>
      </c>
      <c r="B156" s="76">
        <v>41670</v>
      </c>
      <c r="C156" s="80">
        <v>2289.518</v>
      </c>
      <c r="D156" s="81">
        <v>85.795400000000001</v>
      </c>
      <c r="E156" s="82">
        <v>47.68</v>
      </c>
      <c r="F156" s="82">
        <v>38.6768</v>
      </c>
      <c r="G156" s="82">
        <v>51.294600000000003</v>
      </c>
      <c r="H156" s="82">
        <v>170.56630000000001</v>
      </c>
      <c r="I156" s="82">
        <v>123.02930000000001</v>
      </c>
      <c r="J156" s="82">
        <v>47.462899999999998</v>
      </c>
      <c r="K156" s="82">
        <v>52.4148</v>
      </c>
      <c r="L156" s="82">
        <v>107.163</v>
      </c>
      <c r="M156" s="87">
        <v>128.833</v>
      </c>
      <c r="N156" s="86">
        <v>1254.7638977495201</v>
      </c>
      <c r="O156" s="24"/>
      <c r="P156" s="76">
        <v>41670</v>
      </c>
      <c r="Q156" s="28">
        <f t="shared" si="174"/>
        <v>-3.4574241099936565E-2</v>
      </c>
      <c r="R156" s="28">
        <f t="shared" si="175"/>
        <v>-4.0428707411499509E-4</v>
      </c>
      <c r="S156" s="28">
        <f t="shared" si="176"/>
        <v>1.0597710894446832E-2</v>
      </c>
      <c r="T156" s="28">
        <f t="shared" si="177"/>
        <v>-3.2470456387524216E-2</v>
      </c>
      <c r="U156" s="28">
        <f t="shared" si="178"/>
        <v>1.1494388868841021E-2</v>
      </c>
      <c r="V156" s="28">
        <f t="shared" si="179"/>
        <v>-0.10631690521262693</v>
      </c>
      <c r="W156" s="28">
        <f t="shared" si="180"/>
        <v>-8.9328210112267104E-2</v>
      </c>
      <c r="X156" s="28">
        <f t="shared" si="181"/>
        <v>-7.6872059484239252E-2</v>
      </c>
      <c r="Y156" s="28">
        <f t="shared" si="182"/>
        <v>-8.448322841632383E-2</v>
      </c>
      <c r="Z156" s="28">
        <f t="shared" si="183"/>
        <v>-3.1102230500076877E-2</v>
      </c>
      <c r="AA156" s="28">
        <f t="shared" si="184"/>
        <v>-2.9470036536216049E-2</v>
      </c>
      <c r="AB156" s="28">
        <f t="shared" si="185"/>
        <v>6.5081390501209313E-5</v>
      </c>
      <c r="AC156" s="28"/>
      <c r="AD156" s="28"/>
      <c r="AE156" s="28"/>
      <c r="AF156" s="28"/>
      <c r="AG156" s="24"/>
      <c r="AH156" s="76">
        <v>41670</v>
      </c>
      <c r="AI156" s="25">
        <f t="shared" si="186"/>
        <v>-3.4639322490437774E-2</v>
      </c>
      <c r="AJ156" s="25">
        <f t="shared" si="187"/>
        <v>-4.6936846461620441E-4</v>
      </c>
      <c r="AK156" s="25">
        <f t="shared" si="188"/>
        <v>1.0532629503945623E-2</v>
      </c>
      <c r="AL156" s="25">
        <f t="shared" si="189"/>
        <v>-3.2535537778025425E-2</v>
      </c>
      <c r="AM156" s="25">
        <f t="shared" si="190"/>
        <v>1.1429307478339812E-2</v>
      </c>
      <c r="AN156" s="25">
        <f t="shared" si="191"/>
        <v>-0.10638198660312814</v>
      </c>
      <c r="AO156" s="25">
        <f t="shared" si="192"/>
        <v>-8.9393291502768313E-2</v>
      </c>
      <c r="AP156" s="25">
        <f t="shared" si="193"/>
        <v>-7.6937140874740462E-2</v>
      </c>
      <c r="AQ156" s="25">
        <f t="shared" si="194"/>
        <v>-8.4548309806825039E-2</v>
      </c>
      <c r="AR156" s="25">
        <f t="shared" si="195"/>
        <v>-3.1167311890578087E-2</v>
      </c>
      <c r="AS156" s="25">
        <f t="shared" si="196"/>
        <v>-2.9535117926717258E-2</v>
      </c>
      <c r="AU156" s="76">
        <v>41670</v>
      </c>
      <c r="AV156" s="88">
        <f t="shared" ref="AV156:BF156" si="221">AI156-AI$251/12-AI$250*$AI156</f>
        <v>0</v>
      </c>
      <c r="AW156" s="88">
        <f t="shared" si="221"/>
        <v>3.9761333094769973E-2</v>
      </c>
      <c r="AX156" s="88">
        <f t="shared" si="221"/>
        <v>5.4815325650763462E-2</v>
      </c>
      <c r="AY156" s="88">
        <f t="shared" si="221"/>
        <v>2.8615972733327111E-5</v>
      </c>
      <c r="AZ156" s="88">
        <f t="shared" si="221"/>
        <v>4.1486299569858463E-2</v>
      </c>
      <c r="BA156" s="88">
        <f t="shared" si="221"/>
        <v>-7.6028264808710416E-2</v>
      </c>
      <c r="BB156" s="88">
        <f t="shared" si="221"/>
        <v>-6.1353787206588656E-2</v>
      </c>
      <c r="BC156" s="88">
        <f t="shared" si="221"/>
        <v>-4.2181777213146136E-2</v>
      </c>
      <c r="BD156" s="88">
        <f t="shared" si="221"/>
        <v>-6.8402008023389055E-2</v>
      </c>
      <c r="BE156" s="88">
        <f t="shared" si="221"/>
        <v>-1.6048940172159829E-2</v>
      </c>
      <c r="BF156" s="88">
        <f t="shared" si="221"/>
        <v>-1.310631510667716E-2</v>
      </c>
    </row>
    <row r="157" spans="1:58" x14ac:dyDescent="0.3">
      <c r="A157" s="75">
        <v>3340</v>
      </c>
      <c r="B157" s="76">
        <v>41698</v>
      </c>
      <c r="C157" s="80">
        <v>2394.2289000000001</v>
      </c>
      <c r="D157" s="81">
        <v>87.032300000000006</v>
      </c>
      <c r="E157" s="82">
        <v>61.13</v>
      </c>
      <c r="F157" s="82">
        <v>40.993200000000002</v>
      </c>
      <c r="G157" s="82">
        <v>52.320300000000003</v>
      </c>
      <c r="H157" s="82">
        <v>177.7928</v>
      </c>
      <c r="I157" s="82">
        <v>129.41759999999999</v>
      </c>
      <c r="J157" s="82">
        <v>52.275500000000001</v>
      </c>
      <c r="K157" s="82">
        <v>52.941400000000002</v>
      </c>
      <c r="L157" s="82">
        <v>106.776</v>
      </c>
      <c r="M157" s="87">
        <v>131.28200000000001</v>
      </c>
      <c r="N157" s="86">
        <v>1254.8306210067201</v>
      </c>
      <c r="O157" s="24"/>
      <c r="P157" s="76">
        <v>41698</v>
      </c>
      <c r="Q157" s="28">
        <f t="shared" si="174"/>
        <v>4.5734910142658958E-2</v>
      </c>
      <c r="R157" s="28">
        <f t="shared" si="175"/>
        <v>1.4416856847803139E-2</v>
      </c>
      <c r="S157" s="28">
        <f t="shared" si="176"/>
        <v>0.28208892617449677</v>
      </c>
      <c r="T157" s="28">
        <f t="shared" si="177"/>
        <v>5.9891200926653676E-2</v>
      </c>
      <c r="U157" s="28">
        <f t="shared" si="178"/>
        <v>1.9996256915932653E-2</v>
      </c>
      <c r="V157" s="28">
        <f t="shared" si="179"/>
        <v>4.2367689279769749E-2</v>
      </c>
      <c r="W157" s="28">
        <f t="shared" si="180"/>
        <v>5.1925029241001841E-2</v>
      </c>
      <c r="X157" s="28">
        <f t="shared" si="181"/>
        <v>0.10139709120175966</v>
      </c>
      <c r="Y157" s="28">
        <f t="shared" si="182"/>
        <v>1.0046780680265988E-2</v>
      </c>
      <c r="Z157" s="28">
        <f t="shared" si="183"/>
        <v>-3.6113210716385291E-3</v>
      </c>
      <c r="AA157" s="28">
        <f t="shared" si="184"/>
        <v>1.9009104810103095E-2</v>
      </c>
      <c r="AB157" s="28">
        <f t="shared" si="185"/>
        <v>5.317594594456132E-5</v>
      </c>
      <c r="AC157" s="28"/>
      <c r="AD157" s="28"/>
      <c r="AE157" s="28"/>
      <c r="AF157" s="28"/>
      <c r="AG157" s="24"/>
      <c r="AH157" s="76">
        <v>41698</v>
      </c>
      <c r="AI157" s="25">
        <f t="shared" si="186"/>
        <v>4.5681734196714396E-2</v>
      </c>
      <c r="AJ157" s="25">
        <f t="shared" si="187"/>
        <v>1.4363680901858578E-2</v>
      </c>
      <c r="AK157" s="25">
        <f t="shared" si="188"/>
        <v>0.28203575022855221</v>
      </c>
      <c r="AL157" s="25">
        <f t="shared" si="189"/>
        <v>5.9838024980709115E-2</v>
      </c>
      <c r="AM157" s="25">
        <f t="shared" si="190"/>
        <v>1.9943080969988092E-2</v>
      </c>
      <c r="AN157" s="25">
        <f t="shared" si="191"/>
        <v>4.2314513333825188E-2</v>
      </c>
      <c r="AO157" s="25">
        <f t="shared" si="192"/>
        <v>5.187185329505728E-2</v>
      </c>
      <c r="AP157" s="25">
        <f t="shared" si="193"/>
        <v>0.1013439152558151</v>
      </c>
      <c r="AQ157" s="25">
        <f t="shared" si="194"/>
        <v>9.9936047343214263E-3</v>
      </c>
      <c r="AR157" s="25">
        <f t="shared" si="195"/>
        <v>-3.6644970175830904E-3</v>
      </c>
      <c r="AS157" s="25">
        <f t="shared" si="196"/>
        <v>1.8955928864158533E-2</v>
      </c>
      <c r="AU157" s="76">
        <v>41698</v>
      </c>
      <c r="AV157" s="88">
        <f t="shared" ref="AV157:BF157" si="222">AI157-AI$251/12-AI$250*$AI157</f>
        <v>0</v>
      </c>
      <c r="AW157" s="88">
        <f t="shared" si="222"/>
        <v>-4.5743329811384813E-2</v>
      </c>
      <c r="AX157" s="88">
        <f t="shared" si="222"/>
        <v>0.19338930309201335</v>
      </c>
      <c r="AY157" s="88">
        <f t="shared" si="222"/>
        <v>1.031169461308433E-2</v>
      </c>
      <c r="AZ157" s="88">
        <f t="shared" si="222"/>
        <v>-3.049379335494426E-2</v>
      </c>
      <c r="BA157" s="88">
        <f t="shared" si="222"/>
        <v>-1.276523520294684E-3</v>
      </c>
      <c r="BB157" s="88">
        <f t="shared" si="222"/>
        <v>1.6104780505288463E-2</v>
      </c>
      <c r="BC157" s="88">
        <f t="shared" si="222"/>
        <v>4.9977748155248275E-2</v>
      </c>
      <c r="BD157" s="88">
        <f t="shared" si="222"/>
        <v>-1.7056405658693662E-2</v>
      </c>
      <c r="BE157" s="88">
        <f t="shared" si="222"/>
        <v>-3.1119734053799135E-2</v>
      </c>
      <c r="BF157" s="88">
        <f t="shared" si="222"/>
        <v>-1.8864292854271922E-2</v>
      </c>
    </row>
    <row r="158" spans="1:58" x14ac:dyDescent="0.3">
      <c r="A158" s="75">
        <v>3361</v>
      </c>
      <c r="B158" s="76">
        <v>41729</v>
      </c>
      <c r="C158" s="80">
        <v>2414.3595</v>
      </c>
      <c r="D158" s="81">
        <v>91.592399999999998</v>
      </c>
      <c r="E158" s="82">
        <v>58.21</v>
      </c>
      <c r="F158" s="82">
        <v>42.879899999999999</v>
      </c>
      <c r="G158" s="82">
        <v>55.980400000000003</v>
      </c>
      <c r="H158" s="82">
        <v>183.3117</v>
      </c>
      <c r="I158" s="82">
        <v>131.31309999999999</v>
      </c>
      <c r="J158" s="82">
        <v>54.252600000000001</v>
      </c>
      <c r="K158" s="82">
        <v>54.003700000000002</v>
      </c>
      <c r="L158" s="82">
        <v>112.129</v>
      </c>
      <c r="M158" s="87">
        <v>135.256</v>
      </c>
      <c r="N158" s="86">
        <v>1254.9132830762901</v>
      </c>
      <c r="O158" s="24"/>
      <c r="P158" s="76">
        <v>41729</v>
      </c>
      <c r="Q158" s="28">
        <f t="shared" si="174"/>
        <v>8.40796801007615E-3</v>
      </c>
      <c r="R158" s="28">
        <f t="shared" si="175"/>
        <v>5.2395489950282759E-2</v>
      </c>
      <c r="S158" s="28">
        <f t="shared" si="176"/>
        <v>-4.7767053819728456E-2</v>
      </c>
      <c r="T158" s="28">
        <f t="shared" si="177"/>
        <v>4.6024706536693882E-2</v>
      </c>
      <c r="U158" s="28">
        <f t="shared" si="178"/>
        <v>6.9955638633570461E-2</v>
      </c>
      <c r="V158" s="28">
        <f t="shared" si="179"/>
        <v>3.1041189519485535E-2</v>
      </c>
      <c r="W158" s="28">
        <f t="shared" si="180"/>
        <v>1.4646385035729237E-2</v>
      </c>
      <c r="X158" s="28">
        <f t="shared" si="181"/>
        <v>3.782077646316151E-2</v>
      </c>
      <c r="Y158" s="28">
        <f t="shared" si="182"/>
        <v>2.0065581945320599E-2</v>
      </c>
      <c r="Z158" s="28">
        <f t="shared" si="183"/>
        <v>5.0132988686596214E-2</v>
      </c>
      <c r="AA158" s="28">
        <f t="shared" si="184"/>
        <v>3.0270714949497846E-2</v>
      </c>
      <c r="AB158" s="28">
        <f t="shared" si="185"/>
        <v>6.5875081613597786E-5</v>
      </c>
      <c r="AC158" s="28"/>
      <c r="AD158" s="28"/>
      <c r="AE158" s="28"/>
      <c r="AF158" s="28"/>
      <c r="AG158" s="24"/>
      <c r="AH158" s="76">
        <v>41729</v>
      </c>
      <c r="AI158" s="25">
        <f t="shared" si="186"/>
        <v>8.3420929284625522E-3</v>
      </c>
      <c r="AJ158" s="25">
        <f t="shared" si="187"/>
        <v>5.2329614868669161E-2</v>
      </c>
      <c r="AK158" s="25">
        <f t="shared" si="188"/>
        <v>-4.7832928901342053E-2</v>
      </c>
      <c r="AL158" s="25">
        <f t="shared" si="189"/>
        <v>4.5958831455080285E-2</v>
      </c>
      <c r="AM158" s="25">
        <f t="shared" si="190"/>
        <v>6.9889763551956863E-2</v>
      </c>
      <c r="AN158" s="25">
        <f t="shared" si="191"/>
        <v>3.0975314437871937E-2</v>
      </c>
      <c r="AO158" s="25">
        <f t="shared" si="192"/>
        <v>1.4580509954115639E-2</v>
      </c>
      <c r="AP158" s="25">
        <f t="shared" si="193"/>
        <v>3.7754901381547912E-2</v>
      </c>
      <c r="AQ158" s="25">
        <f t="shared" si="194"/>
        <v>1.9999706863707001E-2</v>
      </c>
      <c r="AR158" s="25">
        <f t="shared" si="195"/>
        <v>5.0067113604982616E-2</v>
      </c>
      <c r="AS158" s="25">
        <f t="shared" si="196"/>
        <v>3.0204839867884248E-2</v>
      </c>
      <c r="AU158" s="76">
        <v>41729</v>
      </c>
      <c r="AV158" s="88">
        <f t="shared" ref="AV158:BF158" si="223">AI158-AI$251/12-AI$250*$AI158</f>
        <v>0</v>
      </c>
      <c r="AW158" s="88">
        <f t="shared" si="223"/>
        <v>3.8867585390294723E-2</v>
      </c>
      <c r="AX158" s="88">
        <f t="shared" si="223"/>
        <v>-7.4683295047196771E-2</v>
      </c>
      <c r="AY158" s="88">
        <f t="shared" si="223"/>
        <v>3.459471352517942E-2</v>
      </c>
      <c r="AZ158" s="88">
        <f t="shared" si="223"/>
        <v>5.6872866257351995E-2</v>
      </c>
      <c r="BA158" s="88">
        <f t="shared" si="223"/>
        <v>2.175970633785991E-2</v>
      </c>
      <c r="BB158" s="88">
        <f t="shared" si="223"/>
        <v>8.4758295333141401E-3</v>
      </c>
      <c r="BC158" s="88">
        <f t="shared" si="223"/>
        <v>2.642489910208199E-2</v>
      </c>
      <c r="BD158" s="88">
        <f t="shared" si="223"/>
        <v>1.3030791855958434E-2</v>
      </c>
      <c r="BE158" s="88">
        <f t="shared" si="223"/>
        <v>4.2403489676954557E-2</v>
      </c>
      <c r="BF158" s="88">
        <f t="shared" si="223"/>
        <v>1.7603896866227632E-2</v>
      </c>
    </row>
    <row r="159" spans="1:58" x14ac:dyDescent="0.3">
      <c r="A159" s="75">
        <v>3383</v>
      </c>
      <c r="B159" s="76">
        <v>41759</v>
      </c>
      <c r="C159" s="80">
        <v>2432.2001</v>
      </c>
      <c r="D159" s="81">
        <v>91.418199999999999</v>
      </c>
      <c r="E159" s="82">
        <v>53.07</v>
      </c>
      <c r="F159" s="82">
        <v>42.9771</v>
      </c>
      <c r="G159" s="82">
        <v>55.174700000000001</v>
      </c>
      <c r="H159" s="82">
        <v>193.5017</v>
      </c>
      <c r="I159" s="82">
        <v>137.67169999999999</v>
      </c>
      <c r="J159" s="82">
        <v>56.874899999999997</v>
      </c>
      <c r="K159" s="82">
        <v>56.979100000000003</v>
      </c>
      <c r="L159" s="82">
        <v>115.339</v>
      </c>
      <c r="M159" s="87">
        <v>139.87799999999999</v>
      </c>
      <c r="N159" s="86">
        <v>1255.0123851209</v>
      </c>
      <c r="O159" s="24"/>
      <c r="P159" s="76">
        <v>41759</v>
      </c>
      <c r="Q159" s="28">
        <f t="shared" si="174"/>
        <v>7.3893717981932117E-3</v>
      </c>
      <c r="R159" s="28">
        <f t="shared" si="175"/>
        <v>-1.901904524829523E-3</v>
      </c>
      <c r="S159" s="28">
        <f t="shared" si="176"/>
        <v>-8.8300979213193576E-2</v>
      </c>
      <c r="T159" s="28">
        <f t="shared" si="177"/>
        <v>2.2667963311482353E-3</v>
      </c>
      <c r="U159" s="28">
        <f t="shared" si="178"/>
        <v>-1.439253738808588E-2</v>
      </c>
      <c r="V159" s="28">
        <f t="shared" si="179"/>
        <v>5.5588377610376272E-2</v>
      </c>
      <c r="W159" s="28">
        <f t="shared" si="180"/>
        <v>4.8423196162454385E-2</v>
      </c>
      <c r="X159" s="28">
        <f t="shared" si="181"/>
        <v>4.8335010672299505E-2</v>
      </c>
      <c r="Y159" s="28">
        <f t="shared" si="182"/>
        <v>5.5096224888294687E-2</v>
      </c>
      <c r="Z159" s="28">
        <f t="shared" si="183"/>
        <v>2.8627741262295947E-2</v>
      </c>
      <c r="AA159" s="28">
        <f t="shared" si="184"/>
        <v>3.4172236351806884E-2</v>
      </c>
      <c r="AB159" s="28">
        <f t="shared" si="185"/>
        <v>7.8971229284352518E-5</v>
      </c>
      <c r="AC159" s="28"/>
      <c r="AD159" s="28"/>
      <c r="AE159" s="28"/>
      <c r="AF159" s="28"/>
      <c r="AG159" s="24"/>
      <c r="AH159" s="76">
        <v>41759</v>
      </c>
      <c r="AI159" s="25">
        <f t="shared" si="186"/>
        <v>7.3104005689088591E-3</v>
      </c>
      <c r="AJ159" s="25">
        <f t="shared" si="187"/>
        <v>-1.9808757541138755E-3</v>
      </c>
      <c r="AK159" s="25">
        <f t="shared" si="188"/>
        <v>-8.8379950442477928E-2</v>
      </c>
      <c r="AL159" s="25">
        <f t="shared" si="189"/>
        <v>2.1878251018638828E-3</v>
      </c>
      <c r="AM159" s="25">
        <f t="shared" si="190"/>
        <v>-1.4471508617370232E-2</v>
      </c>
      <c r="AN159" s="25">
        <f t="shared" si="191"/>
        <v>5.5509406381091919E-2</v>
      </c>
      <c r="AO159" s="25">
        <f t="shared" si="192"/>
        <v>4.8344224933170032E-2</v>
      </c>
      <c r="AP159" s="25">
        <f t="shared" si="193"/>
        <v>4.8256039443015153E-2</v>
      </c>
      <c r="AQ159" s="25">
        <f t="shared" si="194"/>
        <v>5.5017253659010334E-2</v>
      </c>
      <c r="AR159" s="25">
        <f t="shared" si="195"/>
        <v>2.8548770033011595E-2</v>
      </c>
      <c r="AS159" s="25">
        <f t="shared" si="196"/>
        <v>3.4093265122522531E-2</v>
      </c>
      <c r="AU159" s="76">
        <v>41759</v>
      </c>
      <c r="AV159" s="88">
        <f t="shared" ref="AV159:BF159" si="224">AI159-AI$251/12-AI$250*$AI159</f>
        <v>0</v>
      </c>
      <c r="AW159" s="88">
        <f t="shared" si="224"/>
        <v>-1.4154106810301631E-2</v>
      </c>
      <c r="AX159" s="88">
        <f t="shared" si="224"/>
        <v>-0.11352289406248589</v>
      </c>
      <c r="AY159" s="88">
        <f t="shared" si="224"/>
        <v>-8.1218728695586842E-3</v>
      </c>
      <c r="AZ159" s="88">
        <f t="shared" si="224"/>
        <v>-2.6454493879464816E-2</v>
      </c>
      <c r="BA159" s="88">
        <f t="shared" si="224"/>
        <v>4.7243589601976957E-2</v>
      </c>
      <c r="BB159" s="88">
        <f t="shared" si="224"/>
        <v>4.3059114881384565E-2</v>
      </c>
      <c r="BC159" s="88">
        <f t="shared" si="224"/>
        <v>3.8032234329585801E-2</v>
      </c>
      <c r="BD159" s="88">
        <f t="shared" si="224"/>
        <v>4.8603178279516671E-2</v>
      </c>
      <c r="BE159" s="88">
        <f t="shared" si="224"/>
        <v>2.1431987352875263E-2</v>
      </c>
      <c r="BF159" s="88">
        <f t="shared" si="224"/>
        <v>2.218912948917004E-2</v>
      </c>
    </row>
    <row r="160" spans="1:58" x14ac:dyDescent="0.3">
      <c r="A160" s="75">
        <v>3405</v>
      </c>
      <c r="B160" s="76">
        <v>41789</v>
      </c>
      <c r="C160" s="80">
        <v>2489.2730999999999</v>
      </c>
      <c r="D160" s="81">
        <v>93.439099999999996</v>
      </c>
      <c r="E160" s="82">
        <v>54.34</v>
      </c>
      <c r="F160" s="82">
        <v>44.175600000000003</v>
      </c>
      <c r="G160" s="82">
        <v>56.299500000000002</v>
      </c>
      <c r="H160" s="82">
        <v>190.929</v>
      </c>
      <c r="I160" s="82">
        <v>136.059</v>
      </c>
      <c r="J160" s="82">
        <v>57.375999999999998</v>
      </c>
      <c r="K160" s="82">
        <v>57.146799999999999</v>
      </c>
      <c r="L160" s="82">
        <v>118.61499999999999</v>
      </c>
      <c r="M160" s="87">
        <v>141.066</v>
      </c>
      <c r="N160" s="86">
        <v>1255.10800858888</v>
      </c>
      <c r="O160" s="24"/>
      <c r="P160" s="76">
        <v>41789</v>
      </c>
      <c r="Q160" s="28">
        <f t="shared" si="174"/>
        <v>2.3465585746830664E-2</v>
      </c>
      <c r="R160" s="28">
        <f t="shared" si="175"/>
        <v>2.2106101410878765E-2</v>
      </c>
      <c r="S160" s="28">
        <f t="shared" si="176"/>
        <v>2.3930657622008633E-2</v>
      </c>
      <c r="T160" s="28">
        <f t="shared" si="177"/>
        <v>2.788694444250539E-2</v>
      </c>
      <c r="U160" s="28">
        <f t="shared" si="178"/>
        <v>2.0386155248691917E-2</v>
      </c>
      <c r="V160" s="28">
        <f t="shared" si="179"/>
        <v>-1.3295490427215895E-2</v>
      </c>
      <c r="W160" s="28">
        <f t="shared" si="180"/>
        <v>-1.1714099557134761E-2</v>
      </c>
      <c r="X160" s="28">
        <f t="shared" si="181"/>
        <v>8.8105649416525544E-3</v>
      </c>
      <c r="Y160" s="28">
        <f t="shared" si="182"/>
        <v>2.9431844307823418E-3</v>
      </c>
      <c r="Z160" s="28">
        <f t="shared" si="183"/>
        <v>2.840322874309642E-2</v>
      </c>
      <c r="AA160" s="28">
        <f t="shared" si="184"/>
        <v>8.4931154291598698E-3</v>
      </c>
      <c r="AB160" s="28">
        <f t="shared" si="185"/>
        <v>7.6193246468125864E-5</v>
      </c>
      <c r="AC160" s="28"/>
      <c r="AD160" s="28"/>
      <c r="AE160" s="28"/>
      <c r="AF160" s="28"/>
      <c r="AG160" s="24"/>
      <c r="AH160" s="76">
        <v>41789</v>
      </c>
      <c r="AI160" s="25">
        <f t="shared" si="186"/>
        <v>2.3389392500362538E-2</v>
      </c>
      <c r="AJ160" s="25">
        <f t="shared" si="187"/>
        <v>2.2029908164410639E-2</v>
      </c>
      <c r="AK160" s="25">
        <f t="shared" si="188"/>
        <v>2.3854464375540507E-2</v>
      </c>
      <c r="AL160" s="25">
        <f t="shared" si="189"/>
        <v>2.7810751196037264E-2</v>
      </c>
      <c r="AM160" s="25">
        <f t="shared" si="190"/>
        <v>2.0309962002223791E-2</v>
      </c>
      <c r="AN160" s="25">
        <f t="shared" si="191"/>
        <v>-1.3371683673684021E-2</v>
      </c>
      <c r="AO160" s="25">
        <f t="shared" si="192"/>
        <v>-1.1790292803602886E-2</v>
      </c>
      <c r="AP160" s="25">
        <f t="shared" si="193"/>
        <v>8.7343716951844286E-3</v>
      </c>
      <c r="AQ160" s="25">
        <f t="shared" si="194"/>
        <v>2.866991184314216E-3</v>
      </c>
      <c r="AR160" s="25">
        <f t="shared" si="195"/>
        <v>2.8327035496628294E-2</v>
      </c>
      <c r="AS160" s="25">
        <f t="shared" si="196"/>
        <v>8.416922182691744E-3</v>
      </c>
      <c r="AU160" s="76">
        <v>41789</v>
      </c>
      <c r="AV160" s="88">
        <f t="shared" ref="AV160:BF160" si="225">AI160-AI$251/12-AI$250*$AI160</f>
        <v>0</v>
      </c>
      <c r="AW160" s="88">
        <f t="shared" si="225"/>
        <v>-1.0229329383648792E-2</v>
      </c>
      <c r="AX160" s="88">
        <f t="shared" si="225"/>
        <v>-2.7898769378387304E-2</v>
      </c>
      <c r="AY160" s="88">
        <f t="shared" si="225"/>
        <v>1.0678501987916277E-3</v>
      </c>
      <c r="AZ160" s="88">
        <f t="shared" si="225"/>
        <v>-7.786608937443814E-3</v>
      </c>
      <c r="BA160" s="88">
        <f t="shared" si="225"/>
        <v>-3.6440059417057566E-2</v>
      </c>
      <c r="BB160" s="88">
        <f t="shared" si="225"/>
        <v>-2.9848459889917495E-2</v>
      </c>
      <c r="BC160" s="88">
        <f t="shared" si="225"/>
        <v>-1.8729587561669283E-2</v>
      </c>
      <c r="BD160" s="88">
        <f t="shared" si="225"/>
        <v>-1.2194295569140479E-2</v>
      </c>
      <c r="BE160" s="88">
        <f t="shared" si="225"/>
        <v>1.2687696716104816E-2</v>
      </c>
      <c r="BF160" s="88">
        <f t="shared" si="225"/>
        <v>-1.4347001205206378E-2</v>
      </c>
    </row>
    <row r="161" spans="1:58" x14ac:dyDescent="0.3">
      <c r="A161" s="75">
        <v>3426</v>
      </c>
      <c r="B161" s="76">
        <v>41820</v>
      </c>
      <c r="C161" s="80">
        <v>2540.6972000000001</v>
      </c>
      <c r="D161" s="81">
        <v>92.467399999999998</v>
      </c>
      <c r="E161" s="82">
        <v>61.06</v>
      </c>
      <c r="F161" s="82">
        <v>42.609099999999998</v>
      </c>
      <c r="G161" s="82">
        <v>57.3446</v>
      </c>
      <c r="H161" s="82">
        <v>202.99520000000001</v>
      </c>
      <c r="I161" s="82">
        <v>136.262</v>
      </c>
      <c r="J161" s="82">
        <v>61.487099999999998</v>
      </c>
      <c r="K161" s="82">
        <v>59.618699999999997</v>
      </c>
      <c r="L161" s="82">
        <v>120.87</v>
      </c>
      <c r="M161" s="87">
        <v>140.10599999999999</v>
      </c>
      <c r="N161" s="86">
        <v>1255.2081221962701</v>
      </c>
      <c r="O161" s="24"/>
      <c r="P161" s="76">
        <v>41820</v>
      </c>
      <c r="Q161" s="28">
        <f t="shared" si="174"/>
        <v>2.0658279720292771E-2</v>
      </c>
      <c r="R161" s="28">
        <f t="shared" si="175"/>
        <v>-1.0399286808199126E-2</v>
      </c>
      <c r="S161" s="28">
        <f t="shared" si="176"/>
        <v>0.12366580787633419</v>
      </c>
      <c r="T161" s="28">
        <f t="shared" si="177"/>
        <v>-3.5460752089388814E-2</v>
      </c>
      <c r="U161" s="28">
        <f t="shared" si="178"/>
        <v>1.8563219922024032E-2</v>
      </c>
      <c r="V161" s="28">
        <f t="shared" si="179"/>
        <v>6.3197314184854081E-2</v>
      </c>
      <c r="W161" s="28">
        <f t="shared" si="180"/>
        <v>1.4919997942068886E-3</v>
      </c>
      <c r="X161" s="28">
        <f t="shared" si="181"/>
        <v>7.1651910206357972E-2</v>
      </c>
      <c r="Y161" s="28">
        <f t="shared" si="182"/>
        <v>4.3255265386688224E-2</v>
      </c>
      <c r="Z161" s="28">
        <f t="shared" si="183"/>
        <v>1.9011086287569201E-2</v>
      </c>
      <c r="AA161" s="28">
        <f t="shared" si="184"/>
        <v>-6.8053251669432102E-3</v>
      </c>
      <c r="AB161" s="28">
        <f t="shared" si="185"/>
        <v>7.9764933937909177E-5</v>
      </c>
      <c r="AC161" s="28"/>
      <c r="AD161" s="28"/>
      <c r="AE161" s="28"/>
      <c r="AF161" s="28"/>
      <c r="AG161" s="24"/>
      <c r="AH161" s="76">
        <v>41820</v>
      </c>
      <c r="AI161" s="25">
        <f t="shared" si="186"/>
        <v>2.0578514786354862E-2</v>
      </c>
      <c r="AJ161" s="25">
        <f t="shared" si="187"/>
        <v>-1.0479051742137035E-2</v>
      </c>
      <c r="AK161" s="25">
        <f t="shared" si="188"/>
        <v>0.12358604294239628</v>
      </c>
      <c r="AL161" s="25">
        <f t="shared" si="189"/>
        <v>-3.5540517023326723E-2</v>
      </c>
      <c r="AM161" s="25">
        <f t="shared" si="190"/>
        <v>1.8483454988086123E-2</v>
      </c>
      <c r="AN161" s="25">
        <f t="shared" si="191"/>
        <v>6.3117549250916172E-2</v>
      </c>
      <c r="AO161" s="25">
        <f t="shared" si="192"/>
        <v>1.4122348602689794E-3</v>
      </c>
      <c r="AP161" s="25">
        <f t="shared" si="193"/>
        <v>7.1572145272420062E-2</v>
      </c>
      <c r="AQ161" s="25">
        <f t="shared" si="194"/>
        <v>4.3175500452750315E-2</v>
      </c>
      <c r="AR161" s="25">
        <f t="shared" si="195"/>
        <v>1.8931321353631292E-2</v>
      </c>
      <c r="AS161" s="25">
        <f t="shared" si="196"/>
        <v>-6.8850901008811194E-3</v>
      </c>
      <c r="AU161" s="76">
        <v>41820</v>
      </c>
      <c r="AV161" s="88">
        <f t="shared" ref="AV161:BF161" si="226">AI161-AI$251/12-AI$250*$AI161</f>
        <v>0</v>
      </c>
      <c r="AW161" s="88">
        <f t="shared" si="226"/>
        <v>-3.9226918163691324E-2</v>
      </c>
      <c r="AX161" s="88">
        <f t="shared" si="226"/>
        <v>7.6484734621330569E-2</v>
      </c>
      <c r="AY161" s="88">
        <f t="shared" si="226"/>
        <v>-5.9410618260987341E-2</v>
      </c>
      <c r="AZ161" s="88">
        <f t="shared" si="226"/>
        <v>-6.7961906700132642E-3</v>
      </c>
      <c r="BA161" s="88">
        <f t="shared" si="226"/>
        <v>4.2636909310900126E-2</v>
      </c>
      <c r="BB161" s="88">
        <f t="shared" si="226"/>
        <v>-1.441298743005549E-2</v>
      </c>
      <c r="BC161" s="88">
        <f t="shared" si="226"/>
        <v>4.7122054377115273E-2</v>
      </c>
      <c r="BD161" s="88">
        <f t="shared" si="226"/>
        <v>2.9625891411617429E-2</v>
      </c>
      <c r="BE161" s="88">
        <f t="shared" si="226"/>
        <v>4.7818684509715863E-3</v>
      </c>
      <c r="BF161" s="88">
        <f t="shared" si="226"/>
        <v>-2.775054028173746E-2</v>
      </c>
    </row>
    <row r="162" spans="1:58" x14ac:dyDescent="0.3">
      <c r="A162" s="75">
        <v>3449</v>
      </c>
      <c r="B162" s="76">
        <v>41851</v>
      </c>
      <c r="C162" s="80">
        <v>2505.6552000000001</v>
      </c>
      <c r="D162" s="81">
        <v>86.069400000000002</v>
      </c>
      <c r="E162" s="82">
        <v>59.02</v>
      </c>
      <c r="F162" s="82">
        <v>42.586599999999997</v>
      </c>
      <c r="G162" s="82">
        <v>59.3523</v>
      </c>
      <c r="H162" s="82">
        <v>200.95830000000001</v>
      </c>
      <c r="I162" s="82">
        <v>133.90710000000001</v>
      </c>
      <c r="J162" s="82">
        <v>59.98</v>
      </c>
      <c r="K162" s="82">
        <v>55.297899999999998</v>
      </c>
      <c r="L162" s="82">
        <v>119.193</v>
      </c>
      <c r="M162" s="87">
        <v>131.511</v>
      </c>
      <c r="N162" s="86">
        <v>1255.3127270416401</v>
      </c>
      <c r="O162" s="24"/>
      <c r="P162" s="76">
        <v>41851</v>
      </c>
      <c r="Q162" s="28">
        <f t="shared" si="174"/>
        <v>-1.3792277174942358E-2</v>
      </c>
      <c r="R162" s="28">
        <f t="shared" si="175"/>
        <v>-6.9191953055887767E-2</v>
      </c>
      <c r="S162" s="28">
        <f t="shared" si="176"/>
        <v>-3.3409760890926954E-2</v>
      </c>
      <c r="T162" s="28">
        <f t="shared" si="177"/>
        <v>-5.2805621334406361E-4</v>
      </c>
      <c r="U162" s="28">
        <f t="shared" si="178"/>
        <v>3.5011143159076941E-2</v>
      </c>
      <c r="V162" s="28">
        <f t="shared" si="179"/>
        <v>-1.0034227410303354E-2</v>
      </c>
      <c r="W162" s="28">
        <f t="shared" si="180"/>
        <v>-1.7282147627364797E-2</v>
      </c>
      <c r="X162" s="28">
        <f t="shared" si="181"/>
        <v>-2.4510832353452972E-2</v>
      </c>
      <c r="Y162" s="28">
        <f t="shared" si="182"/>
        <v>-7.247390499960582E-2</v>
      </c>
      <c r="Z162" s="28">
        <f t="shared" si="183"/>
        <v>-1.3874410523703196E-2</v>
      </c>
      <c r="AA162" s="28">
        <f t="shared" si="184"/>
        <v>-6.1346409147359893E-2</v>
      </c>
      <c r="AB162" s="28">
        <f t="shared" si="185"/>
        <v>8.3336654312704539E-5</v>
      </c>
      <c r="AC162" s="28"/>
      <c r="AD162" s="28"/>
      <c r="AE162" s="28"/>
      <c r="AF162" s="28"/>
      <c r="AG162" s="24"/>
      <c r="AH162" s="76">
        <v>41851</v>
      </c>
      <c r="AI162" s="25">
        <f t="shared" si="186"/>
        <v>-1.3875613829255062E-2</v>
      </c>
      <c r="AJ162" s="25">
        <f t="shared" si="187"/>
        <v>-6.9275289710200472E-2</v>
      </c>
      <c r="AK162" s="25">
        <f t="shared" si="188"/>
        <v>-3.3493097545239658E-2</v>
      </c>
      <c r="AL162" s="25">
        <f t="shared" si="189"/>
        <v>-6.1139286765676815E-4</v>
      </c>
      <c r="AM162" s="25">
        <f t="shared" si="190"/>
        <v>3.4927806504764236E-2</v>
      </c>
      <c r="AN162" s="25">
        <f t="shared" si="191"/>
        <v>-1.0117564064616058E-2</v>
      </c>
      <c r="AO162" s="25">
        <f t="shared" si="192"/>
        <v>-1.7365484281677501E-2</v>
      </c>
      <c r="AP162" s="25">
        <f t="shared" si="193"/>
        <v>-2.4594169007765676E-2</v>
      </c>
      <c r="AQ162" s="25">
        <f t="shared" si="194"/>
        <v>-7.2557241653918525E-2</v>
      </c>
      <c r="AR162" s="25">
        <f t="shared" si="195"/>
        <v>-1.39577471780159E-2</v>
      </c>
      <c r="AS162" s="25">
        <f t="shared" si="196"/>
        <v>-6.1429745801672597E-2</v>
      </c>
      <c r="AU162" s="76">
        <v>41851</v>
      </c>
      <c r="AV162" s="88">
        <f t="shared" ref="AV162:BF162" si="227">AI162-AI$251/12-AI$250*$AI162</f>
        <v>0</v>
      </c>
      <c r="AW162" s="88">
        <f t="shared" si="227"/>
        <v>-5.4982780591100094E-2</v>
      </c>
      <c r="AX162" s="88">
        <f t="shared" si="227"/>
        <v>-2.3573769082524086E-2</v>
      </c>
      <c r="AY162" s="88">
        <f t="shared" si="227"/>
        <v>1.0731639468719403E-2</v>
      </c>
      <c r="AZ162" s="88">
        <f t="shared" si="227"/>
        <v>4.4176417080671049E-2</v>
      </c>
      <c r="BA162" s="88">
        <f t="shared" si="227"/>
        <v>1.1207789122655663E-3</v>
      </c>
      <c r="BB162" s="88">
        <f t="shared" si="227"/>
        <v>-5.8205485572264352E-3</v>
      </c>
      <c r="BC162" s="88">
        <f t="shared" si="227"/>
        <v>-1.2101988226914408E-2</v>
      </c>
      <c r="BD162" s="88">
        <f t="shared" si="227"/>
        <v>-6.7577571364920985E-2</v>
      </c>
      <c r="BE162" s="88">
        <f t="shared" si="227"/>
        <v>-9.8450325723955998E-3</v>
      </c>
      <c r="BF162" s="88">
        <f t="shared" si="227"/>
        <v>-5.9024799080257886E-2</v>
      </c>
    </row>
    <row r="163" spans="1:58" x14ac:dyDescent="0.3">
      <c r="A163" s="75">
        <v>3470</v>
      </c>
      <c r="B163" s="76">
        <v>41880</v>
      </c>
      <c r="C163" s="80">
        <v>2605.8847000000001</v>
      </c>
      <c r="D163" s="81">
        <v>89.338399999999993</v>
      </c>
      <c r="E163" s="82">
        <v>60.42</v>
      </c>
      <c r="F163" s="82">
        <v>43.788600000000002</v>
      </c>
      <c r="G163" s="82">
        <v>62.859900000000003</v>
      </c>
      <c r="H163" s="82">
        <v>202.99279999999999</v>
      </c>
      <c r="I163" s="82">
        <v>135.55160000000001</v>
      </c>
      <c r="J163" s="82">
        <v>62.211500000000001</v>
      </c>
      <c r="K163" s="82">
        <v>58.718000000000004</v>
      </c>
      <c r="L163" s="82">
        <v>125.13200000000001</v>
      </c>
      <c r="M163" s="87">
        <v>131.464</v>
      </c>
      <c r="N163" s="86">
        <v>1255.4058825075799</v>
      </c>
      <c r="O163" s="24"/>
      <c r="P163" s="76">
        <v>41880</v>
      </c>
      <c r="Q163" s="28">
        <f t="shared" si="174"/>
        <v>4.0001313828015972E-2</v>
      </c>
      <c r="R163" s="28">
        <f t="shared" si="175"/>
        <v>3.7980978140895516E-2</v>
      </c>
      <c r="S163" s="28">
        <f t="shared" si="176"/>
        <v>2.3720772619451047E-2</v>
      </c>
      <c r="T163" s="28">
        <f t="shared" si="177"/>
        <v>2.822484067758424E-2</v>
      </c>
      <c r="U163" s="28">
        <f t="shared" si="178"/>
        <v>5.9097962505244128E-2</v>
      </c>
      <c r="V163" s="28">
        <f t="shared" si="179"/>
        <v>1.0123990897614066E-2</v>
      </c>
      <c r="W163" s="28">
        <f t="shared" si="180"/>
        <v>1.2280902207575162E-2</v>
      </c>
      <c r="X163" s="28">
        <f t="shared" si="181"/>
        <v>3.7204068022674397E-2</v>
      </c>
      <c r="Y163" s="28">
        <f t="shared" si="182"/>
        <v>6.1848641630152468E-2</v>
      </c>
      <c r="Z163" s="28">
        <f t="shared" si="183"/>
        <v>4.9826751570981598E-2</v>
      </c>
      <c r="AA163" s="28">
        <f t="shared" si="184"/>
        <v>-3.5738455338329977E-4</v>
      </c>
      <c r="AB163" s="28">
        <f t="shared" si="185"/>
        <v>7.4208971145628411E-5</v>
      </c>
      <c r="AC163" s="28"/>
      <c r="AD163" s="28"/>
      <c r="AE163" s="28"/>
      <c r="AF163" s="28"/>
      <c r="AG163" s="24"/>
      <c r="AH163" s="76">
        <v>41880</v>
      </c>
      <c r="AI163" s="25">
        <f t="shared" si="186"/>
        <v>3.9927104856870343E-2</v>
      </c>
      <c r="AJ163" s="25">
        <f t="shared" si="187"/>
        <v>3.7906769169749888E-2</v>
      </c>
      <c r="AK163" s="25">
        <f t="shared" si="188"/>
        <v>2.3646563648305419E-2</v>
      </c>
      <c r="AL163" s="25">
        <f t="shared" si="189"/>
        <v>2.8150631706438611E-2</v>
      </c>
      <c r="AM163" s="25">
        <f t="shared" si="190"/>
        <v>5.90237535340985E-2</v>
      </c>
      <c r="AN163" s="25">
        <f t="shared" si="191"/>
        <v>1.0049781926468437E-2</v>
      </c>
      <c r="AO163" s="25">
        <f t="shared" si="192"/>
        <v>1.2206693236429533E-2</v>
      </c>
      <c r="AP163" s="25">
        <f t="shared" si="193"/>
        <v>3.7129859051528769E-2</v>
      </c>
      <c r="AQ163" s="25">
        <f t="shared" si="194"/>
        <v>6.1774432659006839E-2</v>
      </c>
      <c r="AR163" s="25">
        <f t="shared" si="195"/>
        <v>4.9752542599835969E-2</v>
      </c>
      <c r="AS163" s="25">
        <f t="shared" si="196"/>
        <v>-4.3159352452892819E-4</v>
      </c>
      <c r="AU163" s="76">
        <v>41880</v>
      </c>
      <c r="AV163" s="88">
        <f t="shared" ref="AV163:BF163" si="228">AI163-AI$251/12-AI$250*$AI163</f>
        <v>0</v>
      </c>
      <c r="AW163" s="88">
        <f t="shared" si="228"/>
        <v>-1.5011512127421661E-2</v>
      </c>
      <c r="AX163" s="88">
        <f t="shared" si="228"/>
        <v>-5.5476129947014181E-2</v>
      </c>
      <c r="AY163" s="88">
        <f t="shared" si="228"/>
        <v>-1.5494298093093106E-2</v>
      </c>
      <c r="AZ163" s="88">
        <f t="shared" si="228"/>
        <v>1.4353889560658327E-2</v>
      </c>
      <c r="BA163" s="88">
        <f t="shared" si="228"/>
        <v>-2.8243457622718481E-2</v>
      </c>
      <c r="BB163" s="88">
        <f t="shared" si="228"/>
        <v>-1.8988935703889116E-2</v>
      </c>
      <c r="BC163" s="88">
        <f t="shared" si="228"/>
        <v>-8.0661017773931212E-3</v>
      </c>
      <c r="BD163" s="88">
        <f t="shared" si="228"/>
        <v>3.781923669792675E-2</v>
      </c>
      <c r="BE163" s="88">
        <f t="shared" si="228"/>
        <v>2.5347506197766326E-2</v>
      </c>
      <c r="BF163" s="88">
        <f t="shared" si="228"/>
        <v>-3.4365125486337467E-2</v>
      </c>
    </row>
    <row r="164" spans="1:58" x14ac:dyDescent="0.3">
      <c r="A164" s="75">
        <v>3492</v>
      </c>
      <c r="B164" s="76">
        <v>41912</v>
      </c>
      <c r="C164" s="80">
        <v>2569.3476999999998</v>
      </c>
      <c r="D164" s="81">
        <v>87.777100000000004</v>
      </c>
      <c r="E164" s="82">
        <v>59.8</v>
      </c>
      <c r="F164" s="82">
        <v>40.361800000000002</v>
      </c>
      <c r="G164" s="82">
        <v>64.146699999999996</v>
      </c>
      <c r="H164" s="82">
        <v>187.10769999999999</v>
      </c>
      <c r="I164" s="82">
        <v>128.17850000000001</v>
      </c>
      <c r="J164" s="82">
        <v>55.293199999999999</v>
      </c>
      <c r="K164" s="82">
        <v>60.477499999999999</v>
      </c>
      <c r="L164" s="82">
        <v>126.833</v>
      </c>
      <c r="M164" s="87">
        <v>132.99299999999999</v>
      </c>
      <c r="N164" s="86">
        <v>1255.50203417032</v>
      </c>
      <c r="O164" s="24"/>
      <c r="P164" s="76">
        <v>41912</v>
      </c>
      <c r="Q164" s="28">
        <f t="shared" si="174"/>
        <v>-1.4020958026270458E-2</v>
      </c>
      <c r="R164" s="28">
        <f t="shared" si="175"/>
        <v>-1.7476247615806684E-2</v>
      </c>
      <c r="S164" s="28">
        <f t="shared" si="176"/>
        <v>-1.0261502813637913E-2</v>
      </c>
      <c r="T164" s="28">
        <f t="shared" si="177"/>
        <v>-7.8257811393833143E-2</v>
      </c>
      <c r="U164" s="28">
        <f t="shared" si="178"/>
        <v>2.047092025281616E-2</v>
      </c>
      <c r="V164" s="28">
        <f t="shared" si="179"/>
        <v>-7.8254499666983279E-2</v>
      </c>
      <c r="W164" s="28">
        <f t="shared" si="180"/>
        <v>-5.4393308526052064E-2</v>
      </c>
      <c r="X164" s="28">
        <f t="shared" si="181"/>
        <v>-0.11120612748446834</v>
      </c>
      <c r="Y164" s="28">
        <f t="shared" si="182"/>
        <v>2.996525767226399E-2</v>
      </c>
      <c r="Z164" s="28">
        <f t="shared" si="183"/>
        <v>1.3593645110762997E-2</v>
      </c>
      <c r="AA164" s="28">
        <f t="shared" si="184"/>
        <v>1.163056045761568E-2</v>
      </c>
      <c r="AB164" s="28">
        <f t="shared" si="185"/>
        <v>7.6590100524409621E-5</v>
      </c>
      <c r="AC164" s="28"/>
      <c r="AD164" s="28"/>
      <c r="AE164" s="28"/>
      <c r="AF164" s="28"/>
      <c r="AG164" s="24"/>
      <c r="AH164" s="76">
        <v>41912</v>
      </c>
      <c r="AI164" s="25">
        <f t="shared" si="186"/>
        <v>-1.4097548126794868E-2</v>
      </c>
      <c r="AJ164" s="25">
        <f t="shared" si="187"/>
        <v>-1.7552837716331093E-2</v>
      </c>
      <c r="AK164" s="25">
        <f t="shared" si="188"/>
        <v>-1.0338092914162322E-2</v>
      </c>
      <c r="AL164" s="25">
        <f t="shared" si="189"/>
        <v>-7.8334401494357553E-2</v>
      </c>
      <c r="AM164" s="25">
        <f t="shared" si="190"/>
        <v>2.0394330152291751E-2</v>
      </c>
      <c r="AN164" s="25">
        <f t="shared" si="191"/>
        <v>-7.8331089767507689E-2</v>
      </c>
      <c r="AO164" s="25">
        <f t="shared" si="192"/>
        <v>-5.4469898626576474E-2</v>
      </c>
      <c r="AP164" s="25">
        <f t="shared" si="193"/>
        <v>-0.11128271758499275</v>
      </c>
      <c r="AQ164" s="25">
        <f t="shared" si="194"/>
        <v>2.988866757173958E-2</v>
      </c>
      <c r="AR164" s="25">
        <f t="shared" si="195"/>
        <v>1.3517055010238588E-2</v>
      </c>
      <c r="AS164" s="25">
        <f t="shared" si="196"/>
        <v>1.155397035709127E-2</v>
      </c>
      <c r="AU164" s="76">
        <v>41912</v>
      </c>
      <c r="AV164" s="88">
        <f t="shared" ref="AV164:BF164" si="229">AI164-AI$251/12-AI$250*$AI164</f>
        <v>0</v>
      </c>
      <c r="AW164" s="88">
        <f t="shared" si="229"/>
        <v>-2.9830864815460073E-3</v>
      </c>
      <c r="AX164" s="88">
        <f t="shared" si="229"/>
        <v>-5.1469283106682362E-5</v>
      </c>
      <c r="AY164" s="88">
        <f t="shared" si="229"/>
        <v>-6.6764545773442541E-2</v>
      </c>
      <c r="AZ164" s="88">
        <f t="shared" si="229"/>
        <v>2.9865352514549671E-2</v>
      </c>
      <c r="BA164" s="88">
        <f t="shared" si="229"/>
        <v>-6.6888430777561972E-2</v>
      </c>
      <c r="BB164" s="88">
        <f t="shared" si="229"/>
        <v>-4.2748659595768942E-2</v>
      </c>
      <c r="BC164" s="88">
        <f t="shared" si="229"/>
        <v>-9.8552575275482834E-2</v>
      </c>
      <c r="BD164" s="88">
        <f t="shared" si="229"/>
        <v>3.4987693153042732E-2</v>
      </c>
      <c r="BE164" s="88">
        <f t="shared" si="229"/>
        <v>1.7747404322651851E-2</v>
      </c>
      <c r="BF164" s="88">
        <f t="shared" si="229"/>
        <v>1.4108812008300782E-2</v>
      </c>
    </row>
    <row r="165" spans="1:58" x14ac:dyDescent="0.3">
      <c r="A165" s="75">
        <v>3515</v>
      </c>
      <c r="B165" s="76">
        <v>41943</v>
      </c>
      <c r="C165" s="80">
        <v>2632.0920000000001</v>
      </c>
      <c r="D165" s="81">
        <v>92.167699999999996</v>
      </c>
      <c r="E165" s="82">
        <v>60.3</v>
      </c>
      <c r="F165" s="82">
        <v>41.3001</v>
      </c>
      <c r="G165" s="82">
        <v>64.962999999999994</v>
      </c>
      <c r="H165" s="82">
        <v>188.09569999999999</v>
      </c>
      <c r="I165" s="82">
        <v>131.80369999999999</v>
      </c>
      <c r="J165" s="82">
        <v>56.066000000000003</v>
      </c>
      <c r="K165" s="82">
        <v>59.371699999999997</v>
      </c>
      <c r="L165" s="82">
        <v>131.03</v>
      </c>
      <c r="M165" s="87">
        <v>131.47800000000001</v>
      </c>
      <c r="N165" s="86">
        <v>1255.6036739838901</v>
      </c>
      <c r="O165" s="24"/>
      <c r="P165" s="76">
        <v>41943</v>
      </c>
      <c r="Q165" s="28">
        <f t="shared" si="174"/>
        <v>2.4420322714594267E-2</v>
      </c>
      <c r="R165" s="28">
        <f t="shared" si="175"/>
        <v>5.0019879900338404E-2</v>
      </c>
      <c r="S165" s="28">
        <f t="shared" si="176"/>
        <v>8.3612040133780319E-3</v>
      </c>
      <c r="T165" s="28">
        <f t="shared" si="177"/>
        <v>2.3247228815364895E-2</v>
      </c>
      <c r="U165" s="28">
        <f t="shared" si="178"/>
        <v>1.2725518226190946E-2</v>
      </c>
      <c r="V165" s="28">
        <f t="shared" si="179"/>
        <v>5.2803812991126797E-3</v>
      </c>
      <c r="W165" s="28">
        <f t="shared" si="180"/>
        <v>2.8282434261595935E-2</v>
      </c>
      <c r="X165" s="28">
        <f t="shared" si="181"/>
        <v>1.3976402161567814E-2</v>
      </c>
      <c r="Y165" s="28">
        <f t="shared" si="182"/>
        <v>-1.828448596585508E-2</v>
      </c>
      <c r="Z165" s="28">
        <f t="shared" si="183"/>
        <v>3.3090757137338001E-2</v>
      </c>
      <c r="AA165" s="28">
        <f t="shared" si="184"/>
        <v>-1.139157700029314E-2</v>
      </c>
      <c r="AB165" s="28">
        <f t="shared" si="185"/>
        <v>8.0955514848879417E-5</v>
      </c>
      <c r="AC165" s="28"/>
      <c r="AD165" s="28"/>
      <c r="AE165" s="28"/>
      <c r="AF165" s="28"/>
      <c r="AG165" s="24"/>
      <c r="AH165" s="76">
        <v>41943</v>
      </c>
      <c r="AI165" s="25">
        <f t="shared" si="186"/>
        <v>2.4339367199745388E-2</v>
      </c>
      <c r="AJ165" s="25">
        <f t="shared" si="187"/>
        <v>4.9938924385489525E-2</v>
      </c>
      <c r="AK165" s="25">
        <f t="shared" si="188"/>
        <v>8.2802484985291525E-3</v>
      </c>
      <c r="AL165" s="25">
        <f t="shared" si="189"/>
        <v>2.3166273300516016E-2</v>
      </c>
      <c r="AM165" s="25">
        <f t="shared" si="190"/>
        <v>1.2644562711342067E-2</v>
      </c>
      <c r="AN165" s="25">
        <f t="shared" si="191"/>
        <v>5.1994257842638003E-3</v>
      </c>
      <c r="AO165" s="25">
        <f t="shared" si="192"/>
        <v>2.8201478746747055E-2</v>
      </c>
      <c r="AP165" s="25">
        <f t="shared" si="193"/>
        <v>1.3895446646718934E-2</v>
      </c>
      <c r="AQ165" s="25">
        <f t="shared" si="194"/>
        <v>-1.8365441480703959E-2</v>
      </c>
      <c r="AR165" s="25">
        <f t="shared" si="195"/>
        <v>3.3009801622489121E-2</v>
      </c>
      <c r="AS165" s="25">
        <f t="shared" si="196"/>
        <v>-1.147253251514202E-2</v>
      </c>
      <c r="AU165" s="76">
        <v>41943</v>
      </c>
      <c r="AV165" s="88">
        <f t="shared" ref="AV165:BF165" si="230">AI165-AI$251/12-AI$250*$AI165</f>
        <v>0</v>
      </c>
      <c r="AW165" s="88">
        <f t="shared" si="230"/>
        <v>1.6492970775859643E-2</v>
      </c>
      <c r="AX165" s="88">
        <f t="shared" si="230"/>
        <v>-4.5045167297545846E-2</v>
      </c>
      <c r="AY165" s="88">
        <f t="shared" si="230"/>
        <v>-4.5475298012213304E-3</v>
      </c>
      <c r="AZ165" s="88">
        <f t="shared" si="230"/>
        <v>-1.6404026786161104E-2</v>
      </c>
      <c r="BA165" s="88">
        <f t="shared" si="230"/>
        <v>-1.8743510787432586E-2</v>
      </c>
      <c r="BB165" s="88">
        <f t="shared" si="230"/>
        <v>9.3886573221315384E-3</v>
      </c>
      <c r="BC165" s="88">
        <f t="shared" si="230"/>
        <v>-1.4587090784657988E-2</v>
      </c>
      <c r="BD165" s="88">
        <f t="shared" si="230"/>
        <v>-3.3937620463005982E-2</v>
      </c>
      <c r="BE165" s="88">
        <f t="shared" si="230"/>
        <v>1.6866935462640266E-2</v>
      </c>
      <c r="BF165" s="88">
        <f t="shared" si="230"/>
        <v>-3.4878070977633527E-2</v>
      </c>
    </row>
    <row r="166" spans="1:58" x14ac:dyDescent="0.3">
      <c r="A166" s="75">
        <v>3535</v>
      </c>
      <c r="B166" s="76">
        <v>41971</v>
      </c>
      <c r="C166" s="80">
        <v>2702.8485999999998</v>
      </c>
      <c r="D166" s="81">
        <v>86.0792</v>
      </c>
      <c r="E166" s="82">
        <v>64.61</v>
      </c>
      <c r="F166" s="82">
        <v>44.853700000000003</v>
      </c>
      <c r="G166" s="82">
        <v>66.573700000000002</v>
      </c>
      <c r="H166" s="82">
        <v>172.29130000000001</v>
      </c>
      <c r="I166" s="82">
        <v>124.27630000000001</v>
      </c>
      <c r="J166" s="82">
        <v>51.030799999999999</v>
      </c>
      <c r="K166" s="82">
        <v>63.991500000000002</v>
      </c>
      <c r="L166" s="82">
        <v>136.38399999999999</v>
      </c>
      <c r="M166" s="87">
        <v>136.99799999999999</v>
      </c>
      <c r="N166" s="86">
        <v>1255.69834590446</v>
      </c>
      <c r="O166" s="24"/>
      <c r="P166" s="76">
        <v>41971</v>
      </c>
      <c r="Q166" s="28">
        <f t="shared" si="174"/>
        <v>2.6882267033219165E-2</v>
      </c>
      <c r="R166" s="28">
        <f t="shared" si="175"/>
        <v>-6.6058933878137327E-2</v>
      </c>
      <c r="S166" s="28">
        <f t="shared" si="176"/>
        <v>7.1475953565505845E-2</v>
      </c>
      <c r="T166" s="28">
        <f t="shared" si="177"/>
        <v>8.6043375197638827E-2</v>
      </c>
      <c r="U166" s="28">
        <f t="shared" si="178"/>
        <v>2.4794113572341292E-2</v>
      </c>
      <c r="V166" s="28">
        <f t="shared" si="179"/>
        <v>-8.4023186069644318E-2</v>
      </c>
      <c r="W166" s="28">
        <f t="shared" si="180"/>
        <v>-5.711068809145714E-2</v>
      </c>
      <c r="X166" s="28">
        <f t="shared" si="181"/>
        <v>-8.980844005279498E-2</v>
      </c>
      <c r="Y166" s="28">
        <f t="shared" si="182"/>
        <v>7.7811482575031565E-2</v>
      </c>
      <c r="Z166" s="28">
        <f t="shared" si="183"/>
        <v>4.086087155613205E-2</v>
      </c>
      <c r="AA166" s="28">
        <f t="shared" si="184"/>
        <v>4.1984210286131418E-2</v>
      </c>
      <c r="AB166" s="28">
        <f t="shared" si="185"/>
        <v>7.5399524970709564E-5</v>
      </c>
      <c r="AC166" s="28"/>
      <c r="AD166" s="28"/>
      <c r="AE166" s="28"/>
      <c r="AF166" s="28"/>
      <c r="AG166" s="24"/>
      <c r="AH166" s="76">
        <v>41971</v>
      </c>
      <c r="AI166" s="25">
        <f t="shared" si="186"/>
        <v>2.6806867508248455E-2</v>
      </c>
      <c r="AJ166" s="25">
        <f t="shared" si="187"/>
        <v>-6.6134333403108037E-2</v>
      </c>
      <c r="AK166" s="25">
        <f t="shared" si="188"/>
        <v>7.1400554040535136E-2</v>
      </c>
      <c r="AL166" s="25">
        <f t="shared" si="189"/>
        <v>8.5967975672668118E-2</v>
      </c>
      <c r="AM166" s="25">
        <f t="shared" si="190"/>
        <v>2.4718714047370582E-2</v>
      </c>
      <c r="AN166" s="25">
        <f t="shared" si="191"/>
        <v>-8.4098585594615027E-2</v>
      </c>
      <c r="AO166" s="25">
        <f t="shared" si="192"/>
        <v>-5.718608761642785E-2</v>
      </c>
      <c r="AP166" s="25">
        <f t="shared" si="193"/>
        <v>-8.988383957776569E-2</v>
      </c>
      <c r="AQ166" s="25">
        <f t="shared" si="194"/>
        <v>7.7736083050060856E-2</v>
      </c>
      <c r="AR166" s="25">
        <f t="shared" si="195"/>
        <v>4.0785472031161341E-2</v>
      </c>
      <c r="AS166" s="25">
        <f t="shared" si="196"/>
        <v>4.1908810761160709E-2</v>
      </c>
      <c r="AU166" s="76">
        <v>41971</v>
      </c>
      <c r="AV166" s="88">
        <f t="shared" ref="AV166:BF166" si="231">AI166-AI$251/12-AI$250*$AI166</f>
        <v>0</v>
      </c>
      <c r="AW166" s="88">
        <f t="shared" si="231"/>
        <v>-0.10266270831293986</v>
      </c>
      <c r="AX166" s="88">
        <f t="shared" si="231"/>
        <v>1.3991492988916616E-2</v>
      </c>
      <c r="AY166" s="88">
        <f t="shared" si="231"/>
        <v>5.5732314626802434E-2</v>
      </c>
      <c r="AZ166" s="88">
        <f t="shared" si="231"/>
        <v>-6.8026845540866202E-3</v>
      </c>
      <c r="BA166" s="88">
        <f t="shared" si="231"/>
        <v>-0.11031313962632719</v>
      </c>
      <c r="BB166" s="88">
        <f t="shared" si="231"/>
        <v>-7.7959076836859806E-2</v>
      </c>
      <c r="BC166" s="88">
        <f t="shared" si="231"/>
        <v>-0.12101207058551186</v>
      </c>
      <c r="BD166" s="88">
        <f t="shared" si="231"/>
        <v>6.0836893218826148E-2</v>
      </c>
      <c r="BE166" s="88">
        <f t="shared" si="231"/>
        <v>2.3334724761813183E-2</v>
      </c>
      <c r="BF166" s="88">
        <f t="shared" si="231"/>
        <v>1.6836716973008529E-2</v>
      </c>
    </row>
    <row r="167" spans="1:58" x14ac:dyDescent="0.3">
      <c r="A167" s="75">
        <v>3558</v>
      </c>
      <c r="B167" s="76">
        <v>42004</v>
      </c>
      <c r="C167" s="80">
        <v>2695.8935000000001</v>
      </c>
      <c r="D167" s="81">
        <v>87.767700000000005</v>
      </c>
      <c r="E167" s="82">
        <v>62.96</v>
      </c>
      <c r="F167" s="82">
        <v>47.561199999999999</v>
      </c>
      <c r="G167" s="82">
        <v>64.680000000000007</v>
      </c>
      <c r="H167" s="82">
        <v>177.52959999999999</v>
      </c>
      <c r="I167" s="82">
        <v>126.898</v>
      </c>
      <c r="J167" s="82">
        <v>50.516500000000001</v>
      </c>
      <c r="K167" s="82">
        <v>60.265900000000002</v>
      </c>
      <c r="L167" s="82">
        <v>129.69399999999999</v>
      </c>
      <c r="M167" s="87">
        <v>132.59700000000001</v>
      </c>
      <c r="N167" s="86">
        <v>1255.8378753526799</v>
      </c>
      <c r="O167" s="24"/>
      <c r="P167" s="76">
        <v>42004</v>
      </c>
      <c r="Q167" s="28">
        <f t="shared" si="174"/>
        <v>-2.5732480909214095E-3</v>
      </c>
      <c r="R167" s="28">
        <f t="shared" si="175"/>
        <v>1.9615656279333482E-2</v>
      </c>
      <c r="S167" s="28">
        <f t="shared" si="176"/>
        <v>-2.5537842439250835E-2</v>
      </c>
      <c r="T167" s="28">
        <f t="shared" si="177"/>
        <v>6.0362913204484725E-2</v>
      </c>
      <c r="U167" s="28">
        <f t="shared" si="178"/>
        <v>-2.8445166785081688E-2</v>
      </c>
      <c r="V167" s="28">
        <f t="shared" si="179"/>
        <v>3.0403740641576027E-2</v>
      </c>
      <c r="W167" s="28">
        <f t="shared" si="180"/>
        <v>2.1095735872406873E-2</v>
      </c>
      <c r="X167" s="28">
        <f t="shared" si="181"/>
        <v>-1.0078227266670292E-2</v>
      </c>
      <c r="Y167" s="28">
        <f t="shared" si="182"/>
        <v>-5.8220232374612269E-2</v>
      </c>
      <c r="Z167" s="28">
        <f t="shared" si="183"/>
        <v>-4.9052674800563079E-2</v>
      </c>
      <c r="AA167" s="28">
        <f t="shared" si="184"/>
        <v>-3.2124556562869389E-2</v>
      </c>
      <c r="AB167" s="28">
        <f t="shared" si="185"/>
        <v>1.1111701203958546E-4</v>
      </c>
      <c r="AC167" s="28"/>
      <c r="AD167" s="28"/>
      <c r="AE167" s="28"/>
      <c r="AF167" s="28"/>
      <c r="AG167" s="24"/>
      <c r="AH167" s="76">
        <v>42004</v>
      </c>
      <c r="AI167" s="25">
        <f t="shared" si="186"/>
        <v>-2.684365102960995E-3</v>
      </c>
      <c r="AJ167" s="25">
        <f t="shared" si="187"/>
        <v>1.9504539267293897E-2</v>
      </c>
      <c r="AK167" s="25">
        <f t="shared" si="188"/>
        <v>-2.5648959451290421E-2</v>
      </c>
      <c r="AL167" s="25">
        <f t="shared" si="189"/>
        <v>6.025179619244514E-2</v>
      </c>
      <c r="AM167" s="25">
        <f t="shared" si="190"/>
        <v>-2.8556283797121274E-2</v>
      </c>
      <c r="AN167" s="25">
        <f t="shared" si="191"/>
        <v>3.0292623629536441E-2</v>
      </c>
      <c r="AO167" s="25">
        <f t="shared" si="192"/>
        <v>2.0984618860367288E-2</v>
      </c>
      <c r="AP167" s="25">
        <f t="shared" si="193"/>
        <v>-1.0189344278709878E-2</v>
      </c>
      <c r="AQ167" s="25">
        <f t="shared" si="194"/>
        <v>-5.8331349386651854E-2</v>
      </c>
      <c r="AR167" s="25">
        <f t="shared" si="195"/>
        <v>-4.9163791812602664E-2</v>
      </c>
      <c r="AS167" s="25">
        <f t="shared" si="196"/>
        <v>-3.2235673574908974E-2</v>
      </c>
      <c r="AU167" s="76">
        <v>42004</v>
      </c>
      <c r="AV167" s="88">
        <f t="shared" ref="AV167:BF167" si="232">AI167-AI$251/12-AI$250*$AI167</f>
        <v>0</v>
      </c>
      <c r="AW167" s="88">
        <f t="shared" si="232"/>
        <v>1.9816850154640419E-2</v>
      </c>
      <c r="AX167" s="88">
        <f t="shared" si="232"/>
        <v>-3.4250840330373566E-2</v>
      </c>
      <c r="AY167" s="88">
        <f t="shared" si="232"/>
        <v>6.01570429253648E-2</v>
      </c>
      <c r="AZ167" s="88">
        <f t="shared" si="232"/>
        <v>-3.0522999776444959E-2</v>
      </c>
      <c r="BA167" s="88">
        <f t="shared" si="232"/>
        <v>3.1228136686428508E-2</v>
      </c>
      <c r="BB167" s="88">
        <f t="shared" si="232"/>
        <v>2.3639292130682516E-2</v>
      </c>
      <c r="BC167" s="88">
        <f t="shared" si="232"/>
        <v>-9.6966006467314042E-3</v>
      </c>
      <c r="BD167" s="88">
        <f t="shared" si="232"/>
        <v>-5.937028360267492E-2</v>
      </c>
      <c r="BE167" s="88">
        <f t="shared" si="232"/>
        <v>-5.0982919545720602E-2</v>
      </c>
      <c r="BF167" s="88">
        <f t="shared" si="232"/>
        <v>-3.7389321720261819E-2</v>
      </c>
    </row>
    <row r="168" spans="1:58" x14ac:dyDescent="0.3">
      <c r="A168" s="75">
        <v>3580</v>
      </c>
      <c r="B168" s="76">
        <v>42034</v>
      </c>
      <c r="C168" s="80">
        <v>2614.9672999999998</v>
      </c>
      <c r="D168" s="81">
        <v>73.751800000000003</v>
      </c>
      <c r="E168" s="82">
        <v>58.155000000000001</v>
      </c>
      <c r="F168" s="82">
        <v>44.425699999999999</v>
      </c>
      <c r="G168" s="82">
        <v>56.255600000000001</v>
      </c>
      <c r="H168" s="82">
        <v>162.25800000000001</v>
      </c>
      <c r="I168" s="82">
        <v>119.9937</v>
      </c>
      <c r="J168" s="82">
        <v>43.566499999999998</v>
      </c>
      <c r="K168" s="82">
        <v>58.767099999999999</v>
      </c>
      <c r="L168" s="82">
        <v>128.624</v>
      </c>
      <c r="M168" s="87">
        <v>130.81399999999999</v>
      </c>
      <c r="N168" s="86">
        <v>1255.9634651273</v>
      </c>
      <c r="O168" s="24"/>
      <c r="P168" s="76">
        <v>42034</v>
      </c>
      <c r="Q168" s="28">
        <f t="shared" si="174"/>
        <v>-3.0018322311322843E-2</v>
      </c>
      <c r="R168" s="28">
        <f t="shared" si="175"/>
        <v>-0.15969314451671857</v>
      </c>
      <c r="S168" s="28">
        <f t="shared" si="176"/>
        <v>-7.6318297331639084E-2</v>
      </c>
      <c r="T168" s="28">
        <f t="shared" si="177"/>
        <v>-6.5925586402361569E-2</v>
      </c>
      <c r="U168" s="28">
        <f t="shared" si="178"/>
        <v>-0.13024737167594314</v>
      </c>
      <c r="V168" s="28">
        <f t="shared" si="179"/>
        <v>-8.6022837881682745E-2</v>
      </c>
      <c r="W168" s="28">
        <f t="shared" si="180"/>
        <v>-5.4408264905672188E-2</v>
      </c>
      <c r="X168" s="28">
        <f t="shared" si="181"/>
        <v>-0.13757881088357271</v>
      </c>
      <c r="Y168" s="28">
        <f t="shared" si="182"/>
        <v>-2.486978540103113E-2</v>
      </c>
      <c r="Z168" s="28">
        <f t="shared" si="183"/>
        <v>-8.2501889061945555E-3</v>
      </c>
      <c r="AA168" s="28">
        <f t="shared" si="184"/>
        <v>-1.3446759730612379E-2</v>
      </c>
      <c r="AB168" s="28">
        <f t="shared" si="185"/>
        <v>1.0000476740268383E-4</v>
      </c>
      <c r="AC168" s="28"/>
      <c r="AD168" s="28"/>
      <c r="AE168" s="28"/>
      <c r="AF168" s="28"/>
      <c r="AG168" s="24"/>
      <c r="AH168" s="76">
        <v>42034</v>
      </c>
      <c r="AI168" s="25">
        <f t="shared" si="186"/>
        <v>-3.0118327078725526E-2</v>
      </c>
      <c r="AJ168" s="25">
        <f t="shared" si="187"/>
        <v>-0.15979314928412125</v>
      </c>
      <c r="AK168" s="25">
        <f t="shared" si="188"/>
        <v>-7.6418302099041768E-2</v>
      </c>
      <c r="AL168" s="25">
        <f t="shared" si="189"/>
        <v>-6.6025591169764253E-2</v>
      </c>
      <c r="AM168" s="25">
        <f t="shared" si="190"/>
        <v>-0.13034737644334582</v>
      </c>
      <c r="AN168" s="25">
        <f t="shared" si="191"/>
        <v>-8.6122842649085429E-2</v>
      </c>
      <c r="AO168" s="25">
        <f t="shared" si="192"/>
        <v>-5.4508269673074872E-2</v>
      </c>
      <c r="AP168" s="25">
        <f t="shared" si="193"/>
        <v>-0.13767881565097539</v>
      </c>
      <c r="AQ168" s="25">
        <f t="shared" si="194"/>
        <v>-2.4969790168433814E-2</v>
      </c>
      <c r="AR168" s="25">
        <f t="shared" si="195"/>
        <v>-8.3501936735972393E-3</v>
      </c>
      <c r="AS168" s="25">
        <f t="shared" si="196"/>
        <v>-1.3546764498015063E-2</v>
      </c>
      <c r="AU168" s="76">
        <v>42034</v>
      </c>
      <c r="AV168" s="88">
        <f t="shared" ref="AV168:BF168" si="233">AI168-AI$251/12-AI$250*$AI168</f>
        <v>0</v>
      </c>
      <c r="AW168" s="88">
        <f t="shared" si="233"/>
        <v>-0.12521011168131274</v>
      </c>
      <c r="AX168" s="88">
        <f t="shared" si="233"/>
        <v>-3.9617729216708128E-2</v>
      </c>
      <c r="AY168" s="88">
        <f t="shared" si="233"/>
        <v>-3.8082027801549782E-2</v>
      </c>
      <c r="AZ168" s="88">
        <f t="shared" si="233"/>
        <v>-0.10482110662752106</v>
      </c>
      <c r="BA168" s="88">
        <f t="shared" si="233"/>
        <v>-5.993121642908613E-2</v>
      </c>
      <c r="BB168" s="88">
        <f t="shared" si="233"/>
        <v>-3.0060217657786072E-2</v>
      </c>
      <c r="BC168" s="88">
        <f t="shared" si="233"/>
        <v>-0.10777093609235908</v>
      </c>
      <c r="BD168" s="88">
        <f t="shared" si="233"/>
        <v>-1.1254859898364174E-2</v>
      </c>
      <c r="BE168" s="88">
        <f t="shared" si="233"/>
        <v>4.3718563605904658E-3</v>
      </c>
      <c r="BF168" s="88">
        <f t="shared" si="233"/>
        <v>-1.7145227115239817E-4</v>
      </c>
    </row>
    <row r="169" spans="1:58" x14ac:dyDescent="0.3">
      <c r="A169" s="75">
        <v>3600</v>
      </c>
      <c r="B169" s="76">
        <v>42062</v>
      </c>
      <c r="C169" s="80">
        <v>2765.2498000000001</v>
      </c>
      <c r="D169" s="81">
        <v>85.618700000000004</v>
      </c>
      <c r="E169" s="82">
        <v>69.510000000000005</v>
      </c>
      <c r="F169" s="82">
        <v>46.472499999999997</v>
      </c>
      <c r="G169" s="82">
        <v>61.493899999999996</v>
      </c>
      <c r="H169" s="82">
        <v>170.45500000000001</v>
      </c>
      <c r="I169" s="82">
        <v>122.44750000000001</v>
      </c>
      <c r="J169" s="82">
        <v>45.362699999999997</v>
      </c>
      <c r="K169" s="82">
        <v>61.807499999999997</v>
      </c>
      <c r="L169" s="82">
        <v>135.756</v>
      </c>
      <c r="M169" s="87">
        <v>141.15199999999999</v>
      </c>
      <c r="N169" s="86">
        <v>1256.0771047972801</v>
      </c>
      <c r="O169" s="24"/>
      <c r="P169" s="76">
        <v>42062</v>
      </c>
      <c r="Q169" s="28">
        <f t="shared" si="174"/>
        <v>5.7470125917062242E-2</v>
      </c>
      <c r="R169" s="28">
        <f t="shared" si="175"/>
        <v>0.16090319151532584</v>
      </c>
      <c r="S169" s="28">
        <f t="shared" si="176"/>
        <v>0.19525406241939658</v>
      </c>
      <c r="T169" s="28">
        <f t="shared" si="177"/>
        <v>4.607243104779446E-2</v>
      </c>
      <c r="U169" s="28">
        <f t="shared" si="178"/>
        <v>9.3116063111938985E-2</v>
      </c>
      <c r="V169" s="28">
        <f t="shared" si="179"/>
        <v>5.0518310345252671E-2</v>
      </c>
      <c r="W169" s="28">
        <f t="shared" si="180"/>
        <v>2.0449406927196989E-2</v>
      </c>
      <c r="X169" s="28">
        <f t="shared" si="181"/>
        <v>4.1228925894896351E-2</v>
      </c>
      <c r="Y169" s="28">
        <f t="shared" si="182"/>
        <v>5.1736430758026142E-2</v>
      </c>
      <c r="Z169" s="28">
        <f t="shared" si="183"/>
        <v>5.5448438860554727E-2</v>
      </c>
      <c r="AA169" s="28">
        <f t="shared" si="184"/>
        <v>7.9028238567737441E-2</v>
      </c>
      <c r="AB169" s="28">
        <f t="shared" si="185"/>
        <v>9.0480076160970313E-5</v>
      </c>
      <c r="AC169" s="28"/>
      <c r="AD169" s="28"/>
      <c r="AE169" s="28"/>
      <c r="AF169" s="28"/>
      <c r="AG169" s="24"/>
      <c r="AH169" s="76">
        <v>42062</v>
      </c>
      <c r="AI169" s="25">
        <f t="shared" si="186"/>
        <v>5.7379645840901272E-2</v>
      </c>
      <c r="AJ169" s="25">
        <f t="shared" si="187"/>
        <v>0.16081271143916487</v>
      </c>
      <c r="AK169" s="25">
        <f t="shared" si="188"/>
        <v>0.19516358234323561</v>
      </c>
      <c r="AL169" s="25">
        <f t="shared" si="189"/>
        <v>4.598195097163349E-2</v>
      </c>
      <c r="AM169" s="25">
        <f t="shared" si="190"/>
        <v>9.3025583035778014E-2</v>
      </c>
      <c r="AN169" s="25">
        <f t="shared" si="191"/>
        <v>5.04278302690917E-2</v>
      </c>
      <c r="AO169" s="25">
        <f t="shared" si="192"/>
        <v>2.0358926851036019E-2</v>
      </c>
      <c r="AP169" s="25">
        <f t="shared" si="193"/>
        <v>4.1138445818735381E-2</v>
      </c>
      <c r="AQ169" s="25">
        <f t="shared" si="194"/>
        <v>5.1645950681865171E-2</v>
      </c>
      <c r="AR169" s="25">
        <f t="shared" si="195"/>
        <v>5.5357958784393757E-2</v>
      </c>
      <c r="AS169" s="25">
        <f t="shared" si="196"/>
        <v>7.8937758491576471E-2</v>
      </c>
      <c r="AU169" s="76">
        <v>42062</v>
      </c>
      <c r="AV169" s="88">
        <f t="shared" ref="AV169:BF169" si="234">AI169-AI$251/12-AI$250*$AI169</f>
        <v>0</v>
      </c>
      <c r="AW169" s="88">
        <f t="shared" si="234"/>
        <v>8.6092575087936524E-2</v>
      </c>
      <c r="AX169" s="88">
        <f t="shared" si="234"/>
        <v>8.7157412648229779E-2</v>
      </c>
      <c r="AY169" s="88">
        <f t="shared" si="234"/>
        <v>-1.549998941473972E-2</v>
      </c>
      <c r="AZ169" s="88">
        <f t="shared" si="234"/>
        <v>3.0865629158914908E-2</v>
      </c>
      <c r="BA169" s="88">
        <f t="shared" si="234"/>
        <v>-3.9324779180792274E-3</v>
      </c>
      <c r="BB169" s="88">
        <f t="shared" si="234"/>
        <v>-2.4700898447911585E-2</v>
      </c>
      <c r="BC169" s="88">
        <f t="shared" si="234"/>
        <v>-2.2770410572409833E-2</v>
      </c>
      <c r="BD169" s="88">
        <f t="shared" si="234"/>
        <v>1.8304854687685855E-2</v>
      </c>
      <c r="BE169" s="88">
        <f t="shared" si="234"/>
        <v>2.1702326308589901E-2</v>
      </c>
      <c r="BF169" s="88">
        <f t="shared" si="234"/>
        <v>3.3216740618208694E-2</v>
      </c>
    </row>
    <row r="170" spans="1:58" x14ac:dyDescent="0.3">
      <c r="A170" s="75">
        <v>3622</v>
      </c>
      <c r="B170" s="76">
        <v>42094</v>
      </c>
      <c r="C170" s="80">
        <v>2721.5266000000001</v>
      </c>
      <c r="D170" s="81">
        <v>82.3489</v>
      </c>
      <c r="E170" s="82">
        <v>71.045000000000002</v>
      </c>
      <c r="F170" s="82">
        <v>45.762</v>
      </c>
      <c r="G170" s="82">
        <v>57.013300000000001</v>
      </c>
      <c r="H170" s="82">
        <v>167.7388</v>
      </c>
      <c r="I170" s="82">
        <v>117.5518</v>
      </c>
      <c r="J170" s="82">
        <v>46.944099999999999</v>
      </c>
      <c r="K170" s="82">
        <v>58.352899999999998</v>
      </c>
      <c r="L170" s="82">
        <v>132.03</v>
      </c>
      <c r="M170" s="87">
        <v>139.06800000000001</v>
      </c>
      <c r="N170" s="86">
        <v>1256.2017215180099</v>
      </c>
      <c r="O170" s="24"/>
      <c r="P170" s="76">
        <v>42094</v>
      </c>
      <c r="Q170" s="28">
        <f t="shared" si="174"/>
        <v>-1.5811663741915782E-2</v>
      </c>
      <c r="R170" s="28">
        <f t="shared" si="175"/>
        <v>-3.8190255166219544E-2</v>
      </c>
      <c r="S170" s="28">
        <f t="shared" si="176"/>
        <v>2.2083153503092978E-2</v>
      </c>
      <c r="T170" s="28">
        <f t="shared" si="177"/>
        <v>-1.5288611544461705E-2</v>
      </c>
      <c r="U170" s="28">
        <f t="shared" si="178"/>
        <v>-7.2862511566187838E-2</v>
      </c>
      <c r="V170" s="28">
        <f t="shared" si="179"/>
        <v>-1.5934997506673376E-2</v>
      </c>
      <c r="W170" s="28">
        <f t="shared" si="180"/>
        <v>-3.9982033116233495E-2</v>
      </c>
      <c r="X170" s="28">
        <f t="shared" si="181"/>
        <v>3.4861240622802381E-2</v>
      </c>
      <c r="Y170" s="28">
        <f t="shared" si="182"/>
        <v>-5.5892893257290743E-2</v>
      </c>
      <c r="Z170" s="28">
        <f t="shared" si="183"/>
        <v>-2.7446300715990413E-2</v>
      </c>
      <c r="AA170" s="28">
        <f t="shared" si="184"/>
        <v>-1.4764225799138386E-2</v>
      </c>
      <c r="AB170" s="28">
        <f t="shared" si="185"/>
        <v>9.9211043855351733E-5</v>
      </c>
      <c r="AC170" s="28"/>
      <c r="AD170" s="28"/>
      <c r="AE170" s="28"/>
      <c r="AF170" s="28"/>
      <c r="AG170" s="24"/>
      <c r="AH170" s="76">
        <v>42094</v>
      </c>
      <c r="AI170" s="25">
        <f t="shared" si="186"/>
        <v>-1.5910874785771134E-2</v>
      </c>
      <c r="AJ170" s="25">
        <f t="shared" si="187"/>
        <v>-3.8289466210074896E-2</v>
      </c>
      <c r="AK170" s="25">
        <f t="shared" si="188"/>
        <v>2.1983942459237626E-2</v>
      </c>
      <c r="AL170" s="25">
        <f t="shared" si="189"/>
        <v>-1.5387822588317057E-2</v>
      </c>
      <c r="AM170" s="25">
        <f t="shared" si="190"/>
        <v>-7.2961722610043189E-2</v>
      </c>
      <c r="AN170" s="25">
        <f t="shared" si="191"/>
        <v>-1.6034208550528728E-2</v>
      </c>
      <c r="AO170" s="25">
        <f t="shared" si="192"/>
        <v>-4.0081244160088847E-2</v>
      </c>
      <c r="AP170" s="25">
        <f t="shared" si="193"/>
        <v>3.4762029578947029E-2</v>
      </c>
      <c r="AQ170" s="25">
        <f t="shared" si="194"/>
        <v>-5.5992104301146095E-2</v>
      </c>
      <c r="AR170" s="25">
        <f t="shared" si="195"/>
        <v>-2.7545511759845764E-2</v>
      </c>
      <c r="AS170" s="25">
        <f t="shared" si="196"/>
        <v>-1.4863436842993738E-2</v>
      </c>
      <c r="AU170" s="76">
        <v>42094</v>
      </c>
      <c r="AV170" s="88">
        <f t="shared" ref="AV170:BF170" si="235">AI170-AI$251/12-AI$250*$AI170</f>
        <v>0</v>
      </c>
      <c r="AW170" s="88">
        <f t="shared" si="235"/>
        <v>-2.1454492677812832E-2</v>
      </c>
      <c r="AX170" s="88">
        <f t="shared" si="235"/>
        <v>3.5271571918807761E-2</v>
      </c>
      <c r="AY170" s="88">
        <f t="shared" si="235"/>
        <v>-1.9646936481523894E-3</v>
      </c>
      <c r="AZ170" s="88">
        <f t="shared" si="235"/>
        <v>-6.1673472239623703E-2</v>
      </c>
      <c r="BA170" s="88">
        <f t="shared" si="235"/>
        <v>-2.9221740857157015E-3</v>
      </c>
      <c r="BB170" s="88">
        <f t="shared" si="235"/>
        <v>-2.6919509049920326E-2</v>
      </c>
      <c r="BC170" s="88">
        <f t="shared" si="235"/>
        <v>4.9436449940613747E-2</v>
      </c>
      <c r="BD170" s="88">
        <f t="shared" si="235"/>
        <v>-4.9917879591871953E-2</v>
      </c>
      <c r="BE170" s="88">
        <f t="shared" si="235"/>
        <v>-2.235402146015323E-2</v>
      </c>
      <c r="BF170" s="88">
        <f t="shared" si="235"/>
        <v>-1.1083870238249079E-2</v>
      </c>
    </row>
    <row r="171" spans="1:58" x14ac:dyDescent="0.3">
      <c r="A171" s="75">
        <v>3644</v>
      </c>
      <c r="B171" s="76">
        <v>42124</v>
      </c>
      <c r="C171" s="80">
        <v>2747.6262999999999</v>
      </c>
      <c r="D171" s="81">
        <v>80.757499999999993</v>
      </c>
      <c r="E171" s="82">
        <v>73.78</v>
      </c>
      <c r="F171" s="82">
        <v>46.423299999999998</v>
      </c>
      <c r="G171" s="82">
        <v>68.211299999999994</v>
      </c>
      <c r="H171" s="82">
        <v>177.45349999999999</v>
      </c>
      <c r="I171" s="82">
        <v>120.82940000000001</v>
      </c>
      <c r="J171" s="82">
        <v>51.947000000000003</v>
      </c>
      <c r="K171" s="82">
        <v>58.3673</v>
      </c>
      <c r="L171" s="82">
        <v>131.34</v>
      </c>
      <c r="M171" s="87">
        <v>137.798</v>
      </c>
      <c r="N171" s="86">
        <v>1256.33831561634</v>
      </c>
      <c r="O171" s="24"/>
      <c r="P171" s="76">
        <v>42124</v>
      </c>
      <c r="Q171" s="28">
        <f t="shared" si="174"/>
        <v>9.590095500076945E-3</v>
      </c>
      <c r="R171" s="28">
        <f t="shared" si="175"/>
        <v>-1.9325091166973785E-2</v>
      </c>
      <c r="S171" s="28">
        <f t="shared" si="176"/>
        <v>3.8496727426279076E-2</v>
      </c>
      <c r="T171" s="28">
        <f t="shared" si="177"/>
        <v>1.4450854420698267E-2</v>
      </c>
      <c r="U171" s="28">
        <f t="shared" si="178"/>
        <v>0.19641031127824538</v>
      </c>
      <c r="V171" s="28">
        <f t="shared" si="179"/>
        <v>5.7915640269275759E-2</v>
      </c>
      <c r="W171" s="28">
        <f t="shared" si="180"/>
        <v>2.7882176198067654E-2</v>
      </c>
      <c r="X171" s="28">
        <f t="shared" si="181"/>
        <v>0.10657143283181503</v>
      </c>
      <c r="Y171" s="28">
        <f t="shared" si="182"/>
        <v>2.4677436768349992E-4</v>
      </c>
      <c r="Z171" s="28">
        <f t="shared" si="183"/>
        <v>-5.2260849806862186E-3</v>
      </c>
      <c r="AA171" s="28">
        <f t="shared" si="184"/>
        <v>-9.1322230851095254E-3</v>
      </c>
      <c r="AB171" s="28">
        <f t="shared" si="185"/>
        <v>1.087357993467819E-4</v>
      </c>
      <c r="AC171" s="28"/>
      <c r="AD171" s="28"/>
      <c r="AE171" s="28"/>
      <c r="AF171" s="28"/>
      <c r="AG171" s="24"/>
      <c r="AH171" s="76">
        <v>42124</v>
      </c>
      <c r="AI171" s="25">
        <f t="shared" si="186"/>
        <v>9.4813597007301631E-3</v>
      </c>
      <c r="AJ171" s="25">
        <f t="shared" si="187"/>
        <v>-1.9433826966320566E-2</v>
      </c>
      <c r="AK171" s="25">
        <f t="shared" si="188"/>
        <v>3.8387991626932294E-2</v>
      </c>
      <c r="AL171" s="25">
        <f t="shared" si="189"/>
        <v>1.4342118621351485E-2</v>
      </c>
      <c r="AM171" s="25">
        <f t="shared" si="190"/>
        <v>0.19630157547889859</v>
      </c>
      <c r="AN171" s="25">
        <f t="shared" si="191"/>
        <v>5.7806904469928977E-2</v>
      </c>
      <c r="AO171" s="25">
        <f t="shared" si="192"/>
        <v>2.7773440398720872E-2</v>
      </c>
      <c r="AP171" s="25">
        <f t="shared" si="193"/>
        <v>0.10646269703246825</v>
      </c>
      <c r="AQ171" s="25">
        <f t="shared" si="194"/>
        <v>1.3803856833671801E-4</v>
      </c>
      <c r="AR171" s="25">
        <f t="shared" si="195"/>
        <v>-5.3348207800330005E-3</v>
      </c>
      <c r="AS171" s="25">
        <f t="shared" si="196"/>
        <v>-9.2409588844563073E-3</v>
      </c>
      <c r="AU171" s="76">
        <v>42124</v>
      </c>
      <c r="AV171" s="88">
        <f t="shared" ref="AV171:BF171" si="236">AI171-AI$251/12-AI$250*$AI171</f>
        <v>0</v>
      </c>
      <c r="AW171" s="88">
        <f t="shared" si="236"/>
        <v>-3.4319037691460642E-2</v>
      </c>
      <c r="AX171" s="88">
        <f t="shared" si="236"/>
        <v>9.652170256072401E-3</v>
      </c>
      <c r="AY171" s="88">
        <f t="shared" si="236"/>
        <v>1.8136365168145065E-3</v>
      </c>
      <c r="AZ171" s="88">
        <f t="shared" si="236"/>
        <v>0.18214296029409222</v>
      </c>
      <c r="BA171" s="88">
        <f t="shared" si="236"/>
        <v>4.7542470445729353E-2</v>
      </c>
      <c r="BB171" s="88">
        <f t="shared" si="236"/>
        <v>2.0763733125380709E-2</v>
      </c>
      <c r="BC171" s="88">
        <f t="shared" si="236"/>
        <v>9.3911154568884617E-2</v>
      </c>
      <c r="BD171" s="88">
        <f t="shared" si="236"/>
        <v>-7.443569115241664E-3</v>
      </c>
      <c r="BE171" s="88">
        <f t="shared" si="236"/>
        <v>-1.360230501356716E-2</v>
      </c>
      <c r="BF171" s="88">
        <f t="shared" si="236"/>
        <v>-2.2611365257658625E-2</v>
      </c>
    </row>
    <row r="172" spans="1:58" x14ac:dyDescent="0.3">
      <c r="A172" s="75">
        <v>3665</v>
      </c>
      <c r="B172" s="76">
        <v>42153</v>
      </c>
      <c r="C172" s="80">
        <v>2782.9641999999999</v>
      </c>
      <c r="D172" s="81">
        <v>82.752700000000004</v>
      </c>
      <c r="E172" s="82">
        <v>76.27</v>
      </c>
      <c r="F172" s="82">
        <v>46.2849</v>
      </c>
      <c r="G172" s="82">
        <v>66.143199999999993</v>
      </c>
      <c r="H172" s="82">
        <v>166.20509999999999</v>
      </c>
      <c r="I172" s="82">
        <v>118.81959999999999</v>
      </c>
      <c r="J172" s="82">
        <v>46.155500000000004</v>
      </c>
      <c r="K172" s="82">
        <v>58.942900000000002</v>
      </c>
      <c r="L172" s="82">
        <v>133.149</v>
      </c>
      <c r="M172" s="87">
        <v>138.119</v>
      </c>
      <c r="N172" s="86">
        <v>1256.4689413819101</v>
      </c>
      <c r="O172" s="24"/>
      <c r="P172" s="76">
        <v>42153</v>
      </c>
      <c r="Q172" s="28">
        <f t="shared" si="174"/>
        <v>1.286124681511458E-2</v>
      </c>
      <c r="R172" s="28">
        <f t="shared" si="175"/>
        <v>2.4706064452218124E-2</v>
      </c>
      <c r="S172" s="28">
        <f t="shared" si="176"/>
        <v>3.3748983464353399E-2</v>
      </c>
      <c r="T172" s="28">
        <f t="shared" si="177"/>
        <v>-2.9812615647745178E-3</v>
      </c>
      <c r="U172" s="28">
        <f t="shared" si="178"/>
        <v>-3.0319023387620492E-2</v>
      </c>
      <c r="V172" s="28">
        <f t="shared" si="179"/>
        <v>-6.3387873442901976E-2</v>
      </c>
      <c r="W172" s="28">
        <f t="shared" si="180"/>
        <v>-1.6633369031047174E-2</v>
      </c>
      <c r="X172" s="28">
        <f t="shared" si="181"/>
        <v>-0.11148863264481101</v>
      </c>
      <c r="Y172" s="28">
        <f t="shared" si="182"/>
        <v>9.8616862524050219E-3</v>
      </c>
      <c r="Z172" s="28">
        <f t="shared" si="183"/>
        <v>1.3773412517131156E-2</v>
      </c>
      <c r="AA172" s="28">
        <f t="shared" si="184"/>
        <v>2.329496799663211E-3</v>
      </c>
      <c r="AB172" s="28">
        <f t="shared" si="185"/>
        <v>1.0397339947876283E-4</v>
      </c>
      <c r="AC172" s="28"/>
      <c r="AD172" s="28"/>
      <c r="AE172" s="28"/>
      <c r="AF172" s="28"/>
      <c r="AG172" s="24"/>
      <c r="AH172" s="76">
        <v>42153</v>
      </c>
      <c r="AI172" s="25">
        <f t="shared" si="186"/>
        <v>1.2757273415635817E-2</v>
      </c>
      <c r="AJ172" s="25">
        <f t="shared" si="187"/>
        <v>2.4602091052739361E-2</v>
      </c>
      <c r="AK172" s="25">
        <f t="shared" si="188"/>
        <v>3.3645010064874636E-2</v>
      </c>
      <c r="AL172" s="25">
        <f t="shared" si="189"/>
        <v>-3.0852349642532806E-3</v>
      </c>
      <c r="AM172" s="25">
        <f t="shared" si="190"/>
        <v>-3.0422996787099255E-2</v>
      </c>
      <c r="AN172" s="25">
        <f t="shared" si="191"/>
        <v>-6.3491846842380739E-2</v>
      </c>
      <c r="AO172" s="25">
        <f t="shared" si="192"/>
        <v>-1.6737342430525937E-2</v>
      </c>
      <c r="AP172" s="25">
        <f t="shared" si="193"/>
        <v>-0.11159260604428978</v>
      </c>
      <c r="AQ172" s="25">
        <f t="shared" si="194"/>
        <v>9.7577128529262591E-3</v>
      </c>
      <c r="AR172" s="25">
        <f t="shared" si="195"/>
        <v>1.3669439117652393E-2</v>
      </c>
      <c r="AS172" s="25">
        <f t="shared" si="196"/>
        <v>2.2255234001844482E-3</v>
      </c>
      <c r="AU172" s="76">
        <v>42153</v>
      </c>
      <c r="AV172" s="88">
        <f t="shared" ref="AV172:BF172" si="237">AI172-AI$251/12-AI$250*$AI172</f>
        <v>0</v>
      </c>
      <c r="AW172" s="88">
        <f t="shared" si="237"/>
        <v>5.6245824755375151E-3</v>
      </c>
      <c r="AX172" s="88">
        <f t="shared" si="237"/>
        <v>-5.1235855092161831E-4</v>
      </c>
      <c r="AY172" s="88">
        <f t="shared" si="237"/>
        <v>-1.896179730924448E-2</v>
      </c>
      <c r="AZ172" s="88">
        <f t="shared" si="237"/>
        <v>-4.7864573773398145E-2</v>
      </c>
      <c r="BA172" s="88">
        <f t="shared" si="237"/>
        <v>-7.6772135724486879E-2</v>
      </c>
      <c r="BB172" s="88">
        <f t="shared" si="237"/>
        <v>-2.634941637579857E-2</v>
      </c>
      <c r="BC172" s="88">
        <f t="shared" si="237"/>
        <v>-0.12765663596021493</v>
      </c>
      <c r="BD172" s="88">
        <f t="shared" si="237"/>
        <v>4.1433313435898598E-4</v>
      </c>
      <c r="BE172" s="88">
        <f t="shared" si="237"/>
        <v>3.6655799587290558E-3</v>
      </c>
      <c r="BF172" s="88">
        <f t="shared" si="237"/>
        <v>-1.3357442553726871E-2</v>
      </c>
    </row>
    <row r="173" spans="1:58" x14ac:dyDescent="0.3">
      <c r="A173" s="75">
        <v>3687</v>
      </c>
      <c r="B173" s="76">
        <v>42185</v>
      </c>
      <c r="C173" s="80">
        <v>2729.0909999999999</v>
      </c>
      <c r="D173" s="81">
        <v>74.894400000000005</v>
      </c>
      <c r="E173" s="82">
        <v>69.819999999999993</v>
      </c>
      <c r="F173" s="82">
        <v>42.889899999999997</v>
      </c>
      <c r="G173" s="82">
        <v>62.317999999999998</v>
      </c>
      <c r="H173" s="82">
        <v>155.66810000000001</v>
      </c>
      <c r="I173" s="82">
        <v>116.0304</v>
      </c>
      <c r="J173" s="82">
        <v>45.580800000000004</v>
      </c>
      <c r="K173" s="82">
        <v>56.917999999999999</v>
      </c>
      <c r="L173" s="82">
        <v>129.83199999999999</v>
      </c>
      <c r="M173" s="87">
        <v>136.881</v>
      </c>
      <c r="N173" s="86">
        <v>1256.6100523985899</v>
      </c>
      <c r="O173" s="24"/>
      <c r="P173" s="76">
        <v>42185</v>
      </c>
      <c r="Q173" s="28">
        <f t="shared" si="174"/>
        <v>-1.9358208057437487E-2</v>
      </c>
      <c r="R173" s="28">
        <f t="shared" si="175"/>
        <v>-9.4961252019571507E-2</v>
      </c>
      <c r="S173" s="28">
        <f t="shared" si="176"/>
        <v>-8.45679821686115E-2</v>
      </c>
      <c r="T173" s="28">
        <f t="shared" si="177"/>
        <v>-7.3350055849748075E-2</v>
      </c>
      <c r="U173" s="28">
        <f t="shared" si="178"/>
        <v>-5.783209763059538E-2</v>
      </c>
      <c r="V173" s="28">
        <f t="shared" si="179"/>
        <v>-6.3397573239328819E-2</v>
      </c>
      <c r="W173" s="28">
        <f t="shared" si="180"/>
        <v>-2.347424162343581E-2</v>
      </c>
      <c r="X173" s="28">
        <f t="shared" si="181"/>
        <v>-1.2451387158626814E-2</v>
      </c>
      <c r="Y173" s="28">
        <f t="shared" si="182"/>
        <v>-3.4353586267387604E-2</v>
      </c>
      <c r="Z173" s="28">
        <f t="shared" si="183"/>
        <v>-2.4911940758098106E-2</v>
      </c>
      <c r="AA173" s="28">
        <f t="shared" si="184"/>
        <v>-8.9632852829806264E-3</v>
      </c>
      <c r="AB173" s="28">
        <f t="shared" si="185"/>
        <v>1.1230760429659092E-4</v>
      </c>
      <c r="AC173" s="28"/>
      <c r="AD173" s="28"/>
      <c r="AE173" s="28"/>
      <c r="AF173" s="28"/>
      <c r="AG173" s="24"/>
      <c r="AH173" s="76">
        <v>42185</v>
      </c>
      <c r="AI173" s="25">
        <f t="shared" si="186"/>
        <v>-1.9470515661734078E-2</v>
      </c>
      <c r="AJ173" s="25">
        <f t="shared" si="187"/>
        <v>-9.5073559623868098E-2</v>
      </c>
      <c r="AK173" s="25">
        <f t="shared" si="188"/>
        <v>-8.4680289772908091E-2</v>
      </c>
      <c r="AL173" s="25">
        <f t="shared" si="189"/>
        <v>-7.3462363454044666E-2</v>
      </c>
      <c r="AM173" s="25">
        <f t="shared" si="190"/>
        <v>-5.7944405234891971E-2</v>
      </c>
      <c r="AN173" s="25">
        <f t="shared" si="191"/>
        <v>-6.350988084362541E-2</v>
      </c>
      <c r="AO173" s="25">
        <f t="shared" si="192"/>
        <v>-2.3586549227732401E-2</v>
      </c>
      <c r="AP173" s="25">
        <f t="shared" si="193"/>
        <v>-1.2563694762923405E-2</v>
      </c>
      <c r="AQ173" s="25">
        <f t="shared" si="194"/>
        <v>-3.4465893871684194E-2</v>
      </c>
      <c r="AR173" s="25">
        <f t="shared" si="195"/>
        <v>-2.5024248362394697E-2</v>
      </c>
      <c r="AS173" s="25">
        <f t="shared" si="196"/>
        <v>-9.0755928872772174E-3</v>
      </c>
      <c r="AU173" s="76">
        <v>42185</v>
      </c>
      <c r="AV173" s="88">
        <f t="shared" ref="AV173:BF173" si="238">AI173-AI$251/12-AI$250*$AI173</f>
        <v>0</v>
      </c>
      <c r="AW173" s="88">
        <f t="shared" si="238"/>
        <v>-7.3791853980032712E-2</v>
      </c>
      <c r="AX173" s="88">
        <f t="shared" si="238"/>
        <v>-6.5501552407708774E-2</v>
      </c>
      <c r="AY173" s="88">
        <f t="shared" si="238"/>
        <v>-5.6401176763550054E-2</v>
      </c>
      <c r="AZ173" s="88">
        <f t="shared" si="238"/>
        <v>-4.3088855466553437E-2</v>
      </c>
      <c r="BA173" s="88">
        <f t="shared" si="238"/>
        <v>-4.7120788079221418E-2</v>
      </c>
      <c r="BB173" s="88">
        <f t="shared" si="238"/>
        <v>-7.5970562503450724E-3</v>
      </c>
      <c r="BC173" s="88">
        <f t="shared" si="238"/>
        <v>5.9274298833437503E-3</v>
      </c>
      <c r="BD173" s="88">
        <f t="shared" si="238"/>
        <v>-2.6477309904002204E-2</v>
      </c>
      <c r="BE173" s="88">
        <f t="shared" si="238"/>
        <v>-1.7945995559682317E-2</v>
      </c>
      <c r="BF173" s="88">
        <f t="shared" si="238"/>
        <v>-2.8918367313367603E-3</v>
      </c>
    </row>
    <row r="174" spans="1:58" x14ac:dyDescent="0.3">
      <c r="A174" s="75">
        <v>3710</v>
      </c>
      <c r="B174" s="76">
        <v>42216</v>
      </c>
      <c r="C174" s="80">
        <v>2786.2773999999999</v>
      </c>
      <c r="D174" s="81">
        <v>76.998999999999995</v>
      </c>
      <c r="E174" s="82">
        <v>76.709999999999994</v>
      </c>
      <c r="F174" s="82">
        <v>42.665599999999998</v>
      </c>
      <c r="G174" s="82">
        <v>65.917400000000001</v>
      </c>
      <c r="H174" s="82">
        <v>142.77510000000001</v>
      </c>
      <c r="I174" s="82">
        <v>110.46599999999999</v>
      </c>
      <c r="J174" s="82">
        <v>43.692399999999999</v>
      </c>
      <c r="K174" s="82">
        <v>59.6021</v>
      </c>
      <c r="L174" s="82">
        <v>134.01900000000001</v>
      </c>
      <c r="M174" s="87">
        <v>143.77699999999999</v>
      </c>
      <c r="N174" s="86">
        <v>1256.75965734804</v>
      </c>
      <c r="O174" s="24"/>
      <c r="P174" s="76">
        <v>42216</v>
      </c>
      <c r="Q174" s="28">
        <f t="shared" si="174"/>
        <v>2.0954376383931494E-2</v>
      </c>
      <c r="R174" s="28">
        <f t="shared" si="175"/>
        <v>2.8100899399688073E-2</v>
      </c>
      <c r="S174" s="28">
        <f t="shared" si="176"/>
        <v>9.8682325981094277E-2</v>
      </c>
      <c r="T174" s="28">
        <f t="shared" si="177"/>
        <v>-5.2296694559791357E-3</v>
      </c>
      <c r="U174" s="28">
        <f t="shared" si="178"/>
        <v>5.7758593022882776E-2</v>
      </c>
      <c r="V174" s="28">
        <f t="shared" si="179"/>
        <v>-8.2823648518868032E-2</v>
      </c>
      <c r="W174" s="28">
        <f t="shared" si="180"/>
        <v>-4.7956397633723613E-2</v>
      </c>
      <c r="X174" s="28">
        <f t="shared" si="181"/>
        <v>-4.1429724796405609E-2</v>
      </c>
      <c r="Y174" s="28">
        <f t="shared" si="182"/>
        <v>4.7157314030710884E-2</v>
      </c>
      <c r="Z174" s="28">
        <f t="shared" si="183"/>
        <v>3.2249368414566604E-2</v>
      </c>
      <c r="AA174" s="28">
        <f t="shared" si="184"/>
        <v>5.0379526742206693E-2</v>
      </c>
      <c r="AB174" s="28">
        <f t="shared" si="185"/>
        <v>1.1905439492898573E-4</v>
      </c>
      <c r="AC174" s="28"/>
      <c r="AD174" s="28"/>
      <c r="AE174" s="28"/>
      <c r="AF174" s="28"/>
      <c r="AG174" s="24"/>
      <c r="AH174" s="76">
        <v>42216</v>
      </c>
      <c r="AI174" s="25">
        <f t="shared" si="186"/>
        <v>2.0835321989002509E-2</v>
      </c>
      <c r="AJ174" s="25">
        <f t="shared" si="187"/>
        <v>2.7981845004759087E-2</v>
      </c>
      <c r="AK174" s="25">
        <f t="shared" si="188"/>
        <v>9.8563271586165291E-2</v>
      </c>
      <c r="AL174" s="25">
        <f t="shared" si="189"/>
        <v>-5.3487238509081214E-3</v>
      </c>
      <c r="AM174" s="25">
        <f t="shared" si="190"/>
        <v>5.763953862795379E-2</v>
      </c>
      <c r="AN174" s="25">
        <f t="shared" si="191"/>
        <v>-8.2942702913797017E-2</v>
      </c>
      <c r="AO174" s="25">
        <f t="shared" si="192"/>
        <v>-4.8075452028652599E-2</v>
      </c>
      <c r="AP174" s="25">
        <f t="shared" si="193"/>
        <v>-4.1548779191334595E-2</v>
      </c>
      <c r="AQ174" s="25">
        <f t="shared" si="194"/>
        <v>4.7038259635781898E-2</v>
      </c>
      <c r="AR174" s="25">
        <f t="shared" si="195"/>
        <v>3.2130314019637618E-2</v>
      </c>
      <c r="AS174" s="25">
        <f t="shared" si="196"/>
        <v>5.0260472347277707E-2</v>
      </c>
      <c r="AU174" s="76">
        <v>42216</v>
      </c>
      <c r="AV174" s="88">
        <f t="shared" ref="AV174:BF174" si="239">AI174-AI$251/12-AI$250*$AI174</f>
        <v>0</v>
      </c>
      <c r="AW174" s="88">
        <f t="shared" si="239"/>
        <v>-1.0868270469945387E-3</v>
      </c>
      <c r="AX174" s="88">
        <f t="shared" si="239"/>
        <v>5.103695439638025E-2</v>
      </c>
      <c r="AY174" s="88">
        <f t="shared" si="239"/>
        <v>-2.9481289608583018E-2</v>
      </c>
      <c r="AZ174" s="88">
        <f t="shared" si="239"/>
        <v>3.2102533249784779E-2</v>
      </c>
      <c r="BA174" s="88">
        <f t="shared" si="239"/>
        <v>-0.10365976338165733</v>
      </c>
      <c r="BB174" s="88">
        <f t="shared" si="239"/>
        <v>-6.410468045694144E-2</v>
      </c>
      <c r="BC174" s="88">
        <f t="shared" si="239"/>
        <v>-6.6274222905874661E-2</v>
      </c>
      <c r="BD174" s="88">
        <f t="shared" si="239"/>
        <v>3.335054080685157E-2</v>
      </c>
      <c r="BE174" s="88">
        <f t="shared" si="239"/>
        <v>1.7844742273154961E-2</v>
      </c>
      <c r="BF174" s="88">
        <f t="shared" si="239"/>
        <v>2.9221573997128089E-2</v>
      </c>
    </row>
    <row r="175" spans="1:58" x14ac:dyDescent="0.3">
      <c r="A175" s="75">
        <v>3731</v>
      </c>
      <c r="B175" s="76">
        <v>42247</v>
      </c>
      <c r="C175" s="80">
        <v>2618.1586000000002</v>
      </c>
      <c r="D175" s="81">
        <v>68.233599999999996</v>
      </c>
      <c r="E175" s="82">
        <v>71.31</v>
      </c>
      <c r="F175" s="82">
        <v>39.621099999999998</v>
      </c>
      <c r="G175" s="82">
        <v>61.831600000000002</v>
      </c>
      <c r="H175" s="82">
        <v>132.369</v>
      </c>
      <c r="I175" s="82">
        <v>105.9179</v>
      </c>
      <c r="J175" s="82">
        <v>41.603400000000001</v>
      </c>
      <c r="K175" s="82">
        <v>57.0486</v>
      </c>
      <c r="L175" s="82">
        <v>129.262</v>
      </c>
      <c r="M175" s="87">
        <v>138.017</v>
      </c>
      <c r="N175" s="86">
        <v>1256.9082825293101</v>
      </c>
      <c r="O175" s="24"/>
      <c r="P175" s="76">
        <v>42247</v>
      </c>
      <c r="Q175" s="28">
        <f t="shared" si="174"/>
        <v>-6.0338141493018527E-2</v>
      </c>
      <c r="R175" s="28">
        <f t="shared" si="175"/>
        <v>-0.11383784204989678</v>
      </c>
      <c r="S175" s="28">
        <f t="shared" si="176"/>
        <v>-7.0394994133750388E-2</v>
      </c>
      <c r="T175" s="28">
        <f t="shared" si="177"/>
        <v>-7.1357252681316985E-2</v>
      </c>
      <c r="U175" s="28">
        <f t="shared" si="178"/>
        <v>-6.1983634063236703E-2</v>
      </c>
      <c r="V175" s="28">
        <f t="shared" si="179"/>
        <v>-7.2884557601430533E-2</v>
      </c>
      <c r="W175" s="28">
        <f t="shared" si="180"/>
        <v>-4.1171944308656006E-2</v>
      </c>
      <c r="X175" s="28">
        <f t="shared" si="181"/>
        <v>-4.7811518708058998E-2</v>
      </c>
      <c r="Y175" s="28">
        <f t="shared" si="182"/>
        <v>-4.2842450182124403E-2</v>
      </c>
      <c r="Z175" s="28">
        <f t="shared" si="183"/>
        <v>-3.5494967131526112E-2</v>
      </c>
      <c r="AA175" s="28">
        <f t="shared" si="184"/>
        <v>-4.0062040521084641E-2</v>
      </c>
      <c r="AB175" s="28">
        <f t="shared" si="185"/>
        <v>1.1826062397934933E-4</v>
      </c>
      <c r="AC175" s="28"/>
      <c r="AD175" s="28"/>
      <c r="AE175" s="28"/>
      <c r="AF175" s="28"/>
      <c r="AG175" s="24"/>
      <c r="AH175" s="76">
        <v>42247</v>
      </c>
      <c r="AI175" s="25">
        <f t="shared" si="186"/>
        <v>-6.0456402116997876E-2</v>
      </c>
      <c r="AJ175" s="25">
        <f t="shared" si="187"/>
        <v>-0.11395610267387613</v>
      </c>
      <c r="AK175" s="25">
        <f t="shared" si="188"/>
        <v>-7.0513254757729737E-2</v>
      </c>
      <c r="AL175" s="25">
        <f t="shared" si="189"/>
        <v>-7.1475513305296334E-2</v>
      </c>
      <c r="AM175" s="25">
        <f t="shared" si="190"/>
        <v>-6.2101894687216053E-2</v>
      </c>
      <c r="AN175" s="25">
        <f t="shared" si="191"/>
        <v>-7.3002818225409882E-2</v>
      </c>
      <c r="AO175" s="25">
        <f t="shared" si="192"/>
        <v>-4.1290204932635355E-2</v>
      </c>
      <c r="AP175" s="25">
        <f t="shared" si="193"/>
        <v>-4.7929779332038347E-2</v>
      </c>
      <c r="AQ175" s="25">
        <f t="shared" si="194"/>
        <v>-4.2960710806103752E-2</v>
      </c>
      <c r="AR175" s="25">
        <f t="shared" si="195"/>
        <v>-3.5613227755505461E-2</v>
      </c>
      <c r="AS175" s="25">
        <f t="shared" si="196"/>
        <v>-4.018030114506399E-2</v>
      </c>
      <c r="AU175" s="76">
        <v>42247</v>
      </c>
      <c r="AV175" s="88">
        <f t="shared" ref="AV175:BF175" si="240">AI175-AI$251/12-AI$250*$AI175</f>
        <v>0</v>
      </c>
      <c r="AW175" s="88">
        <f t="shared" si="240"/>
        <v>-4.1474496879265813E-2</v>
      </c>
      <c r="AX175" s="88">
        <f t="shared" si="240"/>
        <v>1.6495999260503422E-2</v>
      </c>
      <c r="AY175" s="88">
        <f t="shared" si="240"/>
        <v>-1.2525544271729243E-2</v>
      </c>
      <c r="AZ175" s="88">
        <f t="shared" si="240"/>
        <v>-6.1722778515110391E-3</v>
      </c>
      <c r="BA175" s="88">
        <f t="shared" si="240"/>
        <v>-1.8881509191301042E-2</v>
      </c>
      <c r="BB175" s="88">
        <f t="shared" si="240"/>
        <v>7.2582362384954607E-3</v>
      </c>
      <c r="BC175" s="88">
        <f t="shared" si="240"/>
        <v>1.4507072957227474E-2</v>
      </c>
      <c r="BD175" s="88">
        <f t="shared" si="240"/>
        <v>-1.2930096775919546E-2</v>
      </c>
      <c r="BE175" s="88">
        <f t="shared" si="240"/>
        <v>-6.8106953382374644E-3</v>
      </c>
      <c r="BF175" s="88">
        <f t="shared" si="240"/>
        <v>-6.3145839723155114E-3</v>
      </c>
    </row>
    <row r="176" spans="1:58" x14ac:dyDescent="0.3">
      <c r="A176" s="75">
        <v>3753</v>
      </c>
      <c r="B176" s="76">
        <v>42277</v>
      </c>
      <c r="C176" s="80">
        <v>2553.3869</v>
      </c>
      <c r="D176" s="81">
        <v>64.796599999999998</v>
      </c>
      <c r="E176" s="82">
        <v>69.06</v>
      </c>
      <c r="F176" s="82">
        <v>38.584899999999998</v>
      </c>
      <c r="G176" s="82">
        <v>62.883000000000003</v>
      </c>
      <c r="H176" s="82">
        <v>128.9205</v>
      </c>
      <c r="I176" s="82">
        <v>104.66500000000001</v>
      </c>
      <c r="J176" s="82">
        <v>37.424500000000002</v>
      </c>
      <c r="K176" s="82">
        <v>58.713000000000001</v>
      </c>
      <c r="L176" s="82">
        <v>132.173</v>
      </c>
      <c r="M176" s="87">
        <v>143.11500000000001</v>
      </c>
      <c r="N176" s="86">
        <v>1257.05692530589</v>
      </c>
      <c r="O176" s="24"/>
      <c r="P176" s="76">
        <v>42277</v>
      </c>
      <c r="Q176" s="28">
        <f t="shared" si="174"/>
        <v>-2.4739410362687786E-2</v>
      </c>
      <c r="R176" s="28">
        <f t="shared" si="175"/>
        <v>-5.0371078178492623E-2</v>
      </c>
      <c r="S176" s="28">
        <f t="shared" si="176"/>
        <v>-3.1552376945729876E-2</v>
      </c>
      <c r="T176" s="28">
        <f t="shared" si="177"/>
        <v>-2.6152731751516223E-2</v>
      </c>
      <c r="U176" s="28">
        <f t="shared" si="178"/>
        <v>1.7004250253915387E-2</v>
      </c>
      <c r="V176" s="28">
        <f t="shared" si="179"/>
        <v>-2.6052172336423096E-2</v>
      </c>
      <c r="W176" s="28">
        <f t="shared" si="180"/>
        <v>-1.1828973195276649E-2</v>
      </c>
      <c r="X176" s="28">
        <f t="shared" si="181"/>
        <v>-0.10044611738463682</v>
      </c>
      <c r="Y176" s="28">
        <f t="shared" si="182"/>
        <v>2.9175124367644356E-2</v>
      </c>
      <c r="Z176" s="28">
        <f t="shared" si="183"/>
        <v>2.2520152867818943E-2</v>
      </c>
      <c r="AA176" s="28">
        <f t="shared" si="184"/>
        <v>3.6937478716390082E-2</v>
      </c>
      <c r="AB176" s="28">
        <f t="shared" si="185"/>
        <v>1.182606389391605E-4</v>
      </c>
      <c r="AC176" s="28"/>
      <c r="AD176" s="28"/>
      <c r="AE176" s="28"/>
      <c r="AF176" s="28"/>
      <c r="AG176" s="24"/>
      <c r="AH176" s="76">
        <v>42277</v>
      </c>
      <c r="AI176" s="25">
        <f t="shared" si="186"/>
        <v>-2.4857671001626946E-2</v>
      </c>
      <c r="AJ176" s="25">
        <f t="shared" si="187"/>
        <v>-5.0489338817431784E-2</v>
      </c>
      <c r="AK176" s="25">
        <f t="shared" si="188"/>
        <v>-3.1670637584669037E-2</v>
      </c>
      <c r="AL176" s="25">
        <f t="shared" si="189"/>
        <v>-2.6270992390455383E-2</v>
      </c>
      <c r="AM176" s="25">
        <f t="shared" si="190"/>
        <v>1.6885989614976227E-2</v>
      </c>
      <c r="AN176" s="25">
        <f t="shared" si="191"/>
        <v>-2.6170432975362257E-2</v>
      </c>
      <c r="AO176" s="25">
        <f t="shared" si="192"/>
        <v>-1.1947233834215809E-2</v>
      </c>
      <c r="AP176" s="25">
        <f t="shared" si="193"/>
        <v>-0.10056437802357598</v>
      </c>
      <c r="AQ176" s="25">
        <f t="shared" si="194"/>
        <v>2.9056863728705196E-2</v>
      </c>
      <c r="AR176" s="25">
        <f t="shared" si="195"/>
        <v>2.2401892228879783E-2</v>
      </c>
      <c r="AS176" s="25">
        <f t="shared" si="196"/>
        <v>3.6819218077450921E-2</v>
      </c>
      <c r="AU176" s="76">
        <v>42277</v>
      </c>
      <c r="AV176" s="88">
        <f t="shared" ref="AV176:BF176" si="241">AI176-AI$251/12-AI$250*$AI176</f>
        <v>0</v>
      </c>
      <c r="AW176" s="88">
        <f t="shared" si="241"/>
        <v>-2.2477955244090367E-2</v>
      </c>
      <c r="AX176" s="88">
        <f t="shared" si="241"/>
        <v>-3.5763060577103309E-3</v>
      </c>
      <c r="AY176" s="88">
        <f t="shared" si="241"/>
        <v>-3.7039743761121818E-3</v>
      </c>
      <c r="AZ176" s="88">
        <f t="shared" si="241"/>
        <v>3.7140285119230468E-2</v>
      </c>
      <c r="BA176" s="88">
        <f t="shared" si="241"/>
        <v>-4.8218449323773754E-3</v>
      </c>
      <c r="BB176" s="88">
        <f t="shared" si="241"/>
        <v>8.3217837989251545E-3</v>
      </c>
      <c r="BC176" s="88">
        <f t="shared" si="241"/>
        <v>-7.6297058647548308E-2</v>
      </c>
      <c r="BD176" s="88">
        <f t="shared" si="241"/>
        <v>3.9942636222073884E-2</v>
      </c>
      <c r="BE176" s="88">
        <f t="shared" si="241"/>
        <v>3.2335568667692355E-2</v>
      </c>
      <c r="BF176" s="88">
        <f t="shared" si="241"/>
        <v>4.6641471213886752E-2</v>
      </c>
    </row>
    <row r="177" spans="1:58" x14ac:dyDescent="0.3">
      <c r="A177" s="75">
        <v>3775</v>
      </c>
      <c r="B177" s="76">
        <v>42307</v>
      </c>
      <c r="C177" s="80">
        <v>2768.7707999999998</v>
      </c>
      <c r="D177" s="81">
        <v>71.658600000000007</v>
      </c>
      <c r="E177" s="82">
        <v>60.82</v>
      </c>
      <c r="F177" s="82">
        <v>41.653799999999997</v>
      </c>
      <c r="G177" s="82">
        <v>74.789000000000001</v>
      </c>
      <c r="H177" s="82">
        <v>148.53309999999999</v>
      </c>
      <c r="I177" s="82">
        <v>116.4759</v>
      </c>
      <c r="J177" s="82">
        <v>39.366199999999999</v>
      </c>
      <c r="K177" s="82">
        <v>61.976500000000001</v>
      </c>
      <c r="L177" s="82">
        <v>143.232</v>
      </c>
      <c r="M177" s="87">
        <v>163.04300000000001</v>
      </c>
      <c r="N177" s="86">
        <v>1257.1936123945</v>
      </c>
      <c r="O177" s="24"/>
      <c r="P177" s="76">
        <v>42307</v>
      </c>
      <c r="Q177" s="28">
        <f t="shared" si="174"/>
        <v>8.435223819782256E-2</v>
      </c>
      <c r="R177" s="28">
        <f t="shared" si="175"/>
        <v>0.10590061824231523</v>
      </c>
      <c r="S177" s="28">
        <f t="shared" si="176"/>
        <v>-0.11931653634520711</v>
      </c>
      <c r="T177" s="28">
        <f t="shared" si="177"/>
        <v>7.9536295286497971E-2</v>
      </c>
      <c r="U177" s="28">
        <f t="shared" si="178"/>
        <v>0.18933575052080842</v>
      </c>
      <c r="V177" s="28">
        <f t="shared" si="179"/>
        <v>0.15212941308791073</v>
      </c>
      <c r="W177" s="28">
        <f t="shared" si="180"/>
        <v>0.11284479052214191</v>
      </c>
      <c r="X177" s="28">
        <f t="shared" si="181"/>
        <v>5.1883124691044502E-2</v>
      </c>
      <c r="Y177" s="28">
        <f t="shared" si="182"/>
        <v>5.5583942227445338E-2</v>
      </c>
      <c r="Z177" s="28">
        <f t="shared" si="183"/>
        <v>8.3670643777473463E-2</v>
      </c>
      <c r="AA177" s="28">
        <f t="shared" si="184"/>
        <v>0.13924466338259434</v>
      </c>
      <c r="AB177" s="28">
        <f t="shared" si="185"/>
        <v>1.0873579856118809E-4</v>
      </c>
      <c r="AC177" s="28"/>
      <c r="AD177" s="28"/>
      <c r="AE177" s="28"/>
      <c r="AF177" s="28"/>
      <c r="AG177" s="24"/>
      <c r="AH177" s="76">
        <v>42307</v>
      </c>
      <c r="AI177" s="25">
        <f t="shared" si="186"/>
        <v>8.4243502399261372E-2</v>
      </c>
      <c r="AJ177" s="25">
        <f t="shared" si="187"/>
        <v>0.10579188244375404</v>
      </c>
      <c r="AK177" s="25">
        <f t="shared" si="188"/>
        <v>-0.1194252721437683</v>
      </c>
      <c r="AL177" s="25">
        <f t="shared" si="189"/>
        <v>7.9427559487936783E-2</v>
      </c>
      <c r="AM177" s="25">
        <f t="shared" si="190"/>
        <v>0.18922701472224723</v>
      </c>
      <c r="AN177" s="25">
        <f t="shared" si="191"/>
        <v>0.15202067728934954</v>
      </c>
      <c r="AO177" s="25">
        <f t="shared" si="192"/>
        <v>0.11273605472358073</v>
      </c>
      <c r="AP177" s="25">
        <f t="shared" si="193"/>
        <v>5.1774388892483314E-2</v>
      </c>
      <c r="AQ177" s="25">
        <f t="shared" si="194"/>
        <v>5.547520642888415E-2</v>
      </c>
      <c r="AR177" s="25">
        <f t="shared" si="195"/>
        <v>8.3561907978912275E-2</v>
      </c>
      <c r="AS177" s="25">
        <f t="shared" si="196"/>
        <v>0.13913592758403315</v>
      </c>
      <c r="AU177" s="76">
        <v>42307</v>
      </c>
      <c r="AV177" s="88">
        <f t="shared" ref="AV177:BF177" si="242">AI177-AI$251/12-AI$250*$AI177</f>
        <v>0</v>
      </c>
      <c r="AW177" s="88">
        <f t="shared" si="242"/>
        <v>-2.4868003342805034E-3</v>
      </c>
      <c r="AX177" s="88">
        <f t="shared" si="242"/>
        <v>-0.27189038678889693</v>
      </c>
      <c r="AY177" s="88">
        <f t="shared" si="242"/>
        <v>-9.51003301656074E-3</v>
      </c>
      <c r="AZ177" s="88">
        <f t="shared" si="242"/>
        <v>0.10014540704217632</v>
      </c>
      <c r="BA177" s="88">
        <f t="shared" si="242"/>
        <v>7.2929103460169009E-2</v>
      </c>
      <c r="BB177" s="88">
        <f t="shared" si="242"/>
        <v>4.6335739084806135E-2</v>
      </c>
      <c r="BC177" s="88">
        <f t="shared" si="242"/>
        <v>-4.0938327213709214E-2</v>
      </c>
      <c r="BD177" s="88">
        <f t="shared" si="242"/>
        <v>7.6868461428750978E-3</v>
      </c>
      <c r="BE177" s="88">
        <f t="shared" si="242"/>
        <v>3.5667278085396659E-2</v>
      </c>
      <c r="BF177" s="88">
        <f t="shared" si="242"/>
        <v>7.5270999835217484E-2</v>
      </c>
    </row>
    <row r="178" spans="1:58" x14ac:dyDescent="0.3">
      <c r="A178" s="75">
        <v>3796</v>
      </c>
      <c r="B178" s="76">
        <v>42338</v>
      </c>
      <c r="C178" s="80">
        <v>2777.0086999999999</v>
      </c>
      <c r="D178" s="81">
        <v>59.420999999999999</v>
      </c>
      <c r="E178" s="82">
        <v>57.61</v>
      </c>
      <c r="F178" s="82">
        <v>41.793300000000002</v>
      </c>
      <c r="G178" s="82">
        <v>77.743300000000005</v>
      </c>
      <c r="H178" s="82">
        <v>150.99850000000001</v>
      </c>
      <c r="I178" s="82">
        <v>115.9796</v>
      </c>
      <c r="J178" s="82">
        <v>38.395400000000002</v>
      </c>
      <c r="K178" s="82">
        <v>62.848599999999998</v>
      </c>
      <c r="L178" s="82">
        <v>140.387</v>
      </c>
      <c r="M178" s="87">
        <v>167.11</v>
      </c>
      <c r="N178" s="86">
        <v>1257.31833987343</v>
      </c>
      <c r="O178" s="24"/>
      <c r="P178" s="76">
        <v>42338</v>
      </c>
      <c r="Q178" s="28">
        <f t="shared" si="174"/>
        <v>2.975291418126913E-3</v>
      </c>
      <c r="R178" s="28">
        <f t="shared" si="175"/>
        <v>-0.17077643157974065</v>
      </c>
      <c r="S178" s="28">
        <f t="shared" si="176"/>
        <v>-5.2778691219993457E-2</v>
      </c>
      <c r="T178" s="28">
        <f t="shared" si="177"/>
        <v>3.3490341817554725E-3</v>
      </c>
      <c r="U178" s="28">
        <f t="shared" si="178"/>
        <v>3.9501798392811871E-2</v>
      </c>
      <c r="V178" s="28">
        <f t="shared" si="179"/>
        <v>1.6598320509031428E-2</v>
      </c>
      <c r="W178" s="28">
        <f t="shared" si="180"/>
        <v>-4.2609672902290674E-3</v>
      </c>
      <c r="X178" s="28">
        <f t="shared" si="181"/>
        <v>-2.4660749577048224E-2</v>
      </c>
      <c r="Y178" s="28">
        <f t="shared" si="182"/>
        <v>1.4071462570490301E-2</v>
      </c>
      <c r="Z178" s="28">
        <f t="shared" si="183"/>
        <v>-1.986287980339585E-2</v>
      </c>
      <c r="AA178" s="28">
        <f t="shared" si="184"/>
        <v>2.4944339836730167E-2</v>
      </c>
      <c r="AB178" s="28">
        <f t="shared" si="185"/>
        <v>9.9211034561674794E-5</v>
      </c>
      <c r="AC178" s="28"/>
      <c r="AD178" s="28"/>
      <c r="AE178" s="28"/>
      <c r="AF178" s="28"/>
      <c r="AG178" s="24"/>
      <c r="AH178" s="76">
        <v>42338</v>
      </c>
      <c r="AI178" s="25">
        <f t="shared" si="186"/>
        <v>2.8760803835652382E-3</v>
      </c>
      <c r="AJ178" s="25">
        <f t="shared" si="187"/>
        <v>-0.17087564261430233</v>
      </c>
      <c r="AK178" s="25">
        <f t="shared" si="188"/>
        <v>-5.2877902254555131E-2</v>
      </c>
      <c r="AL178" s="25">
        <f t="shared" si="189"/>
        <v>3.2498231471937977E-3</v>
      </c>
      <c r="AM178" s="25">
        <f t="shared" si="190"/>
        <v>3.9402587358250196E-2</v>
      </c>
      <c r="AN178" s="25">
        <f t="shared" si="191"/>
        <v>1.6499109474469753E-2</v>
      </c>
      <c r="AO178" s="25">
        <f t="shared" si="192"/>
        <v>-4.3601783247907422E-3</v>
      </c>
      <c r="AP178" s="25">
        <f t="shared" si="193"/>
        <v>-2.4759960611609899E-2</v>
      </c>
      <c r="AQ178" s="25">
        <f t="shared" si="194"/>
        <v>1.3972251535928626E-2</v>
      </c>
      <c r="AR178" s="25">
        <f t="shared" si="195"/>
        <v>-1.9962090837957525E-2</v>
      </c>
      <c r="AS178" s="25">
        <f t="shared" si="196"/>
        <v>2.4845128802168492E-2</v>
      </c>
      <c r="AU178" s="76">
        <v>42338</v>
      </c>
      <c r="AV178" s="88">
        <f t="shared" ref="AV178:BF178" si="243">AI178-AI$251/12-AI$250*$AI178</f>
        <v>0</v>
      </c>
      <c r="AW178" s="88">
        <f t="shared" si="243"/>
        <v>-0.17750948510623468</v>
      </c>
      <c r="AX178" s="88">
        <f t="shared" si="243"/>
        <v>-7.0682167729706091E-2</v>
      </c>
      <c r="AY178" s="88">
        <f t="shared" si="243"/>
        <v>-2.5278690742470892E-3</v>
      </c>
      <c r="AZ178" s="88">
        <f t="shared" si="243"/>
        <v>3.1863462664836549E-2</v>
      </c>
      <c r="BA178" s="88">
        <f t="shared" si="243"/>
        <v>1.2315593768069902E-2</v>
      </c>
      <c r="BB178" s="88">
        <f t="shared" si="243"/>
        <v>-6.1226903879573313E-3</v>
      </c>
      <c r="BC178" s="88">
        <f t="shared" si="243"/>
        <v>-3.0229216195906527E-2</v>
      </c>
      <c r="BD178" s="88">
        <f t="shared" si="243"/>
        <v>9.9429341130254506E-3</v>
      </c>
      <c r="BE178" s="88">
        <f t="shared" si="243"/>
        <v>-2.4728493425375354E-2</v>
      </c>
      <c r="BF178" s="88">
        <f t="shared" si="243"/>
        <v>1.5935943116786744E-2</v>
      </c>
    </row>
    <row r="179" spans="1:58" x14ac:dyDescent="0.3">
      <c r="A179" s="75">
        <v>3819</v>
      </c>
      <c r="B179" s="76">
        <v>42369</v>
      </c>
      <c r="C179" s="80">
        <v>2732.9587000000001</v>
      </c>
      <c r="D179" s="81">
        <v>60.876399999999997</v>
      </c>
      <c r="E179" s="82">
        <v>52.63</v>
      </c>
      <c r="F179" s="82">
        <v>39.176499999999997</v>
      </c>
      <c r="G179" s="82">
        <v>79.359700000000004</v>
      </c>
      <c r="H179" s="82">
        <v>148.74979999999999</v>
      </c>
      <c r="I179" s="82">
        <v>110.71040000000001</v>
      </c>
      <c r="J179" s="82">
        <v>38.625399999999999</v>
      </c>
      <c r="K179" s="82">
        <v>63.35</v>
      </c>
      <c r="L179" s="82">
        <v>141.03899999999999</v>
      </c>
      <c r="M179" s="87">
        <v>172.93600000000001</v>
      </c>
      <c r="N179" s="86">
        <v>1257.5907868055201</v>
      </c>
      <c r="O179" s="24"/>
      <c r="P179" s="76">
        <v>42369</v>
      </c>
      <c r="Q179" s="28">
        <f t="shared" si="174"/>
        <v>-1.5862391788689645E-2</v>
      </c>
      <c r="R179" s="28">
        <f t="shared" si="175"/>
        <v>2.449302435166012E-2</v>
      </c>
      <c r="S179" s="28">
        <f t="shared" si="176"/>
        <v>-8.6443325811491056E-2</v>
      </c>
      <c r="T179" s="28">
        <f t="shared" si="177"/>
        <v>-6.2612906853490968E-2</v>
      </c>
      <c r="U179" s="28">
        <f t="shared" si="178"/>
        <v>2.0791502290229413E-2</v>
      </c>
      <c r="V179" s="28">
        <f t="shared" si="179"/>
        <v>-1.4892200915903264E-2</v>
      </c>
      <c r="W179" s="28">
        <f t="shared" si="180"/>
        <v>-4.5432127719012616E-2</v>
      </c>
      <c r="X179" s="28">
        <f t="shared" si="181"/>
        <v>5.9903009214645753E-3</v>
      </c>
      <c r="Y179" s="28">
        <f t="shared" si="182"/>
        <v>7.9779024512878216E-3</v>
      </c>
      <c r="Z179" s="28">
        <f t="shared" si="183"/>
        <v>4.6443046720849868E-3</v>
      </c>
      <c r="AA179" s="28">
        <f t="shared" si="184"/>
        <v>3.4863263718508675E-2</v>
      </c>
      <c r="AB179" s="28">
        <f t="shared" si="185"/>
        <v>2.1668890323955914E-4</v>
      </c>
      <c r="AC179" s="28"/>
      <c r="AD179" s="28"/>
      <c r="AE179" s="28"/>
      <c r="AF179" s="28"/>
      <c r="AG179" s="24"/>
      <c r="AH179" s="76">
        <v>42369</v>
      </c>
      <c r="AI179" s="25">
        <f t="shared" si="186"/>
        <v>-1.6079080691929204E-2</v>
      </c>
      <c r="AJ179" s="25">
        <f t="shared" si="187"/>
        <v>2.4276335448420561E-2</v>
      </c>
      <c r="AK179" s="25">
        <f t="shared" si="188"/>
        <v>-8.6660014714730615E-2</v>
      </c>
      <c r="AL179" s="25">
        <f t="shared" si="189"/>
        <v>-6.2829595756730527E-2</v>
      </c>
      <c r="AM179" s="25">
        <f t="shared" si="190"/>
        <v>2.0574813386989854E-2</v>
      </c>
      <c r="AN179" s="25">
        <f t="shared" si="191"/>
        <v>-1.5108889819142823E-2</v>
      </c>
      <c r="AO179" s="25">
        <f t="shared" si="192"/>
        <v>-4.5648816622252175E-2</v>
      </c>
      <c r="AP179" s="25">
        <f t="shared" si="193"/>
        <v>5.7736120182250161E-3</v>
      </c>
      <c r="AQ179" s="25">
        <f t="shared" si="194"/>
        <v>7.7612135480482625E-3</v>
      </c>
      <c r="AR179" s="25">
        <f t="shared" si="195"/>
        <v>4.4276157688454276E-3</v>
      </c>
      <c r="AS179" s="25">
        <f t="shared" si="196"/>
        <v>3.4646574815269116E-2</v>
      </c>
      <c r="AU179" s="76">
        <v>42369</v>
      </c>
      <c r="AV179" s="88">
        <f t="shared" ref="AV179:BF179" si="244">AI179-AI$251/12-AI$250*$AI179</f>
        <v>0</v>
      </c>
      <c r="AW179" s="88">
        <f t="shared" si="244"/>
        <v>4.1321433156219584E-2</v>
      </c>
      <c r="AX179" s="88">
        <f t="shared" si="244"/>
        <v>-7.3094009099230625E-2</v>
      </c>
      <c r="AY179" s="88">
        <f t="shared" si="244"/>
        <v>-4.9234555429470077E-2</v>
      </c>
      <c r="AZ179" s="88">
        <f t="shared" si="244"/>
        <v>3.2031631556429727E-2</v>
      </c>
      <c r="BA179" s="88">
        <f t="shared" si="244"/>
        <v>-1.8420024969705816E-3</v>
      </c>
      <c r="BB179" s="88">
        <f t="shared" si="244"/>
        <v>-3.235345972521661E-2</v>
      </c>
      <c r="BC179" s="88">
        <f t="shared" si="244"/>
        <v>2.0628385461873608E-2</v>
      </c>
      <c r="BD179" s="88">
        <f t="shared" si="244"/>
        <v>1.3925898656276414E-2</v>
      </c>
      <c r="BE179" s="88">
        <f t="shared" si="244"/>
        <v>9.708262420985922E-3</v>
      </c>
      <c r="BF179" s="88">
        <f t="shared" si="244"/>
        <v>3.8539748071955947E-2</v>
      </c>
    </row>
    <row r="180" spans="1:58" x14ac:dyDescent="0.3">
      <c r="A180" s="75">
        <v>3840</v>
      </c>
      <c r="B180" s="76">
        <v>42398</v>
      </c>
      <c r="C180" s="80">
        <v>2597.3341999999998</v>
      </c>
      <c r="D180" s="81">
        <v>55.219299999999997</v>
      </c>
      <c r="E180" s="82">
        <v>45.62</v>
      </c>
      <c r="F180" s="82">
        <v>39.103900000000003</v>
      </c>
      <c r="G180" s="82">
        <v>78.8018</v>
      </c>
      <c r="H180" s="82">
        <v>142.97900000000001</v>
      </c>
      <c r="I180" s="82">
        <v>110.56829999999999</v>
      </c>
      <c r="J180" s="82">
        <v>36.3568</v>
      </c>
      <c r="K180" s="82">
        <v>63.290999999999997</v>
      </c>
      <c r="L180" s="82">
        <v>140.16399999999999</v>
      </c>
      <c r="M180" s="87">
        <v>181.19200000000001</v>
      </c>
      <c r="N180" s="86">
        <v>1257.9626268705499</v>
      </c>
      <c r="O180" s="24"/>
      <c r="P180" s="76">
        <v>42398</v>
      </c>
      <c r="Q180" s="28">
        <f t="shared" si="174"/>
        <v>-4.9625521234550773E-2</v>
      </c>
      <c r="R180" s="28">
        <f t="shared" si="175"/>
        <v>-9.292763698247597E-2</v>
      </c>
      <c r="S180" s="28">
        <f t="shared" si="176"/>
        <v>-0.13319399581987468</v>
      </c>
      <c r="T180" s="28">
        <f t="shared" si="177"/>
        <v>-1.853151761897931E-3</v>
      </c>
      <c r="U180" s="28">
        <f t="shared" si="178"/>
        <v>-7.0300164945180654E-3</v>
      </c>
      <c r="V180" s="28">
        <f t="shared" si="179"/>
        <v>-3.8795346279457021E-2</v>
      </c>
      <c r="W180" s="28">
        <f t="shared" si="180"/>
        <v>-1.2835289186925447E-3</v>
      </c>
      <c r="X180" s="28">
        <f t="shared" si="181"/>
        <v>-5.8733372340480594E-2</v>
      </c>
      <c r="Y180" s="28">
        <f t="shared" si="182"/>
        <v>-9.3133385951071901E-4</v>
      </c>
      <c r="Z180" s="28">
        <f t="shared" si="183"/>
        <v>-6.2039577705457205E-3</v>
      </c>
      <c r="AA180" s="28">
        <f t="shared" si="184"/>
        <v>4.7740204468705194E-2</v>
      </c>
      <c r="AB180" s="28">
        <f t="shared" si="185"/>
        <v>2.9567651809414564E-4</v>
      </c>
      <c r="AC180" s="28"/>
      <c r="AD180" s="28"/>
      <c r="AE180" s="28"/>
      <c r="AF180" s="28"/>
      <c r="AG180" s="24"/>
      <c r="AH180" s="76">
        <v>42398</v>
      </c>
      <c r="AI180" s="25">
        <f t="shared" si="186"/>
        <v>-4.9921197752644919E-2</v>
      </c>
      <c r="AJ180" s="25">
        <f t="shared" si="187"/>
        <v>-9.3223313500570115E-2</v>
      </c>
      <c r="AK180" s="25">
        <f t="shared" si="188"/>
        <v>-0.13348967233796882</v>
      </c>
      <c r="AL180" s="25">
        <f t="shared" si="189"/>
        <v>-2.1488282799920766E-3</v>
      </c>
      <c r="AM180" s="25">
        <f t="shared" si="190"/>
        <v>-7.3256930126122111E-3</v>
      </c>
      <c r="AN180" s="25">
        <f t="shared" si="191"/>
        <v>-3.9091022797551167E-2</v>
      </c>
      <c r="AO180" s="25">
        <f t="shared" si="192"/>
        <v>-1.5792054367866903E-3</v>
      </c>
      <c r="AP180" s="25">
        <f t="shared" si="193"/>
        <v>-5.902904885857474E-2</v>
      </c>
      <c r="AQ180" s="25">
        <f t="shared" si="194"/>
        <v>-1.2270103776048646E-3</v>
      </c>
      <c r="AR180" s="25">
        <f t="shared" si="195"/>
        <v>-6.4996342886398661E-3</v>
      </c>
      <c r="AS180" s="25">
        <f t="shared" si="196"/>
        <v>4.7444527950611048E-2</v>
      </c>
      <c r="AU180" s="76">
        <v>42398</v>
      </c>
      <c r="AV180" s="88">
        <f t="shared" ref="AV180:BF180" si="245">AI180-AI$251/12-AI$250*$AI180</f>
        <v>0</v>
      </c>
      <c r="AW180" s="88">
        <f t="shared" si="245"/>
        <v>-3.3902370025942499E-2</v>
      </c>
      <c r="AX180" s="88">
        <f t="shared" si="245"/>
        <v>-6.3915892256827533E-2</v>
      </c>
      <c r="AY180" s="88">
        <f t="shared" si="245"/>
        <v>4.60338517981475E-2</v>
      </c>
      <c r="AZ180" s="88">
        <f t="shared" si="245"/>
        <v>3.8046053100882979E-2</v>
      </c>
      <c r="BA180" s="88">
        <f t="shared" si="245"/>
        <v>5.3314205073707599E-3</v>
      </c>
      <c r="BB180" s="88">
        <f t="shared" si="245"/>
        <v>3.8600131079651101E-2</v>
      </c>
      <c r="BC180" s="88">
        <f t="shared" si="245"/>
        <v>-7.8882123859858808E-3</v>
      </c>
      <c r="BD180" s="88">
        <f t="shared" si="245"/>
        <v>2.3137816929456052E-2</v>
      </c>
      <c r="BE180" s="88">
        <f t="shared" si="245"/>
        <v>1.671878747001148E-2</v>
      </c>
      <c r="BF180" s="88">
        <f t="shared" si="245"/>
        <v>7.4194744112140831E-2</v>
      </c>
    </row>
    <row r="181" spans="1:58" x14ac:dyDescent="0.3">
      <c r="A181" s="75">
        <v>3861</v>
      </c>
      <c r="B181" s="76">
        <v>42429</v>
      </c>
      <c r="C181" s="80">
        <v>2593.8343</v>
      </c>
      <c r="D181" s="81">
        <v>62.441400000000002</v>
      </c>
      <c r="E181" s="82">
        <v>53.97</v>
      </c>
      <c r="F181" s="82">
        <v>39.610100000000003</v>
      </c>
      <c r="G181" s="82">
        <v>73.292599999999993</v>
      </c>
      <c r="H181" s="82">
        <v>139.70959999999999</v>
      </c>
      <c r="I181" s="82">
        <v>114.87269999999999</v>
      </c>
      <c r="J181" s="82">
        <v>37.841500000000003</v>
      </c>
      <c r="K181" s="82">
        <v>63.600700000000003</v>
      </c>
      <c r="L181" s="82">
        <v>138.07499999999999</v>
      </c>
      <c r="M181" s="87">
        <v>172.84899999999999</v>
      </c>
      <c r="N181" s="86">
        <v>1258.3550496783801</v>
      </c>
      <c r="O181" s="24"/>
      <c r="P181" s="76">
        <v>42429</v>
      </c>
      <c r="Q181" s="28">
        <f t="shared" si="174"/>
        <v>-1.347496983638008E-3</v>
      </c>
      <c r="R181" s="28">
        <f t="shared" si="175"/>
        <v>0.1307894160193992</v>
      </c>
      <c r="S181" s="28">
        <f t="shared" si="176"/>
        <v>0.18303375712406833</v>
      </c>
      <c r="T181" s="28">
        <f t="shared" si="177"/>
        <v>1.2945000370806925E-2</v>
      </c>
      <c r="U181" s="28">
        <f t="shared" si="178"/>
        <v>-6.9912108606656309E-2</v>
      </c>
      <c r="V181" s="28">
        <f t="shared" si="179"/>
        <v>-2.2866295050322227E-2</v>
      </c>
      <c r="W181" s="28">
        <f t="shared" si="180"/>
        <v>3.892978367217359E-2</v>
      </c>
      <c r="X181" s="28">
        <f t="shared" si="181"/>
        <v>4.0836927342340568E-2</v>
      </c>
      <c r="Y181" s="28">
        <f t="shared" si="182"/>
        <v>4.8932707651958562E-3</v>
      </c>
      <c r="Z181" s="28">
        <f t="shared" si="183"/>
        <v>-1.4903969635569725E-2</v>
      </c>
      <c r="AA181" s="28">
        <f t="shared" si="184"/>
        <v>-4.6045079252947207E-2</v>
      </c>
      <c r="AB181" s="28">
        <f t="shared" si="185"/>
        <v>3.119510861830932E-4</v>
      </c>
      <c r="AC181" s="28"/>
      <c r="AD181" s="28"/>
      <c r="AE181" s="28"/>
      <c r="AF181" s="28"/>
      <c r="AG181" s="24"/>
      <c r="AH181" s="76">
        <v>42429</v>
      </c>
      <c r="AI181" s="25">
        <f t="shared" si="186"/>
        <v>-1.6594480698211012E-3</v>
      </c>
      <c r="AJ181" s="25">
        <f t="shared" si="187"/>
        <v>0.1304774649332161</v>
      </c>
      <c r="AK181" s="25">
        <f t="shared" si="188"/>
        <v>0.18272180603788524</v>
      </c>
      <c r="AL181" s="25">
        <f t="shared" si="189"/>
        <v>1.2633049284623832E-2</v>
      </c>
      <c r="AM181" s="25">
        <f t="shared" si="190"/>
        <v>-7.0224059692839402E-2</v>
      </c>
      <c r="AN181" s="25">
        <f t="shared" si="191"/>
        <v>-2.3178246136505321E-2</v>
      </c>
      <c r="AO181" s="25">
        <f t="shared" si="192"/>
        <v>3.8617832585990497E-2</v>
      </c>
      <c r="AP181" s="25">
        <f t="shared" si="193"/>
        <v>4.0524976256157474E-2</v>
      </c>
      <c r="AQ181" s="25">
        <f t="shared" si="194"/>
        <v>4.581319679012763E-3</v>
      </c>
      <c r="AR181" s="25">
        <f t="shared" si="195"/>
        <v>-1.5215920721752818E-2</v>
      </c>
      <c r="AS181" s="25">
        <f t="shared" si="196"/>
        <v>-4.6357030339130301E-2</v>
      </c>
      <c r="AU181" s="76">
        <v>42429</v>
      </c>
      <c r="AV181" s="88">
        <f t="shared" ref="AV181:BF181" si="246">AI181-AI$251/12-AI$250*$AI181</f>
        <v>0</v>
      </c>
      <c r="AW181" s="88">
        <f t="shared" si="246"/>
        <v>0.12950944119081467</v>
      </c>
      <c r="AX181" s="88">
        <f t="shared" si="246"/>
        <v>0.17242371561212666</v>
      </c>
      <c r="AY181" s="88">
        <f t="shared" si="246"/>
        <v>1.1490800642086251E-2</v>
      </c>
      <c r="AZ181" s="88">
        <f t="shared" si="246"/>
        <v>-7.3217897801231197E-2</v>
      </c>
      <c r="BA181" s="88">
        <f t="shared" si="246"/>
        <v>-2.318628693430784E-2</v>
      </c>
      <c r="BB181" s="88">
        <f t="shared" si="246"/>
        <v>4.0458317766917676E-2</v>
      </c>
      <c r="BC181" s="88">
        <f t="shared" si="246"/>
        <v>3.9918787336214741E-2</v>
      </c>
      <c r="BD181" s="88">
        <f t="shared" si="246"/>
        <v>2.9911895755785904E-3</v>
      </c>
      <c r="BE181" s="88">
        <f t="shared" si="246"/>
        <v>-1.7578298488853908E-2</v>
      </c>
      <c r="BF181" s="88">
        <f t="shared" si="246"/>
        <v>-5.220290978190327E-2</v>
      </c>
    </row>
    <row r="182" spans="1:58" x14ac:dyDescent="0.3">
      <c r="A182" s="75">
        <v>3884</v>
      </c>
      <c r="B182" s="76">
        <v>42460</v>
      </c>
      <c r="C182" s="80">
        <v>2769.7885000000001</v>
      </c>
      <c r="D182" s="81">
        <v>62.871699999999997</v>
      </c>
      <c r="E182" s="82">
        <v>55.57</v>
      </c>
      <c r="F182" s="82">
        <v>44.057899999999997</v>
      </c>
      <c r="G182" s="82">
        <v>79.558700000000002</v>
      </c>
      <c r="H182" s="82">
        <v>159.73500000000001</v>
      </c>
      <c r="I182" s="82">
        <v>119.80289999999999</v>
      </c>
      <c r="J182" s="82">
        <v>39.798299999999998</v>
      </c>
      <c r="K182" s="82">
        <v>68.937700000000007</v>
      </c>
      <c r="L182" s="82">
        <v>145.68600000000001</v>
      </c>
      <c r="M182" s="87">
        <v>185.37200000000001</v>
      </c>
      <c r="N182" s="86">
        <v>1258.77007267353</v>
      </c>
      <c r="O182" s="24"/>
      <c r="P182" s="76">
        <v>42460</v>
      </c>
      <c r="Q182" s="28">
        <f t="shared" si="174"/>
        <v>6.7835559118020861E-2</v>
      </c>
      <c r="R182" s="28">
        <f t="shared" si="175"/>
        <v>6.8912612465445999E-3</v>
      </c>
      <c r="S182" s="28">
        <f t="shared" si="176"/>
        <v>2.9646099685010308E-2</v>
      </c>
      <c r="T182" s="28">
        <f t="shared" si="177"/>
        <v>0.11228954231370269</v>
      </c>
      <c r="U182" s="28">
        <f t="shared" si="178"/>
        <v>8.5494306382909224E-2</v>
      </c>
      <c r="V182" s="28">
        <f t="shared" si="179"/>
        <v>0.14333589101965805</v>
      </c>
      <c r="W182" s="28">
        <f t="shared" si="180"/>
        <v>4.2918813608455286E-2</v>
      </c>
      <c r="X182" s="28">
        <f t="shared" si="181"/>
        <v>5.1710423741130551E-2</v>
      </c>
      <c r="Y182" s="28">
        <f t="shared" si="182"/>
        <v>8.3914170755982287E-2</v>
      </c>
      <c r="Z182" s="28">
        <f t="shared" si="183"/>
        <v>5.51222161868552E-2</v>
      </c>
      <c r="AA182" s="28">
        <f t="shared" si="184"/>
        <v>7.2450520396415419E-2</v>
      </c>
      <c r="AB182" s="28">
        <f t="shared" si="185"/>
        <v>3.2981390685882239E-4</v>
      </c>
      <c r="AC182" s="28"/>
      <c r="AD182" s="28"/>
      <c r="AE182" s="28"/>
      <c r="AF182" s="28"/>
      <c r="AG182" s="24"/>
      <c r="AH182" s="76">
        <v>42460</v>
      </c>
      <c r="AI182" s="25">
        <f t="shared" si="186"/>
        <v>6.7505745211162038E-2</v>
      </c>
      <c r="AJ182" s="25">
        <f t="shared" si="187"/>
        <v>6.5614473396857775E-3</v>
      </c>
      <c r="AK182" s="25">
        <f t="shared" si="188"/>
        <v>2.9316285778151485E-2</v>
      </c>
      <c r="AL182" s="25">
        <f t="shared" si="189"/>
        <v>0.11195972840684387</v>
      </c>
      <c r="AM182" s="25">
        <f t="shared" si="190"/>
        <v>8.5164492476050402E-2</v>
      </c>
      <c r="AN182" s="25">
        <f t="shared" si="191"/>
        <v>0.14300607711279922</v>
      </c>
      <c r="AO182" s="25">
        <f t="shared" si="192"/>
        <v>4.2588999701596464E-2</v>
      </c>
      <c r="AP182" s="25">
        <f t="shared" si="193"/>
        <v>5.1380609834271729E-2</v>
      </c>
      <c r="AQ182" s="25">
        <f t="shared" si="194"/>
        <v>8.3584356849123465E-2</v>
      </c>
      <c r="AR182" s="25">
        <f t="shared" si="195"/>
        <v>5.4792402279996377E-2</v>
      </c>
      <c r="AS182" s="25">
        <f t="shared" si="196"/>
        <v>7.2120706489556596E-2</v>
      </c>
      <c r="AU182" s="76">
        <v>42460</v>
      </c>
      <c r="AV182" s="88">
        <f t="shared" ref="AV182:BF182" si="247">AI182-AI$251/12-AI$250*$AI182</f>
        <v>0</v>
      </c>
      <c r="AW182" s="88">
        <f t="shared" si="247"/>
        <v>-8.0808294071081088E-2</v>
      </c>
      <c r="AX182" s="88">
        <f t="shared" si="247"/>
        <v>-9.5448300322327401E-2</v>
      </c>
      <c r="AY182" s="88">
        <f t="shared" si="247"/>
        <v>4.0128616410673737E-2</v>
      </c>
      <c r="AZ182" s="88">
        <f t="shared" si="247"/>
        <v>1.285665305524801E-2</v>
      </c>
      <c r="BA182" s="88">
        <f t="shared" si="247"/>
        <v>7.9323531334787298E-2</v>
      </c>
      <c r="BB182" s="88">
        <f t="shared" si="247"/>
        <v>-1.0514939640385967E-2</v>
      </c>
      <c r="BC182" s="88">
        <f t="shared" si="247"/>
        <v>-2.338561340917121E-2</v>
      </c>
      <c r="BD182" s="88">
        <f t="shared" si="247"/>
        <v>4.4797489004217053E-2</v>
      </c>
      <c r="BE182" s="88">
        <f t="shared" si="247"/>
        <v>1.576950235800878E-2</v>
      </c>
      <c r="BF182" s="88">
        <f t="shared" si="247"/>
        <v>1.9560498049313021E-2</v>
      </c>
    </row>
    <row r="183" spans="1:58" x14ac:dyDescent="0.3">
      <c r="A183" s="75">
        <v>3905</v>
      </c>
      <c r="B183" s="76">
        <v>42489</v>
      </c>
      <c r="C183" s="80">
        <v>2780.5329000000002</v>
      </c>
      <c r="D183" s="81">
        <v>62.109400000000001</v>
      </c>
      <c r="E183" s="82">
        <v>50.99</v>
      </c>
      <c r="F183" s="82">
        <v>43.086399999999998</v>
      </c>
      <c r="G183" s="82">
        <v>71.837699999999998</v>
      </c>
      <c r="H183" s="82">
        <v>171.0873</v>
      </c>
      <c r="I183" s="82">
        <v>126.69670000000001</v>
      </c>
      <c r="J183" s="82">
        <v>39.297800000000002</v>
      </c>
      <c r="K183" s="82">
        <v>66.5749</v>
      </c>
      <c r="L183" s="82">
        <v>146.369</v>
      </c>
      <c r="M183" s="87">
        <v>186.566</v>
      </c>
      <c r="N183" s="86">
        <v>1259.1547528267699</v>
      </c>
      <c r="O183" s="24"/>
      <c r="P183" s="76">
        <v>42489</v>
      </c>
      <c r="Q183" s="28">
        <f t="shared" si="174"/>
        <v>3.8791409524590037E-3</v>
      </c>
      <c r="R183" s="28">
        <f t="shared" si="175"/>
        <v>-1.2124692031549866E-2</v>
      </c>
      <c r="S183" s="28">
        <f t="shared" si="176"/>
        <v>-8.2418571171495425E-2</v>
      </c>
      <c r="T183" s="28">
        <f t="shared" si="177"/>
        <v>-2.2050528963023619E-2</v>
      </c>
      <c r="U183" s="28">
        <f t="shared" si="178"/>
        <v>-9.7047840148217657E-2</v>
      </c>
      <c r="V183" s="28">
        <f t="shared" si="179"/>
        <v>7.1069583998497388E-2</v>
      </c>
      <c r="W183" s="28">
        <f t="shared" si="180"/>
        <v>5.7542847460287039E-2</v>
      </c>
      <c r="X183" s="28">
        <f t="shared" si="181"/>
        <v>-1.2575914046579761E-2</v>
      </c>
      <c r="Y183" s="28">
        <f t="shared" si="182"/>
        <v>-3.4274424589158192E-2</v>
      </c>
      <c r="Z183" s="28">
        <f t="shared" si="183"/>
        <v>4.6881649575112316E-3</v>
      </c>
      <c r="AA183" s="28">
        <f t="shared" si="184"/>
        <v>6.4411022160844045E-3</v>
      </c>
      <c r="AB183" s="28">
        <f t="shared" si="185"/>
        <v>3.0560001511870105E-4</v>
      </c>
      <c r="AC183" s="28"/>
      <c r="AD183" s="28"/>
      <c r="AE183" s="28"/>
      <c r="AF183" s="28"/>
      <c r="AG183" s="24"/>
      <c r="AH183" s="76">
        <v>42489</v>
      </c>
      <c r="AI183" s="25">
        <f t="shared" si="186"/>
        <v>3.5735409373403026E-3</v>
      </c>
      <c r="AJ183" s="25">
        <f t="shared" si="187"/>
        <v>-1.2430292046668567E-2</v>
      </c>
      <c r="AK183" s="25">
        <f t="shared" si="188"/>
        <v>-8.2724171186614126E-2</v>
      </c>
      <c r="AL183" s="25">
        <f t="shared" si="189"/>
        <v>-2.235612897814232E-2</v>
      </c>
      <c r="AM183" s="25">
        <f t="shared" si="190"/>
        <v>-9.7353440163336358E-2</v>
      </c>
      <c r="AN183" s="25">
        <f t="shared" si="191"/>
        <v>7.0763983983378687E-2</v>
      </c>
      <c r="AO183" s="25">
        <f t="shared" si="192"/>
        <v>5.7237247445168338E-2</v>
      </c>
      <c r="AP183" s="25">
        <f t="shared" si="193"/>
        <v>-1.2881514061698462E-2</v>
      </c>
      <c r="AQ183" s="25">
        <f t="shared" si="194"/>
        <v>-3.4580024604276893E-2</v>
      </c>
      <c r="AR183" s="25">
        <f t="shared" si="195"/>
        <v>4.3825649423925306E-3</v>
      </c>
      <c r="AS183" s="25">
        <f t="shared" si="196"/>
        <v>6.1355022009657034E-3</v>
      </c>
      <c r="AU183" s="76">
        <v>42489</v>
      </c>
      <c r="AV183" s="88">
        <f t="shared" ref="AV183:BF183" si="248">AI183-AI$251/12-AI$250*$AI183</f>
        <v>0</v>
      </c>
      <c r="AW183" s="88">
        <f t="shared" si="248"/>
        <v>-1.9935407891474827E-2</v>
      </c>
      <c r="AX183" s="88">
        <f t="shared" si="248"/>
        <v>-0.10168271472671098</v>
      </c>
      <c r="AY183" s="88">
        <f t="shared" si="248"/>
        <v>-2.8846646414717972E-2</v>
      </c>
      <c r="AZ183" s="88">
        <f t="shared" si="248"/>
        <v>-0.10559152598801327</v>
      </c>
      <c r="BA183" s="88">
        <f t="shared" si="248"/>
        <v>6.5938375724378967E-2</v>
      </c>
      <c r="BB183" s="88">
        <f t="shared" si="248"/>
        <v>5.4920676802292158E-2</v>
      </c>
      <c r="BC183" s="88">
        <f t="shared" si="248"/>
        <v>-1.9098598086192155E-2</v>
      </c>
      <c r="BD183" s="88">
        <f t="shared" si="248"/>
        <v>-3.898443325548618E-2</v>
      </c>
      <c r="BE183" s="88">
        <f t="shared" si="248"/>
        <v>-7.5352168508798357E-4</v>
      </c>
      <c r="BF183" s="88">
        <f t="shared" si="248"/>
        <v>-3.2447499302140741E-3</v>
      </c>
    </row>
    <row r="184" spans="1:58" x14ac:dyDescent="0.3">
      <c r="A184" s="75">
        <v>3927</v>
      </c>
      <c r="B184" s="76">
        <v>42521</v>
      </c>
      <c r="C184" s="80">
        <v>2830.4553999999998</v>
      </c>
      <c r="D184" s="81">
        <v>68.166300000000007</v>
      </c>
      <c r="E184" s="82">
        <v>54.58</v>
      </c>
      <c r="F184" s="82">
        <v>43.453899999999997</v>
      </c>
      <c r="G184" s="82">
        <v>76.890600000000006</v>
      </c>
      <c r="H184" s="82">
        <v>170.9075</v>
      </c>
      <c r="I184" s="82">
        <v>128.6628</v>
      </c>
      <c r="J184" s="82">
        <v>37.927500000000002</v>
      </c>
      <c r="K184" s="82">
        <v>66.277699999999996</v>
      </c>
      <c r="L184" s="82">
        <v>143.82400000000001</v>
      </c>
      <c r="M184" s="87">
        <v>180.03200000000001</v>
      </c>
      <c r="N184" s="86">
        <v>1259.55754395903</v>
      </c>
      <c r="O184" s="24"/>
      <c r="P184" s="76">
        <v>42521</v>
      </c>
      <c r="Q184" s="28">
        <f t="shared" si="174"/>
        <v>1.7954292143063544E-2</v>
      </c>
      <c r="R184" s="28">
        <f t="shared" si="175"/>
        <v>9.7519860117792234E-2</v>
      </c>
      <c r="S184" s="28">
        <f t="shared" si="176"/>
        <v>7.0405961953324159E-2</v>
      </c>
      <c r="T184" s="28">
        <f t="shared" si="177"/>
        <v>8.5293735378215718E-3</v>
      </c>
      <c r="U184" s="28">
        <f t="shared" si="178"/>
        <v>7.0337719609620208E-2</v>
      </c>
      <c r="V184" s="28">
        <f t="shared" si="179"/>
        <v>-1.0509254631991816E-3</v>
      </c>
      <c r="W184" s="28">
        <f t="shared" si="180"/>
        <v>1.5518162667220281E-2</v>
      </c>
      <c r="X184" s="28">
        <f t="shared" si="181"/>
        <v>-3.4869636468199294E-2</v>
      </c>
      <c r="Y184" s="28">
        <f t="shared" si="182"/>
        <v>-4.4641448954486629E-3</v>
      </c>
      <c r="Z184" s="28">
        <f t="shared" si="183"/>
        <v>-1.7387561573830479E-2</v>
      </c>
      <c r="AA184" s="28">
        <f t="shared" si="184"/>
        <v>-3.5022458540141299E-2</v>
      </c>
      <c r="AB184" s="28">
        <f t="shared" si="185"/>
        <v>3.1989009401400814E-4</v>
      </c>
      <c r="AC184" s="28"/>
      <c r="AD184" s="28"/>
      <c r="AE184" s="28"/>
      <c r="AF184" s="28"/>
      <c r="AG184" s="24"/>
      <c r="AH184" s="76">
        <v>42521</v>
      </c>
      <c r="AI184" s="25">
        <f t="shared" si="186"/>
        <v>1.7634402049049536E-2</v>
      </c>
      <c r="AJ184" s="25">
        <f t="shared" si="187"/>
        <v>9.7199970023778226E-2</v>
      </c>
      <c r="AK184" s="25">
        <f t="shared" si="188"/>
        <v>7.0086071859310151E-2</v>
      </c>
      <c r="AL184" s="25">
        <f t="shared" si="189"/>
        <v>8.2094834438075637E-3</v>
      </c>
      <c r="AM184" s="25">
        <f t="shared" si="190"/>
        <v>7.00178295156062E-2</v>
      </c>
      <c r="AN184" s="25">
        <f t="shared" si="191"/>
        <v>-1.3708155572131897E-3</v>
      </c>
      <c r="AO184" s="25">
        <f t="shared" si="192"/>
        <v>1.5198272573206273E-2</v>
      </c>
      <c r="AP184" s="25">
        <f t="shared" si="193"/>
        <v>-3.5189526562213302E-2</v>
      </c>
      <c r="AQ184" s="25">
        <f t="shared" si="194"/>
        <v>-4.784034989462671E-3</v>
      </c>
      <c r="AR184" s="25">
        <f t="shared" si="195"/>
        <v>-1.7707451667844487E-2</v>
      </c>
      <c r="AS184" s="25">
        <f t="shared" si="196"/>
        <v>-3.5342348634155307E-2</v>
      </c>
      <c r="AU184" s="76">
        <v>42521</v>
      </c>
      <c r="AV184" s="88">
        <f t="shared" ref="AV184:BF184" si="249">AI184-AI$251/12-AI$250*$AI184</f>
        <v>0</v>
      </c>
      <c r="AW184" s="88">
        <f t="shared" si="249"/>
        <v>7.2129912995152118E-2</v>
      </c>
      <c r="AX184" s="88">
        <f t="shared" si="249"/>
        <v>2.7857189276166958E-2</v>
      </c>
      <c r="AY184" s="88">
        <f t="shared" si="249"/>
        <v>-1.2651647918794718E-2</v>
      </c>
      <c r="AZ184" s="88">
        <f t="shared" si="249"/>
        <v>4.7688630815826458E-2</v>
      </c>
      <c r="BA184" s="88">
        <f t="shared" si="249"/>
        <v>-1.9141061551068036E-2</v>
      </c>
      <c r="BB184" s="88">
        <f t="shared" si="249"/>
        <v>1.711836201178164E-3</v>
      </c>
      <c r="BC184" s="88">
        <f t="shared" si="249"/>
        <v>-5.648289235788842E-2</v>
      </c>
      <c r="BD184" s="88">
        <f t="shared" si="249"/>
        <v>-1.6750313106817391E-2</v>
      </c>
      <c r="BE184" s="88">
        <f t="shared" si="249"/>
        <v>-3.0296398409638138E-2</v>
      </c>
      <c r="BF184" s="88">
        <f t="shared" si="249"/>
        <v>-5.4219338369923306E-2</v>
      </c>
    </row>
    <row r="185" spans="1:58" x14ac:dyDescent="0.3">
      <c r="A185" s="75">
        <v>3949</v>
      </c>
      <c r="B185" s="76">
        <v>42551</v>
      </c>
      <c r="C185" s="80">
        <v>2837.8013999999998</v>
      </c>
      <c r="D185" s="81">
        <v>66.490600000000001</v>
      </c>
      <c r="E185" s="82">
        <v>55.93</v>
      </c>
      <c r="F185" s="82">
        <v>44.243000000000002</v>
      </c>
      <c r="G185" s="82">
        <v>74.235699999999994</v>
      </c>
      <c r="H185" s="82">
        <v>177.38849999999999</v>
      </c>
      <c r="I185" s="82">
        <v>135.4847</v>
      </c>
      <c r="J185" s="82">
        <v>37.741100000000003</v>
      </c>
      <c r="K185" s="82">
        <v>67.885000000000005</v>
      </c>
      <c r="L185" s="82">
        <v>151.721</v>
      </c>
      <c r="M185" s="87">
        <v>178.79900000000001</v>
      </c>
      <c r="N185" s="86">
        <v>1259.9719634579201</v>
      </c>
      <c r="O185" s="24"/>
      <c r="P185" s="76">
        <v>42551</v>
      </c>
      <c r="Q185" s="28">
        <f t="shared" si="174"/>
        <v>2.5953420781688052E-3</v>
      </c>
      <c r="R185" s="28">
        <f t="shared" si="175"/>
        <v>-2.4582528316778318E-2</v>
      </c>
      <c r="S185" s="28">
        <f t="shared" si="176"/>
        <v>2.4734334921216572E-2</v>
      </c>
      <c r="T185" s="28">
        <f t="shared" si="177"/>
        <v>1.8159474753704608E-2</v>
      </c>
      <c r="U185" s="28">
        <f t="shared" si="178"/>
        <v>-3.4528277838903776E-2</v>
      </c>
      <c r="V185" s="28">
        <f t="shared" si="179"/>
        <v>3.7921097669792125E-2</v>
      </c>
      <c r="W185" s="28">
        <f t="shared" si="180"/>
        <v>5.3021541580005938E-2</v>
      </c>
      <c r="X185" s="28">
        <f t="shared" si="181"/>
        <v>-4.9146397732515723E-3</v>
      </c>
      <c r="Y185" s="28">
        <f t="shared" si="182"/>
        <v>2.4250992415246975E-2</v>
      </c>
      <c r="Z185" s="28">
        <f t="shared" si="183"/>
        <v>5.4907386806096303E-2</v>
      </c>
      <c r="AA185" s="28">
        <f t="shared" si="184"/>
        <v>-6.848782438677592E-3</v>
      </c>
      <c r="AB185" s="28">
        <f t="shared" si="185"/>
        <v>3.2901990137546022E-4</v>
      </c>
      <c r="AC185" s="28"/>
      <c r="AD185" s="28"/>
      <c r="AE185" s="28"/>
      <c r="AF185" s="28"/>
      <c r="AG185" s="24"/>
      <c r="AH185" s="76">
        <v>42551</v>
      </c>
      <c r="AI185" s="25">
        <f t="shared" si="186"/>
        <v>2.266322176793345E-3</v>
      </c>
      <c r="AJ185" s="25">
        <f t="shared" si="187"/>
        <v>-2.4911548218153778E-2</v>
      </c>
      <c r="AK185" s="25">
        <f t="shared" si="188"/>
        <v>2.4405315019841112E-2</v>
      </c>
      <c r="AL185" s="25">
        <f t="shared" si="189"/>
        <v>1.7830454852329147E-2</v>
      </c>
      <c r="AM185" s="25">
        <f t="shared" si="190"/>
        <v>-3.4857297740279236E-2</v>
      </c>
      <c r="AN185" s="25">
        <f t="shared" si="191"/>
        <v>3.7592077768416665E-2</v>
      </c>
      <c r="AO185" s="25">
        <f t="shared" si="192"/>
        <v>5.2692521678630477E-2</v>
      </c>
      <c r="AP185" s="25">
        <f t="shared" si="193"/>
        <v>-5.2436596746270325E-3</v>
      </c>
      <c r="AQ185" s="25">
        <f t="shared" si="194"/>
        <v>2.3921972513871514E-2</v>
      </c>
      <c r="AR185" s="25">
        <f t="shared" si="195"/>
        <v>5.4578366904720843E-2</v>
      </c>
      <c r="AS185" s="25">
        <f t="shared" si="196"/>
        <v>-7.1778023400530522E-3</v>
      </c>
      <c r="AU185" s="76">
        <v>42551</v>
      </c>
      <c r="AV185" s="88">
        <f t="shared" ref="AV185:BF185" si="250">AI185-AI$251/12-AI$250*$AI185</f>
        <v>0</v>
      </c>
      <c r="AW185" s="88">
        <f t="shared" si="250"/>
        <v>-3.0783675836920869E-2</v>
      </c>
      <c r="AX185" s="88">
        <f t="shared" si="250"/>
        <v>7.6101826335623242E-3</v>
      </c>
      <c r="AY185" s="88">
        <f t="shared" si="250"/>
        <v>1.2675953465939473E-2</v>
      </c>
      <c r="AZ185" s="88">
        <f t="shared" si="250"/>
        <v>-4.1785352339914074E-2</v>
      </c>
      <c r="BA185" s="88">
        <f t="shared" si="250"/>
        <v>3.3969914530390465E-2</v>
      </c>
      <c r="BB185" s="88">
        <f t="shared" si="250"/>
        <v>5.1414397964284056E-2</v>
      </c>
      <c r="BC185" s="88">
        <f t="shared" si="250"/>
        <v>-1.0059122687860713E-2</v>
      </c>
      <c r="BD185" s="88">
        <f t="shared" si="250"/>
        <v>2.0220580381523995E-2</v>
      </c>
      <c r="BE185" s="88">
        <f t="shared" si="250"/>
        <v>5.0135162347816301E-2</v>
      </c>
      <c r="BF185" s="88">
        <f t="shared" si="250"/>
        <v>-1.5675155944458289E-2</v>
      </c>
    </row>
    <row r="186" spans="1:58" x14ac:dyDescent="0.3">
      <c r="A186" s="75">
        <v>3970</v>
      </c>
      <c r="B186" s="76">
        <v>42580</v>
      </c>
      <c r="C186" s="80">
        <v>2942.4155999999998</v>
      </c>
      <c r="D186" s="81">
        <v>77.6738</v>
      </c>
      <c r="E186" s="82">
        <v>50.53</v>
      </c>
      <c r="F186" s="82">
        <v>44.524799999999999</v>
      </c>
      <c r="G186" s="82">
        <v>82.229399999999998</v>
      </c>
      <c r="H186" s="82">
        <v>173.4119</v>
      </c>
      <c r="I186" s="82">
        <v>128.5616</v>
      </c>
      <c r="J186" s="82">
        <v>36.700699999999998</v>
      </c>
      <c r="K186" s="82">
        <v>65.339100000000002</v>
      </c>
      <c r="L186" s="82">
        <v>155.988</v>
      </c>
      <c r="M186" s="87">
        <v>174.80199999999999</v>
      </c>
      <c r="N186" s="86">
        <v>1260.38801959952</v>
      </c>
      <c r="O186" s="24"/>
      <c r="P186" s="76">
        <v>42580</v>
      </c>
      <c r="Q186" s="28">
        <f t="shared" si="174"/>
        <v>3.686452476906954E-2</v>
      </c>
      <c r="R186" s="28">
        <f t="shared" si="175"/>
        <v>0.16819219558854925</v>
      </c>
      <c r="S186" s="28">
        <f t="shared" si="176"/>
        <v>-9.6549258001072724E-2</v>
      </c>
      <c r="T186" s="28">
        <f t="shared" si="177"/>
        <v>6.3693691657435991E-3</v>
      </c>
      <c r="U186" s="28">
        <f t="shared" si="178"/>
        <v>0.10767999762917313</v>
      </c>
      <c r="V186" s="28">
        <f t="shared" si="179"/>
        <v>-2.2417462236841712E-2</v>
      </c>
      <c r="W186" s="28">
        <f t="shared" si="180"/>
        <v>-5.1098758752833429E-2</v>
      </c>
      <c r="X186" s="28">
        <f t="shared" si="181"/>
        <v>-2.7566764084777762E-2</v>
      </c>
      <c r="Y186" s="28">
        <f t="shared" si="182"/>
        <v>-3.7503130293879416E-2</v>
      </c>
      <c r="Z186" s="28">
        <f t="shared" si="183"/>
        <v>2.8123990746172112E-2</v>
      </c>
      <c r="AA186" s="28">
        <f t="shared" si="184"/>
        <v>-2.2354711156102769E-2</v>
      </c>
      <c r="AB186" s="28">
        <f t="shared" si="185"/>
        <v>3.3021063457483457E-4</v>
      </c>
      <c r="AC186" s="28"/>
      <c r="AD186" s="28"/>
      <c r="AE186" s="28"/>
      <c r="AF186" s="28"/>
      <c r="AG186" s="24"/>
      <c r="AH186" s="76">
        <v>42580</v>
      </c>
      <c r="AI186" s="25">
        <f t="shared" si="186"/>
        <v>3.6534314134494705E-2</v>
      </c>
      <c r="AJ186" s="25">
        <f t="shared" si="187"/>
        <v>0.16786198495397442</v>
      </c>
      <c r="AK186" s="25">
        <f t="shared" si="188"/>
        <v>-9.6879468635647559E-2</v>
      </c>
      <c r="AL186" s="25">
        <f t="shared" si="189"/>
        <v>6.0391585311687646E-3</v>
      </c>
      <c r="AM186" s="25">
        <f t="shared" si="190"/>
        <v>0.1073497869945983</v>
      </c>
      <c r="AN186" s="25">
        <f t="shared" si="191"/>
        <v>-2.2747672871416547E-2</v>
      </c>
      <c r="AO186" s="25">
        <f t="shared" si="192"/>
        <v>-5.1428969387408263E-2</v>
      </c>
      <c r="AP186" s="25">
        <f t="shared" si="193"/>
        <v>-2.7896974719352596E-2</v>
      </c>
      <c r="AQ186" s="25">
        <f t="shared" si="194"/>
        <v>-3.7833340928454251E-2</v>
      </c>
      <c r="AR186" s="25">
        <f t="shared" si="195"/>
        <v>2.7793780111597277E-2</v>
      </c>
      <c r="AS186" s="25">
        <f t="shared" si="196"/>
        <v>-2.2684921790677604E-2</v>
      </c>
      <c r="AU186" s="76">
        <v>42580</v>
      </c>
      <c r="AV186" s="88">
        <f t="shared" ref="AV186:BF186" si="251">AI186-AI$251/12-AI$250*$AI186</f>
        <v>0</v>
      </c>
      <c r="AW186" s="88">
        <f t="shared" si="251"/>
        <v>0.11918200520989269</v>
      </c>
      <c r="AX186" s="88">
        <f t="shared" si="251"/>
        <v>-0.17038718674799078</v>
      </c>
      <c r="AY186" s="88">
        <f t="shared" si="251"/>
        <v>-3.4138239286096009E-2</v>
      </c>
      <c r="AZ186" s="88">
        <f t="shared" si="251"/>
        <v>6.6080013289511907E-2</v>
      </c>
      <c r="BA186" s="88">
        <f t="shared" si="251"/>
        <v>-5.7917458852403667E-2</v>
      </c>
      <c r="BB186" s="88">
        <f t="shared" si="251"/>
        <v>-7.9929385245471982E-2</v>
      </c>
      <c r="BC186" s="88">
        <f t="shared" si="251"/>
        <v>-6.9455130685911581E-2</v>
      </c>
      <c r="BD186" s="88">
        <f t="shared" si="251"/>
        <v>-5.996390891229126E-2</v>
      </c>
      <c r="BE186" s="88">
        <f t="shared" si="251"/>
        <v>5.1870684671733829E-3</v>
      </c>
      <c r="BF186" s="88">
        <f t="shared" si="251"/>
        <v>-5.4326955174859831E-2</v>
      </c>
    </row>
    <row r="187" spans="1:58" x14ac:dyDescent="0.3">
      <c r="A187" s="75">
        <v>3993</v>
      </c>
      <c r="B187" s="76">
        <v>42613</v>
      </c>
      <c r="C187" s="80">
        <v>2946.5563000000002</v>
      </c>
      <c r="D187" s="81">
        <v>78.940700000000007</v>
      </c>
      <c r="E187" s="82">
        <v>54.9</v>
      </c>
      <c r="F187" s="82">
        <v>44.720100000000002</v>
      </c>
      <c r="G187" s="82">
        <v>83.883399999999995</v>
      </c>
      <c r="H187" s="82">
        <v>171.97839999999999</v>
      </c>
      <c r="I187" s="82">
        <v>127.03870000000001</v>
      </c>
      <c r="J187" s="82">
        <v>36.562399999999997</v>
      </c>
      <c r="K187" s="82">
        <v>65.039599999999993</v>
      </c>
      <c r="L187" s="82">
        <v>153.958</v>
      </c>
      <c r="M187" s="87">
        <v>173.17099999999999</v>
      </c>
      <c r="N187" s="86">
        <v>1260.8432383219699</v>
      </c>
      <c r="O187" s="24"/>
      <c r="P187" s="76">
        <v>42613</v>
      </c>
      <c r="Q187" s="28">
        <f t="shared" si="174"/>
        <v>1.4072451220012994E-3</v>
      </c>
      <c r="R187" s="28">
        <f t="shared" si="175"/>
        <v>1.6310519119703271E-2</v>
      </c>
      <c r="S187" s="28">
        <f t="shared" si="176"/>
        <v>8.6483277261032887E-2</v>
      </c>
      <c r="T187" s="28">
        <f t="shared" si="177"/>
        <v>4.3863195342821459E-3</v>
      </c>
      <c r="U187" s="28">
        <f t="shared" si="178"/>
        <v>2.0114460278197299E-2</v>
      </c>
      <c r="V187" s="28">
        <f t="shared" si="179"/>
        <v>-8.2664453823526607E-3</v>
      </c>
      <c r="W187" s="28">
        <f t="shared" si="180"/>
        <v>-1.1845683314457789E-2</v>
      </c>
      <c r="X187" s="28">
        <f t="shared" si="181"/>
        <v>-3.7683204952494442E-3</v>
      </c>
      <c r="Y187" s="28">
        <f t="shared" si="182"/>
        <v>-4.5837790848054505E-3</v>
      </c>
      <c r="Z187" s="28">
        <f t="shared" si="183"/>
        <v>-1.3013821576018714E-2</v>
      </c>
      <c r="AA187" s="28">
        <f t="shared" si="184"/>
        <v>-9.3305568586171672E-3</v>
      </c>
      <c r="AB187" s="28">
        <f t="shared" si="185"/>
        <v>3.6117347623987328E-4</v>
      </c>
      <c r="AC187" s="28"/>
      <c r="AD187" s="28"/>
      <c r="AE187" s="28"/>
      <c r="AF187" s="28"/>
      <c r="AG187" s="24"/>
      <c r="AH187" s="76">
        <v>42613</v>
      </c>
      <c r="AI187" s="25">
        <f t="shared" si="186"/>
        <v>1.0460716457614261E-3</v>
      </c>
      <c r="AJ187" s="25">
        <f t="shared" si="187"/>
        <v>1.5949345643463397E-2</v>
      </c>
      <c r="AK187" s="25">
        <f t="shared" si="188"/>
        <v>8.6122103784793014E-2</v>
      </c>
      <c r="AL187" s="25">
        <f t="shared" si="189"/>
        <v>4.0251460580422727E-3</v>
      </c>
      <c r="AM187" s="25">
        <f t="shared" si="190"/>
        <v>1.9753286801957426E-2</v>
      </c>
      <c r="AN187" s="25">
        <f t="shared" si="191"/>
        <v>-8.627618858592534E-3</v>
      </c>
      <c r="AO187" s="25">
        <f t="shared" si="192"/>
        <v>-1.2206856790697662E-2</v>
      </c>
      <c r="AP187" s="25">
        <f t="shared" si="193"/>
        <v>-4.1294939714893175E-3</v>
      </c>
      <c r="AQ187" s="25">
        <f t="shared" si="194"/>
        <v>-4.9449525610453238E-3</v>
      </c>
      <c r="AR187" s="25">
        <f t="shared" si="195"/>
        <v>-1.3374995052258587E-2</v>
      </c>
      <c r="AS187" s="25">
        <f t="shared" si="196"/>
        <v>-9.6917303348570405E-3</v>
      </c>
      <c r="AU187" s="76">
        <v>42613</v>
      </c>
      <c r="AV187" s="88">
        <f t="shared" ref="AV187:BF187" si="252">AI187-AI$251/12-AI$250*$AI187</f>
        <v>0</v>
      </c>
      <c r="AW187" s="88">
        <f t="shared" si="252"/>
        <v>1.1601564836517926E-2</v>
      </c>
      <c r="AX187" s="88">
        <f t="shared" si="252"/>
        <v>7.1346452520543349E-2</v>
      </c>
      <c r="AY187" s="88">
        <f t="shared" si="252"/>
        <v>1.1777663143603735E-4</v>
      </c>
      <c r="AZ187" s="88">
        <f t="shared" si="252"/>
        <v>1.4048108086812765E-2</v>
      </c>
      <c r="BA187" s="88">
        <f t="shared" si="252"/>
        <v>-1.1126401320400211E-2</v>
      </c>
      <c r="BB187" s="88">
        <f t="shared" si="252"/>
        <v>-1.2515620628770052E-2</v>
      </c>
      <c r="BC187" s="88">
        <f t="shared" si="252"/>
        <v>-7.6365847100014345E-3</v>
      </c>
      <c r="BD187" s="88">
        <f t="shared" si="252"/>
        <v>-7.9900993071146242E-3</v>
      </c>
      <c r="BE187" s="88">
        <f t="shared" si="252"/>
        <v>-1.7171414434347349E-2</v>
      </c>
      <c r="BF187" s="88">
        <f t="shared" si="252"/>
        <v>-1.7364923952686542E-2</v>
      </c>
    </row>
    <row r="188" spans="1:58" x14ac:dyDescent="0.3">
      <c r="A188" s="75">
        <v>4015</v>
      </c>
      <c r="B188" s="76">
        <v>42643</v>
      </c>
      <c r="C188" s="80">
        <v>2947.1064000000001</v>
      </c>
      <c r="D188" s="81">
        <v>85.737099999999998</v>
      </c>
      <c r="E188" s="82">
        <v>52.99</v>
      </c>
      <c r="F188" s="82">
        <v>42.615299999999998</v>
      </c>
      <c r="G188" s="82">
        <v>84.087800000000001</v>
      </c>
      <c r="H188" s="82">
        <v>175.9795</v>
      </c>
      <c r="I188" s="82">
        <v>127.2428</v>
      </c>
      <c r="J188" s="82">
        <v>37.594700000000003</v>
      </c>
      <c r="K188" s="82">
        <v>63.902000000000001</v>
      </c>
      <c r="L188" s="82">
        <v>156.87200000000001</v>
      </c>
      <c r="M188" s="87">
        <v>172.72200000000001</v>
      </c>
      <c r="N188" s="86">
        <v>1261.2781006606699</v>
      </c>
      <c r="O188" s="24"/>
      <c r="P188" s="76">
        <v>42643</v>
      </c>
      <c r="Q188" s="28">
        <f t="shared" si="174"/>
        <v>1.8669251288350175E-4</v>
      </c>
      <c r="R188" s="28">
        <f t="shared" si="175"/>
        <v>8.6095005491463761E-2</v>
      </c>
      <c r="S188" s="28">
        <f t="shared" si="176"/>
        <v>-3.4790528233151097E-2</v>
      </c>
      <c r="T188" s="28">
        <f t="shared" si="177"/>
        <v>-4.7066084378165618E-2</v>
      </c>
      <c r="U188" s="28">
        <f t="shared" si="178"/>
        <v>2.4367157268303519E-3</v>
      </c>
      <c r="V188" s="28">
        <f t="shared" si="179"/>
        <v>2.3265130969935877E-2</v>
      </c>
      <c r="W188" s="28">
        <f t="shared" si="180"/>
        <v>1.6065970448375655E-3</v>
      </c>
      <c r="X188" s="28">
        <f t="shared" si="181"/>
        <v>2.8233923374833436E-2</v>
      </c>
      <c r="Y188" s="28">
        <f t="shared" si="182"/>
        <v>-1.7490882477751879E-2</v>
      </c>
      <c r="Z188" s="28">
        <f t="shared" si="183"/>
        <v>1.8927239896595172E-2</v>
      </c>
      <c r="AA188" s="28">
        <f t="shared" si="184"/>
        <v>-2.5928128843742959E-3</v>
      </c>
      <c r="AB188" s="28">
        <f t="shared" si="185"/>
        <v>3.4489802180215356E-4</v>
      </c>
      <c r="AC188" s="28"/>
      <c r="AD188" s="28"/>
      <c r="AE188" s="28"/>
      <c r="AF188" s="28"/>
      <c r="AG188" s="24"/>
      <c r="AH188" s="76">
        <v>42643</v>
      </c>
      <c r="AI188" s="25">
        <f t="shared" si="186"/>
        <v>-1.5820550891865182E-4</v>
      </c>
      <c r="AJ188" s="25">
        <f t="shared" si="187"/>
        <v>8.5750107469661607E-2</v>
      </c>
      <c r="AK188" s="25">
        <f t="shared" si="188"/>
        <v>-3.513542625495325E-2</v>
      </c>
      <c r="AL188" s="25">
        <f t="shared" si="189"/>
        <v>-4.7410982399967772E-2</v>
      </c>
      <c r="AM188" s="25">
        <f t="shared" si="190"/>
        <v>2.0918177050281983E-3</v>
      </c>
      <c r="AN188" s="25">
        <f t="shared" si="191"/>
        <v>2.2920232948133723E-2</v>
      </c>
      <c r="AO188" s="25">
        <f t="shared" si="192"/>
        <v>1.2616990230354119E-3</v>
      </c>
      <c r="AP188" s="25">
        <f t="shared" si="193"/>
        <v>2.7889025353031283E-2</v>
      </c>
      <c r="AQ188" s="25">
        <f t="shared" si="194"/>
        <v>-1.7835780499554033E-2</v>
      </c>
      <c r="AR188" s="25">
        <f t="shared" si="195"/>
        <v>1.8582341874793018E-2</v>
      </c>
      <c r="AS188" s="25">
        <f t="shared" si="196"/>
        <v>-2.9377109061764495E-3</v>
      </c>
      <c r="AU188" s="76">
        <v>42643</v>
      </c>
      <c r="AV188" s="88">
        <f t="shared" ref="AV188:BF188" si="253">AI188-AI$251/12-AI$250*$AI188</f>
        <v>0</v>
      </c>
      <c r="AW188" s="88">
        <f t="shared" si="253"/>
        <v>8.2906719403880336E-2</v>
      </c>
      <c r="AX188" s="88">
        <f t="shared" si="253"/>
        <v>-4.7918031896423567E-2</v>
      </c>
      <c r="AY188" s="88">
        <f t="shared" si="253"/>
        <v>-5.0087545127585321E-2</v>
      </c>
      <c r="AZ188" s="88">
        <f t="shared" si="253"/>
        <v>-2.4064928684936738E-3</v>
      </c>
      <c r="BA188" s="88">
        <f t="shared" si="253"/>
        <v>2.1530125934852734E-2</v>
      </c>
      <c r="BB188" s="88">
        <f t="shared" si="253"/>
        <v>1.9096059046005091E-3</v>
      </c>
      <c r="BC188" s="88">
        <f t="shared" si="253"/>
        <v>2.567317997782298E-2</v>
      </c>
      <c r="BD188" s="88">
        <f t="shared" si="253"/>
        <v>-2.0233272271123353E-2</v>
      </c>
      <c r="BE188" s="88">
        <f t="shared" si="253"/>
        <v>1.542424109221161E-2</v>
      </c>
      <c r="BF188" s="88">
        <f t="shared" si="253"/>
        <v>-9.7975329921818535E-3</v>
      </c>
    </row>
    <row r="189" spans="1:58" x14ac:dyDescent="0.3">
      <c r="A189" s="75">
        <v>4036</v>
      </c>
      <c r="B189" s="76">
        <v>42674</v>
      </c>
      <c r="C189" s="80">
        <v>2893.346</v>
      </c>
      <c r="D189" s="81">
        <v>86.012500000000003</v>
      </c>
      <c r="E189" s="82">
        <v>69.47</v>
      </c>
      <c r="F189" s="82">
        <v>41.843800000000002</v>
      </c>
      <c r="G189" s="82">
        <v>87.474699999999999</v>
      </c>
      <c r="H189" s="82">
        <v>179.10849999999999</v>
      </c>
      <c r="I189" s="82">
        <v>121.4697</v>
      </c>
      <c r="J189" s="82">
        <v>38.987000000000002</v>
      </c>
      <c r="K189" s="82">
        <v>64.022800000000004</v>
      </c>
      <c r="L189" s="82">
        <v>154.607</v>
      </c>
      <c r="M189" s="87">
        <v>168.54499999999999</v>
      </c>
      <c r="N189" s="86">
        <v>1261.7010967587601</v>
      </c>
      <c r="O189" s="24"/>
      <c r="P189" s="76">
        <v>42674</v>
      </c>
      <c r="Q189" s="28">
        <f t="shared" si="174"/>
        <v>-1.8241757406519232E-2</v>
      </c>
      <c r="R189" s="28">
        <f t="shared" si="175"/>
        <v>3.2121450340634183E-3</v>
      </c>
      <c r="S189" s="28">
        <f t="shared" si="176"/>
        <v>0.31100207586337048</v>
      </c>
      <c r="T189" s="28">
        <f t="shared" si="177"/>
        <v>-1.8103826559944358E-2</v>
      </c>
      <c r="U189" s="28">
        <f t="shared" si="178"/>
        <v>4.0278137851150753E-2</v>
      </c>
      <c r="V189" s="28">
        <f t="shared" si="179"/>
        <v>1.778048011274036E-2</v>
      </c>
      <c r="W189" s="28">
        <f t="shared" si="180"/>
        <v>-4.5370740034013757E-2</v>
      </c>
      <c r="X189" s="28">
        <f t="shared" si="181"/>
        <v>3.7034475604273975E-2</v>
      </c>
      <c r="Y189" s="28">
        <f t="shared" si="182"/>
        <v>1.8903946668336058E-3</v>
      </c>
      <c r="Z189" s="28">
        <f t="shared" si="183"/>
        <v>-1.4438523127135561E-2</v>
      </c>
      <c r="AA189" s="28">
        <f t="shared" si="184"/>
        <v>-2.4183369808131072E-2</v>
      </c>
      <c r="AB189" s="28">
        <f t="shared" si="185"/>
        <v>3.3537100015346155E-4</v>
      </c>
      <c r="AC189" s="28"/>
      <c r="AD189" s="28"/>
      <c r="AE189" s="28"/>
      <c r="AF189" s="28"/>
      <c r="AG189" s="24"/>
      <c r="AH189" s="76">
        <v>42674</v>
      </c>
      <c r="AI189" s="25">
        <f t="shared" si="186"/>
        <v>-1.8577128406672694E-2</v>
      </c>
      <c r="AJ189" s="25">
        <f t="shared" si="187"/>
        <v>2.8767740339099568E-3</v>
      </c>
      <c r="AK189" s="25">
        <f t="shared" si="188"/>
        <v>0.31066670486321701</v>
      </c>
      <c r="AL189" s="25">
        <f t="shared" si="189"/>
        <v>-1.843919756009782E-2</v>
      </c>
      <c r="AM189" s="25">
        <f t="shared" si="190"/>
        <v>3.9942766850997291E-2</v>
      </c>
      <c r="AN189" s="25">
        <f t="shared" si="191"/>
        <v>1.7445109112586898E-2</v>
      </c>
      <c r="AO189" s="25">
        <f t="shared" si="192"/>
        <v>-4.5706111034167218E-2</v>
      </c>
      <c r="AP189" s="25">
        <f t="shared" si="193"/>
        <v>3.6699104604120514E-2</v>
      </c>
      <c r="AQ189" s="25">
        <f t="shared" si="194"/>
        <v>1.5550236666801442E-3</v>
      </c>
      <c r="AR189" s="25">
        <f t="shared" si="195"/>
        <v>-1.4773894127289022E-2</v>
      </c>
      <c r="AS189" s="25">
        <f t="shared" si="196"/>
        <v>-2.4518740808284534E-2</v>
      </c>
      <c r="AU189" s="76">
        <v>42674</v>
      </c>
      <c r="AV189" s="88">
        <f t="shared" ref="AV189:BF189" si="254">AI189-AI$251/12-AI$250*$AI189</f>
        <v>0</v>
      </c>
      <c r="AW189" s="88">
        <f t="shared" si="254"/>
        <v>2.3042453108329926E-2</v>
      </c>
      <c r="AX189" s="88">
        <f t="shared" si="254"/>
        <v>0.32836691085278796</v>
      </c>
      <c r="AY189" s="88">
        <f t="shared" si="254"/>
        <v>-2.2910789403935844E-3</v>
      </c>
      <c r="AZ189" s="88">
        <f t="shared" si="254"/>
        <v>5.3903007252986634E-2</v>
      </c>
      <c r="BA189" s="88">
        <f t="shared" si="254"/>
        <v>3.3011736291005143E-2</v>
      </c>
      <c r="BB189" s="88">
        <f t="shared" si="254"/>
        <v>-3.0426319660678186E-2</v>
      </c>
      <c r="BC189" s="88">
        <f t="shared" si="254"/>
        <v>5.4232325045155787E-2</v>
      </c>
      <c r="BD189" s="88">
        <f t="shared" si="254"/>
        <v>9.0631478850039457E-3</v>
      </c>
      <c r="BE189" s="88">
        <f t="shared" si="254"/>
        <v>-8.1691749287410402E-3</v>
      </c>
      <c r="BF189" s="88">
        <f t="shared" si="254"/>
        <v>-1.8938380438220662E-2</v>
      </c>
    </row>
    <row r="190" spans="1:58" x14ac:dyDescent="0.3">
      <c r="A190" s="75">
        <v>4058</v>
      </c>
      <c r="B190" s="76">
        <v>42704</v>
      </c>
      <c r="C190" s="80">
        <v>3000.5048000000002</v>
      </c>
      <c r="D190" s="81">
        <v>85.947599999999994</v>
      </c>
      <c r="E190" s="82">
        <v>66.7</v>
      </c>
      <c r="F190" s="82">
        <v>43.771599999999999</v>
      </c>
      <c r="G190" s="82">
        <v>88.553799999999995</v>
      </c>
      <c r="H190" s="82">
        <v>192.6541</v>
      </c>
      <c r="I190" s="82">
        <v>128.39089999999999</v>
      </c>
      <c r="J190" s="82">
        <v>41.33</v>
      </c>
      <c r="K190" s="82">
        <v>61.445500000000003</v>
      </c>
      <c r="L190" s="82">
        <v>145.453</v>
      </c>
      <c r="M190" s="87">
        <v>179.96700000000001</v>
      </c>
      <c r="N190" s="86">
        <v>1262.1477743403</v>
      </c>
      <c r="O190" s="24"/>
      <c r="P190" s="76">
        <v>42704</v>
      </c>
      <c r="Q190" s="28">
        <f t="shared" si="174"/>
        <v>3.70362894724654E-2</v>
      </c>
      <c r="R190" s="28">
        <f t="shared" si="175"/>
        <v>-7.5454149106246593E-4</v>
      </c>
      <c r="S190" s="28">
        <f t="shared" si="176"/>
        <v>-3.9873326615805338E-2</v>
      </c>
      <c r="T190" s="28">
        <f t="shared" si="177"/>
        <v>4.6071341512960107E-2</v>
      </c>
      <c r="U190" s="28">
        <f t="shared" si="178"/>
        <v>1.2336138334855695E-2</v>
      </c>
      <c r="V190" s="28">
        <f t="shared" si="179"/>
        <v>7.5627901523378283E-2</v>
      </c>
      <c r="W190" s="28">
        <f t="shared" si="180"/>
        <v>5.6978818586034041E-2</v>
      </c>
      <c r="X190" s="28">
        <f t="shared" si="181"/>
        <v>6.0096955395388063E-2</v>
      </c>
      <c r="Y190" s="28">
        <f t="shared" si="182"/>
        <v>-4.0255971310220739E-2</v>
      </c>
      <c r="Z190" s="28">
        <f t="shared" si="183"/>
        <v>-5.9208185916549638E-2</v>
      </c>
      <c r="AA190" s="28">
        <f t="shared" si="184"/>
        <v>6.7768251802189372E-2</v>
      </c>
      <c r="AB190" s="28">
        <f t="shared" si="185"/>
        <v>3.540280520382133E-4</v>
      </c>
      <c r="AC190" s="28"/>
      <c r="AD190" s="28"/>
      <c r="AE190" s="28"/>
      <c r="AF190" s="28"/>
      <c r="AG190" s="24"/>
      <c r="AH190" s="76">
        <v>42704</v>
      </c>
      <c r="AI190" s="25">
        <f t="shared" si="186"/>
        <v>3.6682261420427187E-2</v>
      </c>
      <c r="AJ190" s="25">
        <f t="shared" si="187"/>
        <v>-1.1085695431006792E-3</v>
      </c>
      <c r="AK190" s="25">
        <f t="shared" si="188"/>
        <v>-4.0227354667843551E-2</v>
      </c>
      <c r="AL190" s="25">
        <f t="shared" si="189"/>
        <v>4.5717313460921893E-2</v>
      </c>
      <c r="AM190" s="25">
        <f t="shared" si="190"/>
        <v>1.1982110282817482E-2</v>
      </c>
      <c r="AN190" s="25">
        <f t="shared" si="191"/>
        <v>7.5273873471340069E-2</v>
      </c>
      <c r="AO190" s="25">
        <f t="shared" si="192"/>
        <v>5.6624790533995828E-2</v>
      </c>
      <c r="AP190" s="25">
        <f t="shared" si="193"/>
        <v>5.974292734334985E-2</v>
      </c>
      <c r="AQ190" s="25">
        <f t="shared" si="194"/>
        <v>-4.0609999362258953E-2</v>
      </c>
      <c r="AR190" s="25">
        <f t="shared" si="195"/>
        <v>-5.9562213968587852E-2</v>
      </c>
      <c r="AS190" s="25">
        <f t="shared" si="196"/>
        <v>6.7414223750151159E-2</v>
      </c>
      <c r="AU190" s="76">
        <v>42704</v>
      </c>
      <c r="AV190" s="88">
        <f t="shared" ref="AV190:BF190" si="255">AI190-AI$251/12-AI$250*$AI190</f>
        <v>0</v>
      </c>
      <c r="AW190" s="88">
        <f t="shared" si="255"/>
        <v>-4.9973366230829305E-2</v>
      </c>
      <c r="AX190" s="88">
        <f t="shared" si="255"/>
        <v>-0.11397992147592423</v>
      </c>
      <c r="AY190" s="88">
        <f t="shared" si="255"/>
        <v>5.388709162727677E-3</v>
      </c>
      <c r="AZ190" s="88">
        <f t="shared" si="255"/>
        <v>-2.9435929014900615E-2</v>
      </c>
      <c r="BA190" s="88">
        <f t="shared" si="255"/>
        <v>3.9967885019890015E-2</v>
      </c>
      <c r="BB190" s="88">
        <f t="shared" si="255"/>
        <v>2.800684621834126E-2</v>
      </c>
      <c r="BC190" s="88">
        <f t="shared" si="255"/>
        <v>1.8026139913733301E-2</v>
      </c>
      <c r="BD190" s="88">
        <f t="shared" si="255"/>
        <v>-6.2820132747901991E-2</v>
      </c>
      <c r="BE190" s="88">
        <f t="shared" si="255"/>
        <v>-8.2247344026904534E-2</v>
      </c>
      <c r="BF190" s="88">
        <f t="shared" si="255"/>
        <v>3.5672266432246136E-2</v>
      </c>
    </row>
    <row r="191" spans="1:58" x14ac:dyDescent="0.3">
      <c r="A191" s="75">
        <v>4080</v>
      </c>
      <c r="B191" s="76">
        <v>42734</v>
      </c>
      <c r="C191" s="80">
        <v>3059.6120000000001</v>
      </c>
      <c r="D191" s="81">
        <v>82.251300000000001</v>
      </c>
      <c r="E191" s="82">
        <v>66.680000000000007</v>
      </c>
      <c r="F191" s="82">
        <v>41.8765</v>
      </c>
      <c r="G191" s="82">
        <v>91.316599999999994</v>
      </c>
      <c r="H191" s="82">
        <v>203.25729999999999</v>
      </c>
      <c r="I191" s="82">
        <v>132.7441</v>
      </c>
      <c r="J191" s="82">
        <v>41.8598</v>
      </c>
      <c r="K191" s="82">
        <v>63.135899999999999</v>
      </c>
      <c r="L191" s="82">
        <v>152.035</v>
      </c>
      <c r="M191" s="87">
        <v>183.66399999999999</v>
      </c>
      <c r="N191" s="86">
        <v>1262.74442366791</v>
      </c>
      <c r="O191" s="24"/>
      <c r="P191" s="76">
        <v>42734</v>
      </c>
      <c r="Q191" s="28">
        <f t="shared" si="174"/>
        <v>1.9699085300580066E-2</v>
      </c>
      <c r="R191" s="28">
        <f t="shared" si="175"/>
        <v>-4.3006436479901655E-2</v>
      </c>
      <c r="S191" s="28">
        <f t="shared" si="176"/>
        <v>-2.9985007496247107E-4</v>
      </c>
      <c r="T191" s="28">
        <f t="shared" si="177"/>
        <v>-4.3295195971817302E-2</v>
      </c>
      <c r="U191" s="28">
        <f t="shared" si="178"/>
        <v>3.1199112855687661E-2</v>
      </c>
      <c r="V191" s="28">
        <f t="shared" si="179"/>
        <v>5.5037499850768778E-2</v>
      </c>
      <c r="W191" s="28">
        <f t="shared" si="180"/>
        <v>3.3905829774540264E-2</v>
      </c>
      <c r="X191" s="28">
        <f t="shared" si="181"/>
        <v>1.2818775707718499E-2</v>
      </c>
      <c r="Y191" s="28">
        <f t="shared" si="182"/>
        <v>2.7510558136885521E-2</v>
      </c>
      <c r="Z191" s="28">
        <f t="shared" si="183"/>
        <v>4.5251730799639622E-2</v>
      </c>
      <c r="AA191" s="28">
        <f t="shared" si="184"/>
        <v>2.0542655042313118E-2</v>
      </c>
      <c r="AB191" s="28">
        <f t="shared" si="185"/>
        <v>4.7272541277654234E-4</v>
      </c>
      <c r="AC191" s="28"/>
      <c r="AD191" s="28"/>
      <c r="AE191" s="28"/>
      <c r="AF191" s="28"/>
      <c r="AG191" s="24"/>
      <c r="AH191" s="76">
        <v>42734</v>
      </c>
      <c r="AI191" s="25">
        <f t="shared" si="186"/>
        <v>1.9226359887803524E-2</v>
      </c>
      <c r="AJ191" s="25">
        <f t="shared" si="187"/>
        <v>-4.3479161892678198E-2</v>
      </c>
      <c r="AK191" s="25">
        <f t="shared" si="188"/>
        <v>-7.7257548773901341E-4</v>
      </c>
      <c r="AL191" s="25">
        <f t="shared" si="189"/>
        <v>-4.3767921384593844E-2</v>
      </c>
      <c r="AM191" s="25">
        <f t="shared" si="190"/>
        <v>3.0726387442911118E-2</v>
      </c>
      <c r="AN191" s="25">
        <f t="shared" si="191"/>
        <v>5.4564774437992236E-2</v>
      </c>
      <c r="AO191" s="25">
        <f t="shared" si="192"/>
        <v>3.3433104361763721E-2</v>
      </c>
      <c r="AP191" s="25">
        <f t="shared" si="193"/>
        <v>1.2346050294941957E-2</v>
      </c>
      <c r="AQ191" s="25">
        <f t="shared" si="194"/>
        <v>2.7037832724108979E-2</v>
      </c>
      <c r="AR191" s="25">
        <f t="shared" si="195"/>
        <v>4.477900538686308E-2</v>
      </c>
      <c r="AS191" s="25">
        <f t="shared" si="196"/>
        <v>2.0069929629536576E-2</v>
      </c>
      <c r="AU191" s="76">
        <v>42734</v>
      </c>
      <c r="AV191" s="88">
        <f t="shared" ref="AV191:BF191" si="256">AI191-AI$251/12-AI$250*$AI191</f>
        <v>0</v>
      </c>
      <c r="AW191" s="88">
        <f t="shared" si="256"/>
        <v>-7.0537905501925513E-2</v>
      </c>
      <c r="AX191" s="88">
        <f t="shared" si="256"/>
        <v>-4.5636104580489709E-2</v>
      </c>
      <c r="AY191" s="88">
        <f t="shared" si="256"/>
        <v>-6.6256080516369817E-2</v>
      </c>
      <c r="AZ191" s="88">
        <f t="shared" si="256"/>
        <v>6.8018058273861502E-3</v>
      </c>
      <c r="BA191" s="88">
        <f t="shared" si="256"/>
        <v>3.5328948395510609E-2</v>
      </c>
      <c r="BB191" s="88">
        <f t="shared" si="256"/>
        <v>1.868202600486138E-2</v>
      </c>
      <c r="BC191" s="88">
        <f t="shared" si="256"/>
        <v>-1.0654238338119654E-2</v>
      </c>
      <c r="BD191" s="88">
        <f t="shared" si="256"/>
        <v>1.4215406659866437E-2</v>
      </c>
      <c r="BE191" s="88">
        <f t="shared" si="256"/>
        <v>3.1346252637325177E-2</v>
      </c>
      <c r="BF191" s="88">
        <f t="shared" si="256"/>
        <v>1.1772794536065757E-4</v>
      </c>
    </row>
    <row r="192" spans="1:58" x14ac:dyDescent="0.3">
      <c r="A192" s="75">
        <v>4102</v>
      </c>
      <c r="B192" s="76">
        <v>42766</v>
      </c>
      <c r="C192" s="80">
        <v>3117.6415999999999</v>
      </c>
      <c r="D192" s="81">
        <v>67.403199999999998</v>
      </c>
      <c r="E192" s="82">
        <v>68.59</v>
      </c>
      <c r="F192" s="82">
        <v>43.854399999999998</v>
      </c>
      <c r="G192" s="82">
        <v>95.005099999999999</v>
      </c>
      <c r="H192" s="82">
        <v>192.29140000000001</v>
      </c>
      <c r="I192" s="82">
        <v>123.3759</v>
      </c>
      <c r="J192" s="82">
        <v>39.595799999999997</v>
      </c>
      <c r="K192" s="82">
        <v>63.303400000000003</v>
      </c>
      <c r="L192" s="82">
        <v>150.80000000000001</v>
      </c>
      <c r="M192" s="87">
        <v>184.947</v>
      </c>
      <c r="N192" s="86">
        <v>1263.4616764610801</v>
      </c>
      <c r="O192" s="24"/>
      <c r="P192" s="76">
        <v>42766</v>
      </c>
      <c r="Q192" s="28">
        <f t="shared" si="174"/>
        <v>1.8966326449235904E-2</v>
      </c>
      <c r="R192" s="28">
        <f t="shared" si="175"/>
        <v>-0.18052115893608978</v>
      </c>
      <c r="S192" s="28">
        <f t="shared" si="176"/>
        <v>2.8644271145770839E-2</v>
      </c>
      <c r="T192" s="28">
        <f t="shared" si="177"/>
        <v>4.7231740952562884E-2</v>
      </c>
      <c r="U192" s="28">
        <f t="shared" si="178"/>
        <v>4.0392436862520142E-2</v>
      </c>
      <c r="V192" s="28">
        <f t="shared" si="179"/>
        <v>-5.3950829810294532E-2</v>
      </c>
      <c r="W192" s="28">
        <f t="shared" si="180"/>
        <v>-7.0573381415821923E-2</v>
      </c>
      <c r="X192" s="28">
        <f t="shared" si="181"/>
        <v>-5.4085303799827122E-2</v>
      </c>
      <c r="Y192" s="28">
        <f t="shared" si="182"/>
        <v>2.6530072431059093E-3</v>
      </c>
      <c r="Z192" s="28">
        <f t="shared" si="183"/>
        <v>-8.1231295425394645E-3</v>
      </c>
      <c r="AA192" s="28">
        <f t="shared" si="184"/>
        <v>6.9855823678022233E-3</v>
      </c>
      <c r="AB192" s="28">
        <f t="shared" si="185"/>
        <v>5.6801105570247756E-4</v>
      </c>
      <c r="AC192" s="28"/>
      <c r="AD192" s="28"/>
      <c r="AE192" s="28"/>
      <c r="AF192" s="28"/>
      <c r="AG192" s="24"/>
      <c r="AH192" s="76">
        <v>42766</v>
      </c>
      <c r="AI192" s="25">
        <f t="shared" si="186"/>
        <v>1.8398315393533426E-2</v>
      </c>
      <c r="AJ192" s="25">
        <f t="shared" si="187"/>
        <v>-0.18108916999179225</v>
      </c>
      <c r="AK192" s="25">
        <f t="shared" si="188"/>
        <v>2.8076260090068361E-2</v>
      </c>
      <c r="AL192" s="25">
        <f t="shared" si="189"/>
        <v>4.6663729896860406E-2</v>
      </c>
      <c r="AM192" s="25">
        <f t="shared" si="190"/>
        <v>3.9824425806817665E-2</v>
      </c>
      <c r="AN192" s="25">
        <f t="shared" si="191"/>
        <v>-5.4518840865997009E-2</v>
      </c>
      <c r="AO192" s="25">
        <f t="shared" si="192"/>
        <v>-7.1141392471524401E-2</v>
      </c>
      <c r="AP192" s="25">
        <f t="shared" si="193"/>
        <v>-5.46533148555296E-2</v>
      </c>
      <c r="AQ192" s="25">
        <f t="shared" si="194"/>
        <v>2.0849961874034317E-3</v>
      </c>
      <c r="AR192" s="25">
        <f t="shared" si="195"/>
        <v>-8.6911405982419421E-3</v>
      </c>
      <c r="AS192" s="25">
        <f t="shared" si="196"/>
        <v>6.4175713120997457E-3</v>
      </c>
      <c r="AU192" s="76">
        <v>42766</v>
      </c>
      <c r="AV192" s="88">
        <f t="shared" ref="AV192:BF192" si="257">AI192-AI$251/12-AI$250*$AI192</f>
        <v>0</v>
      </c>
      <c r="AW192" s="88">
        <f t="shared" si="257"/>
        <v>-0.20711351373577613</v>
      </c>
      <c r="AX192" s="88">
        <f t="shared" si="257"/>
        <v>-1.5416878101918311E-2</v>
      </c>
      <c r="AY192" s="88">
        <f t="shared" si="257"/>
        <v>2.5021856611035804E-2</v>
      </c>
      <c r="AZ192" s="88">
        <f t="shared" si="257"/>
        <v>1.6729670212733923E-2</v>
      </c>
      <c r="BA192" s="88">
        <f t="shared" si="257"/>
        <v>-7.2992356839307868E-2</v>
      </c>
      <c r="BB192" s="88">
        <f t="shared" si="257"/>
        <v>-8.5234677131065056E-2</v>
      </c>
      <c r="BC192" s="88">
        <f t="shared" si="257"/>
        <v>-7.6765760843997027E-2</v>
      </c>
      <c r="BD192" s="88">
        <f t="shared" si="257"/>
        <v>-1.0292111177786136E-2</v>
      </c>
      <c r="BE192" s="88">
        <f t="shared" si="257"/>
        <v>-2.1684994212428668E-2</v>
      </c>
      <c r="BF192" s="88">
        <f t="shared" si="257"/>
        <v>-1.29753672355917E-2</v>
      </c>
    </row>
    <row r="193" spans="1:58" x14ac:dyDescent="0.3">
      <c r="A193" s="75">
        <v>4122</v>
      </c>
      <c r="B193" s="76">
        <v>42794</v>
      </c>
      <c r="C193" s="80">
        <v>3241.4285</v>
      </c>
      <c r="D193" s="81">
        <v>71.916499999999999</v>
      </c>
      <c r="E193" s="82">
        <v>62.6</v>
      </c>
      <c r="F193" s="82">
        <v>46.565899999999999</v>
      </c>
      <c r="G193" s="82">
        <v>94.588399999999993</v>
      </c>
      <c r="H193" s="82">
        <v>196.1421</v>
      </c>
      <c r="I193" s="82">
        <v>120.697</v>
      </c>
      <c r="J193" s="82">
        <v>37.668999999999997</v>
      </c>
      <c r="K193" s="82">
        <v>63.897300000000001</v>
      </c>
      <c r="L193" s="82">
        <v>160.38999999999999</v>
      </c>
      <c r="M193" s="87">
        <v>194.03800000000001</v>
      </c>
      <c r="N193" s="86">
        <v>1264.1191398024</v>
      </c>
      <c r="O193" s="24"/>
      <c r="P193" s="76">
        <v>42794</v>
      </c>
      <c r="Q193" s="28">
        <f t="shared" si="174"/>
        <v>3.970530159720731E-2</v>
      </c>
      <c r="R193" s="28">
        <f t="shared" si="175"/>
        <v>6.6959728914947725E-2</v>
      </c>
      <c r="S193" s="28">
        <f t="shared" si="176"/>
        <v>-8.7330514652281699E-2</v>
      </c>
      <c r="T193" s="28">
        <f t="shared" si="177"/>
        <v>6.1829599766500154E-2</v>
      </c>
      <c r="U193" s="28">
        <f t="shared" si="178"/>
        <v>-4.3860803262141257E-3</v>
      </c>
      <c r="V193" s="28">
        <f t="shared" si="179"/>
        <v>2.0025336546512174E-2</v>
      </c>
      <c r="W193" s="28">
        <f t="shared" si="180"/>
        <v>-2.1713316782288938E-2</v>
      </c>
      <c r="X193" s="28">
        <f t="shared" si="181"/>
        <v>-4.8661726748796541E-2</v>
      </c>
      <c r="Y193" s="28">
        <f t="shared" si="182"/>
        <v>9.3818025572085517E-3</v>
      </c>
      <c r="Z193" s="28">
        <f t="shared" si="183"/>
        <v>6.3594164456233226E-2</v>
      </c>
      <c r="AA193" s="28">
        <f t="shared" si="184"/>
        <v>4.91546226756856E-2</v>
      </c>
      <c r="AB193" s="28">
        <f t="shared" si="185"/>
        <v>5.2036666688737299E-4</v>
      </c>
      <c r="AC193" s="28"/>
      <c r="AD193" s="28"/>
      <c r="AE193" s="28"/>
      <c r="AF193" s="28"/>
      <c r="AG193" s="24"/>
      <c r="AH193" s="76">
        <v>42794</v>
      </c>
      <c r="AI193" s="25">
        <f t="shared" si="186"/>
        <v>3.9184934930319937E-2</v>
      </c>
      <c r="AJ193" s="25">
        <f t="shared" si="187"/>
        <v>6.6439362248060352E-2</v>
      </c>
      <c r="AK193" s="25">
        <f t="shared" si="188"/>
        <v>-8.7850881319169072E-2</v>
      </c>
      <c r="AL193" s="25">
        <f t="shared" si="189"/>
        <v>6.1309233099612781E-2</v>
      </c>
      <c r="AM193" s="25">
        <f t="shared" si="190"/>
        <v>-4.9064469931014987E-3</v>
      </c>
      <c r="AN193" s="25">
        <f t="shared" si="191"/>
        <v>1.9504969879624801E-2</v>
      </c>
      <c r="AO193" s="25">
        <f t="shared" si="192"/>
        <v>-2.2233683449176311E-2</v>
      </c>
      <c r="AP193" s="25">
        <f t="shared" si="193"/>
        <v>-4.9182093415683914E-2</v>
      </c>
      <c r="AQ193" s="25">
        <f t="shared" si="194"/>
        <v>8.8614358903211787E-3</v>
      </c>
      <c r="AR193" s="25">
        <f t="shared" si="195"/>
        <v>6.3073797789345853E-2</v>
      </c>
      <c r="AS193" s="25">
        <f t="shared" si="196"/>
        <v>4.8634256008798227E-2</v>
      </c>
      <c r="AU193" s="76">
        <v>42794</v>
      </c>
      <c r="AV193" s="88">
        <f t="shared" ref="AV193:BF193" si="258">AI193-AI$251/12-AI$250*$AI193</f>
        <v>0</v>
      </c>
      <c r="AW193" s="88">
        <f t="shared" si="258"/>
        <v>1.4448205613076227E-2</v>
      </c>
      <c r="AX193" s="88">
        <f t="shared" si="258"/>
        <v>-0.16574530406527313</v>
      </c>
      <c r="AY193" s="88">
        <f t="shared" si="258"/>
        <v>1.8422822810175772E-2</v>
      </c>
      <c r="AZ193" s="88">
        <f t="shared" si="258"/>
        <v>-4.8832544270857606E-2</v>
      </c>
      <c r="BA193" s="88">
        <f t="shared" si="258"/>
        <v>-1.8105017003841761E-2</v>
      </c>
      <c r="BB193" s="88">
        <f t="shared" si="258"/>
        <v>-5.2839736945863053E-2</v>
      </c>
      <c r="BC193" s="88">
        <f t="shared" si="258"/>
        <v>-9.3582287694756794E-2</v>
      </c>
      <c r="BD193" s="88">
        <f t="shared" si="258"/>
        <v>-1.4694624337770308E-2</v>
      </c>
      <c r="BE193" s="88">
        <f t="shared" si="258"/>
        <v>3.906214331457681E-2</v>
      </c>
      <c r="BF193" s="88">
        <f t="shared" si="258"/>
        <v>1.5201987304941669E-2</v>
      </c>
    </row>
    <row r="194" spans="1:58" x14ac:dyDescent="0.3">
      <c r="A194" s="75">
        <v>4145</v>
      </c>
      <c r="B194" s="76">
        <v>42825</v>
      </c>
      <c r="C194" s="80">
        <v>3245.2094999999999</v>
      </c>
      <c r="D194" s="81">
        <v>73.011499999999998</v>
      </c>
      <c r="E194" s="82">
        <v>59.7</v>
      </c>
      <c r="F194" s="82">
        <v>48.774500000000003</v>
      </c>
      <c r="G194" s="82">
        <v>97.367800000000003</v>
      </c>
      <c r="H194" s="82">
        <v>187.19800000000001</v>
      </c>
      <c r="I194" s="82">
        <v>121.7212</v>
      </c>
      <c r="J194" s="82">
        <v>36.863399999999999</v>
      </c>
      <c r="K194" s="82">
        <v>65.197199999999995</v>
      </c>
      <c r="L194" s="82">
        <v>163.65600000000001</v>
      </c>
      <c r="M194" s="87">
        <v>197.017</v>
      </c>
      <c r="N194" s="86">
        <v>1265.02690803171</v>
      </c>
      <c r="O194" s="24"/>
      <c r="P194" s="76">
        <v>42825</v>
      </c>
      <c r="Q194" s="28">
        <f t="shared" si="174"/>
        <v>1.1664610217376747E-3</v>
      </c>
      <c r="R194" s="28">
        <f t="shared" si="175"/>
        <v>1.5225991253745574E-2</v>
      </c>
      <c r="S194" s="28">
        <f t="shared" si="176"/>
        <v>-4.6325878594249192E-2</v>
      </c>
      <c r="T194" s="28">
        <f t="shared" si="177"/>
        <v>4.7429556821622754E-2</v>
      </c>
      <c r="U194" s="28">
        <f t="shared" si="178"/>
        <v>2.9384152813664466E-2</v>
      </c>
      <c r="V194" s="28">
        <f t="shared" si="179"/>
        <v>-4.5600103190493013E-2</v>
      </c>
      <c r="W194" s="28">
        <f t="shared" si="180"/>
        <v>8.4857121552317505E-3</v>
      </c>
      <c r="X194" s="28">
        <f t="shared" si="181"/>
        <v>-2.1386285805304106E-2</v>
      </c>
      <c r="Y194" s="28">
        <f t="shared" si="182"/>
        <v>2.0343582592691645E-2</v>
      </c>
      <c r="Z194" s="28">
        <f t="shared" si="183"/>
        <v>2.0362865515306527E-2</v>
      </c>
      <c r="AA194" s="28">
        <f t="shared" si="184"/>
        <v>1.535266288046655E-2</v>
      </c>
      <c r="AB194" s="28">
        <f t="shared" si="185"/>
        <v>7.1810338181577116E-4</v>
      </c>
      <c r="AC194" s="28"/>
      <c r="AD194" s="28"/>
      <c r="AE194" s="28"/>
      <c r="AF194" s="28"/>
      <c r="AG194" s="24"/>
      <c r="AH194" s="76">
        <v>42825</v>
      </c>
      <c r="AI194" s="25">
        <f t="shared" si="186"/>
        <v>4.4835763992190358E-4</v>
      </c>
      <c r="AJ194" s="25">
        <f t="shared" si="187"/>
        <v>1.4507887871929803E-2</v>
      </c>
      <c r="AK194" s="25">
        <f t="shared" si="188"/>
        <v>-4.7043981976064964E-2</v>
      </c>
      <c r="AL194" s="25">
        <f t="shared" si="189"/>
        <v>4.6711453439806983E-2</v>
      </c>
      <c r="AM194" s="25">
        <f t="shared" si="190"/>
        <v>2.8666049431848695E-2</v>
      </c>
      <c r="AN194" s="25">
        <f t="shared" si="191"/>
        <v>-4.6318206572308784E-2</v>
      </c>
      <c r="AO194" s="25">
        <f t="shared" si="192"/>
        <v>7.7676087734159793E-3</v>
      </c>
      <c r="AP194" s="25">
        <f t="shared" si="193"/>
        <v>-2.2104389187119877E-2</v>
      </c>
      <c r="AQ194" s="25">
        <f t="shared" si="194"/>
        <v>1.9625479210875874E-2</v>
      </c>
      <c r="AR194" s="25">
        <f t="shared" si="195"/>
        <v>1.9644762133490756E-2</v>
      </c>
      <c r="AS194" s="25">
        <f t="shared" si="196"/>
        <v>1.4634559498650779E-2</v>
      </c>
      <c r="AU194" s="76">
        <v>42825</v>
      </c>
      <c r="AV194" s="88">
        <f t="shared" ref="AV194:BF194" si="259">AI194-AI$251/12-AI$250*$AI194</f>
        <v>0</v>
      </c>
      <c r="AW194" s="88">
        <f t="shared" si="259"/>
        <v>1.0906776225137948E-2</v>
      </c>
      <c r="AX194" s="88">
        <f t="shared" si="259"/>
        <v>-6.0830432973264119E-2</v>
      </c>
      <c r="AY194" s="88">
        <f t="shared" si="259"/>
        <v>4.3414965320387945E-2</v>
      </c>
      <c r="AZ194" s="88">
        <f t="shared" si="259"/>
        <v>2.3559870696605745E-2</v>
      </c>
      <c r="BA194" s="88">
        <f t="shared" si="259"/>
        <v>-4.8266724636141678E-2</v>
      </c>
      <c r="BB194" s="88">
        <f t="shared" si="259"/>
        <v>7.9336654414718551E-3</v>
      </c>
      <c r="BC194" s="88">
        <f t="shared" si="259"/>
        <v>-2.4970601340812321E-2</v>
      </c>
      <c r="BD194" s="88">
        <f t="shared" si="259"/>
        <v>1.6901780436899938E-2</v>
      </c>
      <c r="BE194" s="88">
        <f t="shared" si="259"/>
        <v>1.6165156838284487E-2</v>
      </c>
      <c r="BF194" s="88">
        <f t="shared" si="259"/>
        <v>7.3650632810692805E-3</v>
      </c>
    </row>
    <row r="195" spans="1:58" x14ac:dyDescent="0.3">
      <c r="A195" s="75">
        <v>4165</v>
      </c>
      <c r="B195" s="76">
        <v>42853</v>
      </c>
      <c r="C195" s="80">
        <v>3278.5412000000001</v>
      </c>
      <c r="D195" s="81">
        <v>68.427599999999998</v>
      </c>
      <c r="E195" s="82">
        <v>60.94</v>
      </c>
      <c r="F195" s="82">
        <v>49.369399999999999</v>
      </c>
      <c r="G195" s="82">
        <v>101.2116</v>
      </c>
      <c r="H195" s="82">
        <v>186.0299</v>
      </c>
      <c r="I195" s="82">
        <v>121.18680000000001</v>
      </c>
      <c r="J195" s="82">
        <v>35.134999999999998</v>
      </c>
      <c r="K195" s="82">
        <v>66.287899999999993</v>
      </c>
      <c r="L195" s="82">
        <v>165.733</v>
      </c>
      <c r="M195" s="87">
        <v>212.70400000000001</v>
      </c>
      <c r="N195" s="86">
        <v>1265.9368333556199</v>
      </c>
      <c r="O195" s="24"/>
      <c r="P195" s="76">
        <v>42853</v>
      </c>
      <c r="Q195" s="28">
        <f t="shared" si="174"/>
        <v>1.0271047215903994E-2</v>
      </c>
      <c r="R195" s="28">
        <f t="shared" si="175"/>
        <v>-6.2783260171342836E-2</v>
      </c>
      <c r="S195" s="28">
        <f t="shared" si="176"/>
        <v>2.0770519262981457E-2</v>
      </c>
      <c r="T195" s="28">
        <f t="shared" si="177"/>
        <v>1.2196947175265649E-2</v>
      </c>
      <c r="U195" s="28">
        <f t="shared" si="178"/>
        <v>3.9477116664852208E-2</v>
      </c>
      <c r="V195" s="28">
        <f t="shared" si="179"/>
        <v>-6.2399170931314307E-3</v>
      </c>
      <c r="W195" s="28">
        <f t="shared" si="180"/>
        <v>-4.3903609231586982E-3</v>
      </c>
      <c r="X195" s="28">
        <f t="shared" si="181"/>
        <v>-4.6886613822924694E-2</v>
      </c>
      <c r="Y195" s="28">
        <f t="shared" si="182"/>
        <v>1.6729246041240931E-2</v>
      </c>
      <c r="Z195" s="28">
        <f t="shared" si="183"/>
        <v>1.2691254827198462E-2</v>
      </c>
      <c r="AA195" s="28">
        <f t="shared" si="184"/>
        <v>7.9622570641112222E-2</v>
      </c>
      <c r="AB195" s="28">
        <f t="shared" si="185"/>
        <v>7.1929325624031648E-4</v>
      </c>
      <c r="AC195" s="28"/>
      <c r="AD195" s="28"/>
      <c r="AE195" s="28"/>
      <c r="AF195" s="28"/>
      <c r="AG195" s="24"/>
      <c r="AH195" s="76">
        <v>42853</v>
      </c>
      <c r="AI195" s="25">
        <f t="shared" si="186"/>
        <v>9.551753959663678E-3</v>
      </c>
      <c r="AJ195" s="25">
        <f t="shared" si="187"/>
        <v>-6.3502553427583153E-2</v>
      </c>
      <c r="AK195" s="25">
        <f t="shared" si="188"/>
        <v>2.0051226006741141E-2</v>
      </c>
      <c r="AL195" s="25">
        <f t="shared" si="189"/>
        <v>1.1477653919025332E-2</v>
      </c>
      <c r="AM195" s="25">
        <f t="shared" si="190"/>
        <v>3.8757823408611891E-2</v>
      </c>
      <c r="AN195" s="25">
        <f t="shared" si="191"/>
        <v>-6.9592103493717472E-3</v>
      </c>
      <c r="AO195" s="25">
        <f t="shared" si="192"/>
        <v>-5.1096541793990147E-3</v>
      </c>
      <c r="AP195" s="25">
        <f t="shared" si="193"/>
        <v>-4.7605907079165011E-2</v>
      </c>
      <c r="AQ195" s="25">
        <f t="shared" si="194"/>
        <v>1.6009952785000614E-2</v>
      </c>
      <c r="AR195" s="25">
        <f t="shared" si="195"/>
        <v>1.1971961570958145E-2</v>
      </c>
      <c r="AS195" s="25">
        <f t="shared" si="196"/>
        <v>7.8903277384871906E-2</v>
      </c>
      <c r="AU195" s="76">
        <v>42853</v>
      </c>
      <c r="AV195" s="88">
        <f t="shared" ref="AV195:BF195" si="260">AI195-AI$251/12-AI$250*$AI195</f>
        <v>0</v>
      </c>
      <c r="AW195" s="88">
        <f t="shared" si="260"/>
        <v>-7.8475701229124339E-2</v>
      </c>
      <c r="AX195" s="88">
        <f t="shared" si="260"/>
        <v>-8.8010959296995293E-3</v>
      </c>
      <c r="AY195" s="88">
        <f t="shared" si="260"/>
        <v>-1.1227731901387004E-3</v>
      </c>
      <c r="AZ195" s="88">
        <f t="shared" si="260"/>
        <v>2.452866251252149E-2</v>
      </c>
      <c r="BA195" s="88">
        <f t="shared" si="260"/>
        <v>-1.7288450374659675E-2</v>
      </c>
      <c r="BB195" s="88">
        <f t="shared" si="260"/>
        <v>-1.2175282239819261E-2</v>
      </c>
      <c r="BC195" s="88">
        <f t="shared" si="260"/>
        <v>-6.0232927401062127E-2</v>
      </c>
      <c r="BD195" s="88">
        <f t="shared" si="260"/>
        <v>8.3904873775607833E-3</v>
      </c>
      <c r="BE195" s="88">
        <f t="shared" si="260"/>
        <v>3.667165357701398E-3</v>
      </c>
      <c r="BF195" s="88">
        <f t="shared" si="260"/>
        <v>6.5485326568932412E-2</v>
      </c>
    </row>
    <row r="196" spans="1:58" x14ac:dyDescent="0.3">
      <c r="A196" s="75">
        <v>4188</v>
      </c>
      <c r="B196" s="76">
        <v>42886</v>
      </c>
      <c r="C196" s="80">
        <v>3324.6768999999999</v>
      </c>
      <c r="D196" s="81">
        <v>73.644999999999996</v>
      </c>
      <c r="E196" s="82">
        <v>47.15</v>
      </c>
      <c r="F196" s="82">
        <v>49.8416</v>
      </c>
      <c r="G196" s="82">
        <v>103.83199999999999</v>
      </c>
      <c r="H196" s="82">
        <v>182.27690000000001</v>
      </c>
      <c r="I196" s="82">
        <v>120.6032</v>
      </c>
      <c r="J196" s="82">
        <v>34.311199999999999</v>
      </c>
      <c r="K196" s="82">
        <v>69.851900000000001</v>
      </c>
      <c r="L196" s="82">
        <v>172.16300000000001</v>
      </c>
      <c r="M196" s="87">
        <v>229.364</v>
      </c>
      <c r="N196" s="86">
        <v>1266.9846599417999</v>
      </c>
      <c r="O196" s="24"/>
      <c r="P196" s="76">
        <v>42886</v>
      </c>
      <c r="Q196" s="28">
        <f t="shared" ref="Q196:Q244" si="261">(C196/C195)-1</f>
        <v>1.4072020812183172E-2</v>
      </c>
      <c r="R196" s="28">
        <f t="shared" ref="R196:R244" si="262">(D196/D195)-1</f>
        <v>7.6247011439828372E-2</v>
      </c>
      <c r="S196" s="28">
        <f t="shared" ref="S196:S244" si="263">(E196/E195)-1</f>
        <v>-0.22628815228093202</v>
      </c>
      <c r="T196" s="28">
        <f t="shared" ref="T196:T244" si="264">(F196/F195)-1</f>
        <v>9.5646291022375429E-3</v>
      </c>
      <c r="U196" s="28">
        <f t="shared" ref="U196:U244" si="265">(G196/G195)-1</f>
        <v>2.5890312968078755E-2</v>
      </c>
      <c r="V196" s="28">
        <f t="shared" ref="V196:V244" si="266">(H196/H195)-1</f>
        <v>-2.0174176301766433E-2</v>
      </c>
      <c r="W196" s="28">
        <f t="shared" ref="W196:W244" si="267">(I196/I195)-1</f>
        <v>-4.8157060009836883E-3</v>
      </c>
      <c r="X196" s="28">
        <f t="shared" ref="X196:X244" si="268">(J196/J195)-1</f>
        <v>-2.3446705564252102E-2</v>
      </c>
      <c r="Y196" s="28">
        <f t="shared" ref="Y196:Y244" si="269">(K196/K195)-1</f>
        <v>5.3765468509335834E-2</v>
      </c>
      <c r="Z196" s="28">
        <f t="shared" ref="Z196:Z244" si="270">(L196/L195)-1</f>
        <v>3.8797342713883243E-2</v>
      </c>
      <c r="AA196" s="28">
        <f t="shared" ref="AA196:AA244" si="271">(M196/M195)-1</f>
        <v>7.8324808184143224E-2</v>
      </c>
      <c r="AB196" s="28">
        <f t="shared" ref="AB196:AB244" si="272">(N196/N195)-1</f>
        <v>8.2770842791779486E-4</v>
      </c>
      <c r="AC196" s="28"/>
      <c r="AD196" s="28"/>
      <c r="AE196" s="28"/>
      <c r="AF196" s="28"/>
      <c r="AG196" s="24"/>
      <c r="AH196" s="76">
        <v>42886</v>
      </c>
      <c r="AI196" s="25">
        <f t="shared" ref="AI196:AI244" si="273">Q196-$AB196</f>
        <v>1.3244312384265378E-2</v>
      </c>
      <c r="AJ196" s="25">
        <f t="shared" ref="AJ196:AJ244" si="274">R196-$AB196</f>
        <v>7.5419303011910577E-2</v>
      </c>
      <c r="AK196" s="25">
        <f t="shared" ref="AK196:AK244" si="275">S196-$AB196</f>
        <v>-0.22711586070884981</v>
      </c>
      <c r="AL196" s="25">
        <f t="shared" ref="AL196:AL244" si="276">T196-$AB196</f>
        <v>8.7369206743197481E-3</v>
      </c>
      <c r="AM196" s="25">
        <f t="shared" ref="AM196:AM244" si="277">U196-$AB196</f>
        <v>2.506260454016096E-2</v>
      </c>
      <c r="AN196" s="25">
        <f t="shared" ref="AN196:AN244" si="278">V196-$AB196</f>
        <v>-2.1001884729684228E-2</v>
      </c>
      <c r="AO196" s="25">
        <f t="shared" ref="AO196:AO244" si="279">W196-$AB196</f>
        <v>-5.6434144289014831E-3</v>
      </c>
      <c r="AP196" s="25">
        <f t="shared" ref="AP196:AP244" si="280">X196-$AB196</f>
        <v>-2.4274413992169896E-2</v>
      </c>
      <c r="AQ196" s="25">
        <f t="shared" ref="AQ196:AQ244" si="281">Y196-$AB196</f>
        <v>5.2937760081418039E-2</v>
      </c>
      <c r="AR196" s="25">
        <f t="shared" ref="AR196:AR244" si="282">Z196-$AB196</f>
        <v>3.7969634285965448E-2</v>
      </c>
      <c r="AS196" s="25">
        <f t="shared" ref="AS196:AS244" si="283">AA196-$AB196</f>
        <v>7.7497099756225429E-2</v>
      </c>
      <c r="AU196" s="76">
        <v>42886</v>
      </c>
      <c r="AV196" s="88">
        <f t="shared" ref="AV196:BF196" si="284">AI196-AI$251/12-AI$250*$AI196</f>
        <v>0</v>
      </c>
      <c r="AW196" s="88">
        <f t="shared" si="284"/>
        <v>5.5833381424279196E-2</v>
      </c>
      <c r="AX196" s="88">
        <f t="shared" si="284"/>
        <v>-0.26207926544413718</v>
      </c>
      <c r="AY196" s="88">
        <f t="shared" si="284"/>
        <v>-7.6374098322015502E-3</v>
      </c>
      <c r="AZ196" s="88">
        <f t="shared" si="284"/>
        <v>7.1329407271016713E-3</v>
      </c>
      <c r="BA196" s="88">
        <f t="shared" si="284"/>
        <v>-3.4730548925477028E-2</v>
      </c>
      <c r="BB196" s="88">
        <f t="shared" si="284"/>
        <v>-1.5642389278836811E-2</v>
      </c>
      <c r="BC196" s="88">
        <f t="shared" si="284"/>
        <v>-4.0860654935305184E-2</v>
      </c>
      <c r="BD196" s="88">
        <f t="shared" si="284"/>
        <v>4.3332452940593826E-2</v>
      </c>
      <c r="BE196" s="88">
        <f t="shared" si="284"/>
        <v>2.7707623561887065E-2</v>
      </c>
      <c r="BF196" s="88">
        <f t="shared" si="284"/>
        <v>6.1585186574150935E-2</v>
      </c>
    </row>
    <row r="197" spans="1:58" x14ac:dyDescent="0.3">
      <c r="A197" s="75">
        <v>4210</v>
      </c>
      <c r="B197" s="76">
        <v>42916</v>
      </c>
      <c r="C197" s="80">
        <v>3345.4258</v>
      </c>
      <c r="D197" s="81">
        <v>71.008899999999997</v>
      </c>
      <c r="E197" s="82">
        <v>49.81</v>
      </c>
      <c r="F197" s="82">
        <v>55.057499999999997</v>
      </c>
      <c r="G197" s="82">
        <v>102.4791</v>
      </c>
      <c r="H197" s="82">
        <v>183.7741</v>
      </c>
      <c r="I197" s="82">
        <v>120.9477</v>
      </c>
      <c r="J197" s="82">
        <v>35.415700000000001</v>
      </c>
      <c r="K197" s="82">
        <v>69.465599999999995</v>
      </c>
      <c r="L197" s="82">
        <v>170.13</v>
      </c>
      <c r="M197" s="87">
        <v>234.251</v>
      </c>
      <c r="N197" s="86">
        <v>1268.1375126928499</v>
      </c>
      <c r="O197" s="24"/>
      <c r="P197" s="76">
        <v>42916</v>
      </c>
      <c r="Q197" s="28">
        <f t="shared" si="261"/>
        <v>6.2408771210218372E-3</v>
      </c>
      <c r="R197" s="28">
        <f t="shared" si="262"/>
        <v>-3.5794690746147051E-2</v>
      </c>
      <c r="S197" s="28">
        <f t="shared" si="263"/>
        <v>5.6415694591728682E-2</v>
      </c>
      <c r="T197" s="28">
        <f t="shared" si="264"/>
        <v>0.10464952971012154</v>
      </c>
      <c r="U197" s="28">
        <f t="shared" si="265"/>
        <v>-1.3029701826026585E-2</v>
      </c>
      <c r="V197" s="28">
        <f t="shared" si="266"/>
        <v>8.2138767995285633E-3</v>
      </c>
      <c r="W197" s="28">
        <f t="shared" si="267"/>
        <v>2.8564747867385609E-3</v>
      </c>
      <c r="X197" s="28">
        <f t="shared" si="268"/>
        <v>3.2190654946489872E-2</v>
      </c>
      <c r="Y197" s="28">
        <f t="shared" si="269"/>
        <v>-5.5302719038423653E-3</v>
      </c>
      <c r="Z197" s="28">
        <f t="shared" si="270"/>
        <v>-1.1808576755748978E-2</v>
      </c>
      <c r="AA197" s="28">
        <f t="shared" si="271"/>
        <v>2.1306743865645794E-2</v>
      </c>
      <c r="AB197" s="28">
        <f t="shared" si="272"/>
        <v>9.0991847612653665E-4</v>
      </c>
      <c r="AC197" s="28"/>
      <c r="AD197" s="28"/>
      <c r="AE197" s="28"/>
      <c r="AF197" s="28"/>
      <c r="AG197" s="24"/>
      <c r="AH197" s="76">
        <v>42916</v>
      </c>
      <c r="AI197" s="25">
        <f t="shared" si="273"/>
        <v>5.3309586448953006E-3</v>
      </c>
      <c r="AJ197" s="25">
        <f t="shared" si="274"/>
        <v>-3.6704609222273588E-2</v>
      </c>
      <c r="AK197" s="25">
        <f t="shared" si="275"/>
        <v>5.5505776115602146E-2</v>
      </c>
      <c r="AL197" s="25">
        <f t="shared" si="276"/>
        <v>0.103739611233995</v>
      </c>
      <c r="AM197" s="25">
        <f t="shared" si="277"/>
        <v>-1.3939620302153122E-2</v>
      </c>
      <c r="AN197" s="25">
        <f t="shared" si="278"/>
        <v>7.3039583234020267E-3</v>
      </c>
      <c r="AO197" s="25">
        <f t="shared" si="279"/>
        <v>1.9465563106120243E-3</v>
      </c>
      <c r="AP197" s="25">
        <f t="shared" si="280"/>
        <v>3.1280736470363335E-2</v>
      </c>
      <c r="AQ197" s="25">
        <f t="shared" si="281"/>
        <v>-6.440190379968902E-3</v>
      </c>
      <c r="AR197" s="25">
        <f t="shared" si="282"/>
        <v>-1.2718495231875515E-2</v>
      </c>
      <c r="AS197" s="25">
        <f t="shared" si="283"/>
        <v>2.0396825389519257E-2</v>
      </c>
      <c r="AU197" s="76">
        <v>42916</v>
      </c>
      <c r="AV197" s="88">
        <f t="shared" ref="AV197:BF197" si="285">AI197-AI$251/12-AI$250*$AI197</f>
        <v>0</v>
      </c>
      <c r="AW197" s="88">
        <f t="shared" si="285"/>
        <v>-4.6405105451208725E-2</v>
      </c>
      <c r="AX197" s="88">
        <f t="shared" si="285"/>
        <v>3.3638754526390501E-2</v>
      </c>
      <c r="AY197" s="88">
        <f t="shared" si="285"/>
        <v>9.5452961172156139E-2</v>
      </c>
      <c r="AZ197" s="88">
        <f t="shared" si="285"/>
        <v>-2.3938904896174243E-2</v>
      </c>
      <c r="BA197" s="88">
        <f t="shared" si="285"/>
        <v>8.6044520122329111E-4</v>
      </c>
      <c r="BB197" s="88">
        <f t="shared" si="285"/>
        <v>-1.7660966680093154E-3</v>
      </c>
      <c r="BC197" s="88">
        <f t="shared" si="285"/>
        <v>2.3179320871987669E-2</v>
      </c>
      <c r="BD197" s="88">
        <f t="shared" si="285"/>
        <v>-1.1789730570167405E-2</v>
      </c>
      <c r="BE197" s="88">
        <f t="shared" si="285"/>
        <v>-1.8786088701843579E-2</v>
      </c>
      <c r="BF197" s="88">
        <f t="shared" si="285"/>
        <v>9.8296093378717406E-3</v>
      </c>
    </row>
    <row r="198" spans="1:58" x14ac:dyDescent="0.3">
      <c r="A198" s="75">
        <v>4231</v>
      </c>
      <c r="B198" s="76">
        <v>42947</v>
      </c>
      <c r="C198" s="80">
        <v>3414.2152000000001</v>
      </c>
      <c r="D198" s="81">
        <v>68.398399999999995</v>
      </c>
      <c r="E198" s="82">
        <v>47.14</v>
      </c>
      <c r="F198" s="82">
        <v>55.0334</v>
      </c>
      <c r="G198" s="82">
        <v>108.084</v>
      </c>
      <c r="H198" s="82">
        <v>192.3349</v>
      </c>
      <c r="I198" s="82">
        <v>119.914</v>
      </c>
      <c r="J198" s="82">
        <v>34.760300000000001</v>
      </c>
      <c r="K198" s="82">
        <v>70.998900000000006</v>
      </c>
      <c r="L198" s="82">
        <v>171.78</v>
      </c>
      <c r="M198" s="87">
        <v>237.279</v>
      </c>
      <c r="N198" s="86">
        <v>1269.3594101733299</v>
      </c>
      <c r="O198" s="24"/>
      <c r="P198" s="76">
        <v>42947</v>
      </c>
      <c r="Q198" s="28">
        <f t="shared" si="261"/>
        <v>2.0562225591731931E-2</v>
      </c>
      <c r="R198" s="28">
        <f t="shared" si="262"/>
        <v>-3.6762997314421231E-2</v>
      </c>
      <c r="S198" s="28">
        <f t="shared" si="263"/>
        <v>-5.3603694037341887E-2</v>
      </c>
      <c r="T198" s="28">
        <f t="shared" si="264"/>
        <v>-4.3772419742993396E-4</v>
      </c>
      <c r="U198" s="28">
        <f t="shared" si="265"/>
        <v>5.4693103276668209E-2</v>
      </c>
      <c r="V198" s="28">
        <f t="shared" si="266"/>
        <v>4.6583278057136468E-2</v>
      </c>
      <c r="W198" s="28">
        <f t="shared" si="267"/>
        <v>-8.5466693455105158E-3</v>
      </c>
      <c r="X198" s="28">
        <f t="shared" si="268"/>
        <v>-1.8505916867378014E-2</v>
      </c>
      <c r="Y198" s="28">
        <f t="shared" si="269"/>
        <v>2.2072795743504958E-2</v>
      </c>
      <c r="Z198" s="28">
        <f t="shared" si="270"/>
        <v>9.6984658790337797E-3</v>
      </c>
      <c r="AA198" s="28">
        <f t="shared" si="271"/>
        <v>1.2926305544053163E-2</v>
      </c>
      <c r="AB198" s="28">
        <f t="shared" si="272"/>
        <v>9.6353705197582684E-4</v>
      </c>
      <c r="AC198" s="28"/>
      <c r="AD198" s="28"/>
      <c r="AE198" s="28"/>
      <c r="AF198" s="28"/>
      <c r="AG198" s="24"/>
      <c r="AH198" s="76">
        <v>42947</v>
      </c>
      <c r="AI198" s="25">
        <f t="shared" si="273"/>
        <v>1.9598688539756104E-2</v>
      </c>
      <c r="AJ198" s="25">
        <f t="shared" si="274"/>
        <v>-3.7726534366397058E-2</v>
      </c>
      <c r="AK198" s="25">
        <f t="shared" si="275"/>
        <v>-5.4567231089317714E-2</v>
      </c>
      <c r="AL198" s="25">
        <f t="shared" si="276"/>
        <v>-1.4012612494057608E-3</v>
      </c>
      <c r="AM198" s="25">
        <f t="shared" si="277"/>
        <v>5.3729566224692382E-2</v>
      </c>
      <c r="AN198" s="25">
        <f t="shared" si="278"/>
        <v>4.5619741005160641E-2</v>
      </c>
      <c r="AO198" s="25">
        <f t="shared" si="279"/>
        <v>-9.5102063974863427E-3</v>
      </c>
      <c r="AP198" s="25">
        <f t="shared" si="280"/>
        <v>-1.9469453919353841E-2</v>
      </c>
      <c r="AQ198" s="25">
        <f t="shared" si="281"/>
        <v>2.1109258691529131E-2</v>
      </c>
      <c r="AR198" s="25">
        <f t="shared" si="282"/>
        <v>8.7349288270579528E-3</v>
      </c>
      <c r="AS198" s="25">
        <f t="shared" si="283"/>
        <v>1.1962768492077336E-2</v>
      </c>
      <c r="AU198" s="76">
        <v>42947</v>
      </c>
      <c r="AV198" s="88">
        <f t="shared" ref="AV198:BF198" si="286">AI198-AI$251/12-AI$250*$AI198</f>
        <v>0</v>
      </c>
      <c r="AW198" s="88">
        <f t="shared" si="286"/>
        <v>-6.5250393932671485E-2</v>
      </c>
      <c r="AX198" s="88">
        <f t="shared" si="286"/>
        <v>-0.10004695387728681</v>
      </c>
      <c r="AY198" s="88">
        <f t="shared" si="286"/>
        <v>-2.4269951222664315E-2</v>
      </c>
      <c r="AZ198" s="88">
        <f t="shared" si="286"/>
        <v>2.9431854896867671E-2</v>
      </c>
      <c r="BA198" s="88">
        <f t="shared" si="286"/>
        <v>2.6041143671536711E-2</v>
      </c>
      <c r="BB198" s="88">
        <f t="shared" si="286"/>
        <v>-2.4557060455207124E-2</v>
      </c>
      <c r="BC198" s="88">
        <f t="shared" si="286"/>
        <v>-4.286895933037272E-2</v>
      </c>
      <c r="BD198" s="88">
        <f t="shared" si="286"/>
        <v>8.0865959104736568E-3</v>
      </c>
      <c r="BE198" s="88">
        <f t="shared" si="286"/>
        <v>-4.895174094528984E-3</v>
      </c>
      <c r="BF198" s="88">
        <f t="shared" si="286"/>
        <v>-8.2409048112385488E-3</v>
      </c>
    </row>
    <row r="199" spans="1:58" x14ac:dyDescent="0.3">
      <c r="A199" s="75">
        <v>4254</v>
      </c>
      <c r="B199" s="76">
        <v>42978</v>
      </c>
      <c r="C199" s="80">
        <v>3424.6664999999998</v>
      </c>
      <c r="D199" s="81">
        <v>67.954899999999995</v>
      </c>
      <c r="E199" s="82">
        <v>47.15</v>
      </c>
      <c r="F199" s="82">
        <v>55.474299999999999</v>
      </c>
      <c r="G199" s="82">
        <v>111.75360000000001</v>
      </c>
      <c r="H199" s="82">
        <v>191.48570000000001</v>
      </c>
      <c r="I199" s="82">
        <v>115.4708</v>
      </c>
      <c r="J199" s="82">
        <v>36.020400000000002</v>
      </c>
      <c r="K199" s="82">
        <v>70.549800000000005</v>
      </c>
      <c r="L199" s="82">
        <v>171.67599999999999</v>
      </c>
      <c r="M199" s="87">
        <v>246.108</v>
      </c>
      <c r="N199" s="86">
        <v>1270.6994619500899</v>
      </c>
      <c r="O199" s="24"/>
      <c r="P199" s="76">
        <v>42978</v>
      </c>
      <c r="Q199" s="28">
        <f t="shared" si="261"/>
        <v>3.0611134295224218E-3</v>
      </c>
      <c r="R199" s="28">
        <f t="shared" si="262"/>
        <v>-6.4840698028023613E-3</v>
      </c>
      <c r="S199" s="28">
        <f t="shared" si="263"/>
        <v>2.121340687313289E-4</v>
      </c>
      <c r="T199" s="28">
        <f t="shared" si="264"/>
        <v>8.0114984718371307E-3</v>
      </c>
      <c r="U199" s="28">
        <f t="shared" si="265"/>
        <v>3.395137115576774E-2</v>
      </c>
      <c r="V199" s="28">
        <f t="shared" si="266"/>
        <v>-4.4152153353342882E-3</v>
      </c>
      <c r="W199" s="28">
        <f t="shared" si="267"/>
        <v>-3.7053221475390696E-2</v>
      </c>
      <c r="X199" s="28">
        <f t="shared" si="268"/>
        <v>3.6251125565659681E-2</v>
      </c>
      <c r="Y199" s="28">
        <f t="shared" si="269"/>
        <v>-6.3254501126074336E-3</v>
      </c>
      <c r="Z199" s="28">
        <f t="shared" si="270"/>
        <v>-6.0542554430087492E-4</v>
      </c>
      <c r="AA199" s="28">
        <f t="shared" si="271"/>
        <v>3.7209361131832264E-2</v>
      </c>
      <c r="AB199" s="28">
        <f t="shared" si="272"/>
        <v>1.0556913715848992E-3</v>
      </c>
      <c r="AC199" s="28"/>
      <c r="AD199" s="28"/>
      <c r="AE199" s="28"/>
      <c r="AF199" s="28"/>
      <c r="AG199" s="24"/>
      <c r="AH199" s="76">
        <v>42978</v>
      </c>
      <c r="AI199" s="25">
        <f t="shared" si="273"/>
        <v>2.0054220579375226E-3</v>
      </c>
      <c r="AJ199" s="25">
        <f t="shared" si="274"/>
        <v>-7.5397611743872606E-3</v>
      </c>
      <c r="AK199" s="25">
        <f t="shared" si="275"/>
        <v>-8.4355730285357033E-4</v>
      </c>
      <c r="AL199" s="25">
        <f t="shared" si="276"/>
        <v>6.9558071002522315E-3</v>
      </c>
      <c r="AM199" s="25">
        <f t="shared" si="277"/>
        <v>3.2895679784182841E-2</v>
      </c>
      <c r="AN199" s="25">
        <f t="shared" si="278"/>
        <v>-5.4709067069191875E-3</v>
      </c>
      <c r="AO199" s="25">
        <f t="shared" si="279"/>
        <v>-3.8108912846975596E-2</v>
      </c>
      <c r="AP199" s="25">
        <f t="shared" si="280"/>
        <v>3.5195434194074782E-2</v>
      </c>
      <c r="AQ199" s="25">
        <f t="shared" si="281"/>
        <v>-7.3811414841923328E-3</v>
      </c>
      <c r="AR199" s="25">
        <f t="shared" si="282"/>
        <v>-1.6611169158857741E-3</v>
      </c>
      <c r="AS199" s="25">
        <f t="shared" si="283"/>
        <v>3.6153669760247364E-2</v>
      </c>
      <c r="AU199" s="76">
        <v>42978</v>
      </c>
      <c r="AV199" s="88">
        <f t="shared" ref="AV199:BF199" si="287">AI199-AI$251/12-AI$250*$AI199</f>
        <v>0</v>
      </c>
      <c r="AW199" s="88">
        <f t="shared" si="287"/>
        <v>-1.3085970258994458E-2</v>
      </c>
      <c r="AX199" s="88">
        <f t="shared" si="287"/>
        <v>-1.7206907156475788E-2</v>
      </c>
      <c r="AY199" s="88">
        <f t="shared" si="287"/>
        <v>2.0679533147132077E-3</v>
      </c>
      <c r="AZ199" s="88">
        <f t="shared" si="287"/>
        <v>2.6229086626682843E-2</v>
      </c>
      <c r="BA199" s="88">
        <f t="shared" si="287"/>
        <v>-8.8528814176042844E-3</v>
      </c>
      <c r="BB199" s="88">
        <f t="shared" si="287"/>
        <v>-3.9179779034689277E-2</v>
      </c>
      <c r="BC199" s="88">
        <f t="shared" si="287"/>
        <v>3.0659712490761985E-2</v>
      </c>
      <c r="BD199" s="88">
        <f t="shared" si="287"/>
        <v>-1.0942222676348101E-2</v>
      </c>
      <c r="BE199" s="88">
        <f t="shared" si="287"/>
        <v>-5.9660332076412574E-3</v>
      </c>
      <c r="BF199" s="88">
        <f t="shared" si="287"/>
        <v>2.7832528690059987E-2</v>
      </c>
    </row>
    <row r="200" spans="1:58" x14ac:dyDescent="0.3">
      <c r="A200" s="75">
        <v>4275</v>
      </c>
      <c r="B200" s="76">
        <v>43007</v>
      </c>
      <c r="C200" s="80">
        <v>3495.3117999999999</v>
      </c>
      <c r="D200" s="81">
        <v>67.395899999999997</v>
      </c>
      <c r="E200" s="82">
        <v>48.72</v>
      </c>
      <c r="F200" s="82">
        <v>53.291899999999998</v>
      </c>
      <c r="G200" s="82">
        <v>111.3351</v>
      </c>
      <c r="H200" s="82">
        <v>209.06489999999999</v>
      </c>
      <c r="I200" s="82">
        <v>124.018</v>
      </c>
      <c r="J200" s="82">
        <v>38.933700000000002</v>
      </c>
      <c r="K200" s="82">
        <v>70.272800000000004</v>
      </c>
      <c r="L200" s="82">
        <v>165.297</v>
      </c>
      <c r="M200" s="87">
        <v>241.047</v>
      </c>
      <c r="N200" s="86">
        <v>1271.92332325335</v>
      </c>
      <c r="O200" s="24"/>
      <c r="P200" s="76">
        <v>43007</v>
      </c>
      <c r="Q200" s="28">
        <f t="shared" si="261"/>
        <v>2.0628373594917981E-2</v>
      </c>
      <c r="R200" s="28">
        <f t="shared" si="262"/>
        <v>-8.2260440380310662E-3</v>
      </c>
      <c r="S200" s="28">
        <f t="shared" si="263"/>
        <v>3.3297985153764698E-2</v>
      </c>
      <c r="T200" s="28">
        <f t="shared" si="264"/>
        <v>-3.9340739765981736E-2</v>
      </c>
      <c r="U200" s="28">
        <f t="shared" si="265"/>
        <v>-3.7448458036252186E-3</v>
      </c>
      <c r="V200" s="28">
        <f t="shared" si="266"/>
        <v>9.1804244390051082E-2</v>
      </c>
      <c r="W200" s="28">
        <f t="shared" si="267"/>
        <v>7.4020444995617884E-2</v>
      </c>
      <c r="X200" s="28">
        <f t="shared" si="268"/>
        <v>8.0879168471199581E-2</v>
      </c>
      <c r="Y200" s="28">
        <f t="shared" si="269"/>
        <v>-3.92630453948839E-3</v>
      </c>
      <c r="Z200" s="28">
        <f t="shared" si="270"/>
        <v>-3.7157203103520553E-2</v>
      </c>
      <c r="AA200" s="28">
        <f t="shared" si="271"/>
        <v>-2.0564142571554034E-2</v>
      </c>
      <c r="AB200" s="28">
        <f t="shared" si="272"/>
        <v>9.631398610823183E-4</v>
      </c>
      <c r="AC200" s="28"/>
      <c r="AD200" s="28"/>
      <c r="AE200" s="28"/>
      <c r="AF200" s="28"/>
      <c r="AG200" s="24"/>
      <c r="AH200" s="76">
        <v>43007</v>
      </c>
      <c r="AI200" s="25">
        <f t="shared" si="273"/>
        <v>1.9665233733835663E-2</v>
      </c>
      <c r="AJ200" s="25">
        <f t="shared" si="274"/>
        <v>-9.1891838991133845E-3</v>
      </c>
      <c r="AK200" s="25">
        <f t="shared" si="275"/>
        <v>3.2334845292682379E-2</v>
      </c>
      <c r="AL200" s="25">
        <f t="shared" si="276"/>
        <v>-4.0303879627064054E-2</v>
      </c>
      <c r="AM200" s="25">
        <f t="shared" si="277"/>
        <v>-4.7079856647075369E-3</v>
      </c>
      <c r="AN200" s="25">
        <f t="shared" si="278"/>
        <v>9.0841104528968764E-2</v>
      </c>
      <c r="AO200" s="25">
        <f t="shared" si="279"/>
        <v>7.3057305134535566E-2</v>
      </c>
      <c r="AP200" s="25">
        <f t="shared" si="280"/>
        <v>7.9916028610117262E-2</v>
      </c>
      <c r="AQ200" s="25">
        <f t="shared" si="281"/>
        <v>-4.8894444005707083E-3</v>
      </c>
      <c r="AR200" s="25">
        <f t="shared" si="282"/>
        <v>-3.8120342964602871E-2</v>
      </c>
      <c r="AS200" s="25">
        <f t="shared" si="283"/>
        <v>-2.1527282432636352E-2</v>
      </c>
      <c r="AU200" s="76">
        <v>43007</v>
      </c>
      <c r="AV200" s="88">
        <f t="shared" ref="AV200:BF200" si="288">AI200-AI$251/12-AI$250*$AI200</f>
        <v>0</v>
      </c>
      <c r="AW200" s="88">
        <f t="shared" si="288"/>
        <v>-3.6796172258908147E-2</v>
      </c>
      <c r="AX200" s="88">
        <f t="shared" si="288"/>
        <v>-1.3255007964225581E-2</v>
      </c>
      <c r="AY200" s="88">
        <f t="shared" si="288"/>
        <v>-6.3240580747374875E-2</v>
      </c>
      <c r="AZ200" s="88">
        <f t="shared" si="288"/>
        <v>-2.9072385357748361E-2</v>
      </c>
      <c r="BA200" s="88">
        <f t="shared" si="288"/>
        <v>7.1201244700572153E-2</v>
      </c>
      <c r="BB200" s="88">
        <f t="shared" si="288"/>
        <v>5.7957587964315216E-2</v>
      </c>
      <c r="BC200" s="88">
        <f t="shared" si="288"/>
        <v>5.6445172370120644E-2</v>
      </c>
      <c r="BD200" s="88">
        <f t="shared" si="288"/>
        <v>-1.7947894895282632E-2</v>
      </c>
      <c r="BE200" s="88">
        <f t="shared" si="288"/>
        <v>-5.1785717696274165E-2</v>
      </c>
      <c r="BF200" s="88">
        <f t="shared" si="288"/>
        <v>-4.1775900511524605E-2</v>
      </c>
    </row>
    <row r="201" spans="1:58" x14ac:dyDescent="0.3">
      <c r="A201" s="75">
        <v>4297</v>
      </c>
      <c r="B201" s="76">
        <v>43039</v>
      </c>
      <c r="C201" s="80">
        <v>3576.8706000000002</v>
      </c>
      <c r="D201" s="81">
        <v>66.316800000000001</v>
      </c>
      <c r="E201" s="82">
        <v>52.25</v>
      </c>
      <c r="F201" s="82">
        <v>56.323700000000002</v>
      </c>
      <c r="G201" s="82">
        <v>124.32340000000001</v>
      </c>
      <c r="H201" s="82">
        <v>206.2003</v>
      </c>
      <c r="I201" s="82">
        <v>126.09050000000001</v>
      </c>
      <c r="J201" s="82">
        <v>39.47</v>
      </c>
      <c r="K201" s="82">
        <v>71.787199999999999</v>
      </c>
      <c r="L201" s="82">
        <v>163.517</v>
      </c>
      <c r="M201" s="87">
        <v>256.78500000000003</v>
      </c>
      <c r="N201" s="86">
        <v>1273.20747376795</v>
      </c>
      <c r="O201" s="24"/>
      <c r="P201" s="76">
        <v>43039</v>
      </c>
      <c r="Q201" s="28">
        <f t="shared" si="261"/>
        <v>2.3333769536669102E-2</v>
      </c>
      <c r="R201" s="28">
        <f t="shared" si="262"/>
        <v>-1.6011359741467945E-2</v>
      </c>
      <c r="S201" s="28">
        <f t="shared" si="263"/>
        <v>7.2454844006568209E-2</v>
      </c>
      <c r="T201" s="28">
        <f t="shared" si="264"/>
        <v>5.6890446765831326E-2</v>
      </c>
      <c r="U201" s="28">
        <f t="shared" si="265"/>
        <v>0.11665952606141294</v>
      </c>
      <c r="V201" s="28">
        <f t="shared" si="266"/>
        <v>-1.3701965274897865E-2</v>
      </c>
      <c r="W201" s="28">
        <f t="shared" si="267"/>
        <v>1.6711283845893377E-2</v>
      </c>
      <c r="X201" s="28">
        <f t="shared" si="268"/>
        <v>1.3774699039649452E-2</v>
      </c>
      <c r="Y201" s="28">
        <f t="shared" si="269"/>
        <v>2.155030111223688E-2</v>
      </c>
      <c r="Z201" s="28">
        <f t="shared" si="270"/>
        <v>-1.0768495495986019E-2</v>
      </c>
      <c r="AA201" s="28">
        <f t="shared" si="271"/>
        <v>6.5290171626280369E-2</v>
      </c>
      <c r="AB201" s="28">
        <f t="shared" si="272"/>
        <v>1.0096131512986606E-3</v>
      </c>
      <c r="AC201" s="28"/>
      <c r="AD201" s="28"/>
      <c r="AE201" s="28"/>
      <c r="AF201" s="28"/>
      <c r="AG201" s="24"/>
      <c r="AH201" s="76">
        <v>43039</v>
      </c>
      <c r="AI201" s="25">
        <f t="shared" si="273"/>
        <v>2.2324156385370442E-2</v>
      </c>
      <c r="AJ201" s="25">
        <f t="shared" si="274"/>
        <v>-1.7020972892766606E-2</v>
      </c>
      <c r="AK201" s="25">
        <f t="shared" si="275"/>
        <v>7.1445230855269548E-2</v>
      </c>
      <c r="AL201" s="25">
        <f t="shared" si="276"/>
        <v>5.5880833614532666E-2</v>
      </c>
      <c r="AM201" s="25">
        <f t="shared" si="277"/>
        <v>0.11564991291011428</v>
      </c>
      <c r="AN201" s="25">
        <f t="shared" si="278"/>
        <v>-1.4711578426196525E-2</v>
      </c>
      <c r="AO201" s="25">
        <f t="shared" si="279"/>
        <v>1.5701670694594716E-2</v>
      </c>
      <c r="AP201" s="25">
        <f t="shared" si="280"/>
        <v>1.2765085888350791E-2</v>
      </c>
      <c r="AQ201" s="25">
        <f t="shared" si="281"/>
        <v>2.054068796093822E-2</v>
      </c>
      <c r="AR201" s="25">
        <f t="shared" si="282"/>
        <v>-1.177810864728468E-2</v>
      </c>
      <c r="AS201" s="25">
        <f t="shared" si="283"/>
        <v>6.4280558474981708E-2</v>
      </c>
      <c r="AU201" s="76">
        <v>43039</v>
      </c>
      <c r="AV201" s="88">
        <f t="shared" ref="AV201:BF201" si="289">AI201-AI$251/12-AI$250*$AI201</f>
        <v>0</v>
      </c>
      <c r="AW201" s="88">
        <f t="shared" si="289"/>
        <v>-4.7949508888619152E-2</v>
      </c>
      <c r="AX201" s="88">
        <f t="shared" si="289"/>
        <v>2.1454933621361902E-2</v>
      </c>
      <c r="AY201" s="88">
        <f t="shared" si="289"/>
        <v>3.0226635281156176E-2</v>
      </c>
      <c r="AZ201" s="88">
        <f t="shared" si="289"/>
        <v>8.8620869927357487E-2</v>
      </c>
      <c r="BA201" s="88">
        <f t="shared" si="289"/>
        <v>-3.6799281968834488E-2</v>
      </c>
      <c r="BB201" s="88">
        <f t="shared" si="289"/>
        <v>-1.5102790598100699E-3</v>
      </c>
      <c r="BC201" s="88">
        <f t="shared" si="289"/>
        <v>-1.355671004757476E-2</v>
      </c>
      <c r="BD201" s="88">
        <f t="shared" si="289"/>
        <v>6.0522805203647376E-3</v>
      </c>
      <c r="BE201" s="88">
        <f t="shared" si="289"/>
        <v>-2.6852826549280374E-2</v>
      </c>
      <c r="BF201" s="88">
        <f t="shared" si="289"/>
        <v>4.2236097984173618E-2</v>
      </c>
    </row>
    <row r="202" spans="1:58" x14ac:dyDescent="0.3">
      <c r="A202" s="75">
        <v>4319</v>
      </c>
      <c r="B202" s="76">
        <v>43069</v>
      </c>
      <c r="C202" s="80">
        <v>3686.578</v>
      </c>
      <c r="D202" s="81">
        <v>86.965900000000005</v>
      </c>
      <c r="E202" s="82">
        <v>55.78</v>
      </c>
      <c r="F202" s="82">
        <v>54.287599999999998</v>
      </c>
      <c r="G202" s="82">
        <v>126.43980000000001</v>
      </c>
      <c r="H202" s="82">
        <v>213.71180000000001</v>
      </c>
      <c r="I202" s="82">
        <v>127.1695</v>
      </c>
      <c r="J202" s="82">
        <v>37.853700000000003</v>
      </c>
      <c r="K202" s="82">
        <v>72.037000000000006</v>
      </c>
      <c r="L202" s="82">
        <v>174.042</v>
      </c>
      <c r="M202" s="87">
        <v>266.12400000000002</v>
      </c>
      <c r="N202" s="86">
        <v>1274.4929207778</v>
      </c>
      <c r="O202" s="24"/>
      <c r="P202" s="76">
        <v>43069</v>
      </c>
      <c r="Q202" s="28">
        <f t="shared" si="261"/>
        <v>3.0671335999686411E-2</v>
      </c>
      <c r="R202" s="28">
        <f t="shared" si="262"/>
        <v>0.31137057276587532</v>
      </c>
      <c r="S202" s="28">
        <f t="shared" si="263"/>
        <v>6.7559808612440264E-2</v>
      </c>
      <c r="T202" s="28">
        <f t="shared" si="264"/>
        <v>-3.6149968840825553E-2</v>
      </c>
      <c r="U202" s="28">
        <f t="shared" si="265"/>
        <v>1.7023343956166004E-2</v>
      </c>
      <c r="V202" s="28">
        <f t="shared" si="266"/>
        <v>3.6428172024967953E-2</v>
      </c>
      <c r="W202" s="28">
        <f t="shared" si="267"/>
        <v>8.5573457159737742E-3</v>
      </c>
      <c r="X202" s="28">
        <f t="shared" si="268"/>
        <v>-4.0950088674942875E-2</v>
      </c>
      <c r="Y202" s="28">
        <f t="shared" si="269"/>
        <v>3.4797289767536377E-3</v>
      </c>
      <c r="Z202" s="28">
        <f t="shared" si="270"/>
        <v>6.4366396154528216E-2</v>
      </c>
      <c r="AA202" s="28">
        <f t="shared" si="271"/>
        <v>3.6368946784274714E-2</v>
      </c>
      <c r="AB202" s="28">
        <f t="shared" si="272"/>
        <v>1.0096131513004369E-3</v>
      </c>
      <c r="AC202" s="28"/>
      <c r="AD202" s="28"/>
      <c r="AE202" s="28"/>
      <c r="AF202" s="28"/>
      <c r="AG202" s="24"/>
      <c r="AH202" s="76">
        <v>43069</v>
      </c>
      <c r="AI202" s="25">
        <f t="shared" si="273"/>
        <v>2.9661722848385974E-2</v>
      </c>
      <c r="AJ202" s="25">
        <f t="shared" si="274"/>
        <v>0.31036095961457488</v>
      </c>
      <c r="AK202" s="25">
        <f t="shared" si="275"/>
        <v>6.6550195461139827E-2</v>
      </c>
      <c r="AL202" s="25">
        <f t="shared" si="276"/>
        <v>-3.715958199212599E-2</v>
      </c>
      <c r="AM202" s="25">
        <f t="shared" si="277"/>
        <v>1.6013730804865567E-2</v>
      </c>
      <c r="AN202" s="25">
        <f t="shared" si="278"/>
        <v>3.5418558873667516E-2</v>
      </c>
      <c r="AO202" s="25">
        <f t="shared" si="279"/>
        <v>7.5477325646733373E-3</v>
      </c>
      <c r="AP202" s="25">
        <f t="shared" si="280"/>
        <v>-4.1959701826243312E-2</v>
      </c>
      <c r="AQ202" s="25">
        <f t="shared" si="281"/>
        <v>2.4701158254532007E-3</v>
      </c>
      <c r="AR202" s="25">
        <f t="shared" si="282"/>
        <v>6.3356783003227779E-2</v>
      </c>
      <c r="AS202" s="25">
        <f t="shared" si="283"/>
        <v>3.5359333632974277E-2</v>
      </c>
      <c r="AU202" s="76">
        <v>43069</v>
      </c>
      <c r="AV202" s="88">
        <f t="shared" ref="AV202:BF202" si="290">AI202-AI$251/12-AI$250*$AI202</f>
        <v>0</v>
      </c>
      <c r="AW202" s="88">
        <f t="shared" si="290"/>
        <v>0.27026627637273981</v>
      </c>
      <c r="AX202" s="88">
        <f t="shared" si="290"/>
        <v>4.4164272129948653E-3</v>
      </c>
      <c r="AY202" s="88">
        <f t="shared" si="290"/>
        <v>-7.0312989225926575E-2</v>
      </c>
      <c r="AZ202" s="88">
        <f t="shared" si="290"/>
        <v>-1.8368665321591562E-2</v>
      </c>
      <c r="BA202" s="88">
        <f t="shared" si="290"/>
        <v>6.5757825823156354E-3</v>
      </c>
      <c r="BB202" s="88">
        <f t="shared" si="290"/>
        <v>-1.5493137020420877E-2</v>
      </c>
      <c r="BC202" s="88">
        <f t="shared" si="290"/>
        <v>-7.614895471465033E-2</v>
      </c>
      <c r="BD202" s="88">
        <f t="shared" si="290"/>
        <v>-1.5964402692647674E-2</v>
      </c>
      <c r="BE202" s="88">
        <f t="shared" si="290"/>
        <v>4.4392839825918733E-2</v>
      </c>
      <c r="BF202" s="88">
        <f t="shared" si="290"/>
        <v>8.3590640489765618E-3</v>
      </c>
    </row>
    <row r="203" spans="1:58" x14ac:dyDescent="0.3">
      <c r="A203" s="75">
        <v>4340</v>
      </c>
      <c r="B203" s="76">
        <v>43098</v>
      </c>
      <c r="C203" s="80">
        <v>3727.3042</v>
      </c>
      <c r="D203" s="81">
        <v>83.924499999999995</v>
      </c>
      <c r="E203" s="82">
        <v>65.040000000000006</v>
      </c>
      <c r="F203" s="82">
        <v>52.317900000000002</v>
      </c>
      <c r="G203" s="82">
        <v>128.49780000000001</v>
      </c>
      <c r="H203" s="82">
        <v>224.84729999999999</v>
      </c>
      <c r="I203" s="82">
        <v>127.7039</v>
      </c>
      <c r="J203" s="82">
        <v>38.171900000000001</v>
      </c>
      <c r="K203" s="82">
        <v>72.210099999999997</v>
      </c>
      <c r="L203" s="82">
        <v>179.12</v>
      </c>
      <c r="M203" s="87">
        <v>266.35599999999999</v>
      </c>
      <c r="N203" s="86">
        <v>1275.87889008093</v>
      </c>
      <c r="O203" s="24"/>
      <c r="P203" s="76">
        <v>43098</v>
      </c>
      <c r="Q203" s="28">
        <f t="shared" si="261"/>
        <v>1.1047155383664853E-2</v>
      </c>
      <c r="R203" s="28">
        <f t="shared" si="262"/>
        <v>-3.4972328234399996E-2</v>
      </c>
      <c r="S203" s="28">
        <f t="shared" si="263"/>
        <v>0.16600932233775545</v>
      </c>
      <c r="T203" s="28">
        <f t="shared" si="264"/>
        <v>-3.6282687022450744E-2</v>
      </c>
      <c r="U203" s="28">
        <f t="shared" si="265"/>
        <v>1.6276520525973615E-2</v>
      </c>
      <c r="V203" s="28">
        <f t="shared" si="266"/>
        <v>5.2105218336095493E-2</v>
      </c>
      <c r="W203" s="28">
        <f t="shared" si="267"/>
        <v>4.2022654803235415E-3</v>
      </c>
      <c r="X203" s="28">
        <f t="shared" si="268"/>
        <v>8.4060474933758123E-3</v>
      </c>
      <c r="Y203" s="28">
        <f t="shared" si="269"/>
        <v>2.4029318267000388E-3</v>
      </c>
      <c r="Z203" s="28">
        <f t="shared" si="270"/>
        <v>2.9176865354339832E-2</v>
      </c>
      <c r="AA203" s="28">
        <f t="shared" si="271"/>
        <v>8.7177406021243797E-4</v>
      </c>
      <c r="AB203" s="28">
        <f t="shared" si="272"/>
        <v>1.0874672432736876E-3</v>
      </c>
      <c r="AC203" s="28"/>
      <c r="AD203" s="28"/>
      <c r="AE203" s="28"/>
      <c r="AF203" s="28"/>
      <c r="AG203" s="24"/>
      <c r="AH203" s="76">
        <v>43098</v>
      </c>
      <c r="AI203" s="25">
        <f t="shared" si="273"/>
        <v>9.9596881403911652E-3</v>
      </c>
      <c r="AJ203" s="25">
        <f t="shared" si="274"/>
        <v>-3.6059795477673684E-2</v>
      </c>
      <c r="AK203" s="25">
        <f t="shared" si="275"/>
        <v>0.16492185509448176</v>
      </c>
      <c r="AL203" s="25">
        <f t="shared" si="276"/>
        <v>-3.7370154265724431E-2</v>
      </c>
      <c r="AM203" s="25">
        <f t="shared" si="277"/>
        <v>1.5189053282699927E-2</v>
      </c>
      <c r="AN203" s="25">
        <f t="shared" si="278"/>
        <v>5.1017751092821806E-2</v>
      </c>
      <c r="AO203" s="25">
        <f t="shared" si="279"/>
        <v>3.1147982370498539E-3</v>
      </c>
      <c r="AP203" s="25">
        <f t="shared" si="280"/>
        <v>7.3185802501021247E-3</v>
      </c>
      <c r="AQ203" s="25">
        <f t="shared" si="281"/>
        <v>1.3154645834263512E-3</v>
      </c>
      <c r="AR203" s="25">
        <f t="shared" si="282"/>
        <v>2.8089398111066144E-2</v>
      </c>
      <c r="AS203" s="25">
        <f t="shared" si="283"/>
        <v>-2.1569318306124963E-4</v>
      </c>
      <c r="AU203" s="76">
        <v>43098</v>
      </c>
      <c r="AV203" s="88">
        <f t="shared" ref="AV203:BF203" si="291">AI203-AI$251/12-AI$250*$AI203</f>
        <v>0</v>
      </c>
      <c r="AW203" s="88">
        <f t="shared" si="291"/>
        <v>-5.1542537950154413E-2</v>
      </c>
      <c r="AX203" s="88">
        <f t="shared" si="291"/>
        <v>0.13539441329039154</v>
      </c>
      <c r="AY203" s="88">
        <f t="shared" si="291"/>
        <v>-5.0387502114798408E-2</v>
      </c>
      <c r="AZ203" s="88">
        <f t="shared" si="291"/>
        <v>5.5108054069372137E-4</v>
      </c>
      <c r="BA203" s="88">
        <f t="shared" si="291"/>
        <v>4.0312960797374044E-2</v>
      </c>
      <c r="BB203" s="88">
        <f t="shared" si="291"/>
        <v>-4.2748903477477463E-3</v>
      </c>
      <c r="BC203" s="88">
        <f t="shared" si="291"/>
        <v>-5.7458336712255522E-3</v>
      </c>
      <c r="BD203" s="88">
        <f t="shared" si="291"/>
        <v>-6.5233860381147283E-3</v>
      </c>
      <c r="BE203" s="88">
        <f t="shared" si="291"/>
        <v>1.9568379266730489E-2</v>
      </c>
      <c r="BF203" s="88">
        <f t="shared" si="291"/>
        <v>-1.390916367333175E-2</v>
      </c>
    </row>
    <row r="204" spans="1:58" x14ac:dyDescent="0.3">
      <c r="A204" s="75">
        <v>4363</v>
      </c>
      <c r="B204" s="76">
        <v>43131</v>
      </c>
      <c r="C204" s="80">
        <v>3940.6259</v>
      </c>
      <c r="D204" s="81">
        <v>89.469700000000003</v>
      </c>
      <c r="E204" s="82">
        <v>66.989999999999995</v>
      </c>
      <c r="F204" s="82">
        <v>57.308300000000003</v>
      </c>
      <c r="G204" s="82">
        <v>142.7236</v>
      </c>
      <c r="H204" s="82">
        <v>225.13460000000001</v>
      </c>
      <c r="I204" s="82">
        <v>133.2921</v>
      </c>
      <c r="J204" s="82">
        <v>38.477899999999998</v>
      </c>
      <c r="K204" s="82">
        <v>74.901499999999999</v>
      </c>
      <c r="L204" s="82">
        <v>179.68799999999999</v>
      </c>
      <c r="M204" s="87">
        <v>264.839</v>
      </c>
      <c r="N204" s="86">
        <v>1277.5248772063901</v>
      </c>
      <c r="O204" s="24"/>
      <c r="P204" s="76">
        <v>43131</v>
      </c>
      <c r="Q204" s="28">
        <f t="shared" si="261"/>
        <v>5.7232167956669633E-2</v>
      </c>
      <c r="R204" s="28">
        <f t="shared" si="262"/>
        <v>6.6073673361175977E-2</v>
      </c>
      <c r="S204" s="28">
        <f t="shared" si="263"/>
        <v>2.9981549815498054E-2</v>
      </c>
      <c r="T204" s="28">
        <f t="shared" si="264"/>
        <v>9.5386091567130959E-2</v>
      </c>
      <c r="U204" s="28">
        <f t="shared" si="265"/>
        <v>0.11070851018461014</v>
      </c>
      <c r="V204" s="28">
        <f t="shared" si="266"/>
        <v>1.2777560593346671E-3</v>
      </c>
      <c r="W204" s="28">
        <f t="shared" si="267"/>
        <v>4.3759039465513627E-2</v>
      </c>
      <c r="X204" s="28">
        <f t="shared" si="268"/>
        <v>8.0163680613225541E-3</v>
      </c>
      <c r="Y204" s="28">
        <f t="shared" si="269"/>
        <v>3.7271794388873625E-2</v>
      </c>
      <c r="Z204" s="28">
        <f t="shared" si="270"/>
        <v>3.171058508262492E-3</v>
      </c>
      <c r="AA204" s="28">
        <f t="shared" si="271"/>
        <v>-5.6953851236690722E-3</v>
      </c>
      <c r="AB204" s="28">
        <f t="shared" si="272"/>
        <v>1.2900810086728942E-3</v>
      </c>
      <c r="AC204" s="28"/>
      <c r="AD204" s="28"/>
      <c r="AE204" s="28"/>
      <c r="AF204" s="28"/>
      <c r="AG204" s="24"/>
      <c r="AH204" s="76">
        <v>43131</v>
      </c>
      <c r="AI204" s="25">
        <f t="shared" si="273"/>
        <v>5.5942086947996739E-2</v>
      </c>
      <c r="AJ204" s="25">
        <f t="shared" si="274"/>
        <v>6.4783592352503083E-2</v>
      </c>
      <c r="AK204" s="25">
        <f t="shared" si="275"/>
        <v>2.869146880682516E-2</v>
      </c>
      <c r="AL204" s="25">
        <f t="shared" si="276"/>
        <v>9.4096010558458065E-2</v>
      </c>
      <c r="AM204" s="25">
        <f t="shared" si="277"/>
        <v>0.10941842917593725</v>
      </c>
      <c r="AN204" s="25">
        <f t="shared" si="278"/>
        <v>-1.2324949338227142E-5</v>
      </c>
      <c r="AO204" s="25">
        <f t="shared" si="279"/>
        <v>4.2468958456840733E-2</v>
      </c>
      <c r="AP204" s="25">
        <f t="shared" si="280"/>
        <v>6.7262870526496599E-3</v>
      </c>
      <c r="AQ204" s="25">
        <f t="shared" si="281"/>
        <v>3.5981713380200731E-2</v>
      </c>
      <c r="AR204" s="25">
        <f t="shared" si="282"/>
        <v>1.8809774995895978E-3</v>
      </c>
      <c r="AS204" s="25">
        <f t="shared" si="283"/>
        <v>-6.9854661323419664E-3</v>
      </c>
      <c r="AU204" s="76">
        <v>43131</v>
      </c>
      <c r="AV204" s="88">
        <f t="shared" ref="AV204:BF204" si="292">AI204-AI$251/12-AI$250*$AI204</f>
        <v>0</v>
      </c>
      <c r="AW204" s="88">
        <f t="shared" si="292"/>
        <v>-8.1407338273896054E-3</v>
      </c>
      <c r="AX204" s="88">
        <f t="shared" si="292"/>
        <v>-7.6935580394317221E-2</v>
      </c>
      <c r="AY204" s="88">
        <f t="shared" si="292"/>
        <v>3.4083297673994664E-2</v>
      </c>
      <c r="AZ204" s="88">
        <f t="shared" si="292"/>
        <v>4.8699127081606626E-2</v>
      </c>
      <c r="BA204" s="88">
        <f t="shared" si="292"/>
        <v>-5.3049195052359943E-2</v>
      </c>
      <c r="BB204" s="88">
        <f t="shared" si="292"/>
        <v>-1.448878475681703E-3</v>
      </c>
      <c r="BC204" s="88">
        <f t="shared" si="292"/>
        <v>-5.5641195537850574E-2</v>
      </c>
      <c r="BD204" s="88">
        <f t="shared" si="292"/>
        <v>3.4137302566825192E-3</v>
      </c>
      <c r="BE204" s="88">
        <f t="shared" si="292"/>
        <v>-3.1012687039130925E-2</v>
      </c>
      <c r="BF204" s="88">
        <f t="shared" si="292"/>
        <v>-5.1735553456819829E-2</v>
      </c>
    </row>
    <row r="205" spans="1:58" x14ac:dyDescent="0.3">
      <c r="A205" s="75">
        <v>4383</v>
      </c>
      <c r="B205" s="76">
        <v>43159</v>
      </c>
      <c r="C205" s="80">
        <v>3795.3753999999999</v>
      </c>
      <c r="D205" s="81">
        <v>85.941400000000002</v>
      </c>
      <c r="E205" s="82">
        <v>67.459999999999994</v>
      </c>
      <c r="F205" s="82">
        <v>56.286299999999997</v>
      </c>
      <c r="G205" s="82">
        <v>141.51240000000001</v>
      </c>
      <c r="H205" s="82">
        <v>203.01439999999999</v>
      </c>
      <c r="I205" s="82">
        <v>116.81699999999999</v>
      </c>
      <c r="J205" s="82">
        <v>33.1297</v>
      </c>
      <c r="K205" s="82">
        <v>68.023600000000002</v>
      </c>
      <c r="L205" s="82">
        <v>163.9</v>
      </c>
      <c r="M205" s="87">
        <v>245.666</v>
      </c>
      <c r="N205" s="86">
        <v>1278.96184596744</v>
      </c>
      <c r="O205" s="24"/>
      <c r="P205" s="76">
        <v>43159</v>
      </c>
      <c r="Q205" s="28">
        <f t="shared" si="261"/>
        <v>-3.6859753675171247E-2</v>
      </c>
      <c r="R205" s="28">
        <f t="shared" si="262"/>
        <v>-3.9435697224870614E-2</v>
      </c>
      <c r="S205" s="28">
        <f t="shared" si="263"/>
        <v>7.0159725332139544E-3</v>
      </c>
      <c r="T205" s="28">
        <f t="shared" si="264"/>
        <v>-1.7833367941467615E-2</v>
      </c>
      <c r="U205" s="28">
        <f t="shared" si="265"/>
        <v>-8.486333024110837E-3</v>
      </c>
      <c r="V205" s="28">
        <f t="shared" si="266"/>
        <v>-9.825322273875281E-2</v>
      </c>
      <c r="W205" s="28">
        <f t="shared" si="267"/>
        <v>-0.12360147375575903</v>
      </c>
      <c r="X205" s="28">
        <f t="shared" si="268"/>
        <v>-0.13899407192180446</v>
      </c>
      <c r="Y205" s="28">
        <f t="shared" si="269"/>
        <v>-9.1825931389892035E-2</v>
      </c>
      <c r="Z205" s="28">
        <f t="shared" si="270"/>
        <v>-8.7863407684430683E-2</v>
      </c>
      <c r="AA205" s="28">
        <f t="shared" si="271"/>
        <v>-7.2394926729069331E-2</v>
      </c>
      <c r="AB205" s="28">
        <f t="shared" si="272"/>
        <v>1.1248068720135507E-3</v>
      </c>
      <c r="AC205" s="28"/>
      <c r="AD205" s="28"/>
      <c r="AE205" s="28"/>
      <c r="AF205" s="28"/>
      <c r="AG205" s="24"/>
      <c r="AH205" s="76">
        <v>43159</v>
      </c>
      <c r="AI205" s="25">
        <f t="shared" si="273"/>
        <v>-3.7984560547184798E-2</v>
      </c>
      <c r="AJ205" s="25">
        <f t="shared" si="274"/>
        <v>-4.0560504096884165E-2</v>
      </c>
      <c r="AK205" s="25">
        <f t="shared" si="275"/>
        <v>5.8911656612004037E-3</v>
      </c>
      <c r="AL205" s="25">
        <f t="shared" si="276"/>
        <v>-1.8958174813481166E-2</v>
      </c>
      <c r="AM205" s="25">
        <f t="shared" si="277"/>
        <v>-9.6111398961243877E-3</v>
      </c>
      <c r="AN205" s="25">
        <f t="shared" si="278"/>
        <v>-9.9378029610766361E-2</v>
      </c>
      <c r="AO205" s="25">
        <f t="shared" si="279"/>
        <v>-0.12472628062777258</v>
      </c>
      <c r="AP205" s="25">
        <f t="shared" si="280"/>
        <v>-0.14011887879381801</v>
      </c>
      <c r="AQ205" s="25">
        <f t="shared" si="281"/>
        <v>-9.2950738261905586E-2</v>
      </c>
      <c r="AR205" s="25">
        <f t="shared" si="282"/>
        <v>-8.8988214556444234E-2</v>
      </c>
      <c r="AS205" s="25">
        <f t="shared" si="283"/>
        <v>-7.3519733601082882E-2</v>
      </c>
      <c r="AU205" s="76">
        <v>43159</v>
      </c>
      <c r="AV205" s="88">
        <f t="shared" ref="AV205:BF205" si="293">AI205-AI$251/12-AI$250*$AI205</f>
        <v>0</v>
      </c>
      <c r="AW205" s="88">
        <f t="shared" si="293"/>
        <v>3.8490958418982493E-3</v>
      </c>
      <c r="AX205" s="88">
        <f t="shared" si="293"/>
        <v>5.5710138935126712E-2</v>
      </c>
      <c r="AY205" s="88">
        <f t="shared" si="293"/>
        <v>1.7024910695598555E-2</v>
      </c>
      <c r="AZ205" s="88">
        <f t="shared" si="293"/>
        <v>2.3798287489165675E-2</v>
      </c>
      <c r="BA205" s="88">
        <f t="shared" si="293"/>
        <v>-6.5944631938931686E-2</v>
      </c>
      <c r="BB205" s="88">
        <f t="shared" si="293"/>
        <v>-9.4029338808453128E-2</v>
      </c>
      <c r="BC205" s="88">
        <f t="shared" si="293"/>
        <v>-0.10177669700390873</v>
      </c>
      <c r="BD205" s="88">
        <f t="shared" si="293"/>
        <v>-7.500538211634114E-2</v>
      </c>
      <c r="BE205" s="88">
        <f t="shared" si="293"/>
        <v>-7.2096723034911617E-2</v>
      </c>
      <c r="BF205" s="88">
        <f t="shared" si="293"/>
        <v>-5.4831549382036326E-2</v>
      </c>
    </row>
    <row r="206" spans="1:58" x14ac:dyDescent="0.3">
      <c r="A206" s="75">
        <v>4405</v>
      </c>
      <c r="B206" s="76">
        <v>43189</v>
      </c>
      <c r="C206" s="80">
        <v>3698.9288000000001</v>
      </c>
      <c r="D206" s="81">
        <v>73.261700000000005</v>
      </c>
      <c r="E206" s="82">
        <v>70.98</v>
      </c>
      <c r="F206" s="82">
        <v>50.820999999999998</v>
      </c>
      <c r="G206" s="82">
        <v>137.73949999999999</v>
      </c>
      <c r="H206" s="82">
        <v>206.85990000000001</v>
      </c>
      <c r="I206" s="82">
        <v>115.0742</v>
      </c>
      <c r="J206" s="82">
        <v>32.582799999999999</v>
      </c>
      <c r="K206" s="82">
        <v>68.962999999999994</v>
      </c>
      <c r="L206" s="82">
        <v>164.24700000000001</v>
      </c>
      <c r="M206" s="87">
        <v>243.548</v>
      </c>
      <c r="N206" s="86">
        <v>1280.64382175577</v>
      </c>
      <c r="O206" s="24"/>
      <c r="P206" s="76">
        <v>43189</v>
      </c>
      <c r="Q206" s="28">
        <f t="shared" si="261"/>
        <v>-2.5411610140066765E-2</v>
      </c>
      <c r="R206" s="28">
        <f t="shared" si="262"/>
        <v>-0.14753890441626505</v>
      </c>
      <c r="S206" s="28">
        <f t="shared" si="263"/>
        <v>5.2179069077972207E-2</v>
      </c>
      <c r="T206" s="28">
        <f t="shared" si="264"/>
        <v>-9.709822816564595E-2</v>
      </c>
      <c r="U206" s="28">
        <f t="shared" si="265"/>
        <v>-2.6661267846492698E-2</v>
      </c>
      <c r="V206" s="28">
        <f t="shared" si="266"/>
        <v>1.8942006084297525E-2</v>
      </c>
      <c r="W206" s="28">
        <f t="shared" si="267"/>
        <v>-1.49190614379755E-2</v>
      </c>
      <c r="X206" s="28">
        <f t="shared" si="268"/>
        <v>-1.6507846433864493E-2</v>
      </c>
      <c r="Y206" s="28">
        <f t="shared" si="269"/>
        <v>1.3809913030183418E-2</v>
      </c>
      <c r="Z206" s="28">
        <f t="shared" si="270"/>
        <v>2.1171446003660499E-3</v>
      </c>
      <c r="AA206" s="28">
        <f t="shared" si="271"/>
        <v>-8.6214616593260907E-3</v>
      </c>
      <c r="AB206" s="28">
        <f t="shared" si="272"/>
        <v>1.3151102150805727E-3</v>
      </c>
      <c r="AC206" s="28"/>
      <c r="AD206" s="28"/>
      <c r="AE206" s="28"/>
      <c r="AF206" s="28"/>
      <c r="AG206" s="24"/>
      <c r="AH206" s="76">
        <v>43189</v>
      </c>
      <c r="AI206" s="25">
        <f t="shared" si="273"/>
        <v>-2.6726720355147338E-2</v>
      </c>
      <c r="AJ206" s="25">
        <f t="shared" si="274"/>
        <v>-0.14885401463134562</v>
      </c>
      <c r="AK206" s="25">
        <f t="shared" si="275"/>
        <v>5.0863958862891634E-2</v>
      </c>
      <c r="AL206" s="25">
        <f t="shared" si="276"/>
        <v>-9.8413338380726523E-2</v>
      </c>
      <c r="AM206" s="25">
        <f t="shared" si="277"/>
        <v>-2.797637806157327E-2</v>
      </c>
      <c r="AN206" s="25">
        <f t="shared" si="278"/>
        <v>1.7626895869216952E-2</v>
      </c>
      <c r="AO206" s="25">
        <f t="shared" si="279"/>
        <v>-1.6234171653056073E-2</v>
      </c>
      <c r="AP206" s="25">
        <f t="shared" si="280"/>
        <v>-1.7822956648945065E-2</v>
      </c>
      <c r="AQ206" s="25">
        <f t="shared" si="281"/>
        <v>1.2494802815102846E-2</v>
      </c>
      <c r="AR206" s="25">
        <f t="shared" si="282"/>
        <v>8.0203438528547721E-4</v>
      </c>
      <c r="AS206" s="25">
        <f t="shared" si="283"/>
        <v>-9.9365718744066633E-3</v>
      </c>
      <c r="AU206" s="76">
        <v>43189</v>
      </c>
      <c r="AV206" s="88">
        <f t="shared" ref="AV206:BF206" si="294">AI206-AI$251/12-AI$250*$AI206</f>
        <v>0</v>
      </c>
      <c r="AW206" s="88">
        <f t="shared" si="294"/>
        <v>-0.11850779952077331</v>
      </c>
      <c r="AX206" s="88">
        <f t="shared" si="294"/>
        <v>8.2051515747747286E-2</v>
      </c>
      <c r="AY206" s="88">
        <f t="shared" si="294"/>
        <v>-7.3936096913157973E-2</v>
      </c>
      <c r="AZ206" s="88">
        <f t="shared" si="294"/>
        <v>-5.849011967946547E-3</v>
      </c>
      <c r="BA206" s="88">
        <f t="shared" si="294"/>
        <v>4.0696158527907894E-2</v>
      </c>
      <c r="BB206" s="88">
        <f t="shared" si="294"/>
        <v>5.5196078416891968E-3</v>
      </c>
      <c r="BC206" s="88">
        <f t="shared" si="294"/>
        <v>8.4483875498903918E-3</v>
      </c>
      <c r="BD206" s="88">
        <f t="shared" si="294"/>
        <v>2.4385741857292288E-2</v>
      </c>
      <c r="BE206" s="88">
        <f t="shared" si="294"/>
        <v>1.1726387232026923E-2</v>
      </c>
      <c r="BF206" s="88">
        <f t="shared" si="294"/>
        <v>1.1480414503128797E-3</v>
      </c>
    </row>
    <row r="207" spans="1:58" x14ac:dyDescent="0.3">
      <c r="A207" s="75">
        <v>4426</v>
      </c>
      <c r="B207" s="76">
        <v>43220</v>
      </c>
      <c r="C207" s="80">
        <v>3713.1170999999999</v>
      </c>
      <c r="D207" s="81">
        <v>67.444100000000006</v>
      </c>
      <c r="E207" s="82">
        <v>71.650000000000006</v>
      </c>
      <c r="F207" s="82">
        <v>50.941400000000002</v>
      </c>
      <c r="G207" s="82">
        <v>141.13509999999999</v>
      </c>
      <c r="H207" s="82">
        <v>226.94</v>
      </c>
      <c r="I207" s="82">
        <v>119.9171</v>
      </c>
      <c r="J207" s="82">
        <v>38.275599999999997</v>
      </c>
      <c r="K207" s="82">
        <v>68.613699999999994</v>
      </c>
      <c r="L207" s="82">
        <v>151.893</v>
      </c>
      <c r="M207" s="87">
        <v>260.77300000000002</v>
      </c>
      <c r="N207" s="86">
        <v>1282.4511495633201</v>
      </c>
      <c r="O207" s="24"/>
      <c r="P207" s="76">
        <v>43220</v>
      </c>
      <c r="Q207" s="28">
        <f t="shared" si="261"/>
        <v>3.8357861876119337E-3</v>
      </c>
      <c r="R207" s="28">
        <f t="shared" si="262"/>
        <v>-7.9408476734774136E-2</v>
      </c>
      <c r="S207" s="28">
        <f t="shared" si="263"/>
        <v>9.4392786700479014E-3</v>
      </c>
      <c r="T207" s="28">
        <f t="shared" si="264"/>
        <v>2.3690993880483013E-3</v>
      </c>
      <c r="U207" s="28">
        <f t="shared" si="265"/>
        <v>2.4652332845697789E-2</v>
      </c>
      <c r="V207" s="28">
        <f t="shared" si="266"/>
        <v>9.7071012796583478E-2</v>
      </c>
      <c r="W207" s="28">
        <f t="shared" si="267"/>
        <v>4.208501992627367E-2</v>
      </c>
      <c r="X207" s="28">
        <f t="shared" si="268"/>
        <v>0.17471794934750839</v>
      </c>
      <c r="Y207" s="28">
        <f t="shared" si="269"/>
        <v>-5.0650348737728557E-3</v>
      </c>
      <c r="Z207" s="28">
        <f t="shared" si="270"/>
        <v>-7.5215985680103792E-2</v>
      </c>
      <c r="AA207" s="28">
        <f t="shared" si="271"/>
        <v>7.0725277973951783E-2</v>
      </c>
      <c r="AB207" s="28">
        <f t="shared" si="272"/>
        <v>1.4112650034669993E-3</v>
      </c>
      <c r="AC207" s="28"/>
      <c r="AD207" s="28"/>
      <c r="AE207" s="28"/>
      <c r="AF207" s="28"/>
      <c r="AG207" s="24"/>
      <c r="AH207" s="76">
        <v>43220</v>
      </c>
      <c r="AI207" s="25">
        <f t="shared" si="273"/>
        <v>2.4245211841449343E-3</v>
      </c>
      <c r="AJ207" s="25">
        <f t="shared" si="274"/>
        <v>-8.0819741738241135E-2</v>
      </c>
      <c r="AK207" s="25">
        <f t="shared" si="275"/>
        <v>8.0280136665809021E-3</v>
      </c>
      <c r="AL207" s="25">
        <f t="shared" si="276"/>
        <v>9.5783438458130199E-4</v>
      </c>
      <c r="AM207" s="25">
        <f t="shared" si="277"/>
        <v>2.3241067842230789E-2</v>
      </c>
      <c r="AN207" s="25">
        <f t="shared" si="278"/>
        <v>9.5659747793116479E-2</v>
      </c>
      <c r="AO207" s="25">
        <f t="shared" si="279"/>
        <v>4.0673754922806671E-2</v>
      </c>
      <c r="AP207" s="25">
        <f t="shared" si="280"/>
        <v>0.1733066843440414</v>
      </c>
      <c r="AQ207" s="25">
        <f t="shared" si="281"/>
        <v>-6.476299877239855E-3</v>
      </c>
      <c r="AR207" s="25">
        <f t="shared" si="282"/>
        <v>-7.6627250683570791E-2</v>
      </c>
      <c r="AS207" s="25">
        <f t="shared" si="283"/>
        <v>6.9314012970484784E-2</v>
      </c>
      <c r="AU207" s="76">
        <v>43220</v>
      </c>
      <c r="AV207" s="88">
        <f t="shared" ref="AV207:BF207" si="295">AI207-AI$251/12-AI$250*$AI207</f>
        <v>0</v>
      </c>
      <c r="AW207" s="88">
        <f t="shared" si="295"/>
        <v>-8.6889492833791979E-2</v>
      </c>
      <c r="AX207" s="88">
        <f t="shared" si="295"/>
        <v>-9.0289337328821918E-3</v>
      </c>
      <c r="AY207" s="88">
        <f t="shared" si="295"/>
        <v>-4.3583510437791122E-3</v>
      </c>
      <c r="AZ207" s="88">
        <f t="shared" si="295"/>
        <v>1.6154473872097223E-2</v>
      </c>
      <c r="BA207" s="88">
        <f t="shared" si="295"/>
        <v>9.1891944197511136E-2</v>
      </c>
      <c r="BB207" s="88">
        <f t="shared" si="295"/>
        <v>3.9269958843406387E-2</v>
      </c>
      <c r="BC207" s="88">
        <f t="shared" si="295"/>
        <v>0.16832159780691361</v>
      </c>
      <c r="BD207" s="88">
        <f t="shared" si="295"/>
        <v>-1.0262770742231302E-2</v>
      </c>
      <c r="BE207" s="88">
        <f t="shared" si="295"/>
        <v>-8.115430750689398E-2</v>
      </c>
      <c r="BF207" s="88">
        <f t="shared" si="295"/>
        <v>6.0709811396372111E-2</v>
      </c>
    </row>
    <row r="208" spans="1:58" x14ac:dyDescent="0.3">
      <c r="A208" s="75">
        <v>4449</v>
      </c>
      <c r="B208" s="76">
        <v>43251</v>
      </c>
      <c r="C208" s="80">
        <v>3802.5189999999998</v>
      </c>
      <c r="D208" s="81">
        <v>77.662999999999997</v>
      </c>
      <c r="E208" s="82">
        <v>75.38</v>
      </c>
      <c r="F208" s="82">
        <v>52.1126</v>
      </c>
      <c r="G208" s="82">
        <v>149.80860000000001</v>
      </c>
      <c r="H208" s="82">
        <v>227.42140000000001</v>
      </c>
      <c r="I208" s="82">
        <v>126.56399999999999</v>
      </c>
      <c r="J208" s="82">
        <v>40.349400000000003</v>
      </c>
      <c r="K208" s="82">
        <v>68.280199999999994</v>
      </c>
      <c r="L208" s="82">
        <v>152.25</v>
      </c>
      <c r="M208" s="87">
        <v>249.20099999999999</v>
      </c>
      <c r="N208" s="86">
        <v>1284.4424617632501</v>
      </c>
      <c r="O208" s="24"/>
      <c r="P208" s="76">
        <v>43251</v>
      </c>
      <c r="Q208" s="28">
        <f t="shared" si="261"/>
        <v>2.4077317680069932E-2</v>
      </c>
      <c r="R208" s="28">
        <f t="shared" si="262"/>
        <v>0.15151658929394851</v>
      </c>
      <c r="S208" s="28">
        <f t="shared" si="263"/>
        <v>5.2058618283321589E-2</v>
      </c>
      <c r="T208" s="28">
        <f t="shared" si="264"/>
        <v>2.2991123133639713E-2</v>
      </c>
      <c r="U208" s="28">
        <f t="shared" si="265"/>
        <v>6.1455300630389065E-2</v>
      </c>
      <c r="V208" s="28">
        <f t="shared" si="266"/>
        <v>2.1212655327400576E-3</v>
      </c>
      <c r="W208" s="28">
        <f t="shared" si="267"/>
        <v>5.5429125620949815E-2</v>
      </c>
      <c r="X208" s="28">
        <f t="shared" si="268"/>
        <v>5.4180731327529985E-2</v>
      </c>
      <c r="Y208" s="28">
        <f t="shared" si="269"/>
        <v>-4.8605453429854117E-3</v>
      </c>
      <c r="Z208" s="28">
        <f t="shared" si="270"/>
        <v>2.3503387252867824E-3</v>
      </c>
      <c r="AA208" s="28">
        <f t="shared" si="271"/>
        <v>-4.4375759760404754E-2</v>
      </c>
      <c r="AB208" s="28">
        <f t="shared" si="272"/>
        <v>1.5527392217691283E-3</v>
      </c>
      <c r="AC208" s="28"/>
      <c r="AD208" s="28"/>
      <c r="AE208" s="28"/>
      <c r="AF208" s="28"/>
      <c r="AG208" s="24"/>
      <c r="AH208" s="76">
        <v>43251</v>
      </c>
      <c r="AI208" s="25">
        <f t="shared" si="273"/>
        <v>2.2524578458300804E-2</v>
      </c>
      <c r="AJ208" s="25">
        <f t="shared" si="274"/>
        <v>0.14996385007217938</v>
      </c>
      <c r="AK208" s="25">
        <f t="shared" si="275"/>
        <v>5.0505879061552461E-2</v>
      </c>
      <c r="AL208" s="25">
        <f t="shared" si="276"/>
        <v>2.1438383911870584E-2</v>
      </c>
      <c r="AM208" s="25">
        <f t="shared" si="277"/>
        <v>5.9902561408619937E-2</v>
      </c>
      <c r="AN208" s="25">
        <f t="shared" si="278"/>
        <v>5.6852631097092932E-4</v>
      </c>
      <c r="AO208" s="25">
        <f t="shared" si="279"/>
        <v>5.3876386399180687E-2</v>
      </c>
      <c r="AP208" s="25">
        <f t="shared" si="280"/>
        <v>5.2627992105760857E-2</v>
      </c>
      <c r="AQ208" s="25">
        <f t="shared" si="281"/>
        <v>-6.41328456475454E-3</v>
      </c>
      <c r="AR208" s="25">
        <f t="shared" si="282"/>
        <v>7.9759950351765418E-4</v>
      </c>
      <c r="AS208" s="25">
        <f t="shared" si="283"/>
        <v>-4.5928498982173882E-2</v>
      </c>
      <c r="AU208" s="76">
        <v>43251</v>
      </c>
      <c r="AV208" s="88">
        <f t="shared" ref="AV208:BF208" si="296">AI208-AI$251/12-AI$250*$AI208</f>
        <v>0</v>
      </c>
      <c r="AW208" s="88">
        <f t="shared" si="296"/>
        <v>0.11878494520524614</v>
      </c>
      <c r="AX208" s="88">
        <f t="shared" si="296"/>
        <v>1.8388880032974009E-4</v>
      </c>
      <c r="AY208" s="88">
        <f t="shared" si="296"/>
        <v>-4.4206516792992916E-3</v>
      </c>
      <c r="AZ208" s="88">
        <f t="shared" si="296"/>
        <v>3.267266514739843E-2</v>
      </c>
      <c r="BA208" s="88">
        <f t="shared" si="296"/>
        <v>-2.1703688771005959E-2</v>
      </c>
      <c r="BB208" s="88">
        <f t="shared" si="296"/>
        <v>3.6505222523677293E-2</v>
      </c>
      <c r="BC208" s="88">
        <f t="shared" si="296"/>
        <v>2.6091300394913947E-2</v>
      </c>
      <c r="BD208" s="88">
        <f t="shared" si="296"/>
        <v>-2.1009478117543553E-2</v>
      </c>
      <c r="BE208" s="88">
        <f t="shared" si="296"/>
        <v>-1.4383350702566921E-2</v>
      </c>
      <c r="BF208" s="88">
        <f t="shared" si="296"/>
        <v>-6.8108324997302683E-2</v>
      </c>
    </row>
    <row r="209" spans="1:58" x14ac:dyDescent="0.3">
      <c r="A209" s="75">
        <v>4470</v>
      </c>
      <c r="B209" s="76">
        <v>43280</v>
      </c>
      <c r="C209" s="80">
        <v>3825.9250999999999</v>
      </c>
      <c r="D209" s="81">
        <v>74.990499999999997</v>
      </c>
      <c r="E209" s="82">
        <v>73.23</v>
      </c>
      <c r="F209" s="82">
        <v>49.145600000000002</v>
      </c>
      <c r="G209" s="82">
        <v>149.46</v>
      </c>
      <c r="H209" s="82">
        <v>231.3185</v>
      </c>
      <c r="I209" s="82">
        <v>128.8853</v>
      </c>
      <c r="J209" s="82">
        <v>41.0657</v>
      </c>
      <c r="K209" s="82">
        <v>70.269099999999995</v>
      </c>
      <c r="L209" s="82">
        <v>165.34200000000001</v>
      </c>
      <c r="M209" s="87">
        <v>245.57900000000001</v>
      </c>
      <c r="N209" s="86">
        <v>1286.39296105275</v>
      </c>
      <c r="O209" s="24"/>
      <c r="P209" s="76">
        <v>43280</v>
      </c>
      <c r="Q209" s="28">
        <f t="shared" si="261"/>
        <v>6.1554196047410858E-3</v>
      </c>
      <c r="R209" s="28">
        <f t="shared" si="262"/>
        <v>-3.4411495821691118E-2</v>
      </c>
      <c r="S209" s="28">
        <f t="shared" si="263"/>
        <v>-2.8522154417617296E-2</v>
      </c>
      <c r="T209" s="28">
        <f t="shared" si="264"/>
        <v>-5.6934407417783772E-2</v>
      </c>
      <c r="U209" s="28">
        <f t="shared" si="265"/>
        <v>-2.3269692127154684E-3</v>
      </c>
      <c r="V209" s="28">
        <f t="shared" si="266"/>
        <v>1.7136030294422566E-2</v>
      </c>
      <c r="W209" s="28">
        <f t="shared" si="267"/>
        <v>1.8340918428621178E-2</v>
      </c>
      <c r="X209" s="28">
        <f t="shared" si="268"/>
        <v>1.7752432502094129E-2</v>
      </c>
      <c r="Y209" s="28">
        <f t="shared" si="269"/>
        <v>2.9128502845627402E-2</v>
      </c>
      <c r="Z209" s="28">
        <f t="shared" si="270"/>
        <v>8.5990147783251425E-2</v>
      </c>
      <c r="AA209" s="28">
        <f t="shared" si="271"/>
        <v>-1.453445210894011E-2</v>
      </c>
      <c r="AB209" s="28">
        <f t="shared" si="272"/>
        <v>1.5185571542242204E-3</v>
      </c>
      <c r="AC209" s="28"/>
      <c r="AD209" s="28"/>
      <c r="AE209" s="28"/>
      <c r="AF209" s="28"/>
      <c r="AG209" s="24"/>
      <c r="AH209" s="76">
        <v>43280</v>
      </c>
      <c r="AI209" s="25">
        <f t="shared" si="273"/>
        <v>4.6368624505168654E-3</v>
      </c>
      <c r="AJ209" s="25">
        <f t="shared" si="274"/>
        <v>-3.5930052975915339E-2</v>
      </c>
      <c r="AK209" s="25">
        <f t="shared" si="275"/>
        <v>-3.0040711571841516E-2</v>
      </c>
      <c r="AL209" s="25">
        <f t="shared" si="276"/>
        <v>-5.8452964572007993E-2</v>
      </c>
      <c r="AM209" s="25">
        <f t="shared" si="277"/>
        <v>-3.8455263669396889E-3</v>
      </c>
      <c r="AN209" s="25">
        <f t="shared" si="278"/>
        <v>1.5617473140198346E-2</v>
      </c>
      <c r="AO209" s="25">
        <f t="shared" si="279"/>
        <v>1.6822361274396957E-2</v>
      </c>
      <c r="AP209" s="25">
        <f t="shared" si="280"/>
        <v>1.6233875347869908E-2</v>
      </c>
      <c r="AQ209" s="25">
        <f t="shared" si="281"/>
        <v>2.7609945691403182E-2</v>
      </c>
      <c r="AR209" s="25">
        <f t="shared" si="282"/>
        <v>8.4471590629027204E-2</v>
      </c>
      <c r="AS209" s="25">
        <f t="shared" si="283"/>
        <v>-1.6053009263164331E-2</v>
      </c>
      <c r="AU209" s="76">
        <v>43280</v>
      </c>
      <c r="AV209" s="88">
        <f t="shared" ref="AV209:BF209" si="297">AI209-AI$251/12-AI$250*$AI209</f>
        <v>0</v>
      </c>
      <c r="AW209" s="88">
        <f t="shared" si="297"/>
        <v>-4.4763478636888059E-2</v>
      </c>
      <c r="AX209" s="88">
        <f t="shared" si="297"/>
        <v>-5.075902301852684E-2</v>
      </c>
      <c r="AY209" s="88">
        <f t="shared" si="297"/>
        <v>-6.6030227893042595E-2</v>
      </c>
      <c r="AZ209" s="88">
        <f t="shared" si="297"/>
        <v>-1.3149221427470503E-2</v>
      </c>
      <c r="BA209" s="88">
        <f t="shared" si="297"/>
        <v>9.8129552913523571E-3</v>
      </c>
      <c r="BB209" s="88">
        <f t="shared" si="297"/>
        <v>1.3661094248081635E-2</v>
      </c>
      <c r="BC209" s="88">
        <f t="shared" si="297"/>
        <v>8.8766808693543746E-3</v>
      </c>
      <c r="BD209" s="88">
        <f t="shared" si="297"/>
        <v>2.2633687391775889E-2</v>
      </c>
      <c r="BE209" s="88">
        <f t="shared" si="297"/>
        <v>7.8771897944187569E-2</v>
      </c>
      <c r="BF209" s="88">
        <f t="shared" si="297"/>
        <v>-2.6151431165009311E-2</v>
      </c>
    </row>
    <row r="210" spans="1:58" x14ac:dyDescent="0.3">
      <c r="A210" s="75">
        <v>4492</v>
      </c>
      <c r="B210" s="76">
        <v>43312</v>
      </c>
      <c r="C210" s="80">
        <v>3968.3085999999998</v>
      </c>
      <c r="D210" s="81">
        <v>85.6404</v>
      </c>
      <c r="E210" s="82">
        <v>75.260000000000005</v>
      </c>
      <c r="F210" s="82">
        <v>53.3919</v>
      </c>
      <c r="G210" s="82">
        <v>160.78210000000001</v>
      </c>
      <c r="H210" s="82">
        <v>231.0257</v>
      </c>
      <c r="I210" s="82">
        <v>126.9846</v>
      </c>
      <c r="J210" s="82">
        <v>42.189599999999999</v>
      </c>
      <c r="K210" s="82">
        <v>74.706999999999994</v>
      </c>
      <c r="L210" s="82">
        <v>174.65100000000001</v>
      </c>
      <c r="M210" s="87">
        <v>246.911</v>
      </c>
      <c r="N210" s="86">
        <v>1288.5396782006801</v>
      </c>
      <c r="O210" s="24"/>
      <c r="P210" s="76">
        <v>43312</v>
      </c>
      <c r="Q210" s="28">
        <f t="shared" si="261"/>
        <v>3.7215443658319414E-2</v>
      </c>
      <c r="R210" s="28">
        <f t="shared" si="262"/>
        <v>0.14201665544302289</v>
      </c>
      <c r="S210" s="28">
        <f t="shared" si="263"/>
        <v>2.7720879421002431E-2</v>
      </c>
      <c r="T210" s="28">
        <f t="shared" si="264"/>
        <v>8.6402444979815085E-2</v>
      </c>
      <c r="U210" s="28">
        <f t="shared" si="265"/>
        <v>7.5753378830456297E-2</v>
      </c>
      <c r="V210" s="28">
        <f t="shared" si="266"/>
        <v>-1.2657872154626659E-3</v>
      </c>
      <c r="W210" s="28">
        <f t="shared" si="267"/>
        <v>-1.4747220978653108E-2</v>
      </c>
      <c r="X210" s="28">
        <f t="shared" si="268"/>
        <v>2.7368339027460831E-2</v>
      </c>
      <c r="Y210" s="28">
        <f t="shared" si="269"/>
        <v>6.315578255591725E-2</v>
      </c>
      <c r="Z210" s="28">
        <f t="shared" si="270"/>
        <v>5.6301484196392915E-2</v>
      </c>
      <c r="AA210" s="28">
        <f t="shared" si="271"/>
        <v>5.4239165400951084E-3</v>
      </c>
      <c r="AB210" s="28">
        <f t="shared" si="272"/>
        <v>1.6687880087382645E-3</v>
      </c>
      <c r="AC210" s="28"/>
      <c r="AD210" s="28"/>
      <c r="AE210" s="28"/>
      <c r="AF210" s="28"/>
      <c r="AG210" s="24"/>
      <c r="AH210" s="76">
        <v>43312</v>
      </c>
      <c r="AI210" s="25">
        <f t="shared" si="273"/>
        <v>3.5546655649581149E-2</v>
      </c>
      <c r="AJ210" s="25">
        <f t="shared" si="274"/>
        <v>0.14034786743428462</v>
      </c>
      <c r="AK210" s="25">
        <f t="shared" si="275"/>
        <v>2.6052091412264167E-2</v>
      </c>
      <c r="AL210" s="25">
        <f t="shared" si="276"/>
        <v>8.4733656971076821E-2</v>
      </c>
      <c r="AM210" s="25">
        <f t="shared" si="277"/>
        <v>7.4084590821718033E-2</v>
      </c>
      <c r="AN210" s="25">
        <f t="shared" si="278"/>
        <v>-2.9345752242009304E-3</v>
      </c>
      <c r="AO210" s="25">
        <f t="shared" si="279"/>
        <v>-1.6416008987391373E-2</v>
      </c>
      <c r="AP210" s="25">
        <f t="shared" si="280"/>
        <v>2.5699551018722566E-2</v>
      </c>
      <c r="AQ210" s="25">
        <f t="shared" si="281"/>
        <v>6.1486994547178986E-2</v>
      </c>
      <c r="AR210" s="25">
        <f t="shared" si="282"/>
        <v>5.463269618765465E-2</v>
      </c>
      <c r="AS210" s="25">
        <f t="shared" si="283"/>
        <v>3.7551285313568439E-3</v>
      </c>
      <c r="AU210" s="76">
        <v>43312</v>
      </c>
      <c r="AV210" s="88">
        <f t="shared" ref="AV210:BF210" si="298">AI210-AI$251/12-AI$250*$AI210</f>
        <v>0</v>
      </c>
      <c r="AW210" s="88">
        <f t="shared" si="298"/>
        <v>9.2901678640798416E-2</v>
      </c>
      <c r="AX210" s="88">
        <f t="shared" si="298"/>
        <v>-4.5821079027636685E-2</v>
      </c>
      <c r="AY210" s="88">
        <f t="shared" si="298"/>
        <v>4.5565675196307311E-2</v>
      </c>
      <c r="AZ210" s="88">
        <f t="shared" si="298"/>
        <v>3.3804600536181992E-2</v>
      </c>
      <c r="BA210" s="88">
        <f t="shared" si="298"/>
        <v>-3.7195108123787846E-2</v>
      </c>
      <c r="BB210" s="88">
        <f t="shared" si="298"/>
        <v>-4.4131834728598378E-2</v>
      </c>
      <c r="BC210" s="88">
        <f t="shared" si="298"/>
        <v>-1.4799621611470557E-2</v>
      </c>
      <c r="BD210" s="88">
        <f t="shared" si="298"/>
        <v>3.988758496685027E-2</v>
      </c>
      <c r="BE210" s="88">
        <f t="shared" si="298"/>
        <v>3.2549485946899798E-2</v>
      </c>
      <c r="BF210" s="88">
        <f t="shared" si="298"/>
        <v>-2.7219838063696922E-2</v>
      </c>
    </row>
    <row r="211" spans="1:58" x14ac:dyDescent="0.3">
      <c r="A211" s="75">
        <v>4515</v>
      </c>
      <c r="B211" s="76">
        <v>43343</v>
      </c>
      <c r="C211" s="80">
        <v>4097.6085999999996</v>
      </c>
      <c r="D211" s="81">
        <v>91.813900000000004</v>
      </c>
      <c r="E211" s="82">
        <v>75.14</v>
      </c>
      <c r="F211" s="82">
        <v>54.399700000000003</v>
      </c>
      <c r="G211" s="82">
        <v>170.91919999999999</v>
      </c>
      <c r="H211" s="82">
        <v>218.79949999999999</v>
      </c>
      <c r="I211" s="82">
        <v>126.1866</v>
      </c>
      <c r="J211" s="82">
        <v>38.725900000000003</v>
      </c>
      <c r="K211" s="82">
        <v>71.406599999999997</v>
      </c>
      <c r="L211" s="82">
        <v>170.11</v>
      </c>
      <c r="M211" s="87">
        <v>255.845</v>
      </c>
      <c r="N211" s="86">
        <v>1290.7934378452601</v>
      </c>
      <c r="O211" s="24"/>
      <c r="P211" s="76">
        <v>43343</v>
      </c>
      <c r="Q211" s="28">
        <f t="shared" si="261"/>
        <v>3.2583151421237577E-2</v>
      </c>
      <c r="R211" s="28">
        <f t="shared" si="262"/>
        <v>7.208630506162983E-2</v>
      </c>
      <c r="S211" s="28">
        <f t="shared" si="263"/>
        <v>-1.5944724953494971E-3</v>
      </c>
      <c r="T211" s="28">
        <f t="shared" si="264"/>
        <v>1.8875522317055582E-2</v>
      </c>
      <c r="U211" s="28">
        <f t="shared" si="265"/>
        <v>6.304868514592088E-2</v>
      </c>
      <c r="V211" s="28">
        <f t="shared" si="266"/>
        <v>-5.2921384936827409E-2</v>
      </c>
      <c r="W211" s="28">
        <f t="shared" si="267"/>
        <v>-6.284226591255937E-3</v>
      </c>
      <c r="X211" s="28">
        <f t="shared" si="268"/>
        <v>-8.209843184102239E-2</v>
      </c>
      <c r="Y211" s="28">
        <f t="shared" si="269"/>
        <v>-4.4177921747627358E-2</v>
      </c>
      <c r="Z211" s="28">
        <f t="shared" si="270"/>
        <v>-2.6000423702125963E-2</v>
      </c>
      <c r="AA211" s="28">
        <f t="shared" si="271"/>
        <v>3.6183078113166234E-2</v>
      </c>
      <c r="AB211" s="28">
        <f t="shared" si="272"/>
        <v>1.749080515492718E-3</v>
      </c>
      <c r="AC211" s="28"/>
      <c r="AD211" s="28"/>
      <c r="AE211" s="28"/>
      <c r="AF211" s="28"/>
      <c r="AG211" s="24"/>
      <c r="AH211" s="76">
        <v>43343</v>
      </c>
      <c r="AI211" s="25">
        <f t="shared" si="273"/>
        <v>3.0834070905744859E-2</v>
      </c>
      <c r="AJ211" s="25">
        <f t="shared" si="274"/>
        <v>7.0337224546137112E-2</v>
      </c>
      <c r="AK211" s="25">
        <f t="shared" si="275"/>
        <v>-3.3435530108422151E-3</v>
      </c>
      <c r="AL211" s="25">
        <f t="shared" si="276"/>
        <v>1.7126441801562864E-2</v>
      </c>
      <c r="AM211" s="25">
        <f t="shared" si="277"/>
        <v>6.1299604630428162E-2</v>
      </c>
      <c r="AN211" s="25">
        <f t="shared" si="278"/>
        <v>-5.4670465452320127E-2</v>
      </c>
      <c r="AO211" s="25">
        <f t="shared" si="279"/>
        <v>-8.033307106748655E-3</v>
      </c>
      <c r="AP211" s="25">
        <f t="shared" si="280"/>
        <v>-8.3847512356515108E-2</v>
      </c>
      <c r="AQ211" s="25">
        <f t="shared" si="281"/>
        <v>-4.5927002263120076E-2</v>
      </c>
      <c r="AR211" s="25">
        <f t="shared" si="282"/>
        <v>-2.7749504217618681E-2</v>
      </c>
      <c r="AS211" s="25">
        <f t="shared" si="283"/>
        <v>3.4433997597673516E-2</v>
      </c>
      <c r="AU211" s="76">
        <v>43343</v>
      </c>
      <c r="AV211" s="88">
        <f t="shared" ref="AV211:BF211" si="299">AI211-AI$251/12-AI$250*$AI211</f>
        <v>0</v>
      </c>
      <c r="AW211" s="88">
        <f t="shared" si="299"/>
        <v>2.8778034649206315E-2</v>
      </c>
      <c r="AX211" s="88">
        <f t="shared" si="299"/>
        <v>-6.7417525102440229E-2</v>
      </c>
      <c r="AY211" s="88">
        <f t="shared" si="299"/>
        <v>-1.7225139653957486E-2</v>
      </c>
      <c r="AZ211" s="88">
        <f t="shared" si="299"/>
        <v>2.5742338154715202E-2</v>
      </c>
      <c r="BA211" s="88">
        <f t="shared" si="299"/>
        <v>-8.4592522790622571E-2</v>
      </c>
      <c r="BB211" s="88">
        <f t="shared" si="299"/>
        <v>-3.2005483123539714E-2</v>
      </c>
      <c r="BC211" s="88">
        <f t="shared" si="299"/>
        <v>-0.11929377571577596</v>
      </c>
      <c r="BD211" s="88">
        <f t="shared" si="299"/>
        <v>-6.4992004427151751E-2</v>
      </c>
      <c r="BE211" s="88">
        <f t="shared" si="299"/>
        <v>-4.7334842201929017E-2</v>
      </c>
      <c r="BF211" s="88">
        <f t="shared" si="299"/>
        <v>6.6419214668694583E-3</v>
      </c>
    </row>
    <row r="212" spans="1:58" x14ac:dyDescent="0.3">
      <c r="A212" s="75">
        <v>4535</v>
      </c>
      <c r="B212" s="76">
        <v>43371</v>
      </c>
      <c r="C212" s="80">
        <v>4120.9312</v>
      </c>
      <c r="D212" s="81">
        <v>97.102999999999994</v>
      </c>
      <c r="E212" s="82">
        <v>73.150000000000006</v>
      </c>
      <c r="F212" s="82">
        <v>57.736699999999999</v>
      </c>
      <c r="G212" s="82">
        <v>174.0232</v>
      </c>
      <c r="H212" s="82">
        <v>225.8552</v>
      </c>
      <c r="I212" s="82">
        <v>133.82040000000001</v>
      </c>
      <c r="J212" s="82">
        <v>40.165199999999999</v>
      </c>
      <c r="K212" s="82">
        <v>74.631799999999998</v>
      </c>
      <c r="L212" s="82">
        <v>171.179</v>
      </c>
      <c r="M212" s="87">
        <v>263.82499999999999</v>
      </c>
      <c r="N212" s="86">
        <v>1292.7894855945499</v>
      </c>
      <c r="O212" s="24"/>
      <c r="P212" s="76">
        <v>43371</v>
      </c>
      <c r="Q212" s="28">
        <f t="shared" si="261"/>
        <v>5.6917588468552438E-3</v>
      </c>
      <c r="R212" s="28">
        <f t="shared" si="262"/>
        <v>5.7606745819532623E-2</v>
      </c>
      <c r="S212" s="28">
        <f t="shared" si="263"/>
        <v>-2.6483896726111178E-2</v>
      </c>
      <c r="T212" s="28">
        <f t="shared" si="264"/>
        <v>6.1342250049172931E-2</v>
      </c>
      <c r="U212" s="28">
        <f t="shared" si="265"/>
        <v>1.8160627945836394E-2</v>
      </c>
      <c r="V212" s="28">
        <f t="shared" si="266"/>
        <v>3.224733146099501E-2</v>
      </c>
      <c r="W212" s="28">
        <f t="shared" si="267"/>
        <v>6.0496122409193998E-2</v>
      </c>
      <c r="X212" s="28">
        <f t="shared" si="268"/>
        <v>3.716634087264592E-2</v>
      </c>
      <c r="Y212" s="28">
        <f t="shared" si="269"/>
        <v>4.5166693274851344E-2</v>
      </c>
      <c r="Z212" s="28">
        <f t="shared" si="270"/>
        <v>6.2841690670740746E-3</v>
      </c>
      <c r="AA212" s="28">
        <f t="shared" si="271"/>
        <v>3.1190760030487263E-2</v>
      </c>
      <c r="AB212" s="28">
        <f t="shared" si="272"/>
        <v>1.5463727121372006E-3</v>
      </c>
      <c r="AC212" s="28"/>
      <c r="AD212" s="28"/>
      <c r="AE212" s="28"/>
      <c r="AF212" s="28"/>
      <c r="AG212" s="24"/>
      <c r="AH212" s="76">
        <v>43371</v>
      </c>
      <c r="AI212" s="25">
        <f t="shared" si="273"/>
        <v>4.1453861347180432E-3</v>
      </c>
      <c r="AJ212" s="25">
        <f t="shared" si="274"/>
        <v>5.6060373107395423E-2</v>
      </c>
      <c r="AK212" s="25">
        <f t="shared" si="275"/>
        <v>-2.8030269438248379E-2</v>
      </c>
      <c r="AL212" s="25">
        <f t="shared" si="276"/>
        <v>5.979587733703573E-2</v>
      </c>
      <c r="AM212" s="25">
        <f t="shared" si="277"/>
        <v>1.6614255233699193E-2</v>
      </c>
      <c r="AN212" s="25">
        <f t="shared" si="278"/>
        <v>3.070095874885781E-2</v>
      </c>
      <c r="AO212" s="25">
        <f t="shared" si="279"/>
        <v>5.8949749697056797E-2</v>
      </c>
      <c r="AP212" s="25">
        <f t="shared" si="280"/>
        <v>3.5619968160508719E-2</v>
      </c>
      <c r="AQ212" s="25">
        <f t="shared" si="281"/>
        <v>4.3620320562714143E-2</v>
      </c>
      <c r="AR212" s="25">
        <f t="shared" si="282"/>
        <v>4.737796354936874E-3</v>
      </c>
      <c r="AS212" s="25">
        <f t="shared" si="283"/>
        <v>2.9644387318350063E-2</v>
      </c>
      <c r="AU212" s="76">
        <v>43371</v>
      </c>
      <c r="AV212" s="88">
        <f t="shared" ref="AV212:BF212" si="300">AI212-AI$251/12-AI$250*$AI212</f>
        <v>0</v>
      </c>
      <c r="AW212" s="88">
        <f t="shared" si="300"/>
        <v>4.7840903626749226E-2</v>
      </c>
      <c r="AX212" s="88">
        <f t="shared" si="300"/>
        <v>-4.7935201077722471E-2</v>
      </c>
      <c r="AY212" s="88">
        <f t="shared" si="300"/>
        <v>5.2720917276947873E-2</v>
      </c>
      <c r="AZ212" s="88">
        <f t="shared" si="300"/>
        <v>7.8030938939938907E-3</v>
      </c>
      <c r="BA212" s="88">
        <f t="shared" si="300"/>
        <v>2.5348901301457581E-2</v>
      </c>
      <c r="BB212" s="88">
        <f t="shared" si="300"/>
        <v>5.617890857801109E-2</v>
      </c>
      <c r="BC212" s="88">
        <f t="shared" si="300"/>
        <v>2.8789742504313379E-2</v>
      </c>
      <c r="BD212" s="88">
        <f t="shared" si="300"/>
        <v>3.8908376071199062E-2</v>
      </c>
      <c r="BE212" s="88">
        <f t="shared" si="300"/>
        <v>-7.0139278022355667E-4</v>
      </c>
      <c r="BF212" s="88">
        <f t="shared" si="300"/>
        <v>1.9877909639048064E-2</v>
      </c>
    </row>
    <row r="213" spans="1:58" x14ac:dyDescent="0.3">
      <c r="A213" s="75">
        <v>4558</v>
      </c>
      <c r="B213" s="76">
        <v>43404</v>
      </c>
      <c r="C213" s="80">
        <v>3839.2561999999998</v>
      </c>
      <c r="D213" s="81">
        <v>84.781499999999994</v>
      </c>
      <c r="E213" s="82">
        <v>72.25</v>
      </c>
      <c r="F213" s="82">
        <v>54.9114</v>
      </c>
      <c r="G213" s="82">
        <v>162.52010000000001</v>
      </c>
      <c r="H213" s="82">
        <v>206.22120000000001</v>
      </c>
      <c r="I213" s="82">
        <v>125.4153</v>
      </c>
      <c r="J213" s="82">
        <v>38.763100000000001</v>
      </c>
      <c r="K213" s="82">
        <v>77.362399999999994</v>
      </c>
      <c r="L213" s="82">
        <v>172.06700000000001</v>
      </c>
      <c r="M213" s="87">
        <v>278.98</v>
      </c>
      <c r="N213" s="86">
        <v>1295.37342728662</v>
      </c>
      <c r="O213" s="24"/>
      <c r="P213" s="76">
        <v>43404</v>
      </c>
      <c r="Q213" s="28">
        <f t="shared" si="261"/>
        <v>-6.8352269506465002E-2</v>
      </c>
      <c r="R213" s="28">
        <f t="shared" si="262"/>
        <v>-0.12689103323275286</v>
      </c>
      <c r="S213" s="28">
        <f t="shared" si="263"/>
        <v>-1.2303485987696594E-2</v>
      </c>
      <c r="T213" s="28">
        <f t="shared" si="264"/>
        <v>-4.8934213420579908E-2</v>
      </c>
      <c r="U213" s="28">
        <f t="shared" si="265"/>
        <v>-6.6100956654055243E-2</v>
      </c>
      <c r="V213" s="28">
        <f t="shared" si="266"/>
        <v>-8.6931804093950404E-2</v>
      </c>
      <c r="W213" s="28">
        <f t="shared" si="267"/>
        <v>-6.2808809419191758E-2</v>
      </c>
      <c r="X213" s="28">
        <f t="shared" si="268"/>
        <v>-3.4908328602870076E-2</v>
      </c>
      <c r="Y213" s="28">
        <f t="shared" si="269"/>
        <v>3.6587620826510792E-2</v>
      </c>
      <c r="Z213" s="28">
        <f t="shared" si="270"/>
        <v>5.1875522114277484E-3</v>
      </c>
      <c r="AA213" s="28">
        <f t="shared" si="271"/>
        <v>5.7443381029091301E-2</v>
      </c>
      <c r="AB213" s="28">
        <f t="shared" si="272"/>
        <v>1.9987335299851416E-3</v>
      </c>
      <c r="AC213" s="28"/>
      <c r="AD213" s="28"/>
      <c r="AE213" s="28"/>
      <c r="AF213" s="28"/>
      <c r="AG213" s="24"/>
      <c r="AH213" s="76">
        <v>43404</v>
      </c>
      <c r="AI213" s="25">
        <f t="shared" si="273"/>
        <v>-7.0351003036450144E-2</v>
      </c>
      <c r="AJ213" s="25">
        <f t="shared" si="274"/>
        <v>-0.128889766762738</v>
      </c>
      <c r="AK213" s="25">
        <f t="shared" si="275"/>
        <v>-1.4302219517681736E-2</v>
      </c>
      <c r="AL213" s="25">
        <f t="shared" si="276"/>
        <v>-5.093294695056505E-2</v>
      </c>
      <c r="AM213" s="25">
        <f t="shared" si="277"/>
        <v>-6.8099690184040385E-2</v>
      </c>
      <c r="AN213" s="25">
        <f t="shared" si="278"/>
        <v>-8.8930537623935546E-2</v>
      </c>
      <c r="AO213" s="25">
        <f t="shared" si="279"/>
        <v>-6.48075429491769E-2</v>
      </c>
      <c r="AP213" s="25">
        <f t="shared" si="280"/>
        <v>-3.6907062132855217E-2</v>
      </c>
      <c r="AQ213" s="25">
        <f t="shared" si="281"/>
        <v>3.458888729652565E-2</v>
      </c>
      <c r="AR213" s="25">
        <f t="shared" si="282"/>
        <v>3.1888186814426067E-3</v>
      </c>
      <c r="AS213" s="25">
        <f t="shared" si="283"/>
        <v>5.5444647499106159E-2</v>
      </c>
      <c r="AU213" s="76">
        <v>43404</v>
      </c>
      <c r="AV213" s="88">
        <f t="shared" ref="AV213:BF213" si="301">AI213-AI$251/12-AI$250*$AI213</f>
        <v>0</v>
      </c>
      <c r="AW213" s="88">
        <f t="shared" si="301"/>
        <v>-4.4047745641727948E-2</v>
      </c>
      <c r="AX213" s="88">
        <f t="shared" si="301"/>
        <v>8.9082327326646532E-2</v>
      </c>
      <c r="AY213" s="88">
        <f t="shared" si="301"/>
        <v>1.812959546210656E-2</v>
      </c>
      <c r="AZ213" s="88">
        <f t="shared" si="301"/>
        <v>-2.2541843211697082E-3</v>
      </c>
      <c r="BA213" s="88">
        <f t="shared" si="301"/>
        <v>-2.5700111913706969E-2</v>
      </c>
      <c r="BB213" s="88">
        <f t="shared" si="301"/>
        <v>-8.3988887487183236E-3</v>
      </c>
      <c r="BC213" s="88">
        <f t="shared" si="301"/>
        <v>3.613894064085911E-2</v>
      </c>
      <c r="BD213" s="88">
        <f t="shared" si="301"/>
        <v>6.9940774325430582E-2</v>
      </c>
      <c r="BE213" s="88">
        <f t="shared" si="301"/>
        <v>3.7235914426217064E-2</v>
      </c>
      <c r="BF213" s="88">
        <f t="shared" si="301"/>
        <v>9.5993200658045036E-2</v>
      </c>
    </row>
    <row r="214" spans="1:58" x14ac:dyDescent="0.3">
      <c r="A214" s="75">
        <v>4580</v>
      </c>
      <c r="B214" s="76">
        <v>43434</v>
      </c>
      <c r="C214" s="80">
        <v>3917.4825999999998</v>
      </c>
      <c r="D214" s="81">
        <v>78.5398</v>
      </c>
      <c r="E214" s="82">
        <v>68.75</v>
      </c>
      <c r="F214" s="82">
        <v>54.8215</v>
      </c>
      <c r="G214" s="82">
        <v>169.4675</v>
      </c>
      <c r="H214" s="82">
        <v>221.79</v>
      </c>
      <c r="I214" s="82">
        <v>126.4008</v>
      </c>
      <c r="J214" s="82">
        <v>37.203200000000002</v>
      </c>
      <c r="K214" s="82">
        <v>82.082499999999996</v>
      </c>
      <c r="L214" s="82">
        <v>186.70500000000001</v>
      </c>
      <c r="M214" s="87">
        <v>299.11900000000003</v>
      </c>
      <c r="N214" s="86">
        <v>1297.86210372509</v>
      </c>
      <c r="O214" s="24"/>
      <c r="P214" s="76">
        <v>43434</v>
      </c>
      <c r="Q214" s="28">
        <f t="shared" si="261"/>
        <v>2.0375405006834324E-2</v>
      </c>
      <c r="R214" s="28">
        <f t="shared" si="262"/>
        <v>-7.3621014018388387E-2</v>
      </c>
      <c r="S214" s="28">
        <f t="shared" si="263"/>
        <v>-4.8442906574394429E-2</v>
      </c>
      <c r="T214" s="28">
        <f t="shared" si="264"/>
        <v>-1.6371828072130334E-3</v>
      </c>
      <c r="U214" s="28">
        <f t="shared" si="265"/>
        <v>4.2747943177489978E-2</v>
      </c>
      <c r="V214" s="28">
        <f t="shared" si="266"/>
        <v>7.5495632844731597E-2</v>
      </c>
      <c r="W214" s="28">
        <f t="shared" si="267"/>
        <v>7.8578929365078487E-3</v>
      </c>
      <c r="X214" s="28">
        <f t="shared" si="268"/>
        <v>-4.0241879519439805E-2</v>
      </c>
      <c r="Y214" s="28">
        <f t="shared" si="269"/>
        <v>6.101284344849689E-2</v>
      </c>
      <c r="Z214" s="28">
        <f t="shared" si="270"/>
        <v>8.5071512840928287E-2</v>
      </c>
      <c r="AA214" s="28">
        <f t="shared" si="271"/>
        <v>7.2187970463832629E-2</v>
      </c>
      <c r="AB214" s="28">
        <f t="shared" si="272"/>
        <v>1.9212038675850973E-3</v>
      </c>
      <c r="AC214" s="28"/>
      <c r="AD214" s="28"/>
      <c r="AE214" s="28"/>
      <c r="AF214" s="28"/>
      <c r="AG214" s="24"/>
      <c r="AH214" s="76">
        <v>43434</v>
      </c>
      <c r="AI214" s="25">
        <f t="shared" si="273"/>
        <v>1.8454201139249227E-2</v>
      </c>
      <c r="AJ214" s="25">
        <f t="shared" si="274"/>
        <v>-7.5542217885973484E-2</v>
      </c>
      <c r="AK214" s="25">
        <f t="shared" si="275"/>
        <v>-5.0364110441979526E-2</v>
      </c>
      <c r="AL214" s="25">
        <f t="shared" si="276"/>
        <v>-3.5583866747981308E-3</v>
      </c>
      <c r="AM214" s="25">
        <f t="shared" si="277"/>
        <v>4.082673930990488E-2</v>
      </c>
      <c r="AN214" s="25">
        <f t="shared" si="278"/>
        <v>7.35744289771465E-2</v>
      </c>
      <c r="AO214" s="25">
        <f t="shared" si="279"/>
        <v>5.9366890689227514E-3</v>
      </c>
      <c r="AP214" s="25">
        <f t="shared" si="280"/>
        <v>-4.2163083387024902E-2</v>
      </c>
      <c r="AQ214" s="25">
        <f t="shared" si="281"/>
        <v>5.9091639580911792E-2</v>
      </c>
      <c r="AR214" s="25">
        <f t="shared" si="282"/>
        <v>8.315030897334319E-2</v>
      </c>
      <c r="AS214" s="25">
        <f t="shared" si="283"/>
        <v>7.0266766596247532E-2</v>
      </c>
      <c r="AU214" s="76">
        <v>43434</v>
      </c>
      <c r="AV214" s="88">
        <f t="shared" ref="AV214:BF214" si="302">AI214-AI$251/12-AI$250*$AI214</f>
        <v>0</v>
      </c>
      <c r="AW214" s="88">
        <f t="shared" si="302"/>
        <v>-0.10163637455455088</v>
      </c>
      <c r="AX214" s="88">
        <f t="shared" si="302"/>
        <v>-9.3949738008560546E-2</v>
      </c>
      <c r="AY214" s="88">
        <f t="shared" si="302"/>
        <v>-2.5257376837695154E-2</v>
      </c>
      <c r="AZ214" s="88">
        <f t="shared" si="302"/>
        <v>1.7675977732636024E-2</v>
      </c>
      <c r="BA214" s="88">
        <f t="shared" si="302"/>
        <v>5.5049463755664718E-2</v>
      </c>
      <c r="BB214" s="88">
        <f t="shared" si="302"/>
        <v>-8.2009908997571941E-3</v>
      </c>
      <c r="BC214" s="88">
        <f t="shared" si="302"/>
        <v>-6.4335450972235961E-2</v>
      </c>
      <c r="BD214" s="88">
        <f t="shared" si="302"/>
        <v>4.6684477106667122E-2</v>
      </c>
      <c r="BE214" s="88">
        <f t="shared" si="302"/>
        <v>7.012683351438502E-2</v>
      </c>
      <c r="BF214" s="88">
        <f t="shared" si="302"/>
        <v>5.0836082688674983E-2</v>
      </c>
    </row>
    <row r="215" spans="1:58" x14ac:dyDescent="0.3">
      <c r="A215" s="75">
        <v>4601</v>
      </c>
      <c r="B215" s="76">
        <v>43465</v>
      </c>
      <c r="C215" s="80">
        <v>3563.6098000000002</v>
      </c>
      <c r="D215" s="81">
        <v>77.552800000000005</v>
      </c>
      <c r="E215" s="82">
        <v>61.08</v>
      </c>
      <c r="F215" s="82">
        <v>50.762700000000002</v>
      </c>
      <c r="G215" s="82">
        <v>155.2242</v>
      </c>
      <c r="H215" s="82">
        <v>202.8631</v>
      </c>
      <c r="I215" s="82">
        <v>108.41849999999999</v>
      </c>
      <c r="J215" s="82">
        <v>31.567799999999998</v>
      </c>
      <c r="K215" s="82">
        <v>77.115200000000002</v>
      </c>
      <c r="L215" s="82">
        <v>170.501</v>
      </c>
      <c r="M215" s="87">
        <v>281.76</v>
      </c>
      <c r="N215" s="86">
        <v>1300.3230504909</v>
      </c>
      <c r="O215" s="24"/>
      <c r="P215" s="76">
        <v>43465</v>
      </c>
      <c r="Q215" s="28">
        <f t="shared" si="261"/>
        <v>-9.0331683923752348E-2</v>
      </c>
      <c r="R215" s="28">
        <f t="shared" si="262"/>
        <v>-1.2566876921000447E-2</v>
      </c>
      <c r="S215" s="28">
        <f t="shared" si="263"/>
        <v>-0.11156363636363642</v>
      </c>
      <c r="T215" s="28">
        <f t="shared" si="264"/>
        <v>-7.4036646206324108E-2</v>
      </c>
      <c r="U215" s="28">
        <f t="shared" si="265"/>
        <v>-8.4047383716641888E-2</v>
      </c>
      <c r="V215" s="28">
        <f t="shared" si="266"/>
        <v>-8.5337030524369806E-2</v>
      </c>
      <c r="W215" s="28">
        <f t="shared" si="267"/>
        <v>-0.14226413123967574</v>
      </c>
      <c r="X215" s="28">
        <f t="shared" si="268"/>
        <v>-0.15147621709960446</v>
      </c>
      <c r="Y215" s="28">
        <f t="shared" si="269"/>
        <v>-6.0515944324307847E-2</v>
      </c>
      <c r="Z215" s="28">
        <f t="shared" si="270"/>
        <v>-8.6789320050346785E-2</v>
      </c>
      <c r="AA215" s="28">
        <f t="shared" si="271"/>
        <v>-5.803375913933928E-2</v>
      </c>
      <c r="AB215" s="28">
        <f t="shared" si="272"/>
        <v>1.8961542668876064E-3</v>
      </c>
      <c r="AC215" s="28"/>
      <c r="AD215" s="28"/>
      <c r="AE215" s="28"/>
      <c r="AF215" s="28"/>
      <c r="AG215" s="24"/>
      <c r="AH215" s="76">
        <v>43465</v>
      </c>
      <c r="AI215" s="25">
        <f t="shared" si="273"/>
        <v>-9.2227838190639955E-2</v>
      </c>
      <c r="AJ215" s="25">
        <f t="shared" si="274"/>
        <v>-1.4463031187888054E-2</v>
      </c>
      <c r="AK215" s="25">
        <f t="shared" si="275"/>
        <v>-0.11345979063052403</v>
      </c>
      <c r="AL215" s="25">
        <f t="shared" si="276"/>
        <v>-7.5932800473211715E-2</v>
      </c>
      <c r="AM215" s="25">
        <f t="shared" si="277"/>
        <v>-8.5943537983529494E-2</v>
      </c>
      <c r="AN215" s="25">
        <f t="shared" si="278"/>
        <v>-8.7233184791257412E-2</v>
      </c>
      <c r="AO215" s="25">
        <f t="shared" si="279"/>
        <v>-0.14416028550656335</v>
      </c>
      <c r="AP215" s="25">
        <f t="shared" si="280"/>
        <v>-0.15337237136649207</v>
      </c>
      <c r="AQ215" s="25">
        <f t="shared" si="281"/>
        <v>-6.2412098591195453E-2</v>
      </c>
      <c r="AR215" s="25">
        <f t="shared" si="282"/>
        <v>-8.8685474317234392E-2</v>
      </c>
      <c r="AS215" s="25">
        <f t="shared" si="283"/>
        <v>-5.9929913406226887E-2</v>
      </c>
      <c r="AU215" s="76">
        <v>43465</v>
      </c>
      <c r="AV215" s="88">
        <f t="shared" ref="AV215:BF215" si="303">AI215-AI$251/12-AI$250*$AI215</f>
        <v>0</v>
      </c>
      <c r="AW215" s="88">
        <f t="shared" si="303"/>
        <v>9.7707708972346985E-2</v>
      </c>
      <c r="AX215" s="88">
        <f t="shared" si="303"/>
        <v>2.6130317678520809E-2</v>
      </c>
      <c r="AY215" s="88">
        <f t="shared" si="303"/>
        <v>1.5488511393656756E-2</v>
      </c>
      <c r="AZ215" s="88">
        <f t="shared" si="303"/>
        <v>1.8258707654165013E-3</v>
      </c>
      <c r="BA215" s="88">
        <f t="shared" si="303"/>
        <v>-3.8626194689317661E-3</v>
      </c>
      <c r="BB215" s="88">
        <f t="shared" si="303"/>
        <v>-7.0372801566609064E-2</v>
      </c>
      <c r="BC215" s="88">
        <f t="shared" si="303"/>
        <v>-5.6869673556398145E-2</v>
      </c>
      <c r="BD215" s="88">
        <f t="shared" si="303"/>
        <v>-1.5294945519615306E-2</v>
      </c>
      <c r="BE215" s="88">
        <f t="shared" si="303"/>
        <v>-4.3042716624537805E-2</v>
      </c>
      <c r="BF215" s="88">
        <f t="shared" si="303"/>
        <v>-4.605695981238167E-3</v>
      </c>
    </row>
    <row r="216" spans="1:58" x14ac:dyDescent="0.3">
      <c r="A216" s="75">
        <v>4624</v>
      </c>
      <c r="B216" s="76">
        <v>43496</v>
      </c>
      <c r="C216" s="80">
        <v>3849.1774999999998</v>
      </c>
      <c r="D216" s="81">
        <v>67.482200000000006</v>
      </c>
      <c r="E216" s="82">
        <v>65.099999999999994</v>
      </c>
      <c r="F216" s="82">
        <v>56.695999999999998</v>
      </c>
      <c r="G216" s="82">
        <v>159.595</v>
      </c>
      <c r="H216" s="82">
        <v>213.7903</v>
      </c>
      <c r="I216" s="82">
        <v>116.51130000000001</v>
      </c>
      <c r="J216" s="82">
        <v>35.520000000000003</v>
      </c>
      <c r="K216" s="82">
        <v>78.385499999999993</v>
      </c>
      <c r="L216" s="82">
        <v>173.88</v>
      </c>
      <c r="M216" s="87">
        <v>283.68</v>
      </c>
      <c r="N216" s="86">
        <v>1303.1743631244699</v>
      </c>
      <c r="O216" s="24"/>
      <c r="P216" s="76">
        <v>43496</v>
      </c>
      <c r="Q216" s="28">
        <f t="shared" si="261"/>
        <v>8.0134390695636659E-2</v>
      </c>
      <c r="R216" s="28">
        <f t="shared" si="262"/>
        <v>-0.12985475701715476</v>
      </c>
      <c r="S216" s="28">
        <f t="shared" si="263"/>
        <v>6.5815324165029443E-2</v>
      </c>
      <c r="T216" s="28">
        <f t="shared" si="264"/>
        <v>0.11688306571557461</v>
      </c>
      <c r="U216" s="28">
        <f t="shared" si="265"/>
        <v>2.8157980521078541E-2</v>
      </c>
      <c r="V216" s="28">
        <f t="shared" si="266"/>
        <v>5.386489706605091E-2</v>
      </c>
      <c r="W216" s="28">
        <f t="shared" si="267"/>
        <v>7.4644087494293077E-2</v>
      </c>
      <c r="X216" s="28">
        <f t="shared" si="268"/>
        <v>0.12519719460969747</v>
      </c>
      <c r="Y216" s="28">
        <f t="shared" si="269"/>
        <v>1.6472757640517033E-2</v>
      </c>
      <c r="Z216" s="28">
        <f t="shared" si="270"/>
        <v>1.981806558319299E-2</v>
      </c>
      <c r="AA216" s="28">
        <f t="shared" si="271"/>
        <v>6.8143100511073307E-3</v>
      </c>
      <c r="AB216" s="28">
        <f t="shared" si="272"/>
        <v>2.1927725056427594E-3</v>
      </c>
      <c r="AC216" s="28"/>
      <c r="AD216" s="28"/>
      <c r="AE216" s="28"/>
      <c r="AF216" s="28"/>
      <c r="AG216" s="24"/>
      <c r="AH216" s="76">
        <v>43496</v>
      </c>
      <c r="AI216" s="25">
        <f t="shared" si="273"/>
        <v>7.79416181899939E-2</v>
      </c>
      <c r="AJ216" s="25">
        <f t="shared" si="274"/>
        <v>-0.13204752952279752</v>
      </c>
      <c r="AK216" s="25">
        <f t="shared" si="275"/>
        <v>6.3622551659386684E-2</v>
      </c>
      <c r="AL216" s="25">
        <f t="shared" si="276"/>
        <v>0.11469029320993185</v>
      </c>
      <c r="AM216" s="25">
        <f t="shared" si="277"/>
        <v>2.5965208015435781E-2</v>
      </c>
      <c r="AN216" s="25">
        <f t="shared" si="278"/>
        <v>5.167212456040815E-2</v>
      </c>
      <c r="AO216" s="25">
        <f t="shared" si="279"/>
        <v>7.2451314988650317E-2</v>
      </c>
      <c r="AP216" s="25">
        <f t="shared" si="280"/>
        <v>0.12300442210405471</v>
      </c>
      <c r="AQ216" s="25">
        <f t="shared" si="281"/>
        <v>1.4279985134874273E-2</v>
      </c>
      <c r="AR216" s="25">
        <f t="shared" si="282"/>
        <v>1.762529307755023E-2</v>
      </c>
      <c r="AS216" s="25">
        <f t="shared" si="283"/>
        <v>4.6215375454645713E-3</v>
      </c>
      <c r="AU216" s="76">
        <v>43496</v>
      </c>
      <c r="AV216" s="88">
        <f t="shared" ref="AV216:BF216" si="304">AI216-AI$251/12-AI$250*$AI216</f>
        <v>0</v>
      </c>
      <c r="AW216" s="88">
        <f t="shared" si="304"/>
        <v>-0.23245384768506563</v>
      </c>
      <c r="AX216" s="88">
        <f t="shared" si="304"/>
        <v>-7.8413117662684662E-2</v>
      </c>
      <c r="AY216" s="88">
        <f t="shared" si="304"/>
        <v>3.2193411858074228E-2</v>
      </c>
      <c r="AZ216" s="88">
        <f t="shared" si="304"/>
        <v>-5.6800957031845949E-2</v>
      </c>
      <c r="BA216" s="88">
        <f t="shared" si="304"/>
        <v>-2.1617840996855153E-2</v>
      </c>
      <c r="BB216" s="88">
        <f t="shared" si="304"/>
        <v>1.1057179262965254E-2</v>
      </c>
      <c r="BC216" s="88">
        <f t="shared" si="304"/>
        <v>3.7048687755484144E-2</v>
      </c>
      <c r="BD216" s="88">
        <f t="shared" si="304"/>
        <v>-3.0119249449469195E-2</v>
      </c>
      <c r="BE216" s="88">
        <f t="shared" si="304"/>
        <v>-2.6929067603779132E-2</v>
      </c>
      <c r="BF216" s="88">
        <f t="shared" si="304"/>
        <v>-5.4987083262087517E-2</v>
      </c>
    </row>
    <row r="217" spans="1:58" x14ac:dyDescent="0.3">
      <c r="A217" s="75">
        <v>4644</v>
      </c>
      <c r="B217" s="76">
        <v>43524</v>
      </c>
      <c r="C217" s="80">
        <v>3972.7667000000001</v>
      </c>
      <c r="D217" s="81">
        <v>72.756</v>
      </c>
      <c r="E217" s="82">
        <v>69.66</v>
      </c>
      <c r="F217" s="82">
        <v>58.840600000000002</v>
      </c>
      <c r="G217" s="82">
        <v>171.94470000000001</v>
      </c>
      <c r="H217" s="82">
        <v>225.22909999999999</v>
      </c>
      <c r="I217" s="82">
        <v>127.0463</v>
      </c>
      <c r="J217" s="82">
        <v>33.762099999999997</v>
      </c>
      <c r="K217" s="82">
        <v>73.841700000000003</v>
      </c>
      <c r="L217" s="82">
        <v>179.89500000000001</v>
      </c>
      <c r="M217" s="87">
        <v>293.55</v>
      </c>
      <c r="N217" s="86">
        <v>1305.6588471238299</v>
      </c>
      <c r="O217" s="24"/>
      <c r="P217" s="76">
        <v>43524</v>
      </c>
      <c r="Q217" s="28">
        <f t="shared" si="261"/>
        <v>3.210795033484426E-2</v>
      </c>
      <c r="R217" s="28">
        <f t="shared" si="262"/>
        <v>7.8150979072999949E-2</v>
      </c>
      <c r="S217" s="28">
        <f t="shared" si="263"/>
        <v>7.0046082949308808E-2</v>
      </c>
      <c r="T217" s="28">
        <f t="shared" si="264"/>
        <v>3.7826301679130925E-2</v>
      </c>
      <c r="U217" s="28">
        <f t="shared" si="265"/>
        <v>7.7381496914063819E-2</v>
      </c>
      <c r="V217" s="28">
        <f t="shared" si="266"/>
        <v>5.3504766118949165E-2</v>
      </c>
      <c r="W217" s="28">
        <f t="shared" si="267"/>
        <v>9.0420414157253326E-2</v>
      </c>
      <c r="X217" s="28">
        <f t="shared" si="268"/>
        <v>-4.9490427927928127E-2</v>
      </c>
      <c r="Y217" s="28">
        <f t="shared" si="269"/>
        <v>-5.7967353655969389E-2</v>
      </c>
      <c r="Z217" s="28">
        <f t="shared" si="270"/>
        <v>3.4592822636301035E-2</v>
      </c>
      <c r="AA217" s="28">
        <f t="shared" si="271"/>
        <v>3.4792724196277547E-2</v>
      </c>
      <c r="AB217" s="28">
        <f t="shared" si="272"/>
        <v>1.9064862459412524E-3</v>
      </c>
      <c r="AC217" s="28"/>
      <c r="AD217" s="28"/>
      <c r="AE217" s="28"/>
      <c r="AF217" s="28"/>
      <c r="AG217" s="24"/>
      <c r="AH217" s="76">
        <v>43524</v>
      </c>
      <c r="AI217" s="25">
        <f t="shared" si="273"/>
        <v>3.0201464088903007E-2</v>
      </c>
      <c r="AJ217" s="25">
        <f t="shared" si="274"/>
        <v>7.6244492827058696E-2</v>
      </c>
      <c r="AK217" s="25">
        <f t="shared" si="275"/>
        <v>6.8139596703367555E-2</v>
      </c>
      <c r="AL217" s="25">
        <f t="shared" si="276"/>
        <v>3.5919815433189672E-2</v>
      </c>
      <c r="AM217" s="25">
        <f t="shared" si="277"/>
        <v>7.5475010668122566E-2</v>
      </c>
      <c r="AN217" s="25">
        <f t="shared" si="278"/>
        <v>5.1598279873007913E-2</v>
      </c>
      <c r="AO217" s="25">
        <f t="shared" si="279"/>
        <v>8.8513927911312074E-2</v>
      </c>
      <c r="AP217" s="25">
        <f t="shared" si="280"/>
        <v>-5.1396914173869379E-2</v>
      </c>
      <c r="AQ217" s="25">
        <f t="shared" si="281"/>
        <v>-5.9873839901910642E-2</v>
      </c>
      <c r="AR217" s="25">
        <f t="shared" si="282"/>
        <v>3.2686336390359783E-2</v>
      </c>
      <c r="AS217" s="25">
        <f t="shared" si="283"/>
        <v>3.2886237950336294E-2</v>
      </c>
      <c r="AU217" s="76">
        <v>43524</v>
      </c>
      <c r="AV217" s="88">
        <f t="shared" ref="AV217:BF217" si="305">AI217-AI$251/12-AI$250*$AI217</f>
        <v>0</v>
      </c>
      <c r="AW217" s="88">
        <f t="shared" si="305"/>
        <v>3.54755604714002E-2</v>
      </c>
      <c r="AX217" s="88">
        <f t="shared" si="305"/>
        <v>5.1125715229080881E-3</v>
      </c>
      <c r="AY217" s="88">
        <f t="shared" si="305"/>
        <v>2.2147767647420422E-3</v>
      </c>
      <c r="AZ217" s="88">
        <f t="shared" si="305"/>
        <v>4.055171205475161E-2</v>
      </c>
      <c r="BA217" s="88">
        <f t="shared" si="305"/>
        <v>2.225860977312278E-2</v>
      </c>
      <c r="BB217" s="88">
        <f t="shared" si="305"/>
        <v>6.5044291045383215E-2</v>
      </c>
      <c r="BC217" s="88">
        <f t="shared" si="305"/>
        <v>-8.616488631431321E-2</v>
      </c>
      <c r="BD217" s="88">
        <f t="shared" si="305"/>
        <v>-7.8598628893054343E-2</v>
      </c>
      <c r="BE217" s="88">
        <f t="shared" si="305"/>
        <v>1.3436307180940694E-2</v>
      </c>
      <c r="BF217" s="88">
        <f t="shared" si="305"/>
        <v>5.5214259037651668E-3</v>
      </c>
    </row>
    <row r="218" spans="1:58" x14ac:dyDescent="0.3">
      <c r="A218" s="75">
        <v>4665</v>
      </c>
      <c r="B218" s="76">
        <v>43553</v>
      </c>
      <c r="C218" s="80">
        <v>4049.9666000000002</v>
      </c>
      <c r="D218" s="81">
        <v>78.595600000000005</v>
      </c>
      <c r="E218" s="82">
        <v>71.709999999999994</v>
      </c>
      <c r="F218" s="82">
        <v>60.624000000000002</v>
      </c>
      <c r="G218" s="82">
        <v>181.0154</v>
      </c>
      <c r="H218" s="82">
        <v>232.00970000000001</v>
      </c>
      <c r="I218" s="82">
        <v>129.89169999999999</v>
      </c>
      <c r="J218" s="82">
        <v>34.3065</v>
      </c>
      <c r="K218" s="82">
        <v>76.985200000000006</v>
      </c>
      <c r="L218" s="82">
        <v>190.64500000000001</v>
      </c>
      <c r="M218" s="87">
        <v>303.226</v>
      </c>
      <c r="N218" s="86">
        <v>1308.27680614419</v>
      </c>
      <c r="O218" s="24"/>
      <c r="P218" s="76">
        <v>43553</v>
      </c>
      <c r="Q218" s="28">
        <f t="shared" si="261"/>
        <v>1.9432276252214775E-2</v>
      </c>
      <c r="R218" s="28">
        <f t="shared" si="262"/>
        <v>8.0262796195502917E-2</v>
      </c>
      <c r="S218" s="28">
        <f t="shared" si="263"/>
        <v>2.942865345966128E-2</v>
      </c>
      <c r="T218" s="28">
        <f t="shared" si="264"/>
        <v>3.0309004326944278E-2</v>
      </c>
      <c r="U218" s="28">
        <f t="shared" si="265"/>
        <v>5.2753588799189455E-2</v>
      </c>
      <c r="V218" s="28">
        <f t="shared" si="266"/>
        <v>3.0105346067626382E-2</v>
      </c>
      <c r="W218" s="28">
        <f t="shared" si="267"/>
        <v>2.2396559364578073E-2</v>
      </c>
      <c r="X218" s="28">
        <f t="shared" si="268"/>
        <v>1.6124589406464773E-2</v>
      </c>
      <c r="Y218" s="28">
        <f t="shared" si="269"/>
        <v>4.2570796717843695E-2</v>
      </c>
      <c r="Z218" s="28">
        <f t="shared" si="270"/>
        <v>5.9757080519191819E-2</v>
      </c>
      <c r="AA218" s="28">
        <f t="shared" si="271"/>
        <v>3.296201669221599E-2</v>
      </c>
      <c r="AB218" s="28">
        <f t="shared" si="272"/>
        <v>2.0050865707585963E-3</v>
      </c>
      <c r="AC218" s="28"/>
      <c r="AD218" s="28"/>
      <c r="AE218" s="28"/>
      <c r="AF218" s="28"/>
      <c r="AG218" s="24"/>
      <c r="AH218" s="76">
        <v>43553</v>
      </c>
      <c r="AI218" s="25">
        <f t="shared" si="273"/>
        <v>1.7427189681456179E-2</v>
      </c>
      <c r="AJ218" s="25">
        <f t="shared" si="274"/>
        <v>7.825770962474432E-2</v>
      </c>
      <c r="AK218" s="25">
        <f t="shared" si="275"/>
        <v>2.7423566888902684E-2</v>
      </c>
      <c r="AL218" s="25">
        <f t="shared" si="276"/>
        <v>2.8303917756185681E-2</v>
      </c>
      <c r="AM218" s="25">
        <f t="shared" si="277"/>
        <v>5.0748502228430858E-2</v>
      </c>
      <c r="AN218" s="25">
        <f t="shared" si="278"/>
        <v>2.8100259496867785E-2</v>
      </c>
      <c r="AO218" s="25">
        <f t="shared" si="279"/>
        <v>2.0391472793819476E-2</v>
      </c>
      <c r="AP218" s="25">
        <f t="shared" si="280"/>
        <v>1.4119502835706177E-2</v>
      </c>
      <c r="AQ218" s="25">
        <f t="shared" si="281"/>
        <v>4.0565710147085099E-2</v>
      </c>
      <c r="AR218" s="25">
        <f t="shared" si="282"/>
        <v>5.7751993948433222E-2</v>
      </c>
      <c r="AS218" s="25">
        <f t="shared" si="283"/>
        <v>3.0956930121457393E-2</v>
      </c>
      <c r="AU218" s="76">
        <v>43553</v>
      </c>
      <c r="AV218" s="88">
        <f t="shared" ref="AV218:BF218" si="306">AI218-AI$251/12-AI$250*$AI218</f>
        <v>0</v>
      </c>
      <c r="AW218" s="88">
        <f t="shared" si="306"/>
        <v>5.3446503958095352E-2</v>
      </c>
      <c r="AX218" s="88">
        <f t="shared" si="306"/>
        <v>-1.4462384915712704E-2</v>
      </c>
      <c r="AY218" s="88">
        <f t="shared" si="306"/>
        <v>7.6545635323890908E-3</v>
      </c>
      <c r="AZ218" s="88">
        <f t="shared" si="306"/>
        <v>2.8626961711011201E-2</v>
      </c>
      <c r="BA218" s="88">
        <f t="shared" si="306"/>
        <v>1.0520776288547033E-2</v>
      </c>
      <c r="BB218" s="88">
        <f t="shared" si="306"/>
        <v>7.0696447132074618E-3</v>
      </c>
      <c r="BC218" s="88">
        <f t="shared" si="306"/>
        <v>-6.9516865217343314E-3</v>
      </c>
      <c r="BD218" s="88">
        <f t="shared" si="306"/>
        <v>2.87108699326485E-2</v>
      </c>
      <c r="BE218" s="88">
        <f t="shared" si="306"/>
        <v>4.5272878658451782E-2</v>
      </c>
      <c r="BF218" s="88">
        <f t="shared" si="306"/>
        <v>1.2219892090483693E-2</v>
      </c>
    </row>
    <row r="219" spans="1:58" x14ac:dyDescent="0.3">
      <c r="A219" s="75">
        <v>4687</v>
      </c>
      <c r="B219" s="76">
        <v>43585</v>
      </c>
      <c r="C219" s="80">
        <v>4213.9467999999997</v>
      </c>
      <c r="D219" s="81">
        <v>118.6996</v>
      </c>
      <c r="E219" s="82">
        <v>80.06</v>
      </c>
      <c r="F219" s="82">
        <v>62.730200000000004</v>
      </c>
      <c r="G219" s="82">
        <v>200.4461</v>
      </c>
      <c r="H219" s="82">
        <v>226.13319999999999</v>
      </c>
      <c r="I219" s="82">
        <v>129.0558</v>
      </c>
      <c r="J219" s="82">
        <v>36.449800000000003</v>
      </c>
      <c r="K219" s="82">
        <v>80.599500000000006</v>
      </c>
      <c r="L219" s="82">
        <v>199.20099999999999</v>
      </c>
      <c r="M219" s="87">
        <v>315.47300000000001</v>
      </c>
      <c r="N219" s="86">
        <v>1311.04723072606</v>
      </c>
      <c r="O219" s="24"/>
      <c r="P219" s="76">
        <v>43585</v>
      </c>
      <c r="Q219" s="28">
        <f t="shared" si="261"/>
        <v>4.0489272183133362E-2</v>
      </c>
      <c r="R219" s="28">
        <f t="shared" si="262"/>
        <v>0.51025757167067876</v>
      </c>
      <c r="S219" s="28">
        <f t="shared" si="263"/>
        <v>0.11644122158694747</v>
      </c>
      <c r="T219" s="28">
        <f t="shared" si="264"/>
        <v>3.4742016363156436E-2</v>
      </c>
      <c r="U219" s="28">
        <f t="shared" si="265"/>
        <v>0.10734280066778856</v>
      </c>
      <c r="V219" s="28">
        <f t="shared" si="266"/>
        <v>-2.5328682378366163E-2</v>
      </c>
      <c r="W219" s="28">
        <f t="shared" si="267"/>
        <v>-6.4353611508662922E-3</v>
      </c>
      <c r="X219" s="28">
        <f t="shared" si="268"/>
        <v>6.247504117295577E-2</v>
      </c>
      <c r="Y219" s="28">
        <f t="shared" si="269"/>
        <v>4.6947984807469423E-2</v>
      </c>
      <c r="Z219" s="28">
        <f t="shared" si="270"/>
        <v>4.4879225786147003E-2</v>
      </c>
      <c r="AA219" s="28">
        <f t="shared" si="271"/>
        <v>4.0389016772968134E-2</v>
      </c>
      <c r="AB219" s="28">
        <f t="shared" si="272"/>
        <v>2.1176134659415258E-3</v>
      </c>
      <c r="AC219" s="28"/>
      <c r="AD219" s="28"/>
      <c r="AE219" s="28"/>
      <c r="AF219" s="28"/>
      <c r="AG219" s="24"/>
      <c r="AH219" s="76">
        <v>43585</v>
      </c>
      <c r="AI219" s="25">
        <f t="shared" si="273"/>
        <v>3.8371658717191837E-2</v>
      </c>
      <c r="AJ219" s="25">
        <f t="shared" si="274"/>
        <v>0.50813995820473723</v>
      </c>
      <c r="AK219" s="25">
        <f t="shared" si="275"/>
        <v>0.11432360812100595</v>
      </c>
      <c r="AL219" s="25">
        <f t="shared" si="276"/>
        <v>3.262440289721491E-2</v>
      </c>
      <c r="AM219" s="25">
        <f t="shared" si="277"/>
        <v>0.10522518720184704</v>
      </c>
      <c r="AN219" s="25">
        <f t="shared" si="278"/>
        <v>-2.7446295844307689E-2</v>
      </c>
      <c r="AO219" s="25">
        <f t="shared" si="279"/>
        <v>-8.552974616807818E-3</v>
      </c>
      <c r="AP219" s="25">
        <f t="shared" si="280"/>
        <v>6.0357427707014244E-2</v>
      </c>
      <c r="AQ219" s="25">
        <f t="shared" si="281"/>
        <v>4.4830371341527897E-2</v>
      </c>
      <c r="AR219" s="25">
        <f t="shared" si="282"/>
        <v>4.2761612320205478E-2</v>
      </c>
      <c r="AS219" s="25">
        <f t="shared" si="283"/>
        <v>3.8271403307026608E-2</v>
      </c>
      <c r="AU219" s="76">
        <v>43585</v>
      </c>
      <c r="AV219" s="88">
        <f t="shared" ref="AV219:BF219" si="307">AI219-AI$251/12-AI$250*$AI219</f>
        <v>0</v>
      </c>
      <c r="AW219" s="88">
        <f t="shared" si="307"/>
        <v>0.45716475277902141</v>
      </c>
      <c r="AX219" s="88">
        <f t="shared" si="307"/>
        <v>3.777513517589777E-2</v>
      </c>
      <c r="AY219" s="88">
        <f t="shared" si="307"/>
        <v>-9.4308151642900351E-3</v>
      </c>
      <c r="AZ219" s="88">
        <f t="shared" si="307"/>
        <v>6.2114115890621602E-2</v>
      </c>
      <c r="BA219" s="88">
        <f t="shared" si="307"/>
        <v>-6.4307568557733036E-2</v>
      </c>
      <c r="BB219" s="88">
        <f t="shared" si="307"/>
        <v>-3.8512966252191548E-2</v>
      </c>
      <c r="BC219" s="88">
        <f t="shared" si="307"/>
        <v>1.6829241283613031E-2</v>
      </c>
      <c r="BD219" s="88">
        <f t="shared" si="307"/>
        <v>2.1711687495632119E-2</v>
      </c>
      <c r="BE219" s="88">
        <f t="shared" si="307"/>
        <v>1.918102915768306E-2</v>
      </c>
      <c r="BF219" s="88">
        <f t="shared" si="307"/>
        <v>5.3884232089510299E-3</v>
      </c>
    </row>
    <row r="220" spans="1:58" x14ac:dyDescent="0.3">
      <c r="A220" s="75">
        <v>4710</v>
      </c>
      <c r="B220" s="76">
        <v>43616</v>
      </c>
      <c r="C220" s="80">
        <v>3946.1552999999999</v>
      </c>
      <c r="D220" s="81">
        <v>92.087599999999995</v>
      </c>
      <c r="E220" s="82">
        <v>75.36</v>
      </c>
      <c r="F220" s="82">
        <v>57.367600000000003</v>
      </c>
      <c r="G220" s="82">
        <v>190.51820000000001</v>
      </c>
      <c r="H220" s="82">
        <v>216.54900000000001</v>
      </c>
      <c r="I220" s="82">
        <v>115.06059999999999</v>
      </c>
      <c r="J220" s="82">
        <v>33.708199999999998</v>
      </c>
      <c r="K220" s="82">
        <v>80.714500000000001</v>
      </c>
      <c r="L220" s="82">
        <v>199.12299999999999</v>
      </c>
      <c r="M220" s="87">
        <v>318.44299999999998</v>
      </c>
      <c r="N220" s="86">
        <v>1313.91267481005</v>
      </c>
      <c r="O220" s="24"/>
      <c r="P220" s="76">
        <v>43616</v>
      </c>
      <c r="Q220" s="28">
        <f t="shared" si="261"/>
        <v>-6.3548856383284114E-2</v>
      </c>
      <c r="R220" s="28">
        <f t="shared" si="262"/>
        <v>-0.22419620622141956</v>
      </c>
      <c r="S220" s="28">
        <f t="shared" si="263"/>
        <v>-5.8705970522108464E-2</v>
      </c>
      <c r="T220" s="28">
        <f t="shared" si="264"/>
        <v>-8.5486735256702473E-2</v>
      </c>
      <c r="U220" s="28">
        <f t="shared" si="265"/>
        <v>-4.9529025508603053E-2</v>
      </c>
      <c r="V220" s="28">
        <f t="shared" si="266"/>
        <v>-4.2382984895627862E-2</v>
      </c>
      <c r="W220" s="28">
        <f t="shared" si="267"/>
        <v>-0.10844301457199146</v>
      </c>
      <c r="X220" s="28">
        <f t="shared" si="268"/>
        <v>-7.521577621825104E-2</v>
      </c>
      <c r="Y220" s="28">
        <f t="shared" si="269"/>
        <v>1.4268078586094912E-3</v>
      </c>
      <c r="Z220" s="28">
        <f t="shared" si="270"/>
        <v>-3.9156429937603487E-4</v>
      </c>
      <c r="AA220" s="28">
        <f t="shared" si="271"/>
        <v>9.4144348327747096E-3</v>
      </c>
      <c r="AB220" s="28">
        <f t="shared" si="272"/>
        <v>2.1856146878882488E-3</v>
      </c>
      <c r="AC220" s="28"/>
      <c r="AD220" s="28"/>
      <c r="AE220" s="28"/>
      <c r="AF220" s="28"/>
      <c r="AG220" s="24"/>
      <c r="AH220" s="76">
        <v>43616</v>
      </c>
      <c r="AI220" s="25">
        <f t="shared" si="273"/>
        <v>-6.5734471071172362E-2</v>
      </c>
      <c r="AJ220" s="25">
        <f t="shared" si="274"/>
        <v>-0.22638182090930781</v>
      </c>
      <c r="AK220" s="25">
        <f t="shared" si="275"/>
        <v>-6.0891585209996713E-2</v>
      </c>
      <c r="AL220" s="25">
        <f t="shared" si="276"/>
        <v>-8.7672349944590722E-2</v>
      </c>
      <c r="AM220" s="25">
        <f t="shared" si="277"/>
        <v>-5.1714640196491302E-2</v>
      </c>
      <c r="AN220" s="25">
        <f t="shared" si="278"/>
        <v>-4.4568599583516111E-2</v>
      </c>
      <c r="AO220" s="25">
        <f t="shared" si="279"/>
        <v>-0.11062862925987971</v>
      </c>
      <c r="AP220" s="25">
        <f t="shared" si="280"/>
        <v>-7.7401390906139289E-2</v>
      </c>
      <c r="AQ220" s="25">
        <f t="shared" si="281"/>
        <v>-7.5880682927875753E-4</v>
      </c>
      <c r="AR220" s="25">
        <f t="shared" si="282"/>
        <v>-2.5771789872642836E-3</v>
      </c>
      <c r="AS220" s="25">
        <f t="shared" si="283"/>
        <v>7.2288201448864609E-3</v>
      </c>
      <c r="AU220" s="76">
        <v>43616</v>
      </c>
      <c r="AV220" s="88">
        <f t="shared" ref="AV220:BF220" si="308">AI220-AI$251/12-AI$250*$AI220</f>
        <v>0</v>
      </c>
      <c r="AW220" s="88">
        <f t="shared" si="308"/>
        <v>-0.14730680877865049</v>
      </c>
      <c r="AX220" s="88">
        <f t="shared" si="308"/>
        <v>3.4852727997032248E-2</v>
      </c>
      <c r="AY220" s="88">
        <f t="shared" si="308"/>
        <v>-2.332803908424709E-2</v>
      </c>
      <c r="AZ220" s="88">
        <f t="shared" si="308"/>
        <v>9.5044012914431084E-3</v>
      </c>
      <c r="BA220" s="88">
        <f t="shared" si="308"/>
        <v>1.4411778181061763E-2</v>
      </c>
      <c r="BB220" s="88">
        <f t="shared" si="308"/>
        <v>-5.7887321019018785E-2</v>
      </c>
      <c r="BC220" s="88">
        <f t="shared" si="308"/>
        <v>-9.3053080670037897E-3</v>
      </c>
      <c r="BD220" s="88">
        <f t="shared" si="308"/>
        <v>3.2110329546563593E-2</v>
      </c>
      <c r="BE220" s="88">
        <f t="shared" si="308"/>
        <v>2.9022956597878243E-2</v>
      </c>
      <c r="BF220" s="88">
        <f t="shared" si="308"/>
        <v>4.4659357104879491E-2</v>
      </c>
    </row>
    <row r="221" spans="1:58" x14ac:dyDescent="0.3">
      <c r="A221" s="75">
        <v>4730</v>
      </c>
      <c r="B221" s="76">
        <v>43644</v>
      </c>
      <c r="C221" s="80">
        <v>4224.2691000000004</v>
      </c>
      <c r="D221" s="81">
        <v>105.8053</v>
      </c>
      <c r="E221" s="82">
        <v>80.14</v>
      </c>
      <c r="F221" s="82">
        <v>64.589600000000004</v>
      </c>
      <c r="G221" s="82">
        <v>206.3536</v>
      </c>
      <c r="H221" s="82">
        <v>236.6918</v>
      </c>
      <c r="I221" s="82">
        <v>124.58799999999999</v>
      </c>
      <c r="J221" s="82">
        <v>34.893599999999999</v>
      </c>
      <c r="K221" s="82">
        <v>84.309700000000007</v>
      </c>
      <c r="L221" s="82">
        <v>205.46799999999999</v>
      </c>
      <c r="M221" s="87">
        <v>333.52499999999998</v>
      </c>
      <c r="N221" s="86">
        <v>1316.3920369160601</v>
      </c>
      <c r="O221" s="24"/>
      <c r="P221" s="76">
        <v>43644</v>
      </c>
      <c r="Q221" s="28">
        <f t="shared" si="261"/>
        <v>7.0477155321282181E-2</v>
      </c>
      <c r="R221" s="28">
        <f t="shared" si="262"/>
        <v>0.14896359553294913</v>
      </c>
      <c r="S221" s="28">
        <f t="shared" si="263"/>
        <v>6.3428874734607232E-2</v>
      </c>
      <c r="T221" s="28">
        <f t="shared" si="264"/>
        <v>0.12588987512114858</v>
      </c>
      <c r="U221" s="28">
        <f t="shared" si="265"/>
        <v>8.3117518431309989E-2</v>
      </c>
      <c r="V221" s="28">
        <f t="shared" si="266"/>
        <v>9.3017284771576003E-2</v>
      </c>
      <c r="W221" s="28">
        <f t="shared" si="267"/>
        <v>8.2803322770783394E-2</v>
      </c>
      <c r="X221" s="28">
        <f t="shared" si="268"/>
        <v>3.5166517345927684E-2</v>
      </c>
      <c r="Y221" s="28">
        <f t="shared" si="269"/>
        <v>4.4542182631373661E-2</v>
      </c>
      <c r="Z221" s="28">
        <f t="shared" si="270"/>
        <v>3.1864726827137035E-2</v>
      </c>
      <c r="AA221" s="28">
        <f t="shared" si="271"/>
        <v>4.7361694243553742E-2</v>
      </c>
      <c r="AB221" s="28">
        <f t="shared" si="272"/>
        <v>1.8870067650185174E-3</v>
      </c>
      <c r="AC221" s="28"/>
      <c r="AD221" s="28"/>
      <c r="AE221" s="28"/>
      <c r="AF221" s="28"/>
      <c r="AG221" s="24"/>
      <c r="AH221" s="76">
        <v>43644</v>
      </c>
      <c r="AI221" s="25">
        <f t="shared" si="273"/>
        <v>6.8590148556263664E-2</v>
      </c>
      <c r="AJ221" s="25">
        <f t="shared" si="274"/>
        <v>0.14707658876793062</v>
      </c>
      <c r="AK221" s="25">
        <f t="shared" si="275"/>
        <v>6.1541867969588715E-2</v>
      </c>
      <c r="AL221" s="25">
        <f t="shared" si="276"/>
        <v>0.12400286835613006</v>
      </c>
      <c r="AM221" s="25">
        <f t="shared" si="277"/>
        <v>8.1230511666291472E-2</v>
      </c>
      <c r="AN221" s="25">
        <f t="shared" si="278"/>
        <v>9.1130278006557486E-2</v>
      </c>
      <c r="AO221" s="25">
        <f t="shared" si="279"/>
        <v>8.0916316005764877E-2</v>
      </c>
      <c r="AP221" s="25">
        <f t="shared" si="280"/>
        <v>3.3279510580909166E-2</v>
      </c>
      <c r="AQ221" s="25">
        <f t="shared" si="281"/>
        <v>4.2655175866355144E-2</v>
      </c>
      <c r="AR221" s="25">
        <f t="shared" si="282"/>
        <v>2.9977720062118518E-2</v>
      </c>
      <c r="AS221" s="25">
        <f t="shared" si="283"/>
        <v>4.5474687478535225E-2</v>
      </c>
      <c r="AU221" s="76">
        <v>43644</v>
      </c>
      <c r="AV221" s="88">
        <f t="shared" ref="AV221:BF221" si="309">AI221-AI$251/12-AI$250*$AI221</f>
        <v>0</v>
      </c>
      <c r="AW221" s="88">
        <f t="shared" si="309"/>
        <v>5.8352201946408236E-2</v>
      </c>
      <c r="AX221" s="88">
        <f t="shared" si="309"/>
        <v>-6.5017375890429108E-2</v>
      </c>
      <c r="AY221" s="88">
        <f t="shared" si="309"/>
        <v>5.1063464222747212E-2</v>
      </c>
      <c r="AZ221" s="88">
        <f t="shared" si="309"/>
        <v>7.8359358204175694E-3</v>
      </c>
      <c r="BA221" s="88">
        <f t="shared" si="309"/>
        <v>2.6449414390876558E-2</v>
      </c>
      <c r="BB221" s="88">
        <f t="shared" si="309"/>
        <v>2.6950932996513612E-2</v>
      </c>
      <c r="BC221" s="88">
        <f t="shared" si="309"/>
        <v>-4.2649427396324102E-2</v>
      </c>
      <c r="BD221" s="88">
        <f t="shared" si="309"/>
        <v>3.2851206562395513E-3</v>
      </c>
      <c r="BE221" s="88">
        <f t="shared" si="309"/>
        <v>-9.6199601933299808E-3</v>
      </c>
      <c r="BF221" s="88">
        <f t="shared" si="309"/>
        <v>-7.8179294496488194E-3</v>
      </c>
    </row>
    <row r="222" spans="1:58" x14ac:dyDescent="0.3">
      <c r="A222" s="75">
        <v>4753</v>
      </c>
      <c r="B222" s="76">
        <v>43677</v>
      </c>
      <c r="C222" s="80">
        <v>4284.9832999999999</v>
      </c>
      <c r="D222" s="81">
        <v>101.7578</v>
      </c>
      <c r="E222" s="82">
        <v>88.13</v>
      </c>
      <c r="F222" s="82">
        <v>64.091300000000004</v>
      </c>
      <c r="G222" s="82">
        <v>209.9119</v>
      </c>
      <c r="H222" s="82">
        <v>234.16210000000001</v>
      </c>
      <c r="I222" s="82">
        <v>120.8973</v>
      </c>
      <c r="J222" s="82">
        <v>34.540500000000002</v>
      </c>
      <c r="K222" s="82">
        <v>87.141000000000005</v>
      </c>
      <c r="L222" s="82">
        <v>200.26599999999999</v>
      </c>
      <c r="M222" s="87">
        <v>338.43900000000002</v>
      </c>
      <c r="N222" s="86">
        <v>1319.2822494981301</v>
      </c>
      <c r="O222" s="24"/>
      <c r="P222" s="76">
        <v>43677</v>
      </c>
      <c r="Q222" s="28">
        <f t="shared" si="261"/>
        <v>1.4372711246070757E-2</v>
      </c>
      <c r="R222" s="28">
        <f t="shared" si="262"/>
        <v>-3.8254227340218327E-2</v>
      </c>
      <c r="S222" s="28">
        <f t="shared" si="263"/>
        <v>9.9700524082855013E-2</v>
      </c>
      <c r="T222" s="28">
        <f t="shared" si="264"/>
        <v>-7.714864312520886E-3</v>
      </c>
      <c r="U222" s="28">
        <f t="shared" si="265"/>
        <v>1.7243702072558875E-2</v>
      </c>
      <c r="V222" s="28">
        <f t="shared" si="266"/>
        <v>-1.0687738231742627E-2</v>
      </c>
      <c r="W222" s="28">
        <f t="shared" si="267"/>
        <v>-2.9623238193084322E-2</v>
      </c>
      <c r="X222" s="28">
        <f t="shared" si="268"/>
        <v>-1.0119334204553243E-2</v>
      </c>
      <c r="Y222" s="28">
        <f t="shared" si="269"/>
        <v>3.3582138235576764E-2</v>
      </c>
      <c r="Z222" s="28">
        <f t="shared" si="270"/>
        <v>-2.5317811046002281E-2</v>
      </c>
      <c r="AA222" s="28">
        <f t="shared" si="271"/>
        <v>1.4733528221272829E-2</v>
      </c>
      <c r="AB222" s="28">
        <f t="shared" si="272"/>
        <v>2.1955561117195099E-3</v>
      </c>
      <c r="AC222" s="28"/>
      <c r="AD222" s="28"/>
      <c r="AE222" s="28"/>
      <c r="AF222" s="28"/>
      <c r="AG222" s="24"/>
      <c r="AH222" s="76">
        <v>43677</v>
      </c>
      <c r="AI222" s="25">
        <f t="shared" si="273"/>
        <v>1.2177155134351247E-2</v>
      </c>
      <c r="AJ222" s="25">
        <f t="shared" si="274"/>
        <v>-4.0449783451937837E-2</v>
      </c>
      <c r="AK222" s="25">
        <f t="shared" si="275"/>
        <v>9.7504967971135503E-2</v>
      </c>
      <c r="AL222" s="25">
        <f t="shared" si="276"/>
        <v>-9.9104204242403959E-3</v>
      </c>
      <c r="AM222" s="25">
        <f t="shared" si="277"/>
        <v>1.5048145960839365E-2</v>
      </c>
      <c r="AN222" s="25">
        <f t="shared" si="278"/>
        <v>-1.2883294343462137E-2</v>
      </c>
      <c r="AO222" s="25">
        <f t="shared" si="279"/>
        <v>-3.1818794304803832E-2</v>
      </c>
      <c r="AP222" s="25">
        <f t="shared" si="280"/>
        <v>-1.2314890316272753E-2</v>
      </c>
      <c r="AQ222" s="25">
        <f t="shared" si="281"/>
        <v>3.1386582123857254E-2</v>
      </c>
      <c r="AR222" s="25">
        <f t="shared" si="282"/>
        <v>-2.7513367157721791E-2</v>
      </c>
      <c r="AS222" s="25">
        <f t="shared" si="283"/>
        <v>1.2537972109553319E-2</v>
      </c>
      <c r="AU222" s="76">
        <v>43677</v>
      </c>
      <c r="AV222" s="88">
        <f t="shared" ref="AV222:BF222" si="310">AI222-AI$251/12-AI$250*$AI222</f>
        <v>0</v>
      </c>
      <c r="AW222" s="88">
        <f t="shared" si="310"/>
        <v>-5.8702603590112534E-2</v>
      </c>
      <c r="AX222" s="88">
        <f t="shared" si="310"/>
        <v>6.4307679181411892E-2</v>
      </c>
      <c r="AY222" s="88">
        <f t="shared" si="310"/>
        <v>-2.5194084810455208E-2</v>
      </c>
      <c r="AZ222" s="88">
        <f t="shared" si="310"/>
        <v>-1.8120646270897885E-3</v>
      </c>
      <c r="BA222" s="88">
        <f t="shared" si="310"/>
        <v>-2.5629517713155102E-2</v>
      </c>
      <c r="BB222" s="88">
        <f t="shared" si="310"/>
        <v>-4.0970025684497112E-2</v>
      </c>
      <c r="BC222" s="88">
        <f t="shared" si="310"/>
        <v>-2.7756908066671533E-2</v>
      </c>
      <c r="BD222" s="88">
        <f t="shared" si="310"/>
        <v>2.235518747385349E-2</v>
      </c>
      <c r="BE222" s="88">
        <f t="shared" si="310"/>
        <v>-3.7209738719276769E-2</v>
      </c>
      <c r="BF222" s="88">
        <f t="shared" si="310"/>
        <v>-2.6531806365313144E-3</v>
      </c>
    </row>
    <row r="223" spans="1:58" x14ac:dyDescent="0.3">
      <c r="A223" s="75">
        <v>4775</v>
      </c>
      <c r="B223" s="76">
        <v>43707</v>
      </c>
      <c r="C223" s="80">
        <v>4217.1089000000002</v>
      </c>
      <c r="D223" s="81">
        <v>108.1698</v>
      </c>
      <c r="E223" s="82">
        <v>89.13</v>
      </c>
      <c r="F223" s="82">
        <v>59.264600000000002</v>
      </c>
      <c r="G223" s="82">
        <v>213.09030000000001</v>
      </c>
      <c r="H223" s="82">
        <v>226.21080000000001</v>
      </c>
      <c r="I223" s="82">
        <v>112.7285</v>
      </c>
      <c r="J223" s="82">
        <v>30.933800000000002</v>
      </c>
      <c r="K223" s="82">
        <v>91.131299999999996</v>
      </c>
      <c r="L223" s="82">
        <v>214.24299999999999</v>
      </c>
      <c r="M223" s="87">
        <v>351.947</v>
      </c>
      <c r="N223" s="86">
        <v>1321.73189573636</v>
      </c>
      <c r="O223" s="24"/>
      <c r="P223" s="76">
        <v>43707</v>
      </c>
      <c r="Q223" s="28">
        <f t="shared" si="261"/>
        <v>-1.5840061733729427E-2</v>
      </c>
      <c r="R223" s="28">
        <f t="shared" si="262"/>
        <v>6.3012368585012579E-2</v>
      </c>
      <c r="S223" s="28">
        <f t="shared" si="263"/>
        <v>1.1346873936230573E-2</v>
      </c>
      <c r="T223" s="28">
        <f t="shared" si="264"/>
        <v>-7.5309753429872783E-2</v>
      </c>
      <c r="U223" s="28">
        <f t="shared" si="265"/>
        <v>1.5141590352905299E-2</v>
      </c>
      <c r="V223" s="28">
        <f t="shared" si="266"/>
        <v>-3.3956391747426262E-2</v>
      </c>
      <c r="W223" s="28">
        <f t="shared" si="267"/>
        <v>-6.756809291853505E-2</v>
      </c>
      <c r="X223" s="28">
        <f t="shared" si="268"/>
        <v>-0.10441944963159189</v>
      </c>
      <c r="Y223" s="28">
        <f t="shared" si="269"/>
        <v>4.5791303749096235E-2</v>
      </c>
      <c r="Z223" s="28">
        <f t="shared" si="270"/>
        <v>6.9792176405380824E-2</v>
      </c>
      <c r="AA223" s="28">
        <f t="shared" si="271"/>
        <v>3.9912657820168507E-2</v>
      </c>
      <c r="AB223" s="28">
        <f t="shared" si="272"/>
        <v>1.8568022416445285E-3</v>
      </c>
      <c r="AC223" s="28"/>
      <c r="AD223" s="28"/>
      <c r="AE223" s="28"/>
      <c r="AF223" s="28"/>
      <c r="AG223" s="24"/>
      <c r="AH223" s="76">
        <v>43707</v>
      </c>
      <c r="AI223" s="25">
        <f t="shared" si="273"/>
        <v>-1.7696863975373955E-2</v>
      </c>
      <c r="AJ223" s="25">
        <f t="shared" si="274"/>
        <v>6.1155566343368051E-2</v>
      </c>
      <c r="AK223" s="25">
        <f t="shared" si="275"/>
        <v>9.4900716945860442E-3</v>
      </c>
      <c r="AL223" s="25">
        <f t="shared" si="276"/>
        <v>-7.7166555671517312E-2</v>
      </c>
      <c r="AM223" s="25">
        <f t="shared" si="277"/>
        <v>1.328478811126077E-2</v>
      </c>
      <c r="AN223" s="25">
        <f t="shared" si="278"/>
        <v>-3.5813193989070791E-2</v>
      </c>
      <c r="AO223" s="25">
        <f t="shared" si="279"/>
        <v>-6.9424895160179578E-2</v>
      </c>
      <c r="AP223" s="25">
        <f t="shared" si="280"/>
        <v>-0.10627625187323642</v>
      </c>
      <c r="AQ223" s="25">
        <f t="shared" si="281"/>
        <v>4.3934501507451706E-2</v>
      </c>
      <c r="AR223" s="25">
        <f t="shared" si="282"/>
        <v>6.7935374163736295E-2</v>
      </c>
      <c r="AS223" s="25">
        <f t="shared" si="283"/>
        <v>3.8055855578523978E-2</v>
      </c>
      <c r="AU223" s="76">
        <v>43707</v>
      </c>
      <c r="AV223" s="88">
        <f t="shared" ref="AV223:BF223" si="311">AI223-AI$251/12-AI$250*$AI223</f>
        <v>0</v>
      </c>
      <c r="AW223" s="88">
        <f t="shared" si="311"/>
        <v>8.0221611985729219E-2</v>
      </c>
      <c r="AX223" s="88">
        <f t="shared" si="311"/>
        <v>2.5733464221516504E-2</v>
      </c>
      <c r="AY223" s="88">
        <f t="shared" si="311"/>
        <v>-6.1918093210458533E-2</v>
      </c>
      <c r="AZ223" s="88">
        <f t="shared" si="311"/>
        <v>2.6362870204251578E-2</v>
      </c>
      <c r="BA223" s="88">
        <f t="shared" si="311"/>
        <v>-2.1056951330029633E-2</v>
      </c>
      <c r="BB223" s="88">
        <f t="shared" si="311"/>
        <v>-5.4844380696236809E-2</v>
      </c>
      <c r="BC223" s="88">
        <f t="shared" si="311"/>
        <v>-8.9686865134417079E-2</v>
      </c>
      <c r="BD223" s="88">
        <f t="shared" si="311"/>
        <v>5.096922337350928E-2</v>
      </c>
      <c r="BE223" s="88">
        <f t="shared" si="311"/>
        <v>7.4073515418163094E-2</v>
      </c>
      <c r="BF223" s="88">
        <f t="shared" si="311"/>
        <v>4.3041683347754843E-2</v>
      </c>
    </row>
    <row r="224" spans="1:58" x14ac:dyDescent="0.3">
      <c r="A224" s="75">
        <v>4796</v>
      </c>
      <c r="B224" s="76">
        <v>43738</v>
      </c>
      <c r="C224" s="80">
        <v>4296.0141000000003</v>
      </c>
      <c r="D224" s="81">
        <v>106.92059999999999</v>
      </c>
      <c r="E224" s="82">
        <v>91.38</v>
      </c>
      <c r="F224" s="82">
        <v>62.645600000000002</v>
      </c>
      <c r="G224" s="82">
        <v>214.89879999999999</v>
      </c>
      <c r="H224" s="82">
        <v>227.90180000000001</v>
      </c>
      <c r="I224" s="82">
        <v>116.23480000000001</v>
      </c>
      <c r="J224" s="82">
        <v>33.047699999999999</v>
      </c>
      <c r="K224" s="82">
        <v>90.802400000000006</v>
      </c>
      <c r="L224" s="82">
        <v>216.33199999999999</v>
      </c>
      <c r="M224" s="87">
        <v>346.68299999999999</v>
      </c>
      <c r="N224" s="86">
        <v>1323.9985212993499</v>
      </c>
      <c r="O224" s="24"/>
      <c r="P224" s="76">
        <v>43738</v>
      </c>
      <c r="Q224" s="28">
        <f t="shared" si="261"/>
        <v>1.8710733317795158E-2</v>
      </c>
      <c r="R224" s="28">
        <f t="shared" si="262"/>
        <v>-1.1548509842858157E-2</v>
      </c>
      <c r="S224" s="28">
        <f t="shared" si="263"/>
        <v>2.5244025580612561E-2</v>
      </c>
      <c r="T224" s="28">
        <f t="shared" si="264"/>
        <v>5.7049233437836522E-2</v>
      </c>
      <c r="U224" s="28">
        <f t="shared" si="265"/>
        <v>8.4870123135589726E-3</v>
      </c>
      <c r="V224" s="28">
        <f t="shared" si="266"/>
        <v>7.4753283220783118E-3</v>
      </c>
      <c r="W224" s="28">
        <f t="shared" si="267"/>
        <v>3.110393556199198E-2</v>
      </c>
      <c r="X224" s="28">
        <f t="shared" si="268"/>
        <v>6.8336253547899073E-2</v>
      </c>
      <c r="Y224" s="28">
        <f t="shared" si="269"/>
        <v>-3.6090783298382556E-3</v>
      </c>
      <c r="Z224" s="28">
        <f t="shared" si="270"/>
        <v>9.7506102883173629E-3</v>
      </c>
      <c r="AA224" s="28">
        <f t="shared" si="271"/>
        <v>-1.4956797472346683E-2</v>
      </c>
      <c r="AB224" s="28">
        <f t="shared" si="272"/>
        <v>1.714890569185501E-3</v>
      </c>
      <c r="AC224" s="28"/>
      <c r="AD224" s="28"/>
      <c r="AE224" s="28"/>
      <c r="AF224" s="28"/>
      <c r="AG224" s="24"/>
      <c r="AH224" s="76">
        <v>43738</v>
      </c>
      <c r="AI224" s="25">
        <f t="shared" si="273"/>
        <v>1.6995842748609657E-2</v>
      </c>
      <c r="AJ224" s="25">
        <f t="shared" si="274"/>
        <v>-1.3263400412043658E-2</v>
      </c>
      <c r="AK224" s="25">
        <f t="shared" si="275"/>
        <v>2.352913501142706E-2</v>
      </c>
      <c r="AL224" s="25">
        <f t="shared" si="276"/>
        <v>5.5334342868651021E-2</v>
      </c>
      <c r="AM224" s="25">
        <f t="shared" si="277"/>
        <v>6.7721217443734716E-3</v>
      </c>
      <c r="AN224" s="25">
        <f t="shared" si="278"/>
        <v>5.7604377528928108E-3</v>
      </c>
      <c r="AO224" s="25">
        <f t="shared" si="279"/>
        <v>2.9389044992806479E-2</v>
      </c>
      <c r="AP224" s="25">
        <f t="shared" si="280"/>
        <v>6.6621362978713572E-2</v>
      </c>
      <c r="AQ224" s="25">
        <f t="shared" si="281"/>
        <v>-5.3239688990237566E-3</v>
      </c>
      <c r="AR224" s="25">
        <f t="shared" si="282"/>
        <v>8.0357197191318619E-3</v>
      </c>
      <c r="AS224" s="25">
        <f t="shared" si="283"/>
        <v>-1.6671688041532184E-2</v>
      </c>
      <c r="AU224" s="76">
        <v>43738</v>
      </c>
      <c r="AV224" s="88">
        <f t="shared" ref="AV224:BF224" si="312">AI224-AI$251/12-AI$250*$AI224</f>
        <v>0</v>
      </c>
      <c r="AW224" s="88">
        <f t="shared" si="312"/>
        <v>-3.7535764008845215E-2</v>
      </c>
      <c r="AX224" s="88">
        <f t="shared" si="312"/>
        <v>-1.7642949463671939E-2</v>
      </c>
      <c r="AY224" s="88">
        <f t="shared" si="312"/>
        <v>3.5125837906565087E-2</v>
      </c>
      <c r="AZ224" s="88">
        <f t="shared" si="312"/>
        <v>-1.4917143802773696E-2</v>
      </c>
      <c r="BA224" s="88">
        <f t="shared" si="312"/>
        <v>-1.1421941057668882E-2</v>
      </c>
      <c r="BB224" s="88">
        <f t="shared" si="312"/>
        <v>1.6409876389754122E-2</v>
      </c>
      <c r="BC224" s="88">
        <f t="shared" si="312"/>
        <v>4.6012670750649701E-2</v>
      </c>
      <c r="BD224" s="88">
        <f t="shared" si="312"/>
        <v>-1.6946832623905856E-2</v>
      </c>
      <c r="BE224" s="88">
        <f t="shared" si="312"/>
        <v>-4.2147631758843781E-3</v>
      </c>
      <c r="BF224" s="88">
        <f t="shared" si="312"/>
        <v>-3.5117393372094241E-2</v>
      </c>
    </row>
    <row r="225" spans="1:58" x14ac:dyDescent="0.3">
      <c r="A225" s="75">
        <v>4819</v>
      </c>
      <c r="B225" s="76">
        <v>43769</v>
      </c>
      <c r="C225" s="80">
        <v>4389.0541000000003</v>
      </c>
      <c r="D225" s="81">
        <v>112.7517</v>
      </c>
      <c r="E225" s="82">
        <v>86.5</v>
      </c>
      <c r="F225" s="82">
        <v>62.303899999999999</v>
      </c>
      <c r="G225" s="82">
        <v>221.6071</v>
      </c>
      <c r="H225" s="82">
        <v>223.1746</v>
      </c>
      <c r="I225" s="82">
        <v>111.23050000000001</v>
      </c>
      <c r="J225" s="82">
        <v>31.574999999999999</v>
      </c>
      <c r="K225" s="82">
        <v>90.785700000000006</v>
      </c>
      <c r="L225" s="82">
        <v>216.44200000000001</v>
      </c>
      <c r="M225" s="87">
        <v>317.60300000000001</v>
      </c>
      <c r="N225" s="86">
        <v>1326.2111551294399</v>
      </c>
      <c r="O225" s="24"/>
      <c r="P225" s="76">
        <v>43769</v>
      </c>
      <c r="Q225" s="28">
        <f t="shared" si="261"/>
        <v>2.1657284597832227E-2</v>
      </c>
      <c r="R225" s="28">
        <f t="shared" si="262"/>
        <v>5.4536730994775517E-2</v>
      </c>
      <c r="S225" s="28">
        <f t="shared" si="263"/>
        <v>-5.3403370540599626E-2</v>
      </c>
      <c r="T225" s="28">
        <f t="shared" si="264"/>
        <v>-5.4544932126119328E-3</v>
      </c>
      <c r="U225" s="28">
        <f t="shared" si="265"/>
        <v>3.1216088689187682E-2</v>
      </c>
      <c r="V225" s="28">
        <f t="shared" si="266"/>
        <v>-2.0742267064147835E-2</v>
      </c>
      <c r="W225" s="28">
        <f t="shared" si="267"/>
        <v>-4.3053371279513586E-2</v>
      </c>
      <c r="X225" s="28">
        <f t="shared" si="268"/>
        <v>-4.4562859139970379E-2</v>
      </c>
      <c r="Y225" s="28">
        <f t="shared" si="269"/>
        <v>-1.8391584363408597E-4</v>
      </c>
      <c r="Z225" s="28">
        <f t="shared" si="270"/>
        <v>5.0847771018625032E-4</v>
      </c>
      <c r="AA225" s="28">
        <f t="shared" si="271"/>
        <v>-8.3880663314901516E-2</v>
      </c>
      <c r="AB225" s="28">
        <f t="shared" si="272"/>
        <v>1.6711754541225421E-3</v>
      </c>
      <c r="AC225" s="28"/>
      <c r="AD225" s="28"/>
      <c r="AE225" s="28"/>
      <c r="AF225" s="28"/>
      <c r="AG225" s="24"/>
      <c r="AH225" s="76">
        <v>43769</v>
      </c>
      <c r="AI225" s="25">
        <f t="shared" si="273"/>
        <v>1.9986109143709685E-2</v>
      </c>
      <c r="AJ225" s="25">
        <f t="shared" si="274"/>
        <v>5.2865555540652975E-2</v>
      </c>
      <c r="AK225" s="25">
        <f t="shared" si="275"/>
        <v>-5.5074545994722168E-2</v>
      </c>
      <c r="AL225" s="25">
        <f t="shared" si="276"/>
        <v>-7.1256686667344749E-3</v>
      </c>
      <c r="AM225" s="25">
        <f t="shared" si="277"/>
        <v>2.954491323506514E-2</v>
      </c>
      <c r="AN225" s="25">
        <f t="shared" si="278"/>
        <v>-2.2413442518270377E-2</v>
      </c>
      <c r="AO225" s="25">
        <f t="shared" si="279"/>
        <v>-4.4724546733636128E-2</v>
      </c>
      <c r="AP225" s="25">
        <f t="shared" si="280"/>
        <v>-4.6234034594092921E-2</v>
      </c>
      <c r="AQ225" s="25">
        <f t="shared" si="281"/>
        <v>-1.8550912977566281E-3</v>
      </c>
      <c r="AR225" s="25">
        <f t="shared" si="282"/>
        <v>-1.1626977439362918E-3</v>
      </c>
      <c r="AS225" s="25">
        <f t="shared" si="283"/>
        <v>-8.5551838769024058E-2</v>
      </c>
      <c r="AU225" s="76">
        <v>43769</v>
      </c>
      <c r="AV225" s="88">
        <f t="shared" ref="AV225:BF225" si="313">AI225-AI$251/12-AI$250*$AI225</f>
        <v>0</v>
      </c>
      <c r="AW225" s="88">
        <f t="shared" si="313"/>
        <v>2.4857727029106932E-2</v>
      </c>
      <c r="AX225" s="88">
        <f t="shared" si="313"/>
        <v>-0.1011954392440618</v>
      </c>
      <c r="AY225" s="88">
        <f t="shared" si="313"/>
        <v>-3.0390313900639808E-2</v>
      </c>
      <c r="AZ225" s="88">
        <f t="shared" si="313"/>
        <v>4.8589477727973944E-3</v>
      </c>
      <c r="BA225" s="88">
        <f t="shared" si="313"/>
        <v>-4.2348705018369889E-2</v>
      </c>
      <c r="BB225" s="88">
        <f t="shared" si="313"/>
        <v>-6.0079165450469055E-2</v>
      </c>
      <c r="BC225" s="88">
        <f t="shared" si="313"/>
        <v>-7.0048938617100182E-2</v>
      </c>
      <c r="BD225" s="88">
        <f t="shared" si="313"/>
        <v>-1.5086107181251366E-2</v>
      </c>
      <c r="BE225" s="88">
        <f t="shared" si="313"/>
        <v>-1.4998150220129403E-2</v>
      </c>
      <c r="BF225" s="88">
        <f t="shared" si="313"/>
        <v>-0.10601717683021841</v>
      </c>
    </row>
    <row r="226" spans="1:58" x14ac:dyDescent="0.3">
      <c r="A226" s="75">
        <v>4840</v>
      </c>
      <c r="B226" s="76">
        <v>43798</v>
      </c>
      <c r="C226" s="80">
        <v>4548.3764000000001</v>
      </c>
      <c r="D226" s="81">
        <v>117.1109</v>
      </c>
      <c r="E226" s="82">
        <v>87.12</v>
      </c>
      <c r="F226" s="82">
        <v>64.1905</v>
      </c>
      <c r="G226" s="82">
        <v>234.78579999999999</v>
      </c>
      <c r="H226" s="82">
        <v>227.2972</v>
      </c>
      <c r="I226" s="82">
        <v>113.5311</v>
      </c>
      <c r="J226" s="82">
        <v>31.9558</v>
      </c>
      <c r="K226" s="82">
        <v>89.734899999999996</v>
      </c>
      <c r="L226" s="82">
        <v>214.328</v>
      </c>
      <c r="M226" s="87">
        <v>316.03699999999998</v>
      </c>
      <c r="N226" s="86">
        <v>1327.9278665391</v>
      </c>
      <c r="O226" s="24"/>
      <c r="P226" s="76">
        <v>43798</v>
      </c>
      <c r="Q226" s="28">
        <f t="shared" si="261"/>
        <v>3.6299917105145685E-2</v>
      </c>
      <c r="R226" s="28">
        <f t="shared" si="262"/>
        <v>3.8661944786641866E-2</v>
      </c>
      <c r="S226" s="28">
        <f t="shared" si="263"/>
        <v>7.1676300578036312E-3</v>
      </c>
      <c r="T226" s="28">
        <f t="shared" si="264"/>
        <v>3.0280608437031953E-2</v>
      </c>
      <c r="U226" s="28">
        <f t="shared" si="265"/>
        <v>5.9468762508060324E-2</v>
      </c>
      <c r="V226" s="28">
        <f t="shared" si="266"/>
        <v>1.8472532268457131E-2</v>
      </c>
      <c r="W226" s="28">
        <f t="shared" si="267"/>
        <v>2.0683175927465935E-2</v>
      </c>
      <c r="X226" s="28">
        <f t="shared" si="268"/>
        <v>1.2060174188440298E-2</v>
      </c>
      <c r="Y226" s="28">
        <f t="shared" si="269"/>
        <v>-1.1574510082535183E-2</v>
      </c>
      <c r="Z226" s="28">
        <f t="shared" si="270"/>
        <v>-9.7670507572468201E-3</v>
      </c>
      <c r="AA226" s="28">
        <f t="shared" si="271"/>
        <v>-4.9306839041194372E-3</v>
      </c>
      <c r="AB226" s="28">
        <f t="shared" si="272"/>
        <v>1.2944480243739509E-3</v>
      </c>
      <c r="AC226" s="28"/>
      <c r="AD226" s="28"/>
      <c r="AE226" s="28"/>
      <c r="AF226" s="28"/>
      <c r="AG226" s="24"/>
      <c r="AH226" s="76">
        <v>43798</v>
      </c>
      <c r="AI226" s="25">
        <f t="shared" si="273"/>
        <v>3.5005469080771734E-2</v>
      </c>
      <c r="AJ226" s="25">
        <f t="shared" si="274"/>
        <v>3.7367496762267915E-2</v>
      </c>
      <c r="AK226" s="25">
        <f t="shared" si="275"/>
        <v>5.8731820334296803E-3</v>
      </c>
      <c r="AL226" s="25">
        <f t="shared" si="276"/>
        <v>2.8986160412658002E-2</v>
      </c>
      <c r="AM226" s="25">
        <f t="shared" si="277"/>
        <v>5.8174314483686373E-2</v>
      </c>
      <c r="AN226" s="25">
        <f t="shared" si="278"/>
        <v>1.717808424408318E-2</v>
      </c>
      <c r="AO226" s="25">
        <f t="shared" si="279"/>
        <v>1.9388727903091985E-2</v>
      </c>
      <c r="AP226" s="25">
        <f t="shared" si="280"/>
        <v>1.0765726164066347E-2</v>
      </c>
      <c r="AQ226" s="25">
        <f t="shared" si="281"/>
        <v>-1.2868958106909134E-2</v>
      </c>
      <c r="AR226" s="25">
        <f t="shared" si="282"/>
        <v>-1.1061498781620771E-2</v>
      </c>
      <c r="AS226" s="25">
        <f t="shared" si="283"/>
        <v>-6.2251319284933881E-3</v>
      </c>
      <c r="AU226" s="76">
        <v>43798</v>
      </c>
      <c r="AV226" s="88">
        <f t="shared" ref="AV226:BF226" si="314">AI226-AI$251/12-AI$250*$AI226</f>
        <v>0</v>
      </c>
      <c r="AW226" s="88">
        <f t="shared" si="314"/>
        <v>-9.4026374016270287E-3</v>
      </c>
      <c r="AX226" s="88">
        <f t="shared" si="314"/>
        <v>-6.5104339495519997E-2</v>
      </c>
      <c r="AY226" s="88">
        <f t="shared" si="314"/>
        <v>-9.6287127594076038E-3</v>
      </c>
      <c r="AZ226" s="88">
        <f t="shared" si="314"/>
        <v>1.8436675122961932E-2</v>
      </c>
      <c r="BA226" s="88">
        <f t="shared" si="314"/>
        <v>-1.6584224256261694E-2</v>
      </c>
      <c r="BB226" s="88">
        <f t="shared" si="314"/>
        <v>-7.8971823969485044E-3</v>
      </c>
      <c r="BC226" s="88">
        <f t="shared" si="314"/>
        <v>-2.9153177509814058E-2</v>
      </c>
      <c r="BD226" s="88">
        <f t="shared" si="314"/>
        <v>-3.4177319922975388E-2</v>
      </c>
      <c r="BE226" s="88">
        <f t="shared" si="314"/>
        <v>-3.2857856904213188E-2</v>
      </c>
      <c r="BF226" s="88">
        <f t="shared" si="314"/>
        <v>-3.6834579882954757E-2</v>
      </c>
    </row>
    <row r="227" spans="1:58" x14ac:dyDescent="0.3">
      <c r="A227" s="75">
        <v>4862</v>
      </c>
      <c r="B227" s="76">
        <v>43830</v>
      </c>
      <c r="C227" s="80">
        <v>4685.3509000000004</v>
      </c>
      <c r="D227" s="81">
        <v>124.605</v>
      </c>
      <c r="E227" s="82">
        <v>86.38</v>
      </c>
      <c r="F227" s="82">
        <v>60.577300000000001</v>
      </c>
      <c r="G227" s="82">
        <v>244.58789999999999</v>
      </c>
      <c r="H227" s="82">
        <v>233.8563</v>
      </c>
      <c r="I227" s="82">
        <v>116.28060000000001</v>
      </c>
      <c r="J227" s="82">
        <v>33.8292</v>
      </c>
      <c r="K227" s="82">
        <v>93.011700000000005</v>
      </c>
      <c r="L227" s="82">
        <v>217.16399999999999</v>
      </c>
      <c r="M227" s="87">
        <v>321.12299999999999</v>
      </c>
      <c r="N227" s="86">
        <v>1329.72700106202</v>
      </c>
      <c r="O227" s="24"/>
      <c r="P227" s="76">
        <v>43830</v>
      </c>
      <c r="Q227" s="28">
        <f t="shared" si="261"/>
        <v>3.0115031816628113E-2</v>
      </c>
      <c r="R227" s="28">
        <f t="shared" si="262"/>
        <v>6.399148157857204E-2</v>
      </c>
      <c r="S227" s="28">
        <f t="shared" si="263"/>
        <v>-8.4940312213040992E-3</v>
      </c>
      <c r="T227" s="28">
        <f t="shared" si="264"/>
        <v>-5.6288703157009179E-2</v>
      </c>
      <c r="U227" s="28">
        <f t="shared" si="265"/>
        <v>4.1749117706437078E-2</v>
      </c>
      <c r="V227" s="28">
        <f t="shared" si="266"/>
        <v>2.885693268548839E-2</v>
      </c>
      <c r="W227" s="28">
        <f t="shared" si="267"/>
        <v>2.4218033648929715E-2</v>
      </c>
      <c r="X227" s="28">
        <f t="shared" si="268"/>
        <v>5.8624725401961397E-2</v>
      </c>
      <c r="Y227" s="28">
        <f t="shared" si="269"/>
        <v>3.6516450121413246E-2</v>
      </c>
      <c r="Z227" s="28">
        <f t="shared" si="270"/>
        <v>1.32320555410399E-2</v>
      </c>
      <c r="AA227" s="28">
        <f t="shared" si="271"/>
        <v>1.6093052395763863E-2</v>
      </c>
      <c r="AB227" s="28">
        <f t="shared" si="272"/>
        <v>1.3548435636108191E-3</v>
      </c>
      <c r="AC227" s="28"/>
      <c r="AD227" s="28"/>
      <c r="AE227" s="28"/>
      <c r="AF227" s="28"/>
      <c r="AG227" s="24"/>
      <c r="AH227" s="76">
        <v>43830</v>
      </c>
      <c r="AI227" s="25">
        <f t="shared" si="273"/>
        <v>2.8760188253017294E-2</v>
      </c>
      <c r="AJ227" s="25">
        <f t="shared" si="274"/>
        <v>6.2636638014961221E-2</v>
      </c>
      <c r="AK227" s="25">
        <f t="shared" si="275"/>
        <v>-9.8488747849149183E-3</v>
      </c>
      <c r="AL227" s="25">
        <f t="shared" si="276"/>
        <v>-5.7643546720619998E-2</v>
      </c>
      <c r="AM227" s="25">
        <f t="shared" si="277"/>
        <v>4.0394274142826259E-2</v>
      </c>
      <c r="AN227" s="25">
        <f t="shared" si="278"/>
        <v>2.7502089121877571E-2</v>
      </c>
      <c r="AO227" s="25">
        <f t="shared" si="279"/>
        <v>2.2863190085318896E-2</v>
      </c>
      <c r="AP227" s="25">
        <f t="shared" si="280"/>
        <v>5.7269881838350578E-2</v>
      </c>
      <c r="AQ227" s="25">
        <f t="shared" si="281"/>
        <v>3.5161606557802427E-2</v>
      </c>
      <c r="AR227" s="25">
        <f t="shared" si="282"/>
        <v>1.1877211977429081E-2</v>
      </c>
      <c r="AS227" s="25">
        <f t="shared" si="283"/>
        <v>1.4738208832153044E-2</v>
      </c>
      <c r="AU227" s="76">
        <v>43830</v>
      </c>
      <c r="AV227" s="88">
        <f t="shared" ref="AV227:BF227" si="315">AI227-AI$251/12-AI$250*$AI227</f>
        <v>0</v>
      </c>
      <c r="AW227" s="88">
        <f t="shared" si="315"/>
        <v>2.3668159065809352E-2</v>
      </c>
      <c r="AX227" s="88">
        <f t="shared" si="315"/>
        <v>-7.0490628032940539E-2</v>
      </c>
      <c r="AY227" s="88">
        <f t="shared" si="315"/>
        <v>-8.9875559062025906E-2</v>
      </c>
      <c r="AZ227" s="88">
        <f t="shared" si="315"/>
        <v>6.9153522519243942E-3</v>
      </c>
      <c r="BA227" s="88">
        <f t="shared" si="315"/>
        <v>-5.1072102090262209E-4</v>
      </c>
      <c r="BB227" s="88">
        <f t="shared" si="315"/>
        <v>5.3849430355367225E-4</v>
      </c>
      <c r="BC227" s="88">
        <f t="shared" si="315"/>
        <v>2.4047268864687301E-2</v>
      </c>
      <c r="BD227" s="88">
        <f t="shared" si="315"/>
        <v>1.7211929392960852E-2</v>
      </c>
      <c r="BE227" s="88">
        <f t="shared" si="315"/>
        <v>-6.608879155533879E-3</v>
      </c>
      <c r="BF227" s="88">
        <f t="shared" si="315"/>
        <v>-1.165316223377701E-2</v>
      </c>
    </row>
    <row r="228" spans="1:58" x14ac:dyDescent="0.3">
      <c r="A228" s="75">
        <v>4885</v>
      </c>
      <c r="B228" s="76">
        <v>43861</v>
      </c>
      <c r="C228" s="80">
        <v>4683.2923000000001</v>
      </c>
      <c r="D228" s="81">
        <v>120.4811</v>
      </c>
      <c r="E228" s="82">
        <v>93.35</v>
      </c>
      <c r="F228" s="82">
        <v>60.237200000000001</v>
      </c>
      <c r="G228" s="82">
        <v>264.0215</v>
      </c>
      <c r="H228" s="82">
        <v>207.9111</v>
      </c>
      <c r="I228" s="82">
        <v>103.51609999999999</v>
      </c>
      <c r="J228" s="82">
        <v>30.2636</v>
      </c>
      <c r="K228" s="82">
        <v>98.137</v>
      </c>
      <c r="L228" s="82">
        <v>225.66499999999999</v>
      </c>
      <c r="M228" s="87">
        <v>347.709</v>
      </c>
      <c r="N228" s="86">
        <v>1331.6115294702199</v>
      </c>
      <c r="O228" s="24"/>
      <c r="P228" s="76">
        <v>43861</v>
      </c>
      <c r="Q228" s="28">
        <f t="shared" si="261"/>
        <v>-4.3936943975753096E-4</v>
      </c>
      <c r="R228" s="28">
        <f t="shared" si="262"/>
        <v>-3.3095782673247531E-2</v>
      </c>
      <c r="S228" s="28">
        <f t="shared" si="263"/>
        <v>8.0689974531141351E-2</v>
      </c>
      <c r="T228" s="28">
        <f t="shared" si="264"/>
        <v>-5.6143142728382056E-3</v>
      </c>
      <c r="U228" s="28">
        <f t="shared" si="265"/>
        <v>7.9454461974611146E-2</v>
      </c>
      <c r="V228" s="28">
        <f t="shared" si="266"/>
        <v>-0.11094505471950078</v>
      </c>
      <c r="W228" s="28">
        <f t="shared" si="267"/>
        <v>-0.10977325538395921</v>
      </c>
      <c r="X228" s="28">
        <f t="shared" si="268"/>
        <v>-0.10540006857980677</v>
      </c>
      <c r="Y228" s="28">
        <f t="shared" si="269"/>
        <v>5.5103820272073278E-2</v>
      </c>
      <c r="Z228" s="28">
        <f t="shared" si="270"/>
        <v>3.9145530566760733E-2</v>
      </c>
      <c r="AA228" s="28">
        <f t="shared" si="271"/>
        <v>8.2790706364850974E-2</v>
      </c>
      <c r="AB228" s="28">
        <f t="shared" si="272"/>
        <v>1.4172295566645676E-3</v>
      </c>
      <c r="AC228" s="28"/>
      <c r="AD228" s="28"/>
      <c r="AE228" s="28"/>
      <c r="AF228" s="28"/>
      <c r="AG228" s="24"/>
      <c r="AH228" s="76">
        <v>43861</v>
      </c>
      <c r="AI228" s="25">
        <f t="shared" si="273"/>
        <v>-1.8565989964220986E-3</v>
      </c>
      <c r="AJ228" s="25">
        <f t="shared" si="274"/>
        <v>-3.4513012229912099E-2</v>
      </c>
      <c r="AK228" s="25">
        <f t="shared" si="275"/>
        <v>7.9272744974476783E-2</v>
      </c>
      <c r="AL228" s="25">
        <f t="shared" si="276"/>
        <v>-7.0315438295027732E-3</v>
      </c>
      <c r="AM228" s="25">
        <f t="shared" si="277"/>
        <v>7.8037232417946578E-2</v>
      </c>
      <c r="AN228" s="25">
        <f t="shared" si="278"/>
        <v>-0.11236228427616535</v>
      </c>
      <c r="AO228" s="25">
        <f t="shared" si="279"/>
        <v>-0.11119048494062378</v>
      </c>
      <c r="AP228" s="25">
        <f t="shared" si="280"/>
        <v>-0.10681729813647134</v>
      </c>
      <c r="AQ228" s="25">
        <f t="shared" si="281"/>
        <v>5.3686590715408711E-2</v>
      </c>
      <c r="AR228" s="25">
        <f t="shared" si="282"/>
        <v>3.7728301010096166E-2</v>
      </c>
      <c r="AS228" s="25">
        <f t="shared" si="283"/>
        <v>8.1373476808186407E-2</v>
      </c>
      <c r="AU228" s="76">
        <v>43861</v>
      </c>
      <c r="AV228" s="88">
        <f t="shared" ref="AV228:BF228" si="316">AI228-AI$251/12-AI$250*$AI228</f>
        <v>0</v>
      </c>
      <c r="AW228" s="88">
        <f t="shared" si="316"/>
        <v>-3.5234753443628385E-2</v>
      </c>
      <c r="AX228" s="88">
        <f t="shared" si="316"/>
        <v>6.9300933918680516E-2</v>
      </c>
      <c r="AY228" s="88">
        <f t="shared" si="316"/>
        <v>-7.9722984220790757E-3</v>
      </c>
      <c r="AZ228" s="88">
        <f t="shared" si="316"/>
        <v>7.5240969403860519E-2</v>
      </c>
      <c r="BA228" s="88">
        <f t="shared" si="316"/>
        <v>-0.11218882500056086</v>
      </c>
      <c r="BB228" s="88">
        <f t="shared" si="316"/>
        <v>-0.10919338421808678</v>
      </c>
      <c r="BC228" s="88">
        <f t="shared" si="316"/>
        <v>-0.10721209865727749</v>
      </c>
      <c r="BD228" s="88">
        <f t="shared" si="316"/>
        <v>5.2202487516034124E-2</v>
      </c>
      <c r="BE228" s="88">
        <f t="shared" si="316"/>
        <v>3.5470421699077603E-2</v>
      </c>
      <c r="BF228" s="88">
        <f t="shared" si="316"/>
        <v>7.5660753550056498E-2</v>
      </c>
    </row>
    <row r="229" spans="1:58" x14ac:dyDescent="0.3">
      <c r="A229" s="75">
        <v>4905</v>
      </c>
      <c r="B229" s="76">
        <v>43889</v>
      </c>
      <c r="C229" s="80">
        <v>4297.7572</v>
      </c>
      <c r="D229" s="81">
        <v>110.58110000000001</v>
      </c>
      <c r="E229" s="82">
        <v>86.51</v>
      </c>
      <c r="F229" s="82">
        <v>56.8033</v>
      </c>
      <c r="G229" s="82">
        <v>251.95679999999999</v>
      </c>
      <c r="H229" s="82">
        <v>183.25399999999999</v>
      </c>
      <c r="I229" s="82">
        <v>86.962800000000001</v>
      </c>
      <c r="J229" s="82">
        <v>28.027000000000001</v>
      </c>
      <c r="K229" s="82">
        <v>89.886099999999999</v>
      </c>
      <c r="L229" s="82">
        <v>209.791</v>
      </c>
      <c r="M229" s="87">
        <v>317.56400000000002</v>
      </c>
      <c r="N229" s="86">
        <v>1333.2860263536199</v>
      </c>
      <c r="O229" s="24"/>
      <c r="P229" s="76">
        <v>43889</v>
      </c>
      <c r="Q229" s="28">
        <f t="shared" si="261"/>
        <v>-8.2321383185926744E-2</v>
      </c>
      <c r="R229" s="28">
        <f t="shared" si="262"/>
        <v>-8.2170564511778177E-2</v>
      </c>
      <c r="S229" s="28">
        <f t="shared" si="263"/>
        <v>-7.3272629887519924E-2</v>
      </c>
      <c r="T229" s="28">
        <f t="shared" si="264"/>
        <v>-5.7006301753733557E-2</v>
      </c>
      <c r="U229" s="28">
        <f t="shared" si="265"/>
        <v>-4.5695899765738845E-2</v>
      </c>
      <c r="V229" s="28">
        <f t="shared" si="266"/>
        <v>-0.11859443771881351</v>
      </c>
      <c r="W229" s="28">
        <f t="shared" si="267"/>
        <v>-0.1599103907508107</v>
      </c>
      <c r="X229" s="28">
        <f t="shared" si="268"/>
        <v>-7.3903963837745668E-2</v>
      </c>
      <c r="Y229" s="28">
        <f t="shared" si="269"/>
        <v>-8.4075323272567948E-2</v>
      </c>
      <c r="Z229" s="28">
        <f t="shared" si="270"/>
        <v>-7.0343207852347489E-2</v>
      </c>
      <c r="AA229" s="28">
        <f t="shared" si="271"/>
        <v>-8.6696059060881292E-2</v>
      </c>
      <c r="AB229" s="28">
        <f t="shared" si="272"/>
        <v>1.2574965343430389E-3</v>
      </c>
      <c r="AC229" s="28"/>
      <c r="AD229" s="28"/>
      <c r="AE229" s="28"/>
      <c r="AF229" s="28"/>
      <c r="AG229" s="24"/>
      <c r="AH229" s="76">
        <v>43889</v>
      </c>
      <c r="AI229" s="25">
        <f t="shared" si="273"/>
        <v>-8.3578879720269783E-2</v>
      </c>
      <c r="AJ229" s="25">
        <f t="shared" si="274"/>
        <v>-8.3428061046121216E-2</v>
      </c>
      <c r="AK229" s="25">
        <f t="shared" si="275"/>
        <v>-7.4530126421862963E-2</v>
      </c>
      <c r="AL229" s="25">
        <f t="shared" si="276"/>
        <v>-5.8263798288076596E-2</v>
      </c>
      <c r="AM229" s="25">
        <f t="shared" si="277"/>
        <v>-4.6953396300081884E-2</v>
      </c>
      <c r="AN229" s="25">
        <f t="shared" si="278"/>
        <v>-0.11985193425315654</v>
      </c>
      <c r="AO229" s="25">
        <f t="shared" si="279"/>
        <v>-0.16116788728515374</v>
      </c>
      <c r="AP229" s="25">
        <f t="shared" si="280"/>
        <v>-7.5161460372088706E-2</v>
      </c>
      <c r="AQ229" s="25">
        <f t="shared" si="281"/>
        <v>-8.5332819806910987E-2</v>
      </c>
      <c r="AR229" s="25">
        <f t="shared" si="282"/>
        <v>-7.1600704386690528E-2</v>
      </c>
      <c r="AS229" s="25">
        <f t="shared" si="283"/>
        <v>-8.7953555595224331E-2</v>
      </c>
      <c r="AU229" s="76">
        <v>43889</v>
      </c>
      <c r="AV229" s="88">
        <f t="shared" ref="AV229:BF229" si="317">AI229-AI$251/12-AI$250*$AI229</f>
        <v>0</v>
      </c>
      <c r="AW229" s="88">
        <f t="shared" si="317"/>
        <v>1.7938330388498305E-2</v>
      </c>
      <c r="AX229" s="88">
        <f t="shared" si="317"/>
        <v>5.0746193110252871E-2</v>
      </c>
      <c r="AY229" s="88">
        <f t="shared" si="317"/>
        <v>2.4318023447108275E-2</v>
      </c>
      <c r="AZ229" s="88">
        <f t="shared" si="317"/>
        <v>3.2148445854626694E-2</v>
      </c>
      <c r="BA229" s="88">
        <f t="shared" si="317"/>
        <v>-4.444372865355907E-2</v>
      </c>
      <c r="BB229" s="88">
        <f t="shared" si="317"/>
        <v>-9.4251085307244853E-2</v>
      </c>
      <c r="BC229" s="88">
        <f t="shared" si="317"/>
        <v>1.2067684851815391E-2</v>
      </c>
      <c r="BD229" s="88">
        <f t="shared" si="317"/>
        <v>-4.2867038685558564E-2</v>
      </c>
      <c r="BE229" s="88">
        <f t="shared" si="317"/>
        <v>-3.0542266039876233E-2</v>
      </c>
      <c r="BF229" s="88">
        <f t="shared" si="317"/>
        <v>-3.8470864410594136E-2</v>
      </c>
    </row>
    <row r="230" spans="1:58" x14ac:dyDescent="0.3">
      <c r="A230" s="75">
        <v>4927</v>
      </c>
      <c r="B230" s="76">
        <v>43921</v>
      </c>
      <c r="C230" s="80">
        <v>3766.9324999999999</v>
      </c>
      <c r="D230" s="81">
        <v>96.264499999999998</v>
      </c>
      <c r="E230" s="82">
        <v>91.49</v>
      </c>
      <c r="F230" s="82">
        <v>55.505499999999998</v>
      </c>
      <c r="G230" s="82">
        <v>245.26949999999999</v>
      </c>
      <c r="H230" s="82">
        <v>142.2604</v>
      </c>
      <c r="I230" s="82">
        <v>64.190899999999999</v>
      </c>
      <c r="J230" s="82">
        <v>14.508900000000001</v>
      </c>
      <c r="K230" s="82">
        <v>74.988</v>
      </c>
      <c r="L230" s="82">
        <v>192.154</v>
      </c>
      <c r="M230" s="87">
        <v>270.42899999999997</v>
      </c>
      <c r="N230" s="86">
        <v>1334.0142259592401</v>
      </c>
      <c r="O230" s="24"/>
      <c r="P230" s="76">
        <v>43921</v>
      </c>
      <c r="Q230" s="28">
        <f t="shared" si="261"/>
        <v>-0.12351202622614421</v>
      </c>
      <c r="R230" s="28">
        <f t="shared" si="262"/>
        <v>-0.1294669703954836</v>
      </c>
      <c r="S230" s="28">
        <f t="shared" si="263"/>
        <v>5.75655993526758E-2</v>
      </c>
      <c r="T230" s="28">
        <f t="shared" si="264"/>
        <v>-2.2847264155427593E-2</v>
      </c>
      <c r="U230" s="28">
        <f t="shared" si="265"/>
        <v>-2.6541454725572011E-2</v>
      </c>
      <c r="V230" s="28">
        <f t="shared" si="266"/>
        <v>-0.2236982548812031</v>
      </c>
      <c r="W230" s="28">
        <f t="shared" si="267"/>
        <v>-0.26185794385645356</v>
      </c>
      <c r="X230" s="28">
        <f t="shared" si="268"/>
        <v>-0.48232418739073035</v>
      </c>
      <c r="Y230" s="28">
        <f t="shared" si="269"/>
        <v>-0.1657442029412779</v>
      </c>
      <c r="Z230" s="28">
        <f t="shared" si="270"/>
        <v>-8.4069383338656101E-2</v>
      </c>
      <c r="AA230" s="28">
        <f t="shared" si="271"/>
        <v>-0.14842677381567193</v>
      </c>
      <c r="AB230" s="28">
        <f t="shared" si="272"/>
        <v>5.46169082422443E-4</v>
      </c>
      <c r="AC230" s="28"/>
      <c r="AD230" s="28"/>
      <c r="AE230" s="28"/>
      <c r="AF230" s="28"/>
      <c r="AG230" s="24"/>
      <c r="AH230" s="76">
        <v>43921</v>
      </c>
      <c r="AI230" s="25">
        <f t="shared" si="273"/>
        <v>-0.12405819530856665</v>
      </c>
      <c r="AJ230" s="25">
        <f t="shared" si="274"/>
        <v>-0.13001313947790605</v>
      </c>
      <c r="AK230" s="25">
        <f t="shared" si="275"/>
        <v>5.7019430270253357E-2</v>
      </c>
      <c r="AL230" s="25">
        <f t="shared" si="276"/>
        <v>-2.3393433237850036E-2</v>
      </c>
      <c r="AM230" s="25">
        <f t="shared" si="277"/>
        <v>-2.7087623807994454E-2</v>
      </c>
      <c r="AN230" s="25">
        <f t="shared" si="278"/>
        <v>-0.22424442396362554</v>
      </c>
      <c r="AO230" s="25">
        <f t="shared" si="279"/>
        <v>-0.262404112938876</v>
      </c>
      <c r="AP230" s="25">
        <f t="shared" si="280"/>
        <v>-0.4828703564731528</v>
      </c>
      <c r="AQ230" s="25">
        <f t="shared" si="281"/>
        <v>-0.16629037202370034</v>
      </c>
      <c r="AR230" s="25">
        <f t="shared" si="282"/>
        <v>-8.4615552421078544E-2</v>
      </c>
      <c r="AS230" s="25">
        <f t="shared" si="283"/>
        <v>-0.14897294289809437</v>
      </c>
      <c r="AU230" s="76">
        <v>43921</v>
      </c>
      <c r="AV230" s="88">
        <f t="shared" ref="AV230:BF230" si="318">AI230-AI$251/12-AI$250*$AI230</f>
        <v>0</v>
      </c>
      <c r="AW230" s="88">
        <f t="shared" si="318"/>
        <v>2.1920339692016844E-2</v>
      </c>
      <c r="AX230" s="88">
        <f t="shared" si="318"/>
        <v>0.24928790558048949</v>
      </c>
      <c r="AY230" s="88">
        <f t="shared" si="318"/>
        <v>0.1005594405038711</v>
      </c>
      <c r="AZ230" s="88">
        <f t="shared" si="318"/>
        <v>9.2580624666352612E-2</v>
      </c>
      <c r="BA230" s="88">
        <f t="shared" si="318"/>
        <v>-0.11157035876393413</v>
      </c>
      <c r="BB230" s="88">
        <f t="shared" si="318"/>
        <v>-0.16333077969755008</v>
      </c>
      <c r="BC230" s="88">
        <f t="shared" si="318"/>
        <v>-0.35223863704947017</v>
      </c>
      <c r="BD230" s="88">
        <f t="shared" si="318"/>
        <v>-0.10205499243140491</v>
      </c>
      <c r="BE230" s="88">
        <f t="shared" si="318"/>
        <v>-2.2101338769615148E-2</v>
      </c>
      <c r="BF230" s="88">
        <f t="shared" si="318"/>
        <v>-7.2150429813421027E-2</v>
      </c>
    </row>
    <row r="231" spans="1:58" x14ac:dyDescent="0.3">
      <c r="A231" s="75">
        <v>4949</v>
      </c>
      <c r="B231" s="76">
        <v>43951</v>
      </c>
      <c r="C231" s="80">
        <v>4249.8302999999996</v>
      </c>
      <c r="D231" s="81">
        <v>111.9457</v>
      </c>
      <c r="E231" s="82">
        <v>97.71</v>
      </c>
      <c r="F231" s="82">
        <v>61.1145</v>
      </c>
      <c r="G231" s="82">
        <v>278.70609999999999</v>
      </c>
      <c r="H231" s="82">
        <v>180.6232</v>
      </c>
      <c r="I231" s="82">
        <v>78.560699999999997</v>
      </c>
      <c r="J231" s="82">
        <v>20.8429</v>
      </c>
      <c r="K231" s="82">
        <v>77.767200000000003</v>
      </c>
      <c r="L231" s="82">
        <v>211.65799999999999</v>
      </c>
      <c r="M231" s="87">
        <v>306.75400000000002</v>
      </c>
      <c r="N231" s="86">
        <v>1334.07086977417</v>
      </c>
      <c r="O231" s="24"/>
      <c r="P231" s="76">
        <v>43951</v>
      </c>
      <c r="Q231" s="28">
        <f t="shared" si="261"/>
        <v>0.12819390843876288</v>
      </c>
      <c r="R231" s="28">
        <f t="shared" si="262"/>
        <v>0.16289701811155721</v>
      </c>
      <c r="S231" s="28">
        <f t="shared" si="263"/>
        <v>6.7985572193682398E-2</v>
      </c>
      <c r="T231" s="28">
        <f t="shared" si="264"/>
        <v>0.10105304879696608</v>
      </c>
      <c r="U231" s="28">
        <f t="shared" si="265"/>
        <v>0.13632595981155426</v>
      </c>
      <c r="V231" s="28">
        <f t="shared" si="266"/>
        <v>0.26966604901996605</v>
      </c>
      <c r="W231" s="28">
        <f t="shared" si="267"/>
        <v>0.22386039142619896</v>
      </c>
      <c r="X231" s="28">
        <f t="shared" si="268"/>
        <v>0.43655962891742295</v>
      </c>
      <c r="Y231" s="28">
        <f t="shared" si="269"/>
        <v>3.706192990878554E-2</v>
      </c>
      <c r="Z231" s="28">
        <f t="shared" si="270"/>
        <v>0.10150192033473138</v>
      </c>
      <c r="AA231" s="28">
        <f t="shared" si="271"/>
        <v>0.1343236117428237</v>
      </c>
      <c r="AB231" s="28">
        <f t="shared" si="272"/>
        <v>4.246117757045198E-5</v>
      </c>
      <c r="AC231" s="28"/>
      <c r="AD231" s="28"/>
      <c r="AE231" s="28"/>
      <c r="AF231" s="28"/>
      <c r="AG231" s="24"/>
      <c r="AH231" s="76">
        <v>43951</v>
      </c>
      <c r="AI231" s="25">
        <f t="shared" si="273"/>
        <v>0.12815144726119243</v>
      </c>
      <c r="AJ231" s="25">
        <f t="shared" si="274"/>
        <v>0.16285455693398676</v>
      </c>
      <c r="AK231" s="25">
        <f t="shared" si="275"/>
        <v>6.7943111016111946E-2</v>
      </c>
      <c r="AL231" s="25">
        <f t="shared" si="276"/>
        <v>0.10101058761939563</v>
      </c>
      <c r="AM231" s="25">
        <f t="shared" si="277"/>
        <v>0.13628349863398381</v>
      </c>
      <c r="AN231" s="25">
        <f t="shared" si="278"/>
        <v>0.2696235878423956</v>
      </c>
      <c r="AO231" s="25">
        <f t="shared" si="279"/>
        <v>0.2238179302486285</v>
      </c>
      <c r="AP231" s="25">
        <f t="shared" si="280"/>
        <v>0.4365171677398525</v>
      </c>
      <c r="AQ231" s="25">
        <f t="shared" si="281"/>
        <v>3.7019468731215088E-2</v>
      </c>
      <c r="AR231" s="25">
        <f t="shared" si="282"/>
        <v>0.10145945915716093</v>
      </c>
      <c r="AS231" s="25">
        <f t="shared" si="283"/>
        <v>0.13428115056525325</v>
      </c>
      <c r="AU231" s="76">
        <v>43951</v>
      </c>
      <c r="AV231" s="88">
        <f t="shared" ref="AV231:BF231" si="319">AI231-AI$251/12-AI$250*$AI231</f>
        <v>0</v>
      </c>
      <c r="AW231" s="88">
        <f t="shared" si="319"/>
        <v>-2.7428493992068259E-4</v>
      </c>
      <c r="AX231" s="88">
        <f t="shared" si="319"/>
        <v>-0.15718844670835638</v>
      </c>
      <c r="AY231" s="88">
        <f t="shared" si="319"/>
        <v>-3.280221692816955E-2</v>
      </c>
      <c r="AZ231" s="88">
        <f t="shared" si="319"/>
        <v>3.1994787084760334E-3</v>
      </c>
      <c r="BA231" s="88">
        <f t="shared" si="319"/>
        <v>0.15010970734194182</v>
      </c>
      <c r="BB231" s="88">
        <f t="shared" si="319"/>
        <v>0.12253740032892657</v>
      </c>
      <c r="BC231" s="88">
        <f t="shared" si="319"/>
        <v>0.29672564589958483</v>
      </c>
      <c r="BD231" s="88">
        <f t="shared" si="319"/>
        <v>-3.4382391818738534E-2</v>
      </c>
      <c r="BE231" s="88">
        <f t="shared" si="319"/>
        <v>3.0291733230399062E-2</v>
      </c>
      <c r="BF231" s="88">
        <f t="shared" si="319"/>
        <v>4.076069689966115E-2</v>
      </c>
    </row>
    <row r="232" spans="1:58" x14ac:dyDescent="0.3">
      <c r="A232" s="75">
        <v>4970</v>
      </c>
      <c r="B232" s="76">
        <v>43980</v>
      </c>
      <c r="C232" s="80">
        <v>4452.2493000000004</v>
      </c>
      <c r="D232" s="81">
        <v>115.09050000000001</v>
      </c>
      <c r="E232" s="82">
        <v>105.8</v>
      </c>
      <c r="F232" s="82">
        <v>62.037500000000001</v>
      </c>
      <c r="G232" s="82">
        <v>285.77199999999999</v>
      </c>
      <c r="H232" s="82">
        <v>182.5436</v>
      </c>
      <c r="I232" s="82">
        <v>78.385900000000007</v>
      </c>
      <c r="J232" s="82">
        <v>20.109100000000002</v>
      </c>
      <c r="K232" s="82">
        <v>79.105900000000005</v>
      </c>
      <c r="L232" s="82">
        <v>210.47399999999999</v>
      </c>
      <c r="M232" s="87">
        <v>306.77</v>
      </c>
      <c r="N232" s="86">
        <v>1334.1264571633301</v>
      </c>
      <c r="O232" s="24"/>
      <c r="P232" s="76">
        <v>43980</v>
      </c>
      <c r="Q232" s="28">
        <f t="shared" si="261"/>
        <v>4.7629901833962762E-2</v>
      </c>
      <c r="R232" s="28">
        <f t="shared" si="262"/>
        <v>2.8092191124804211E-2</v>
      </c>
      <c r="S232" s="28">
        <f t="shared" si="263"/>
        <v>8.2796029065602239E-2</v>
      </c>
      <c r="T232" s="28">
        <f t="shared" si="264"/>
        <v>1.5102798844791376E-2</v>
      </c>
      <c r="U232" s="28">
        <f t="shared" si="265"/>
        <v>2.5352512915935543E-2</v>
      </c>
      <c r="V232" s="28">
        <f t="shared" si="266"/>
        <v>1.0632078271229917E-2</v>
      </c>
      <c r="W232" s="28">
        <f t="shared" si="267"/>
        <v>-2.2250310906087867E-3</v>
      </c>
      <c r="X232" s="28">
        <f t="shared" si="268"/>
        <v>-3.5206233297669698E-2</v>
      </c>
      <c r="Y232" s="28">
        <f t="shared" si="269"/>
        <v>1.7214198273822312E-2</v>
      </c>
      <c r="Z232" s="28">
        <f t="shared" si="270"/>
        <v>-5.5939298301977969E-3</v>
      </c>
      <c r="AA232" s="28">
        <f t="shared" si="271"/>
        <v>5.2159059050538303E-5</v>
      </c>
      <c r="AB232" s="28">
        <f t="shared" si="272"/>
        <v>4.1667493398955813E-5</v>
      </c>
      <c r="AC232" s="28"/>
      <c r="AD232" s="28"/>
      <c r="AE232" s="28"/>
      <c r="AF232" s="28"/>
      <c r="AG232" s="24"/>
      <c r="AH232" s="76">
        <v>43980</v>
      </c>
      <c r="AI232" s="25">
        <f t="shared" si="273"/>
        <v>4.7588234340563806E-2</v>
      </c>
      <c r="AJ232" s="25">
        <f t="shared" si="274"/>
        <v>2.8050523631405255E-2</v>
      </c>
      <c r="AK232" s="25">
        <f t="shared" si="275"/>
        <v>8.2754361572203283E-2</v>
      </c>
      <c r="AL232" s="25">
        <f t="shared" si="276"/>
        <v>1.5061131351392421E-2</v>
      </c>
      <c r="AM232" s="25">
        <f t="shared" si="277"/>
        <v>2.5310845422536588E-2</v>
      </c>
      <c r="AN232" s="25">
        <f t="shared" si="278"/>
        <v>1.0590410777830961E-2</v>
      </c>
      <c r="AO232" s="25">
        <f t="shared" si="279"/>
        <v>-2.2666985840077425E-3</v>
      </c>
      <c r="AP232" s="25">
        <f t="shared" si="280"/>
        <v>-3.5247900791068654E-2</v>
      </c>
      <c r="AQ232" s="25">
        <f t="shared" si="281"/>
        <v>1.7172530780423356E-2</v>
      </c>
      <c r="AR232" s="25">
        <f t="shared" si="282"/>
        <v>-5.6355973235967527E-3</v>
      </c>
      <c r="AS232" s="25">
        <f t="shared" si="283"/>
        <v>1.0491565651582491E-5</v>
      </c>
      <c r="AU232" s="76">
        <v>43980</v>
      </c>
      <c r="AV232" s="88">
        <f t="shared" ref="AV232:BF232" si="320">AI232-AI$251/12-AI$250*$AI232</f>
        <v>0</v>
      </c>
      <c r="AW232" s="88">
        <f t="shared" si="320"/>
        <v>-3.4438102448607677E-2</v>
      </c>
      <c r="AX232" s="88">
        <f t="shared" si="320"/>
        <v>-9.0472909518667377E-3</v>
      </c>
      <c r="AY232" s="88">
        <f t="shared" si="320"/>
        <v>-3.641369827950712E-2</v>
      </c>
      <c r="AZ232" s="88">
        <f t="shared" si="320"/>
        <v>-2.7036630856995127E-2</v>
      </c>
      <c r="BA232" s="88">
        <f t="shared" si="320"/>
        <v>-3.4755778446226508E-2</v>
      </c>
      <c r="BB232" s="88">
        <f t="shared" si="320"/>
        <v>-3.9548283923912839E-2</v>
      </c>
      <c r="BC232" s="88">
        <f t="shared" si="320"/>
        <v>-8.865824805507766E-2</v>
      </c>
      <c r="BD232" s="88">
        <f t="shared" si="320"/>
        <v>-1.0902787032275381E-2</v>
      </c>
      <c r="BE232" s="88">
        <f t="shared" si="320"/>
        <v>-3.4101361294624419E-2</v>
      </c>
      <c r="BF232" s="88">
        <f t="shared" si="320"/>
        <v>-3.9097384690108032E-2</v>
      </c>
    </row>
    <row r="233" spans="1:58" x14ac:dyDescent="0.3">
      <c r="A233" s="75">
        <v>4992</v>
      </c>
      <c r="B233" s="76">
        <v>44012</v>
      </c>
      <c r="C233" s="80">
        <v>4540.7920000000004</v>
      </c>
      <c r="D233" s="81">
        <v>130.7929</v>
      </c>
      <c r="E233" s="82">
        <v>107.09</v>
      </c>
      <c r="F233" s="82">
        <v>63.7682</v>
      </c>
      <c r="G233" s="82">
        <v>317.36669999999998</v>
      </c>
      <c r="H233" s="82">
        <v>177.6267</v>
      </c>
      <c r="I233" s="82">
        <v>77.093000000000004</v>
      </c>
      <c r="J233" s="82">
        <v>20.859200000000001</v>
      </c>
      <c r="K233" s="82">
        <v>76.397400000000005</v>
      </c>
      <c r="L233" s="82">
        <v>213.267</v>
      </c>
      <c r="M233" s="87">
        <v>303.72399999999999</v>
      </c>
      <c r="N233" s="86">
        <v>1334.2159312034</v>
      </c>
      <c r="O233" s="24"/>
      <c r="P233" s="76">
        <v>44012</v>
      </c>
      <c r="Q233" s="28">
        <f t="shared" si="261"/>
        <v>1.9887183765742833E-2</v>
      </c>
      <c r="R233" s="28">
        <f t="shared" si="262"/>
        <v>0.13643524009366548</v>
      </c>
      <c r="S233" s="28">
        <f t="shared" si="263"/>
        <v>1.2192816635160808E-2</v>
      </c>
      <c r="T233" s="28">
        <f t="shared" si="264"/>
        <v>2.7897642554906232E-2</v>
      </c>
      <c r="U233" s="28">
        <f t="shared" si="265"/>
        <v>0.11055911705835419</v>
      </c>
      <c r="V233" s="28">
        <f t="shared" si="266"/>
        <v>-2.6935482810681921E-2</v>
      </c>
      <c r="W233" s="28">
        <f t="shared" si="267"/>
        <v>-1.6494037830783403E-2</v>
      </c>
      <c r="X233" s="28">
        <f t="shared" si="268"/>
        <v>3.730152020726929E-2</v>
      </c>
      <c r="Y233" s="28">
        <f t="shared" si="269"/>
        <v>-3.4238912647476361E-2</v>
      </c>
      <c r="Z233" s="28">
        <f t="shared" si="270"/>
        <v>1.3270047606830371E-2</v>
      </c>
      <c r="AA233" s="28">
        <f t="shared" si="271"/>
        <v>-9.9292629657398157E-3</v>
      </c>
      <c r="AB233" s="28">
        <f t="shared" si="272"/>
        <v>6.7065636536467466E-5</v>
      </c>
      <c r="AC233" s="28"/>
      <c r="AD233" s="28"/>
      <c r="AE233" s="28"/>
      <c r="AF233" s="28"/>
      <c r="AG233" s="24"/>
      <c r="AH233" s="76">
        <v>44012</v>
      </c>
      <c r="AI233" s="25">
        <f t="shared" si="273"/>
        <v>1.9820118129206366E-2</v>
      </c>
      <c r="AJ233" s="25">
        <f t="shared" si="274"/>
        <v>0.13636817445712901</v>
      </c>
      <c r="AK233" s="25">
        <f t="shared" si="275"/>
        <v>1.2125750998624341E-2</v>
      </c>
      <c r="AL233" s="25">
        <f t="shared" si="276"/>
        <v>2.7830576918369765E-2</v>
      </c>
      <c r="AM233" s="25">
        <f t="shared" si="277"/>
        <v>0.11049205142181773</v>
      </c>
      <c r="AN233" s="25">
        <f t="shared" si="278"/>
        <v>-2.7002548447218389E-2</v>
      </c>
      <c r="AO233" s="25">
        <f t="shared" si="279"/>
        <v>-1.6561103467319871E-2</v>
      </c>
      <c r="AP233" s="25">
        <f t="shared" si="280"/>
        <v>3.7234454570732822E-2</v>
      </c>
      <c r="AQ233" s="25">
        <f t="shared" si="281"/>
        <v>-3.4305978284012828E-2</v>
      </c>
      <c r="AR233" s="25">
        <f t="shared" si="282"/>
        <v>1.3202981970293903E-2</v>
      </c>
      <c r="AS233" s="25">
        <f t="shared" si="283"/>
        <v>-9.9963286022762832E-3</v>
      </c>
      <c r="AU233" s="76">
        <v>44012</v>
      </c>
      <c r="AV233" s="88">
        <f t="shared" ref="AV233:BF233" si="321">AI233-AI$251/12-AI$250*$AI233</f>
        <v>0</v>
      </c>
      <c r="AW233" s="88">
        <f t="shared" si="321"/>
        <v>0.10856770326058876</v>
      </c>
      <c r="AX233" s="88">
        <f t="shared" si="321"/>
        <v>-3.3720431679655404E-2</v>
      </c>
      <c r="AY233" s="88">
        <f t="shared" si="321"/>
        <v>4.7355793870955468E-3</v>
      </c>
      <c r="AZ233" s="88">
        <f t="shared" si="321"/>
        <v>8.5972434101604475E-2</v>
      </c>
      <c r="BA233" s="88">
        <f t="shared" si="321"/>
        <v>-4.6784997152137381E-2</v>
      </c>
      <c r="BB233" s="88">
        <f t="shared" si="321"/>
        <v>-3.1783859894246258E-2</v>
      </c>
      <c r="BC233" s="88">
        <f t="shared" si="321"/>
        <v>1.3597528787198554E-2</v>
      </c>
      <c r="BD233" s="88">
        <f t="shared" si="321"/>
        <v>-4.7447724927575895E-2</v>
      </c>
      <c r="BE233" s="88">
        <f t="shared" si="321"/>
        <v>-5.4448814112810842E-4</v>
      </c>
      <c r="BF233" s="88">
        <f t="shared" si="321"/>
        <v>-3.0349555954394321E-2</v>
      </c>
    </row>
    <row r="234" spans="1:58" x14ac:dyDescent="0.3">
      <c r="A234" s="75">
        <v>5015</v>
      </c>
      <c r="B234" s="76">
        <v>44043</v>
      </c>
      <c r="C234" s="80">
        <v>4796.8104999999996</v>
      </c>
      <c r="D234" s="81">
        <v>151.44210000000001</v>
      </c>
      <c r="E234" s="82">
        <v>112.44</v>
      </c>
      <c r="F234" s="82">
        <v>64.244299999999996</v>
      </c>
      <c r="G234" s="82">
        <v>319.70589999999999</v>
      </c>
      <c r="H234" s="82">
        <v>167.09610000000001</v>
      </c>
      <c r="I234" s="82">
        <v>72.541899999999998</v>
      </c>
      <c r="J234" s="82">
        <v>20.313400000000001</v>
      </c>
      <c r="K234" s="82">
        <v>80.774699999999996</v>
      </c>
      <c r="L234" s="82">
        <v>221.97399999999999</v>
      </c>
      <c r="M234" s="87">
        <v>319.87599999999998</v>
      </c>
      <c r="N234" s="86">
        <v>1334.32976776232</v>
      </c>
      <c r="O234" s="24"/>
      <c r="P234" s="76">
        <v>44043</v>
      </c>
      <c r="Q234" s="28">
        <f t="shared" si="261"/>
        <v>5.6381904302156727E-2</v>
      </c>
      <c r="R234" s="28">
        <f t="shared" si="262"/>
        <v>0.15787707130891659</v>
      </c>
      <c r="S234" s="28">
        <f t="shared" si="263"/>
        <v>4.9957979269773078E-2</v>
      </c>
      <c r="T234" s="28">
        <f t="shared" si="264"/>
        <v>7.4661037946812669E-3</v>
      </c>
      <c r="U234" s="28">
        <f t="shared" si="265"/>
        <v>7.3706535688842223E-3</v>
      </c>
      <c r="V234" s="28">
        <f t="shared" si="266"/>
        <v>-5.9285006139279672E-2</v>
      </c>
      <c r="W234" s="28">
        <f t="shared" si="267"/>
        <v>-5.9033894127871633E-2</v>
      </c>
      <c r="X234" s="28">
        <f t="shared" si="268"/>
        <v>-2.6165912403160241E-2</v>
      </c>
      <c r="Y234" s="28">
        <f t="shared" si="269"/>
        <v>5.729645249707449E-2</v>
      </c>
      <c r="Z234" s="28">
        <f t="shared" si="270"/>
        <v>4.0826757069776454E-2</v>
      </c>
      <c r="AA234" s="28">
        <f t="shared" si="271"/>
        <v>5.3179860662970313E-2</v>
      </c>
      <c r="AB234" s="28">
        <f t="shared" si="272"/>
        <v>8.5320941129340966E-5</v>
      </c>
      <c r="AC234" s="28"/>
      <c r="AD234" s="28"/>
      <c r="AE234" s="28"/>
      <c r="AF234" s="28"/>
      <c r="AG234" s="24"/>
      <c r="AH234" s="76">
        <v>44043</v>
      </c>
      <c r="AI234" s="25">
        <f t="shared" si="273"/>
        <v>5.6296583361027386E-2</v>
      </c>
      <c r="AJ234" s="25">
        <f t="shared" si="274"/>
        <v>0.15779175036778725</v>
      </c>
      <c r="AK234" s="25">
        <f t="shared" si="275"/>
        <v>4.9872658328643737E-2</v>
      </c>
      <c r="AL234" s="25">
        <f t="shared" si="276"/>
        <v>7.380782853551926E-3</v>
      </c>
      <c r="AM234" s="25">
        <f t="shared" si="277"/>
        <v>7.2853326277548813E-3</v>
      </c>
      <c r="AN234" s="25">
        <f t="shared" si="278"/>
        <v>-5.9370327080409013E-2</v>
      </c>
      <c r="AO234" s="25">
        <f t="shared" si="279"/>
        <v>-5.9119215069000974E-2</v>
      </c>
      <c r="AP234" s="25">
        <f t="shared" si="280"/>
        <v>-2.6251233344289582E-2</v>
      </c>
      <c r="AQ234" s="25">
        <f t="shared" si="281"/>
        <v>5.7211131555945149E-2</v>
      </c>
      <c r="AR234" s="25">
        <f t="shared" si="282"/>
        <v>4.0741436128647113E-2</v>
      </c>
      <c r="AS234" s="25">
        <f t="shared" si="283"/>
        <v>5.3094539721840972E-2</v>
      </c>
      <c r="AU234" s="76">
        <v>44043</v>
      </c>
      <c r="AV234" s="88">
        <f t="shared" ref="AV234:BF234" si="322">AI234-AI$251/12-AI$250*$AI234</f>
        <v>0</v>
      </c>
      <c r="AW234" s="88">
        <f t="shared" si="322"/>
        <v>8.4424584407650008E-2</v>
      </c>
      <c r="AX234" s="88">
        <f t="shared" si="322"/>
        <v>-5.634107270195627E-2</v>
      </c>
      <c r="AY234" s="88">
        <f t="shared" si="322"/>
        <v>-5.2994235799338589E-2</v>
      </c>
      <c r="AZ234" s="88">
        <f t="shared" si="322"/>
        <v>-5.3789228574118893E-2</v>
      </c>
      <c r="BA234" s="88">
        <f t="shared" si="322"/>
        <v>-0.11273355185036972</v>
      </c>
      <c r="BB234" s="88">
        <f t="shared" si="322"/>
        <v>-0.10331866187616479</v>
      </c>
      <c r="BC234" s="88">
        <f t="shared" si="322"/>
        <v>-8.8998812698939819E-2</v>
      </c>
      <c r="BD234" s="88">
        <f t="shared" si="322"/>
        <v>2.4452501815533597E-2</v>
      </c>
      <c r="BE234" s="88">
        <f t="shared" si="322"/>
        <v>7.6598732701613041E-3</v>
      </c>
      <c r="BF234" s="88">
        <f t="shared" si="322"/>
        <v>8.1050247129863529E-3</v>
      </c>
    </row>
    <row r="235" spans="1:58" x14ac:dyDescent="0.3">
      <c r="A235" s="75">
        <v>5036</v>
      </c>
      <c r="B235" s="76">
        <v>44074</v>
      </c>
      <c r="C235" s="80">
        <v>5141.6175999999996</v>
      </c>
      <c r="D235" s="81">
        <v>170.78639999999999</v>
      </c>
      <c r="E235" s="82">
        <v>116.43</v>
      </c>
      <c r="F235" s="82">
        <v>66.295000000000002</v>
      </c>
      <c r="G235" s="82">
        <v>352.56150000000002</v>
      </c>
      <c r="H235" s="82">
        <v>169.53569999999999</v>
      </c>
      <c r="I235" s="82">
        <v>70.211399999999998</v>
      </c>
      <c r="J235" s="82">
        <v>21.353100000000001</v>
      </c>
      <c r="K235" s="82">
        <v>84.690399999999997</v>
      </c>
      <c r="L235" s="82">
        <v>225.84399999999999</v>
      </c>
      <c r="M235" s="87">
        <v>353.61200000000002</v>
      </c>
      <c r="N235" s="86">
        <v>1334.4351414159501</v>
      </c>
      <c r="O235" s="24"/>
      <c r="P235" s="76">
        <v>44074</v>
      </c>
      <c r="Q235" s="28">
        <f t="shared" si="261"/>
        <v>7.1882576974846124E-2</v>
      </c>
      <c r="R235" s="28">
        <f t="shared" si="262"/>
        <v>0.12773396565420025</v>
      </c>
      <c r="S235" s="28">
        <f t="shared" si="263"/>
        <v>3.548559231590187E-2</v>
      </c>
      <c r="T235" s="28">
        <f t="shared" si="264"/>
        <v>3.1920341571158861E-2</v>
      </c>
      <c r="U235" s="28">
        <f t="shared" si="265"/>
        <v>0.10276820039917944</v>
      </c>
      <c r="V235" s="28">
        <f t="shared" si="266"/>
        <v>1.4599981687184682E-2</v>
      </c>
      <c r="W235" s="28">
        <f t="shared" si="267"/>
        <v>-3.2126260823055364E-2</v>
      </c>
      <c r="X235" s="28">
        <f t="shared" si="268"/>
        <v>5.1182962970256041E-2</v>
      </c>
      <c r="Y235" s="28">
        <f t="shared" si="269"/>
        <v>4.8476812665351865E-2</v>
      </c>
      <c r="Z235" s="28">
        <f t="shared" si="270"/>
        <v>1.7434474307801873E-2</v>
      </c>
      <c r="AA235" s="28">
        <f t="shared" si="271"/>
        <v>0.10546586802385938</v>
      </c>
      <c r="AB235" s="28">
        <f t="shared" si="272"/>
        <v>7.897122298849979E-5</v>
      </c>
      <c r="AC235" s="28"/>
      <c r="AD235" s="28"/>
      <c r="AE235" s="28"/>
      <c r="AF235" s="28"/>
      <c r="AG235" s="24"/>
      <c r="AH235" s="76">
        <v>44074</v>
      </c>
      <c r="AI235" s="25">
        <f t="shared" si="273"/>
        <v>7.1803605751857624E-2</v>
      </c>
      <c r="AJ235" s="25">
        <f t="shared" si="274"/>
        <v>0.12765499443121175</v>
      </c>
      <c r="AK235" s="25">
        <f t="shared" si="275"/>
        <v>3.5406621092913371E-2</v>
      </c>
      <c r="AL235" s="25">
        <f t="shared" si="276"/>
        <v>3.1841370348170361E-2</v>
      </c>
      <c r="AM235" s="25">
        <f t="shared" si="277"/>
        <v>0.10268922917619094</v>
      </c>
      <c r="AN235" s="25">
        <f t="shared" si="278"/>
        <v>1.4521010464196182E-2</v>
      </c>
      <c r="AO235" s="25">
        <f t="shared" si="279"/>
        <v>-3.2205232046043863E-2</v>
      </c>
      <c r="AP235" s="25">
        <f t="shared" si="280"/>
        <v>5.1103991747267541E-2</v>
      </c>
      <c r="AQ235" s="25">
        <f t="shared" si="281"/>
        <v>4.8397841442363365E-2</v>
      </c>
      <c r="AR235" s="25">
        <f t="shared" si="282"/>
        <v>1.7355503084813373E-2</v>
      </c>
      <c r="AS235" s="25">
        <f t="shared" si="283"/>
        <v>0.10538689680087088</v>
      </c>
      <c r="AU235" s="76">
        <v>44074</v>
      </c>
      <c r="AV235" s="88">
        <f t="shared" ref="AV235:BF235" si="323">AI235-AI$251/12-AI$250*$AI235</f>
        <v>0</v>
      </c>
      <c r="AW235" s="88">
        <f t="shared" si="323"/>
        <v>3.4916330945628848E-2</v>
      </c>
      <c r="AX235" s="88">
        <f t="shared" si="323"/>
        <v>-9.647080618757195E-2</v>
      </c>
      <c r="AY235" s="88">
        <f t="shared" si="323"/>
        <v>-4.4382281624573972E-2</v>
      </c>
      <c r="AZ235" s="88">
        <f t="shared" si="323"/>
        <v>2.6074282422541131E-2</v>
      </c>
      <c r="BA235" s="88">
        <f t="shared" si="323"/>
        <v>-5.3118209609382419E-2</v>
      </c>
      <c r="BB235" s="88">
        <f t="shared" si="323"/>
        <v>-8.8723366634021042E-2</v>
      </c>
      <c r="BC235" s="88">
        <f t="shared" si="323"/>
        <v>-2.8270466796274485E-2</v>
      </c>
      <c r="BD235" s="88">
        <f t="shared" si="323"/>
        <v>7.2996030395490255E-3</v>
      </c>
      <c r="BE235" s="88">
        <f t="shared" si="323"/>
        <v>-2.394544745912057E-2</v>
      </c>
      <c r="BF235" s="88">
        <f t="shared" si="323"/>
        <v>4.9923903567304063E-2</v>
      </c>
    </row>
    <row r="236" spans="1:58" x14ac:dyDescent="0.3">
      <c r="A236" s="75">
        <v>5058</v>
      </c>
      <c r="B236" s="76">
        <v>44104</v>
      </c>
      <c r="C236" s="80">
        <v>4946.2527</v>
      </c>
      <c r="D236" s="81">
        <v>169.64070000000001</v>
      </c>
      <c r="E236" s="82">
        <v>110.54</v>
      </c>
      <c r="F236" s="82">
        <v>69.168300000000002</v>
      </c>
      <c r="G236" s="82">
        <v>328.8</v>
      </c>
      <c r="H236" s="82">
        <v>145.4375</v>
      </c>
      <c r="I236" s="82">
        <v>60.349400000000003</v>
      </c>
      <c r="J236" s="82">
        <v>15.707000000000001</v>
      </c>
      <c r="K236" s="82">
        <v>85.099299999999999</v>
      </c>
      <c r="L236" s="82">
        <v>225.13</v>
      </c>
      <c r="M236" s="87">
        <v>363.49900000000002</v>
      </c>
      <c r="N236" s="86">
        <v>1334.5399938232499</v>
      </c>
      <c r="O236" s="24"/>
      <c r="P236" s="76">
        <v>44104</v>
      </c>
      <c r="Q236" s="28">
        <f t="shared" si="261"/>
        <v>-3.7996777512197655E-2</v>
      </c>
      <c r="R236" s="28">
        <f t="shared" si="262"/>
        <v>-6.7083795899437471E-3</v>
      </c>
      <c r="S236" s="28">
        <f t="shared" si="263"/>
        <v>-5.0588336339431383E-2</v>
      </c>
      <c r="T236" s="28">
        <f t="shared" si="264"/>
        <v>4.3341126781808681E-2</v>
      </c>
      <c r="U236" s="28">
        <f t="shared" si="265"/>
        <v>-6.7396752056024245E-2</v>
      </c>
      <c r="V236" s="28">
        <f t="shared" si="266"/>
        <v>-0.14214233344363458</v>
      </c>
      <c r="W236" s="28">
        <f t="shared" si="267"/>
        <v>-0.14046152049382288</v>
      </c>
      <c r="X236" s="28">
        <f t="shared" si="268"/>
        <v>-0.26441593960595888</v>
      </c>
      <c r="Y236" s="28">
        <f t="shared" si="269"/>
        <v>4.8281741496085662E-3</v>
      </c>
      <c r="Z236" s="28">
        <f t="shared" si="270"/>
        <v>-3.161474291989208E-3</v>
      </c>
      <c r="AA236" s="28">
        <f t="shared" si="271"/>
        <v>2.7960023981086657E-2</v>
      </c>
      <c r="AB236" s="28">
        <f t="shared" si="272"/>
        <v>7.8574375063755753E-5</v>
      </c>
      <c r="AC236" s="28"/>
      <c r="AD236" s="28"/>
      <c r="AE236" s="28"/>
      <c r="AF236" s="28"/>
      <c r="AG236" s="24"/>
      <c r="AH236" s="76">
        <v>44104</v>
      </c>
      <c r="AI236" s="25">
        <f t="shared" si="273"/>
        <v>-3.8075351887261411E-2</v>
      </c>
      <c r="AJ236" s="25">
        <f t="shared" si="274"/>
        <v>-6.7869539650075028E-3</v>
      </c>
      <c r="AK236" s="25">
        <f t="shared" si="275"/>
        <v>-5.0666910714495139E-2</v>
      </c>
      <c r="AL236" s="25">
        <f t="shared" si="276"/>
        <v>4.3262552406744925E-2</v>
      </c>
      <c r="AM236" s="25">
        <f t="shared" si="277"/>
        <v>-6.7475326431088001E-2</v>
      </c>
      <c r="AN236" s="25">
        <f t="shared" si="278"/>
        <v>-0.14222090781869834</v>
      </c>
      <c r="AO236" s="25">
        <f t="shared" si="279"/>
        <v>-0.14054009486888663</v>
      </c>
      <c r="AP236" s="25">
        <f t="shared" si="280"/>
        <v>-0.26449451398102264</v>
      </c>
      <c r="AQ236" s="25">
        <f t="shared" si="281"/>
        <v>4.7495997745448104E-3</v>
      </c>
      <c r="AR236" s="25">
        <f t="shared" si="282"/>
        <v>-3.2400486670529638E-3</v>
      </c>
      <c r="AS236" s="25">
        <f t="shared" si="283"/>
        <v>2.7881449606022901E-2</v>
      </c>
      <c r="AU236" s="76">
        <v>44104</v>
      </c>
      <c r="AV236" s="88">
        <f t="shared" ref="AV236:BF236" si="324">AI236-AI$251/12-AI$250*$AI236</f>
        <v>0</v>
      </c>
      <c r="AW236" s="88">
        <f t="shared" si="324"/>
        <v>3.773606324856172E-2</v>
      </c>
      <c r="AX236" s="88">
        <f t="shared" si="324"/>
        <v>-6.9768026577916864E-4</v>
      </c>
      <c r="AY236" s="88">
        <f t="shared" si="324"/>
        <v>7.9338429337751232E-2</v>
      </c>
      <c r="AZ236" s="88">
        <f t="shared" si="324"/>
        <v>-3.3974912369310814E-2</v>
      </c>
      <c r="BA236" s="88">
        <f t="shared" si="324"/>
        <v>-0.10870392628970038</v>
      </c>
      <c r="BB236" s="88">
        <f t="shared" si="324"/>
        <v>-0.10977102894066881</v>
      </c>
      <c r="BC236" s="88">
        <f t="shared" si="324"/>
        <v>-0.22605498425384951</v>
      </c>
      <c r="BD236" s="88">
        <f t="shared" si="324"/>
        <v>2.2743783104793139E-2</v>
      </c>
      <c r="BE236" s="88">
        <f t="shared" si="324"/>
        <v>1.3699566162988728E-2</v>
      </c>
      <c r="BF236" s="88">
        <f t="shared" si="324"/>
        <v>4.6630954502844907E-2</v>
      </c>
    </row>
    <row r="237" spans="1:58" x14ac:dyDescent="0.3">
      <c r="A237" s="75">
        <v>5080</v>
      </c>
      <c r="B237" s="76">
        <v>44134</v>
      </c>
      <c r="C237" s="80">
        <v>4814.7129999999997</v>
      </c>
      <c r="D237" s="81">
        <v>177.82859999999999</v>
      </c>
      <c r="E237" s="82">
        <v>95.12</v>
      </c>
      <c r="F237" s="82">
        <v>65.266400000000004</v>
      </c>
      <c r="G237" s="82">
        <v>316.51280000000003</v>
      </c>
      <c r="H237" s="82">
        <v>140.38759999999999</v>
      </c>
      <c r="I237" s="82">
        <v>57.343400000000003</v>
      </c>
      <c r="J237" s="82">
        <v>17.5062</v>
      </c>
      <c r="K237" s="82">
        <v>82.841200000000001</v>
      </c>
      <c r="L237" s="82">
        <v>216.50399999999999</v>
      </c>
      <c r="M237" s="87">
        <v>352.75099999999998</v>
      </c>
      <c r="N237" s="86">
        <v>1334.6448544692701</v>
      </c>
      <c r="O237" s="24"/>
      <c r="P237" s="76">
        <v>44134</v>
      </c>
      <c r="Q237" s="28">
        <f t="shared" si="261"/>
        <v>-2.6593809087028686E-2</v>
      </c>
      <c r="R237" s="28">
        <f t="shared" si="262"/>
        <v>4.8266129531415514E-2</v>
      </c>
      <c r="S237" s="28">
        <f t="shared" si="263"/>
        <v>-0.13949701465532838</v>
      </c>
      <c r="T237" s="28">
        <f t="shared" si="264"/>
        <v>-5.641167991695617E-2</v>
      </c>
      <c r="U237" s="28">
        <f t="shared" si="265"/>
        <v>-3.7369829683698286E-2</v>
      </c>
      <c r="V237" s="28">
        <f t="shared" si="266"/>
        <v>-3.4722131499785203E-2</v>
      </c>
      <c r="W237" s="28">
        <f t="shared" si="267"/>
        <v>-4.9809940115394635E-2</v>
      </c>
      <c r="X237" s="28">
        <f t="shared" si="268"/>
        <v>0.11454765391226829</v>
      </c>
      <c r="Y237" s="28">
        <f t="shared" si="269"/>
        <v>-2.6534883365668116E-2</v>
      </c>
      <c r="Z237" s="28">
        <f t="shared" si="270"/>
        <v>-3.8315639852529726E-2</v>
      </c>
      <c r="AA237" s="28">
        <f t="shared" si="271"/>
        <v>-2.9568169375981945E-2</v>
      </c>
      <c r="AB237" s="28">
        <f t="shared" si="272"/>
        <v>7.8574375069750957E-5</v>
      </c>
      <c r="AC237" s="28"/>
      <c r="AD237" s="28"/>
      <c r="AE237" s="28"/>
      <c r="AF237" s="28"/>
      <c r="AG237" s="24"/>
      <c r="AH237" s="76">
        <v>44134</v>
      </c>
      <c r="AI237" s="25">
        <f t="shared" si="273"/>
        <v>-2.6672383462098437E-2</v>
      </c>
      <c r="AJ237" s="25">
        <f t="shared" si="274"/>
        <v>4.8187555156345763E-2</v>
      </c>
      <c r="AK237" s="25">
        <f t="shared" si="275"/>
        <v>-0.13957558903039813</v>
      </c>
      <c r="AL237" s="25">
        <f t="shared" si="276"/>
        <v>-5.6490254292025921E-2</v>
      </c>
      <c r="AM237" s="25">
        <f t="shared" si="277"/>
        <v>-3.7448404058768037E-2</v>
      </c>
      <c r="AN237" s="25">
        <f t="shared" si="278"/>
        <v>-3.4800705874854954E-2</v>
      </c>
      <c r="AO237" s="25">
        <f t="shared" si="279"/>
        <v>-4.9888514490464386E-2</v>
      </c>
      <c r="AP237" s="25">
        <f t="shared" si="280"/>
        <v>0.11446907953719854</v>
      </c>
      <c r="AQ237" s="25">
        <f t="shared" si="281"/>
        <v>-2.6613457740737867E-2</v>
      </c>
      <c r="AR237" s="25">
        <f t="shared" si="282"/>
        <v>-3.8394214227599477E-2</v>
      </c>
      <c r="AS237" s="25">
        <f t="shared" si="283"/>
        <v>-2.9646743751051696E-2</v>
      </c>
      <c r="AU237" s="76">
        <v>44134</v>
      </c>
      <c r="AV237" s="88">
        <f t="shared" ref="AV237:BF237" si="325">AI237-AI$251/12-AI$250*$AI237</f>
        <v>0</v>
      </c>
      <c r="AW237" s="88">
        <f t="shared" si="325"/>
        <v>7.8465892181576583E-2</v>
      </c>
      <c r="AX237" s="88">
        <f t="shared" si="325"/>
        <v>-0.10847795821150302</v>
      </c>
      <c r="AY237" s="88">
        <f t="shared" si="325"/>
        <v>-3.2068546728515016E-2</v>
      </c>
      <c r="AZ237" s="88">
        <f t="shared" si="325"/>
        <v>-1.5375491763322768E-2</v>
      </c>
      <c r="BA237" s="88">
        <f t="shared" si="325"/>
        <v>-1.1781466567548218E-2</v>
      </c>
      <c r="BB237" s="88">
        <f t="shared" si="325"/>
        <v>-2.8177899905369636E-2</v>
      </c>
      <c r="BC237" s="88">
        <f t="shared" si="325"/>
        <v>0.14068216284406818</v>
      </c>
      <c r="BD237" s="88">
        <f t="shared" si="325"/>
        <v>-1.4751740841429101E-2</v>
      </c>
      <c r="BE237" s="88">
        <f t="shared" si="325"/>
        <v>-2.7498662267213606E-2</v>
      </c>
      <c r="BF237" s="88">
        <f t="shared" si="325"/>
        <v>-1.859882968759605E-2</v>
      </c>
    </row>
    <row r="238" spans="1:58" x14ac:dyDescent="0.3">
      <c r="A238" s="75">
        <v>5101</v>
      </c>
      <c r="B238" s="76">
        <v>44165</v>
      </c>
      <c r="C238" s="80">
        <v>5341.7404999999999</v>
      </c>
      <c r="D238" s="81">
        <v>212.15170000000001</v>
      </c>
      <c r="E238" s="82">
        <v>103.51</v>
      </c>
      <c r="F238" s="82">
        <v>67.139200000000002</v>
      </c>
      <c r="G238" s="82">
        <v>335.53440000000001</v>
      </c>
      <c r="H238" s="82">
        <v>178.7105</v>
      </c>
      <c r="I238" s="82">
        <v>68.611599999999996</v>
      </c>
      <c r="J238" s="82">
        <v>22.785599999999999</v>
      </c>
      <c r="K238" s="82">
        <v>89.649900000000002</v>
      </c>
      <c r="L238" s="82">
        <v>234.274</v>
      </c>
      <c r="M238" s="87">
        <v>362.24</v>
      </c>
      <c r="N238" s="86">
        <v>1334.74124880115</v>
      </c>
      <c r="O238" s="24"/>
      <c r="P238" s="76">
        <v>44165</v>
      </c>
      <c r="Q238" s="28">
        <f t="shared" si="261"/>
        <v>0.10946187238990168</v>
      </c>
      <c r="R238" s="28">
        <f t="shared" si="262"/>
        <v>0.19301226012013828</v>
      </c>
      <c r="S238" s="28">
        <f t="shared" si="263"/>
        <v>8.8204373423044657E-2</v>
      </c>
      <c r="T238" s="28">
        <f t="shared" si="264"/>
        <v>2.8694703553436396E-2</v>
      </c>
      <c r="U238" s="28">
        <f t="shared" si="265"/>
        <v>6.0097411542281876E-2</v>
      </c>
      <c r="V238" s="28">
        <f t="shared" si="266"/>
        <v>0.27297923748251285</v>
      </c>
      <c r="W238" s="28">
        <f t="shared" si="267"/>
        <v>0.19650386966939504</v>
      </c>
      <c r="X238" s="28">
        <f t="shared" si="268"/>
        <v>0.30157315693868458</v>
      </c>
      <c r="Y238" s="28">
        <f t="shared" si="269"/>
        <v>8.2189779964558785E-2</v>
      </c>
      <c r="Z238" s="28">
        <f t="shared" si="270"/>
        <v>8.2077005505672096E-2</v>
      </c>
      <c r="AA238" s="28">
        <f t="shared" si="271"/>
        <v>2.6899994613764466E-2</v>
      </c>
      <c r="AB238" s="28">
        <f t="shared" si="272"/>
        <v>7.222470573897688E-5</v>
      </c>
      <c r="AC238" s="28"/>
      <c r="AD238" s="28"/>
      <c r="AE238" s="28"/>
      <c r="AF238" s="28"/>
      <c r="AG238" s="24"/>
      <c r="AH238" s="76">
        <v>44165</v>
      </c>
      <c r="AI238" s="25">
        <f t="shared" si="273"/>
        <v>0.10938964768416271</v>
      </c>
      <c r="AJ238" s="25">
        <f t="shared" si="274"/>
        <v>0.1929400354143993</v>
      </c>
      <c r="AK238" s="25">
        <f t="shared" si="275"/>
        <v>8.8132148717305681E-2</v>
      </c>
      <c r="AL238" s="25">
        <f t="shared" si="276"/>
        <v>2.8622478847697419E-2</v>
      </c>
      <c r="AM238" s="25">
        <f t="shared" si="277"/>
        <v>6.0025186836542899E-2</v>
      </c>
      <c r="AN238" s="25">
        <f t="shared" si="278"/>
        <v>0.27290701277677387</v>
      </c>
      <c r="AO238" s="25">
        <f t="shared" si="279"/>
        <v>0.19643164496365606</v>
      </c>
      <c r="AP238" s="25">
        <f t="shared" si="280"/>
        <v>0.30150093223294561</v>
      </c>
      <c r="AQ238" s="25">
        <f t="shared" si="281"/>
        <v>8.2117555258819808E-2</v>
      </c>
      <c r="AR238" s="25">
        <f t="shared" si="282"/>
        <v>8.2004780799933119E-2</v>
      </c>
      <c r="AS238" s="25">
        <f t="shared" si="283"/>
        <v>2.6827769908025489E-2</v>
      </c>
      <c r="AU238" s="76">
        <v>44165</v>
      </c>
      <c r="AV238" s="88">
        <f t="shared" ref="AV238:BF238" si="326">AI238-AI$251/12-AI$250*$AI238</f>
        <v>0</v>
      </c>
      <c r="AW238" s="88">
        <f t="shared" si="326"/>
        <v>5.3248584995749831E-2</v>
      </c>
      <c r="AX238" s="88">
        <f t="shared" si="326"/>
        <v>-0.10594914588696223</v>
      </c>
      <c r="AY238" s="88">
        <f t="shared" si="326"/>
        <v>-8.6015214294033734E-2</v>
      </c>
      <c r="AZ238" s="88">
        <f t="shared" si="326"/>
        <v>-5.4256667739374508E-2</v>
      </c>
      <c r="BA238" s="88">
        <f t="shared" si="326"/>
        <v>0.17066552383535211</v>
      </c>
      <c r="BB238" s="88">
        <f t="shared" si="326"/>
        <v>0.11005537876206767</v>
      </c>
      <c r="BC238" s="88">
        <f t="shared" si="326"/>
        <v>0.18182611410737304</v>
      </c>
      <c r="BD238" s="88">
        <f t="shared" si="326"/>
        <v>2.080570827377759E-2</v>
      </c>
      <c r="BE238" s="88">
        <f t="shared" si="326"/>
        <v>2.0781614216264323E-2</v>
      </c>
      <c r="BF238" s="88">
        <f t="shared" si="326"/>
        <v>-5.4020921611751149E-2</v>
      </c>
    </row>
    <row r="239" spans="1:58" x14ac:dyDescent="0.3">
      <c r="A239" s="75">
        <v>5124</v>
      </c>
      <c r="B239" s="76">
        <v>44196</v>
      </c>
      <c r="C239" s="80">
        <v>5546.9206999999997</v>
      </c>
      <c r="D239" s="81">
        <v>220.55629999999999</v>
      </c>
      <c r="E239" s="82">
        <v>104.99</v>
      </c>
      <c r="F239" s="82">
        <v>75.246600000000001</v>
      </c>
      <c r="G239" s="82">
        <v>348.6223</v>
      </c>
      <c r="H239" s="82">
        <v>173.11429999999999</v>
      </c>
      <c r="I239" s="82">
        <v>74.171800000000005</v>
      </c>
      <c r="J239" s="82">
        <v>25.2332</v>
      </c>
      <c r="K239" s="82">
        <v>95.2791</v>
      </c>
      <c r="L239" s="82">
        <v>242.59</v>
      </c>
      <c r="M239" s="87">
        <v>357.476</v>
      </c>
      <c r="N239" s="86">
        <v>1334.8508925682499</v>
      </c>
      <c r="O239" s="24"/>
      <c r="P239" s="76">
        <v>44196</v>
      </c>
      <c r="Q239" s="28">
        <f t="shared" si="261"/>
        <v>3.8410738971689007E-2</v>
      </c>
      <c r="R239" s="28">
        <f t="shared" si="262"/>
        <v>3.9615991764383685E-2</v>
      </c>
      <c r="S239" s="28">
        <f t="shared" si="263"/>
        <v>1.4298135445850457E-2</v>
      </c>
      <c r="T239" s="28">
        <f t="shared" si="264"/>
        <v>0.12075508793670453</v>
      </c>
      <c r="U239" s="28">
        <f t="shared" si="265"/>
        <v>3.9006134691405681E-2</v>
      </c>
      <c r="V239" s="28">
        <f t="shared" si="266"/>
        <v>-3.1314332397928579E-2</v>
      </c>
      <c r="W239" s="28">
        <f t="shared" si="267"/>
        <v>8.1038774784438994E-2</v>
      </c>
      <c r="X239" s="28">
        <f t="shared" si="268"/>
        <v>0.10741872059546376</v>
      </c>
      <c r="Y239" s="28">
        <f t="shared" si="269"/>
        <v>6.2790923358531314E-2</v>
      </c>
      <c r="Z239" s="28">
        <f t="shared" si="270"/>
        <v>3.5496896796059385E-2</v>
      </c>
      <c r="AA239" s="28">
        <f t="shared" si="271"/>
        <v>-1.3151501766784479E-2</v>
      </c>
      <c r="AB239" s="28">
        <f t="shared" si="272"/>
        <v>8.214608426793113E-5</v>
      </c>
      <c r="AC239" s="28"/>
      <c r="AD239" s="28"/>
      <c r="AE239" s="28"/>
      <c r="AF239" s="28"/>
      <c r="AG239" s="24"/>
      <c r="AH239" s="76">
        <v>44196</v>
      </c>
      <c r="AI239" s="25">
        <f t="shared" si="273"/>
        <v>3.8328592887421076E-2</v>
      </c>
      <c r="AJ239" s="25">
        <f t="shared" si="274"/>
        <v>3.9533845680115753E-2</v>
      </c>
      <c r="AK239" s="25">
        <f t="shared" si="275"/>
        <v>1.4215989361582526E-2</v>
      </c>
      <c r="AL239" s="25">
        <f t="shared" si="276"/>
        <v>0.1206729418524366</v>
      </c>
      <c r="AM239" s="25">
        <f t="shared" si="277"/>
        <v>3.8923988607137749E-2</v>
      </c>
      <c r="AN239" s="25">
        <f t="shared" si="278"/>
        <v>-3.139647848219651E-2</v>
      </c>
      <c r="AO239" s="25">
        <f t="shared" si="279"/>
        <v>8.0956628700171063E-2</v>
      </c>
      <c r="AP239" s="25">
        <f t="shared" si="280"/>
        <v>0.10733657451119583</v>
      </c>
      <c r="AQ239" s="25">
        <f t="shared" si="281"/>
        <v>6.2708777274263383E-2</v>
      </c>
      <c r="AR239" s="25">
        <f t="shared" si="282"/>
        <v>3.5414750711791454E-2</v>
      </c>
      <c r="AS239" s="25">
        <f t="shared" si="283"/>
        <v>-1.323364785105241E-2</v>
      </c>
      <c r="AU239" s="76">
        <v>44196</v>
      </c>
      <c r="AV239" s="88">
        <f t="shared" ref="AV239:BF239" si="327">AI239-AI$251/12-AI$250*$AI239</f>
        <v>0</v>
      </c>
      <c r="AW239" s="88">
        <f t="shared" si="327"/>
        <v>-1.1387561563472648E-2</v>
      </c>
      <c r="AX239" s="88">
        <f t="shared" si="327"/>
        <v>-6.2261210817798597E-2</v>
      </c>
      <c r="AY239" s="88">
        <f t="shared" si="327"/>
        <v>7.8661738336564577E-2</v>
      </c>
      <c r="AZ239" s="88">
        <f t="shared" si="327"/>
        <v>-4.1439242187333095E-3</v>
      </c>
      <c r="BA239" s="88">
        <f t="shared" si="327"/>
        <v>-6.8218104152620418E-2</v>
      </c>
      <c r="BB239" s="88">
        <f t="shared" si="327"/>
        <v>5.1030848307771111E-2</v>
      </c>
      <c r="BC239" s="88">
        <f t="shared" si="327"/>
        <v>6.3854563964163447E-2</v>
      </c>
      <c r="BD239" s="88">
        <f t="shared" si="327"/>
        <v>3.9613254042827173E-2</v>
      </c>
      <c r="BE239" s="88">
        <f t="shared" si="327"/>
        <v>1.185699428814643E-2</v>
      </c>
      <c r="BF239" s="88">
        <f t="shared" si="327"/>
        <v>-4.6087541189660873E-2</v>
      </c>
    </row>
    <row r="240" spans="1:58" x14ac:dyDescent="0.3">
      <c r="A240" s="75">
        <v>5145</v>
      </c>
      <c r="B240" s="76">
        <v>44225</v>
      </c>
      <c r="C240" s="80">
        <v>5490.4673000000003</v>
      </c>
      <c r="D240" s="81">
        <v>226.26060000000001</v>
      </c>
      <c r="E240" s="82">
        <v>111.03</v>
      </c>
      <c r="F240" s="82">
        <v>70.561000000000007</v>
      </c>
      <c r="G240" s="82">
        <v>363.57530000000003</v>
      </c>
      <c r="H240" s="82">
        <v>174.65170000000001</v>
      </c>
      <c r="I240" s="82">
        <v>80.685699999999997</v>
      </c>
      <c r="J240" s="82">
        <v>25.22</v>
      </c>
      <c r="K240" s="82">
        <v>83.655799999999999</v>
      </c>
      <c r="L240" s="82">
        <v>223.40199999999999</v>
      </c>
      <c r="M240" s="87">
        <v>346.24700000000001</v>
      </c>
      <c r="N240" s="86">
        <v>1334.9462423027601</v>
      </c>
      <c r="O240" s="24"/>
      <c r="P240" s="76">
        <v>44225</v>
      </c>
      <c r="Q240" s="28">
        <f t="shared" si="261"/>
        <v>-1.0177430515637131E-2</v>
      </c>
      <c r="R240" s="28">
        <f t="shared" si="262"/>
        <v>2.5863237640457504E-2</v>
      </c>
      <c r="S240" s="28">
        <f t="shared" si="263"/>
        <v>5.752928850366712E-2</v>
      </c>
      <c r="T240" s="28">
        <f t="shared" si="264"/>
        <v>-6.2269923159318785E-2</v>
      </c>
      <c r="U240" s="28">
        <f t="shared" si="265"/>
        <v>4.2891691093771112E-2</v>
      </c>
      <c r="V240" s="28">
        <f t="shared" si="266"/>
        <v>8.880837689318577E-3</v>
      </c>
      <c r="W240" s="28">
        <f t="shared" si="267"/>
        <v>8.7821786716784533E-2</v>
      </c>
      <c r="X240" s="28">
        <f t="shared" si="268"/>
        <v>-5.2312033352885923E-4</v>
      </c>
      <c r="Y240" s="28">
        <f t="shared" si="269"/>
        <v>-0.12199212629002587</v>
      </c>
      <c r="Z240" s="28">
        <f t="shared" si="270"/>
        <v>-7.9096417824312648E-2</v>
      </c>
      <c r="AA240" s="28">
        <f t="shared" si="271"/>
        <v>-3.1411898980630792E-2</v>
      </c>
      <c r="AB240" s="28">
        <f t="shared" si="272"/>
        <v>7.1431000302046854E-5</v>
      </c>
      <c r="AC240" s="28"/>
      <c r="AD240" s="28"/>
      <c r="AE240" s="28"/>
      <c r="AF240" s="28"/>
      <c r="AG240" s="24"/>
      <c r="AH240" s="76">
        <v>44225</v>
      </c>
      <c r="AI240" s="25">
        <f t="shared" si="273"/>
        <v>-1.0248861515939178E-2</v>
      </c>
      <c r="AJ240" s="25">
        <f t="shared" si="274"/>
        <v>2.5791806640155457E-2</v>
      </c>
      <c r="AK240" s="25">
        <f t="shared" si="275"/>
        <v>5.7457857503365073E-2</v>
      </c>
      <c r="AL240" s="25">
        <f t="shared" si="276"/>
        <v>-6.2341354159620832E-2</v>
      </c>
      <c r="AM240" s="25">
        <f t="shared" si="277"/>
        <v>4.2820260093469065E-2</v>
      </c>
      <c r="AN240" s="25">
        <f t="shared" si="278"/>
        <v>8.8094066890165301E-3</v>
      </c>
      <c r="AO240" s="25">
        <f t="shared" si="279"/>
        <v>8.7750355716482487E-2</v>
      </c>
      <c r="AP240" s="25">
        <f t="shared" si="280"/>
        <v>-5.9455133383090608E-4</v>
      </c>
      <c r="AQ240" s="25">
        <f t="shared" si="281"/>
        <v>-0.12206355729032792</v>
      </c>
      <c r="AR240" s="25">
        <f t="shared" si="282"/>
        <v>-7.9167848824614695E-2</v>
      </c>
      <c r="AS240" s="25">
        <f t="shared" si="283"/>
        <v>-3.1483329980932839E-2</v>
      </c>
      <c r="AU240" s="76">
        <v>44225</v>
      </c>
      <c r="AV240" s="88">
        <f t="shared" ref="AV240:BF240" si="328">AI240-AI$251/12-AI$250*$AI240</f>
        <v>0</v>
      </c>
      <c r="AW240" s="88">
        <f t="shared" si="328"/>
        <v>3.5553747498495013E-2</v>
      </c>
      <c r="AX240" s="88">
        <f t="shared" si="328"/>
        <v>6.1375010474443624E-2</v>
      </c>
      <c r="AY240" s="88">
        <f t="shared" si="328"/>
        <v>-5.4704969437919165E-2</v>
      </c>
      <c r="AZ240" s="88">
        <f t="shared" si="328"/>
        <v>4.8434315444702156E-2</v>
      </c>
      <c r="BA240" s="88">
        <f t="shared" si="328"/>
        <v>1.6708907579560592E-2</v>
      </c>
      <c r="BB240" s="88">
        <f t="shared" si="328"/>
        <v>9.6414220640874626E-2</v>
      </c>
      <c r="BC240" s="88">
        <f t="shared" si="328"/>
        <v>8.008967198283614E-3</v>
      </c>
      <c r="BD240" s="88">
        <f t="shared" si="328"/>
        <v>-0.11903433849654481</v>
      </c>
      <c r="BE240" s="88">
        <f t="shared" si="328"/>
        <v>-7.6977468665346035E-2</v>
      </c>
      <c r="BF240" s="88">
        <f t="shared" si="328"/>
        <v>-3.1527900028282194E-2</v>
      </c>
    </row>
    <row r="241" spans="1:58" x14ac:dyDescent="0.3">
      <c r="A241" s="75">
        <v>5165</v>
      </c>
      <c r="B241" s="76">
        <v>44253</v>
      </c>
      <c r="C241" s="80">
        <v>5641.8708999999999</v>
      </c>
      <c r="D241" s="81">
        <v>197.17449999999999</v>
      </c>
      <c r="E241" s="82">
        <v>94.5</v>
      </c>
      <c r="F241" s="82">
        <v>75.325000000000003</v>
      </c>
      <c r="G241" s="82">
        <v>365.06889999999999</v>
      </c>
      <c r="H241" s="82">
        <v>207.8297</v>
      </c>
      <c r="I241" s="82">
        <v>99.515199999999993</v>
      </c>
      <c r="J241" s="82">
        <v>29.118300000000001</v>
      </c>
      <c r="K241" s="82">
        <v>85.115300000000005</v>
      </c>
      <c r="L241" s="82">
        <v>211.33</v>
      </c>
      <c r="M241" s="87">
        <v>345.56400000000002</v>
      </c>
      <c r="N241" s="86">
        <v>1335.0267651762699</v>
      </c>
      <c r="O241" s="24"/>
      <c r="P241" s="76">
        <v>44253</v>
      </c>
      <c r="Q241" s="28">
        <f t="shared" si="261"/>
        <v>2.7575722015501292E-2</v>
      </c>
      <c r="R241" s="28">
        <f t="shared" si="262"/>
        <v>-0.12855132533017244</v>
      </c>
      <c r="S241" s="28">
        <f t="shared" si="263"/>
        <v>-0.14887868143744931</v>
      </c>
      <c r="T241" s="28">
        <f t="shared" si="264"/>
        <v>6.7516049942602852E-2</v>
      </c>
      <c r="U241" s="28">
        <f t="shared" si="265"/>
        <v>4.1080898509882058E-3</v>
      </c>
      <c r="V241" s="28">
        <f t="shared" si="266"/>
        <v>0.18996665935688006</v>
      </c>
      <c r="W241" s="28">
        <f t="shared" si="267"/>
        <v>0.23336849032728213</v>
      </c>
      <c r="X241" s="28">
        <f t="shared" si="268"/>
        <v>0.15457176843774789</v>
      </c>
      <c r="Y241" s="28">
        <f t="shared" si="269"/>
        <v>1.7446489065910509E-2</v>
      </c>
      <c r="Z241" s="28">
        <f t="shared" si="270"/>
        <v>-5.403711694613289E-2</v>
      </c>
      <c r="AA241" s="28">
        <f t="shared" si="271"/>
        <v>-1.9725802678434157E-3</v>
      </c>
      <c r="AB241" s="28">
        <f t="shared" si="272"/>
        <v>6.0319188112778477E-5</v>
      </c>
      <c r="AC241" s="28"/>
      <c r="AD241" s="28"/>
      <c r="AE241" s="28"/>
      <c r="AF241" s="28"/>
      <c r="AG241" s="24"/>
      <c r="AH241" s="76">
        <v>44253</v>
      </c>
      <c r="AI241" s="25">
        <f t="shared" si="273"/>
        <v>2.7515402827388513E-2</v>
      </c>
      <c r="AJ241" s="25">
        <f t="shared" si="274"/>
        <v>-0.12861164451828522</v>
      </c>
      <c r="AK241" s="25">
        <f t="shared" si="275"/>
        <v>-0.14893900062556209</v>
      </c>
      <c r="AL241" s="25">
        <f t="shared" si="276"/>
        <v>6.7455730754490073E-2</v>
      </c>
      <c r="AM241" s="25">
        <f t="shared" si="277"/>
        <v>4.0477706628754273E-3</v>
      </c>
      <c r="AN241" s="25">
        <f t="shared" si="278"/>
        <v>0.18990634016876728</v>
      </c>
      <c r="AO241" s="25">
        <f t="shared" si="279"/>
        <v>0.23330817113916935</v>
      </c>
      <c r="AP241" s="25">
        <f t="shared" si="280"/>
        <v>0.15451144924963511</v>
      </c>
      <c r="AQ241" s="25">
        <f t="shared" si="281"/>
        <v>1.738616987779773E-2</v>
      </c>
      <c r="AR241" s="25">
        <f t="shared" si="282"/>
        <v>-5.4097436134245669E-2</v>
      </c>
      <c r="AS241" s="25">
        <f t="shared" si="283"/>
        <v>-2.0328994559561941E-3</v>
      </c>
      <c r="AU241" s="76">
        <v>44253</v>
      </c>
      <c r="AV241" s="88">
        <f t="shared" ref="AV241:BF241" si="329">AI241-AI$251/12-AI$250*$AI241</f>
        <v>0</v>
      </c>
      <c r="AW241" s="88">
        <f t="shared" si="329"/>
        <v>-0.16602512746726766</v>
      </c>
      <c r="AX241" s="88">
        <f t="shared" si="329"/>
        <v>-0.20752066817470385</v>
      </c>
      <c r="AY241" s="88">
        <f t="shared" si="329"/>
        <v>3.6495925757310005E-2</v>
      </c>
      <c r="AZ241" s="88">
        <f t="shared" si="329"/>
        <v>-2.8183687662426519E-2</v>
      </c>
      <c r="BA241" s="88">
        <f t="shared" si="329"/>
        <v>0.16303949799084905</v>
      </c>
      <c r="BB241" s="88">
        <f t="shared" si="329"/>
        <v>0.21197232561027377</v>
      </c>
      <c r="BC241" s="88">
        <f t="shared" si="329"/>
        <v>0.12262351525987926</v>
      </c>
      <c r="BD241" s="88">
        <f t="shared" si="329"/>
        <v>1.0593285799297136E-4</v>
      </c>
      <c r="BE241" s="88">
        <f t="shared" si="329"/>
        <v>-7.1923737544812363E-2</v>
      </c>
      <c r="BF241" s="88">
        <f t="shared" si="329"/>
        <v>-2.7583539611645773E-2</v>
      </c>
    </row>
    <row r="242" spans="1:58" x14ac:dyDescent="0.3">
      <c r="A242" s="75">
        <v>5188</v>
      </c>
      <c r="B242" s="76">
        <v>44286</v>
      </c>
      <c r="C242" s="80">
        <v>5888.9368999999997</v>
      </c>
      <c r="D242" s="81">
        <v>192.9101</v>
      </c>
      <c r="E242" s="82">
        <v>101.9</v>
      </c>
      <c r="F242" s="82">
        <v>81.933899999999994</v>
      </c>
      <c r="G242" s="82">
        <v>370.39460000000003</v>
      </c>
      <c r="H242" s="82">
        <v>217.78479999999999</v>
      </c>
      <c r="I242" s="82">
        <v>102.1875</v>
      </c>
      <c r="J242" s="82">
        <v>32.314599999999999</v>
      </c>
      <c r="K242" s="82">
        <v>92.342200000000005</v>
      </c>
      <c r="L242" s="82">
        <v>233.22200000000001</v>
      </c>
      <c r="M242" s="87">
        <v>375.73899999999998</v>
      </c>
      <c r="N242" s="86">
        <v>1335.11153135427</v>
      </c>
      <c r="O242" s="24"/>
      <c r="P242" s="76">
        <v>44286</v>
      </c>
      <c r="Q242" s="28">
        <f t="shared" si="261"/>
        <v>4.3791501858009507E-2</v>
      </c>
      <c r="R242" s="28">
        <f t="shared" si="262"/>
        <v>-2.1627543115362302E-2</v>
      </c>
      <c r="S242" s="28">
        <f t="shared" si="263"/>
        <v>7.8306878306878325E-2</v>
      </c>
      <c r="T242" s="28">
        <f t="shared" si="264"/>
        <v>8.7738466644540214E-2</v>
      </c>
      <c r="U242" s="28">
        <f t="shared" si="265"/>
        <v>1.4588205130593224E-2</v>
      </c>
      <c r="V242" s="28">
        <f t="shared" si="266"/>
        <v>4.7900276043318035E-2</v>
      </c>
      <c r="W242" s="28">
        <f t="shared" si="267"/>
        <v>2.6853184237181971E-2</v>
      </c>
      <c r="X242" s="28">
        <f t="shared" si="268"/>
        <v>0.10976945769498903</v>
      </c>
      <c r="Y242" s="28">
        <f t="shared" si="269"/>
        <v>8.490717885033594E-2</v>
      </c>
      <c r="Z242" s="28">
        <f t="shared" si="270"/>
        <v>0.103591539298727</v>
      </c>
      <c r="AA242" s="28">
        <f t="shared" si="271"/>
        <v>8.7321017235591603E-2</v>
      </c>
      <c r="AB242" s="28">
        <f t="shared" si="272"/>
        <v>6.3493991439900199E-5</v>
      </c>
      <c r="AC242" s="28"/>
      <c r="AD242" s="28"/>
      <c r="AE242" s="28"/>
      <c r="AF242" s="28"/>
      <c r="AG242" s="24"/>
      <c r="AH242" s="76">
        <v>44286</v>
      </c>
      <c r="AI242" s="25">
        <f t="shared" si="273"/>
        <v>4.3728007866569607E-2</v>
      </c>
      <c r="AJ242" s="25">
        <f t="shared" si="274"/>
        <v>-2.1691037106802202E-2</v>
      </c>
      <c r="AK242" s="25">
        <f t="shared" si="275"/>
        <v>7.8243384315438425E-2</v>
      </c>
      <c r="AL242" s="25">
        <f t="shared" si="276"/>
        <v>8.7674972653100314E-2</v>
      </c>
      <c r="AM242" s="25">
        <f t="shared" si="277"/>
        <v>1.4524711139153323E-2</v>
      </c>
      <c r="AN242" s="25">
        <f t="shared" si="278"/>
        <v>4.7836782051878135E-2</v>
      </c>
      <c r="AO242" s="25">
        <f t="shared" si="279"/>
        <v>2.678969024574207E-2</v>
      </c>
      <c r="AP242" s="25">
        <f t="shared" si="280"/>
        <v>0.10970596370354913</v>
      </c>
      <c r="AQ242" s="25">
        <f t="shared" si="281"/>
        <v>8.484368485889604E-2</v>
      </c>
      <c r="AR242" s="25">
        <f t="shared" si="282"/>
        <v>0.1035280453072871</v>
      </c>
      <c r="AS242" s="25">
        <f t="shared" si="283"/>
        <v>8.7257523244151702E-2</v>
      </c>
      <c r="AU242" s="76">
        <v>44286</v>
      </c>
      <c r="AV242" s="88">
        <f t="shared" ref="AV242:BF242" si="330">AI242-AI$251/12-AI$250*$AI242</f>
        <v>0</v>
      </c>
      <c r="AW242" s="88">
        <f t="shared" si="330"/>
        <v>-7.9357437120200491E-2</v>
      </c>
      <c r="AX242" s="88">
        <f t="shared" si="330"/>
        <v>-7.1696993920330743E-3</v>
      </c>
      <c r="AY242" s="88">
        <f t="shared" si="330"/>
        <v>4.0145408101208042E-2</v>
      </c>
      <c r="AZ242" s="88">
        <f t="shared" si="330"/>
        <v>-3.3954233438346651E-2</v>
      </c>
      <c r="BA242" s="88">
        <f t="shared" si="330"/>
        <v>6.0443746967518697E-3</v>
      </c>
      <c r="BB242" s="88">
        <f t="shared" si="330"/>
        <v>-7.4253537880458707E-3</v>
      </c>
      <c r="BC242" s="88">
        <f t="shared" si="330"/>
        <v>6.0434613444072527E-2</v>
      </c>
      <c r="BD242" s="88">
        <f t="shared" si="330"/>
        <v>5.8844379921525004E-2</v>
      </c>
      <c r="BE242" s="88">
        <f t="shared" si="330"/>
        <v>7.7108367112349557E-2</v>
      </c>
      <c r="BF242" s="88">
        <f t="shared" si="330"/>
        <v>5.075685273678536E-2</v>
      </c>
    </row>
    <row r="243" spans="1:58" x14ac:dyDescent="0.3">
      <c r="A243" s="75">
        <v>5210</v>
      </c>
      <c r="B243" s="76">
        <v>44316</v>
      </c>
      <c r="C243" s="80">
        <v>6203.2183999999997</v>
      </c>
      <c r="D243" s="81">
        <v>201.9453</v>
      </c>
      <c r="E243" s="82">
        <v>108.7</v>
      </c>
      <c r="F243" s="82">
        <v>88.878399999999999</v>
      </c>
      <c r="G243" s="82">
        <v>396.17469999999997</v>
      </c>
      <c r="H243" s="82">
        <v>214.21010000000001</v>
      </c>
      <c r="I243" s="82">
        <v>104.7683</v>
      </c>
      <c r="J243" s="82">
        <v>38.689300000000003</v>
      </c>
      <c r="K243" s="82">
        <v>94.567099999999996</v>
      </c>
      <c r="L243" s="82">
        <v>237.69</v>
      </c>
      <c r="M243" s="87">
        <v>395.755</v>
      </c>
      <c r="N243" s="86">
        <v>1335.1915343723699</v>
      </c>
      <c r="O243" s="24"/>
      <c r="P243" s="76">
        <v>44316</v>
      </c>
      <c r="Q243" s="28">
        <f t="shared" si="261"/>
        <v>5.3368121502541443E-2</v>
      </c>
      <c r="R243" s="28">
        <f t="shared" si="262"/>
        <v>4.6836324277474306E-2</v>
      </c>
      <c r="S243" s="28">
        <f t="shared" si="263"/>
        <v>6.6732090284592704E-2</v>
      </c>
      <c r="T243" s="28">
        <f t="shared" si="264"/>
        <v>8.47573470810008E-2</v>
      </c>
      <c r="U243" s="28">
        <f t="shared" si="265"/>
        <v>6.9601716655696144E-2</v>
      </c>
      <c r="V243" s="28">
        <f t="shared" si="266"/>
        <v>-1.6413909510672786E-2</v>
      </c>
      <c r="W243" s="28">
        <f t="shared" si="267"/>
        <v>2.5255535168195786E-2</v>
      </c>
      <c r="X243" s="28">
        <f t="shared" si="268"/>
        <v>0.19726996465993718</v>
      </c>
      <c r="Y243" s="28">
        <f t="shared" si="269"/>
        <v>2.4094076164526967E-2</v>
      </c>
      <c r="Z243" s="28">
        <f t="shared" si="270"/>
        <v>1.91577123941995E-2</v>
      </c>
      <c r="AA243" s="28">
        <f t="shared" si="271"/>
        <v>5.3271020575452743E-2</v>
      </c>
      <c r="AB243" s="28">
        <f t="shared" si="272"/>
        <v>5.9922348224050737E-5</v>
      </c>
      <c r="AC243" s="28"/>
      <c r="AD243" s="28"/>
      <c r="AE243" s="28"/>
      <c r="AF243" s="28"/>
      <c r="AG243" s="24"/>
      <c r="AH243" s="76">
        <v>44316</v>
      </c>
      <c r="AI243" s="25">
        <f t="shared" si="273"/>
        <v>5.3308199154317393E-2</v>
      </c>
      <c r="AJ243" s="25">
        <f t="shared" si="274"/>
        <v>4.6776401929250255E-2</v>
      </c>
      <c r="AK243" s="25">
        <f t="shared" si="275"/>
        <v>6.6672167936368654E-2</v>
      </c>
      <c r="AL243" s="25">
        <f t="shared" si="276"/>
        <v>8.4697424732776749E-2</v>
      </c>
      <c r="AM243" s="25">
        <f t="shared" si="277"/>
        <v>6.9541794307472093E-2</v>
      </c>
      <c r="AN243" s="25">
        <f t="shared" si="278"/>
        <v>-1.6473831858896837E-2</v>
      </c>
      <c r="AO243" s="25">
        <f t="shared" si="279"/>
        <v>2.5195612819971736E-2</v>
      </c>
      <c r="AP243" s="25">
        <f t="shared" si="280"/>
        <v>0.19721004231171313</v>
      </c>
      <c r="AQ243" s="25">
        <f t="shared" si="281"/>
        <v>2.4034153816302917E-2</v>
      </c>
      <c r="AR243" s="25">
        <f t="shared" si="282"/>
        <v>1.9097790045975449E-2</v>
      </c>
      <c r="AS243" s="25">
        <f t="shared" si="283"/>
        <v>5.3211098227228693E-2</v>
      </c>
      <c r="AU243" s="76">
        <v>44316</v>
      </c>
      <c r="AV243" s="88">
        <f t="shared" ref="AV243:BF243" si="331">AI243-AI$251/12-AI$250*$AI243</f>
        <v>0</v>
      </c>
      <c r="AW243" s="88">
        <f t="shared" si="331"/>
        <v>-2.2857650361070188E-2</v>
      </c>
      <c r="AX243" s="88">
        <f t="shared" si="331"/>
        <v>-3.4595869290093263E-2</v>
      </c>
      <c r="AY243" s="88">
        <f t="shared" si="331"/>
        <v>2.7376622699770356E-2</v>
      </c>
      <c r="AZ243" s="88">
        <f t="shared" si="331"/>
        <v>1.1462046782824552E-2</v>
      </c>
      <c r="BA243" s="88">
        <f t="shared" si="331"/>
        <v>-6.7085905709927729E-2</v>
      </c>
      <c r="BB243" s="88">
        <f t="shared" si="331"/>
        <v>-1.6629879072846788E-2</v>
      </c>
      <c r="BC243" s="88">
        <f t="shared" si="331"/>
        <v>0.13766665663929689</v>
      </c>
      <c r="BD243" s="88">
        <f t="shared" si="331"/>
        <v>-7.1173359981610528E-3</v>
      </c>
      <c r="BE243" s="88">
        <f t="shared" si="331"/>
        <v>-1.2399800871994913E-2</v>
      </c>
      <c r="BF243" s="88">
        <f t="shared" si="331"/>
        <v>1.0239944714682918E-2</v>
      </c>
    </row>
    <row r="244" spans="1:58" x14ac:dyDescent="0.3">
      <c r="A244" s="75">
        <v>5218</v>
      </c>
      <c r="B244" s="76">
        <v>44328</v>
      </c>
      <c r="C244" s="89">
        <v>6031.0132999999996</v>
      </c>
      <c r="D244" s="90">
        <v>181.3143</v>
      </c>
      <c r="E244" s="91">
        <v>111.3</v>
      </c>
      <c r="F244" s="91">
        <v>90.004199999999997</v>
      </c>
      <c r="G244" s="91">
        <v>375.46890000000002</v>
      </c>
      <c r="H244" s="91">
        <v>223.14680000000001</v>
      </c>
      <c r="I244" s="91">
        <v>111.48560000000001</v>
      </c>
      <c r="J244" s="91">
        <v>41.589300000000001</v>
      </c>
      <c r="K244" s="91">
        <v>94.672200000000004</v>
      </c>
      <c r="L244" s="91">
        <v>237.80500000000001</v>
      </c>
      <c r="M244" s="92">
        <v>382.10899999999998</v>
      </c>
      <c r="N244" s="86">
        <v>1335.2169668040101</v>
      </c>
      <c r="O244" s="24"/>
      <c r="P244" s="76">
        <v>44328</v>
      </c>
      <c r="Q244" s="28">
        <f t="shared" si="261"/>
        <v>-2.7760605688169848E-2</v>
      </c>
      <c r="R244" s="28">
        <f t="shared" si="262"/>
        <v>-0.10216132784471832</v>
      </c>
      <c r="S244" s="28">
        <f t="shared" si="263"/>
        <v>2.3919043238270321E-2</v>
      </c>
      <c r="T244" s="28">
        <f t="shared" si="264"/>
        <v>1.2666744675871699E-2</v>
      </c>
      <c r="U244" s="28">
        <f t="shared" si="265"/>
        <v>-5.2264316726938764E-2</v>
      </c>
      <c r="V244" s="28">
        <f t="shared" si="266"/>
        <v>4.1719321357863048E-2</v>
      </c>
      <c r="W244" s="28">
        <f t="shared" si="267"/>
        <v>6.4115767841990357E-2</v>
      </c>
      <c r="X244" s="28">
        <f t="shared" si="268"/>
        <v>7.4956124820040548E-2</v>
      </c>
      <c r="Y244" s="28">
        <f t="shared" si="269"/>
        <v>1.1113801734430329E-3</v>
      </c>
      <c r="Z244" s="28">
        <f t="shared" si="270"/>
        <v>4.838234675417219E-4</v>
      </c>
      <c r="AA244" s="28">
        <f t="shared" si="271"/>
        <v>-3.4480928857500315E-2</v>
      </c>
      <c r="AB244" s="28">
        <f t="shared" si="272"/>
        <v>1.9047777779723774E-5</v>
      </c>
      <c r="AC244" s="28"/>
      <c r="AD244" s="28"/>
      <c r="AE244" s="28"/>
      <c r="AF244" s="28"/>
      <c r="AG244" s="24"/>
      <c r="AH244" s="76">
        <v>44328</v>
      </c>
      <c r="AI244" s="25">
        <f t="shared" si="273"/>
        <v>-2.7779653465949572E-2</v>
      </c>
      <c r="AJ244" s="25">
        <f t="shared" si="274"/>
        <v>-0.10218037562249804</v>
      </c>
      <c r="AK244" s="25">
        <f t="shared" si="275"/>
        <v>2.3899995460490597E-2</v>
      </c>
      <c r="AL244" s="25">
        <f t="shared" si="276"/>
        <v>1.2647696898091976E-2</v>
      </c>
      <c r="AM244" s="25">
        <f t="shared" si="277"/>
        <v>-5.2283364504718488E-2</v>
      </c>
      <c r="AN244" s="25">
        <f t="shared" si="278"/>
        <v>4.1700273580083325E-2</v>
      </c>
      <c r="AO244" s="25">
        <f t="shared" si="279"/>
        <v>6.4096720064210633E-2</v>
      </c>
      <c r="AP244" s="25">
        <f t="shared" si="280"/>
        <v>7.4937077042260825E-2</v>
      </c>
      <c r="AQ244" s="25">
        <f t="shared" si="281"/>
        <v>1.0923323956633091E-3</v>
      </c>
      <c r="AR244" s="25">
        <f t="shared" si="282"/>
        <v>4.6477568976199812E-4</v>
      </c>
      <c r="AS244" s="25">
        <f t="shared" si="283"/>
        <v>-3.4499976635280039E-2</v>
      </c>
      <c r="AU244" s="76">
        <v>44328</v>
      </c>
      <c r="AV244" s="88">
        <f t="shared" ref="AV244:BF244" si="332">AI244-AI$251/12-AI$250*$AI244</f>
        <v>0</v>
      </c>
      <c r="AW244" s="88">
        <f t="shared" si="332"/>
        <v>-7.0518827971848497E-2</v>
      </c>
      <c r="AX244" s="88">
        <f t="shared" si="332"/>
        <v>5.6830127731260081E-2</v>
      </c>
      <c r="AY244" s="88">
        <f t="shared" si="332"/>
        <v>3.8201066997118845E-2</v>
      </c>
      <c r="AZ244" s="88">
        <f t="shared" si="332"/>
        <v>-2.9100799928127457E-2</v>
      </c>
      <c r="BA244" s="88">
        <f t="shared" si="332"/>
        <v>6.5738882110985372E-2</v>
      </c>
      <c r="BB244" s="88">
        <f t="shared" si="332"/>
        <v>8.6686943456381574E-2</v>
      </c>
      <c r="BC244" s="88">
        <f t="shared" si="332"/>
        <v>0.10233739308275978</v>
      </c>
      <c r="BD244" s="88">
        <f t="shared" si="332"/>
        <v>1.3549534249014325E-2</v>
      </c>
      <c r="BE244" s="88">
        <f t="shared" si="332"/>
        <v>1.1947228294561841E-2</v>
      </c>
      <c r="BF244" s="88">
        <f t="shared" si="332"/>
        <v>-2.270420989050825E-2</v>
      </c>
    </row>
    <row r="245" spans="1:58" x14ac:dyDescent="0.3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76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</row>
    <row r="246" spans="1:58" x14ac:dyDescent="0.3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76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</row>
    <row r="247" spans="1:58" x14ac:dyDescent="0.3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33" t="s">
        <v>21</v>
      </c>
      <c r="AI247" s="39" t="s">
        <v>2</v>
      </c>
      <c r="AJ247" s="40" t="s">
        <v>3</v>
      </c>
      <c r="AK247" s="35" t="s">
        <v>4</v>
      </c>
      <c r="AL247" s="35" t="s">
        <v>5</v>
      </c>
      <c r="AM247" s="35" t="s">
        <v>6</v>
      </c>
      <c r="AN247" s="35" t="s">
        <v>7</v>
      </c>
      <c r="AO247" s="35" t="s">
        <v>8</v>
      </c>
      <c r="AP247" s="35" t="s">
        <v>9</v>
      </c>
      <c r="AQ247" s="35" t="s">
        <v>10</v>
      </c>
      <c r="AR247" s="35" t="s">
        <v>11</v>
      </c>
      <c r="AS247" s="48" t="s">
        <v>12</v>
      </c>
    </row>
    <row r="248" spans="1:58" x14ac:dyDescent="0.3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36" t="s">
        <v>22</v>
      </c>
      <c r="AI248" s="25">
        <f>AVERAGE(AI4:AI244)*12</f>
        <v>7.5424238510301431E-2</v>
      </c>
      <c r="AJ248" s="25">
        <f t="shared" ref="AJ248:AS248" si="333">AVERAGE(AJ4:AJ244)*12</f>
        <v>0.13071280345713315</v>
      </c>
      <c r="AK248" s="25">
        <f t="shared" si="333"/>
        <v>0.28135822063711119</v>
      </c>
      <c r="AL248" s="25">
        <f t="shared" si="333"/>
        <v>0.11114483278040865</v>
      </c>
      <c r="AM248" s="25">
        <f t="shared" si="333"/>
        <v>0.13146879031263992</v>
      </c>
      <c r="AN248" s="25">
        <f t="shared" si="333"/>
        <v>8.7865715326035626E-2</v>
      </c>
      <c r="AO248" s="25">
        <f t="shared" si="333"/>
        <v>5.3649821180732027E-2</v>
      </c>
      <c r="AP248" s="25">
        <f t="shared" si="333"/>
        <v>0.1094967938790341</v>
      </c>
      <c r="AQ248" s="25">
        <f t="shared" si="333"/>
        <v>7.0353712836248E-2</v>
      </c>
      <c r="AR248" s="25">
        <f t="shared" si="333"/>
        <v>7.8881562809657968E-2</v>
      </c>
      <c r="AS248" s="49">
        <f t="shared" si="333"/>
        <v>0.13454179575678543</v>
      </c>
    </row>
    <row r="249" spans="1:58" x14ac:dyDescent="0.3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 t="s">
        <v>23</v>
      </c>
      <c r="AA249" s="24"/>
      <c r="AB249" s="24"/>
      <c r="AC249" s="24"/>
      <c r="AD249" s="24"/>
      <c r="AE249" s="24"/>
      <c r="AF249" s="24"/>
      <c r="AG249" s="24"/>
      <c r="AH249" s="36" t="s">
        <v>24</v>
      </c>
      <c r="AI249" s="25">
        <f>STDEV(AI4:AI244)*SQRT(12)</f>
        <v>0.1485031516676403</v>
      </c>
      <c r="AJ249" s="25">
        <f t="shared" ref="AJ249:AS249" si="334">STDEV(AJ4:AJ244)*SQRT(12)</f>
        <v>0.33282680117460911</v>
      </c>
      <c r="AK249" s="25">
        <f t="shared" si="334"/>
        <v>0.6312127353190341</v>
      </c>
      <c r="AL249" s="25">
        <f t="shared" si="334"/>
        <v>0.27817272730246156</v>
      </c>
      <c r="AM249" s="25">
        <f t="shared" si="334"/>
        <v>0.23299227741103665</v>
      </c>
      <c r="AN249" s="25">
        <f t="shared" si="334"/>
        <v>0.22306584588315173</v>
      </c>
      <c r="AO249" s="25">
        <f t="shared" si="334"/>
        <v>0.20762251407688909</v>
      </c>
      <c r="AP249" s="25">
        <f t="shared" si="334"/>
        <v>0.30496907461203721</v>
      </c>
      <c r="AQ249" s="25">
        <f t="shared" si="334"/>
        <v>0.16260040126686104</v>
      </c>
      <c r="AR249" s="25">
        <f t="shared" si="334"/>
        <v>0.15074170192699898</v>
      </c>
      <c r="AS249" s="49">
        <f t="shared" si="334"/>
        <v>0.18666054953168165</v>
      </c>
    </row>
    <row r="250" spans="1:58" x14ac:dyDescent="0.3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 t="s">
        <v>25</v>
      </c>
      <c r="AA250" s="24"/>
      <c r="AB250" s="24"/>
      <c r="AC250" s="24"/>
      <c r="AD250" s="24"/>
      <c r="AE250" s="24"/>
      <c r="AF250" s="24"/>
      <c r="AG250" s="24"/>
      <c r="AH250" s="36" t="s">
        <v>26</v>
      </c>
      <c r="AI250" s="24" cm="1">
        <f t="array" ref="AI250">SLOPE(AI4:AI244,$AI4:$AI244)</f>
        <v>1</v>
      </c>
      <c r="AJ250" s="24" cm="1">
        <f t="array" ref="AJ250">SLOPE(AJ4:AJ244,$AI4:$AI244)</f>
        <v>1.249208070847992</v>
      </c>
      <c r="AK250" s="24" cm="1">
        <f t="array" ref="AK250">SLOPE(AK4:AK244,$AI4:$AI244)</f>
        <v>1.6549725410250922</v>
      </c>
      <c r="AL250" s="24" cm="1">
        <f t="array" ref="AL250">SLOPE(AL4:AL244,$AI4:$AI244)</f>
        <v>1.0220294341759375</v>
      </c>
      <c r="AM250" s="24" cm="1">
        <f t="array" ref="AM250">SLOPE(AM4:AM244,$AI4:$AI244)</f>
        <v>1.0021514872491273</v>
      </c>
      <c r="AN250" s="24" cm="1">
        <f t="array" ref="AN250">SLOPE(AN4:AN244,$AI4:$AI244)</f>
        <v>0.920614863628475</v>
      </c>
      <c r="AO250" s="24" cm="1">
        <f t="array" ref="AO250">SLOPE(AO4:AO244,$AI4:$AI244)</f>
        <v>0.79439414417159582</v>
      </c>
      <c r="AP250" s="24" cm="1">
        <f t="array" ref="AP250">SLOPE(AP4:AP244,$AI4:$AI244)</f>
        <v>1.0722161076341616</v>
      </c>
      <c r="AQ250" s="24" cm="1">
        <f t="array" ref="AQ250">SLOPE(AQ4:AQ244,$AI4:$AI244)</f>
        <v>0.5377956162192844</v>
      </c>
      <c r="AR250" s="24" cm="1">
        <f t="array" ref="AR250">SLOPE(AR4:AR244,$AI4:$AI244)</f>
        <v>0.53004293656714552</v>
      </c>
      <c r="AS250" s="66" cm="1">
        <f t="array" ref="AS250">SLOPE(AS4:AS244,$AI4:$AI244)</f>
        <v>0.67540227651347629</v>
      </c>
    </row>
    <row r="251" spans="1:58" x14ac:dyDescent="0.3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36" t="s">
        <v>27</v>
      </c>
      <c r="AI251" s="25" cm="1">
        <f t="array" ref="AI251">INTERCEPT(AI4:AI244,$AI4:$AI244)*12</f>
        <v>0</v>
      </c>
      <c r="AJ251" s="25" cm="1">
        <f t="array" ref="AJ251">INTERCEPT(AJ4:AJ244,$AI4:$AI244)*12</f>
        <v>3.6492235972500668E-2</v>
      </c>
      <c r="AK251" s="25" cm="1">
        <f t="array" ref="AK251">INTERCEPT(AK4:AK244,$AI4:$AI244)*12</f>
        <v>0.15653317697483504</v>
      </c>
      <c r="AL251" s="25" cm="1">
        <f t="array" ref="AL251">INTERCEPT(AL4:AL244,$AI4:$AI244)*12</f>
        <v>3.4059040972574318E-2</v>
      </c>
      <c r="AM251" s="25" cm="1">
        <f t="array" ref="AM251">INTERCEPT(AM4:AM244,$AI4:$AI244)*12</f>
        <v>5.5882277514908443E-2</v>
      </c>
      <c r="AN251" s="25" cm="1">
        <f t="array" ref="AN251">INTERCEPT(AN4:AN244,$AI4:$AI244)*12</f>
        <v>1.84290402755929E-2</v>
      </c>
      <c r="AO251" s="25" cm="1">
        <f t="array" ref="AO251">INTERCEPT(AO4:AO244,$AI4:$AI244)*12</f>
        <v>-6.2667522204531943E-3</v>
      </c>
      <c r="AP251" s="25" cm="1">
        <f t="array" ref="AP251">INTERCEPT(AP4:AP244,$AI4:$AI244)*12</f>
        <v>2.8625710442248074E-2</v>
      </c>
      <c r="AQ251" s="25" cm="1">
        <f t="array" ref="AQ251">INTERCEPT(AQ4:AQ244,$AI4:$AI244)*12</f>
        <v>2.9790888008730167E-2</v>
      </c>
      <c r="AR251" s="25" cm="1">
        <f t="array" ref="AR251">INTERCEPT(AR4:AR244,$AI4:$AI244)*12</f>
        <v>3.8903477941317002E-2</v>
      </c>
      <c r="AS251" s="49" cm="1">
        <f t="array" ref="AS251">INTERCEPT(AS4:AS244,$AI4:$AI244)*12</f>
        <v>8.3600093362632424E-2</v>
      </c>
    </row>
    <row r="252" spans="1:58" x14ac:dyDescent="0.3">
      <c r="Z252" s="24" t="s">
        <v>28</v>
      </c>
      <c r="AH252" s="64" t="s">
        <v>29</v>
      </c>
      <c r="AI252" s="42">
        <f t="shared" ref="AI252:AS252" si="335">STDEV(AV4:AV244)*SQRT(12)</f>
        <v>0</v>
      </c>
      <c r="AJ252" s="42">
        <f t="shared" si="335"/>
        <v>0.27633172807419837</v>
      </c>
      <c r="AK252" s="42">
        <f t="shared" si="335"/>
        <v>0.58140114694932876</v>
      </c>
      <c r="AL252" s="42">
        <f t="shared" si="335"/>
        <v>0.23311915283005027</v>
      </c>
      <c r="AM252" s="42">
        <f t="shared" si="335"/>
        <v>0.17926856639919672</v>
      </c>
      <c r="AN252" s="42">
        <f t="shared" si="335"/>
        <v>0.17626002590883511</v>
      </c>
      <c r="AO252" s="42">
        <f t="shared" si="335"/>
        <v>0.17085133716703146</v>
      </c>
      <c r="AP252" s="42">
        <f t="shared" si="335"/>
        <v>0.26010142035033579</v>
      </c>
      <c r="AQ252" s="42">
        <f t="shared" si="335"/>
        <v>0.14163536654284745</v>
      </c>
      <c r="AR252" s="42">
        <f t="shared" si="335"/>
        <v>0.12855861307158731</v>
      </c>
      <c r="AS252" s="50">
        <f t="shared" si="335"/>
        <v>0.15742362525966305</v>
      </c>
    </row>
    <row r="253" spans="1:58" x14ac:dyDescent="0.3">
      <c r="Y253" t="s">
        <v>30</v>
      </c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</row>
    <row r="254" spans="1:58" x14ac:dyDescent="0.3">
      <c r="AH254" s="33" t="s">
        <v>31</v>
      </c>
      <c r="AI254" s="39" t="s">
        <v>2</v>
      </c>
      <c r="AJ254" s="40" t="s">
        <v>3</v>
      </c>
      <c r="AK254" s="35" t="s">
        <v>4</v>
      </c>
      <c r="AL254" s="35" t="s">
        <v>5</v>
      </c>
      <c r="AM254" s="35" t="s">
        <v>6</v>
      </c>
      <c r="AN254" s="35" t="s">
        <v>7</v>
      </c>
      <c r="AO254" s="35" t="s">
        <v>8</v>
      </c>
      <c r="AP254" s="35" t="s">
        <v>9</v>
      </c>
      <c r="AQ254" s="35" t="s">
        <v>10</v>
      </c>
      <c r="AR254" s="35" t="s">
        <v>11</v>
      </c>
      <c r="AS254" s="48" t="s">
        <v>12</v>
      </c>
    </row>
    <row r="255" spans="1:58" x14ac:dyDescent="0.3">
      <c r="AH255" s="39" t="s">
        <v>2</v>
      </c>
      <c r="AI255" s="109">
        <f>CORREL($AI$4:$AI$244,AI$4:AI$244)</f>
        <v>1</v>
      </c>
      <c r="AJ255" s="88" cm="1">
        <f t="array" ref="AJ255">CORREL($AI$4:$AI$244,AJ$4:AJ$244)</f>
        <v>0.55738100103379573</v>
      </c>
      <c r="AK255" s="88" cm="1">
        <f t="array" ref="AK255">CORREL($AI$4:$AI$244,AK$4:AK$244)</f>
        <v>0.38935944177585458</v>
      </c>
      <c r="AL255" s="88" cm="1">
        <f t="array" ref="AL255">CORREL($AI$4:$AI$244,AL$4:AL$244)</f>
        <v>0.54561276924604829</v>
      </c>
      <c r="AM255" s="88" cm="1">
        <f t="array" ref="AM255">CORREL($AI$4:$AI$244,AM$4:AM$244)</f>
        <v>0.63874500888439678</v>
      </c>
      <c r="AN255" s="88" cm="1">
        <f t="array" ref="AN255">CORREL($AI$4:$AI$244,AN$4:AN$244)</f>
        <v>0.61288723147925683</v>
      </c>
      <c r="AO255" s="88" cm="1">
        <f t="array" ref="AO255">CORREL($AI$4:$AI$244,AO$4:AO$244)</f>
        <v>0.56819480584900284</v>
      </c>
      <c r="AP255" s="88" cm="1">
        <f t="array" ref="AP255">CORREL($AI$4:$AI$244,AP$4:AP$244)</f>
        <v>0.52211022201199331</v>
      </c>
      <c r="AQ255" s="88" cm="1">
        <f t="array" ref="AQ255">CORREL($AI$4:$AI$244,AQ$4:AQ$244)</f>
        <v>0.49116941495445937</v>
      </c>
      <c r="AR255" s="88" cm="1">
        <f t="array" ref="AR255">CORREL($AI$4:$AI$244,AR$4:AR$244)</f>
        <v>0.52217167242487006</v>
      </c>
      <c r="AS255" s="93" cm="1">
        <f t="array" ref="AS255">CORREL($AI$4:$AI$244,AS$4:AS$244)</f>
        <v>0.53733564460939642</v>
      </c>
    </row>
    <row r="256" spans="1:58" x14ac:dyDescent="0.3">
      <c r="AH256" s="40" t="s">
        <v>3</v>
      </c>
      <c r="AI256" s="88" cm="1">
        <f t="array" ref="AI256">CORREL($AJ$4:$AJ$244,AI$4:AI$244)</f>
        <v>0.55738100103379573</v>
      </c>
      <c r="AJ256" s="109" cm="1">
        <f t="array" ref="AJ256">CORREL($AJ$4:$AJ$244,AJ$4:AJ$244)</f>
        <v>1</v>
      </c>
      <c r="AK256" s="88" cm="1">
        <f t="array" ref="AK256">CORREL($AJ$4:$AJ$244,AK$4:AK$244)</f>
        <v>0.27824920310066659</v>
      </c>
      <c r="AL256" s="88" cm="1">
        <f t="array" ref="AL256">CORREL($AJ$4:$AJ$244,AL$4:AL$244)</f>
        <v>0.28457377501933373</v>
      </c>
      <c r="AM256" s="88" cm="1">
        <f t="array" ref="AM256">CORREL($AJ$4:$AJ$244,AM$4:AM$244)</f>
        <v>0.37518725022487381</v>
      </c>
      <c r="AN256" s="88" cm="1">
        <f t="array" ref="AN256">CORREL($AJ$4:$AJ$244,AN$4:AN$244)</f>
        <v>0.23331220929049218</v>
      </c>
      <c r="AO256" s="88" cm="1">
        <f t="array" ref="AO256">CORREL($AJ$4:$AJ$244,AO$4:AO$244)</f>
        <v>0.23480243589345723</v>
      </c>
      <c r="AP256" s="88" cm="1">
        <f t="array" ref="AP256">CORREL($AJ$4:$AJ$244,AP$4:AP$244)</f>
        <v>0.27211517471210561</v>
      </c>
      <c r="AQ256" s="88" cm="1">
        <f t="array" ref="AQ256">CORREL($AJ$4:$AJ$244,AQ$4:AQ$244)</f>
        <v>0.19657823603743535</v>
      </c>
      <c r="AR256" s="88" cm="1">
        <f t="array" ref="AR256">CORREL($AJ$4:$AJ$244,AR$4:AR$244)</f>
        <v>0.26308123394203642</v>
      </c>
      <c r="AS256" s="93" cm="1">
        <f t="array" ref="AS256">CORREL($AJ$4:$AJ$244,AS$4:AS$244)</f>
        <v>0.26165117434688145</v>
      </c>
    </row>
    <row r="257" spans="34:45" x14ac:dyDescent="0.3">
      <c r="AH257" s="40" t="s">
        <v>4</v>
      </c>
      <c r="AI257" s="88" cm="1">
        <f t="array" ref="AI257">CORREL($AK$4:$AK$244,AI$4:AI$244)</f>
        <v>0.38935944177585458</v>
      </c>
      <c r="AJ257" s="88" cm="1">
        <f t="array" ref="AJ257">CORREL($AK$4:$AK$244,AJ$4:AJ$244)</f>
        <v>0.27824920310066659</v>
      </c>
      <c r="AK257" s="109" cm="1">
        <f t="array" ref="AK257">CORREL($AK$4:$AK$244,AK$4:AK$244)</f>
        <v>1</v>
      </c>
      <c r="AL257" s="88" cm="1">
        <f t="array" ref="AL257">CORREL($AK$4:$AK$244,AL$4:AL$244)</f>
        <v>0.24208208911400056</v>
      </c>
      <c r="AM257" s="88" cm="1">
        <f t="array" ref="AM257">CORREL($AK$4:$AK$244,AM$4:AM$244)</f>
        <v>0.25620174311229738</v>
      </c>
      <c r="AN257" s="88" cm="1">
        <f t="array" ref="AN257">CORREL($AK$4:$AK$244,AN$4:AN$244)</f>
        <v>0.12168704748216502</v>
      </c>
      <c r="AO257" s="88" cm="1">
        <f t="array" ref="AO257">CORREL($AK$4:$AK$244,AO$4:AO$244)</f>
        <v>6.8288462468796302E-2</v>
      </c>
      <c r="AP257" s="88" cm="1">
        <f t="array" ref="AP257">CORREL($AK$4:$AK$244,AP$4:AP$244)</f>
        <v>0.1267074575751059</v>
      </c>
      <c r="AQ257" s="88" cm="1">
        <f t="array" ref="AQ257">CORREL($AK$4:$AK$244,AQ$4:AQ$244)</f>
        <v>8.4503291286277774E-2</v>
      </c>
      <c r="AR257" s="88" cm="1">
        <f t="array" ref="AR257">CORREL($AK$4:$AK$244,AR$4:AR$244)</f>
        <v>0.10164657747552951</v>
      </c>
      <c r="AS257" s="93" cm="1">
        <f t="array" ref="AS257">CORREL($AK$4:$AK$244,AS$4:AS$244)</f>
        <v>0.29056237769705895</v>
      </c>
    </row>
    <row r="258" spans="34:45" x14ac:dyDescent="0.3">
      <c r="AH258" s="40" t="s">
        <v>5</v>
      </c>
      <c r="AI258" s="88" cm="1">
        <f t="array" ref="AI258">CORREL($AL$4:$AL$244,AI$4:AI$244)</f>
        <v>0.54561276924604829</v>
      </c>
      <c r="AJ258" s="88" cm="1">
        <f t="array" ref="AJ258">CORREL($AL$4:$AL$244,AJ$4:AJ$244)</f>
        <v>0.28457377501933373</v>
      </c>
      <c r="AK258" s="88" cm="1">
        <f t="array" ref="AK258">CORREL($AL$4:$AL$244,AK$4:AK$244)</f>
        <v>0.24208208911400056</v>
      </c>
      <c r="AL258" s="109" cm="1">
        <f t="array" ref="AL258">CORREL($AL$4:$AL$244,AL$4:AL$244)</f>
        <v>1.0000000000000002</v>
      </c>
      <c r="AM258" s="88" cm="1">
        <f t="array" ref="AM258">CORREL($AL$4:$AL$244,AM$4:AM$244)</f>
        <v>0.47478585415046703</v>
      </c>
      <c r="AN258" s="88" cm="1">
        <f t="array" ref="AN258">CORREL($AL$4:$AL$244,AN$4:AN$244)</f>
        <v>0.26383498058868415</v>
      </c>
      <c r="AO258" s="88" cm="1">
        <f t="array" ref="AO258">CORREL($AL$4:$AL$244,AO$4:AO$244)</f>
        <v>0.3010272034839192</v>
      </c>
      <c r="AP258" s="88" cm="1">
        <f t="array" ref="AP258">CORREL($AL$4:$AL$244,AP$4:AP$244)</f>
        <v>0.23321672953985439</v>
      </c>
      <c r="AQ258" s="88" cm="1">
        <f t="array" ref="AQ258">CORREL($AL$4:$AL$244,AQ$4:AQ$244)</f>
        <v>6.7714896244922593E-2</v>
      </c>
      <c r="AR258" s="88" cm="1">
        <f t="array" ref="AR258">CORREL($AL$4:$AL$244,AR$4:AR$244)</f>
        <v>0.2053830720904361</v>
      </c>
      <c r="AS258" s="93" cm="1">
        <f t="array" ref="AS258">CORREL($AL$4:$AL$244,AS$4:AS$244)</f>
        <v>0.13700128898600791</v>
      </c>
    </row>
    <row r="259" spans="34:45" x14ac:dyDescent="0.3">
      <c r="AH259" s="40" t="s">
        <v>6</v>
      </c>
      <c r="AI259" s="88" cm="1">
        <f t="array" ref="AI259">CORREL($AM$4:$AM$244,AI$4:AI$244)</f>
        <v>0.63874500888439678</v>
      </c>
      <c r="AJ259" s="88" cm="1">
        <f t="array" ref="AJ259">CORREL($AM$4:$AM$244,AJ$4:AJ$244)</f>
        <v>0.37518725022487381</v>
      </c>
      <c r="AK259" s="88" cm="1">
        <f t="array" ref="AK259">CORREL($AM$4:$AM$244,AK$4:AK$244)</f>
        <v>0.25620174311229738</v>
      </c>
      <c r="AL259" s="88" cm="1">
        <f t="array" ref="AL259">CORREL($AM$4:$AM$244,AL$4:AL$244)</f>
        <v>0.47478585415046703</v>
      </c>
      <c r="AM259" s="109" cm="1">
        <f t="array" ref="AM259">CORREL($AM$4:$AM$244,AM$4:AM$244)</f>
        <v>1</v>
      </c>
      <c r="AN259" s="88" cm="1">
        <f t="array" ref="AN259">CORREL($AM$4:$AM$244,AN$4:AN$244)</f>
        <v>0.33870930594849719</v>
      </c>
      <c r="AO259" s="88" cm="1">
        <f t="array" ref="AO259">CORREL($AM$4:$AM$244,AO$4:AO$244)</f>
        <v>0.30421417875922119</v>
      </c>
      <c r="AP259" s="88" cm="1">
        <f t="array" ref="AP259">CORREL($AM$4:$AM$244,AP$4:AP$244)</f>
        <v>0.24982421294308385</v>
      </c>
      <c r="AQ259" s="88" cm="1">
        <f t="array" ref="AQ259">CORREL($AM$4:$AM$244,AQ$4:AQ$244)</f>
        <v>0.27904145125638991</v>
      </c>
      <c r="AR259" s="88" cm="1">
        <f t="array" ref="AR259">CORREL($AM$4:$AM$244,AR$4:AR$244)</f>
        <v>0.33417222348683595</v>
      </c>
      <c r="AS259" s="93" cm="1">
        <f t="array" ref="AS259">CORREL($AM$4:$AM$244,AS$4:AS$244)</f>
        <v>0.35670137208078834</v>
      </c>
    </row>
    <row r="260" spans="34:45" x14ac:dyDescent="0.3">
      <c r="AH260" s="40" t="s">
        <v>7</v>
      </c>
      <c r="AI260" s="88" cm="1">
        <f t="array" ref="AI260">CORREL($AN$4:$AN$244,AI$4:AI$244)</f>
        <v>0.61288723147925683</v>
      </c>
      <c r="AJ260" s="88" cm="1">
        <f t="array" ref="AJ260">CORREL($AN$4:$AN$244,AJ$4:AJ$244)</f>
        <v>0.23331220929049218</v>
      </c>
      <c r="AK260" s="88" cm="1">
        <f t="array" ref="AK260">CORREL($AN$4:$AN$244,AK$4:AK$244)</f>
        <v>0.12168704748216502</v>
      </c>
      <c r="AL260" s="88" cm="1">
        <f t="array" ref="AL260">CORREL($AN$4:$AN$244,AL$4:AL$244)</f>
        <v>0.26383498058868415</v>
      </c>
      <c r="AM260" s="88" cm="1">
        <f t="array" ref="AM260">CORREL($AN$4:$AN$244,AM$4:AM$244)</f>
        <v>0.33870930594849719</v>
      </c>
      <c r="AN260" s="109" cm="1">
        <f t="array" ref="AN260">CORREL($AN$4:$AN$244,AN$4:AN$244)</f>
        <v>0.99999999999999978</v>
      </c>
      <c r="AO260" s="88" cm="1">
        <f t="array" ref="AO260">CORREL($AN$4:$AN$244,AO$4:AO$244)</f>
        <v>0.82897838664912493</v>
      </c>
      <c r="AP260" s="88" cm="1">
        <f t="array" ref="AP260">CORREL($AN$4:$AN$244,AP$4:AP$244)</f>
        <v>0.7340844702567999</v>
      </c>
      <c r="AQ260" s="88" cm="1">
        <f t="array" ref="AQ260">CORREL($AN$4:$AN$244,AQ$4:AQ$244)</f>
        <v>0.40172627151856677</v>
      </c>
      <c r="AR260" s="88" cm="1">
        <f t="array" ref="AR260">CORREL($AN$4:$AN$244,AR$4:AR$244)</f>
        <v>0.2717360474983993</v>
      </c>
      <c r="AS260" s="93" cm="1">
        <f t="array" ref="AS260">CORREL($AN$4:$AN$244,AS$4:AS$244)</f>
        <v>0.39360015871962339</v>
      </c>
    </row>
    <row r="261" spans="34:45" x14ac:dyDescent="0.3">
      <c r="AH261" s="40" t="s">
        <v>8</v>
      </c>
      <c r="AI261" s="88" cm="1">
        <f t="array" ref="AI261">CORREL($AO$4:$AO$244,AI$4:AI$244)</f>
        <v>0.56819480584900284</v>
      </c>
      <c r="AJ261" s="88" cm="1">
        <f t="array" ref="AJ261">CORREL($AO$4:$AO$244,AJ$4:AJ$244)</f>
        <v>0.23480243589345723</v>
      </c>
      <c r="AK261" s="88" cm="1">
        <f t="array" ref="AK261">CORREL($AO$4:$AO$244,AK$4:AK$244)</f>
        <v>6.8288462468796302E-2</v>
      </c>
      <c r="AL261" s="88" cm="1">
        <f t="array" ref="AL261">CORREL($AO$4:$AO$244,AL$4:AL$244)</f>
        <v>0.3010272034839192</v>
      </c>
      <c r="AM261" s="88" cm="1">
        <f t="array" ref="AM261">CORREL($AO$4:$AO$244,AM$4:AM$244)</f>
        <v>0.30421417875922119</v>
      </c>
      <c r="AN261" s="88" cm="1">
        <f t="array" ref="AN261">CORREL($AO$4:$AO$244,AN$4:AN$244)</f>
        <v>0.82897838664912493</v>
      </c>
      <c r="AO261" s="109" cm="1">
        <f t="array" ref="AO261">CORREL($AO$4:$AO$244,AO$4:AO$244)</f>
        <v>1.0000000000000002</v>
      </c>
      <c r="AP261" s="88" cm="1">
        <f t="array" ref="AP261">CORREL($AO$4:$AO$244,AP$4:AP$244)</f>
        <v>0.69686608687825624</v>
      </c>
      <c r="AQ261" s="88" cm="1">
        <f t="array" ref="AQ261">CORREL($AO$4:$AO$244,AQ$4:AQ$244)</f>
        <v>0.33755523698556977</v>
      </c>
      <c r="AR261" s="88" cm="1">
        <f t="array" ref="AR261">CORREL($AO$4:$AO$244,AR$4:AR$244)</f>
        <v>0.23953183840094269</v>
      </c>
      <c r="AS261" s="93" cm="1">
        <f t="array" ref="AS261">CORREL($AO$4:$AO$244,AS$4:AS$244)</f>
        <v>0.34048691998397279</v>
      </c>
    </row>
    <row r="262" spans="34:45" x14ac:dyDescent="0.3">
      <c r="AH262" s="40" t="s">
        <v>9</v>
      </c>
      <c r="AI262" s="88" cm="1">
        <f t="array" ref="AI262">CORREL($AP$4:$AP$244,AI$4:AI$244)</f>
        <v>0.52211022201199331</v>
      </c>
      <c r="AJ262" s="88" cm="1">
        <f t="array" ref="AJ262">CORREL($AP$4:$AP$244,AJ$4:AJ$244)</f>
        <v>0.27211517471210561</v>
      </c>
      <c r="AK262" s="88" cm="1">
        <f t="array" ref="AK262">CORREL($AP$4:$AP$244,AK$4:AK$244)</f>
        <v>0.1267074575751059</v>
      </c>
      <c r="AL262" s="88" cm="1">
        <f t="array" ref="AL262">CORREL($AP$4:$AP$244,AL$4:AL$244)</f>
        <v>0.23321672953985439</v>
      </c>
      <c r="AM262" s="88" cm="1">
        <f t="array" ref="AM262">CORREL($AP$4:$AP$244,AM$4:AM$244)</f>
        <v>0.24982421294308385</v>
      </c>
      <c r="AN262" s="88" cm="1">
        <f t="array" ref="AN262">CORREL($AP$4:$AP$244,AN$4:AN$244)</f>
        <v>0.7340844702567999</v>
      </c>
      <c r="AO262" s="88" cm="1">
        <f t="array" ref="AO262">CORREL($AP$4:$AP$244,AO$4:AO$244)</f>
        <v>0.69686608687825624</v>
      </c>
      <c r="AP262" s="109" cm="1">
        <f t="array" ref="AP262">CORREL($AP$4:$AP$244,AP$4:AP$244)</f>
        <v>1</v>
      </c>
      <c r="AQ262" s="88" cm="1">
        <f t="array" ref="AQ262">CORREL($AP$4:$AP$244,AQ$4:AQ$244)</f>
        <v>0.29681542020758017</v>
      </c>
      <c r="AR262" s="88" cm="1">
        <f t="array" ref="AR262">CORREL($AP$4:$AP$244,AR$4:AR$244)</f>
        <v>0.17837138508133349</v>
      </c>
      <c r="AS262" s="93" cm="1">
        <f t="array" ref="AS262">CORREL($AP$4:$AP$244,AS$4:AS$244)</f>
        <v>0.26778213130660239</v>
      </c>
    </row>
    <row r="263" spans="34:45" x14ac:dyDescent="0.3">
      <c r="AH263" s="40" t="s">
        <v>10</v>
      </c>
      <c r="AI263" s="88" cm="1">
        <f t="array" ref="AI263">CORREL($AQ$4:$AQ$244,AI$4:AI$244)</f>
        <v>0.49116941495445937</v>
      </c>
      <c r="AJ263" s="88" cm="1">
        <f t="array" ref="AJ263">CORREL($AQ$4:$AQ$244,AJ$4:AJ$244)</f>
        <v>0.19657823603743535</v>
      </c>
      <c r="AK263" s="88" cm="1">
        <f t="array" ref="AK263">CORREL($AQ$4:$AQ$244,AK$4:AK$244)</f>
        <v>8.4503291286277774E-2</v>
      </c>
      <c r="AL263" s="88" cm="1">
        <f t="array" ref="AL263">CORREL($AQ$4:$AQ$244,AL$4:AL$244)</f>
        <v>6.7714896244922593E-2</v>
      </c>
      <c r="AM263" s="88" cm="1">
        <f t="array" ref="AM263">CORREL($AQ$4:$AQ$244,AM$4:AM$244)</f>
        <v>0.27904145125638991</v>
      </c>
      <c r="AN263" s="88" cm="1">
        <f t="array" ref="AN263">CORREL($AQ$4:$AQ$244,AN$4:AN$244)</f>
        <v>0.40172627151856677</v>
      </c>
      <c r="AO263" s="88" cm="1">
        <f t="array" ref="AO263">CORREL($AQ$4:$AQ$244,AO$4:AO$244)</f>
        <v>0.33755523698556977</v>
      </c>
      <c r="AP263" s="88" cm="1">
        <f t="array" ref="AP263">CORREL($AQ$4:$AQ$244,AP$4:AP$244)</f>
        <v>0.29681542020758017</v>
      </c>
      <c r="AQ263" s="109" cm="1">
        <f t="array" ref="AQ263">CORREL($AQ$4:$AQ$244,AQ$4:AQ$244)</f>
        <v>0.99999999999999978</v>
      </c>
      <c r="AR263" s="88" cm="1">
        <f t="array" ref="AR263">CORREL($AQ$4:$AQ$244,AR$4:AR$244)</f>
        <v>0.57906926335147291</v>
      </c>
      <c r="AS263" s="93" cm="1">
        <f t="array" ref="AS263">CORREL($AQ$4:$AQ$244,AS$4:AS$244)</f>
        <v>0.49917077811388288</v>
      </c>
    </row>
    <row r="264" spans="34:45" x14ac:dyDescent="0.3">
      <c r="AH264" s="40" t="s">
        <v>11</v>
      </c>
      <c r="AI264" s="88" cm="1">
        <f t="array" ref="AI264">CORREL($AR$4:$AR$244,AI$4:AI$244)</f>
        <v>0.52217167242487006</v>
      </c>
      <c r="AJ264" s="88" cm="1">
        <f t="array" ref="AJ264">CORREL($AR$4:$AR$244,AJ$4:AJ$244)</f>
        <v>0.26308123394203642</v>
      </c>
      <c r="AK264" s="88" cm="1">
        <f t="array" ref="AK264">CORREL($AR$4:$AR$244,AK$4:AK$244)</f>
        <v>0.10164657747552951</v>
      </c>
      <c r="AL264" s="88" cm="1">
        <f t="array" ref="AL264">CORREL($AR$4:$AR$244,AL$4:AL$244)</f>
        <v>0.2053830720904361</v>
      </c>
      <c r="AM264" s="88" cm="1">
        <f t="array" ref="AM264">CORREL($AR$4:$AR$244,AM$4:AM$244)</f>
        <v>0.33417222348683595</v>
      </c>
      <c r="AN264" s="88" cm="1">
        <f t="array" ref="AN264">CORREL($AR$4:$AR$244,AN$4:AN$244)</f>
        <v>0.2717360474983993</v>
      </c>
      <c r="AO264" s="88" cm="1">
        <f t="array" ref="AO264">CORREL($AR$4:$AR$244,AO$4:AO$244)</f>
        <v>0.23953183840094269</v>
      </c>
      <c r="AP264" s="88" cm="1">
        <f t="array" ref="AP264">CORREL($AR$4:$AR$244,AP$4:AP$244)</f>
        <v>0.17837138508133349</v>
      </c>
      <c r="AQ264" s="88" cm="1">
        <f t="array" ref="AQ264">CORREL($AR$4:$AR$244,AQ$4:AQ$244)</f>
        <v>0.57906926335147291</v>
      </c>
      <c r="AR264" s="109" cm="1">
        <f t="array" ref="AR264">CORREL($AR$4:$AR$244,AR$4:AR$244)</f>
        <v>0.99999999999999989</v>
      </c>
      <c r="AS264" s="93" cm="1">
        <f t="array" ref="AS264">CORREL($AR$4:$AR$244,AS$4:AS$244)</f>
        <v>0.46979606806112184</v>
      </c>
    </row>
    <row r="265" spans="34:45" x14ac:dyDescent="0.3">
      <c r="AH265" s="41" t="s">
        <v>12</v>
      </c>
      <c r="AI265" s="94" cm="1">
        <f t="array" ref="AI265">CORREL($AS$4:$AS$244,AI$4:AI$244)</f>
        <v>0.53733564460939642</v>
      </c>
      <c r="AJ265" s="94" cm="1">
        <f t="array" ref="AJ265">CORREL($AS$4:$AS$244,AJ$4:AJ$244)</f>
        <v>0.26165117434688145</v>
      </c>
      <c r="AK265" s="94" cm="1">
        <f t="array" ref="AK265">CORREL($AS$4:$AS$244,AK$4:AK$244)</f>
        <v>0.29056237769705895</v>
      </c>
      <c r="AL265" s="94" cm="1">
        <f t="array" ref="AL265">CORREL($AS$4:$AS$244,AL$4:AL$244)</f>
        <v>0.13700128898600791</v>
      </c>
      <c r="AM265" s="94" cm="1">
        <f t="array" ref="AM265">CORREL($AS$4:$AS$244,AM$4:AM$244)</f>
        <v>0.35670137208078834</v>
      </c>
      <c r="AN265" s="94" cm="1">
        <f t="array" ref="AN265">CORREL($AS$4:$AS$244,AN$4:AN$244)</f>
        <v>0.39360015871962339</v>
      </c>
      <c r="AO265" s="94" cm="1">
        <f t="array" ref="AO265">CORREL($AS$4:$AS$244,AO$4:AO$244)</f>
        <v>0.34048691998397279</v>
      </c>
      <c r="AP265" s="94" cm="1">
        <f t="array" ref="AP265">CORREL($AS$4:$AS$244,AP$4:AP$244)</f>
        <v>0.26778213130660239</v>
      </c>
      <c r="AQ265" s="94" cm="1">
        <f t="array" ref="AQ265">CORREL($AS$4:$AS$244,AQ$4:AQ$244)</f>
        <v>0.49917077811388288</v>
      </c>
      <c r="AR265" s="94" cm="1">
        <f t="array" ref="AR265">CORREL($AS$4:$AS$244,AR$4:AR$244)</f>
        <v>0.46979606806112184</v>
      </c>
      <c r="AS265" s="110" cm="1">
        <f t="array" ref="AS265">CORREL($AS$4:$AS$244,AS$4:AS$244)</f>
        <v>1.0000000000000002</v>
      </c>
    </row>
  </sheetData>
  <phoneticPr fontId="1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536D5-90DE-4932-8576-15E7D403F4E6}">
  <dimension ref="A1:M123"/>
  <sheetViews>
    <sheetView topLeftCell="A16" zoomScale="50" zoomScaleNormal="50" workbookViewId="0">
      <selection activeCell="AN47" sqref="AN47"/>
    </sheetView>
  </sheetViews>
  <sheetFormatPr defaultRowHeight="14" x14ac:dyDescent="0.3"/>
  <cols>
    <col min="2" max="2" width="10.4140625" customWidth="1"/>
    <col min="3" max="3" width="12.33203125" customWidth="1"/>
    <col min="5" max="5" width="10.4140625" customWidth="1"/>
    <col min="6" max="6" width="11.1640625" customWidth="1"/>
    <col min="8" max="8" width="12.5" bestFit="1" customWidth="1"/>
    <col min="9" max="9" width="10.83203125" customWidth="1"/>
  </cols>
  <sheetData>
    <row r="1" spans="1:13" x14ac:dyDescent="0.3">
      <c r="A1" s="106" t="s">
        <v>139</v>
      </c>
      <c r="B1" s="106" t="s">
        <v>141</v>
      </c>
      <c r="C1" s="106" t="s">
        <v>142</v>
      </c>
      <c r="D1" s="106" t="s">
        <v>139</v>
      </c>
      <c r="E1" s="106" t="s">
        <v>141</v>
      </c>
      <c r="F1" s="106" t="s">
        <v>142</v>
      </c>
      <c r="H1" s="37" t="s">
        <v>147</v>
      </c>
      <c r="I1" s="37" t="s">
        <v>146</v>
      </c>
      <c r="K1" s="24" t="s">
        <v>143</v>
      </c>
      <c r="L1" s="24" t="s">
        <v>58</v>
      </c>
      <c r="M1" s="37" t="s">
        <v>150</v>
      </c>
    </row>
    <row r="2" spans="1:13" x14ac:dyDescent="0.3">
      <c r="A2" s="101">
        <v>-0.3</v>
      </c>
      <c r="B2">
        <v>0</v>
      </c>
      <c r="C2" s="102">
        <v>0</v>
      </c>
      <c r="D2" s="101">
        <v>1.4999999999999999E-2</v>
      </c>
      <c r="E2">
        <v>20</v>
      </c>
      <c r="F2" s="102">
        <v>8.2987551867219914E-2</v>
      </c>
      <c r="H2">
        <f>_xlfn.NORM.DIST(A2,$K$2,$L$2,FALSE)</f>
        <v>5.2645733676190061E-11</v>
      </c>
      <c r="I2">
        <f>H2*241*0.5%</f>
        <v>6.3438109079809025E-11</v>
      </c>
      <c r="K2" s="25">
        <v>7.4865415949229921E-3</v>
      </c>
      <c r="L2" s="25">
        <v>4.2721674660155209E-2</v>
      </c>
      <c r="M2">
        <f>SUM(B2:B122)</f>
        <v>241</v>
      </c>
    </row>
    <row r="3" spans="1:13" x14ac:dyDescent="0.3">
      <c r="A3" s="101">
        <v>-0.29499999999999998</v>
      </c>
      <c r="B3">
        <v>0</v>
      </c>
      <c r="C3" s="102">
        <v>0</v>
      </c>
      <c r="D3" s="101">
        <v>0.02</v>
      </c>
      <c r="E3">
        <v>18</v>
      </c>
      <c r="F3" s="102">
        <v>0.15767634854771784</v>
      </c>
      <c r="H3">
        <f t="shared" ref="H3:H66" si="0">_xlfn.NORM.DIST(A3,$K$2,$L$2,FALSE)</f>
        <v>1.2140110673591612E-10</v>
      </c>
      <c r="I3">
        <f t="shared" ref="I3:I66" si="1">H3*241*0.5%</f>
        <v>1.4628833361677891E-10</v>
      </c>
    </row>
    <row r="4" spans="1:13" x14ac:dyDescent="0.3">
      <c r="A4" s="101">
        <v>-0.28999999999999998</v>
      </c>
      <c r="B4">
        <v>0</v>
      </c>
      <c r="C4" s="102">
        <v>0</v>
      </c>
      <c r="D4" s="101">
        <v>-1.4999999999999999E-2</v>
      </c>
      <c r="E4">
        <v>17</v>
      </c>
      <c r="F4" s="102">
        <v>0.22821576763485477</v>
      </c>
      <c r="H4">
        <f t="shared" si="0"/>
        <v>2.7614255012123513E-10</v>
      </c>
      <c r="I4">
        <f t="shared" si="1"/>
        <v>3.3275177289608835E-10</v>
      </c>
    </row>
    <row r="5" spans="1:13" x14ac:dyDescent="0.3">
      <c r="A5" s="101">
        <v>-0.28499999999999998</v>
      </c>
      <c r="B5">
        <v>0</v>
      </c>
      <c r="C5" s="102">
        <v>0</v>
      </c>
      <c r="D5" s="101">
        <v>5.0000000000000001E-3</v>
      </c>
      <c r="E5">
        <v>16</v>
      </c>
      <c r="F5" s="102">
        <v>0.29460580912863071</v>
      </c>
      <c r="H5">
        <f t="shared" si="0"/>
        <v>6.1957692954968744E-10</v>
      </c>
      <c r="I5">
        <f t="shared" si="1"/>
        <v>7.4659020010737338E-10</v>
      </c>
    </row>
    <row r="6" spans="1:13" x14ac:dyDescent="0.3">
      <c r="A6" s="101">
        <v>-0.28000000000000003</v>
      </c>
      <c r="B6">
        <v>0</v>
      </c>
      <c r="C6" s="102">
        <v>0</v>
      </c>
      <c r="D6" s="101">
        <v>0.01</v>
      </c>
      <c r="E6">
        <v>15</v>
      </c>
      <c r="F6" s="102">
        <v>0.35684647302904565</v>
      </c>
      <c r="H6">
        <f t="shared" si="0"/>
        <v>1.3712238761726252E-9</v>
      </c>
      <c r="I6">
        <f t="shared" si="1"/>
        <v>1.6523247707880135E-9</v>
      </c>
    </row>
    <row r="7" spans="1:13" x14ac:dyDescent="0.3">
      <c r="A7" s="101">
        <v>-0.27500000000000002</v>
      </c>
      <c r="B7">
        <v>0</v>
      </c>
      <c r="C7" s="102">
        <v>0</v>
      </c>
      <c r="D7" s="101">
        <v>2.5000000000000001E-2</v>
      </c>
      <c r="E7">
        <v>15</v>
      </c>
      <c r="F7" s="102">
        <v>0.41908713692946059</v>
      </c>
      <c r="H7">
        <f t="shared" si="0"/>
        <v>2.9934548841170277E-9</v>
      </c>
      <c r="I7">
        <f t="shared" si="1"/>
        <v>3.6071131353610184E-9</v>
      </c>
    </row>
    <row r="8" spans="1:13" x14ac:dyDescent="0.3">
      <c r="A8" s="101">
        <v>-0.27</v>
      </c>
      <c r="B8">
        <v>0</v>
      </c>
      <c r="C8" s="102">
        <v>0</v>
      </c>
      <c r="D8" s="101">
        <v>0.04</v>
      </c>
      <c r="E8">
        <v>14</v>
      </c>
      <c r="F8" s="102">
        <v>0.47717842323651455</v>
      </c>
      <c r="H8">
        <f t="shared" si="0"/>
        <v>6.4459701360586184E-9</v>
      </c>
      <c r="I8">
        <f t="shared" si="1"/>
        <v>7.7673940139506352E-9</v>
      </c>
    </row>
    <row r="9" spans="1:13" x14ac:dyDescent="0.3">
      <c r="A9" s="101">
        <v>-0.26500000000000001</v>
      </c>
      <c r="B9">
        <v>0</v>
      </c>
      <c r="C9" s="102">
        <v>0</v>
      </c>
      <c r="D9" s="101">
        <v>3.5000000000000003E-2</v>
      </c>
      <c r="E9">
        <v>13</v>
      </c>
      <c r="F9" s="102">
        <v>0.53112033195020747</v>
      </c>
      <c r="H9">
        <f t="shared" si="0"/>
        <v>1.3691627747144689E-8</v>
      </c>
      <c r="I9">
        <f t="shared" si="1"/>
        <v>1.6498411435309351E-8</v>
      </c>
    </row>
    <row r="10" spans="1:13" x14ac:dyDescent="0.3">
      <c r="A10" s="101">
        <v>-0.26</v>
      </c>
      <c r="B10">
        <v>0</v>
      </c>
      <c r="C10" s="102">
        <v>0</v>
      </c>
      <c r="D10" s="101">
        <v>4.4999999999999998E-2</v>
      </c>
      <c r="E10">
        <v>8</v>
      </c>
      <c r="F10" s="102">
        <v>0.56431535269709543</v>
      </c>
      <c r="H10">
        <f t="shared" si="0"/>
        <v>2.8686205043558479E-8</v>
      </c>
      <c r="I10">
        <f t="shared" si="1"/>
        <v>3.4566877077487969E-8</v>
      </c>
    </row>
    <row r="11" spans="1:13" x14ac:dyDescent="0.3">
      <c r="A11" s="101">
        <v>-0.255</v>
      </c>
      <c r="B11">
        <v>0</v>
      </c>
      <c r="C11" s="102">
        <v>0</v>
      </c>
      <c r="D11" s="101">
        <v>-0.01</v>
      </c>
      <c r="E11">
        <v>7</v>
      </c>
      <c r="F11" s="102">
        <v>0.59336099585062241</v>
      </c>
      <c r="H11">
        <f t="shared" si="0"/>
        <v>5.9284660274913756E-8</v>
      </c>
      <c r="I11">
        <f t="shared" si="1"/>
        <v>7.1438015631271073E-8</v>
      </c>
    </row>
    <row r="12" spans="1:13" x14ac:dyDescent="0.3">
      <c r="A12" s="101">
        <v>-0.25</v>
      </c>
      <c r="B12">
        <v>0</v>
      </c>
      <c r="C12" s="102">
        <v>0</v>
      </c>
      <c r="D12" s="101">
        <v>0.03</v>
      </c>
      <c r="E12">
        <v>7</v>
      </c>
      <c r="F12" s="102">
        <v>0.62240663900414939</v>
      </c>
      <c r="H12">
        <f t="shared" si="0"/>
        <v>1.2085449122874862E-7</v>
      </c>
      <c r="I12">
        <f t="shared" si="1"/>
        <v>1.4562966193064209E-7</v>
      </c>
    </row>
    <row r="13" spans="1:13" x14ac:dyDescent="0.3">
      <c r="A13" s="101">
        <v>-0.245</v>
      </c>
      <c r="B13">
        <v>0</v>
      </c>
      <c r="C13" s="102">
        <v>0</v>
      </c>
      <c r="D13" s="101">
        <v>0.06</v>
      </c>
      <c r="E13">
        <v>7</v>
      </c>
      <c r="F13" s="102">
        <v>0.65145228215767637</v>
      </c>
      <c r="H13">
        <f t="shared" si="0"/>
        <v>2.4301578000152832E-7</v>
      </c>
      <c r="I13">
        <f t="shared" si="1"/>
        <v>2.928340149018416E-7</v>
      </c>
    </row>
    <row r="14" spans="1:13" x14ac:dyDescent="0.3">
      <c r="A14" s="101">
        <v>-0.24</v>
      </c>
      <c r="B14">
        <v>0</v>
      </c>
      <c r="C14" s="102">
        <v>0</v>
      </c>
      <c r="D14" s="101">
        <v>-2.5000000000000001E-2</v>
      </c>
      <c r="E14">
        <v>6</v>
      </c>
      <c r="F14" s="102">
        <v>0.67634854771784236</v>
      </c>
      <c r="H14">
        <f t="shared" si="0"/>
        <v>4.8201147493405564E-7</v>
      </c>
      <c r="I14">
        <f t="shared" si="1"/>
        <v>5.8082382729553704E-7</v>
      </c>
    </row>
    <row r="15" spans="1:13" x14ac:dyDescent="0.3">
      <c r="A15" s="101">
        <v>-0.23499999999999999</v>
      </c>
      <c r="B15">
        <v>0</v>
      </c>
      <c r="C15" s="102">
        <v>0</v>
      </c>
      <c r="D15" s="101">
        <v>-5.0000000000000001E-3</v>
      </c>
      <c r="E15">
        <v>6</v>
      </c>
      <c r="F15" s="102">
        <v>0.70124481327800825</v>
      </c>
      <c r="H15">
        <f t="shared" si="0"/>
        <v>9.4304301216524467E-7</v>
      </c>
      <c r="I15">
        <f t="shared" si="1"/>
        <v>1.1363668296591198E-6</v>
      </c>
    </row>
    <row r="16" spans="1:13" x14ac:dyDescent="0.3">
      <c r="A16" s="101">
        <v>-0.23</v>
      </c>
      <c r="B16">
        <v>0</v>
      </c>
      <c r="C16" s="102">
        <v>0</v>
      </c>
      <c r="D16" s="101">
        <v>-0.06</v>
      </c>
      <c r="E16">
        <v>5</v>
      </c>
      <c r="F16" s="102">
        <v>0.72199170124481327</v>
      </c>
      <c r="H16">
        <f t="shared" si="0"/>
        <v>1.8199390643672343E-6</v>
      </c>
      <c r="I16">
        <f t="shared" si="1"/>
        <v>2.1930265725625174E-6</v>
      </c>
    </row>
    <row r="17" spans="1:9" x14ac:dyDescent="0.3">
      <c r="A17" s="101">
        <v>-0.22500000000000001</v>
      </c>
      <c r="B17">
        <v>0</v>
      </c>
      <c r="C17" s="102">
        <v>0</v>
      </c>
      <c r="D17" s="101">
        <v>-0.03</v>
      </c>
      <c r="E17">
        <v>5</v>
      </c>
      <c r="F17" s="102">
        <v>0.74273858921161828</v>
      </c>
      <c r="H17">
        <f t="shared" si="0"/>
        <v>3.4644429535303439E-6</v>
      </c>
      <c r="I17">
        <f t="shared" si="1"/>
        <v>4.1746537590040646E-6</v>
      </c>
    </row>
    <row r="18" spans="1:9" x14ac:dyDescent="0.3">
      <c r="A18" s="101">
        <v>-0.22</v>
      </c>
      <c r="B18">
        <v>0</v>
      </c>
      <c r="C18" s="102">
        <v>0</v>
      </c>
      <c r="D18" s="101">
        <v>0</v>
      </c>
      <c r="E18">
        <v>5</v>
      </c>
      <c r="F18" s="102">
        <v>0.76348547717842319</v>
      </c>
      <c r="H18">
        <f t="shared" si="0"/>
        <v>6.5052082433656687E-6</v>
      </c>
      <c r="I18">
        <f t="shared" si="1"/>
        <v>7.8387759332556312E-6</v>
      </c>
    </row>
    <row r="19" spans="1:9" x14ac:dyDescent="0.3">
      <c r="A19" s="101">
        <v>-0.215</v>
      </c>
      <c r="B19">
        <v>0</v>
      </c>
      <c r="C19" s="102">
        <v>0</v>
      </c>
      <c r="D19" s="101">
        <v>5.5E-2</v>
      </c>
      <c r="E19">
        <v>5</v>
      </c>
      <c r="F19" s="102">
        <v>0.78423236514522821</v>
      </c>
      <c r="H19">
        <f t="shared" si="0"/>
        <v>1.2048700651554901E-5</v>
      </c>
      <c r="I19">
        <f t="shared" si="1"/>
        <v>1.4518684285123657E-5</v>
      </c>
    </row>
    <row r="20" spans="1:9" x14ac:dyDescent="0.3">
      <c r="A20" s="101">
        <v>-0.21</v>
      </c>
      <c r="B20">
        <v>0</v>
      </c>
      <c r="C20" s="102">
        <v>0</v>
      </c>
      <c r="D20" s="101">
        <v>-0.08</v>
      </c>
      <c r="E20">
        <v>4</v>
      </c>
      <c r="F20" s="102">
        <v>0.80082987551867224</v>
      </c>
      <c r="H20">
        <f t="shared" si="0"/>
        <v>2.2012554644978253E-5</v>
      </c>
      <c r="I20">
        <f t="shared" si="1"/>
        <v>2.6525128347198796E-5</v>
      </c>
    </row>
    <row r="21" spans="1:9" x14ac:dyDescent="0.3">
      <c r="A21" s="101">
        <v>-0.20499999999999999</v>
      </c>
      <c r="B21">
        <v>0</v>
      </c>
      <c r="C21" s="102">
        <v>0</v>
      </c>
      <c r="D21" s="101">
        <v>-0.02</v>
      </c>
      <c r="E21">
        <v>4</v>
      </c>
      <c r="F21" s="102">
        <v>0.81742738589211617</v>
      </c>
      <c r="H21">
        <f t="shared" si="0"/>
        <v>3.9669059254054255E-5</v>
      </c>
      <c r="I21">
        <f t="shared" si="1"/>
        <v>4.7801216401135379E-5</v>
      </c>
    </row>
    <row r="22" spans="1:9" x14ac:dyDescent="0.3">
      <c r="A22" s="101">
        <v>-0.2</v>
      </c>
      <c r="B22">
        <v>0</v>
      </c>
      <c r="C22" s="102">
        <v>0</v>
      </c>
      <c r="D22" s="101">
        <v>0.05</v>
      </c>
      <c r="E22">
        <v>4</v>
      </c>
      <c r="F22" s="102">
        <v>0.8340248962655602</v>
      </c>
      <c r="H22">
        <f t="shared" si="0"/>
        <v>7.0515497998307303E-5</v>
      </c>
      <c r="I22">
        <f t="shared" si="1"/>
        <v>8.4971175087960294E-5</v>
      </c>
    </row>
    <row r="23" spans="1:9" x14ac:dyDescent="0.3">
      <c r="A23" s="101">
        <v>-0.19500000000000001</v>
      </c>
      <c r="B23">
        <v>0</v>
      </c>
      <c r="C23" s="102">
        <v>0</v>
      </c>
      <c r="D23" s="101">
        <v>-7.0000000000000007E-2</v>
      </c>
      <c r="E23">
        <v>3</v>
      </c>
      <c r="F23" s="102">
        <v>0.84647302904564314</v>
      </c>
      <c r="H23">
        <f t="shared" si="0"/>
        <v>1.2364269852366719E-4</v>
      </c>
      <c r="I23">
        <f t="shared" si="1"/>
        <v>1.4898945172101897E-4</v>
      </c>
    </row>
    <row r="24" spans="1:9" x14ac:dyDescent="0.3">
      <c r="A24" s="101">
        <v>-0.19</v>
      </c>
      <c r="B24">
        <v>0</v>
      </c>
      <c r="C24" s="102">
        <v>0</v>
      </c>
      <c r="D24" s="101">
        <v>-3.5000000000000003E-2</v>
      </c>
      <c r="E24">
        <v>3</v>
      </c>
      <c r="F24" s="102">
        <v>0.85892116182572609</v>
      </c>
      <c r="H24">
        <f t="shared" si="0"/>
        <v>2.1384721292134194E-4</v>
      </c>
      <c r="I24">
        <f t="shared" si="1"/>
        <v>2.5768589157021702E-4</v>
      </c>
    </row>
    <row r="25" spans="1:9" x14ac:dyDescent="0.3">
      <c r="A25" s="101">
        <v>-0.185</v>
      </c>
      <c r="B25">
        <v>0</v>
      </c>
      <c r="C25" s="102">
        <v>0</v>
      </c>
      <c r="D25" s="101">
        <v>7.4999999999999997E-2</v>
      </c>
      <c r="E25">
        <v>3</v>
      </c>
      <c r="F25" s="102">
        <v>0.87136929460580914</v>
      </c>
      <c r="H25">
        <f t="shared" si="0"/>
        <v>3.6482948956274305E-4</v>
      </c>
      <c r="I25">
        <f t="shared" si="1"/>
        <v>4.3961953492310541E-4</v>
      </c>
    </row>
    <row r="26" spans="1:9" x14ac:dyDescent="0.3">
      <c r="A26" s="101">
        <v>-0.18</v>
      </c>
      <c r="B26">
        <v>0</v>
      </c>
      <c r="C26" s="102">
        <v>0</v>
      </c>
      <c r="D26" s="101">
        <v>8.5000000000000006E-2</v>
      </c>
      <c r="E26">
        <v>3</v>
      </c>
      <c r="F26" s="102">
        <v>0.88381742738589208</v>
      </c>
      <c r="H26">
        <f t="shared" si="0"/>
        <v>6.1394221734891276E-4</v>
      </c>
      <c r="I26">
        <f t="shared" si="1"/>
        <v>7.3980037190543981E-4</v>
      </c>
    </row>
    <row r="27" spans="1:9" x14ac:dyDescent="0.3">
      <c r="A27" s="101">
        <v>-0.17499999999999999</v>
      </c>
      <c r="B27">
        <v>0</v>
      </c>
      <c r="C27" s="102">
        <v>0</v>
      </c>
      <c r="D27" s="101">
        <v>0.09</v>
      </c>
      <c r="E27">
        <v>3</v>
      </c>
      <c r="F27" s="102">
        <v>0.89626556016597514</v>
      </c>
      <c r="H27">
        <f t="shared" si="0"/>
        <v>1.0190987829250691E-3</v>
      </c>
      <c r="I27">
        <f t="shared" si="1"/>
        <v>1.2280140334247085E-3</v>
      </c>
    </row>
    <row r="28" spans="1:9" x14ac:dyDescent="0.3">
      <c r="A28" s="101">
        <v>-0.17</v>
      </c>
      <c r="B28">
        <v>0</v>
      </c>
      <c r="C28" s="102">
        <v>0</v>
      </c>
      <c r="D28" s="101">
        <v>-0.105</v>
      </c>
      <c r="E28">
        <v>2</v>
      </c>
      <c r="F28" s="102">
        <v>0.9045643153526971</v>
      </c>
      <c r="H28">
        <f t="shared" si="0"/>
        <v>1.6686155602537321E-3</v>
      </c>
      <c r="I28">
        <f t="shared" si="1"/>
        <v>2.0106817501057473E-3</v>
      </c>
    </row>
    <row r="29" spans="1:9" x14ac:dyDescent="0.3">
      <c r="A29" s="101">
        <v>-0.16500000000000001</v>
      </c>
      <c r="B29">
        <v>1</v>
      </c>
      <c r="C29" s="102">
        <v>4.1493775933609959E-3</v>
      </c>
      <c r="D29" s="101">
        <v>-7.4999999999999997E-2</v>
      </c>
      <c r="E29">
        <v>2</v>
      </c>
      <c r="F29" s="102">
        <v>0.91286307053941906</v>
      </c>
      <c r="H29">
        <f t="shared" si="0"/>
        <v>2.6949301745136183E-3</v>
      </c>
      <c r="I29">
        <f t="shared" si="1"/>
        <v>3.2473908602889102E-3</v>
      </c>
    </row>
    <row r="30" spans="1:9" x14ac:dyDescent="0.3">
      <c r="A30" s="101">
        <v>-0.16</v>
      </c>
      <c r="B30">
        <v>0</v>
      </c>
      <c r="C30" s="102">
        <v>4.1493775933609959E-3</v>
      </c>
      <c r="D30" s="101">
        <v>-5.5E-2</v>
      </c>
      <c r="E30">
        <v>2</v>
      </c>
      <c r="F30" s="102">
        <v>0.92116182572614103</v>
      </c>
      <c r="H30">
        <f t="shared" si="0"/>
        <v>4.2932874486187721E-3</v>
      </c>
      <c r="I30">
        <f t="shared" si="1"/>
        <v>5.1734113755856201E-3</v>
      </c>
    </row>
    <row r="31" spans="1:9" x14ac:dyDescent="0.3">
      <c r="A31" s="101">
        <v>-0.155</v>
      </c>
      <c r="B31">
        <v>0</v>
      </c>
      <c r="C31" s="102">
        <v>4.1493775933609959E-3</v>
      </c>
      <c r="D31" s="101">
        <v>-0.05</v>
      </c>
      <c r="E31">
        <v>2</v>
      </c>
      <c r="F31" s="102">
        <v>0.9294605809128631</v>
      </c>
      <c r="H31">
        <f t="shared" si="0"/>
        <v>6.7465794349671915E-3</v>
      </c>
      <c r="I31">
        <f t="shared" si="1"/>
        <v>8.1296282191354666E-3</v>
      </c>
    </row>
    <row r="32" spans="1:9" x14ac:dyDescent="0.3">
      <c r="A32" s="101">
        <v>-0.15</v>
      </c>
      <c r="B32">
        <v>0</v>
      </c>
      <c r="C32" s="102">
        <v>4.1493775933609959E-3</v>
      </c>
      <c r="D32" s="101">
        <v>-4.4999999999999998E-2</v>
      </c>
      <c r="E32">
        <v>2</v>
      </c>
      <c r="F32" s="102">
        <v>0.93775933609958506</v>
      </c>
      <c r="H32">
        <f t="shared" si="0"/>
        <v>1.0457515843865159E-2</v>
      </c>
      <c r="I32">
        <f t="shared" si="1"/>
        <v>1.2601306591857517E-2</v>
      </c>
    </row>
    <row r="33" spans="1:9" x14ac:dyDescent="0.3">
      <c r="A33" s="101">
        <v>-0.14499999999999999</v>
      </c>
      <c r="B33">
        <v>0</v>
      </c>
      <c r="C33" s="102">
        <v>4.1493775933609959E-3</v>
      </c>
      <c r="D33" s="101">
        <v>7.0000000000000007E-2</v>
      </c>
      <c r="E33">
        <v>2</v>
      </c>
      <c r="F33" s="102">
        <v>0.94605809128630702</v>
      </c>
      <c r="H33">
        <f t="shared" si="0"/>
        <v>1.5989123095400456E-2</v>
      </c>
      <c r="I33">
        <f t="shared" si="1"/>
        <v>1.9266893329957548E-2</v>
      </c>
    </row>
    <row r="34" spans="1:9" x14ac:dyDescent="0.3">
      <c r="A34" s="101">
        <v>-0.14000000000000001</v>
      </c>
      <c r="B34">
        <v>0</v>
      </c>
      <c r="C34" s="102">
        <v>4.1493775933609959E-3</v>
      </c>
      <c r="D34" s="101">
        <v>0.08</v>
      </c>
      <c r="E34">
        <v>2</v>
      </c>
      <c r="F34" s="102">
        <v>0.9543568464730291</v>
      </c>
      <c r="H34">
        <f t="shared" si="0"/>
        <v>2.4114151357899245E-2</v>
      </c>
      <c r="I34">
        <f t="shared" si="1"/>
        <v>2.9057552386268594E-2</v>
      </c>
    </row>
    <row r="35" spans="1:9" x14ac:dyDescent="0.3">
      <c r="A35" s="101">
        <v>-0.13500000000000001</v>
      </c>
      <c r="B35">
        <v>0</v>
      </c>
      <c r="C35" s="102">
        <v>4.1493775933609959E-3</v>
      </c>
      <c r="D35" s="101">
        <v>0.11</v>
      </c>
      <c r="E35">
        <v>2</v>
      </c>
      <c r="F35" s="102">
        <v>0.96265560165975106</v>
      </c>
      <c r="H35">
        <f t="shared" si="0"/>
        <v>3.5873234852000835E-2</v>
      </c>
      <c r="I35">
        <f t="shared" si="1"/>
        <v>4.3227247996661007E-2</v>
      </c>
    </row>
    <row r="36" spans="1:9" x14ac:dyDescent="0.3">
      <c r="A36" s="101">
        <v>-0.13</v>
      </c>
      <c r="B36">
        <v>0</v>
      </c>
      <c r="C36" s="102">
        <v>4.1493775933609959E-3</v>
      </c>
      <c r="D36" s="101">
        <v>-0.16500000000000001</v>
      </c>
      <c r="E36">
        <v>1</v>
      </c>
      <c r="F36" s="102">
        <v>0.96680497925311204</v>
      </c>
      <c r="H36">
        <f t="shared" si="0"/>
        <v>5.2640538173321136E-2</v>
      </c>
      <c r="I36">
        <f t="shared" si="1"/>
        <v>6.3431848498851973E-2</v>
      </c>
    </row>
    <row r="37" spans="1:9" x14ac:dyDescent="0.3">
      <c r="A37" s="101">
        <v>-0.125</v>
      </c>
      <c r="B37">
        <v>0</v>
      </c>
      <c r="C37" s="102">
        <v>4.1493775933609959E-3</v>
      </c>
      <c r="D37" s="101">
        <v>-0.12</v>
      </c>
      <c r="E37">
        <v>1</v>
      </c>
      <c r="F37" s="102">
        <v>0.97095435684647302</v>
      </c>
      <c r="H37">
        <f t="shared" si="0"/>
        <v>7.6194096268018097E-2</v>
      </c>
      <c r="I37">
        <f t="shared" si="1"/>
        <v>9.1813886002961809E-2</v>
      </c>
    </row>
    <row r="38" spans="1:9" x14ac:dyDescent="0.3">
      <c r="A38" s="101">
        <v>-0.12</v>
      </c>
      <c r="B38">
        <v>1</v>
      </c>
      <c r="C38" s="102">
        <v>8.2987551867219917E-3</v>
      </c>
      <c r="D38" s="101">
        <v>-0.09</v>
      </c>
      <c r="E38">
        <v>1</v>
      </c>
      <c r="F38" s="102">
        <v>0.975103734439834</v>
      </c>
      <c r="H38">
        <f t="shared" si="0"/>
        <v>0.10878613459881387</v>
      </c>
      <c r="I38">
        <f t="shared" si="1"/>
        <v>0.13108729219157073</v>
      </c>
    </row>
    <row r="39" spans="1:9" x14ac:dyDescent="0.3">
      <c r="A39" s="101">
        <v>-0.115</v>
      </c>
      <c r="B39">
        <v>0</v>
      </c>
      <c r="C39" s="102">
        <v>8.2987551867219917E-3</v>
      </c>
      <c r="D39" s="101">
        <v>-8.5000000000000006E-2</v>
      </c>
      <c r="E39">
        <v>1</v>
      </c>
      <c r="F39" s="102">
        <v>0.97925311203319498</v>
      </c>
      <c r="H39">
        <f t="shared" si="0"/>
        <v>0.15320642924798902</v>
      </c>
      <c r="I39">
        <f t="shared" si="1"/>
        <v>0.18461374724382676</v>
      </c>
    </row>
    <row r="40" spans="1:9" x14ac:dyDescent="0.3">
      <c r="A40" s="101">
        <v>-0.11</v>
      </c>
      <c r="B40">
        <v>0</v>
      </c>
      <c r="C40" s="102">
        <v>8.2987551867219917E-3</v>
      </c>
      <c r="D40" s="101">
        <v>-6.5000000000000002E-2</v>
      </c>
      <c r="E40">
        <v>1</v>
      </c>
      <c r="F40" s="102">
        <v>0.98340248962655596</v>
      </c>
      <c r="H40">
        <f t="shared" si="0"/>
        <v>0.21282941800731117</v>
      </c>
      <c r="I40">
        <f t="shared" si="1"/>
        <v>0.25645944869880999</v>
      </c>
    </row>
    <row r="41" spans="1:9" x14ac:dyDescent="0.3">
      <c r="A41" s="101">
        <v>-0.105</v>
      </c>
      <c r="B41">
        <v>2</v>
      </c>
      <c r="C41" s="102">
        <v>1.6597510373443983E-2</v>
      </c>
      <c r="D41" s="101">
        <v>-0.04</v>
      </c>
      <c r="E41">
        <v>1</v>
      </c>
      <c r="F41" s="102">
        <v>0.98755186721991706</v>
      </c>
      <c r="H41">
        <f t="shared" si="0"/>
        <v>0.29163359125483451</v>
      </c>
      <c r="I41">
        <f t="shared" si="1"/>
        <v>0.35141847746207561</v>
      </c>
    </row>
    <row r="42" spans="1:9" x14ac:dyDescent="0.3">
      <c r="A42" s="101">
        <v>-0.1</v>
      </c>
      <c r="B42">
        <v>0</v>
      </c>
      <c r="C42" s="102">
        <v>1.6597510373443983E-2</v>
      </c>
      <c r="D42" s="101">
        <v>6.5000000000000002E-2</v>
      </c>
      <c r="E42">
        <v>1</v>
      </c>
      <c r="F42" s="102">
        <v>0.99170124481327804</v>
      </c>
      <c r="H42">
        <f t="shared" si="0"/>
        <v>0.39418006436495184</v>
      </c>
      <c r="I42">
        <f t="shared" si="1"/>
        <v>0.47498697755976699</v>
      </c>
    </row>
    <row r="43" spans="1:9" x14ac:dyDescent="0.3">
      <c r="A43" s="101">
        <v>-9.5000000000000001E-2</v>
      </c>
      <c r="B43">
        <v>0</v>
      </c>
      <c r="C43" s="102">
        <v>1.6597510373443983E-2</v>
      </c>
      <c r="D43" s="101">
        <v>0.1</v>
      </c>
      <c r="E43">
        <v>1</v>
      </c>
      <c r="F43" s="102">
        <v>0.99585062240663902</v>
      </c>
      <c r="H43">
        <f t="shared" si="0"/>
        <v>0.52553662533025181</v>
      </c>
      <c r="I43">
        <f t="shared" si="1"/>
        <v>0.63327163352295346</v>
      </c>
    </row>
    <row r="44" spans="1:9" x14ac:dyDescent="0.3">
      <c r="A44" s="101">
        <v>-0.09</v>
      </c>
      <c r="B44">
        <v>1</v>
      </c>
      <c r="C44" s="102">
        <v>2.0746887966804978E-2</v>
      </c>
      <c r="D44" s="101">
        <v>0.13</v>
      </c>
      <c r="E44">
        <v>1</v>
      </c>
      <c r="F44" s="102">
        <v>1</v>
      </c>
      <c r="H44">
        <f t="shared" si="0"/>
        <v>0.69113445062251988</v>
      </c>
      <c r="I44">
        <f t="shared" si="1"/>
        <v>0.83281701300013655</v>
      </c>
    </row>
    <row r="45" spans="1:9" x14ac:dyDescent="0.3">
      <c r="A45" s="101">
        <v>-8.5000000000000006E-2</v>
      </c>
      <c r="B45">
        <v>1</v>
      </c>
      <c r="C45" s="102">
        <v>2.4896265560165973E-2</v>
      </c>
      <c r="D45" s="101">
        <v>-0.3</v>
      </c>
      <c r="E45">
        <v>0</v>
      </c>
      <c r="F45" s="102">
        <v>1</v>
      </c>
      <c r="H45">
        <f t="shared" si="0"/>
        <v>0.8965475268268237</v>
      </c>
      <c r="I45">
        <f t="shared" si="1"/>
        <v>1.0803397698263226</v>
      </c>
    </row>
    <row r="46" spans="1:9" x14ac:dyDescent="0.3">
      <c r="A46" s="101">
        <v>-0.08</v>
      </c>
      <c r="B46">
        <v>4</v>
      </c>
      <c r="C46" s="102">
        <v>4.1493775933609957E-2</v>
      </c>
      <c r="D46" s="101">
        <v>-0.29499999999999998</v>
      </c>
      <c r="E46">
        <v>0</v>
      </c>
      <c r="F46" s="102">
        <v>1</v>
      </c>
      <c r="H46">
        <f t="shared" si="0"/>
        <v>1.1471898976835573</v>
      </c>
      <c r="I46">
        <f t="shared" si="1"/>
        <v>1.3823638267086866</v>
      </c>
    </row>
    <row r="47" spans="1:9" x14ac:dyDescent="0.3">
      <c r="A47" s="101">
        <v>-7.4999999999999997E-2</v>
      </c>
      <c r="B47">
        <v>2</v>
      </c>
      <c r="C47" s="102">
        <v>4.9792531120331947E-2</v>
      </c>
      <c r="D47" s="101">
        <v>-0.28999999999999998</v>
      </c>
      <c r="E47">
        <v>0</v>
      </c>
      <c r="F47" s="102">
        <v>1</v>
      </c>
      <c r="H47">
        <f t="shared" si="0"/>
        <v>1.4479332211362286</v>
      </c>
      <c r="I47">
        <f t="shared" si="1"/>
        <v>1.7447595314691555</v>
      </c>
    </row>
    <row r="48" spans="1:9" x14ac:dyDescent="0.3">
      <c r="A48" s="101">
        <v>-7.0000000000000007E-2</v>
      </c>
      <c r="B48">
        <v>3</v>
      </c>
      <c r="C48" s="102">
        <v>6.2240663900414939E-2</v>
      </c>
      <c r="D48" s="101">
        <v>-0.28499999999999998</v>
      </c>
      <c r="E48">
        <v>0</v>
      </c>
      <c r="F48" s="102">
        <v>1</v>
      </c>
      <c r="H48">
        <f t="shared" si="0"/>
        <v>1.8026564757775363</v>
      </c>
      <c r="I48">
        <f t="shared" si="1"/>
        <v>2.1722010533119311</v>
      </c>
    </row>
    <row r="49" spans="1:9" x14ac:dyDescent="0.3">
      <c r="A49" s="101">
        <v>-6.5000000000000002E-2</v>
      </c>
      <c r="B49">
        <v>1</v>
      </c>
      <c r="C49" s="102">
        <v>6.6390041493775934E-2</v>
      </c>
      <c r="D49" s="101">
        <v>-0.28000000000000003</v>
      </c>
      <c r="E49">
        <v>0</v>
      </c>
      <c r="F49" s="102">
        <v>1</v>
      </c>
      <c r="H49">
        <f t="shared" si="0"/>
        <v>2.2137503108659096</v>
      </c>
      <c r="I49">
        <f t="shared" si="1"/>
        <v>2.6675691245934212</v>
      </c>
    </row>
    <row r="50" spans="1:9" x14ac:dyDescent="0.3">
      <c r="A50" s="101">
        <v>-0.06</v>
      </c>
      <c r="B50">
        <v>5</v>
      </c>
      <c r="C50" s="102">
        <v>8.7136929460580909E-2</v>
      </c>
      <c r="D50" s="101">
        <v>-0.27500000000000002</v>
      </c>
      <c r="E50">
        <v>0</v>
      </c>
      <c r="F50" s="102">
        <v>1</v>
      </c>
      <c r="H50">
        <f t="shared" si="0"/>
        <v>2.6816093983122258</v>
      </c>
      <c r="I50">
        <f t="shared" si="1"/>
        <v>3.2313393249662323</v>
      </c>
    </row>
    <row r="51" spans="1:9" x14ac:dyDescent="0.3">
      <c r="A51" s="101">
        <v>-5.5E-2</v>
      </c>
      <c r="B51">
        <v>2</v>
      </c>
      <c r="C51" s="102">
        <v>9.5435684647302899E-2</v>
      </c>
      <c r="D51" s="101">
        <v>-0.27</v>
      </c>
      <c r="E51">
        <v>0</v>
      </c>
      <c r="F51" s="102">
        <v>1</v>
      </c>
      <c r="H51">
        <f t="shared" si="0"/>
        <v>3.2041557954708315</v>
      </c>
      <c r="I51">
        <f t="shared" si="1"/>
        <v>3.8610077335423516</v>
      </c>
    </row>
    <row r="52" spans="1:9" x14ac:dyDescent="0.3">
      <c r="A52" s="101">
        <v>-0.05</v>
      </c>
      <c r="B52">
        <v>2</v>
      </c>
      <c r="C52" s="102">
        <v>0.1037344398340249</v>
      </c>
      <c r="D52" s="101">
        <v>-0.26500000000000001</v>
      </c>
      <c r="E52">
        <v>0</v>
      </c>
      <c r="F52" s="102">
        <v>1</v>
      </c>
      <c r="H52">
        <f t="shared" si="0"/>
        <v>3.7764431551500044</v>
      </c>
      <c r="I52">
        <f t="shared" si="1"/>
        <v>4.5506140019557551</v>
      </c>
    </row>
    <row r="53" spans="1:9" x14ac:dyDescent="0.3">
      <c r="A53" s="101">
        <v>-4.4999999999999998E-2</v>
      </c>
      <c r="B53">
        <v>2</v>
      </c>
      <c r="C53" s="102">
        <v>0.11203319502074689</v>
      </c>
      <c r="D53" s="101">
        <v>-0.26</v>
      </c>
      <c r="E53">
        <v>0</v>
      </c>
      <c r="F53" s="102">
        <v>1</v>
      </c>
      <c r="H53">
        <f t="shared" si="0"/>
        <v>4.3903940472885568</v>
      </c>
      <c r="I53">
        <f t="shared" si="1"/>
        <v>5.2904248269827114</v>
      </c>
    </row>
    <row r="54" spans="1:9" x14ac:dyDescent="0.3">
      <c r="A54" s="101">
        <v>-0.04</v>
      </c>
      <c r="B54">
        <v>1</v>
      </c>
      <c r="C54" s="102">
        <v>0.11618257261410789</v>
      </c>
      <c r="D54" s="101">
        <v>-0.255</v>
      </c>
      <c r="E54">
        <v>0</v>
      </c>
      <c r="F54" s="102">
        <v>1</v>
      </c>
      <c r="H54">
        <f t="shared" si="0"/>
        <v>5.0347194059505016</v>
      </c>
      <c r="I54">
        <f t="shared" si="1"/>
        <v>6.066836884170355</v>
      </c>
    </row>
    <row r="55" spans="1:9" x14ac:dyDescent="0.3">
      <c r="A55" s="101">
        <v>-3.5000000000000003E-2</v>
      </c>
      <c r="B55">
        <v>3</v>
      </c>
      <c r="C55" s="102">
        <v>0.12863070539419086</v>
      </c>
      <c r="D55" s="101">
        <v>-0.25</v>
      </c>
      <c r="E55">
        <v>0</v>
      </c>
      <c r="F55" s="102">
        <v>1</v>
      </c>
      <c r="H55">
        <f t="shared" si="0"/>
        <v>5.6950594757228679</v>
      </c>
      <c r="I55">
        <f t="shared" si="1"/>
        <v>6.8625466682460559</v>
      </c>
    </row>
    <row r="56" spans="1:9" x14ac:dyDescent="0.3">
      <c r="A56" s="101">
        <v>-0.03</v>
      </c>
      <c r="B56">
        <v>5</v>
      </c>
      <c r="C56" s="102">
        <v>0.14937759336099585</v>
      </c>
      <c r="D56" s="101">
        <v>-0.245</v>
      </c>
      <c r="E56">
        <v>0</v>
      </c>
      <c r="F56" s="102">
        <v>1</v>
      </c>
      <c r="H56">
        <f t="shared" si="0"/>
        <v>6.3543696910279932</v>
      </c>
      <c r="I56">
        <f t="shared" si="1"/>
        <v>7.6570154776887316</v>
      </c>
    </row>
    <row r="57" spans="1:9" x14ac:dyDescent="0.3">
      <c r="A57" s="101">
        <v>-2.5000000000000001E-2</v>
      </c>
      <c r="B57">
        <v>6</v>
      </c>
      <c r="C57" s="102">
        <v>0.17427385892116182</v>
      </c>
      <c r="D57" s="101">
        <v>-0.24</v>
      </c>
      <c r="E57">
        <v>0</v>
      </c>
      <c r="F57" s="102">
        <v>1</v>
      </c>
      <c r="H57">
        <f t="shared" si="0"/>
        <v>6.9935536986395483</v>
      </c>
      <c r="I57">
        <f t="shared" si="1"/>
        <v>8.4272322068606567</v>
      </c>
    </row>
    <row r="58" spans="1:9" x14ac:dyDescent="0.3">
      <c r="A58" s="101">
        <v>-0.02</v>
      </c>
      <c r="B58">
        <v>4</v>
      </c>
      <c r="C58" s="102">
        <v>0.1908713692946058</v>
      </c>
      <c r="D58" s="101">
        <v>-0.23499999999999999</v>
      </c>
      <c r="E58">
        <v>0</v>
      </c>
      <c r="F58" s="102">
        <v>1</v>
      </c>
      <c r="H58">
        <f t="shared" si="0"/>
        <v>7.5923211716168835</v>
      </c>
      <c r="I58">
        <f t="shared" si="1"/>
        <v>9.1487470117983456</v>
      </c>
    </row>
    <row r="59" spans="1:9" x14ac:dyDescent="0.3">
      <c r="A59" s="101">
        <v>-1.4999999999999999E-2</v>
      </c>
      <c r="B59">
        <v>17</v>
      </c>
      <c r="C59" s="102">
        <v>0.26141078838174275</v>
      </c>
      <c r="D59" s="101">
        <v>-0.23</v>
      </c>
      <c r="E59">
        <v>0</v>
      </c>
      <c r="F59" s="102">
        <v>1</v>
      </c>
      <c r="H59">
        <f t="shared" si="0"/>
        <v>8.1302228657724633</v>
      </c>
      <c r="I59">
        <f t="shared" si="1"/>
        <v>9.7969185532558196</v>
      </c>
    </row>
    <row r="60" spans="1:9" x14ac:dyDescent="0.3">
      <c r="A60" s="101">
        <v>-0.01</v>
      </c>
      <c r="B60">
        <v>7</v>
      </c>
      <c r="C60" s="102">
        <v>0.29045643153526973</v>
      </c>
      <c r="D60" s="101">
        <v>-0.22500000000000001</v>
      </c>
      <c r="E60">
        <v>0</v>
      </c>
      <c r="F60" s="102">
        <v>1</v>
      </c>
      <c r="H60">
        <f t="shared" si="0"/>
        <v>8.5877926821705959</v>
      </c>
      <c r="I60">
        <f t="shared" si="1"/>
        <v>10.348290182015569</v>
      </c>
    </row>
    <row r="61" spans="1:9" x14ac:dyDescent="0.3">
      <c r="A61" s="101">
        <v>-5.0000000000000001E-3</v>
      </c>
      <c r="B61">
        <v>6</v>
      </c>
      <c r="C61" s="102">
        <v>0.31535269709543567</v>
      </c>
      <c r="D61" s="101">
        <v>-0.22</v>
      </c>
      <c r="E61">
        <v>0</v>
      </c>
      <c r="F61" s="102">
        <v>1</v>
      </c>
      <c r="H61">
        <f t="shared" si="0"/>
        <v>8.9477094707072133</v>
      </c>
      <c r="I61">
        <f t="shared" si="1"/>
        <v>10.78198991220219</v>
      </c>
    </row>
    <row r="62" spans="1:9" x14ac:dyDescent="0.3">
      <c r="A62" s="101">
        <v>0</v>
      </c>
      <c r="B62">
        <v>5</v>
      </c>
      <c r="C62" s="102">
        <v>0.33609958506224069</v>
      </c>
      <c r="D62" s="101">
        <v>-0.215</v>
      </c>
      <c r="E62">
        <v>0</v>
      </c>
      <c r="F62" s="102">
        <v>1</v>
      </c>
      <c r="H62">
        <f t="shared" si="0"/>
        <v>9.1958826093290167</v>
      </c>
      <c r="I62">
        <f t="shared" si="1"/>
        <v>11.081038544241464</v>
      </c>
    </row>
    <row r="63" spans="1:9" x14ac:dyDescent="0.3">
      <c r="A63" s="101">
        <v>5.0000000000000001E-3</v>
      </c>
      <c r="B63">
        <v>16</v>
      </c>
      <c r="C63" s="102">
        <v>0.40248962655601661</v>
      </c>
      <c r="D63" s="101">
        <v>-0.21</v>
      </c>
      <c r="E63">
        <v>0</v>
      </c>
      <c r="F63" s="102">
        <v>1</v>
      </c>
      <c r="H63">
        <f t="shared" si="0"/>
        <v>9.3223667551286749</v>
      </c>
      <c r="I63">
        <f t="shared" si="1"/>
        <v>11.233451939930053</v>
      </c>
    </row>
    <row r="64" spans="1:9" x14ac:dyDescent="0.3">
      <c r="A64" s="101">
        <v>0.01</v>
      </c>
      <c r="B64">
        <v>15</v>
      </c>
      <c r="C64" s="102">
        <v>0.46473029045643155</v>
      </c>
      <c r="D64" s="101">
        <v>-0.20499999999999999</v>
      </c>
      <c r="E64">
        <v>0</v>
      </c>
      <c r="F64" s="102">
        <v>1</v>
      </c>
      <c r="H64">
        <f t="shared" si="0"/>
        <v>9.3220230506099444</v>
      </c>
      <c r="I64">
        <f t="shared" si="1"/>
        <v>11.233037775984982</v>
      </c>
    </row>
    <row r="65" spans="1:9" x14ac:dyDescent="0.3">
      <c r="A65" s="101">
        <v>1.4999999999999999E-2</v>
      </c>
      <c r="B65">
        <v>20</v>
      </c>
      <c r="C65" s="102">
        <v>0.5477178423236515</v>
      </c>
      <c r="D65" s="101">
        <v>-0.2</v>
      </c>
      <c r="E65">
        <v>0</v>
      </c>
      <c r="F65" s="102">
        <v>1</v>
      </c>
      <c r="H65">
        <f t="shared" si="0"/>
        <v>9.1948655232302894</v>
      </c>
      <c r="I65">
        <f t="shared" si="1"/>
        <v>11.079812955492498</v>
      </c>
    </row>
    <row r="66" spans="1:9" x14ac:dyDescent="0.3">
      <c r="A66" s="101">
        <v>0.02</v>
      </c>
      <c r="B66">
        <v>18</v>
      </c>
      <c r="C66" s="102">
        <v>0.62240663900414939</v>
      </c>
      <c r="D66" s="101">
        <v>-0.19500000000000001</v>
      </c>
      <c r="E66">
        <v>0</v>
      </c>
      <c r="F66" s="102">
        <v>1</v>
      </c>
      <c r="H66">
        <f t="shared" si="0"/>
        <v>8.946060135567226</v>
      </c>
      <c r="I66">
        <f t="shared" si="1"/>
        <v>10.780002463358509</v>
      </c>
    </row>
    <row r="67" spans="1:9" x14ac:dyDescent="0.3">
      <c r="A67" s="101">
        <v>2.5000000000000001E-2</v>
      </c>
      <c r="B67">
        <v>15</v>
      </c>
      <c r="C67" s="102">
        <v>0.68464730290456433</v>
      </c>
      <c r="D67" s="101">
        <v>-0.19</v>
      </c>
      <c r="E67">
        <v>0</v>
      </c>
      <c r="F67" s="102">
        <v>1</v>
      </c>
      <c r="H67">
        <f t="shared" ref="H67:H122" si="2">_xlfn.NORM.DIST(A67,$K$2,$L$2,FALSE)</f>
        <v>8.5855765757430884</v>
      </c>
      <c r="I67">
        <f t="shared" ref="I67:I122" si="3">H67*241*0.5%</f>
        <v>10.345619773770423</v>
      </c>
    </row>
    <row r="68" spans="1:9" x14ac:dyDescent="0.3">
      <c r="A68" s="101">
        <v>0.03</v>
      </c>
      <c r="B68">
        <v>7</v>
      </c>
      <c r="C68" s="102">
        <v>0.7136929460580913</v>
      </c>
      <c r="D68" s="101">
        <v>-0.185</v>
      </c>
      <c r="E68">
        <v>0</v>
      </c>
      <c r="F68" s="102">
        <v>1</v>
      </c>
      <c r="H68">
        <f t="shared" si="2"/>
        <v>8.1275254992045696</v>
      </c>
      <c r="I68">
        <f t="shared" si="3"/>
        <v>9.7936682265415058</v>
      </c>
    </row>
    <row r="69" spans="1:9" x14ac:dyDescent="0.3">
      <c r="A69" s="101">
        <v>3.5000000000000003E-2</v>
      </c>
      <c r="B69">
        <v>13</v>
      </c>
      <c r="C69" s="102">
        <v>0.76763485477178428</v>
      </c>
      <c r="D69" s="101">
        <v>-0.18</v>
      </c>
      <c r="E69">
        <v>0</v>
      </c>
      <c r="F69" s="102">
        <v>1</v>
      </c>
      <c r="H69">
        <f t="shared" si="2"/>
        <v>7.5892426213041801</v>
      </c>
      <c r="I69">
        <f t="shared" si="3"/>
        <v>9.1450373586715372</v>
      </c>
    </row>
    <row r="70" spans="1:9" x14ac:dyDescent="0.3">
      <c r="A70" s="101">
        <v>0.04</v>
      </c>
      <c r="B70">
        <v>14</v>
      </c>
      <c r="C70" s="102">
        <v>0.82572614107883813</v>
      </c>
      <c r="D70" s="101">
        <v>-0.17499999999999999</v>
      </c>
      <c r="E70">
        <v>0</v>
      </c>
      <c r="F70" s="102">
        <v>1</v>
      </c>
      <c r="H70">
        <f t="shared" si="2"/>
        <v>6.9902024684922157</v>
      </c>
      <c r="I70">
        <f t="shared" si="3"/>
        <v>8.4231939745331204</v>
      </c>
    </row>
    <row r="71" spans="1:9" x14ac:dyDescent="0.3">
      <c r="A71" s="101">
        <v>4.4999999999999998E-2</v>
      </c>
      <c r="B71">
        <v>8</v>
      </c>
      <c r="C71" s="102">
        <v>0.85892116182572609</v>
      </c>
      <c r="D71" s="101">
        <v>-0.17</v>
      </c>
      <c r="E71">
        <v>0</v>
      </c>
      <c r="F71" s="102">
        <v>1</v>
      </c>
      <c r="H71">
        <f t="shared" si="2"/>
        <v>6.3508564276041453</v>
      </c>
      <c r="I71">
        <f t="shared" si="3"/>
        <v>7.6527819952629956</v>
      </c>
    </row>
    <row r="72" spans="1:9" x14ac:dyDescent="0.3">
      <c r="A72" s="101">
        <v>0.05</v>
      </c>
      <c r="B72">
        <v>4</v>
      </c>
      <c r="C72" s="102">
        <v>0.87551867219917012</v>
      </c>
      <c r="D72" s="101">
        <v>-0.16</v>
      </c>
      <c r="E72">
        <v>0</v>
      </c>
      <c r="F72" s="102">
        <v>1</v>
      </c>
      <c r="H72">
        <f t="shared" si="2"/>
        <v>5.6914910377522911</v>
      </c>
      <c r="I72">
        <f t="shared" si="3"/>
        <v>6.8582467004915113</v>
      </c>
    </row>
    <row r="73" spans="1:9" x14ac:dyDescent="0.3">
      <c r="A73" s="101">
        <v>5.5E-2</v>
      </c>
      <c r="B73">
        <v>5</v>
      </c>
      <c r="C73" s="102">
        <v>0.89626556016597514</v>
      </c>
      <c r="D73" s="101">
        <v>-0.155</v>
      </c>
      <c r="E73">
        <v>0</v>
      </c>
      <c r="F73" s="102">
        <v>1</v>
      </c>
      <c r="H73">
        <f t="shared" si="2"/>
        <v>5.0311937183470334</v>
      </c>
      <c r="I73">
        <f t="shared" si="3"/>
        <v>6.0625884306081756</v>
      </c>
    </row>
    <row r="74" spans="1:9" x14ac:dyDescent="0.3">
      <c r="A74" s="101">
        <v>0.06</v>
      </c>
      <c r="B74">
        <v>7</v>
      </c>
      <c r="C74" s="102">
        <v>0.92531120331950212</v>
      </c>
      <c r="D74" s="101">
        <v>-0.15</v>
      </c>
      <c r="E74">
        <v>0</v>
      </c>
      <c r="F74" s="102">
        <v>1</v>
      </c>
      <c r="H74">
        <f t="shared" si="2"/>
        <v>4.3869960600658224</v>
      </c>
      <c r="I74">
        <f t="shared" si="3"/>
        <v>5.2863302523793161</v>
      </c>
    </row>
    <row r="75" spans="1:9" x14ac:dyDescent="0.3">
      <c r="A75" s="101">
        <v>6.5000000000000002E-2</v>
      </c>
      <c r="B75">
        <v>1</v>
      </c>
      <c r="C75" s="102">
        <v>0.9294605809128631</v>
      </c>
      <c r="D75" s="101">
        <v>-0.14499999999999999</v>
      </c>
      <c r="E75">
        <v>0</v>
      </c>
      <c r="F75" s="102">
        <v>1</v>
      </c>
      <c r="H75">
        <f t="shared" si="2"/>
        <v>3.7732420958193376</v>
      </c>
      <c r="I75">
        <f t="shared" si="3"/>
        <v>4.546756725462302</v>
      </c>
    </row>
    <row r="76" spans="1:9" x14ac:dyDescent="0.3">
      <c r="A76" s="101">
        <v>7.0000000000000007E-2</v>
      </c>
      <c r="B76">
        <v>2</v>
      </c>
      <c r="C76" s="102">
        <v>0.93775933609958506</v>
      </c>
      <c r="D76" s="101">
        <v>-0.14000000000000001</v>
      </c>
      <c r="E76">
        <v>0</v>
      </c>
      <c r="F76" s="102">
        <v>1</v>
      </c>
      <c r="H76">
        <f t="shared" si="2"/>
        <v>3.2012037668807576</v>
      </c>
      <c r="I76">
        <f t="shared" si="3"/>
        <v>3.857450539091313</v>
      </c>
    </row>
    <row r="77" spans="1:9" x14ac:dyDescent="0.3">
      <c r="A77" s="101">
        <v>7.4999999999999997E-2</v>
      </c>
      <c r="B77">
        <v>3</v>
      </c>
      <c r="C77" s="102">
        <v>0.950207468879668</v>
      </c>
      <c r="D77" s="101">
        <v>-0.13500000000000001</v>
      </c>
      <c r="E77">
        <v>0</v>
      </c>
      <c r="F77" s="102">
        <v>1</v>
      </c>
      <c r="H77">
        <f t="shared" si="2"/>
        <v>2.6789412485695192</v>
      </c>
      <c r="I77">
        <f t="shared" si="3"/>
        <v>3.2281242045262708</v>
      </c>
    </row>
    <row r="78" spans="1:9" x14ac:dyDescent="0.3">
      <c r="A78" s="101">
        <v>0.08</v>
      </c>
      <c r="B78">
        <v>2</v>
      </c>
      <c r="C78" s="102">
        <v>0.95850622406639008</v>
      </c>
      <c r="D78" s="101">
        <v>-0.13</v>
      </c>
      <c r="E78">
        <v>0</v>
      </c>
      <c r="F78" s="102">
        <v>1</v>
      </c>
      <c r="H78">
        <f t="shared" si="2"/>
        <v>2.2113846006790983</v>
      </c>
      <c r="I78">
        <f t="shared" si="3"/>
        <v>2.6647184438183134</v>
      </c>
    </row>
    <row r="79" spans="1:9" x14ac:dyDescent="0.3">
      <c r="A79" s="101">
        <v>8.5000000000000006E-2</v>
      </c>
      <c r="B79">
        <v>3</v>
      </c>
      <c r="C79" s="102">
        <v>0.97095435684647302</v>
      </c>
      <c r="D79" s="101">
        <v>-0.125</v>
      </c>
      <c r="E79">
        <v>0</v>
      </c>
      <c r="F79" s="102">
        <v>1</v>
      </c>
      <c r="H79">
        <f t="shared" si="2"/>
        <v>1.800597299319185</v>
      </c>
      <c r="I79">
        <f t="shared" si="3"/>
        <v>2.1697197456796178</v>
      </c>
    </row>
    <row r="80" spans="1:9" x14ac:dyDescent="0.3">
      <c r="A80" s="101">
        <v>0.09</v>
      </c>
      <c r="B80">
        <v>3</v>
      </c>
      <c r="C80" s="102">
        <v>0.98340248962655596</v>
      </c>
      <c r="D80" s="101">
        <v>-0.115</v>
      </c>
      <c r="E80">
        <v>0</v>
      </c>
      <c r="F80" s="102">
        <v>1</v>
      </c>
      <c r="H80">
        <f t="shared" si="2"/>
        <v>1.4461726022305479</v>
      </c>
      <c r="I80">
        <f t="shared" si="3"/>
        <v>1.7426379856878103</v>
      </c>
    </row>
    <row r="81" spans="1:9" x14ac:dyDescent="0.3">
      <c r="A81" s="101">
        <v>9.5000000000000001E-2</v>
      </c>
      <c r="B81">
        <v>0</v>
      </c>
      <c r="C81" s="102">
        <v>0.98340248962655596</v>
      </c>
      <c r="D81" s="101">
        <v>-0.11</v>
      </c>
      <c r="E81">
        <v>0</v>
      </c>
      <c r="F81" s="102">
        <v>1</v>
      </c>
      <c r="H81">
        <f t="shared" si="2"/>
        <v>1.1457104819336026</v>
      </c>
      <c r="I81">
        <f t="shared" si="3"/>
        <v>1.3805811307299911</v>
      </c>
    </row>
    <row r="82" spans="1:9" x14ac:dyDescent="0.3">
      <c r="A82" s="101">
        <v>0.1</v>
      </c>
      <c r="B82">
        <v>1</v>
      </c>
      <c r="C82" s="102">
        <v>0.98755186721991706</v>
      </c>
      <c r="D82" s="101">
        <v>-0.1</v>
      </c>
      <c r="E82">
        <v>0</v>
      </c>
      <c r="F82" s="102">
        <v>1</v>
      </c>
      <c r="H82">
        <f t="shared" si="2"/>
        <v>0.89532531660394865</v>
      </c>
      <c r="I82">
        <f t="shared" si="3"/>
        <v>1.0788670065077581</v>
      </c>
    </row>
    <row r="83" spans="1:9" x14ac:dyDescent="0.3">
      <c r="A83" s="101">
        <v>0.105</v>
      </c>
      <c r="B83">
        <v>0</v>
      </c>
      <c r="C83" s="102">
        <v>0.98755186721991706</v>
      </c>
      <c r="D83" s="101">
        <v>-9.5000000000000001E-2</v>
      </c>
      <c r="E83">
        <v>0</v>
      </c>
      <c r="F83" s="102">
        <v>1</v>
      </c>
      <c r="H83">
        <f t="shared" si="2"/>
        <v>0.69014137570901801</v>
      </c>
      <c r="I83">
        <f t="shared" si="3"/>
        <v>0.83162035772936682</v>
      </c>
    </row>
    <row r="84" spans="1:9" x14ac:dyDescent="0.3">
      <c r="A84" s="101">
        <v>0.11</v>
      </c>
      <c r="B84">
        <v>2</v>
      </c>
      <c r="C84" s="102">
        <v>0.99585062240663902</v>
      </c>
      <c r="D84" s="101">
        <v>9.5000000000000001E-2</v>
      </c>
      <c r="E84">
        <v>0</v>
      </c>
      <c r="F84" s="102">
        <v>1</v>
      </c>
      <c r="H84">
        <f t="shared" si="2"/>
        <v>0.52474279863604101</v>
      </c>
      <c r="I84">
        <f t="shared" si="3"/>
        <v>0.63231507235642948</v>
      </c>
    </row>
    <row r="85" spans="1:9" x14ac:dyDescent="0.3">
      <c r="A85" s="101">
        <v>0.115</v>
      </c>
      <c r="B85">
        <v>0</v>
      </c>
      <c r="C85" s="102">
        <v>0.99585062240663902</v>
      </c>
      <c r="D85" s="101">
        <v>0.105</v>
      </c>
      <c r="E85">
        <v>0</v>
      </c>
      <c r="F85" s="102">
        <v>1</v>
      </c>
      <c r="H85">
        <f t="shared" si="2"/>
        <v>0.39355563120496395</v>
      </c>
      <c r="I85">
        <f t="shared" si="3"/>
        <v>0.47423453560198153</v>
      </c>
    </row>
    <row r="86" spans="1:9" x14ac:dyDescent="0.3">
      <c r="A86" s="101">
        <v>0.12</v>
      </c>
      <c r="B86">
        <v>0</v>
      </c>
      <c r="C86" s="102">
        <v>0.99585062240663902</v>
      </c>
      <c r="D86" s="101">
        <v>0.115</v>
      </c>
      <c r="E86">
        <v>0</v>
      </c>
      <c r="F86" s="102">
        <v>1</v>
      </c>
      <c r="H86">
        <f t="shared" si="2"/>
        <v>0.29115013531773209</v>
      </c>
      <c r="I86">
        <f t="shared" si="3"/>
        <v>0.35083591305786721</v>
      </c>
    </row>
    <row r="87" spans="1:9" x14ac:dyDescent="0.3">
      <c r="A87" s="101">
        <v>0.125</v>
      </c>
      <c r="B87">
        <v>0</v>
      </c>
      <c r="C87" s="102">
        <v>0.99585062240663902</v>
      </c>
      <c r="D87" s="101">
        <v>0.12</v>
      </c>
      <c r="E87">
        <v>0</v>
      </c>
      <c r="F87" s="102">
        <v>1</v>
      </c>
      <c r="H87">
        <f t="shared" si="2"/>
        <v>0.2124609325556327</v>
      </c>
      <c r="I87">
        <f t="shared" si="3"/>
        <v>0.25601542372953739</v>
      </c>
    </row>
    <row r="88" spans="1:9" x14ac:dyDescent="0.3">
      <c r="A88" s="101">
        <v>0.13</v>
      </c>
      <c r="B88">
        <v>1</v>
      </c>
      <c r="C88" s="102">
        <v>1</v>
      </c>
      <c r="D88" s="101">
        <v>0.125</v>
      </c>
      <c r="E88">
        <v>0</v>
      </c>
      <c r="F88" s="102">
        <v>1</v>
      </c>
      <c r="H88">
        <f t="shared" si="2"/>
        <v>0.15292989565667187</v>
      </c>
      <c r="I88">
        <f t="shared" si="3"/>
        <v>0.1842805242662896</v>
      </c>
    </row>
    <row r="89" spans="1:9" x14ac:dyDescent="0.3">
      <c r="A89" s="101">
        <v>0.13500000000000001</v>
      </c>
      <c r="B89">
        <v>0</v>
      </c>
      <c r="C89" s="102">
        <v>1</v>
      </c>
      <c r="D89" s="101">
        <v>0.13500000000000001</v>
      </c>
      <c r="E89">
        <v>0</v>
      </c>
      <c r="F89" s="102">
        <v>1</v>
      </c>
      <c r="H89">
        <f t="shared" si="2"/>
        <v>0.1085817714726298</v>
      </c>
      <c r="I89">
        <f t="shared" si="3"/>
        <v>0.1308410346245189</v>
      </c>
    </row>
    <row r="90" spans="1:9" x14ac:dyDescent="0.3">
      <c r="A90" s="101">
        <v>0.14000000000000001</v>
      </c>
      <c r="B90">
        <v>0</v>
      </c>
      <c r="C90" s="102">
        <v>1</v>
      </c>
      <c r="D90" s="101">
        <v>0.14000000000000001</v>
      </c>
      <c r="E90">
        <v>0</v>
      </c>
      <c r="F90" s="102">
        <v>1</v>
      </c>
      <c r="H90">
        <f t="shared" si="2"/>
        <v>7.6045352081586692E-2</v>
      </c>
      <c r="I90">
        <f t="shared" si="3"/>
        <v>9.1634649258311968E-2</v>
      </c>
    </row>
    <row r="91" spans="1:9" x14ac:dyDescent="0.3">
      <c r="A91" s="101">
        <v>0.14499999999999999</v>
      </c>
      <c r="B91">
        <v>0</v>
      </c>
      <c r="C91" s="102">
        <v>1</v>
      </c>
      <c r="D91" s="101">
        <v>0.14499999999999999</v>
      </c>
      <c r="E91">
        <v>0</v>
      </c>
      <c r="F91" s="102">
        <v>1</v>
      </c>
      <c r="H91">
        <f t="shared" si="2"/>
        <v>5.253390070842931E-2</v>
      </c>
      <c r="I91">
        <f t="shared" si="3"/>
        <v>6.330335035365732E-2</v>
      </c>
    </row>
    <row r="92" spans="1:9" x14ac:dyDescent="0.3">
      <c r="A92" s="101">
        <v>0.15</v>
      </c>
      <c r="B92">
        <v>0</v>
      </c>
      <c r="C92" s="102">
        <v>1</v>
      </c>
      <c r="D92" s="101">
        <v>0.15</v>
      </c>
      <c r="E92">
        <v>0</v>
      </c>
      <c r="F92" s="102">
        <v>1</v>
      </c>
      <c r="H92">
        <f t="shared" si="2"/>
        <v>3.5797924237452684E-2</v>
      </c>
      <c r="I92">
        <f t="shared" si="3"/>
        <v>4.3136498706130483E-2</v>
      </c>
    </row>
    <row r="93" spans="1:9" x14ac:dyDescent="0.3">
      <c r="A93" s="101">
        <v>0.155</v>
      </c>
      <c r="B93">
        <v>0</v>
      </c>
      <c r="C93" s="102">
        <v>1</v>
      </c>
      <c r="D93" s="101">
        <v>0.155</v>
      </c>
      <c r="E93">
        <v>0</v>
      </c>
      <c r="F93" s="102">
        <v>1</v>
      </c>
      <c r="H93">
        <f t="shared" si="2"/>
        <v>2.4061752866576781E-2</v>
      </c>
      <c r="I93">
        <f t="shared" si="3"/>
        <v>2.8994412204225019E-2</v>
      </c>
    </row>
    <row r="94" spans="1:9" x14ac:dyDescent="0.3">
      <c r="A94" s="101">
        <v>0.16</v>
      </c>
      <c r="B94">
        <v>0</v>
      </c>
      <c r="C94" s="102">
        <v>1</v>
      </c>
      <c r="D94" s="101">
        <v>0.16</v>
      </c>
      <c r="E94">
        <v>0</v>
      </c>
      <c r="F94" s="102">
        <v>1</v>
      </c>
      <c r="H94">
        <f t="shared" si="2"/>
        <v>1.5953203348873013E-2</v>
      </c>
      <c r="I94">
        <f t="shared" si="3"/>
        <v>1.922361003539198E-2</v>
      </c>
    </row>
    <row r="95" spans="1:9" x14ac:dyDescent="0.3">
      <c r="A95" s="101">
        <v>0.16500000000000001</v>
      </c>
      <c r="B95">
        <v>0</v>
      </c>
      <c r="C95" s="102">
        <v>1</v>
      </c>
      <c r="D95" s="101">
        <v>0.16500000000000001</v>
      </c>
      <c r="E95">
        <v>0</v>
      </c>
      <c r="F95" s="102">
        <v>1</v>
      </c>
      <c r="H95">
        <f t="shared" si="2"/>
        <v>1.0433253550095927E-2</v>
      </c>
      <c r="I95">
        <f t="shared" si="3"/>
        <v>1.2572070527865593E-2</v>
      </c>
    </row>
    <row r="96" spans="1:9" x14ac:dyDescent="0.3">
      <c r="A96" s="101">
        <v>0.17</v>
      </c>
      <c r="B96">
        <v>0</v>
      </c>
      <c r="C96" s="102">
        <v>1</v>
      </c>
      <c r="D96" s="101">
        <v>0.17</v>
      </c>
      <c r="E96">
        <v>0</v>
      </c>
      <c r="F96" s="102">
        <v>1</v>
      </c>
      <c r="H96">
        <f t="shared" si="2"/>
        <v>6.7304305044817835E-3</v>
      </c>
      <c r="I96">
        <f t="shared" si="3"/>
        <v>8.1101687579005488E-3</v>
      </c>
    </row>
    <row r="97" spans="1:9" x14ac:dyDescent="0.3">
      <c r="A97" s="101">
        <v>0.17499999999999999</v>
      </c>
      <c r="B97">
        <v>0</v>
      </c>
      <c r="C97" s="102">
        <v>1</v>
      </c>
      <c r="D97" s="101">
        <v>0.17499999999999999</v>
      </c>
      <c r="E97">
        <v>0</v>
      </c>
      <c r="F97" s="102">
        <v>1</v>
      </c>
      <c r="H97">
        <f t="shared" si="2"/>
        <v>4.2826950202920783E-3</v>
      </c>
      <c r="I97">
        <f t="shared" si="3"/>
        <v>5.1606474994519546E-3</v>
      </c>
    </row>
    <row r="98" spans="1:9" x14ac:dyDescent="0.3">
      <c r="A98" s="101">
        <v>0.18</v>
      </c>
      <c r="B98">
        <v>0</v>
      </c>
      <c r="C98" s="102">
        <v>1</v>
      </c>
      <c r="D98" s="101">
        <v>0.18</v>
      </c>
      <c r="E98">
        <v>0</v>
      </c>
      <c r="F98" s="102">
        <v>1</v>
      </c>
      <c r="H98">
        <f t="shared" si="2"/>
        <v>2.6880830004723032E-3</v>
      </c>
      <c r="I98">
        <f t="shared" si="3"/>
        <v>3.2391400155691251E-3</v>
      </c>
    </row>
    <row r="99" spans="1:9" x14ac:dyDescent="0.3">
      <c r="A99" s="101">
        <v>0.185</v>
      </c>
      <c r="B99">
        <v>0</v>
      </c>
      <c r="C99" s="102">
        <v>1</v>
      </c>
      <c r="D99" s="101">
        <v>0.185</v>
      </c>
      <c r="E99">
        <v>0</v>
      </c>
      <c r="F99" s="102">
        <v>1</v>
      </c>
      <c r="H99">
        <f t="shared" si="2"/>
        <v>1.6642532817245919E-3</v>
      </c>
      <c r="I99">
        <f t="shared" si="3"/>
        <v>2.0054252044781331E-3</v>
      </c>
    </row>
    <row r="100" spans="1:9" x14ac:dyDescent="0.3">
      <c r="A100" s="101">
        <v>0.19</v>
      </c>
      <c r="B100">
        <v>0</v>
      </c>
      <c r="C100" s="102">
        <v>1</v>
      </c>
      <c r="D100" s="101">
        <v>0.19</v>
      </c>
      <c r="E100">
        <v>0</v>
      </c>
      <c r="F100" s="102">
        <v>1</v>
      </c>
      <c r="H100">
        <f t="shared" si="2"/>
        <v>1.0163595946020871E-3</v>
      </c>
      <c r="I100">
        <f t="shared" si="3"/>
        <v>1.2247133114955148E-3</v>
      </c>
    </row>
    <row r="101" spans="1:9" x14ac:dyDescent="0.3">
      <c r="A101" s="101">
        <v>0.19500000000000001</v>
      </c>
      <c r="B101">
        <v>0</v>
      </c>
      <c r="C101" s="102">
        <v>1</v>
      </c>
      <c r="D101" s="101">
        <v>0.19500000000000001</v>
      </c>
      <c r="E101">
        <v>0</v>
      </c>
      <c r="F101" s="102">
        <v>1</v>
      </c>
      <c r="H101">
        <f t="shared" si="2"/>
        <v>6.1224688243728773E-4</v>
      </c>
      <c r="I101">
        <f t="shared" si="3"/>
        <v>7.3775749333693176E-4</v>
      </c>
    </row>
    <row r="102" spans="1:9" x14ac:dyDescent="0.3">
      <c r="A102" s="101">
        <v>0.2</v>
      </c>
      <c r="B102">
        <v>0</v>
      </c>
      <c r="C102" s="102">
        <v>1</v>
      </c>
      <c r="D102" s="101">
        <v>0.2</v>
      </c>
      <c r="E102">
        <v>0</v>
      </c>
      <c r="F102" s="102">
        <v>1</v>
      </c>
      <c r="H102">
        <f t="shared" si="2"/>
        <v>3.6379522558334333E-4</v>
      </c>
      <c r="I102">
        <f t="shared" si="3"/>
        <v>4.3837324682792869E-4</v>
      </c>
    </row>
    <row r="103" spans="1:9" x14ac:dyDescent="0.3">
      <c r="A103" s="101">
        <v>0.20499999999999999</v>
      </c>
      <c r="B103">
        <v>0</v>
      </c>
      <c r="C103" s="102">
        <v>1</v>
      </c>
      <c r="D103" s="101">
        <v>0.20499999999999999</v>
      </c>
      <c r="E103">
        <v>0</v>
      </c>
      <c r="F103" s="102">
        <v>1</v>
      </c>
      <c r="H103">
        <f t="shared" si="2"/>
        <v>2.1322524867477648E-4</v>
      </c>
      <c r="I103">
        <f t="shared" si="3"/>
        <v>2.5693642465310568E-4</v>
      </c>
    </row>
    <row r="104" spans="1:9" x14ac:dyDescent="0.3">
      <c r="A104" s="101">
        <v>0.21</v>
      </c>
      <c r="B104">
        <v>0</v>
      </c>
      <c r="C104" s="102">
        <v>1</v>
      </c>
      <c r="D104" s="101">
        <v>0.21</v>
      </c>
      <c r="E104">
        <v>0</v>
      </c>
      <c r="F104" s="102">
        <v>1</v>
      </c>
      <c r="H104">
        <f t="shared" si="2"/>
        <v>1.2327399929932121E-4</v>
      </c>
      <c r="I104">
        <f t="shared" si="3"/>
        <v>1.4854516915568206E-4</v>
      </c>
    </row>
    <row r="105" spans="1:9" x14ac:dyDescent="0.3">
      <c r="A105" s="101">
        <v>0.215</v>
      </c>
      <c r="B105">
        <v>0</v>
      </c>
      <c r="C105" s="102">
        <v>1</v>
      </c>
      <c r="D105" s="101">
        <v>0.215</v>
      </c>
      <c r="E105">
        <v>0</v>
      </c>
      <c r="F105" s="102">
        <v>1</v>
      </c>
      <c r="H105">
        <f t="shared" si="2"/>
        <v>7.0300038623359828E-5</v>
      </c>
      <c r="I105">
        <f t="shared" si="3"/>
        <v>8.4711546541148597E-5</v>
      </c>
    </row>
    <row r="106" spans="1:9" x14ac:dyDescent="0.3">
      <c r="A106" s="101">
        <v>0.22</v>
      </c>
      <c r="B106">
        <v>0</v>
      </c>
      <c r="C106" s="102">
        <v>1</v>
      </c>
      <c r="D106" s="101">
        <v>0.22</v>
      </c>
      <c r="E106">
        <v>0</v>
      </c>
      <c r="F106" s="102">
        <v>1</v>
      </c>
      <c r="H106">
        <f t="shared" si="2"/>
        <v>3.9544934743496283E-5</v>
      </c>
      <c r="I106">
        <f t="shared" si="3"/>
        <v>4.7651646365913018E-5</v>
      </c>
    </row>
    <row r="107" spans="1:9" x14ac:dyDescent="0.3">
      <c r="A107" s="101">
        <v>0.22500000000000001</v>
      </c>
      <c r="B107">
        <v>0</v>
      </c>
      <c r="C107" s="102">
        <v>1</v>
      </c>
      <c r="D107" s="101">
        <v>0.22500000000000001</v>
      </c>
      <c r="E107">
        <v>0</v>
      </c>
      <c r="F107" s="102">
        <v>1</v>
      </c>
      <c r="H107">
        <f t="shared" si="2"/>
        <v>2.1942059303613541E-5</v>
      </c>
      <c r="I107">
        <f t="shared" si="3"/>
        <v>2.6440181460854316E-5</v>
      </c>
    </row>
    <row r="108" spans="1:9" x14ac:dyDescent="0.3">
      <c r="A108" s="101">
        <v>0.23</v>
      </c>
      <c r="B108">
        <v>0</v>
      </c>
      <c r="C108" s="102">
        <v>1</v>
      </c>
      <c r="D108" s="101">
        <v>0.23</v>
      </c>
      <c r="E108">
        <v>0</v>
      </c>
      <c r="F108" s="102">
        <v>1</v>
      </c>
      <c r="H108">
        <f t="shared" si="2"/>
        <v>1.2009229032949315E-5</v>
      </c>
      <c r="I108">
        <f t="shared" si="3"/>
        <v>1.4471120984703923E-5</v>
      </c>
    </row>
    <row r="109" spans="1:9" x14ac:dyDescent="0.3">
      <c r="A109" s="101">
        <v>0.23499999999999999</v>
      </c>
      <c r="B109">
        <v>0</v>
      </c>
      <c r="C109" s="102">
        <v>1</v>
      </c>
      <c r="D109" s="101">
        <v>0.23499999999999999</v>
      </c>
      <c r="E109">
        <v>0</v>
      </c>
      <c r="F109" s="102">
        <v>1</v>
      </c>
      <c r="H109">
        <f t="shared" si="2"/>
        <v>6.4834190422604032E-6</v>
      </c>
      <c r="I109">
        <f t="shared" si="3"/>
        <v>7.8125199459237851E-6</v>
      </c>
    </row>
    <row r="110" spans="1:9" x14ac:dyDescent="0.3">
      <c r="A110" s="101">
        <v>0.24</v>
      </c>
      <c r="B110">
        <v>0</v>
      </c>
      <c r="C110" s="102">
        <v>1</v>
      </c>
      <c r="D110" s="101">
        <v>0.24</v>
      </c>
      <c r="E110">
        <v>0</v>
      </c>
      <c r="F110" s="102">
        <v>1</v>
      </c>
      <c r="H110">
        <f t="shared" si="2"/>
        <v>3.452584199227204E-6</v>
      </c>
      <c r="I110">
        <f t="shared" si="3"/>
        <v>4.1603639600687813E-6</v>
      </c>
    </row>
    <row r="111" spans="1:9" x14ac:dyDescent="0.3">
      <c r="A111" s="101">
        <v>0.245</v>
      </c>
      <c r="B111">
        <v>0</v>
      </c>
      <c r="C111" s="102">
        <v>1</v>
      </c>
      <c r="D111" s="101">
        <v>0.245</v>
      </c>
      <c r="E111">
        <v>0</v>
      </c>
      <c r="F111" s="102">
        <v>1</v>
      </c>
      <c r="H111">
        <f t="shared" si="2"/>
        <v>1.8135756946403239E-6</v>
      </c>
      <c r="I111">
        <f t="shared" si="3"/>
        <v>2.1853587120415902E-6</v>
      </c>
    </row>
    <row r="112" spans="1:9" x14ac:dyDescent="0.3">
      <c r="A112" s="101">
        <v>0.25</v>
      </c>
      <c r="B112">
        <v>0</v>
      </c>
      <c r="C112" s="102">
        <v>1</v>
      </c>
      <c r="D112" s="101">
        <v>0.25</v>
      </c>
      <c r="E112">
        <v>0</v>
      </c>
      <c r="F112" s="102">
        <v>1</v>
      </c>
      <c r="H112">
        <f t="shared" si="2"/>
        <v>9.3967639341412267E-7</v>
      </c>
      <c r="I112">
        <f t="shared" si="3"/>
        <v>1.1323100540640179E-6</v>
      </c>
    </row>
    <row r="113" spans="1:9" x14ac:dyDescent="0.3">
      <c r="A113" s="101">
        <v>0.255</v>
      </c>
      <c r="B113">
        <v>0</v>
      </c>
      <c r="C113" s="102">
        <v>1</v>
      </c>
      <c r="D113" s="101">
        <v>0.255</v>
      </c>
      <c r="E113">
        <v>0</v>
      </c>
      <c r="F113" s="102">
        <v>1</v>
      </c>
      <c r="H113">
        <f t="shared" si="2"/>
        <v>4.8025530203169295E-7</v>
      </c>
      <c r="I113">
        <f t="shared" si="3"/>
        <v>5.7870763894819E-7</v>
      </c>
    </row>
    <row r="114" spans="1:9" x14ac:dyDescent="0.3">
      <c r="A114" s="101">
        <v>0.26</v>
      </c>
      <c r="B114">
        <v>0</v>
      </c>
      <c r="C114" s="102">
        <v>1</v>
      </c>
      <c r="D114" s="101">
        <v>0.26</v>
      </c>
      <c r="E114">
        <v>0</v>
      </c>
      <c r="F114" s="102">
        <v>1</v>
      </c>
      <c r="H114">
        <f t="shared" si="2"/>
        <v>2.4211251632460786E-7</v>
      </c>
      <c r="I114">
        <f t="shared" si="3"/>
        <v>2.917455821711525E-7</v>
      </c>
    </row>
    <row r="115" spans="1:9" x14ac:dyDescent="0.3">
      <c r="A115" s="101">
        <v>0.26500000000000101</v>
      </c>
      <c r="B115">
        <v>0</v>
      </c>
      <c r="C115" s="102">
        <v>1</v>
      </c>
      <c r="D115" s="101">
        <v>0.26500000000000101</v>
      </c>
      <c r="E115">
        <v>0</v>
      </c>
      <c r="F115" s="102">
        <v>1</v>
      </c>
      <c r="H115">
        <f t="shared" si="2"/>
        <v>1.2039640976924755E-7</v>
      </c>
      <c r="I115">
        <f t="shared" si="3"/>
        <v>1.4507767377194329E-7</v>
      </c>
    </row>
    <row r="116" spans="1:9" x14ac:dyDescent="0.3">
      <c r="A116" s="101">
        <v>0.27000000000000102</v>
      </c>
      <c r="B116">
        <v>0</v>
      </c>
      <c r="C116" s="102">
        <v>1</v>
      </c>
      <c r="D116" s="101">
        <v>0.27000000000000102</v>
      </c>
      <c r="E116">
        <v>0</v>
      </c>
      <c r="F116" s="102">
        <v>1</v>
      </c>
      <c r="H116">
        <f t="shared" si="2"/>
        <v>5.9055595490279587E-8</v>
      </c>
      <c r="I116">
        <f t="shared" si="3"/>
        <v>7.1161992565786903E-8</v>
      </c>
    </row>
    <row r="117" spans="1:9" x14ac:dyDescent="0.3">
      <c r="A117" s="101">
        <v>0.27500000000000102</v>
      </c>
      <c r="B117">
        <v>0</v>
      </c>
      <c r="C117" s="102">
        <v>1</v>
      </c>
      <c r="D117" s="101">
        <v>0.27500000000000102</v>
      </c>
      <c r="E117">
        <v>0</v>
      </c>
      <c r="F117" s="102">
        <v>1</v>
      </c>
      <c r="H117">
        <f t="shared" si="2"/>
        <v>2.8573259898498458E-8</v>
      </c>
      <c r="I117">
        <f t="shared" si="3"/>
        <v>3.4430778177690639E-8</v>
      </c>
    </row>
    <row r="118" spans="1:9" x14ac:dyDescent="0.3">
      <c r="A118" s="101">
        <v>0.28000000000000103</v>
      </c>
      <c r="B118">
        <v>0</v>
      </c>
      <c r="C118" s="102">
        <v>1</v>
      </c>
      <c r="D118" s="101">
        <v>0.28000000000000103</v>
      </c>
      <c r="E118">
        <v>0</v>
      </c>
      <c r="F118" s="102">
        <v>1</v>
      </c>
      <c r="H118">
        <f t="shared" si="2"/>
        <v>1.3636714608051579E-8</v>
      </c>
      <c r="I118">
        <f t="shared" si="3"/>
        <v>1.6432241102702154E-8</v>
      </c>
    </row>
    <row r="119" spans="1:9" x14ac:dyDescent="0.3">
      <c r="A119" s="101">
        <v>0.28500000000000097</v>
      </c>
      <c r="B119">
        <v>0</v>
      </c>
      <c r="C119" s="102">
        <v>1</v>
      </c>
      <c r="D119" s="101">
        <v>0.28500000000000097</v>
      </c>
      <c r="E119">
        <v>0</v>
      </c>
      <c r="F119" s="102">
        <v>1</v>
      </c>
      <c r="H119">
        <f t="shared" si="2"/>
        <v>6.4196438281505456E-9</v>
      </c>
      <c r="I119">
        <f t="shared" si="3"/>
        <v>7.7356708129214081E-9</v>
      </c>
    </row>
    <row r="120" spans="1:9" x14ac:dyDescent="0.3">
      <c r="A120" s="101">
        <v>0.29000000000000098</v>
      </c>
      <c r="B120">
        <v>0</v>
      </c>
      <c r="C120" s="102">
        <v>1</v>
      </c>
      <c r="D120" s="101">
        <v>0.29000000000000098</v>
      </c>
      <c r="E120">
        <v>0</v>
      </c>
      <c r="F120" s="102">
        <v>1</v>
      </c>
      <c r="H120">
        <f t="shared" si="2"/>
        <v>2.9810093411681773E-9</v>
      </c>
      <c r="I120">
        <f t="shared" si="3"/>
        <v>3.5921162561076537E-9</v>
      </c>
    </row>
    <row r="121" spans="1:9" x14ac:dyDescent="0.3">
      <c r="A121" s="101">
        <v>0.29500000000000098</v>
      </c>
      <c r="B121">
        <v>0</v>
      </c>
      <c r="C121" s="102">
        <v>1</v>
      </c>
      <c r="D121" s="101">
        <v>0.29500000000000098</v>
      </c>
      <c r="E121">
        <v>0</v>
      </c>
      <c r="F121" s="102">
        <v>1</v>
      </c>
      <c r="H121">
        <f t="shared" si="2"/>
        <v>1.3654222078961604E-9</v>
      </c>
      <c r="I121">
        <f t="shared" si="3"/>
        <v>1.6453337605148731E-9</v>
      </c>
    </row>
    <row r="122" spans="1:9" x14ac:dyDescent="0.3">
      <c r="A122" s="101">
        <v>0.30000000000000099</v>
      </c>
      <c r="B122">
        <v>0</v>
      </c>
      <c r="C122" s="102">
        <v>1</v>
      </c>
      <c r="D122" s="101">
        <v>0.30000000000000099</v>
      </c>
      <c r="E122">
        <v>0</v>
      </c>
      <c r="F122" s="102">
        <v>1</v>
      </c>
      <c r="H122">
        <f t="shared" si="2"/>
        <v>6.16909998514158E-10</v>
      </c>
      <c r="I122">
        <f t="shared" si="3"/>
        <v>7.4337654820956033E-10</v>
      </c>
    </row>
    <row r="123" spans="1:9" ht="14.5" thickBot="1" x14ac:dyDescent="0.35">
      <c r="A123" s="103" t="s">
        <v>140</v>
      </c>
      <c r="B123" s="103">
        <v>0</v>
      </c>
      <c r="C123" s="104">
        <v>1</v>
      </c>
      <c r="D123" s="105" t="s">
        <v>140</v>
      </c>
      <c r="E123" s="103">
        <v>0</v>
      </c>
      <c r="F123" s="104">
        <v>1</v>
      </c>
    </row>
  </sheetData>
  <sortState xmlns:xlrd2="http://schemas.microsoft.com/office/spreadsheetml/2017/richdata2" ref="D2:E123">
    <sortCondition descending="1" ref="E2"/>
  </sortState>
  <phoneticPr fontId="12" type="noConversion"/>
  <pageMargins left="0.7" right="0.7" top="0.75" bottom="0.75" header="0.3" footer="0.3"/>
  <ignoredErrors>
    <ignoredError sqref="M2" formulaRange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37"/>
  <sheetViews>
    <sheetView topLeftCell="E19" zoomScale="90" zoomScaleNormal="90" workbookViewId="0">
      <selection activeCell="N26" sqref="N26"/>
    </sheetView>
  </sheetViews>
  <sheetFormatPr defaultColWidth="8.6640625" defaultRowHeight="14" x14ac:dyDescent="0.3"/>
  <cols>
    <col min="1" max="1" width="23.4140625" customWidth="1"/>
    <col min="2" max="2" width="8.75" customWidth="1"/>
    <col min="3" max="12" width="12.6640625" customWidth="1"/>
    <col min="13" max="13" width="17" customWidth="1"/>
    <col min="14" max="14" width="16.58203125" customWidth="1"/>
    <col min="15" max="15" width="18.08203125" customWidth="1"/>
    <col min="16" max="16" width="17" customWidth="1"/>
    <col min="17" max="17" width="16.58203125" customWidth="1"/>
    <col min="18" max="18" width="18.08203125" customWidth="1"/>
    <col min="21" max="21" width="23.4140625" customWidth="1"/>
    <col min="22" max="22" width="8.75" customWidth="1"/>
    <col min="23" max="32" width="12.6640625" customWidth="1"/>
    <col min="33" max="33" width="17" customWidth="1"/>
    <col min="34" max="34" width="16.58203125" customWidth="1"/>
    <col min="35" max="35" width="18.08203125" customWidth="1"/>
  </cols>
  <sheetData>
    <row r="1" spans="1:15" x14ac:dyDescent="0.3">
      <c r="A1" s="33" t="s">
        <v>21</v>
      </c>
      <c r="B1" s="39" t="s">
        <v>2</v>
      </c>
      <c r="C1" s="40" t="s">
        <v>3</v>
      </c>
      <c r="D1" s="35" t="s">
        <v>4</v>
      </c>
      <c r="E1" s="35" t="s">
        <v>5</v>
      </c>
      <c r="F1" s="35" t="s">
        <v>6</v>
      </c>
      <c r="G1" s="35" t="s">
        <v>7</v>
      </c>
      <c r="H1" s="35" t="s">
        <v>8</v>
      </c>
      <c r="I1" s="35" t="s">
        <v>9</v>
      </c>
      <c r="J1" s="35" t="s">
        <v>10</v>
      </c>
      <c r="K1" s="35" t="s">
        <v>11</v>
      </c>
      <c r="L1" s="48" t="s">
        <v>12</v>
      </c>
      <c r="M1" s="24"/>
      <c r="N1" s="24"/>
      <c r="O1" s="24"/>
    </row>
    <row r="2" spans="1:15" x14ac:dyDescent="0.3">
      <c r="A2" s="36" t="s">
        <v>22</v>
      </c>
      <c r="B2" s="25">
        <v>7.5424238510301306E-2</v>
      </c>
      <c r="C2" s="25">
        <v>0.13071280345713299</v>
      </c>
      <c r="D2" s="25">
        <v>0.28135822063711102</v>
      </c>
      <c r="E2" s="25">
        <v>0.111144832780408</v>
      </c>
      <c r="F2" s="25">
        <v>0.13146879031264</v>
      </c>
      <c r="G2" s="25">
        <v>8.7865715326035501E-2</v>
      </c>
      <c r="H2" s="25">
        <v>5.3649821180731902E-2</v>
      </c>
      <c r="I2" s="25">
        <v>0.10949679387903399</v>
      </c>
      <c r="J2" s="25">
        <v>7.0353712836247903E-2</v>
      </c>
      <c r="K2" s="25">
        <v>7.8881562809657899E-2</v>
      </c>
      <c r="L2" s="49">
        <v>0.13454179575678499</v>
      </c>
      <c r="M2" s="24"/>
      <c r="N2" s="24"/>
      <c r="O2" s="24"/>
    </row>
    <row r="3" spans="1:15" x14ac:dyDescent="0.3">
      <c r="A3" s="36" t="s">
        <v>24</v>
      </c>
      <c r="B3" s="25">
        <v>0.14850315166764</v>
      </c>
      <c r="C3" s="25">
        <v>0.33282680117461</v>
      </c>
      <c r="D3" s="25">
        <v>0.63121273531903499</v>
      </c>
      <c r="E3" s="25">
        <v>0.27817272730246101</v>
      </c>
      <c r="F3" s="25">
        <v>0.23299227741103601</v>
      </c>
      <c r="G3" s="25">
        <v>0.22306584588315101</v>
      </c>
      <c r="H3" s="25">
        <v>0.207622514076889</v>
      </c>
      <c r="I3" s="25">
        <v>0.30496907461203698</v>
      </c>
      <c r="J3" s="25">
        <v>0.16260040126686101</v>
      </c>
      <c r="K3" s="25">
        <v>0.15074170192699901</v>
      </c>
      <c r="L3" s="49">
        <v>0.18666054953168201</v>
      </c>
      <c r="M3" s="24"/>
      <c r="N3" s="24"/>
      <c r="O3" s="24"/>
    </row>
    <row r="4" spans="1:15" x14ac:dyDescent="0.3">
      <c r="A4" s="36" t="s">
        <v>26</v>
      </c>
      <c r="B4" s="24">
        <v>1</v>
      </c>
      <c r="C4" s="24">
        <v>1.24920807084802</v>
      </c>
      <c r="D4" s="24">
        <v>1.6549725410251099</v>
      </c>
      <c r="E4" s="24">
        <v>1.02202943417591</v>
      </c>
      <c r="F4" s="24">
        <v>1.00215148724912</v>
      </c>
      <c r="G4" s="24">
        <v>0.92061486362846801</v>
      </c>
      <c r="H4" s="24">
        <v>0.79439414417159404</v>
      </c>
      <c r="I4" s="24">
        <v>1.0722161076341601</v>
      </c>
      <c r="J4" s="24">
        <v>0.53779561621928695</v>
      </c>
      <c r="K4" s="24">
        <v>0.53004293656714996</v>
      </c>
      <c r="L4" s="66">
        <v>0.67540227651347995</v>
      </c>
      <c r="M4" s="24"/>
      <c r="N4" s="24"/>
      <c r="O4" s="24"/>
    </row>
    <row r="5" spans="1:15" x14ac:dyDescent="0.3">
      <c r="A5" s="36" t="s">
        <v>27</v>
      </c>
      <c r="B5" s="25">
        <v>0</v>
      </c>
      <c r="C5" s="25">
        <v>3.64922359724996E-2</v>
      </c>
      <c r="D5" s="25">
        <v>0.15653317697483399</v>
      </c>
      <c r="E5" s="25">
        <v>3.4059040972575498E-2</v>
      </c>
      <c r="F5" s="25">
        <v>5.5882277514909297E-2</v>
      </c>
      <c r="G5" s="25">
        <v>1.8429040275593101E-2</v>
      </c>
      <c r="H5" s="25">
        <v>-6.2667522204530096E-3</v>
      </c>
      <c r="I5" s="25">
        <v>2.86257104422479E-2</v>
      </c>
      <c r="J5" s="25">
        <v>2.9790888008730001E-2</v>
      </c>
      <c r="K5" s="25">
        <v>3.8903477941316801E-2</v>
      </c>
      <c r="L5" s="49">
        <v>8.36000933626323E-2</v>
      </c>
      <c r="M5" s="24"/>
      <c r="N5" s="24"/>
      <c r="O5" s="24"/>
    </row>
    <row r="6" spans="1:15" x14ac:dyDescent="0.3">
      <c r="A6" s="64" t="s">
        <v>29</v>
      </c>
      <c r="B6" s="42">
        <v>0</v>
      </c>
      <c r="C6" s="42">
        <v>0.27633172807419798</v>
      </c>
      <c r="D6" s="42">
        <v>0.58140114694932798</v>
      </c>
      <c r="E6" s="42">
        <v>0.23311915283005</v>
      </c>
      <c r="F6" s="42">
        <v>0.179268566399197</v>
      </c>
      <c r="G6" s="42">
        <v>0.17626002590883499</v>
      </c>
      <c r="H6" s="42">
        <v>0.17085133716703099</v>
      </c>
      <c r="I6" s="42">
        <v>0.26010142035033601</v>
      </c>
      <c r="J6" s="42">
        <v>0.141635366542848</v>
      </c>
      <c r="K6" s="42">
        <v>0.128558613071587</v>
      </c>
      <c r="L6" s="50">
        <v>0.157423625259663</v>
      </c>
      <c r="M6" s="24"/>
      <c r="N6" s="24"/>
      <c r="O6" s="24"/>
    </row>
    <row r="7" spans="1:15" x14ac:dyDescent="0.3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</row>
    <row r="8" spans="1:15" x14ac:dyDescent="0.3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</row>
    <row r="9" spans="1:15" x14ac:dyDescent="0.3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</row>
    <row r="10" spans="1:15" x14ac:dyDescent="0.3">
      <c r="A10" s="33" t="s">
        <v>31</v>
      </c>
      <c r="B10" s="39" t="s">
        <v>2</v>
      </c>
      <c r="C10" s="40" t="s">
        <v>3</v>
      </c>
      <c r="D10" s="35" t="s">
        <v>4</v>
      </c>
      <c r="E10" s="35" t="s">
        <v>5</v>
      </c>
      <c r="F10" s="35" t="s">
        <v>6</v>
      </c>
      <c r="G10" s="35" t="s">
        <v>7</v>
      </c>
      <c r="H10" s="35" t="s">
        <v>8</v>
      </c>
      <c r="I10" s="35" t="s">
        <v>9</v>
      </c>
      <c r="J10" s="35" t="s">
        <v>10</v>
      </c>
      <c r="K10" s="35" t="s">
        <v>11</v>
      </c>
      <c r="L10" s="48" t="s">
        <v>12</v>
      </c>
      <c r="M10" s="24"/>
      <c r="N10" s="24"/>
      <c r="O10" s="24"/>
    </row>
    <row r="11" spans="1:15" x14ac:dyDescent="0.3">
      <c r="A11" s="39" t="s">
        <v>2</v>
      </c>
      <c r="B11" s="25">
        <v>1</v>
      </c>
      <c r="C11" s="25">
        <v>0.55738100103380095</v>
      </c>
      <c r="D11" s="25">
        <v>0.38935944177585802</v>
      </c>
      <c r="E11" s="25">
        <v>0.54561276924604296</v>
      </c>
      <c r="F11" s="25">
        <v>0.63874500888439301</v>
      </c>
      <c r="G11" s="25">
        <v>0.61288723147925706</v>
      </c>
      <c r="H11" s="25">
        <v>0.56819480584900195</v>
      </c>
      <c r="I11" s="25">
        <v>0.52211022201199397</v>
      </c>
      <c r="J11" s="25">
        <v>0.49116941495446098</v>
      </c>
      <c r="K11" s="25">
        <v>0.52217167242487095</v>
      </c>
      <c r="L11" s="49">
        <v>0.53733564460939798</v>
      </c>
      <c r="M11" s="24"/>
      <c r="N11" s="24"/>
      <c r="O11" s="24"/>
    </row>
    <row r="12" spans="1:15" x14ac:dyDescent="0.3">
      <c r="A12" s="40" t="s">
        <v>3</v>
      </c>
      <c r="B12" s="25">
        <v>0.55738100103380095</v>
      </c>
      <c r="C12" s="25">
        <v>1</v>
      </c>
      <c r="D12" s="25">
        <v>0.27824920310066897</v>
      </c>
      <c r="E12" s="25">
        <v>0.28457377501933501</v>
      </c>
      <c r="F12" s="25">
        <v>0.37518725022487598</v>
      </c>
      <c r="G12" s="25">
        <v>0.23331220929049601</v>
      </c>
      <c r="H12" s="25">
        <v>0.234802435893461</v>
      </c>
      <c r="I12" s="25">
        <v>0.272115174712108</v>
      </c>
      <c r="J12" s="25">
        <v>0.19657823603744201</v>
      </c>
      <c r="K12" s="25">
        <v>0.26308123394204302</v>
      </c>
      <c r="L12" s="49">
        <v>0.26165117434688601</v>
      </c>
      <c r="M12" s="24"/>
      <c r="N12" s="24"/>
      <c r="O12" s="24"/>
    </row>
    <row r="13" spans="1:15" x14ac:dyDescent="0.3">
      <c r="A13" s="40" t="s">
        <v>4</v>
      </c>
      <c r="B13" s="25">
        <v>0.38935944177585802</v>
      </c>
      <c r="C13" s="25">
        <v>0.27824920310066897</v>
      </c>
      <c r="D13" s="25">
        <v>1</v>
      </c>
      <c r="E13" s="25">
        <v>0.242082089114002</v>
      </c>
      <c r="F13" s="25">
        <v>0.25620174311229899</v>
      </c>
      <c r="G13" s="25">
        <v>0.12168704748216699</v>
      </c>
      <c r="H13" s="25">
        <v>6.8288462468797995E-2</v>
      </c>
      <c r="I13" s="25">
        <v>0.12670745757510701</v>
      </c>
      <c r="J13" s="25">
        <v>8.4503291286280799E-2</v>
      </c>
      <c r="K13" s="25">
        <v>0.101646577475533</v>
      </c>
      <c r="L13" s="49">
        <v>0.290562377697062</v>
      </c>
      <c r="M13" s="24"/>
      <c r="N13" s="24"/>
      <c r="O13" s="24"/>
    </row>
    <row r="14" spans="1:15" x14ac:dyDescent="0.3">
      <c r="A14" s="40" t="s">
        <v>5</v>
      </c>
      <c r="B14" s="25">
        <v>0.54561276924604296</v>
      </c>
      <c r="C14" s="25">
        <v>0.28457377501933501</v>
      </c>
      <c r="D14" s="25">
        <v>0.242082089114002</v>
      </c>
      <c r="E14" s="25">
        <v>1</v>
      </c>
      <c r="F14" s="25">
        <v>0.47478585415046198</v>
      </c>
      <c r="G14" s="25">
        <v>0.26383498058867999</v>
      </c>
      <c r="H14" s="25">
        <v>0.30102720348391399</v>
      </c>
      <c r="I14" s="25">
        <v>0.23321672953985201</v>
      </c>
      <c r="J14" s="25">
        <v>6.7714896244917194E-2</v>
      </c>
      <c r="K14" s="25">
        <v>0.20538307209043</v>
      </c>
      <c r="L14" s="49">
        <v>0.137001288986003</v>
      </c>
      <c r="M14" s="24"/>
      <c r="N14" s="24"/>
      <c r="O14" s="24"/>
    </row>
    <row r="15" spans="1:15" x14ac:dyDescent="0.3">
      <c r="A15" s="40" t="s">
        <v>6</v>
      </c>
      <c r="B15" s="25">
        <v>0.63874500888439301</v>
      </c>
      <c r="C15" s="25">
        <v>0.37518725022487598</v>
      </c>
      <c r="D15" s="25">
        <v>0.25620174311229899</v>
      </c>
      <c r="E15" s="25">
        <v>0.47478585415046198</v>
      </c>
      <c r="F15" s="25">
        <v>1</v>
      </c>
      <c r="G15" s="25">
        <v>0.33870930594849502</v>
      </c>
      <c r="H15" s="25">
        <v>0.30421417875921802</v>
      </c>
      <c r="I15" s="25">
        <v>0.24982421294308199</v>
      </c>
      <c r="J15" s="25">
        <v>0.27904145125638702</v>
      </c>
      <c r="K15" s="25">
        <v>0.33417222348683201</v>
      </c>
      <c r="L15" s="49">
        <v>0.35670137208078601</v>
      </c>
      <c r="M15" s="24"/>
      <c r="N15" s="24"/>
      <c r="O15" s="24"/>
    </row>
    <row r="16" spans="1:15" x14ac:dyDescent="0.3">
      <c r="A16" s="40" t="s">
        <v>7</v>
      </c>
      <c r="B16" s="25">
        <v>0.61288723147925706</v>
      </c>
      <c r="C16" s="25">
        <v>0.23331220929049601</v>
      </c>
      <c r="D16" s="25">
        <v>0.12168704748216699</v>
      </c>
      <c r="E16" s="25">
        <v>0.26383498058867999</v>
      </c>
      <c r="F16" s="25">
        <v>0.33870930594849502</v>
      </c>
      <c r="G16" s="25">
        <v>1</v>
      </c>
      <c r="H16" s="25">
        <v>0.82897838664912404</v>
      </c>
      <c r="I16" s="25">
        <v>0.73408447025680001</v>
      </c>
      <c r="J16" s="25">
        <v>0.40172627151856599</v>
      </c>
      <c r="K16" s="25">
        <v>0.27173604749839902</v>
      </c>
      <c r="L16" s="49">
        <v>0.39360015871962301</v>
      </c>
      <c r="M16" s="24"/>
      <c r="N16" s="24"/>
      <c r="O16" s="24"/>
    </row>
    <row r="17" spans="1:33" x14ac:dyDescent="0.3">
      <c r="A17" s="40" t="s">
        <v>8</v>
      </c>
      <c r="B17" s="25">
        <v>0.56819480584900195</v>
      </c>
      <c r="C17" s="25">
        <v>0.234802435893461</v>
      </c>
      <c r="D17" s="25">
        <v>6.8288462468797995E-2</v>
      </c>
      <c r="E17" s="25">
        <v>0.30102720348391399</v>
      </c>
      <c r="F17" s="25">
        <v>0.30421417875921802</v>
      </c>
      <c r="G17" s="25">
        <v>0.82897838664912404</v>
      </c>
      <c r="H17" s="25">
        <v>1</v>
      </c>
      <c r="I17" s="25">
        <v>0.69686608687825602</v>
      </c>
      <c r="J17" s="25">
        <v>0.337555236985569</v>
      </c>
      <c r="K17" s="25">
        <v>0.239531838400942</v>
      </c>
      <c r="L17" s="49">
        <v>0.34048691998397201</v>
      </c>
      <c r="M17" s="24"/>
      <c r="N17" s="24"/>
      <c r="O17" s="24"/>
    </row>
    <row r="18" spans="1:33" x14ac:dyDescent="0.3">
      <c r="A18" s="40" t="s">
        <v>9</v>
      </c>
      <c r="B18" s="25">
        <v>0.52211022201199397</v>
      </c>
      <c r="C18" s="25">
        <v>0.272115174712108</v>
      </c>
      <c r="D18" s="25">
        <v>0.12670745757510701</v>
      </c>
      <c r="E18" s="25">
        <v>0.23321672953985201</v>
      </c>
      <c r="F18" s="25">
        <v>0.24982421294308199</v>
      </c>
      <c r="G18" s="25">
        <v>0.73408447025680001</v>
      </c>
      <c r="H18" s="25">
        <v>0.69686608687825602</v>
      </c>
      <c r="I18" s="25">
        <v>1</v>
      </c>
      <c r="J18" s="25">
        <v>0.296815420207581</v>
      </c>
      <c r="K18" s="25">
        <v>0.17837138508133399</v>
      </c>
      <c r="L18" s="49">
        <v>0.267782131306603</v>
      </c>
      <c r="M18" s="24"/>
      <c r="N18" s="24"/>
      <c r="O18" s="24"/>
      <c r="AC18" s="58"/>
    </row>
    <row r="19" spans="1:33" x14ac:dyDescent="0.3">
      <c r="A19" s="40" t="s">
        <v>10</v>
      </c>
      <c r="B19" s="25">
        <v>0.49116941495446098</v>
      </c>
      <c r="C19" s="25">
        <v>0.19657823603744201</v>
      </c>
      <c r="D19" s="25">
        <v>8.4503291286280799E-2</v>
      </c>
      <c r="E19" s="25">
        <v>6.7714896244917194E-2</v>
      </c>
      <c r="F19" s="25">
        <v>0.27904145125638702</v>
      </c>
      <c r="G19" s="25">
        <v>0.40172627151856599</v>
      </c>
      <c r="H19" s="25">
        <v>0.337555236985569</v>
      </c>
      <c r="I19" s="25">
        <v>0.296815420207581</v>
      </c>
      <c r="J19" s="25">
        <v>1</v>
      </c>
      <c r="K19" s="25">
        <v>0.57906926335147402</v>
      </c>
      <c r="L19" s="49">
        <v>0.49917077811388499</v>
      </c>
      <c r="M19" s="24"/>
      <c r="N19" s="24"/>
      <c r="O19" s="24"/>
    </row>
    <row r="20" spans="1:33" x14ac:dyDescent="0.3">
      <c r="A20" s="40" t="s">
        <v>11</v>
      </c>
      <c r="B20" s="25">
        <v>0.52217167242487095</v>
      </c>
      <c r="C20" s="25">
        <v>0.26308123394204302</v>
      </c>
      <c r="D20" s="25">
        <v>0.101646577475533</v>
      </c>
      <c r="E20" s="25">
        <v>0.20538307209043</v>
      </c>
      <c r="F20" s="25">
        <v>0.33417222348683201</v>
      </c>
      <c r="G20" s="25">
        <v>0.27173604749839902</v>
      </c>
      <c r="H20" s="25">
        <v>0.239531838400942</v>
      </c>
      <c r="I20" s="25">
        <v>0.17837138508133399</v>
      </c>
      <c r="J20" s="25">
        <v>0.57906926335147402</v>
      </c>
      <c r="K20" s="25">
        <v>1</v>
      </c>
      <c r="L20" s="49">
        <v>0.46979606806112301</v>
      </c>
      <c r="M20" s="24"/>
      <c r="N20" s="24"/>
      <c r="O20" s="24"/>
    </row>
    <row r="21" spans="1:33" x14ac:dyDescent="0.3">
      <c r="A21" s="41" t="s">
        <v>12</v>
      </c>
      <c r="B21" s="42">
        <v>0.53733564460939798</v>
      </c>
      <c r="C21" s="42">
        <v>0.26165117434688601</v>
      </c>
      <c r="D21" s="42">
        <v>0.290562377697062</v>
      </c>
      <c r="E21" s="42">
        <v>0.137001288986003</v>
      </c>
      <c r="F21" s="42">
        <v>0.35670137208078601</v>
      </c>
      <c r="G21" s="42">
        <v>0.39360015871962301</v>
      </c>
      <c r="H21" s="42">
        <v>0.34048691998397201</v>
      </c>
      <c r="I21" s="42">
        <v>0.267782131306603</v>
      </c>
      <c r="J21" s="42">
        <v>0.49917077811388499</v>
      </c>
      <c r="K21" s="42">
        <v>0.46979606806112301</v>
      </c>
      <c r="L21" s="50">
        <v>1</v>
      </c>
      <c r="M21" s="24"/>
      <c r="N21" s="24"/>
      <c r="O21" s="24"/>
      <c r="Z21" s="58" t="s">
        <v>151</v>
      </c>
    </row>
    <row r="22" spans="1:33" x14ac:dyDescent="0.3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W22" s="24"/>
      <c r="X22" s="24"/>
      <c r="Y22" s="24"/>
      <c r="Z22" s="24" t="s">
        <v>33</v>
      </c>
      <c r="AB22" s="24"/>
    </row>
    <row r="23" spans="1:33" x14ac:dyDescent="0.3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Z23" s="24" t="s">
        <v>34</v>
      </c>
    </row>
    <row r="24" spans="1:33" x14ac:dyDescent="0.3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</row>
    <row r="25" spans="1:33" x14ac:dyDescent="0.3">
      <c r="A25" s="24" t="s">
        <v>32</v>
      </c>
      <c r="B25" s="39" t="s">
        <v>2</v>
      </c>
      <c r="C25" s="40" t="s">
        <v>3</v>
      </c>
      <c r="D25" s="35" t="s">
        <v>4</v>
      </c>
      <c r="E25" s="35" t="s">
        <v>5</v>
      </c>
      <c r="F25" s="35" t="s">
        <v>6</v>
      </c>
      <c r="G25" s="35" t="s">
        <v>7</v>
      </c>
      <c r="H25" s="35" t="s">
        <v>8</v>
      </c>
      <c r="I25" s="35" t="s">
        <v>9</v>
      </c>
      <c r="J25" s="35" t="s">
        <v>10</v>
      </c>
      <c r="K25" s="35" t="s">
        <v>11</v>
      </c>
      <c r="L25" s="48" t="s">
        <v>12</v>
      </c>
      <c r="M25" s="48" t="s">
        <v>35</v>
      </c>
      <c r="N25" s="48" t="s">
        <v>36</v>
      </c>
      <c r="O25" s="48" t="s">
        <v>37</v>
      </c>
      <c r="Q25" s="24"/>
      <c r="R25" s="24"/>
      <c r="S25" s="24"/>
      <c r="T25" s="24"/>
      <c r="U25" s="24"/>
      <c r="V25" s="24"/>
      <c r="W25" s="24"/>
      <c r="X25" s="24"/>
      <c r="Y25" s="24"/>
      <c r="Z25" s="68"/>
      <c r="AA25" s="68"/>
      <c r="AB25" s="68"/>
      <c r="AC25" s="24"/>
      <c r="AD25" s="68"/>
    </row>
    <row r="26" spans="1:33" x14ac:dyDescent="0.3">
      <c r="A26" s="24" t="s">
        <v>38</v>
      </c>
      <c r="B26" s="24">
        <v>-1.0517186515133501</v>
      </c>
      <c r="C26" s="24">
        <v>0.12751582313870699</v>
      </c>
      <c r="D26" s="24">
        <v>8.6321355150666801E-2</v>
      </c>
      <c r="E26" s="24">
        <v>0.24857844865131901</v>
      </c>
      <c r="F26" s="24">
        <v>0.31280622532881103</v>
      </c>
      <c r="G26" s="24">
        <v>0.26980693788565402</v>
      </c>
      <c r="H26" s="24">
        <v>-0.30465019841181501</v>
      </c>
      <c r="I26" s="24">
        <v>0.18509490663023501</v>
      </c>
      <c r="J26" s="24">
        <v>9.7181019784102304E-2</v>
      </c>
      <c r="K26" s="24">
        <v>0.39229931702469301</v>
      </c>
      <c r="L26" s="24">
        <f>1-SUM(B26:K26)</f>
        <v>0.63676481633097304</v>
      </c>
      <c r="M26" s="25">
        <f>SUMPRODUCT($B26:$L26,$B$2:$L$2)</f>
        <v>0.18146592176084453</v>
      </c>
      <c r="N26" s="25" cm="1">
        <f t="array" ref="N26">SQRT(MMULT(MMULT(($B26:$L26*$B$3:$L$3),($B$11:$L$21)),TRANSPOSE($B26:$L26*$B$3:$L$3)))</f>
        <v>0.19451186042803187</v>
      </c>
      <c r="O26" s="24">
        <f>M26/N26</f>
        <v>0.93292985508195136</v>
      </c>
      <c r="Q26" s="24"/>
      <c r="R26" s="24"/>
      <c r="S26" s="24"/>
      <c r="T26" s="24"/>
      <c r="U26" s="24" t="s">
        <v>39</v>
      </c>
      <c r="V26" s="68"/>
      <c r="W26" s="68" t="s">
        <v>40</v>
      </c>
      <c r="X26" s="68"/>
      <c r="Y26" s="24" t="s">
        <v>41</v>
      </c>
      <c r="Z26" s="68"/>
      <c r="AA26" s="68" t="s">
        <v>42</v>
      </c>
      <c r="AB26" s="68"/>
      <c r="AC26" s="24" t="s">
        <v>41</v>
      </c>
      <c r="AD26" s="68" t="s">
        <v>40</v>
      </c>
    </row>
    <row r="27" spans="1:33" x14ac:dyDescent="0.3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Q27" s="24"/>
      <c r="R27" s="24"/>
      <c r="S27" s="24"/>
      <c r="T27" s="24"/>
      <c r="U27" s="24"/>
      <c r="V27" s="24"/>
      <c r="W27" s="24"/>
      <c r="X27" s="24"/>
      <c r="Y27" s="24"/>
      <c r="Z27" s="68"/>
      <c r="AA27" s="68"/>
      <c r="AB27" s="68"/>
      <c r="AC27" s="24"/>
      <c r="AD27" s="68"/>
    </row>
    <row r="28" spans="1:33" x14ac:dyDescent="0.3">
      <c r="A28" s="24"/>
      <c r="B28" s="24"/>
      <c r="C28" s="24"/>
      <c r="D28" s="24"/>
      <c r="E28" s="24"/>
      <c r="F28" s="24"/>
      <c r="G28" s="24"/>
      <c r="H28" s="24"/>
      <c r="I28" s="24"/>
      <c r="W28" s="24" t="s">
        <v>43</v>
      </c>
      <c r="X28" s="24"/>
      <c r="Z28" s="24"/>
      <c r="AA28" s="24" t="s">
        <v>44</v>
      </c>
      <c r="AB28" s="24"/>
      <c r="AD28" s="24" t="s">
        <v>45</v>
      </c>
      <c r="AG28" s="24"/>
    </row>
    <row r="30" spans="1:33" x14ac:dyDescent="0.3">
      <c r="A30" s="24" t="s">
        <v>46</v>
      </c>
      <c r="B30" s="39" t="s">
        <v>2</v>
      </c>
      <c r="C30" s="40" t="s">
        <v>3</v>
      </c>
      <c r="D30" s="35" t="s">
        <v>4</v>
      </c>
      <c r="E30" s="35" t="s">
        <v>5</v>
      </c>
      <c r="F30" s="35" t="s">
        <v>6</v>
      </c>
      <c r="G30" s="35" t="s">
        <v>7</v>
      </c>
      <c r="H30" s="35" t="s">
        <v>8</v>
      </c>
      <c r="I30" s="35" t="s">
        <v>9</v>
      </c>
      <c r="J30" s="35" t="s">
        <v>10</v>
      </c>
      <c r="K30" s="35" t="s">
        <v>11</v>
      </c>
      <c r="L30" s="48" t="s">
        <v>12</v>
      </c>
      <c r="M30" s="48" t="s">
        <v>35</v>
      </c>
      <c r="N30" s="48" t="s">
        <v>36</v>
      </c>
      <c r="O30" s="48" t="s">
        <v>37</v>
      </c>
      <c r="Z30" s="58" t="s">
        <v>46</v>
      </c>
      <c r="AG30" s="24"/>
    </row>
    <row r="31" spans="1:33" x14ac:dyDescent="0.3">
      <c r="A31" s="24" t="s">
        <v>38</v>
      </c>
      <c r="B31" s="24">
        <v>-0.93839099930375502</v>
      </c>
      <c r="C31" s="24">
        <v>8.1830193306665702E-2</v>
      </c>
      <c r="D31" s="24">
        <v>7.9291975881388504E-2</v>
      </c>
      <c r="E31" s="24">
        <v>0.107312697267739</v>
      </c>
      <c r="F31" s="24">
        <v>0.297742216597984</v>
      </c>
      <c r="G31" s="24">
        <v>0.101570986810245</v>
      </c>
      <c r="H31" s="24">
        <v>-3.6760412362258903E-2</v>
      </c>
      <c r="I31" s="24">
        <v>7.2451174812778296E-2</v>
      </c>
      <c r="J31" s="24">
        <v>0.25428142593014402</v>
      </c>
      <c r="K31" s="24">
        <v>0.40305163062731503</v>
      </c>
      <c r="L31" s="24">
        <f>1-SUM(B31:K31)</f>
        <v>0.57761911043175396</v>
      </c>
      <c r="M31" s="25">
        <f>SUMPRODUCT($B31:$L31,$B$5:$L$5)+SUMPRODUCT($B31:$L31,$B$4:$L$4)*$B$2</f>
        <v>0.15558182404084001</v>
      </c>
      <c r="N31" s="25" cm="1">
        <f t="array" ref="N31">SQRT((SUMPRODUCT($B31:$L31,$B$4:$L$4)^2)*($B$3^2)+SUMPRODUCT(($B31:$L31^2),($B$6:$L$6^2)))</f>
        <v>0.163217504826284</v>
      </c>
      <c r="O31" s="24">
        <f>M31/N31</f>
        <v>0.95321775814689602</v>
      </c>
      <c r="Z31" s="24" t="s">
        <v>25</v>
      </c>
    </row>
    <row r="32" spans="1:33" x14ac:dyDescent="0.3">
      <c r="Z32" s="24" t="s">
        <v>47</v>
      </c>
    </row>
    <row r="33" spans="1:26" x14ac:dyDescent="0.3">
      <c r="Z33" s="24" t="s">
        <v>48</v>
      </c>
    </row>
    <row r="34" spans="1:26" x14ac:dyDescent="0.3"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5"/>
      <c r="Z34" s="24"/>
    </row>
    <row r="35" spans="1:26" x14ac:dyDescent="0.3"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5"/>
      <c r="Z35" s="24" t="s">
        <v>49</v>
      </c>
    </row>
    <row r="36" spans="1:26" x14ac:dyDescent="0.3"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107" t="s">
        <v>32</v>
      </c>
      <c r="N36" s="107"/>
      <c r="O36" s="107"/>
      <c r="P36" s="108" t="s">
        <v>46</v>
      </c>
      <c r="Q36" s="108"/>
      <c r="R36" s="108"/>
      <c r="Z36" s="24"/>
    </row>
    <row r="37" spans="1:26" x14ac:dyDescent="0.3">
      <c r="A37" s="24" t="s">
        <v>50</v>
      </c>
      <c r="B37" s="39" t="s">
        <v>2</v>
      </c>
      <c r="C37" s="40" t="s">
        <v>3</v>
      </c>
      <c r="D37" s="35" t="s">
        <v>4</v>
      </c>
      <c r="E37" s="35" t="s">
        <v>5</v>
      </c>
      <c r="F37" s="35" t="s">
        <v>6</v>
      </c>
      <c r="G37" s="35" t="s">
        <v>7</v>
      </c>
      <c r="H37" s="35" t="s">
        <v>8</v>
      </c>
      <c r="I37" s="35" t="s">
        <v>9</v>
      </c>
      <c r="J37" s="35" t="s">
        <v>10</v>
      </c>
      <c r="K37" s="35" t="s">
        <v>11</v>
      </c>
      <c r="L37" s="48" t="s">
        <v>12</v>
      </c>
      <c r="M37" s="69" t="s">
        <v>35</v>
      </c>
      <c r="N37" s="69" t="s">
        <v>36</v>
      </c>
      <c r="O37" s="69" t="s">
        <v>37</v>
      </c>
      <c r="P37" s="69" t="s">
        <v>35</v>
      </c>
      <c r="Q37" s="69" t="s">
        <v>36</v>
      </c>
      <c r="R37" s="69" t="s">
        <v>37</v>
      </c>
    </row>
    <row r="38" spans="1:26" x14ac:dyDescent="0.3">
      <c r="A38" s="24">
        <v>1</v>
      </c>
      <c r="B38" s="24">
        <v>0.97516289251028399</v>
      </c>
      <c r="C38" s="24">
        <v>1.3660619345444101</v>
      </c>
      <c r="D38" s="24">
        <v>1.6679669045195999</v>
      </c>
      <c r="E38" s="24">
        <v>-0.86511487960578803</v>
      </c>
      <c r="F38" s="24">
        <v>0.365044127091885</v>
      </c>
      <c r="G38" s="24">
        <v>0.41992745538855097</v>
      </c>
      <c r="H38" s="24">
        <v>0.55969663194313801</v>
      </c>
      <c r="I38" s="24">
        <v>1.30881696474813</v>
      </c>
      <c r="J38" s="24">
        <v>-0.52645575394119304</v>
      </c>
      <c r="K38" s="24">
        <v>1.86918008091097</v>
      </c>
      <c r="L38" s="24">
        <v>-6.1402863581099796</v>
      </c>
      <c r="M38" s="25">
        <f>SUMPRODUCT(B38:L38,$B$2:$L$2)</f>
        <v>0.16776445308510399</v>
      </c>
      <c r="N38" s="25" cm="1">
        <f t="array" ref="N38">SQRT(MMULT(MMULT((B38:L38*$B$3:$L$3),($B$11:$L$21)),TRANSPOSE(B38:L38*$B$3:$L$3)))</f>
        <v>1.45619301058453</v>
      </c>
      <c r="O38" s="24">
        <f t="shared" ref="O38:O101" si="0">M38/N38</f>
        <v>0.115207566487194</v>
      </c>
      <c r="P38" s="25" cm="1">
        <f t="array" ref="P38">SUMPRODUCT($B38:$L38,$B$5:$L$5)+SUMPRODUCT($B38:$L38,$B$4:$L$4)*$B$2</f>
        <v>0.16776445308510299</v>
      </c>
      <c r="Q38" s="25" cm="1">
        <f t="array" ref="Q38">SQRT((SUMPRODUCT($B38:$L38,$B$4:$L$4)^2)*($B$3^2)+SUMPRODUCT(($B38:$L38^2),($B$6:$L$6^2)))</f>
        <v>1.6003249401422399</v>
      </c>
      <c r="R38" s="24">
        <f t="shared" ref="R38:R101" si="1">P38/Q38</f>
        <v>0.10483149320299399</v>
      </c>
    </row>
    <row r="39" spans="1:26" x14ac:dyDescent="0.3">
      <c r="A39" s="24">
        <v>2</v>
      </c>
      <c r="B39" s="24">
        <v>-0.58548274119420496</v>
      </c>
      <c r="C39" s="24">
        <v>1.36203694222282</v>
      </c>
      <c r="D39" s="24">
        <v>1.70061613874752</v>
      </c>
      <c r="E39" s="24">
        <v>1.2951417622265899</v>
      </c>
      <c r="F39" s="24">
        <v>1.7025514902038601</v>
      </c>
      <c r="G39" s="24">
        <v>-3.6145021699705897E-2</v>
      </c>
      <c r="H39" s="24">
        <v>1.86705366818283</v>
      </c>
      <c r="I39" s="24">
        <v>-0.122891069316181</v>
      </c>
      <c r="J39" s="24">
        <v>1.4286894686992999</v>
      </c>
      <c r="K39" s="24">
        <v>1.69194549239799</v>
      </c>
      <c r="L39" s="24">
        <v>-9.3035161304708396</v>
      </c>
      <c r="M39" s="25" cm="1">
        <f t="array" ref="M39">SUMPRODUCT(B39:L39,$B$2:$L$2)</f>
        <v>4.5939262806687003E-2</v>
      </c>
      <c r="N39" s="25" cm="1">
        <f t="array" ref="N39">SQRT(MMULT(MMULT((B39:L39*$B$3:$L$3),($B$11:$L$21)),TRANSPOSE(B39:L39*$B$3:$L$3)))</f>
        <v>1.8068505729073201</v>
      </c>
      <c r="O39" s="24">
        <f t="shared" si="0"/>
        <v>2.5425048144832599E-2</v>
      </c>
      <c r="P39" s="25" cm="1">
        <f t="array" ref="P39">SUMPRODUCT($B39:$L39,$B$5:$L$5)+SUMPRODUCT($B39:$L39,$B$4:$L$4)*$B$2</f>
        <v>4.5939262806684603E-2</v>
      </c>
      <c r="Q39" s="25" cm="1">
        <f t="array" ref="Q39">SQRT((SUMPRODUCT($B39:$L39,$B$4:$L$4)^2)*($B$3^2)+SUMPRODUCT(($B39:$L39^2),($B$6:$L$6^2)))</f>
        <v>1.9837094472750501</v>
      </c>
      <c r="R39" s="24">
        <f t="shared" si="1"/>
        <v>2.3158261846153799E-2</v>
      </c>
      <c r="Z39" s="24"/>
    </row>
    <row r="40" spans="1:26" x14ac:dyDescent="0.3">
      <c r="A40" s="24">
        <v>3</v>
      </c>
      <c r="B40" s="24">
        <v>-0.696398668555816</v>
      </c>
      <c r="C40" s="24">
        <v>1.6779725981745699</v>
      </c>
      <c r="D40" s="24">
        <v>0.193627105572166</v>
      </c>
      <c r="E40" s="24">
        <v>0.24311635170707099</v>
      </c>
      <c r="F40" s="24">
        <v>1.9923700028576199</v>
      </c>
      <c r="G40" s="24">
        <v>1.80070977392664</v>
      </c>
      <c r="H40" s="24">
        <v>0.15980187446202601</v>
      </c>
      <c r="I40" s="24">
        <v>0.53825035749444405</v>
      </c>
      <c r="J40" s="24">
        <v>-0.87353626415708296</v>
      </c>
      <c r="K40" s="24">
        <v>1.9795321502523899</v>
      </c>
      <c r="L40" s="24">
        <v>-6.0154452817340296</v>
      </c>
      <c r="M40" s="25" cm="1">
        <f t="array" ref="M40">SUMPRODUCT(B40:L40,$B$2:$L$2)</f>
        <v>2.13352839365895E-2</v>
      </c>
      <c r="N40" s="25" cm="1">
        <f t="array" ref="N40">SQRT(MMULT(MMULT((B40:L40*$B$3:$L$3),($B$11:$L$21)),TRANSPOSE(B40:L40*$B$3:$L$3)))</f>
        <v>1.2210564421607399</v>
      </c>
      <c r="O40" s="24">
        <f t="shared" si="0"/>
        <v>1.7472807316617801E-2</v>
      </c>
      <c r="P40" s="25" cm="1">
        <f t="array" ref="P40">SUMPRODUCT($B40:$L40,$B$5:$L$5)+SUMPRODUCT($B40:$L40,$B$4:$L$4)*$B$2</f>
        <v>2.13352839365878E-2</v>
      </c>
      <c r="Q40" s="25" cm="1">
        <f t="array" ref="Q40">SQRT((SUMPRODUCT($B40:$L40,$B$4:$L$4)^2)*($B$3^2)+SUMPRODUCT(($B40:$L40^2),($B$6:$L$6^2)))</f>
        <v>1.2785562919239599</v>
      </c>
      <c r="R40" s="24">
        <f t="shared" si="1"/>
        <v>1.6687011804918401E-2</v>
      </c>
      <c r="Z40" s="24" t="s">
        <v>48</v>
      </c>
    </row>
    <row r="41" spans="1:26" x14ac:dyDescent="0.3">
      <c r="A41" s="24">
        <v>4</v>
      </c>
      <c r="B41" s="24">
        <v>-0.73122847206713804</v>
      </c>
      <c r="C41" s="24">
        <v>0.279707645113283</v>
      </c>
      <c r="D41" s="24">
        <v>1.7882134151726199</v>
      </c>
      <c r="E41" s="24">
        <v>-0.84943446425154501</v>
      </c>
      <c r="F41" s="24">
        <v>-0.924525208629705</v>
      </c>
      <c r="G41" s="24">
        <v>1.3129456627617899</v>
      </c>
      <c r="H41" s="24">
        <v>-0.79037869209397704</v>
      </c>
      <c r="I41" s="24">
        <v>1.4057785111207799</v>
      </c>
      <c r="J41" s="24">
        <v>0.95658672373543496</v>
      </c>
      <c r="K41" s="24">
        <v>-0.57426749165501401</v>
      </c>
      <c r="L41" s="24">
        <v>-0.87339762920652297</v>
      </c>
      <c r="M41" s="25" cm="1">
        <f t="array" ref="M41">SUMPRODUCT(B41:L41,$B$2:$L$2)</f>
        <v>0.39996040131917399</v>
      </c>
      <c r="N41" s="25" cm="1">
        <f t="array" ref="N41">SQRT(MMULT(MMULT((B41:L41*$B$3:$L$3),($B$11:$L$21)),TRANSPOSE(B41:L41*$B$3:$L$3)))</f>
        <v>1.2001892990229199</v>
      </c>
      <c r="O41" s="24">
        <f t="shared" si="0"/>
        <v>0.33324776486907798</v>
      </c>
      <c r="P41" s="25" cm="1">
        <f t="array" ref="P41">SUMPRODUCT($B41:$L41,$B$5:$L$5)+SUMPRODUCT($B41:$L41,$B$4:$L$4)*$B$2</f>
        <v>0.39996040131917399</v>
      </c>
      <c r="Q41" s="25" cm="1">
        <f t="array" ref="Q41">SQRT((SUMPRODUCT($B41:$L41,$B$4:$L$4)^2)*($B$3^2)+SUMPRODUCT(($B41:$L41^2),($B$6:$L$6^2)))</f>
        <v>1.24041828471251</v>
      </c>
      <c r="R41" s="24">
        <f t="shared" si="1"/>
        <v>0.32243994324210801</v>
      </c>
    </row>
    <row r="42" spans="1:26" x14ac:dyDescent="0.3">
      <c r="A42" s="24">
        <v>5</v>
      </c>
      <c r="B42" s="24">
        <v>1.8006078097696101</v>
      </c>
      <c r="C42" s="24">
        <v>0.72196560568103896</v>
      </c>
      <c r="D42" s="24">
        <v>0.80791747302125605</v>
      </c>
      <c r="E42" s="24">
        <v>-0.95182863869499601</v>
      </c>
      <c r="F42" s="24">
        <v>1.0547930353761099</v>
      </c>
      <c r="G42" s="24">
        <v>9.2978707637157307E-2</v>
      </c>
      <c r="H42" s="24">
        <v>-0.92984839599890201</v>
      </c>
      <c r="I42" s="24">
        <v>1.4302498300292099</v>
      </c>
      <c r="J42" s="24">
        <v>0.41795732132212898</v>
      </c>
      <c r="K42" s="24">
        <v>0.50176905887362599</v>
      </c>
      <c r="L42" s="24">
        <v>-3.9465618070162298</v>
      </c>
      <c r="M42" s="25" cm="1">
        <f t="array" ref="M42">SUMPRODUCT(B42:L42,$B$2:$L$2)</f>
        <v>0.14327424899920899</v>
      </c>
      <c r="N42" s="25" cm="1">
        <f t="array" ref="N42">SQRT(MMULT(MMULT((B42:L42*$B$3:$L$3),($B$11:$L$21)),TRANSPOSE(B42:L42*$B$3:$L$3)))</f>
        <v>0.92537320790267696</v>
      </c>
      <c r="O42" s="24">
        <f t="shared" si="0"/>
        <v>0.15482861160842801</v>
      </c>
      <c r="P42" s="25" cm="1">
        <f t="array" ref="P42">SUMPRODUCT($B42:$L42,$B$5:$L$5)+SUMPRODUCT($B42:$L42,$B$4:$L$4)*$B$2</f>
        <v>0.14327424899920799</v>
      </c>
      <c r="Q42" s="25" cm="1">
        <f t="array" ref="Q42">SQRT((SUMPRODUCT($B42:$L42,$B$4:$L$4)^2)*($B$3^2)+SUMPRODUCT(($B42:$L42^2),($B$6:$L$6^2)))</f>
        <v>1.03901402216627</v>
      </c>
      <c r="R42" s="24">
        <f t="shared" si="1"/>
        <v>0.13789443255105499</v>
      </c>
    </row>
    <row r="43" spans="1:26" x14ac:dyDescent="0.3">
      <c r="A43" s="24">
        <v>6</v>
      </c>
      <c r="B43" s="24">
        <v>0.112783498697061</v>
      </c>
      <c r="C43" s="24">
        <v>1.4670472267997301</v>
      </c>
      <c r="D43" s="24">
        <v>-0.107205794133595</v>
      </c>
      <c r="E43" s="24">
        <v>1.90397049710995</v>
      </c>
      <c r="F43" s="24">
        <v>1.34007557276837</v>
      </c>
      <c r="G43" s="24">
        <v>1.83597248011375</v>
      </c>
      <c r="H43" s="24">
        <v>-0.34137407761960198</v>
      </c>
      <c r="I43" s="24">
        <v>-0.17138461964264701</v>
      </c>
      <c r="J43" s="24">
        <v>-0.88266670760617305</v>
      </c>
      <c r="K43" s="24">
        <v>0.73629148622676399</v>
      </c>
      <c r="L43" s="24">
        <v>-4.8935095627136098</v>
      </c>
      <c r="M43" s="25" cm="1">
        <f t="array" ref="M43">SUMPRODUCT(B43:L43,$B$2:$L$2)</f>
        <v>1.9737520457349798E-2</v>
      </c>
      <c r="N43" s="25" cm="1">
        <f t="array" ref="N43">SQRT(MMULT(MMULT((B43:L43*$B$3:$L$3),($B$11:$L$21)),TRANSPOSE(B43:L43*$B$3:$L$3)))</f>
        <v>1.19681367016503</v>
      </c>
      <c r="O43" s="24">
        <f t="shared" si="0"/>
        <v>1.6491723774034201E-2</v>
      </c>
      <c r="P43" s="25" cm="1">
        <f t="array" ref="P43">SUMPRODUCT($B43:$L43,$B$5:$L$5)+SUMPRODUCT($B43:$L43,$B$4:$L$4)*$B$2</f>
        <v>1.9737520457347901E-2</v>
      </c>
      <c r="Q43" s="25" cm="1">
        <f t="array" ref="Q43">SQRT((SUMPRODUCT($B43:$L43,$B$4:$L$4)^2)*($B$3^2)+SUMPRODUCT(($B43:$L43^2),($B$6:$L$6^2)))</f>
        <v>1.1562418321522501</v>
      </c>
      <c r="R43" s="24">
        <f t="shared" si="1"/>
        <v>1.7070408549920799E-2</v>
      </c>
    </row>
    <row r="44" spans="1:26" x14ac:dyDescent="0.3">
      <c r="A44" s="24">
        <v>7</v>
      </c>
      <c r="B44" s="24">
        <v>-0.64306460798381104</v>
      </c>
      <c r="C44" s="24">
        <v>0.82463739540311198</v>
      </c>
      <c r="D44" s="24">
        <v>0.84004318862254301</v>
      </c>
      <c r="E44" s="24">
        <v>-0.28554090133431398</v>
      </c>
      <c r="F44" s="24">
        <v>-0.87387787811930695</v>
      </c>
      <c r="G44" s="24">
        <v>-0.29856200703617503</v>
      </c>
      <c r="H44" s="24">
        <v>0.55007936884701802</v>
      </c>
      <c r="I44" s="24">
        <v>0.21488095112372399</v>
      </c>
      <c r="J44" s="24">
        <v>1.2070064517186501</v>
      </c>
      <c r="K44" s="24">
        <v>0.59859780039074495</v>
      </c>
      <c r="L44" s="24">
        <v>-1.1341997616321799</v>
      </c>
      <c r="M44" s="25" cm="1">
        <f t="array" ref="M44">SUMPRODUCT(B44:L44,$B$2:$L$2)</f>
        <v>0.15536251425791101</v>
      </c>
      <c r="N44" s="25" cm="1">
        <f t="array" ref="N44">SQRT(MMULT(MMULT((B44:L44*$B$3:$L$3),($B$11:$L$21)),TRANSPOSE(B44:L44*$B$3:$L$3)))</f>
        <v>0.60469208097543303</v>
      </c>
      <c r="O44" s="24">
        <f t="shared" si="0"/>
        <v>0.25692830970647801</v>
      </c>
      <c r="P44" s="25" cm="1">
        <f t="array" ref="P44">SUMPRODUCT($B44:$L44,$B$5:$L$5)+SUMPRODUCT($B44:$L44,$B$4:$L$4)*$B$2</f>
        <v>0.155362514257912</v>
      </c>
      <c r="Q44" s="25" cm="1">
        <f t="array" ref="Q44">SQRT((SUMPRODUCT($B44:$L44,$B$4:$L$4)^2)*($B$3^2)+SUMPRODUCT(($B44:$L44^2),($B$6:$L$6^2)))</f>
        <v>0.65809162951885602</v>
      </c>
      <c r="R44" s="24">
        <f t="shared" si="1"/>
        <v>0.236080368278656</v>
      </c>
    </row>
    <row r="45" spans="1:26" x14ac:dyDescent="0.3">
      <c r="A45" s="24">
        <v>8</v>
      </c>
      <c r="B45" s="24">
        <v>0.94868682242970404</v>
      </c>
      <c r="C45" s="24">
        <v>1.51485769287211</v>
      </c>
      <c r="D45" s="24">
        <v>-0.79720558415346898</v>
      </c>
      <c r="E45" s="24">
        <v>1.1697282860665501</v>
      </c>
      <c r="F45" s="24">
        <v>-0.85509235362561498</v>
      </c>
      <c r="G45" s="24">
        <v>0.69282349480060401</v>
      </c>
      <c r="H45" s="24">
        <v>0.69179806169887004</v>
      </c>
      <c r="I45" s="24">
        <v>-0.62582579718879605</v>
      </c>
      <c r="J45" s="24">
        <v>1.0113119817100999</v>
      </c>
      <c r="K45" s="24">
        <v>0.97172652925632397</v>
      </c>
      <c r="L45" s="24">
        <v>-3.72280913386638</v>
      </c>
      <c r="M45" s="25" cm="1">
        <f t="array" ref="M45">SUMPRODUCT(B45:L45,$B$2:$L$2)</f>
        <v>-0.26075198036233499</v>
      </c>
      <c r="N45" s="25" cm="1">
        <f t="array" ref="N45">SQRT(MMULT(MMULT((B45:L45*$B$3:$L$3),($B$11:$L$21)),TRANSPOSE(B45:L45*$B$3:$L$3)))</f>
        <v>0.949556521095692</v>
      </c>
      <c r="O45" s="24">
        <f t="shared" si="0"/>
        <v>-0.274603959395122</v>
      </c>
      <c r="P45" s="25" cm="1">
        <f t="array" ref="P45">SUMPRODUCT($B45:$L45,$B$5:$L$5)+SUMPRODUCT($B45:$L45,$B$4:$L$4)*$B$2</f>
        <v>-0.26075198036233599</v>
      </c>
      <c r="Q45" s="25" cm="1">
        <f t="array" ref="Q45">SQRT((SUMPRODUCT($B45:$L45,$B$4:$L$4)^2)*($B$3^2)+SUMPRODUCT(($B45:$L45^2),($B$6:$L$6^2)))</f>
        <v>0.97035727566352603</v>
      </c>
      <c r="R45" s="24">
        <f t="shared" si="1"/>
        <v>-0.26871749911292703</v>
      </c>
    </row>
    <row r="46" spans="1:26" x14ac:dyDescent="0.3">
      <c r="A46" s="24">
        <v>9</v>
      </c>
      <c r="B46" s="24">
        <v>0.16262787639715401</v>
      </c>
      <c r="C46" s="24">
        <v>-0.51964894485644297</v>
      </c>
      <c r="D46" s="24">
        <v>1.72286808237946</v>
      </c>
      <c r="E46" s="24">
        <v>0.528341209586775</v>
      </c>
      <c r="F46" s="24">
        <v>1.7320930783253199</v>
      </c>
      <c r="G46" s="24">
        <v>-0.57146383607458395</v>
      </c>
      <c r="H46" s="24">
        <v>0.54305631407433397</v>
      </c>
      <c r="I46" s="24">
        <v>0.30377389277379702</v>
      </c>
      <c r="J46" s="24">
        <v>1.7518542895503799</v>
      </c>
      <c r="K46" s="24">
        <v>6.0758754814891097E-2</v>
      </c>
      <c r="L46" s="24">
        <v>-4.7142607169710899</v>
      </c>
      <c r="M46" s="25" cm="1">
        <f t="array" ref="M46">SUMPRODUCT(B46:L46,$B$2:$L$2)</f>
        <v>0.22148514784925</v>
      </c>
      <c r="N46" s="25" cm="1">
        <f t="array" ref="N46">SQRT(MMULT(MMULT((B46:L46*$B$3:$L$3),($B$11:$L$21)),TRANSPOSE(B46:L46*$B$3:$L$3)))</f>
        <v>1.24916327195346</v>
      </c>
      <c r="O46" s="24">
        <f t="shared" si="0"/>
        <v>0.177306804340227</v>
      </c>
      <c r="P46" s="25" cm="1">
        <f t="array" ref="P46">SUMPRODUCT($B46:$L46,$B$5:$L$5)+SUMPRODUCT($B46:$L46,$B$4:$L$4)*$B$2</f>
        <v>0.221485147849248</v>
      </c>
      <c r="Q46" s="25" cm="1">
        <f t="array" ref="Q46">SQRT((SUMPRODUCT($B46:$L46,$B$4:$L$4)^2)*($B$3^2)+SUMPRODUCT(($B46:$L46^2),($B$6:$L$6^2)))</f>
        <v>1.38896280067353</v>
      </c>
      <c r="R46" s="24">
        <f t="shared" si="1"/>
        <v>0.159460820507105</v>
      </c>
    </row>
    <row r="47" spans="1:26" x14ac:dyDescent="0.3">
      <c r="A47" s="24">
        <v>10</v>
      </c>
      <c r="B47" s="24">
        <v>1.5359622083528</v>
      </c>
      <c r="C47" s="24">
        <v>-7.71628848244168E-2</v>
      </c>
      <c r="D47" s="24">
        <v>0.80260575149959901</v>
      </c>
      <c r="E47" s="24">
        <v>1.3866998086401701</v>
      </c>
      <c r="F47" s="24">
        <v>0.15962869798784099</v>
      </c>
      <c r="G47" s="24">
        <v>1.63959008302349</v>
      </c>
      <c r="H47" s="24">
        <v>1.54995062321338</v>
      </c>
      <c r="I47" s="24">
        <v>0.35603891012557198</v>
      </c>
      <c r="J47" s="24">
        <v>0.73781854235658295</v>
      </c>
      <c r="K47" s="24">
        <v>-0.73940796468395498</v>
      </c>
      <c r="L47" s="24">
        <v>-6.3517237756910596</v>
      </c>
      <c r="M47" s="25" cm="1">
        <f t="array" ref="M47">SUMPRODUCT(B47:L47,$B$2:$L$2)</f>
        <v>-8.8093217236887594E-2</v>
      </c>
      <c r="N47" s="25" cm="1">
        <f t="array" ref="N47">SQRT(MMULT(MMULT((B47:L47*$B$3:$L$3),($B$11:$L$21)),TRANSPOSE(B47:L47*$B$3:$L$3)))</f>
        <v>1.31808606490517</v>
      </c>
      <c r="O47" s="24">
        <f t="shared" si="0"/>
        <v>-6.6834192077757398E-2</v>
      </c>
      <c r="P47" s="25" cm="1">
        <f t="array" ref="P47">SUMPRODUCT($B47:$L47,$B$5:$L$5)+SUMPRODUCT($B47:$L47,$B$4:$L$4)*$B$2</f>
        <v>-8.8093217236891605E-2</v>
      </c>
      <c r="Q47" s="25" cm="1">
        <f t="array" ref="Q47">SQRT((SUMPRODUCT($B47:$L47,$B$4:$L$4)^2)*($B$3^2)+SUMPRODUCT(($B47:$L47^2),($B$6:$L$6^2)))</f>
        <v>1.31486680956441</v>
      </c>
      <c r="R47" s="24">
        <f t="shared" si="1"/>
        <v>-6.69978256322976E-2</v>
      </c>
    </row>
    <row r="48" spans="1:26" x14ac:dyDescent="0.3">
      <c r="A48" s="24">
        <v>11</v>
      </c>
      <c r="B48" s="24">
        <v>1.0842175223546799</v>
      </c>
      <c r="C48" s="24">
        <v>-0.53241477740524501</v>
      </c>
      <c r="D48" s="24">
        <v>1.3692627529716099</v>
      </c>
      <c r="E48" s="24">
        <v>-0.51216640350347997</v>
      </c>
      <c r="F48" s="24">
        <v>7.4361663895576594E-2</v>
      </c>
      <c r="G48" s="24">
        <v>2.97653034581149E-2</v>
      </c>
      <c r="H48" s="24">
        <v>0.85003701010819399</v>
      </c>
      <c r="I48" s="24">
        <v>0.47237507092662401</v>
      </c>
      <c r="J48" s="24">
        <v>-0.91415233350915004</v>
      </c>
      <c r="K48" s="24">
        <v>-2.5603272065921599E-3</v>
      </c>
      <c r="L48" s="24">
        <v>-0.918725482090334</v>
      </c>
      <c r="M48" s="25" cm="1">
        <f t="array" ref="M48">SUMPRODUCT(B48:L48,$B$2:$L$2)</f>
        <v>0.26210806283689497</v>
      </c>
      <c r="N48" s="25" cm="1">
        <f t="array" ref="N48">SQRT(MMULT(MMULT((B48:L48*$B$3:$L$3),($B$11:$L$21)),TRANSPOSE(B48:L48*$B$3:$L$3)))</f>
        <v>0.88655372404636501</v>
      </c>
      <c r="O48" s="24">
        <f t="shared" si="0"/>
        <v>0.29564825653271698</v>
      </c>
      <c r="P48" s="25" cm="1">
        <f t="array" ref="P48">SUMPRODUCT($B48:$L48,$B$5:$L$5)+SUMPRODUCT($B48:$L48,$B$4:$L$4)*$B$2</f>
        <v>0.26210806283689397</v>
      </c>
      <c r="Q48" s="25" cm="1">
        <f t="array" ref="Q48">SQRT((SUMPRODUCT($B48:$L48,$B$4:$L$4)^2)*($B$3^2)+SUMPRODUCT(($B48:$L48^2),($B$6:$L$6^2)))</f>
        <v>0.929333486953693</v>
      </c>
      <c r="R48" s="24">
        <f t="shared" si="1"/>
        <v>0.28203875843974002</v>
      </c>
    </row>
    <row r="49" spans="1:18" x14ac:dyDescent="0.3">
      <c r="A49" s="24">
        <v>12</v>
      </c>
      <c r="B49" s="24">
        <v>1.7756590306054501</v>
      </c>
      <c r="C49" s="24">
        <v>-0.76823796567157099</v>
      </c>
      <c r="D49" s="24">
        <v>-1.48467315393974E-2</v>
      </c>
      <c r="E49" s="24">
        <v>1.9914639657000099</v>
      </c>
      <c r="F49" s="24">
        <v>0.25826681112022298</v>
      </c>
      <c r="G49" s="24">
        <v>6.7368787595486701E-2</v>
      </c>
      <c r="H49" s="24">
        <v>1.41156269414098</v>
      </c>
      <c r="I49" s="24">
        <v>1.9055648114129</v>
      </c>
      <c r="J49" s="24">
        <v>0.60106799757773599</v>
      </c>
      <c r="K49" s="24">
        <v>0.55827868164299199</v>
      </c>
      <c r="L49" s="24">
        <v>-6.7861480825848099</v>
      </c>
      <c r="M49" s="25" cm="1">
        <f t="array" ref="M49">SUMPRODUCT(B49:L49,$B$2:$L$2)</f>
        <v>-0.25176566215143398</v>
      </c>
      <c r="N49" s="25" cm="1">
        <f t="array" ref="N49">SQRT(MMULT(MMULT((B49:L49*$B$3:$L$3),($B$11:$L$21)),TRANSPOSE(B49:L49*$B$3:$L$3)))</f>
        <v>1.4288715294410801</v>
      </c>
      <c r="O49" s="24">
        <f t="shared" si="0"/>
        <v>-0.17619894928546501</v>
      </c>
      <c r="P49" s="25" cm="1">
        <f t="array" ref="P49">SUMPRODUCT($B49:$L49,$B$5:$L$5)+SUMPRODUCT($B49:$L49,$B$4:$L$4)*$B$2</f>
        <v>-0.25176566215143897</v>
      </c>
      <c r="Q49" s="25" cm="1">
        <f t="array" ref="Q49">SQRT((SUMPRODUCT($B49:$L49,$B$4:$L$4)^2)*($B$3^2)+SUMPRODUCT(($B49:$L49^2),($B$6:$L$6^2)))</f>
        <v>1.3572049017637799</v>
      </c>
      <c r="R49" s="24">
        <f t="shared" si="1"/>
        <v>-0.185503059872723</v>
      </c>
    </row>
    <row r="50" spans="1:18" x14ac:dyDescent="0.3">
      <c r="A50" s="24">
        <v>13</v>
      </c>
      <c r="B50" s="24">
        <v>1.0537335285015801</v>
      </c>
      <c r="C50" s="24">
        <v>0.57473534584319597</v>
      </c>
      <c r="D50" s="24">
        <v>0.52489622575295702</v>
      </c>
      <c r="E50" s="24">
        <v>1.4545611395681299</v>
      </c>
      <c r="F50" s="24">
        <v>-0.32712338754054998</v>
      </c>
      <c r="G50" s="24">
        <v>0.99461468271717801</v>
      </c>
      <c r="H50" s="24">
        <v>0.16391979750479399</v>
      </c>
      <c r="I50" s="24">
        <v>-0.81732771016191996</v>
      </c>
      <c r="J50" s="24">
        <v>1.99699724556866</v>
      </c>
      <c r="K50" s="24">
        <v>1.32794295196825</v>
      </c>
      <c r="L50" s="24">
        <v>-5.9469498197222901</v>
      </c>
      <c r="M50" s="25" cm="1">
        <f t="array" ref="M50">SUMPRODUCT(B50:L50,$B$2:$L$2)</f>
        <v>-0.12722826335315901</v>
      </c>
      <c r="N50" s="25" cm="1">
        <f t="array" ref="N50">SQRT(MMULT(MMULT((B50:L50*$B$3:$L$3),($B$11:$L$21)),TRANSPOSE(B50:L50*$B$3:$L$3)))</f>
        <v>1.0251689865183899</v>
      </c>
      <c r="O50" s="24">
        <f t="shared" si="0"/>
        <v>-0.124104674474443</v>
      </c>
      <c r="P50" s="25" cm="1">
        <f t="array" ref="P50">SUMPRODUCT($B50:$L50,$B$5:$L$5)+SUMPRODUCT($B50:$L50,$B$4:$L$4)*$B$2</f>
        <v>-0.12722826335316101</v>
      </c>
      <c r="Q50" s="25" cm="1">
        <f t="array" ref="Q50">SQRT((SUMPRODUCT($B50:$L50,$B$4:$L$4)^2)*($B$3^2)+SUMPRODUCT(($B50:$L50^2),($B$6:$L$6^2)))</f>
        <v>1.1683676035598001</v>
      </c>
      <c r="R50" s="24">
        <f t="shared" si="1"/>
        <v>-0.108894035546278</v>
      </c>
    </row>
    <row r="51" spans="1:18" x14ac:dyDescent="0.3">
      <c r="A51" s="24">
        <v>14</v>
      </c>
      <c r="B51" s="24">
        <v>6.0545695203615399E-2</v>
      </c>
      <c r="C51" s="24">
        <v>-0.99694391015614703</v>
      </c>
      <c r="D51" s="24">
        <v>-0.79627123373463304</v>
      </c>
      <c r="E51" s="24">
        <v>-0.10295954798988</v>
      </c>
      <c r="F51" s="24">
        <v>1.5915871999056199</v>
      </c>
      <c r="G51" s="24">
        <v>-0.62834332677270899</v>
      </c>
      <c r="H51" s="24">
        <v>1.0966920222372001</v>
      </c>
      <c r="I51" s="24">
        <v>1.62958457836443</v>
      </c>
      <c r="J51" s="24">
        <v>1.3940433045979399</v>
      </c>
      <c r="K51" s="24">
        <v>1.02515779138561</v>
      </c>
      <c r="L51" s="24">
        <v>-3.2730925730410401</v>
      </c>
      <c r="M51" s="25" cm="1">
        <f t="array" ref="M51">SUMPRODUCT(B51:L51,$B$2:$L$2)</f>
        <v>-0.231347355513525</v>
      </c>
      <c r="N51" s="25" cm="1">
        <f t="array" ref="N51">SQRT(MMULT(MMULT((B51:L51*$B$3:$L$3),($B$11:$L$21)),TRANSPOSE(B51:L51*$B$3:$L$3)))</f>
        <v>0.98159097295729303</v>
      </c>
      <c r="O51" s="24">
        <f t="shared" si="0"/>
        <v>-0.23568610743895901</v>
      </c>
      <c r="P51" s="25" cm="1">
        <f t="array" ref="P51">SUMPRODUCT($B51:$L51,$B$5:$L$5)+SUMPRODUCT($B51:$L51,$B$4:$L$4)*$B$2</f>
        <v>-0.231347355513528</v>
      </c>
      <c r="Q51" s="25" cm="1">
        <f t="array" ref="Q51">SQRT((SUMPRODUCT($B51:$L51,$B$4:$L$4)^2)*($B$3^2)+SUMPRODUCT(($B51:$L51^2),($B$6:$L$6^2)))</f>
        <v>0.95986778670003203</v>
      </c>
      <c r="R51" s="24">
        <f t="shared" si="1"/>
        <v>-0.24102002246464199</v>
      </c>
    </row>
    <row r="52" spans="1:18" x14ac:dyDescent="0.3">
      <c r="A52" s="24">
        <v>15</v>
      </c>
      <c r="B52" s="24">
        <v>1.3514931944934501</v>
      </c>
      <c r="C52" s="24">
        <v>0.78204739919560295</v>
      </c>
      <c r="D52" s="24">
        <v>0.80137009637892898</v>
      </c>
      <c r="E52" s="24">
        <v>0.30726997924197902</v>
      </c>
      <c r="F52" s="24">
        <v>-0.109344491315694</v>
      </c>
      <c r="G52" s="24">
        <v>-0.314285683986398</v>
      </c>
      <c r="H52" s="24">
        <v>1.5555730776888099</v>
      </c>
      <c r="I52" s="24">
        <v>0.86085535314160699</v>
      </c>
      <c r="J52" s="24">
        <v>0.95026261948284196</v>
      </c>
      <c r="K52" s="24">
        <v>1.7231090728574601</v>
      </c>
      <c r="L52" s="24">
        <v>-6.9083506171785798</v>
      </c>
      <c r="M52" s="25" cm="1">
        <f t="array" ref="M52">SUMPRODUCT(B52:L52,$B$2:$L$2)</f>
        <v>-0.127176575688739</v>
      </c>
      <c r="N52" s="25" cm="1">
        <f t="array" ref="N52">SQRT(MMULT(MMULT((B52:L52*$B$3:$L$3),($B$11:$L$21)),TRANSPOSE(B52:L52*$B$3:$L$3)))</f>
        <v>1.19494938197881</v>
      </c>
      <c r="O52" s="24">
        <f t="shared" si="0"/>
        <v>-0.10642842082410001</v>
      </c>
      <c r="P52" s="25" cm="1">
        <f t="array" ref="P52">SUMPRODUCT($B52:$L52,$B$5:$L$5)+SUMPRODUCT($B52:$L52,$B$4:$L$4)*$B$2</f>
        <v>-0.12717657568874099</v>
      </c>
      <c r="Q52" s="25" cm="1">
        <f t="array" ref="Q52">SQRT((SUMPRODUCT($B52:$L52,$B$4:$L$4)^2)*($B$3^2)+SUMPRODUCT(($B52:$L52^2),($B$6:$L$6^2)))</f>
        <v>1.3339650732877999</v>
      </c>
      <c r="R52" s="24">
        <f t="shared" si="1"/>
        <v>-9.5337260499101101E-2</v>
      </c>
    </row>
    <row r="53" spans="1:18" x14ac:dyDescent="0.3">
      <c r="A53" s="24">
        <v>16</v>
      </c>
      <c r="B53" s="24">
        <v>0.37334388770492</v>
      </c>
      <c r="C53" s="24">
        <v>1.7349316085604101</v>
      </c>
      <c r="D53" s="24">
        <v>-4.9525810831811998E-2</v>
      </c>
      <c r="E53" s="24">
        <v>1.31279455927292</v>
      </c>
      <c r="F53" s="24">
        <v>0.61198366228801904</v>
      </c>
      <c r="G53" s="24">
        <v>1.1080602183494199</v>
      </c>
      <c r="H53" s="24">
        <v>-0.311763215049987</v>
      </c>
      <c r="I53" s="24">
        <v>-0.34927693095041401</v>
      </c>
      <c r="J53" s="24">
        <v>-0.292128513493283</v>
      </c>
      <c r="K53" s="24">
        <v>-0.84968930010107202</v>
      </c>
      <c r="L53" s="24">
        <v>-2.2887301657491101</v>
      </c>
      <c r="M53" s="25" cm="1">
        <f t="array" ref="M53">SUMPRODUCT(B53:L53,$B$2:$L$2)</f>
        <v>0.114252289229859</v>
      </c>
      <c r="N53" s="25" cm="1">
        <f t="array" ref="N53">SQRT(MMULT(MMULT((B53:L53*$B$3:$L$3),($B$11:$L$21)),TRANSPOSE(B53:L53*$B$3:$L$3)))</f>
        <v>0.85878344685433095</v>
      </c>
      <c r="O53" s="24">
        <f t="shared" si="0"/>
        <v>0.13303969661776499</v>
      </c>
      <c r="P53" s="25" cm="1">
        <f t="array" ref="P53">SUMPRODUCT($B53:$L53,$B$5:$L$5)+SUMPRODUCT($B53:$L53,$B$4:$L$4)*$B$2</f>
        <v>0.114252289229859</v>
      </c>
      <c r="Q53" s="25" cm="1">
        <f t="array" ref="Q53">SQRT((SUMPRODUCT($B53:$L53,$B$4:$L$4)^2)*($B$3^2)+SUMPRODUCT(($B53:$L53^2),($B$6:$L$6^2)))</f>
        <v>0.827589047237697</v>
      </c>
      <c r="R53" s="24">
        <f t="shared" si="1"/>
        <v>0.13805437567257201</v>
      </c>
    </row>
    <row r="54" spans="1:18" x14ac:dyDescent="0.3">
      <c r="A54" s="24">
        <v>17</v>
      </c>
      <c r="B54" s="24">
        <v>1.7232613183873799</v>
      </c>
      <c r="C54" s="24">
        <v>-0.14118911724187699</v>
      </c>
      <c r="D54" s="24">
        <v>0.82258778624875495</v>
      </c>
      <c r="E54" s="24">
        <v>0.88878307044434901</v>
      </c>
      <c r="F54" s="24">
        <v>0.113717334186724</v>
      </c>
      <c r="G54" s="24">
        <v>1.79872550726958</v>
      </c>
      <c r="H54" s="24">
        <v>-0.35109313022590699</v>
      </c>
      <c r="I54" s="24">
        <v>-0.51817601876722097</v>
      </c>
      <c r="J54" s="24">
        <v>4.87199033238261E-2</v>
      </c>
      <c r="K54" s="24">
        <v>1.9590452153481901</v>
      </c>
      <c r="L54" s="24">
        <v>-5.3443818689737999</v>
      </c>
      <c r="M54" s="25" cm="1">
        <f t="array" ref="M54">SUMPRODUCT(B54:L54,$B$2:$L$2)</f>
        <v>-2.19147432516501E-2</v>
      </c>
      <c r="N54" s="25" cm="1">
        <f t="array" ref="N54">SQRT(MMULT(MMULT((B54:L54*$B$3:$L$3),($B$11:$L$21)),TRANSPOSE(B54:L54*$B$3:$L$3)))</f>
        <v>0.97980652017510295</v>
      </c>
      <c r="O54" s="24">
        <f t="shared" si="0"/>
        <v>-2.2366398671988499E-2</v>
      </c>
      <c r="P54" s="25" cm="1">
        <f t="array" ref="P54">SUMPRODUCT($B54:$L54,$B$5:$L$5)+SUMPRODUCT($B54:$L54,$B$4:$L$4)*$B$2</f>
        <v>-2.1914743251653102E-2</v>
      </c>
      <c r="Q54" s="25" cm="1">
        <f t="array" ref="Q54">SQRT((SUMPRODUCT($B54:$L54,$B$4:$L$4)^2)*($B$3^2)+SUMPRODUCT(($B54:$L54^2),($B$6:$L$6^2)))</f>
        <v>1.1289838225547399</v>
      </c>
      <c r="R54" s="24">
        <f t="shared" si="1"/>
        <v>-1.9411033899549599E-2</v>
      </c>
    </row>
    <row r="55" spans="1:18" x14ac:dyDescent="0.3">
      <c r="A55" s="24">
        <v>18</v>
      </c>
      <c r="B55" s="24">
        <v>-2.87894207867616E-2</v>
      </c>
      <c r="C55" s="24">
        <v>-0.97988473135594201</v>
      </c>
      <c r="D55" s="24">
        <v>-1.3379932099977E-2</v>
      </c>
      <c r="E55" s="24">
        <v>0.67969596564427504</v>
      </c>
      <c r="F55" s="24">
        <v>1.3950642857945299</v>
      </c>
      <c r="G55" s="24">
        <v>0.29556943000847002</v>
      </c>
      <c r="H55" s="24">
        <v>-0.34979943784683398</v>
      </c>
      <c r="I55" s="24">
        <v>1.61118364068325</v>
      </c>
      <c r="J55" s="24">
        <v>0.29688016313005999</v>
      </c>
      <c r="K55" s="24">
        <v>0.1080428239103</v>
      </c>
      <c r="L55" s="24">
        <v>-2.0145827870813702</v>
      </c>
      <c r="M55" s="25" cm="1">
        <f t="array" ref="M55">SUMPRODUCT(B55:L55,$B$2:$L$2)</f>
        <v>6.6919461957733406E-2</v>
      </c>
      <c r="N55" s="25" cm="1">
        <f t="array" ref="N55">SQRT(MMULT(MMULT((B55:L55*$B$3:$L$3),($B$11:$L$21)),TRANSPOSE(B55:L55*$B$3:$L$3)))</f>
        <v>0.68395214553323602</v>
      </c>
      <c r="O55" s="24">
        <f t="shared" si="0"/>
        <v>9.7842316008176805E-2</v>
      </c>
      <c r="P55" s="25" cm="1">
        <f t="array" ref="P55">SUMPRODUCT($B55:$L55,$B$5:$L$5)+SUMPRODUCT($B55:$L55,$B$4:$L$4)*$B$2</f>
        <v>6.69194619577307E-2</v>
      </c>
      <c r="Q55" s="25" cm="1">
        <f t="array" ref="Q55">SQRT((SUMPRODUCT($B55:$L55,$B$4:$L$4)^2)*($B$3^2)+SUMPRODUCT(($B55:$L55^2),($B$6:$L$6^2)))</f>
        <v>0.69888530659700199</v>
      </c>
      <c r="R55" s="24">
        <f t="shared" si="1"/>
        <v>9.5751708221730403E-2</v>
      </c>
    </row>
    <row r="56" spans="1:18" x14ac:dyDescent="0.3">
      <c r="A56" s="24">
        <v>19</v>
      </c>
      <c r="B56" s="24">
        <v>0.42125169828300302</v>
      </c>
      <c r="C56" s="24">
        <v>-0.58385447987955996</v>
      </c>
      <c r="D56" s="24">
        <v>1.1421009968687601</v>
      </c>
      <c r="E56" s="24">
        <v>1.41290993014817</v>
      </c>
      <c r="F56" s="24">
        <v>-0.158167704844454</v>
      </c>
      <c r="G56" s="24">
        <v>-7.91358352386793E-2</v>
      </c>
      <c r="H56" s="24">
        <v>0.70382239277314795</v>
      </c>
      <c r="I56" s="24">
        <v>1.04173629365207</v>
      </c>
      <c r="J56" s="24">
        <v>0.13075729668639599</v>
      </c>
      <c r="K56" s="24">
        <v>1.23338694338557</v>
      </c>
      <c r="L56" s="24">
        <v>-4.2648075318344301</v>
      </c>
      <c r="M56" s="25" cm="1">
        <f t="array" ref="M56">SUMPRODUCT(B56:L56,$B$2:$L$2)</f>
        <v>9.0607648074604794E-2</v>
      </c>
      <c r="N56" s="25" cm="1">
        <f t="array" ref="N56">SQRT(MMULT(MMULT((B56:L56*$B$3:$L$3),($B$11:$L$21)),TRANSPOSE(B56:L56*$B$3:$L$3)))</f>
        <v>1.04654895176605</v>
      </c>
      <c r="O56" s="24">
        <f t="shared" si="0"/>
        <v>8.6577553703249599E-2</v>
      </c>
      <c r="P56" s="25" cm="1">
        <f t="array" ref="P56">SUMPRODUCT($B56:$L56,$B$5:$L$5)+SUMPRODUCT($B56:$L56,$B$4:$L$4)*$B$2</f>
        <v>9.0607648074601796E-2</v>
      </c>
      <c r="Q56" s="25" cm="1">
        <f t="array" ref="Q56">SQRT((SUMPRODUCT($B56:$L56,$B$4:$L$4)^2)*($B$3^2)+SUMPRODUCT(($B56:$L56^2),($B$6:$L$6^2)))</f>
        <v>1.12190944628959</v>
      </c>
      <c r="R56" s="24">
        <f t="shared" si="1"/>
        <v>8.0761997658778797E-2</v>
      </c>
    </row>
    <row r="57" spans="1:18" x14ac:dyDescent="0.3">
      <c r="A57" s="24">
        <v>20</v>
      </c>
      <c r="B57" s="24">
        <v>0.81591333232182395</v>
      </c>
      <c r="C57" s="24">
        <v>1.78670064512758</v>
      </c>
      <c r="D57" s="24">
        <v>-0.78826051916573403</v>
      </c>
      <c r="E57" s="24">
        <v>0.68054379592900505</v>
      </c>
      <c r="F57" s="24">
        <v>1.89876406672897</v>
      </c>
      <c r="G57" s="24">
        <v>-0.383239430981965</v>
      </c>
      <c r="H57" s="24">
        <v>1.7520281689494701</v>
      </c>
      <c r="I57" s="24">
        <v>-2.4211627910497999E-2</v>
      </c>
      <c r="J57" s="24">
        <v>0.30909856705912703</v>
      </c>
      <c r="K57" s="24">
        <v>1.31175203942634</v>
      </c>
      <c r="L57" s="24">
        <v>-6.3590890374841198</v>
      </c>
      <c r="M57" s="25" cm="1">
        <f t="array" ref="M57">SUMPRODUCT(B57:L57,$B$2:$L$2)</f>
        <v>-0.274104823860786</v>
      </c>
      <c r="N57" s="25" cm="1">
        <f t="array" ref="N57">SQRT(MMULT(MMULT((B57:L57*$B$3:$L$3),($B$11:$L$21)),TRANSPOSE(B57:L57*$B$3:$L$3)))</f>
        <v>1.3549746500530999</v>
      </c>
      <c r="O57" s="24">
        <f t="shared" si="0"/>
        <v>-0.202295167551691</v>
      </c>
      <c r="P57" s="25" cm="1">
        <f t="array" ref="P57">SUMPRODUCT($B57:$L57,$B$5:$L$5)+SUMPRODUCT($B57:$L57,$B$4:$L$4)*$B$2</f>
        <v>-0.27410482386078799</v>
      </c>
      <c r="Q57" s="25" cm="1">
        <f t="array" ref="Q57">SQRT((SUMPRODUCT($B57:$L57,$B$4:$L$4)^2)*($B$3^2)+SUMPRODUCT(($B57:$L57^2),($B$6:$L$6^2)))</f>
        <v>1.3427361629193999</v>
      </c>
      <c r="R57" s="24">
        <f t="shared" si="1"/>
        <v>-0.20413900469085799</v>
      </c>
    </row>
    <row r="58" spans="1:18" x14ac:dyDescent="0.3">
      <c r="A58" s="24">
        <v>21</v>
      </c>
      <c r="B58" s="24">
        <v>-0.446767435881465</v>
      </c>
      <c r="C58" s="24">
        <v>8.5872916055047502E-2</v>
      </c>
      <c r="D58" s="24">
        <v>1.0713480254666801</v>
      </c>
      <c r="E58" s="24">
        <v>1.32008022347966</v>
      </c>
      <c r="F58" s="24">
        <v>0.33891023822244598</v>
      </c>
      <c r="G58" s="24">
        <v>1.58965710364253</v>
      </c>
      <c r="H58" s="24">
        <v>0.46257232341143301</v>
      </c>
      <c r="I58" s="24">
        <v>-0.38763833034794798</v>
      </c>
      <c r="J58" s="24">
        <v>1.4818140109504701</v>
      </c>
      <c r="K58" s="24">
        <v>1.4364621450327799</v>
      </c>
      <c r="L58" s="24">
        <v>-5.9523112200316399</v>
      </c>
      <c r="M58" s="25" cm="1">
        <f t="array" ref="M58">SUMPRODUCT(B58:L58,$B$2:$L$2)</f>
        <v>9.0113673085087092E-3</v>
      </c>
      <c r="N58" s="25" cm="1">
        <f t="array" ref="N58">SQRT(MMULT(MMULT((B58:L58*$B$3:$L$3),($B$11:$L$21)),TRANSPOSE(B58:L58*$B$3:$L$3)))</f>
        <v>1.1052364034908899</v>
      </c>
      <c r="O58" s="24">
        <f t="shared" si="0"/>
        <v>8.1533392132636107E-3</v>
      </c>
      <c r="P58" s="25" cm="1">
        <f t="array" ref="P58">SUMPRODUCT($B58:$L58,$B$5:$L$5)+SUMPRODUCT($B58:$L58,$B$4:$L$4)*$B$2</f>
        <v>9.0113673085054601E-3</v>
      </c>
      <c r="Q58" s="25" cm="1">
        <f t="array" ref="Q58">SQRT((SUMPRODUCT($B58:$L58,$B$4:$L$4)^2)*($B$3^2)+SUMPRODUCT(($B58:$L58^2),($B$6:$L$6^2)))</f>
        <v>1.27791421335797</v>
      </c>
      <c r="R58" s="24">
        <f t="shared" si="1"/>
        <v>7.0516214737343704E-3</v>
      </c>
    </row>
    <row r="59" spans="1:18" x14ac:dyDescent="0.3">
      <c r="A59" s="24">
        <v>22</v>
      </c>
      <c r="B59" s="24">
        <v>1.2280900191470401</v>
      </c>
      <c r="C59" s="24">
        <v>1.4459843319443499</v>
      </c>
      <c r="D59" s="24">
        <v>-0.87082633280380795</v>
      </c>
      <c r="E59" s="24">
        <v>0.70772329263765299</v>
      </c>
      <c r="F59" s="24">
        <v>1.6773541026763299</v>
      </c>
      <c r="G59" s="24">
        <v>-0.87071560034562201</v>
      </c>
      <c r="H59" s="24">
        <v>-0.37737089022772302</v>
      </c>
      <c r="I59" s="24">
        <v>-0.73929225851440195</v>
      </c>
      <c r="J59" s="24">
        <v>1.5290788120238601</v>
      </c>
      <c r="K59" s="24">
        <v>-0.18461577212039401</v>
      </c>
      <c r="L59" s="24">
        <v>-2.5454097044172901</v>
      </c>
      <c r="M59" s="25" cm="1">
        <f t="array" ref="M59">SUMPRODUCT(B59:L59,$B$2:$L$2)</f>
        <v>-9.1350688806459607E-2</v>
      </c>
      <c r="N59" s="25" cm="1">
        <f t="array" ref="N59">SQRT(MMULT(MMULT((B59:L59*$B$3:$L$3),($B$11:$L$21)),TRANSPOSE(B59:L59*$B$3:$L$3)))</f>
        <v>0.94577980004560402</v>
      </c>
      <c r="O59" s="24">
        <f t="shared" si="0"/>
        <v>-9.6587692824539897E-2</v>
      </c>
      <c r="P59" s="25" cm="1">
        <f t="array" ref="P59">SUMPRODUCT($B59:$L59,$B$5:$L$5)+SUMPRODUCT($B59:$L59,$B$4:$L$4)*$B$2</f>
        <v>-9.1350688806459204E-2</v>
      </c>
      <c r="Q59" s="25" cm="1">
        <f t="array" ref="Q59">SQRT((SUMPRODUCT($B59:$L59,$B$4:$L$4)^2)*($B$3^2)+SUMPRODUCT(($B59:$L59^2),($B$6:$L$6^2)))</f>
        <v>0.912943119065598</v>
      </c>
      <c r="R59" s="24">
        <f t="shared" si="1"/>
        <v>-0.10006175291617</v>
      </c>
    </row>
    <row r="60" spans="1:18" x14ac:dyDescent="0.3">
      <c r="A60" s="24">
        <v>23</v>
      </c>
      <c r="B60" s="24">
        <v>1.9937388673729</v>
      </c>
      <c r="C60" s="24">
        <v>-0.21419573546606099</v>
      </c>
      <c r="D60" s="24">
        <v>0.292672320103884</v>
      </c>
      <c r="E60" s="24">
        <v>1.0065584906998799</v>
      </c>
      <c r="F60" s="24">
        <v>1.62471925567477</v>
      </c>
      <c r="G60" s="24">
        <v>1.3866763747181201</v>
      </c>
      <c r="H60" s="24">
        <v>-0.485890215160308</v>
      </c>
      <c r="I60" s="24">
        <v>1.6582581231248099</v>
      </c>
      <c r="J60" s="24">
        <v>-0.19220933715338001</v>
      </c>
      <c r="K60" s="24">
        <v>1.68276189039882</v>
      </c>
      <c r="L60" s="24">
        <v>-7.7530900343134403</v>
      </c>
      <c r="M60" s="25" cm="1">
        <f t="array" ref="M60">SUMPRODUCT(B60:L60,$B$2:$L$2)</f>
        <v>-0.116353548023794</v>
      </c>
      <c r="N60" s="25" cm="1">
        <f t="array" ref="N60">SQRT(MMULT(MMULT((B60:L60*$B$3:$L$3),($B$11:$L$21)),TRANSPOSE(B60:L60*$B$3:$L$3)))</f>
        <v>1.4282833486495199</v>
      </c>
      <c r="O60" s="24">
        <f t="shared" si="0"/>
        <v>-8.1463911298699496E-2</v>
      </c>
      <c r="P60" s="25" cm="1">
        <f t="array" ref="P60">SUMPRODUCT($B60:$L60,$B$5:$L$5)+SUMPRODUCT($B60:$L60,$B$4:$L$4)*$B$2</f>
        <v>-0.11635354802379901</v>
      </c>
      <c r="Q60" s="25" cm="1">
        <f t="array" ref="Q60">SQRT((SUMPRODUCT($B60:$L60,$B$4:$L$4)^2)*($B$3^2)+SUMPRODUCT(($B60:$L60^2),($B$6:$L$6^2)))</f>
        <v>1.4739554477769099</v>
      </c>
      <c r="R60" s="24">
        <f t="shared" si="1"/>
        <v>-7.8939664152867503E-2</v>
      </c>
    </row>
    <row r="61" spans="1:18" x14ac:dyDescent="0.3">
      <c r="A61" s="24">
        <v>24</v>
      </c>
      <c r="B61" s="24">
        <v>-0.62335552293366603</v>
      </c>
      <c r="C61" s="24">
        <v>-0.78804435219214397</v>
      </c>
      <c r="D61" s="24">
        <v>-0.41318919633833501</v>
      </c>
      <c r="E61" s="24">
        <v>0.26418006193393001</v>
      </c>
      <c r="F61" s="24">
        <v>1.31383726868489</v>
      </c>
      <c r="G61" s="24">
        <v>1.4555521664416899</v>
      </c>
      <c r="H61" s="24">
        <v>0.50916550588591702</v>
      </c>
      <c r="I61" s="24">
        <v>1.72547132902907</v>
      </c>
      <c r="J61" s="24">
        <v>1.4683889562436301</v>
      </c>
      <c r="K61" s="24">
        <v>-0.622396342800139</v>
      </c>
      <c r="L61" s="24">
        <v>-3.2896098739548498</v>
      </c>
      <c r="M61" s="25" cm="1">
        <f t="array" ref="M61">SUMPRODUCT(B61:L61,$B$2:$L$2)</f>
        <v>-0.10842258596999001</v>
      </c>
      <c r="N61" s="25" cm="1">
        <f t="array" ref="N61">SQRT(MMULT(MMULT((B61:L61*$B$3:$L$3),($B$11:$L$21)),TRANSPOSE(B61:L61*$B$3:$L$3)))</f>
        <v>1.01449548547901</v>
      </c>
      <c r="O61" s="24">
        <f t="shared" si="0"/>
        <v>-0.106873404092869</v>
      </c>
      <c r="P61" s="25" cm="1">
        <f t="array" ref="P61">SUMPRODUCT($B61:$L61,$B$5:$L$5)+SUMPRODUCT($B61:$L61,$B$4:$L$4)*$B$2</f>
        <v>-0.108422585969993</v>
      </c>
      <c r="Q61" s="25" cm="1">
        <f t="array" ref="Q61">SQRT((SUMPRODUCT($B61:$L61,$B$4:$L$4)^2)*($B$3^2)+SUMPRODUCT(($B61:$L61^2),($B$6:$L$6^2)))</f>
        <v>0.88604891330937197</v>
      </c>
      <c r="R61" s="24">
        <f t="shared" si="1"/>
        <v>-0.122366366395098</v>
      </c>
    </row>
    <row r="62" spans="1:18" x14ac:dyDescent="0.3">
      <c r="A62" s="24">
        <v>25</v>
      </c>
      <c r="B62" s="24">
        <v>0.85265231506622396</v>
      </c>
      <c r="C62" s="24">
        <v>-0.76427167857372003</v>
      </c>
      <c r="D62" s="24">
        <v>1.46054433120077</v>
      </c>
      <c r="E62" s="24">
        <v>6.9979421924785595E-2</v>
      </c>
      <c r="F62" s="24">
        <v>-0.53166631117680296</v>
      </c>
      <c r="G62" s="24">
        <v>1.25596514585209</v>
      </c>
      <c r="H62" s="24">
        <v>1.7485721656365401</v>
      </c>
      <c r="I62" s="24">
        <v>1.1240569092521699</v>
      </c>
      <c r="J62" s="24">
        <v>1.4042131340250299</v>
      </c>
      <c r="K62" s="24">
        <v>0.72205992402544295</v>
      </c>
      <c r="L62" s="24">
        <v>-6.3421053572325201</v>
      </c>
      <c r="M62" s="25" cm="1">
        <f t="array" ref="M62">SUMPRODUCT(B62:L62,$B$2:$L$2)</f>
        <v>-5.7054896701372898E-2</v>
      </c>
      <c r="N62" s="25" cm="1">
        <f t="array" ref="N62">SQRT(MMULT(MMULT((B62:L62*$B$3:$L$3),($B$11:$L$21)),TRANSPOSE(B62:L62*$B$3:$L$3)))</f>
        <v>1.34549198540638</v>
      </c>
      <c r="O62" s="24">
        <f t="shared" si="0"/>
        <v>-4.2404486477963299E-2</v>
      </c>
      <c r="P62" s="25" cm="1">
        <f t="array" ref="P62">SUMPRODUCT($B62:$L62,$B$5:$L$5)+SUMPRODUCT($B62:$L62,$B$4:$L$4)*$B$2</f>
        <v>-5.7054896701376798E-2</v>
      </c>
      <c r="Q62" s="25" cm="1">
        <f t="array" ref="Q62">SQRT((SUMPRODUCT($B62:$L62,$B$4:$L$4)^2)*($B$3^2)+SUMPRODUCT(($B62:$L62^2),($B$6:$L$6^2)))</f>
        <v>1.4754856990637599</v>
      </c>
      <c r="R62" s="24">
        <f t="shared" si="1"/>
        <v>-3.8668552828116001E-2</v>
      </c>
    </row>
    <row r="63" spans="1:18" x14ac:dyDescent="0.3">
      <c r="A63" s="24">
        <v>26</v>
      </c>
      <c r="B63" s="24">
        <v>0.421360210626258</v>
      </c>
      <c r="C63" s="24">
        <v>1.4578838866991</v>
      </c>
      <c r="D63" s="24">
        <v>-0.30545895303585402</v>
      </c>
      <c r="E63" s="24">
        <v>-0.88050106533995498</v>
      </c>
      <c r="F63" s="24">
        <v>1.70282058457112</v>
      </c>
      <c r="G63" s="24">
        <v>1.70207683260054</v>
      </c>
      <c r="H63" s="24">
        <v>0.80406871532717805</v>
      </c>
      <c r="I63" s="24">
        <v>-0.45974971084758998</v>
      </c>
      <c r="J63" s="24">
        <v>-3.7666525715243301E-2</v>
      </c>
      <c r="K63" s="24">
        <v>1.6750705469739799</v>
      </c>
      <c r="L63" s="24">
        <v>-5.0799045218595396</v>
      </c>
      <c r="M63" s="25" cm="1">
        <f t="array" ref="M63">SUMPRODUCT(B63:L63,$B$2:$L$2)</f>
        <v>-0.149219957940498</v>
      </c>
      <c r="N63" s="25" cm="1">
        <f t="array" ref="N63">SQRT(MMULT(MMULT((B63:L63*$B$3:$L$3),($B$11:$L$21)),TRANSPOSE(B63:L63*$B$3:$L$3)))</f>
        <v>0.99120612230260596</v>
      </c>
      <c r="O63" s="24">
        <f t="shared" si="0"/>
        <v>-0.15054382189837101</v>
      </c>
      <c r="P63" s="25" cm="1">
        <f t="array" ref="P63">SUMPRODUCT($B63:$L63,$B$5:$L$5)+SUMPRODUCT($B63:$L63,$B$4:$L$4)*$B$2</f>
        <v>-0.149219957940499</v>
      </c>
      <c r="Q63" s="25" cm="1">
        <f t="array" ref="Q63">SQRT((SUMPRODUCT($B63:$L63,$B$4:$L$4)^2)*($B$3^2)+SUMPRODUCT(($B63:$L63^2),($B$6:$L$6^2)))</f>
        <v>1.0961097387048899</v>
      </c>
      <c r="R63" s="24">
        <f t="shared" si="1"/>
        <v>-0.13613596583569201</v>
      </c>
    </row>
    <row r="64" spans="1:18" x14ac:dyDescent="0.3">
      <c r="A64" s="24">
        <v>27</v>
      </c>
      <c r="B64" s="24">
        <v>0.96189788681891797</v>
      </c>
      <c r="C64" s="24">
        <v>1.8856487936279001</v>
      </c>
      <c r="D64" s="24">
        <v>0.79750763534360303</v>
      </c>
      <c r="E64" s="24">
        <v>-0.66996469198532005</v>
      </c>
      <c r="F64" s="24">
        <v>9.6675880709273798E-5</v>
      </c>
      <c r="G64" s="24">
        <v>0.95981870923789003</v>
      </c>
      <c r="H64" s="24">
        <v>-0.95349544256145502</v>
      </c>
      <c r="I64" s="24">
        <v>0.12860740148507599</v>
      </c>
      <c r="J64" s="24">
        <v>-0.74477432559305301</v>
      </c>
      <c r="K64" s="24">
        <v>0.367366029485792</v>
      </c>
      <c r="L64" s="24">
        <v>-1.7327086717400599</v>
      </c>
      <c r="M64" s="25" cm="1">
        <f t="array" ref="M64">SUMPRODUCT(B64:L64,$B$2:$L$2)</f>
        <v>0.25968520810637502</v>
      </c>
      <c r="N64" s="25" cm="1">
        <f t="array" ref="N64">SQRT(MMULT(MMULT((B64:L64*$B$3:$L$3),($B$11:$L$21)),TRANSPOSE(B64:L64*$B$3:$L$3)))</f>
        <v>0.89932994970205105</v>
      </c>
      <c r="O64" s="24">
        <f t="shared" si="0"/>
        <v>0.28875409763948001</v>
      </c>
      <c r="P64" s="25" cm="1">
        <f t="array" ref="P64">SUMPRODUCT($B64:$L64,$B$5:$L$5)+SUMPRODUCT($B64:$L64,$B$4:$L$4)*$B$2</f>
        <v>0.25968520810637602</v>
      </c>
      <c r="Q64" s="25" cm="1">
        <f t="array" ref="Q64">SQRT((SUMPRODUCT($B64:$L64,$B$4:$L$4)^2)*($B$3^2)+SUMPRODUCT(($B64:$L64^2),($B$6:$L$6^2)))</f>
        <v>0.91262681486682695</v>
      </c>
      <c r="R64" s="24">
        <f t="shared" si="1"/>
        <v>0.28454698445856003</v>
      </c>
    </row>
    <row r="65" spans="1:18" x14ac:dyDescent="0.3">
      <c r="A65" s="24">
        <v>28</v>
      </c>
      <c r="B65" s="24">
        <v>0.395211118743172</v>
      </c>
      <c r="C65" s="24">
        <v>-0.46978856139115799</v>
      </c>
      <c r="D65" s="24">
        <v>0.16969163865166301</v>
      </c>
      <c r="E65" s="24">
        <v>-0.85689095063096299</v>
      </c>
      <c r="F65" s="24">
        <v>-0.98897857159498903</v>
      </c>
      <c r="G65" s="24">
        <v>1.50990364069266</v>
      </c>
      <c r="H65" s="24">
        <v>1.1403055907600299</v>
      </c>
      <c r="I65" s="24">
        <v>0.17077330990520101</v>
      </c>
      <c r="J65" s="24">
        <v>0.89351133640347102</v>
      </c>
      <c r="K65" s="24">
        <v>8.1240838550262304E-2</v>
      </c>
      <c r="L65" s="24">
        <v>-1.04497939008934</v>
      </c>
      <c r="M65" s="25" cm="1">
        <f t="array" ref="M65">SUMPRODUCT(B65:L65,$B$2:$L$2)</f>
        <v>-6.7891637545270805E-2</v>
      </c>
      <c r="N65" s="25" cm="1">
        <f t="array" ref="N65">SQRT(MMULT(MMULT((B65:L65*$B$3:$L$3),($B$11:$L$21)),TRANSPOSE(B65:L65*$B$3:$L$3)))</f>
        <v>0.62166810607599998</v>
      </c>
      <c r="O65" s="24">
        <f t="shared" si="0"/>
        <v>-0.10920881557493101</v>
      </c>
      <c r="P65" s="25" cm="1">
        <f t="array" ref="P65">SUMPRODUCT($B65:$L65,$B$5:$L$5)+SUMPRODUCT($B65:$L65,$B$4:$L$4)*$B$2</f>
        <v>-6.7891637545271902E-2</v>
      </c>
      <c r="Q65" s="25" cm="1">
        <f t="array" ref="Q65">SQRT((SUMPRODUCT($B65:$L65,$B$4:$L$4)^2)*($B$3^2)+SUMPRODUCT(($B65:$L65^2),($B$6:$L$6^2)))</f>
        <v>0.50774830714526398</v>
      </c>
      <c r="R65" s="24">
        <f t="shared" si="1"/>
        <v>-0.133711204133761</v>
      </c>
    </row>
    <row r="66" spans="1:18" x14ac:dyDescent="0.3">
      <c r="A66" s="24">
        <v>29</v>
      </c>
      <c r="B66" s="24">
        <v>-0.54415557256779701</v>
      </c>
      <c r="C66" s="24">
        <v>1.34383473773573</v>
      </c>
      <c r="D66" s="24">
        <v>1.7173186789969701</v>
      </c>
      <c r="E66" s="24">
        <v>0.280371568357209</v>
      </c>
      <c r="F66" s="24">
        <v>1.1520158351997101</v>
      </c>
      <c r="G66" s="24">
        <v>0.148809073156701</v>
      </c>
      <c r="H66" s="24">
        <v>1.6295233241906799</v>
      </c>
      <c r="I66" s="24">
        <v>0.63313614263837503</v>
      </c>
      <c r="J66" s="24">
        <v>1.0571560530991899</v>
      </c>
      <c r="K66" s="24">
        <v>0.36853344646983599</v>
      </c>
      <c r="L66" s="24">
        <v>-6.7865432872765998</v>
      </c>
      <c r="M66" s="25" cm="1">
        <f t="array" ref="M66">SUMPRODUCT(B66:L66,$B$2:$L$2)</f>
        <v>0.160608448463155</v>
      </c>
      <c r="N66" s="25" cm="1">
        <f t="array" ref="N66">SQRT(MMULT(MMULT((B66:L66*$B$3:$L$3),($B$11:$L$21)),TRANSPOSE(B66:L66*$B$3:$L$3)))</f>
        <v>1.5218872948290101</v>
      </c>
      <c r="O66" s="24">
        <f t="shared" si="0"/>
        <v>0.105532419522038</v>
      </c>
      <c r="P66" s="25" cm="1">
        <f t="array" ref="P66">SUMPRODUCT($B66:$L66,$B$5:$L$5)+SUMPRODUCT($B66:$L66,$B$4:$L$4)*$B$2</f>
        <v>0.160608448463153</v>
      </c>
      <c r="Q66" s="25" cm="1">
        <f t="array" ref="Q66">SQRT((SUMPRODUCT($B66:$L66,$B$4:$L$4)^2)*($B$3^2)+SUMPRODUCT(($B66:$L66^2),($B$6:$L$6^2)))</f>
        <v>1.66023074773638</v>
      </c>
      <c r="R66" s="24">
        <f t="shared" si="1"/>
        <v>9.6738630266987105E-2</v>
      </c>
    </row>
    <row r="67" spans="1:18" x14ac:dyDescent="0.3">
      <c r="A67" s="24">
        <v>30</v>
      </c>
      <c r="B67" s="24">
        <v>-7.5886363534331897E-2</v>
      </c>
      <c r="C67" s="24">
        <v>-0.95636758092969898</v>
      </c>
      <c r="D67" s="24">
        <v>1.52734121640168</v>
      </c>
      <c r="E67" s="24">
        <v>7.3517246903574293E-2</v>
      </c>
      <c r="F67" s="24">
        <v>-0.14715689437097301</v>
      </c>
      <c r="G67" s="24">
        <v>0.97984629577050897</v>
      </c>
      <c r="H67" s="24">
        <v>0.26546498643530803</v>
      </c>
      <c r="I67" s="24">
        <v>0.66033324042407804</v>
      </c>
      <c r="J67" s="24">
        <v>-0.51115082890948305</v>
      </c>
      <c r="K67" s="24">
        <v>0.429500622065775</v>
      </c>
      <c r="L67" s="24">
        <v>-1.2454419402564401</v>
      </c>
      <c r="M67" s="25" cm="1">
        <f t="array" ref="M67">SUMPRODUCT(B67:L67,$B$2:$L$2)</f>
        <v>0.29081711532310001</v>
      </c>
      <c r="N67" s="25" cm="1">
        <f t="array" ref="N67">SQRT(MMULT(MMULT((B67:L67*$B$3:$L$3),($B$11:$L$21)),TRANSPOSE(B67:L67*$B$3:$L$3)))</f>
        <v>0.97894815189297002</v>
      </c>
      <c r="O67" s="24">
        <f t="shared" si="0"/>
        <v>0.29707100908332401</v>
      </c>
      <c r="P67" s="25" cm="1">
        <f t="array" ref="P67">SUMPRODUCT($B67:$L67,$B$5:$L$5)+SUMPRODUCT($B67:$L67,$B$4:$L$4)*$B$2</f>
        <v>0.29081711532309901</v>
      </c>
      <c r="Q67" s="25" cm="1">
        <f t="array" ref="Q67">SQRT((SUMPRODUCT($B67:$L67,$B$4:$L$4)^2)*($B$3^2)+SUMPRODUCT(($B67:$L67^2),($B$6:$L$6^2)))</f>
        <v>1.03264342248867</v>
      </c>
      <c r="R67" s="24">
        <f t="shared" si="1"/>
        <v>0.28162394587497502</v>
      </c>
    </row>
    <row r="68" spans="1:18" x14ac:dyDescent="0.3">
      <c r="A68" s="24">
        <v>31</v>
      </c>
      <c r="B68" s="24">
        <v>1.9304508848516</v>
      </c>
      <c r="C68" s="24">
        <v>0.212009181871532</v>
      </c>
      <c r="D68" s="24">
        <v>0.762659801933397</v>
      </c>
      <c r="E68" s="24">
        <v>0.117531951191079</v>
      </c>
      <c r="F68" s="24">
        <v>-0.397394957060069</v>
      </c>
      <c r="G68" s="24">
        <v>1.11882696972851</v>
      </c>
      <c r="H68" s="24">
        <v>1.44592094320412</v>
      </c>
      <c r="I68" s="24">
        <v>1.80199974314316</v>
      </c>
      <c r="J68" s="24">
        <v>1.2773027626012201</v>
      </c>
      <c r="K68" s="24">
        <v>-0.24030995037073799</v>
      </c>
      <c r="L68" s="24">
        <v>-7.0289973310937999</v>
      </c>
      <c r="M68" s="25" cm="1">
        <f t="array" ref="M68">SUMPRODUCT(B68:L68,$B$2:$L$2)</f>
        <v>-0.152880087366881</v>
      </c>
      <c r="N68" s="25" cm="1">
        <f t="array" ref="N68">SQRT(MMULT(MMULT((B68:L68*$B$3:$L$3),($B$11:$L$21)),TRANSPOSE(B68:L68*$B$3:$L$3)))</f>
        <v>1.4044274588273</v>
      </c>
      <c r="O68" s="24">
        <f t="shared" si="0"/>
        <v>-0.108855809109953</v>
      </c>
      <c r="P68" s="25" cm="1">
        <f t="array" ref="P68">SUMPRODUCT($B68:$L68,$B$5:$L$5)+SUMPRODUCT($B68:$L68,$B$4:$L$4)*$B$2</f>
        <v>-0.15288008736688499</v>
      </c>
      <c r="Q68" s="25" cm="1">
        <f t="array" ref="Q68">SQRT((SUMPRODUCT($B68:$L68,$B$4:$L$4)^2)*($B$3^2)+SUMPRODUCT(($B68:$L68^2),($B$6:$L$6^2)))</f>
        <v>1.4127297676248201</v>
      </c>
      <c r="R68" s="24">
        <f t="shared" si="1"/>
        <v>-0.10821608694769499</v>
      </c>
    </row>
    <row r="69" spans="1:18" x14ac:dyDescent="0.3">
      <c r="A69" s="24">
        <v>32</v>
      </c>
      <c r="B69" s="24">
        <v>-6.0598774386722003E-2</v>
      </c>
      <c r="C69" s="24">
        <v>0.146743254049848</v>
      </c>
      <c r="D69" s="24">
        <v>-0.15132226113257</v>
      </c>
      <c r="E69" s="24">
        <v>1.0816664040761099</v>
      </c>
      <c r="F69" s="24">
        <v>-0.83073134081169098</v>
      </c>
      <c r="G69" s="24">
        <v>-0.76611349697082098</v>
      </c>
      <c r="H69" s="24">
        <v>5.15462082965399E-2</v>
      </c>
      <c r="I69" s="24">
        <v>-0.66480488102046498</v>
      </c>
      <c r="J69" s="24">
        <v>0.96930753572445905</v>
      </c>
      <c r="K69" s="24">
        <v>0.87130869311498405</v>
      </c>
      <c r="L69" s="24">
        <v>0.35299865906033001</v>
      </c>
      <c r="M69" s="25" cm="1">
        <f t="array" ref="M69">SUMPRODUCT(B69:L69,$B$2:$L$2)</f>
        <v>3.0115211040514699E-2</v>
      </c>
      <c r="N69" s="25" cm="1">
        <f t="array" ref="N69">SQRT(MMULT(MMULT((B69:L69*$B$3:$L$3),($B$11:$L$21)),TRANSPOSE(B69:L69*$B$3:$L$3)))</f>
        <v>0.42143815350768798</v>
      </c>
      <c r="O69" s="24">
        <f t="shared" si="0"/>
        <v>7.1458198053170205E-2</v>
      </c>
      <c r="P69" s="25" cm="1">
        <f t="array" ref="P69">SUMPRODUCT($B69:$L69,$B$5:$L$5)+SUMPRODUCT($B69:$L69,$B$4:$L$4)*$B$2</f>
        <v>3.0115211040515101E-2</v>
      </c>
      <c r="Q69" s="25" cm="1">
        <f t="array" ref="Q69">SQRT((SUMPRODUCT($B69:$L69,$B$4:$L$4)^2)*($B$3^2)+SUMPRODUCT(($B69:$L69^2),($B$6:$L$6^2)))</f>
        <v>0.42171565908419101</v>
      </c>
      <c r="R69" s="24">
        <f t="shared" si="1"/>
        <v>7.1411175733701898E-2</v>
      </c>
    </row>
    <row r="70" spans="1:18" x14ac:dyDescent="0.3">
      <c r="A70" s="24">
        <v>33</v>
      </c>
      <c r="B70" s="24">
        <v>0.51783525978084799</v>
      </c>
      <c r="C70" s="24">
        <v>-0.61571747845823099</v>
      </c>
      <c r="D70" s="24">
        <v>1.1180869394341899</v>
      </c>
      <c r="E70" s="24">
        <v>1.4850814981746101</v>
      </c>
      <c r="F70" s="24">
        <v>-0.45428524721429198</v>
      </c>
      <c r="G70" s="24">
        <v>1.69654033898365</v>
      </c>
      <c r="H70" s="24">
        <v>1.0017187185699701</v>
      </c>
      <c r="I70" s="24">
        <v>0.93109958957224304</v>
      </c>
      <c r="J70" s="24">
        <v>0.66289202687934901</v>
      </c>
      <c r="K70" s="24">
        <v>-0.24140840428572299</v>
      </c>
      <c r="L70" s="24">
        <v>-5.1018432414366197</v>
      </c>
      <c r="M70" s="25" cm="1">
        <f t="array" ref="M70">SUMPRODUCT(B70:L70,$B$2:$L$2)</f>
        <v>2.44381992162266E-2</v>
      </c>
      <c r="N70" s="25" cm="1">
        <f t="array" ref="N70">SQRT(MMULT(MMULT((B70:L70*$B$3:$L$3),($B$11:$L$21)),TRANSPOSE(B70:L70*$B$3:$L$3)))</f>
        <v>1.2473398318698901</v>
      </c>
      <c r="O70" s="24">
        <f t="shared" si="0"/>
        <v>1.9592254325424101E-2</v>
      </c>
      <c r="P70" s="25" cm="1">
        <f t="array" ref="P70">SUMPRODUCT($B70:$L70,$B$5:$L$5)+SUMPRODUCT($B70:$L70,$B$4:$L$4)*$B$2</f>
        <v>2.4438199216222301E-2</v>
      </c>
      <c r="Q70" s="25" cm="1">
        <f t="array" ref="Q70">SQRT((SUMPRODUCT($B70:$L70,$B$4:$L$4)^2)*($B$3^2)+SUMPRODUCT(($B70:$L70^2),($B$6:$L$6^2)))</f>
        <v>1.25822811299244</v>
      </c>
      <c r="R70" s="24">
        <f t="shared" si="1"/>
        <v>1.9422709573783802E-2</v>
      </c>
    </row>
    <row r="71" spans="1:18" x14ac:dyDescent="0.3">
      <c r="A71" s="24">
        <v>34</v>
      </c>
      <c r="B71" s="24">
        <v>-0.83979212387000202</v>
      </c>
      <c r="C71" s="24">
        <v>1.62919122591507</v>
      </c>
      <c r="D71" s="24">
        <v>-0.82179542984420695</v>
      </c>
      <c r="E71" s="24">
        <v>-0.66909918689096903</v>
      </c>
      <c r="F71" s="24">
        <v>-0.78100866781524003</v>
      </c>
      <c r="G71" s="24">
        <v>-0.63649760216224405</v>
      </c>
      <c r="H71" s="24">
        <v>1.09097523781599</v>
      </c>
      <c r="I71" s="24">
        <v>-0.72598575537362398</v>
      </c>
      <c r="J71" s="24">
        <v>-0.12779319779362</v>
      </c>
      <c r="K71" s="24">
        <v>0.28131400184738198</v>
      </c>
      <c r="L71" s="24">
        <v>2.60049149817146</v>
      </c>
      <c r="M71" s="25" cm="1">
        <f t="array" ref="M71">SUMPRODUCT(B71:L71,$B$2:$L$2)</f>
        <v>2.75371440358274E-2</v>
      </c>
      <c r="N71" s="25" cm="1">
        <f t="array" ref="N71">SQRT(MMULT(MMULT((B71:L71*$B$3:$L$3),($B$11:$L$21)),TRANSPOSE(B71:L71*$B$3:$L$3)))</f>
        <v>0.79278593444549605</v>
      </c>
      <c r="O71" s="24">
        <f t="shared" si="0"/>
        <v>3.4734652621060798E-2</v>
      </c>
      <c r="P71" s="25" cm="1">
        <f t="array" ref="P71">SUMPRODUCT($B71:$L71,$B$5:$L$5)+SUMPRODUCT($B71:$L71,$B$4:$L$4)*$B$2</f>
        <v>2.7537144035831001E-2</v>
      </c>
      <c r="Q71" s="25" cm="1">
        <f t="array" ref="Q71">SQRT((SUMPRODUCT($B71:$L71,$B$4:$L$4)^2)*($B$3^2)+SUMPRODUCT(($B71:$L71^2),($B$6:$L$6^2)))</f>
        <v>0.85380953394472203</v>
      </c>
      <c r="R71" s="24">
        <f t="shared" si="1"/>
        <v>3.2252092464469702E-2</v>
      </c>
    </row>
    <row r="72" spans="1:18" x14ac:dyDescent="0.3">
      <c r="A72" s="24">
        <v>35</v>
      </c>
      <c r="B72" s="24">
        <v>1.50158512131837</v>
      </c>
      <c r="C72" s="24">
        <v>1.5790912157711401</v>
      </c>
      <c r="D72" s="24">
        <v>-0.17171281626646501</v>
      </c>
      <c r="E72" s="24">
        <v>1.6862790529251499</v>
      </c>
      <c r="F72" s="24">
        <v>0.49775849588508703</v>
      </c>
      <c r="G72" s="24">
        <v>-0.12761203709235899</v>
      </c>
      <c r="H72" s="24">
        <v>1.4585338892931099</v>
      </c>
      <c r="I72" s="24">
        <v>-0.38439435695539798</v>
      </c>
      <c r="J72" s="24">
        <v>-0.69396920443071997</v>
      </c>
      <c r="K72" s="24">
        <v>-4.9076307730063599E-2</v>
      </c>
      <c r="L72" s="24">
        <v>-4.2964830527178597</v>
      </c>
      <c r="M72" s="25" cm="1">
        <f t="array" ref="M72">SUMPRODUCT(B72:L72,$B$2:$L$2)</f>
        <v>-8.1592209279359701E-2</v>
      </c>
      <c r="N72" s="25" cm="1">
        <f t="array" ref="N72">SQRT(MMULT(MMULT((B72:L72*$B$3:$L$3),($B$11:$L$21)),TRANSPOSE(B72:L72*$B$3:$L$3)))</f>
        <v>1.1125834351131201</v>
      </c>
      <c r="O72" s="24">
        <f t="shared" si="0"/>
        <v>-7.3335811683250499E-2</v>
      </c>
      <c r="P72" s="25" cm="1">
        <f t="array" ref="P72">SUMPRODUCT($B72:$L72,$B$5:$L$5)+SUMPRODUCT($B72:$L72,$B$4:$L$4)*$B$2</f>
        <v>-8.1592209279360603E-2</v>
      </c>
      <c r="Q72" s="25" cm="1">
        <f t="array" ref="Q72">SQRT((SUMPRODUCT($B72:$L72,$B$4:$L$4)^2)*($B$3^2)+SUMPRODUCT(($B72:$L72^2),($B$6:$L$6^2)))</f>
        <v>1.0335517953689499</v>
      </c>
      <c r="R72" s="24">
        <f t="shared" si="1"/>
        <v>-7.8943512695689097E-2</v>
      </c>
    </row>
    <row r="73" spans="1:18" x14ac:dyDescent="0.3">
      <c r="A73" s="24">
        <v>36</v>
      </c>
      <c r="B73" s="24">
        <v>-0.93551695699514004</v>
      </c>
      <c r="C73" s="24">
        <v>1.5910121565612201</v>
      </c>
      <c r="D73" s="24">
        <v>1.79200913218088</v>
      </c>
      <c r="E73" s="24">
        <v>1.7405576178964699</v>
      </c>
      <c r="F73" s="24">
        <v>1.10434790335268</v>
      </c>
      <c r="G73" s="24">
        <v>1.77166635828126</v>
      </c>
      <c r="H73" s="24">
        <v>-0.40724816132422098</v>
      </c>
      <c r="I73" s="24">
        <v>1.7453162291620701</v>
      </c>
      <c r="J73" s="24">
        <v>-0.122507260013255</v>
      </c>
      <c r="K73" s="24">
        <v>1.0621127642617501</v>
      </c>
      <c r="L73" s="24">
        <v>-8.3417497833637206</v>
      </c>
      <c r="M73" s="25" cm="1">
        <f t="array" ref="M73">SUMPRODUCT(B73:L73,$B$2:$L$2)</f>
        <v>0.25801752512609299</v>
      </c>
      <c r="N73" s="25" cm="1">
        <f t="array" ref="N73">SQRT(MMULT(MMULT((B73:L73*$B$3:$L$3),($B$11:$L$21)),TRANSPOSE(B73:L73*$B$3:$L$3)))</f>
        <v>1.95462525653217</v>
      </c>
      <c r="O73" s="24">
        <f t="shared" si="0"/>
        <v>0.13200357677965299</v>
      </c>
      <c r="P73" s="25" cm="1">
        <f t="array" ref="P73">SUMPRODUCT($B73:$L73,$B$5:$L$5)+SUMPRODUCT($B73:$L73,$B$4:$L$4)*$B$2</f>
        <v>0.25801752512609</v>
      </c>
      <c r="Q73" s="25" cm="1">
        <f t="array" ref="Q73">SQRT((SUMPRODUCT($B73:$L73,$B$4:$L$4)^2)*($B$3^2)+SUMPRODUCT(($B73:$L73^2),($B$6:$L$6^2)))</f>
        <v>2.01836420579136</v>
      </c>
      <c r="R73" s="24">
        <f t="shared" si="1"/>
        <v>0.12783496872653199</v>
      </c>
    </row>
    <row r="74" spans="1:18" x14ac:dyDescent="0.3">
      <c r="A74" s="24">
        <v>37</v>
      </c>
      <c r="B74" s="24">
        <v>0.161498559826034</v>
      </c>
      <c r="C74" s="24">
        <v>0.65435810064125899</v>
      </c>
      <c r="D74" s="24">
        <v>0.49490743532666598</v>
      </c>
      <c r="E74" s="24">
        <v>0.13952778419952799</v>
      </c>
      <c r="F74" s="24">
        <v>1.17930302098321</v>
      </c>
      <c r="G74" s="24">
        <v>1.5115859884254399</v>
      </c>
      <c r="H74" s="24">
        <v>-0.71177537943379099</v>
      </c>
      <c r="I74" s="24">
        <v>0.99891626048180904</v>
      </c>
      <c r="J74" s="24">
        <v>-0.26678657214877</v>
      </c>
      <c r="K74" s="24">
        <v>1.28030612987148</v>
      </c>
      <c r="L74" s="24">
        <v>-4.4418413281728704</v>
      </c>
      <c r="M74" s="25" cm="1">
        <f t="array" ref="M74">SUMPRODUCT(B74:L74,$B$2:$L$2)</f>
        <v>9.6127400855641504E-2</v>
      </c>
      <c r="N74" s="25" cm="1">
        <f t="array" ref="N74">SQRT(MMULT(MMULT((B74:L74*$B$3:$L$3),($B$11:$L$21)),TRANSPOSE(B74:L74*$B$3:$L$3)))</f>
        <v>0.90006659247612197</v>
      </c>
      <c r="O74" s="24">
        <f t="shared" si="0"/>
        <v>0.10680032084202901</v>
      </c>
      <c r="P74" s="25" cm="1">
        <f t="array" ref="P74">SUMPRODUCT($B74:$L74,$B$5:$L$5)+SUMPRODUCT($B74:$L74,$B$4:$L$4)*$B$2</f>
        <v>9.6127400855639603E-2</v>
      </c>
      <c r="Q74" s="25" cm="1">
        <f t="array" ref="Q74">SQRT((SUMPRODUCT($B74:$L74,$B$4:$L$4)^2)*($B$3^2)+SUMPRODUCT(($B74:$L74^2),($B$6:$L$6^2)))</f>
        <v>0.98789180858406</v>
      </c>
      <c r="R74" s="24">
        <f t="shared" si="1"/>
        <v>9.7305595633410999E-2</v>
      </c>
    </row>
    <row r="75" spans="1:18" x14ac:dyDescent="0.3">
      <c r="A75" s="24">
        <v>38</v>
      </c>
      <c r="B75" s="24">
        <v>0.65352847728899699</v>
      </c>
      <c r="C75" s="24">
        <v>1.63820972655613</v>
      </c>
      <c r="D75" s="24">
        <v>1.10825177007872</v>
      </c>
      <c r="E75" s="24">
        <v>0.61808075251067496</v>
      </c>
      <c r="F75" s="24">
        <v>1.7787196534718801</v>
      </c>
      <c r="G75" s="24">
        <v>0.33287653649045501</v>
      </c>
      <c r="H75" s="24">
        <v>0.12459443627891199</v>
      </c>
      <c r="I75" s="24">
        <v>1.0140369803701399</v>
      </c>
      <c r="J75" s="24">
        <v>1.1224314347969</v>
      </c>
      <c r="K75" s="24">
        <v>0.45136088209018499</v>
      </c>
      <c r="L75" s="24">
        <v>-7.8420906499329996</v>
      </c>
      <c r="M75" s="25" cm="1">
        <f t="array" ref="M75">SUMPRODUCT(B75:L75,$B$2:$L$2)</f>
        <v>8.4234237359137196E-2</v>
      </c>
      <c r="N75" s="25" cm="1">
        <f t="array" ref="N75">SQRT(MMULT(MMULT((B75:L75*$B$3:$L$3),($B$11:$L$21)),TRANSPOSE(B75:L75*$B$3:$L$3)))</f>
        <v>1.56555864768541</v>
      </c>
      <c r="O75" s="24">
        <f t="shared" si="0"/>
        <v>5.3804587572412403E-2</v>
      </c>
      <c r="P75" s="25" cm="1">
        <f t="array" ref="P75">SUMPRODUCT($B75:$L75,$B$5:$L$5)+SUMPRODUCT($B75:$L75,$B$4:$L$4)*$B$2</f>
        <v>8.4234237359134795E-2</v>
      </c>
      <c r="Q75" s="25" cm="1">
        <f t="array" ref="Q75">SQRT((SUMPRODUCT($B75:$L75,$B$4:$L$4)^2)*($B$3^2)+SUMPRODUCT(($B75:$L75^2),($B$6:$L$6^2)))</f>
        <v>1.64903949677274</v>
      </c>
      <c r="R75" s="24">
        <f t="shared" si="1"/>
        <v>5.1080788255215101E-2</v>
      </c>
    </row>
    <row r="76" spans="1:18" x14ac:dyDescent="0.3">
      <c r="A76" s="24">
        <v>39</v>
      </c>
      <c r="B76" s="24">
        <v>0.53561883605683003</v>
      </c>
      <c r="C76" s="24">
        <v>0.98960129642038297</v>
      </c>
      <c r="D76" s="24">
        <v>-3.6738613154142299E-2</v>
      </c>
      <c r="E76" s="24">
        <v>0.642660417781027</v>
      </c>
      <c r="F76" s="24">
        <v>0.31520837637564503</v>
      </c>
      <c r="G76" s="24">
        <v>0.60036624398066996</v>
      </c>
      <c r="H76" s="24">
        <v>0.40179992149775401</v>
      </c>
      <c r="I76" s="24">
        <v>-0.81383083101564202</v>
      </c>
      <c r="J76" s="24">
        <v>1.51415433335061</v>
      </c>
      <c r="K76" s="24">
        <v>0.49325491230636298</v>
      </c>
      <c r="L76" s="24">
        <v>-3.6420948935994999</v>
      </c>
      <c r="M76" s="25" cm="1">
        <f t="array" ref="M76">SUMPRODUCT(B76:L76,$B$2:$L$2)</f>
        <v>-8.7098712746352905E-2</v>
      </c>
      <c r="N76" s="25" cm="1">
        <f t="array" ref="N76">SQRT(MMULT(MMULT((B76:L76*$B$3:$L$3),($B$11:$L$21)),TRANSPOSE(B76:L76*$B$3:$L$3)))</f>
        <v>0.677709201637958</v>
      </c>
      <c r="O76" s="24">
        <f t="shared" si="0"/>
        <v>-0.12851930080902499</v>
      </c>
      <c r="P76" s="25" cm="1">
        <f t="array" ref="P76">SUMPRODUCT($B76:$L76,$B$5:$L$5)+SUMPRODUCT($B76:$L76,$B$4:$L$4)*$B$2</f>
        <v>-8.7098712746353807E-2</v>
      </c>
      <c r="Q76" s="25" cm="1">
        <f t="array" ref="Q76">SQRT((SUMPRODUCT($B76:$L76,$B$4:$L$4)^2)*($B$3^2)+SUMPRODUCT(($B76:$L76^2),($B$6:$L$6^2)))</f>
        <v>0.75996353408501605</v>
      </c>
      <c r="R76" s="24">
        <f t="shared" si="1"/>
        <v>-0.114609068514346</v>
      </c>
    </row>
    <row r="77" spans="1:18" x14ac:dyDescent="0.3">
      <c r="A77" s="24">
        <v>40</v>
      </c>
      <c r="B77" s="24">
        <v>-0.42613449935052999</v>
      </c>
      <c r="C77" s="24">
        <v>-0.87108389585106905</v>
      </c>
      <c r="D77" s="24">
        <v>-0.457045902605895</v>
      </c>
      <c r="E77" s="24">
        <v>-7.6395569859977003E-2</v>
      </c>
      <c r="F77" s="24">
        <v>-0.92317674622387402</v>
      </c>
      <c r="G77" s="24">
        <v>0.22105355246219399</v>
      </c>
      <c r="H77" s="24">
        <v>0.289230106628178</v>
      </c>
      <c r="I77" s="24">
        <v>0.32950720972967501</v>
      </c>
      <c r="J77" s="24">
        <v>1.7918207270548301</v>
      </c>
      <c r="K77" s="24">
        <v>-0.167287077052789</v>
      </c>
      <c r="L77" s="24">
        <v>1.28951209506926</v>
      </c>
      <c r="M77" s="25" cm="1">
        <f t="array" ref="M77">SUMPRODUCT(B77:L77,$B$2:$L$2)</f>
        <v>-4.70774102355319E-2</v>
      </c>
      <c r="N77" s="25" cm="1">
        <f t="array" ref="N77">SQRT(MMULT(MMULT((B77:L77*$B$3:$L$3),($B$11:$L$21)),TRANSPOSE(B77:L77*$B$3:$L$3)))</f>
        <v>0.63650317258360101</v>
      </c>
      <c r="O77" s="24">
        <f t="shared" si="0"/>
        <v>-7.3962569651369006E-2</v>
      </c>
      <c r="P77" s="25" cm="1">
        <f t="array" ref="P77">SUMPRODUCT($B77:$L77,$B$5:$L$5)+SUMPRODUCT($B77:$L77,$B$4:$L$4)*$B$2</f>
        <v>-4.7077410235532399E-2</v>
      </c>
      <c r="Q77" s="25" cm="1">
        <f t="array" ref="Q77">SQRT((SUMPRODUCT($B77:$L77,$B$4:$L$4)^2)*($B$3^2)+SUMPRODUCT(($B77:$L77^2),($B$6:$L$6^2)))</f>
        <v>0.53457030117614301</v>
      </c>
      <c r="R77" s="24">
        <f t="shared" si="1"/>
        <v>-8.8065891674031005E-2</v>
      </c>
    </row>
    <row r="78" spans="1:18" x14ac:dyDescent="0.3">
      <c r="A78" s="24">
        <v>41</v>
      </c>
      <c r="B78" s="24">
        <v>1.70302494492795</v>
      </c>
      <c r="C78" s="24">
        <v>1.6717170944150199</v>
      </c>
      <c r="D78" s="24">
        <v>-0.96105387465954095</v>
      </c>
      <c r="E78" s="24">
        <v>6.9213051648690002E-2</v>
      </c>
      <c r="F78" s="24">
        <v>1.28920504228678</v>
      </c>
      <c r="G78" s="24">
        <v>0.87610569616761103</v>
      </c>
      <c r="H78" s="24">
        <v>1.84270289688038</v>
      </c>
      <c r="I78" s="24">
        <v>-0.21359163810616699</v>
      </c>
      <c r="J78" s="24">
        <v>0.56675814334417196</v>
      </c>
      <c r="K78" s="24">
        <v>0.70472088016309098</v>
      </c>
      <c r="L78" s="24">
        <v>-6.5488022370679797</v>
      </c>
      <c r="M78" s="25" cm="1">
        <f t="array" ref="M78">SUMPRODUCT(B78:L78,$B$2:$L$2)</f>
        <v>-0.37942517401609599</v>
      </c>
      <c r="N78" s="25" cm="1">
        <f t="array" ref="N78">SQRT(MMULT(MMULT((B78:L78*$B$3:$L$3),($B$11:$L$21)),TRANSPOSE(B78:L78*$B$3:$L$3)))</f>
        <v>1.37942231404078</v>
      </c>
      <c r="O78" s="24">
        <f t="shared" si="0"/>
        <v>-0.275060922354254</v>
      </c>
      <c r="P78" s="25" cm="1">
        <f t="array" ref="P78">SUMPRODUCT($B78:$L78,$B$5:$L$5)+SUMPRODUCT($B78:$L78,$B$4:$L$4)*$B$2</f>
        <v>-0.37942517401609799</v>
      </c>
      <c r="Q78" s="25" cm="1">
        <f t="array" ref="Q78">SQRT((SUMPRODUCT($B78:$L78,$B$4:$L$4)^2)*($B$3^2)+SUMPRODUCT(($B78:$L78^2),($B$6:$L$6^2)))</f>
        <v>1.36349583757519</v>
      </c>
      <c r="R78" s="24">
        <f t="shared" si="1"/>
        <v>-0.27827380440769001</v>
      </c>
    </row>
    <row r="79" spans="1:18" x14ac:dyDescent="0.3">
      <c r="A79" s="24">
        <v>42</v>
      </c>
      <c r="B79" s="24">
        <v>1.40203523077516</v>
      </c>
      <c r="C79" s="24">
        <v>-9.5058153547821697E-2</v>
      </c>
      <c r="D79" s="24">
        <v>1.1043182197983401</v>
      </c>
      <c r="E79" s="24">
        <v>0.49629024566490199</v>
      </c>
      <c r="F79" s="24">
        <v>1.0726625620513099</v>
      </c>
      <c r="G79" s="24">
        <v>0.74242781289890103</v>
      </c>
      <c r="H79" s="24">
        <v>-0.94450100238619294</v>
      </c>
      <c r="I79" s="24">
        <v>0.42844132915456701</v>
      </c>
      <c r="J79" s="24">
        <v>0.92097468009754002</v>
      </c>
      <c r="K79" s="24">
        <v>1.1851272180029</v>
      </c>
      <c r="L79" s="24">
        <v>-5.3127181425096097</v>
      </c>
      <c r="M79" s="25" cm="1">
        <f t="array" ref="M79">SUMPRODUCT(B79:L79,$B$2:$L$2)</f>
        <v>0.10518350595269201</v>
      </c>
      <c r="N79" s="25" cm="1">
        <f t="array" ref="N79">SQRT(MMULT(MMULT((B79:L79*$B$3:$L$3),($B$11:$L$21)),TRANSPOSE(B79:L79*$B$3:$L$3)))</f>
        <v>1.05780736639396</v>
      </c>
      <c r="O79" s="24">
        <f t="shared" si="0"/>
        <v>9.9435406950568003E-2</v>
      </c>
      <c r="P79" s="25" cm="1">
        <f t="array" ref="P79">SUMPRODUCT($B79:$L79,$B$5:$L$5)+SUMPRODUCT($B79:$L79,$B$4:$L$4)*$B$2</f>
        <v>0.10518350595268899</v>
      </c>
      <c r="Q79" s="25" cm="1">
        <f t="array" ref="Q79">SQRT((SUMPRODUCT($B79:$L79,$B$4:$L$4)^2)*($B$3^2)+SUMPRODUCT(($B79:$L79^2),($B$6:$L$6^2)))</f>
        <v>1.18745858127805</v>
      </c>
      <c r="R79" s="24">
        <f t="shared" si="1"/>
        <v>8.8578673488957496E-2</v>
      </c>
    </row>
    <row r="80" spans="1:18" x14ac:dyDescent="0.3">
      <c r="A80" s="24">
        <v>43</v>
      </c>
      <c r="B80" s="24">
        <v>-0.45557375342770001</v>
      </c>
      <c r="C80" s="24">
        <v>-0.172401324497647</v>
      </c>
      <c r="D80" s="24">
        <v>-0.70627727558271403</v>
      </c>
      <c r="E80" s="24">
        <v>1.74849016770915</v>
      </c>
      <c r="F80" s="24">
        <v>-0.73500348463849696</v>
      </c>
      <c r="G80" s="24">
        <v>-0.213491514739613</v>
      </c>
      <c r="H80" s="24">
        <v>-0.76635008230018498</v>
      </c>
      <c r="I80" s="24">
        <v>1.8926679683304499</v>
      </c>
      <c r="J80" s="24">
        <v>1.0733207095027699</v>
      </c>
      <c r="K80" s="24">
        <v>0.87234747317667305</v>
      </c>
      <c r="L80" s="24">
        <v>-1.5377288835326901</v>
      </c>
      <c r="M80" s="25" cm="1">
        <f t="array" ref="M80">SUMPRODUCT(B80:L80,$B$2:$L$2)</f>
        <v>-7.3104284638456696E-2</v>
      </c>
      <c r="N80" s="25" cm="1">
        <f t="array" ref="N80">SQRT(MMULT(MMULT((B80:L80*$B$3:$L$3),($B$11:$L$21)),TRANSPOSE(B80:L80*$B$3:$L$3)))</f>
        <v>0.79222042897207101</v>
      </c>
      <c r="O80" s="24">
        <f t="shared" si="0"/>
        <v>-9.2277707018123295E-2</v>
      </c>
      <c r="P80" s="25" cm="1">
        <f t="array" ref="P80">SUMPRODUCT($B80:$L80,$B$5:$L$5)+SUMPRODUCT($B80:$L80,$B$4:$L$4)*$B$2</f>
        <v>-7.3104284638458902E-2</v>
      </c>
      <c r="Q80" s="25" cm="1">
        <f t="array" ref="Q80">SQRT((SUMPRODUCT($B80:$L80,$B$4:$L$4)^2)*($B$3^2)+SUMPRODUCT(($B80:$L80^2),($B$6:$L$6^2)))</f>
        <v>0.84484851008022899</v>
      </c>
      <c r="R80" s="24">
        <f t="shared" si="1"/>
        <v>-8.6529459147080295E-2</v>
      </c>
    </row>
    <row r="81" spans="1:18" x14ac:dyDescent="0.3">
      <c r="A81" s="24">
        <v>44</v>
      </c>
      <c r="B81" s="24">
        <v>0.123696195486289</v>
      </c>
      <c r="C81" s="24">
        <v>-0.276969318290475</v>
      </c>
      <c r="D81" s="24">
        <v>-0.89516300185905895</v>
      </c>
      <c r="E81" s="24">
        <v>-0.35081659559866202</v>
      </c>
      <c r="F81" s="24">
        <v>-4.6084465587758597E-2</v>
      </c>
      <c r="G81" s="24">
        <v>-0.154464134834293</v>
      </c>
      <c r="H81" s="24">
        <v>-0.82936012122199398</v>
      </c>
      <c r="I81" s="24">
        <v>1.81740918016511</v>
      </c>
      <c r="J81" s="24">
        <v>0.432222582101916</v>
      </c>
      <c r="K81" s="24">
        <v>0.28984019441726699</v>
      </c>
      <c r="L81" s="24">
        <v>0.88968948522166202</v>
      </c>
      <c r="M81" s="25" cm="1">
        <f t="array" ref="M81">SUMPRODUCT(B81:L81,$B$2:$L$2)</f>
        <v>-9.8800484669947404E-3</v>
      </c>
      <c r="N81" s="25" cm="1">
        <f t="array" ref="N81">SQRT(MMULT(MMULT((B81:L81*$B$3:$L$3),($B$11:$L$21)),TRANSPOSE(B81:L81*$B$3:$L$3)))</f>
        <v>0.71096079875751395</v>
      </c>
      <c r="O81" s="24">
        <f t="shared" si="0"/>
        <v>-1.3896755607709E-2</v>
      </c>
      <c r="P81" s="25" cm="1">
        <f t="array" ref="P81">SUMPRODUCT($B81:$L81,$B$5:$L$5)+SUMPRODUCT($B81:$L81,$B$4:$L$4)*$B$2</f>
        <v>-9.8800484669952192E-3</v>
      </c>
      <c r="Q81" s="25" cm="1">
        <f t="array" ref="Q81">SQRT((SUMPRODUCT($B81:$L81,$B$4:$L$4)^2)*($B$3^2)+SUMPRODUCT(($B81:$L81^2),($B$6:$L$6^2)))</f>
        <v>0.74331912273904999</v>
      </c>
      <c r="R81" s="24">
        <f t="shared" si="1"/>
        <v>-1.329179912739E-2</v>
      </c>
    </row>
    <row r="82" spans="1:18" x14ac:dyDescent="0.3">
      <c r="A82" s="24">
        <v>45</v>
      </c>
      <c r="B82" s="24">
        <v>0.20095025261301999</v>
      </c>
      <c r="C82" s="24">
        <v>1.3878955684171099</v>
      </c>
      <c r="D82" s="24">
        <v>1.2715723056407799</v>
      </c>
      <c r="E82" s="24">
        <v>-6.8085784916038103E-2</v>
      </c>
      <c r="F82" s="24">
        <v>-0.37150189639120501</v>
      </c>
      <c r="G82" s="24">
        <v>-0.23114159416246399</v>
      </c>
      <c r="H82" s="24">
        <v>1.9461679322930501</v>
      </c>
      <c r="I82" s="24">
        <v>1.86934021967553</v>
      </c>
      <c r="J82" s="24">
        <v>1.25801319824804</v>
      </c>
      <c r="K82" s="24">
        <v>0.76771303600315599</v>
      </c>
      <c r="L82" s="24">
        <v>-7.0309232374209696</v>
      </c>
      <c r="M82" s="25" cm="1">
        <f t="array" ref="M82">SUMPRODUCT(B82:L82,$B$2:$L$2)</f>
        <v>-1.0168560396365199E-2</v>
      </c>
      <c r="N82" s="25" cm="1">
        <f t="array" ref="N82">SQRT(MMULT(MMULT((B82:L82*$B$3:$L$3),($B$11:$L$21)),TRANSPOSE(B82:L82*$B$3:$L$3)))</f>
        <v>1.47416208841029</v>
      </c>
      <c r="O82" s="24">
        <f t="shared" si="0"/>
        <v>-6.8978577568297103E-3</v>
      </c>
      <c r="P82" s="25" cm="1">
        <f t="array" ref="P82">SUMPRODUCT($B82:$L82,$B$5:$L$5)+SUMPRODUCT($B82:$L82,$B$4:$L$4)*$B$2</f>
        <v>-1.0168560396367E-2</v>
      </c>
      <c r="Q82" s="25" cm="1">
        <f t="array" ref="Q82">SQRT((SUMPRODUCT($B82:$L82,$B$4:$L$4)^2)*($B$3^2)+SUMPRODUCT(($B82:$L82^2),($B$6:$L$6^2)))</f>
        <v>1.5966464954986399</v>
      </c>
      <c r="R82" s="24">
        <f t="shared" si="1"/>
        <v>-6.36869865999446E-3</v>
      </c>
    </row>
    <row r="83" spans="1:18" x14ac:dyDescent="0.3">
      <c r="A83" s="24">
        <v>46</v>
      </c>
      <c r="B83" s="24">
        <v>-0.30461113633627701</v>
      </c>
      <c r="C83" s="24">
        <v>-3.86336329230825E-2</v>
      </c>
      <c r="D83" s="24">
        <v>0.81478566594764601</v>
      </c>
      <c r="E83" s="24">
        <v>1.2800024510538801</v>
      </c>
      <c r="F83" s="24">
        <v>1.88263050711255</v>
      </c>
      <c r="G83" s="24">
        <v>-0.44292379929248299</v>
      </c>
      <c r="H83" s="24">
        <v>1.5740886407671899</v>
      </c>
      <c r="I83" s="24">
        <v>1.3545298650820901</v>
      </c>
      <c r="J83" s="24">
        <v>-0.84988171663478496</v>
      </c>
      <c r="K83" s="24">
        <v>-8.4148922669698298E-2</v>
      </c>
      <c r="L83" s="24">
        <v>-4.1858379221070301</v>
      </c>
      <c r="M83" s="25" cm="1">
        <f t="array" ref="M83">SUMPRODUCT(B83:L83,$B$2:$L$2)</f>
        <v>0.15524263698822199</v>
      </c>
      <c r="N83" s="25" cm="1">
        <f t="array" ref="N83">SQRT(MMULT(MMULT((B83:L83*$B$3:$L$3),($B$11:$L$21)),TRANSPOSE(B83:L83*$B$3:$L$3)))</f>
        <v>1.17077788659279</v>
      </c>
      <c r="O83" s="24">
        <f t="shared" si="0"/>
        <v>0.13259785546514799</v>
      </c>
      <c r="P83" s="25" cm="1">
        <f t="array" ref="P83">SUMPRODUCT($B83:$L83,$B$5:$L$5)+SUMPRODUCT($B83:$L83,$B$4:$L$4)*$B$2</f>
        <v>0.15524263698822</v>
      </c>
      <c r="Q83" s="25" cm="1">
        <f t="array" ref="Q83">SQRT((SUMPRODUCT($B83:$L83,$B$4:$L$4)^2)*($B$3^2)+SUMPRODUCT(($B83:$L83^2),($B$6:$L$6^2)))</f>
        <v>1.1395558432533299</v>
      </c>
      <c r="R83" s="24">
        <f t="shared" si="1"/>
        <v>0.13623082879818901</v>
      </c>
    </row>
    <row r="84" spans="1:18" x14ac:dyDescent="0.3">
      <c r="A84" s="24">
        <v>47</v>
      </c>
      <c r="B84" s="24">
        <v>-0.74292762095454901</v>
      </c>
      <c r="C84" s="24">
        <v>0.11884198983899399</v>
      </c>
      <c r="D84" s="24">
        <v>0.40898591819351299</v>
      </c>
      <c r="E84" s="24">
        <v>0.40941778736223</v>
      </c>
      <c r="F84" s="24">
        <v>-0.53528179048263902</v>
      </c>
      <c r="G84" s="24">
        <v>1.6105791887183301</v>
      </c>
      <c r="H84" s="24">
        <v>-0.38973812940373098</v>
      </c>
      <c r="I84" s="24">
        <v>8.3894507584174993E-2</v>
      </c>
      <c r="J84" s="24">
        <v>0.37002496229457399</v>
      </c>
      <c r="K84" s="24">
        <v>0.87055543587686501</v>
      </c>
      <c r="L84" s="24">
        <v>-1.2043522490277601</v>
      </c>
      <c r="M84" s="25" cm="1">
        <f t="array" ref="M84">SUMPRODUCT(B84:L84,$B$2:$L$2)</f>
        <v>0.112161971919312</v>
      </c>
      <c r="N84" s="25" cm="1">
        <f t="array" ref="N84">SQRT(MMULT(MMULT((B84:L84*$B$3:$L$3),($B$11:$L$21)),TRANSPOSE(B84:L84*$B$3:$L$3)))</f>
        <v>0.396212162579334</v>
      </c>
      <c r="O84" s="24">
        <f t="shared" si="0"/>
        <v>0.283085635708757</v>
      </c>
      <c r="P84" s="25" cm="1">
        <f t="array" ref="P84">SUMPRODUCT($B84:$L84,$B$5:$L$5)+SUMPRODUCT($B84:$L84,$B$4:$L$4)*$B$2</f>
        <v>0.112161971919311</v>
      </c>
      <c r="Q84" s="25" cm="1">
        <f t="array" ref="Q84">SQRT((SUMPRODUCT($B84:$L84,$B$4:$L$4)^2)*($B$3^2)+SUMPRODUCT(($B84:$L84^2),($B$6:$L$6^2)))</f>
        <v>0.48796929350988899</v>
      </c>
      <c r="R84" s="24">
        <f t="shared" si="1"/>
        <v>0.229854569562251</v>
      </c>
    </row>
    <row r="85" spans="1:18" x14ac:dyDescent="0.3">
      <c r="A85" s="24">
        <v>48</v>
      </c>
      <c r="B85" s="24">
        <v>1.65387287167275</v>
      </c>
      <c r="C85" s="24">
        <v>0.41352011280624101</v>
      </c>
      <c r="D85" s="24">
        <v>1.82215482438927</v>
      </c>
      <c r="E85" s="24">
        <v>-0.86498778610069205</v>
      </c>
      <c r="F85" s="24">
        <v>-0.90435714219575503</v>
      </c>
      <c r="G85" s="24">
        <v>-0.85678104153901502</v>
      </c>
      <c r="H85" s="24">
        <v>-0.361286897670485</v>
      </c>
      <c r="I85" s="24">
        <v>0.61955119541725301</v>
      </c>
      <c r="J85" s="24">
        <v>-0.49196019888438403</v>
      </c>
      <c r="K85" s="24">
        <v>-0.36841441495328398</v>
      </c>
      <c r="L85" s="24">
        <v>0.33868847705810101</v>
      </c>
      <c r="M85" s="25" cm="1">
        <f t="array" ref="M85">SUMPRODUCT(B85:L85,$B$2:$L$2)</f>
        <v>0.43150868947450899</v>
      </c>
      <c r="N85" s="25" cm="1">
        <f t="array" ref="N85">SQRT(MMULT(MMULT((B85:L85*$B$3:$L$3),($B$11:$L$21)),TRANSPOSE(B85:L85*$B$3:$L$3)))</f>
        <v>1.22702070092725</v>
      </c>
      <c r="O85" s="24">
        <f t="shared" si="0"/>
        <v>0.35167189041588398</v>
      </c>
      <c r="P85" s="25" cm="1">
        <f t="array" ref="P85">SUMPRODUCT($B85:$L85,$B$5:$L$5)+SUMPRODUCT($B85:$L85,$B$4:$L$4)*$B$2</f>
        <v>0.43150868947450999</v>
      </c>
      <c r="Q85" s="25" cm="1">
        <f t="array" ref="Q85">SQRT((SUMPRODUCT($B85:$L85,$B$4:$L$4)^2)*($B$3^2)+SUMPRODUCT(($B85:$L85^2),($B$6:$L$6^2)))</f>
        <v>1.1966704280190701</v>
      </c>
      <c r="R85" s="24">
        <f t="shared" si="1"/>
        <v>0.36059108620977298</v>
      </c>
    </row>
    <row r="86" spans="1:18" x14ac:dyDescent="0.3">
      <c r="A86" s="24">
        <v>49</v>
      </c>
      <c r="B86" s="24">
        <v>5.2939491614996097E-3</v>
      </c>
      <c r="C86" s="24">
        <v>0.55673118683914602</v>
      </c>
      <c r="D86" s="24">
        <v>2.88539802444376E-2</v>
      </c>
      <c r="E86" s="24">
        <v>1.3031483495360201</v>
      </c>
      <c r="F86" s="24">
        <v>-0.31461131118378</v>
      </c>
      <c r="G86" s="24">
        <v>0.237607914393306</v>
      </c>
      <c r="H86" s="24">
        <v>0.21678772887109801</v>
      </c>
      <c r="I86" s="24">
        <v>0.35298007492747402</v>
      </c>
      <c r="J86" s="24">
        <v>1.1121837158901999</v>
      </c>
      <c r="K86" s="24">
        <v>0.36356868971037698</v>
      </c>
      <c r="L86" s="24">
        <v>-2.8625442783897799</v>
      </c>
      <c r="M86" s="25" cm="1">
        <f t="array" ref="M86">SUMPRODUCT(B86:L86,$B$2:$L$2)</f>
        <v>-2.2282200959726699E-2</v>
      </c>
      <c r="N86" s="25" cm="1">
        <f t="array" ref="N86">SQRT(MMULT(MMULT((B86:L86*$B$3:$L$3),($B$11:$L$21)),TRANSPOSE(B86:L86*$B$3:$L$3)))</f>
        <v>0.61378895280592405</v>
      </c>
      <c r="O86" s="24">
        <f t="shared" si="0"/>
        <v>-3.6302707726921499E-2</v>
      </c>
      <c r="P86" s="25" cm="1">
        <f t="array" ref="P86">SUMPRODUCT($B86:$L86,$B$5:$L$5)+SUMPRODUCT($B86:$L86,$B$4:$L$4)*$B$2</f>
        <v>-2.2282200959728202E-2</v>
      </c>
      <c r="Q86" s="25" cm="1">
        <f t="array" ref="Q86">SQRT((SUMPRODUCT($B86:$L86,$B$4:$L$4)^2)*($B$3^2)+SUMPRODUCT(($B86:$L86^2),($B$6:$L$6^2)))</f>
        <v>0.63542990675800703</v>
      </c>
      <c r="R86" s="24">
        <f t="shared" si="1"/>
        <v>-3.5066339690262599E-2</v>
      </c>
    </row>
    <row r="87" spans="1:18" x14ac:dyDescent="0.3">
      <c r="A87" s="24">
        <v>50</v>
      </c>
      <c r="B87" s="24">
        <v>1.26537341603505</v>
      </c>
      <c r="C87" s="24">
        <v>0.522126120700382</v>
      </c>
      <c r="D87" s="24">
        <v>0.48863352075194499</v>
      </c>
      <c r="E87" s="24">
        <v>1.86375246439316</v>
      </c>
      <c r="F87" s="24">
        <v>1.53985286480368</v>
      </c>
      <c r="G87" s="24">
        <v>1.5168012442169001</v>
      </c>
      <c r="H87" s="24">
        <v>0.87503469953995605</v>
      </c>
      <c r="I87" s="24">
        <v>-0.46264212448640801</v>
      </c>
      <c r="J87" s="24">
        <v>-0.19490974148434301</v>
      </c>
      <c r="K87" s="24">
        <v>-0.52471304008530495</v>
      </c>
      <c r="L87" s="24">
        <v>-5.8893094243850097</v>
      </c>
      <c r="M87" s="25" cm="1">
        <f t="array" ref="M87">SUMPRODUCT(B87:L87,$B$2:$L$2)</f>
        <v>-7.1401195236581198E-3</v>
      </c>
      <c r="N87" s="25" cm="1">
        <f t="array" ref="N87">SQRT(MMULT(MMULT((B87:L87*$B$3:$L$3),($B$11:$L$21)),TRANSPOSE(B87:L87*$B$3:$L$3)))</f>
        <v>1.3075791455552399</v>
      </c>
      <c r="O87" s="24">
        <f t="shared" si="0"/>
        <v>-5.4605639344501803E-3</v>
      </c>
      <c r="P87" s="25" cm="1">
        <f t="array" ref="P87">SUMPRODUCT($B87:$L87,$B$5:$L$5)+SUMPRODUCT($B87:$L87,$B$4:$L$4)*$B$2</f>
        <v>-7.1401195236614496E-3</v>
      </c>
      <c r="Q87" s="25" cm="1">
        <f t="array" ref="Q87">SQRT((SUMPRODUCT($B87:$L87,$B$4:$L$4)^2)*($B$3^2)+SUMPRODUCT(($B87:$L87^2),($B$6:$L$6^2)))</f>
        <v>1.2633162802330999</v>
      </c>
      <c r="R87" s="24">
        <f t="shared" si="1"/>
        <v>-5.6518859412972699E-3</v>
      </c>
    </row>
    <row r="88" spans="1:18" x14ac:dyDescent="0.3">
      <c r="A88" s="24">
        <v>51</v>
      </c>
      <c r="B88" s="24">
        <v>-0.82962245439260396</v>
      </c>
      <c r="C88" s="24">
        <v>0.13486321424407899</v>
      </c>
      <c r="D88" s="24">
        <v>0.181226967007829</v>
      </c>
      <c r="E88" s="24">
        <v>0.21334034658343801</v>
      </c>
      <c r="F88" s="24">
        <v>1.0791406323650901</v>
      </c>
      <c r="G88" s="24">
        <v>1.9466947670727099</v>
      </c>
      <c r="H88" s="24">
        <v>1.8415083152334799</v>
      </c>
      <c r="I88" s="24">
        <v>-0.70569864963839701</v>
      </c>
      <c r="J88" s="24">
        <v>1.6842899345892499</v>
      </c>
      <c r="K88" s="24">
        <v>0.94908458482803004</v>
      </c>
      <c r="L88" s="24">
        <v>-5.4948276578929001</v>
      </c>
      <c r="M88" s="25" cm="1">
        <f t="array" ref="M88">SUMPRODUCT(B88:L88,$B$2:$L$2)</f>
        <v>-0.181720679748018</v>
      </c>
      <c r="N88" s="25" cm="1">
        <f t="array" ref="N88">SQRT(MMULT(MMULT((B88:L88*$B$3:$L$3),($B$11:$L$21)),TRANSPOSE(B88:L88*$B$3:$L$3)))</f>
        <v>0.93406094145103102</v>
      </c>
      <c r="O88" s="24">
        <f t="shared" si="0"/>
        <v>-0.194549061719379</v>
      </c>
      <c r="P88" s="25" cm="1">
        <f t="array" ref="P88">SUMPRODUCT($B88:$L88,$B$5:$L$5)+SUMPRODUCT($B88:$L88,$B$4:$L$4)*$B$2</f>
        <v>-0.181720679748021</v>
      </c>
      <c r="Q88" s="25" cm="1">
        <f t="array" ref="Q88">SQRT((SUMPRODUCT($B88:$L88,$B$4:$L$4)^2)*($B$3^2)+SUMPRODUCT(($B88:$L88^2),($B$6:$L$6^2)))</f>
        <v>1.07295200407944</v>
      </c>
      <c r="R88" s="24">
        <f t="shared" si="1"/>
        <v>-0.16936515245519501</v>
      </c>
    </row>
    <row r="89" spans="1:18" x14ac:dyDescent="0.3">
      <c r="A89" s="24">
        <v>52</v>
      </c>
      <c r="B89" s="24">
        <v>-0.24074705221960499</v>
      </c>
      <c r="C89" s="24">
        <v>1.6221754999234601</v>
      </c>
      <c r="D89" s="24">
        <v>1.4281987821914099</v>
      </c>
      <c r="E89" s="24">
        <v>0.69671569473058004</v>
      </c>
      <c r="F89" s="24">
        <v>-0.45234485106579703</v>
      </c>
      <c r="G89" s="24">
        <v>-1.1560677143741101E-2</v>
      </c>
      <c r="H89" s="24">
        <v>-0.16091496682458001</v>
      </c>
      <c r="I89" s="24">
        <v>-0.69537606172901401</v>
      </c>
      <c r="J89" s="24">
        <v>0.66177992443901401</v>
      </c>
      <c r="K89" s="24">
        <v>-0.20281785829942001</v>
      </c>
      <c r="L89" s="24">
        <v>-1.6451084340022999</v>
      </c>
      <c r="M89" s="25" cm="1">
        <f t="array" ref="M89">SUMPRODUCT(B89:L89,$B$2:$L$2)</f>
        <v>0.33711747784243901</v>
      </c>
      <c r="N89" s="25" cm="1">
        <f t="array" ref="N89">SQRT(MMULT(MMULT((B89:L89*$B$3:$L$3),($B$11:$L$21)),TRANSPOSE(B89:L89*$B$3:$L$3)))</f>
        <v>1.1128118916869101</v>
      </c>
      <c r="O89" s="24">
        <f t="shared" si="0"/>
        <v>0.302942015951504</v>
      </c>
      <c r="P89" s="25" cm="1">
        <f t="array" ref="P89">SUMPRODUCT($B89:$L89,$B$5:$L$5)+SUMPRODUCT($B89:$L89,$B$4:$L$4)*$B$2</f>
        <v>0.33711747784244001</v>
      </c>
      <c r="Q89" s="25" cm="1">
        <f t="array" ref="Q89">SQRT((SUMPRODUCT($B89:$L89,$B$4:$L$4)^2)*($B$3^2)+SUMPRODUCT(($B89:$L89^2),($B$6:$L$6^2)))</f>
        <v>1.0906797257129</v>
      </c>
      <c r="R89" s="24">
        <f t="shared" si="1"/>
        <v>0.309089341164833</v>
      </c>
    </row>
    <row r="90" spans="1:18" x14ac:dyDescent="0.3">
      <c r="A90" s="24">
        <v>53</v>
      </c>
      <c r="B90" s="24">
        <v>1.10649820924301</v>
      </c>
      <c r="C90" s="24">
        <v>0.178700045909159</v>
      </c>
      <c r="D90" s="24">
        <v>0.40208329930683601</v>
      </c>
      <c r="E90" s="24">
        <v>1.1335283997514201</v>
      </c>
      <c r="F90" s="24">
        <v>1.4389998302981499</v>
      </c>
      <c r="G90" s="24">
        <v>-0.85596797926798895</v>
      </c>
      <c r="H90" s="24">
        <v>0.63170371439907602</v>
      </c>
      <c r="I90" s="24">
        <v>-0.261909249679454</v>
      </c>
      <c r="J90" s="24">
        <v>0.56938865709910202</v>
      </c>
      <c r="K90" s="24">
        <v>-0.42230461906083799</v>
      </c>
      <c r="L90" s="24">
        <v>-2.92072030799847</v>
      </c>
      <c r="M90" s="25" cm="1">
        <f t="array" ref="M90">SUMPRODUCT(B90:L90,$B$2:$L$2)</f>
        <v>7.8903933850422506E-2</v>
      </c>
      <c r="N90" s="25" cm="1">
        <f t="array" ref="N90">SQRT(MMULT(MMULT((B90:L90*$B$3:$L$3),($B$11:$L$21)),TRANSPOSE(B90:L90*$B$3:$L$3)))</f>
        <v>0.77175301072560898</v>
      </c>
      <c r="O90" s="24">
        <f t="shared" si="0"/>
        <v>0.10223987824321699</v>
      </c>
      <c r="P90" s="25" cm="1">
        <f t="array" ref="P90">SUMPRODUCT($B90:$L90,$B$5:$L$5)+SUMPRODUCT($B90:$L90,$B$4:$L$4)*$B$2</f>
        <v>7.8903933850421507E-2</v>
      </c>
      <c r="Q90" s="25" cm="1">
        <f t="array" ref="Q90">SQRT((SUMPRODUCT($B90:$L90,$B$4:$L$4)^2)*($B$3^2)+SUMPRODUCT(($B90:$L90^2),($B$6:$L$6^2)))</f>
        <v>0.74446015708222701</v>
      </c>
      <c r="R90" s="24">
        <f t="shared" si="1"/>
        <v>0.105988121862251</v>
      </c>
    </row>
    <row r="91" spans="1:18" x14ac:dyDescent="0.3">
      <c r="A91" s="24">
        <v>54</v>
      </c>
      <c r="B91" s="24">
        <v>6.5579981132638104E-2</v>
      </c>
      <c r="C91" s="24">
        <v>0.69045066643375597</v>
      </c>
      <c r="D91" s="24">
        <v>0.41300149002297298</v>
      </c>
      <c r="E91" s="24">
        <v>0.60302390645971804</v>
      </c>
      <c r="F91" s="24">
        <v>0.97415930881038304</v>
      </c>
      <c r="G91" s="24">
        <v>0.534487763124878</v>
      </c>
      <c r="H91" s="24">
        <v>0.73586334485509697</v>
      </c>
      <c r="I91" s="24">
        <v>0.173126940686463</v>
      </c>
      <c r="J91" s="24">
        <v>-0.27185996549145702</v>
      </c>
      <c r="K91" s="24">
        <v>0.70878398247854801</v>
      </c>
      <c r="L91" s="24">
        <v>-3.6266174185129998</v>
      </c>
      <c r="M91" s="25" cm="1">
        <f t="array" ref="M91">SUMPRODUCT(B91:L91,$B$2:$L$2)</f>
        <v>6.0743905620435502E-2</v>
      </c>
      <c r="N91" s="25" cm="1">
        <f t="array" ref="N91">SQRT(MMULT(MMULT((B91:L91*$B$3:$L$3),($B$11:$L$21)),TRANSPOSE(B91:L91*$B$3:$L$3)))</f>
        <v>0.77089343920477404</v>
      </c>
      <c r="O91" s="24">
        <f t="shared" si="0"/>
        <v>7.8796760396737497E-2</v>
      </c>
      <c r="P91" s="25" cm="1">
        <f t="array" ref="P91">SUMPRODUCT($B91:$L91,$B$5:$L$5)+SUMPRODUCT($B91:$L91,$B$4:$L$4)*$B$2</f>
        <v>6.0743905620434198E-2</v>
      </c>
      <c r="Q91" s="25" cm="1">
        <f t="array" ref="Q91">SQRT((SUMPRODUCT($B91:$L91,$B$4:$L$4)^2)*($B$3^2)+SUMPRODUCT(($B91:$L91^2),($B$6:$L$6^2)))</f>
        <v>0.78616332538732303</v>
      </c>
      <c r="R91" s="24">
        <f t="shared" si="1"/>
        <v>7.7266267274051795E-2</v>
      </c>
    </row>
    <row r="92" spans="1:18" x14ac:dyDescent="0.3">
      <c r="A92" s="24">
        <v>55</v>
      </c>
      <c r="B92" s="24">
        <v>-0.76462134026756601</v>
      </c>
      <c r="C92" s="24">
        <v>0.37945045675141797</v>
      </c>
      <c r="D92" s="24">
        <v>1.433881911244</v>
      </c>
      <c r="E92" s="24">
        <v>-0.64583259699787599</v>
      </c>
      <c r="F92" s="24">
        <v>1.3473438692281301</v>
      </c>
      <c r="G92" s="24">
        <v>-0.82705819959043203</v>
      </c>
      <c r="H92" s="24">
        <v>-0.80676532658019295</v>
      </c>
      <c r="I92" s="24">
        <v>1.0975048750129099</v>
      </c>
      <c r="J92" s="24">
        <v>1.3173428895131001</v>
      </c>
      <c r="K92" s="24">
        <v>0.69006554627606698</v>
      </c>
      <c r="L92" s="24">
        <v>-2.2213120845895502</v>
      </c>
      <c r="M92" s="25" cm="1">
        <f t="array" ref="M92">SUMPRODUCT(B92:L92,$B$2:$L$2)</f>
        <v>0.35318971095463397</v>
      </c>
      <c r="N92" s="25" cm="1">
        <f t="array" ref="N92">SQRT(MMULT(MMULT((B92:L92*$B$3:$L$3),($B$11:$L$21)),TRANSPOSE(B92:L92*$B$3:$L$3)))</f>
        <v>0.98738497504089995</v>
      </c>
      <c r="O92" s="24">
        <f t="shared" si="0"/>
        <v>0.357702132281286</v>
      </c>
      <c r="P92" s="25" cm="1">
        <f t="array" ref="P92">SUMPRODUCT($B92:$L92,$B$5:$L$5)+SUMPRODUCT($B92:$L92,$B$4:$L$4)*$B$2</f>
        <v>0.35318971095463397</v>
      </c>
      <c r="Q92" s="25" cm="1">
        <f t="array" ref="Q92">SQRT((SUMPRODUCT($B92:$L92,$B$4:$L$4)^2)*($B$3^2)+SUMPRODUCT(($B92:$L92^2),($B$6:$L$6^2)))</f>
        <v>1.0830079269897499</v>
      </c>
      <c r="R92" s="24">
        <f t="shared" si="1"/>
        <v>0.326119229742239</v>
      </c>
    </row>
    <row r="93" spans="1:18" x14ac:dyDescent="0.3">
      <c r="A93" s="24">
        <v>56</v>
      </c>
      <c r="B93" s="24">
        <v>1.7454853886208701</v>
      </c>
      <c r="C93" s="24">
        <v>-0.25748015209643799</v>
      </c>
      <c r="D93" s="24">
        <v>1.41483786585333</v>
      </c>
      <c r="E93" s="24">
        <v>0.47677244792245299</v>
      </c>
      <c r="F93" s="24">
        <v>0.26414250776239301</v>
      </c>
      <c r="G93" s="24">
        <v>-0.46525308167942497</v>
      </c>
      <c r="H93" s="24">
        <v>-0.85578411146692801</v>
      </c>
      <c r="I93" s="24">
        <v>1.32699811607905</v>
      </c>
      <c r="J93" s="24">
        <v>-0.41601023347590699</v>
      </c>
      <c r="K93" s="24">
        <v>1.8006879491365899</v>
      </c>
      <c r="L93" s="24">
        <v>-4.0343966966559899</v>
      </c>
      <c r="M93" s="25" cm="1">
        <f t="array" ref="M93">SUMPRODUCT(B93:L93,$B$2:$L$2)</f>
        <v>0.21227732665273499</v>
      </c>
      <c r="N93" s="25" cm="1">
        <f t="array" ref="N93">SQRT(MMULT(MMULT((B93:L93*$B$3:$L$3),($B$11:$L$21)),TRANSPOSE(B93:L93*$B$3:$L$3)))</f>
        <v>1.1144903371739201</v>
      </c>
      <c r="O93" s="24">
        <f t="shared" si="0"/>
        <v>0.19047031595717501</v>
      </c>
      <c r="P93" s="25" cm="1">
        <f t="array" ref="P93">SUMPRODUCT($B93:$L93,$B$5:$L$5)+SUMPRODUCT($B93:$L93,$B$4:$L$4)*$B$2</f>
        <v>0.212277326652732</v>
      </c>
      <c r="Q93" s="25" cm="1">
        <f t="array" ref="Q93">SQRT((SUMPRODUCT($B93:$L93,$B$4:$L$4)^2)*($B$3^2)+SUMPRODUCT(($B93:$L93^2),($B$6:$L$6^2)))</f>
        <v>1.2172006098751</v>
      </c>
      <c r="R93" s="24">
        <f t="shared" si="1"/>
        <v>0.174397979207811</v>
      </c>
    </row>
    <row r="94" spans="1:18" x14ac:dyDescent="0.3">
      <c r="A94" s="24">
        <v>57</v>
      </c>
      <c r="B94" s="24">
        <v>0.85318526413260498</v>
      </c>
      <c r="C94" s="24">
        <v>0.86011938096012197</v>
      </c>
      <c r="D94" s="24">
        <v>0.57891121648374599</v>
      </c>
      <c r="E94" s="24">
        <v>0.79374247846000801</v>
      </c>
      <c r="F94" s="24">
        <v>0.70184774275763195</v>
      </c>
      <c r="G94" s="24">
        <v>-5.02467411042158E-2</v>
      </c>
      <c r="H94" s="24">
        <v>-0.58379576152490797</v>
      </c>
      <c r="I94" s="24">
        <v>1.8850407798986899</v>
      </c>
      <c r="J94" s="24">
        <v>0.111859009088117</v>
      </c>
      <c r="K94" s="24">
        <v>1.3325890817702399</v>
      </c>
      <c r="L94" s="24">
        <v>-5.4832524509220404</v>
      </c>
      <c r="M94" s="25" cm="1">
        <f t="array" ref="M94">SUMPRODUCT(B94:L94,$B$2:$L$2)</f>
        <v>6.6082535278550694E-2</v>
      </c>
      <c r="N94" s="25" cm="1">
        <f t="array" ref="N94">SQRT(MMULT(MMULT((B94:L94*$B$3:$L$3),($B$11:$L$21)),TRANSPOSE(B94:L94*$B$3:$L$3)))</f>
        <v>1.1336821518220199</v>
      </c>
      <c r="O94" s="24">
        <f t="shared" si="0"/>
        <v>5.8290178752787802E-2</v>
      </c>
      <c r="P94" s="25" cm="1">
        <f t="array" ref="P94">SUMPRODUCT($B94:$L94,$B$5:$L$5)+SUMPRODUCT($B94:$L94,$B$4:$L$4)*$B$2</f>
        <v>6.6082535278548196E-2</v>
      </c>
      <c r="Q94" s="25" cm="1">
        <f t="array" ref="Q94">SQRT((SUMPRODUCT($B94:$L94,$B$4:$L$4)^2)*($B$3^2)+SUMPRODUCT(($B94:$L94^2),($B$6:$L$6^2)))</f>
        <v>1.2000408252894299</v>
      </c>
      <c r="R94" s="24">
        <f t="shared" si="1"/>
        <v>5.5066905963478401E-2</v>
      </c>
    </row>
    <row r="95" spans="1:18" x14ac:dyDescent="0.3">
      <c r="A95" s="24">
        <v>58</v>
      </c>
      <c r="B95" s="24">
        <v>1.8083835808803701</v>
      </c>
      <c r="C95" s="24">
        <v>-0.53957091713622196</v>
      </c>
      <c r="D95" s="24">
        <v>0.58618196820150703</v>
      </c>
      <c r="E95" s="24">
        <v>-4.9792907656466899E-2</v>
      </c>
      <c r="F95" s="24">
        <v>0.64246225772231103</v>
      </c>
      <c r="G95" s="24">
        <v>1.0512596465035899</v>
      </c>
      <c r="H95" s="24">
        <v>1.61374017451631</v>
      </c>
      <c r="I95" s="24">
        <v>-0.78753974270769</v>
      </c>
      <c r="J95" s="24">
        <v>1.0340266232345701</v>
      </c>
      <c r="K95" s="24">
        <v>0.97117920657954604</v>
      </c>
      <c r="L95" s="24">
        <v>-5.33032989013783</v>
      </c>
      <c r="M95" s="25" cm="1">
        <f t="array" ref="M95">SUMPRODUCT(B95:L95,$B$2:$L$2)</f>
        <v>-0.16535917967479799</v>
      </c>
      <c r="N95" s="25" cm="1">
        <f t="array" ref="N95">SQRT(MMULT(MMULT((B95:L95*$B$3:$L$3),($B$11:$L$21)),TRANSPOSE(B95:L95*$B$3:$L$3)))</f>
        <v>0.86922628315632</v>
      </c>
      <c r="O95" s="24">
        <f t="shared" si="0"/>
        <v>-0.19023720621326401</v>
      </c>
      <c r="P95" s="25" cm="1">
        <f t="array" ref="P95">SUMPRODUCT($B95:$L95,$B$5:$L$5)+SUMPRODUCT($B95:$L95,$B$4:$L$4)*$B$2</f>
        <v>-0.16535917967480099</v>
      </c>
      <c r="Q95" s="25" cm="1">
        <f t="array" ref="Q95">SQRT((SUMPRODUCT($B95:$L95,$B$4:$L$4)^2)*($B$3^2)+SUMPRODUCT(($B95:$L95^2),($B$6:$L$6^2)))</f>
        <v>1.0487375955992499</v>
      </c>
      <c r="R95" s="24">
        <f t="shared" si="1"/>
        <v>-0.157674503487514</v>
      </c>
    </row>
    <row r="96" spans="1:18" x14ac:dyDescent="0.3">
      <c r="A96" s="24">
        <v>59</v>
      </c>
      <c r="B96" s="24">
        <v>0.42989784410318299</v>
      </c>
      <c r="C96" s="24">
        <v>0.110824748572765</v>
      </c>
      <c r="D96" s="24">
        <v>0.567542854454826</v>
      </c>
      <c r="E96" s="24">
        <v>-0.279891088267753</v>
      </c>
      <c r="F96" s="24">
        <v>9.5116505124966694E-2</v>
      </c>
      <c r="G96" s="24">
        <v>-0.51417582624789004</v>
      </c>
      <c r="H96" s="24">
        <v>-0.552288257646535</v>
      </c>
      <c r="I96" s="24">
        <v>0.727756445660942</v>
      </c>
      <c r="J96" s="24">
        <v>1.8213044555068001</v>
      </c>
      <c r="K96" s="24">
        <v>0.74351621084049802</v>
      </c>
      <c r="L96" s="24">
        <v>-2.1496038921017999</v>
      </c>
      <c r="M96" s="25" cm="1">
        <f t="array" ref="M96">SUMPRODUCT(B96:L96,$B$2:$L$2)</f>
        <v>9.0442270448558196E-2</v>
      </c>
      <c r="N96" s="25" cm="1">
        <f t="array" ref="N96">SQRT(MMULT(MMULT((B96:L96*$B$3:$L$3),($B$11:$L$21)),TRANSPOSE(B96:L96*$B$3:$L$3)))</f>
        <v>0.51432047750605203</v>
      </c>
      <c r="O96" s="24">
        <f t="shared" si="0"/>
        <v>0.175848083838921</v>
      </c>
      <c r="P96" s="25" cm="1">
        <f t="array" ref="P96">SUMPRODUCT($B96:$L96,$B$5:$L$5)+SUMPRODUCT($B96:$L96,$B$4:$L$4)*$B$2</f>
        <v>9.0442270448557696E-2</v>
      </c>
      <c r="Q96" s="25" cm="1">
        <f t="array" ref="Q96">SQRT((SUMPRODUCT($B96:$L96,$B$4:$L$4)^2)*($B$3^2)+SUMPRODUCT(($B96:$L96^2),($B$6:$L$6^2)))</f>
        <v>0.62010082747036899</v>
      </c>
      <c r="R96" s="24">
        <f t="shared" si="1"/>
        <v>0.145850910758347</v>
      </c>
    </row>
    <row r="97" spans="1:35" x14ac:dyDescent="0.3">
      <c r="A97" s="24">
        <v>60</v>
      </c>
      <c r="B97" s="24">
        <v>-0.50326376938523998</v>
      </c>
      <c r="C97" s="24">
        <v>1.6319550510948999</v>
      </c>
      <c r="D97" s="24">
        <v>-0.55596552854710302</v>
      </c>
      <c r="E97" s="24">
        <v>1.99830313365293</v>
      </c>
      <c r="F97" s="24">
        <v>-0.59767335705813895</v>
      </c>
      <c r="G97" s="24">
        <v>-0.460883884872203</v>
      </c>
      <c r="H97" s="24">
        <v>-0.37029793047293802</v>
      </c>
      <c r="I97" s="24">
        <v>1.5898389950120599E-2</v>
      </c>
      <c r="J97" s="24">
        <v>1.6004544485393899</v>
      </c>
      <c r="K97" s="24">
        <v>-0.88726923703465199</v>
      </c>
      <c r="L97" s="24">
        <v>-0.87125731586706101</v>
      </c>
      <c r="M97" s="25" cm="1">
        <f t="array" ref="M97">SUMPRODUCT(B97:L97,$B$2:$L$2)</f>
        <v>2.92260533354349E-2</v>
      </c>
      <c r="N97" s="25" cm="1">
        <f t="array" ref="N97">SQRT(MMULT(MMULT((B97:L97*$B$3:$L$3),($B$11:$L$21)),TRANSPOSE(B97:L97*$B$3:$L$3)))</f>
        <v>0.74760157628430401</v>
      </c>
      <c r="O97" s="24">
        <f t="shared" si="0"/>
        <v>3.9093086829341497E-2</v>
      </c>
      <c r="P97" s="25" cm="1">
        <f t="array" ref="P97">SUMPRODUCT($B97:$L97,$B$5:$L$5)+SUMPRODUCT($B97:$L97,$B$4:$L$4)*$B$2</f>
        <v>2.9226053335435199E-2</v>
      </c>
      <c r="Q97" s="25" cm="1">
        <f t="array" ref="Q97">SQRT((SUMPRODUCT($B97:$L97,$B$4:$L$4)^2)*($B$3^2)+SUMPRODUCT(($B97:$L97^2),($B$6:$L$6^2)))</f>
        <v>0.812280126041109</v>
      </c>
      <c r="R97" s="24">
        <f t="shared" si="1"/>
        <v>3.5980263948937399E-2</v>
      </c>
      <c r="U97" s="24" t="s">
        <v>51</v>
      </c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</row>
    <row r="98" spans="1:35" x14ac:dyDescent="0.3">
      <c r="A98" s="24">
        <v>61</v>
      </c>
      <c r="B98" s="24">
        <v>1.67588630281911</v>
      </c>
      <c r="C98" s="24">
        <v>0.13798109569963399</v>
      </c>
      <c r="D98" s="24">
        <v>1.3723462145848899</v>
      </c>
      <c r="E98" s="24">
        <v>0.69004886143308097</v>
      </c>
      <c r="F98" s="24">
        <v>-0.90470647327537801</v>
      </c>
      <c r="G98" s="24">
        <v>0.49124963448471498</v>
      </c>
      <c r="H98" s="24">
        <v>-0.86753324321256897</v>
      </c>
      <c r="I98" s="24">
        <v>0.24666769798052399</v>
      </c>
      <c r="J98" s="24">
        <v>-0.95427807454659497</v>
      </c>
      <c r="K98" s="24">
        <v>1.2079351074861699</v>
      </c>
      <c r="L98" s="24">
        <v>-2.09559712345358</v>
      </c>
      <c r="M98" s="25" cm="1">
        <f t="array" ref="M98">SUMPRODUCT(B98:L98,$B$2:$L$2)</f>
        <v>0.25814565529113598</v>
      </c>
      <c r="N98" s="25" cm="1">
        <f t="array" ref="N98">SQRT(MMULT(MMULT((B98:L98*$B$3:$L$3),($B$11:$L$21)),TRANSPOSE(B98:L98*$B$3:$L$3)))</f>
        <v>0.988046504508861</v>
      </c>
      <c r="O98" s="24">
        <f t="shared" si="0"/>
        <v>0.26126872987568101</v>
      </c>
      <c r="P98" s="25" cm="1">
        <f t="array" ref="P98">SUMPRODUCT($B98:$L98,$B$5:$L$5)+SUMPRODUCT($B98:$L98,$B$4:$L$4)*$B$2</f>
        <v>0.25814565529113398</v>
      </c>
      <c r="Q98" s="25" cm="1">
        <f t="array" ref="Q98">SQRT((SUMPRODUCT($B98:$L98,$B$4:$L$4)^2)*($B$3^2)+SUMPRODUCT(($B98:$L98^2),($B$6:$L$6^2)))</f>
        <v>1.01527007058528</v>
      </c>
      <c r="R98" s="24">
        <f t="shared" si="1"/>
        <v>0.25426304071222999</v>
      </c>
      <c r="U98" s="24" t="s">
        <v>32</v>
      </c>
      <c r="V98" s="45" t="s">
        <v>2</v>
      </c>
      <c r="W98" s="46" t="s">
        <v>3</v>
      </c>
      <c r="X98" s="47" t="s">
        <v>4</v>
      </c>
      <c r="Y98" s="47" t="s">
        <v>5</v>
      </c>
      <c r="Z98" s="47" t="s">
        <v>6</v>
      </c>
      <c r="AA98" s="47" t="s">
        <v>7</v>
      </c>
      <c r="AB98" s="47" t="s">
        <v>8</v>
      </c>
      <c r="AC98" s="47" t="s">
        <v>9</v>
      </c>
      <c r="AD98" s="47" t="s">
        <v>10</v>
      </c>
      <c r="AE98" s="47" t="s">
        <v>11</v>
      </c>
      <c r="AF98" s="55" t="s">
        <v>12</v>
      </c>
      <c r="AG98" s="55" t="s">
        <v>35</v>
      </c>
      <c r="AH98" s="55" t="s">
        <v>36</v>
      </c>
      <c r="AI98" s="55" t="s">
        <v>37</v>
      </c>
    </row>
    <row r="99" spans="1:35" x14ac:dyDescent="0.3">
      <c r="A99" s="24">
        <v>62</v>
      </c>
      <c r="B99" s="24">
        <v>-0.43962179813304397</v>
      </c>
      <c r="C99" s="24">
        <v>-0.80744039660037403</v>
      </c>
      <c r="D99" s="24">
        <v>1.1541341127809499</v>
      </c>
      <c r="E99" s="24">
        <v>-0.92954105976146795</v>
      </c>
      <c r="F99" s="24">
        <v>-0.70785904772335195</v>
      </c>
      <c r="G99" s="24">
        <v>-0.33056834638722798</v>
      </c>
      <c r="H99" s="24">
        <v>8.1149506515315994E-2</v>
      </c>
      <c r="I99" s="24">
        <v>0.89438042601974199</v>
      </c>
      <c r="J99" s="24">
        <v>0.975757909085472</v>
      </c>
      <c r="K99" s="24">
        <v>-0.28205521360922398</v>
      </c>
      <c r="L99" s="24">
        <v>1.39166390781321</v>
      </c>
      <c r="M99" s="25" cm="1">
        <f t="array" ref="M99">SUMPRODUCT(B99:L99,$B$2:$L$2)</f>
        <v>0.29652514314579498</v>
      </c>
      <c r="N99" s="25" cm="1">
        <f t="array" ref="N99">SQRT(MMULT(MMULT((B99:L99*$B$3:$L$3),($B$11:$L$21)),TRANSPOSE(B99:L99*$B$3:$L$3)))</f>
        <v>0.84995117153837096</v>
      </c>
      <c r="O99" s="24">
        <f t="shared" si="0"/>
        <v>0.34887315068829</v>
      </c>
      <c r="P99" s="25" cm="1">
        <f t="array" ref="P99">SUMPRODUCT($B99:$L99,$B$5:$L$5)+SUMPRODUCT($B99:$L99,$B$4:$L$4)*$B$2</f>
        <v>0.29652514314579598</v>
      </c>
      <c r="Q99" s="25" cm="1">
        <f t="array" ref="Q99">SQRT((SUMPRODUCT($B99:$L99,$B$4:$L$4)^2)*($B$3^2)+SUMPRODUCT(($B99:$L99^2),($B$6:$L$6^2)))</f>
        <v>0.83943767328808205</v>
      </c>
      <c r="R99" s="24">
        <f t="shared" si="1"/>
        <v>0.35324259630176602</v>
      </c>
      <c r="U99" s="24" t="s">
        <v>38</v>
      </c>
      <c r="V99" s="24">
        <v>0.309535859076079</v>
      </c>
      <c r="W99" s="24">
        <v>-2.1935697187090201E-2</v>
      </c>
      <c r="X99" s="24">
        <v>-1.0498134985511699E-2</v>
      </c>
      <c r="Y99" s="24">
        <v>5.3347092296657503E-2</v>
      </c>
      <c r="Z99" s="24">
        <v>-3.7602561202394699E-3</v>
      </c>
      <c r="AA99" s="24">
        <v>-8.7003876222638804E-2</v>
      </c>
      <c r="AB99" s="24">
        <v>0.195608107842207</v>
      </c>
      <c r="AC99" s="24">
        <v>-3.8620722553347003E-2</v>
      </c>
      <c r="AD99" s="24">
        <v>0.20955657589850801</v>
      </c>
      <c r="AE99" s="24">
        <v>0.305202917163583</v>
      </c>
      <c r="AF99" s="24">
        <v>8.8568134791792499E-2</v>
      </c>
      <c r="AG99" s="25">
        <v>7.2315309772311806E-2</v>
      </c>
      <c r="AH99" s="25">
        <v>0.122790190593718</v>
      </c>
      <c r="AI99" s="24">
        <v>0.58893393212153999</v>
      </c>
    </row>
    <row r="100" spans="1:35" x14ac:dyDescent="0.3">
      <c r="A100" s="24">
        <v>63</v>
      </c>
      <c r="B100" s="24">
        <v>1.66712502502589</v>
      </c>
      <c r="C100" s="24">
        <v>1.34211199015563</v>
      </c>
      <c r="D100" s="24">
        <v>1.87028381128076</v>
      </c>
      <c r="E100" s="24">
        <v>1.0440470986257799</v>
      </c>
      <c r="F100" s="24">
        <v>1.0596256787584799</v>
      </c>
      <c r="G100" s="24">
        <v>0.31783071727447398</v>
      </c>
      <c r="H100" s="24">
        <v>1.49634491876058</v>
      </c>
      <c r="I100" s="24">
        <v>-0.655656231274372</v>
      </c>
      <c r="J100" s="24">
        <v>1.92202126479371</v>
      </c>
      <c r="K100" s="24">
        <v>1.3038068028574701</v>
      </c>
      <c r="L100" s="24">
        <v>-10.3675410762584</v>
      </c>
      <c r="M100" s="25" cm="1">
        <f t="array" ref="M100">SUMPRODUCT(B100:L100,$B$2:$L$2)</f>
        <v>-3.7646410320272501E-2</v>
      </c>
      <c r="N100" s="25" cm="1">
        <f t="array" ref="N100">SQRT(MMULT(MMULT((B100:L100*$B$3:$L$3),($B$11:$L$21)),TRANSPOSE(B100:L100*$B$3:$L$3)))</f>
        <v>1.9472151208320601</v>
      </c>
      <c r="O100" s="24">
        <f t="shared" si="0"/>
        <v>-1.9333462398435902E-2</v>
      </c>
      <c r="P100" s="25" cm="1">
        <f t="array" ref="P100">SUMPRODUCT($B100:$L100,$B$5:$L$5)+SUMPRODUCT($B100:$L100,$B$4:$L$4)*$B$2</f>
        <v>-3.7646410320275499E-2</v>
      </c>
      <c r="Q100" s="25" cm="1">
        <f t="array" ref="Q100">SQRT((SUMPRODUCT($B100:$L100,$B$4:$L$4)^2)*($B$3^2)+SUMPRODUCT(($B100:$L100^2),($B$6:$L$6^2)))</f>
        <v>2.1549617243836798</v>
      </c>
      <c r="R100" s="24">
        <f t="shared" si="1"/>
        <v>-1.74696422188391E-2</v>
      </c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</row>
    <row r="101" spans="1:35" x14ac:dyDescent="0.3">
      <c r="A101" s="24">
        <v>64</v>
      </c>
      <c r="B101" s="24">
        <v>-0.246063655681903</v>
      </c>
      <c r="C101" s="24">
        <v>0.252336510394508</v>
      </c>
      <c r="D101" s="24">
        <v>1.4547800084942399</v>
      </c>
      <c r="E101" s="24">
        <v>1.1237743248071801</v>
      </c>
      <c r="F101" s="24">
        <v>0.88543317714724201</v>
      </c>
      <c r="G101" s="24">
        <v>1.9269368539434999E-2</v>
      </c>
      <c r="H101" s="24">
        <v>-0.70701695927712205</v>
      </c>
      <c r="I101" s="24">
        <v>-0.87670002047706197</v>
      </c>
      <c r="J101" s="24">
        <v>1.03248322764052</v>
      </c>
      <c r="K101" s="24">
        <v>1.76226293745975</v>
      </c>
      <c r="L101" s="24">
        <v>-3.7005589190468</v>
      </c>
      <c r="M101" s="25" cm="1">
        <f t="array" ref="M101">SUMPRODUCT(B101:L101,$B$2:$L$2)</f>
        <v>0.246582484357001</v>
      </c>
      <c r="N101" s="25" cm="1">
        <f t="array" ref="N101">SQRT(MMULT(MMULT((B101:L101*$B$3:$L$3),($B$11:$L$21)),TRANSPOSE(B101:L101*$B$3:$L$3)))</f>
        <v>1.14929449297389</v>
      </c>
      <c r="O101" s="24">
        <f t="shared" si="0"/>
        <v>0.21455117540757501</v>
      </c>
      <c r="P101" s="25" cm="1">
        <f t="array" ref="P101">SUMPRODUCT($B101:$L101,$B$5:$L$5)+SUMPRODUCT($B101:$L101,$B$4:$L$4)*$B$2</f>
        <v>0.246582484357</v>
      </c>
      <c r="Q101" s="25" cm="1">
        <f t="array" ref="Q101">SQRT((SUMPRODUCT($B101:$L101,$B$4:$L$4)^2)*($B$3^2)+SUMPRODUCT(($B101:$L101^2),($B$6:$L$6^2)))</f>
        <v>1.1758557452496601</v>
      </c>
      <c r="R101" s="24">
        <f t="shared" si="1"/>
        <v>0.20970470685130199</v>
      </c>
      <c r="U101" s="24" t="s">
        <v>51</v>
      </c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</row>
    <row r="102" spans="1:35" x14ac:dyDescent="0.3">
      <c r="A102" s="24">
        <v>65</v>
      </c>
      <c r="B102" s="24">
        <v>1.08418143457141</v>
      </c>
      <c r="C102" s="24">
        <v>-0.40446511417280301</v>
      </c>
      <c r="D102" s="24">
        <v>-0.25094572525481901</v>
      </c>
      <c r="E102" s="24">
        <v>1.3691451964680099</v>
      </c>
      <c r="F102" s="24">
        <v>1.3460187578214999</v>
      </c>
      <c r="G102" s="24">
        <v>-0.47473947062083599</v>
      </c>
      <c r="H102" s="24">
        <v>1.8870002545311499</v>
      </c>
      <c r="I102" s="24">
        <v>1.7273833601396699E-3</v>
      </c>
      <c r="J102" s="24">
        <v>0.54275873421049303</v>
      </c>
      <c r="K102" s="24">
        <v>1.30550082164181</v>
      </c>
      <c r="L102" s="24">
        <v>-5.4061822725560704</v>
      </c>
      <c r="M102" s="25" cm="1">
        <f t="array" ref="M102">SUMPRODUCT(B102:L102,$B$2:$L$2)</f>
        <v>-0.239047368824374</v>
      </c>
      <c r="N102" s="25" cm="1">
        <f t="array" ref="N102">SQRT(MMULT(MMULT((B102:L102*$B$3:$L$3),($B$11:$L$21)),TRANSPOSE(B102:L102*$B$3:$L$3)))</f>
        <v>1.0443924127064601</v>
      </c>
      <c r="O102" s="24">
        <f t="shared" ref="O102:O165" si="2">M102/N102</f>
        <v>-0.22888654294691901</v>
      </c>
      <c r="P102" s="25" cm="1">
        <f t="array" ref="P102">SUMPRODUCT($B102:$L102,$B$5:$L$5)+SUMPRODUCT($B102:$L102,$B$4:$L$4)*$B$2</f>
        <v>-0.23904736882437699</v>
      </c>
      <c r="Q102" s="25" cm="1">
        <f t="array" ref="Q102">SQRT((SUMPRODUCT($B102:$L102,$B$4:$L$4)^2)*($B$3^2)+SUMPRODUCT(($B102:$L102^2),($B$6:$L$6^2)))</f>
        <v>1.0492566404455901</v>
      </c>
      <c r="R102" s="24">
        <f t="shared" ref="R102:R165" si="3">P102/Q102</f>
        <v>-0.22782545242969501</v>
      </c>
      <c r="U102" s="24" t="s">
        <v>46</v>
      </c>
      <c r="V102" s="45" t="s">
        <v>2</v>
      </c>
      <c r="W102" s="46" t="s">
        <v>3</v>
      </c>
      <c r="X102" s="47" t="s">
        <v>4</v>
      </c>
      <c r="Y102" s="47" t="s">
        <v>5</v>
      </c>
      <c r="Z102" s="47" t="s">
        <v>6</v>
      </c>
      <c r="AA102" s="47" t="s">
        <v>7</v>
      </c>
      <c r="AB102" s="47" t="s">
        <v>8</v>
      </c>
      <c r="AC102" s="47" t="s">
        <v>9</v>
      </c>
      <c r="AD102" s="47" t="s">
        <v>10</v>
      </c>
      <c r="AE102" s="47" t="s">
        <v>11</v>
      </c>
      <c r="AF102" s="55" t="s">
        <v>12</v>
      </c>
      <c r="AG102" s="55" t="s">
        <v>35</v>
      </c>
      <c r="AH102" s="55" t="s">
        <v>36</v>
      </c>
      <c r="AI102" s="55" t="s">
        <v>37</v>
      </c>
    </row>
    <row r="103" spans="1:35" x14ac:dyDescent="0.3">
      <c r="A103" s="24">
        <v>66</v>
      </c>
      <c r="B103" s="24">
        <v>1.5291517553615499</v>
      </c>
      <c r="C103" s="24">
        <v>0.78054597469630704</v>
      </c>
      <c r="D103" s="24">
        <v>-5.3883969375132103E-2</v>
      </c>
      <c r="E103" s="24">
        <v>0.208907277267293</v>
      </c>
      <c r="F103" s="24">
        <v>-6.8296861652216406E-2</v>
      </c>
      <c r="G103" s="24">
        <v>0.48859100309222597</v>
      </c>
      <c r="H103" s="24">
        <v>1.0327702525722</v>
      </c>
      <c r="I103" s="24">
        <v>1.94653421933266</v>
      </c>
      <c r="J103" s="24">
        <v>1.5334683255775901</v>
      </c>
      <c r="K103" s="24">
        <v>1.74342412886428</v>
      </c>
      <c r="L103" s="24">
        <v>-8.1412121057367592</v>
      </c>
      <c r="M103" s="25" cm="1">
        <f t="array" ref="M103">SUMPRODUCT(B103:L103,$B$2:$L$2)</f>
        <v>-0.32200467247881998</v>
      </c>
      <c r="N103" s="25" cm="1">
        <f t="array" ref="N103">SQRT(MMULT(MMULT((B103:L103*$B$3:$L$3),($B$11:$L$21)),TRANSPOSE(B103:L103*$B$3:$L$3)))</f>
        <v>1.4394293329511001</v>
      </c>
      <c r="O103" s="24">
        <f t="shared" si="2"/>
        <v>-0.22370300862123599</v>
      </c>
      <c r="P103" s="25" cm="1">
        <f t="array" ref="P103">SUMPRODUCT($B103:$L103,$B$5:$L$5)+SUMPRODUCT($B103:$L103,$B$4:$L$4)*$B$2</f>
        <v>-0.32200467247882397</v>
      </c>
      <c r="Q103" s="25" cm="1">
        <f t="array" ref="Q103">SQRT((SUMPRODUCT($B103:$L103,$B$4:$L$4)^2)*($B$3^2)+SUMPRODUCT(($B103:$L103^2),($B$6:$L$6^2)))</f>
        <v>1.47935375699303</v>
      </c>
      <c r="R103" s="24">
        <f t="shared" si="3"/>
        <v>-0.21766576855379</v>
      </c>
      <c r="U103" s="24" t="s">
        <v>38</v>
      </c>
      <c r="V103" s="24">
        <v>0.12911638829885799</v>
      </c>
      <c r="W103" s="24">
        <v>-4.2149982527727302E-2</v>
      </c>
      <c r="X103" s="24">
        <v>-2.5024673548098099E-2</v>
      </c>
      <c r="Y103" s="24">
        <v>-5.2353171689960903E-3</v>
      </c>
      <c r="Z103" s="24">
        <v>-8.6450265810144005E-4</v>
      </c>
      <c r="AA103" s="24">
        <v>3.3001145129717198E-2</v>
      </c>
      <c r="AB103" s="24">
        <v>9.0969536475556806E-2</v>
      </c>
      <c r="AC103" s="24">
        <v>-1.37862427939088E-2</v>
      </c>
      <c r="AD103" s="24">
        <v>0.29756908848640901</v>
      </c>
      <c r="AE103" s="24">
        <v>0.36724255574114401</v>
      </c>
      <c r="AF103" s="24">
        <v>0.16916200456514599</v>
      </c>
      <c r="AG103" s="25">
        <v>7.5426267691313997E-2</v>
      </c>
      <c r="AH103" s="25">
        <v>0.113644542570805</v>
      </c>
      <c r="AI103" s="24">
        <v>0.66370338588252298</v>
      </c>
    </row>
    <row r="104" spans="1:35" x14ac:dyDescent="0.3">
      <c r="A104" s="24">
        <v>67</v>
      </c>
      <c r="B104" s="24">
        <v>-0.97797781511163095</v>
      </c>
      <c r="C104" s="24">
        <v>-0.95946447940274004</v>
      </c>
      <c r="D104" s="24">
        <v>-0.44172502292813598</v>
      </c>
      <c r="E104" s="24">
        <v>1.6796286303311301</v>
      </c>
      <c r="F104" s="24">
        <v>-0.70632342874571696</v>
      </c>
      <c r="G104" s="24">
        <v>-0.831108917884543</v>
      </c>
      <c r="H104" s="24">
        <v>1.6451042136382099</v>
      </c>
      <c r="I104" s="24">
        <v>-0.74489034496772899</v>
      </c>
      <c r="J104" s="24">
        <v>0.28486316501046399</v>
      </c>
      <c r="K104" s="24">
        <v>-0.111062698405308</v>
      </c>
      <c r="L104" s="24">
        <v>2.162956698466</v>
      </c>
      <c r="M104" s="25" cm="1">
        <f t="array" ref="M104">SUMPRODUCT(B104:L104,$B$2:$L$2)</f>
        <v>6.3209893183393496E-3</v>
      </c>
      <c r="N104" s="25" cm="1">
        <f t="array" ref="N104">SQRT(MMULT(MMULT((B104:L104*$B$3:$L$3),($B$11:$L$21)),TRANSPOSE(B104:L104*$B$3:$L$3)))</f>
        <v>0.65976852219815596</v>
      </c>
      <c r="O104" s="24">
        <f t="shared" si="2"/>
        <v>9.5806166945941306E-3</v>
      </c>
      <c r="P104" s="25" cm="1">
        <f t="array" ref="P104">SUMPRODUCT($B104:$L104,$B$5:$L$5)+SUMPRODUCT($B104:$L104,$B$4:$L$4)*$B$2</f>
        <v>6.3209893183391701E-3</v>
      </c>
      <c r="Q104" s="25" cm="1">
        <f t="array" ref="Q104">SQRT((SUMPRODUCT($B104:$L104,$B$4:$L$4)^2)*($B$3^2)+SUMPRODUCT(($B104:$L104^2),($B$6:$L$6^2)))</f>
        <v>0.75453359258024799</v>
      </c>
      <c r="R104" s="24">
        <f t="shared" si="3"/>
        <v>8.3773464568005895E-3</v>
      </c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5"/>
      <c r="AH104" s="25"/>
      <c r="AI104" s="24"/>
    </row>
    <row r="105" spans="1:35" x14ac:dyDescent="0.3">
      <c r="A105" s="24">
        <v>68</v>
      </c>
      <c r="B105" s="24">
        <v>-0.25742991855709801</v>
      </c>
      <c r="C105" s="24">
        <v>-0.50741148853586804</v>
      </c>
      <c r="D105" s="24">
        <v>0.75363095598047403</v>
      </c>
      <c r="E105" s="24">
        <v>1.8316865098412001</v>
      </c>
      <c r="F105" s="24">
        <v>1.84500679598228</v>
      </c>
      <c r="G105" s="24">
        <v>-0.31838676852144299</v>
      </c>
      <c r="H105" s="24">
        <v>1.24259695406994</v>
      </c>
      <c r="I105" s="24">
        <v>-0.362011031401265</v>
      </c>
      <c r="J105" s="24">
        <v>0.98844168077547101</v>
      </c>
      <c r="K105" s="24">
        <v>1.5112637165331899</v>
      </c>
      <c r="L105" s="24">
        <v>-5.7273874061668897</v>
      </c>
      <c r="M105" s="25" cm="1">
        <f t="array" ref="M105">SUMPRODUCT(B105:L105,$B$2:$L$2)</f>
        <v>-1.03288912756382E-2</v>
      </c>
      <c r="N105" s="25" cm="1">
        <f t="array" ref="N105">SQRT(MMULT(MMULT((B105:L105*$B$3:$L$3),($B$11:$L$21)),TRANSPOSE(B105:L105*$B$3:$L$3)))</f>
        <v>1.1560943741610199</v>
      </c>
      <c r="O105" s="24">
        <f t="shared" si="2"/>
        <v>-8.9342976719646201E-3</v>
      </c>
      <c r="P105" s="25" cm="1">
        <f t="array" ref="P105">SUMPRODUCT($B105:$L105,$B$5:$L$5)+SUMPRODUCT($B105:$L105,$B$4:$L$4)*$B$2</f>
        <v>-1.0328891275641299E-2</v>
      </c>
      <c r="Q105" s="25" cm="1">
        <f t="array" ref="Q105">SQRT((SUMPRODUCT($B105:$L105,$B$4:$L$4)^2)*($B$3^2)+SUMPRODUCT(($B105:$L105^2),($B$6:$L$6^2)))</f>
        <v>1.22718297979473</v>
      </c>
      <c r="R105" s="24">
        <f t="shared" si="3"/>
        <v>-8.4167491284543299E-3</v>
      </c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</row>
    <row r="106" spans="1:35" x14ac:dyDescent="0.3">
      <c r="A106" s="24">
        <v>69</v>
      </c>
      <c r="B106" s="24">
        <v>-0.75942886356402295</v>
      </c>
      <c r="C106" s="24">
        <v>1.3334657752949699</v>
      </c>
      <c r="D106" s="24">
        <v>1.2256965663058801</v>
      </c>
      <c r="E106" s="24">
        <v>1.16086689909218</v>
      </c>
      <c r="F106" s="24">
        <v>-0.21477340566865899</v>
      </c>
      <c r="G106" s="24">
        <v>-0.122996980367562</v>
      </c>
      <c r="H106" s="24">
        <v>1.73798150693556</v>
      </c>
      <c r="I106" s="24">
        <v>1.0427355056468799</v>
      </c>
      <c r="J106" s="24">
        <v>-0.29815674151605998</v>
      </c>
      <c r="K106" s="24">
        <v>-0.99030580445691796</v>
      </c>
      <c r="L106" s="24">
        <v>-3.1150844577022601</v>
      </c>
      <c r="M106" s="25" cm="1">
        <f t="array" ref="M106">SUMPRODUCT(B106:L106,$B$2:$L$2)</f>
        <v>0.241078882518629</v>
      </c>
      <c r="N106" s="25" cm="1">
        <f t="array" ref="N106">SQRT(MMULT(MMULT((B106:L106*$B$3:$L$3),($B$11:$L$21)),TRANSPOSE(B106:L106*$B$3:$L$3)))</f>
        <v>1.22026662287265</v>
      </c>
      <c r="O106" s="24">
        <f t="shared" si="2"/>
        <v>0.19756246544800299</v>
      </c>
      <c r="P106" s="25" cm="1">
        <f t="array" ref="P106">SUMPRODUCT($B106:$L106,$B$5:$L$5)+SUMPRODUCT($B106:$L106,$B$4:$L$4)*$B$2</f>
        <v>0.241078882518628</v>
      </c>
      <c r="Q106" s="25" cm="1">
        <f t="array" ref="Q106">SQRT((SUMPRODUCT($B106:$L106,$B$4:$L$4)^2)*($B$3^2)+SUMPRODUCT(($B106:$L106^2),($B$6:$L$6^2)))</f>
        <v>1.1872250641934099</v>
      </c>
      <c r="R106" s="24">
        <f t="shared" si="3"/>
        <v>0.20306080943668101</v>
      </c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</row>
    <row r="107" spans="1:35" x14ac:dyDescent="0.3">
      <c r="A107" s="24">
        <v>70</v>
      </c>
      <c r="B107" s="24">
        <v>-0.57224494764483502</v>
      </c>
      <c r="C107" s="24">
        <v>1.7139801191577799</v>
      </c>
      <c r="D107" s="24">
        <v>-0.86945346214890096</v>
      </c>
      <c r="E107" s="24">
        <v>1.79876910046822</v>
      </c>
      <c r="F107" s="24">
        <v>-0.31720067041198502</v>
      </c>
      <c r="G107" s="24">
        <v>0.90634908665213798</v>
      </c>
      <c r="H107" s="24">
        <v>-0.859326336893797</v>
      </c>
      <c r="I107" s="24">
        <v>-0.80183615874485303</v>
      </c>
      <c r="J107" s="24">
        <v>0.58501884417375405</v>
      </c>
      <c r="K107" s="24">
        <v>-0.363985235103164</v>
      </c>
      <c r="L107" s="24">
        <v>-0.22007033950435501</v>
      </c>
      <c r="M107" s="25" cm="1">
        <f t="array" ref="M107">SUMPRODUCT(B107:L107,$B$2:$L$2)</f>
        <v>2.30457132843142E-2</v>
      </c>
      <c r="N107" s="25" cm="1">
        <f t="array" ref="N107">SQRT(MMULT(MMULT((B107:L107*$B$3:$L$3),($B$11:$L$21)),TRANSPOSE(B107:L107*$B$3:$L$3)))</f>
        <v>0.78689107668940705</v>
      </c>
      <c r="O107" s="24">
        <f t="shared" si="2"/>
        <v>2.9287043616343499E-2</v>
      </c>
      <c r="P107" s="25" cm="1">
        <f t="array" ref="P107">SUMPRODUCT($B107:$L107,$B$5:$L$5)+SUMPRODUCT($B107:$L107,$B$4:$L$4)*$B$2</f>
        <v>2.30457132843148E-2</v>
      </c>
      <c r="Q107" s="25" cm="1">
        <f t="array" ref="Q107">SQRT((SUMPRODUCT($B107:$L107,$B$4:$L$4)^2)*($B$3^2)+SUMPRODUCT(($B107:$L107^2),($B$6:$L$6^2)))</f>
        <v>0.88217729780427401</v>
      </c>
      <c r="R107" s="24">
        <f t="shared" si="3"/>
        <v>2.6123675299370399E-2</v>
      </c>
      <c r="U107" s="24" t="s">
        <v>52</v>
      </c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</row>
    <row r="108" spans="1:35" x14ac:dyDescent="0.3">
      <c r="A108" s="24">
        <v>71</v>
      </c>
      <c r="B108" s="24">
        <v>0.31833978660874801</v>
      </c>
      <c r="C108" s="24">
        <v>-0.25716753067713199</v>
      </c>
      <c r="D108" s="24">
        <v>1.33245007028657</v>
      </c>
      <c r="E108" s="24">
        <v>1.37621515217651</v>
      </c>
      <c r="F108" s="24">
        <v>0.82026014739492303</v>
      </c>
      <c r="G108" s="24">
        <v>1.51926707038997</v>
      </c>
      <c r="H108" s="24">
        <v>1.64809665077816</v>
      </c>
      <c r="I108" s="24">
        <v>8.4980722160974007E-2</v>
      </c>
      <c r="J108" s="24">
        <v>-0.84042415431169204</v>
      </c>
      <c r="K108" s="24">
        <v>0.460569201092977</v>
      </c>
      <c r="L108" s="24">
        <v>-5.4625871159000097</v>
      </c>
      <c r="M108" s="25" cm="1">
        <f t="array" ref="M108">SUMPRODUCT(B108:L108,$B$2:$L$2)</f>
        <v>9.9562914073485803E-2</v>
      </c>
      <c r="N108" s="25" cm="1">
        <f t="array" ref="N108">SQRT(MMULT(MMULT((B108:L108*$B$3:$L$3),($B$11:$L$21)),TRANSPOSE(B108:L108*$B$3:$L$3)))</f>
        <v>1.3421356823727399</v>
      </c>
      <c r="O108" s="24">
        <f t="shared" si="2"/>
        <v>7.4182450687452203E-2</v>
      </c>
      <c r="P108" s="25" cm="1">
        <f t="array" ref="P108">SUMPRODUCT($B108:$L108,$B$5:$L$5)+SUMPRODUCT($B108:$L108,$B$4:$L$4)*$B$2</f>
        <v>9.9562914073482403E-2</v>
      </c>
      <c r="Q108" s="25" cm="1">
        <f t="array" ref="Q108">SQRT((SUMPRODUCT($B108:$L108,$B$4:$L$4)^2)*($B$3^2)+SUMPRODUCT(($B108:$L108^2),($B$6:$L$6^2)))</f>
        <v>1.3723392690676901</v>
      </c>
      <c r="R108" s="24">
        <f t="shared" si="3"/>
        <v>7.2549781469942995E-2</v>
      </c>
      <c r="U108" s="24" t="s">
        <v>32</v>
      </c>
      <c r="V108" s="45" t="s">
        <v>2</v>
      </c>
      <c r="W108" s="46" t="s">
        <v>3</v>
      </c>
      <c r="X108" s="47" t="s">
        <v>4</v>
      </c>
      <c r="Y108" s="47" t="s">
        <v>5</v>
      </c>
      <c r="Z108" s="47" t="s">
        <v>6</v>
      </c>
      <c r="AA108" s="47" t="s">
        <v>7</v>
      </c>
      <c r="AB108" s="47" t="s">
        <v>8</v>
      </c>
      <c r="AC108" s="47" t="s">
        <v>9</v>
      </c>
      <c r="AD108" s="47" t="s">
        <v>10</v>
      </c>
      <c r="AE108" s="47" t="s">
        <v>11</v>
      </c>
      <c r="AF108" s="55" t="s">
        <v>12</v>
      </c>
      <c r="AG108" s="55" t="s">
        <v>35</v>
      </c>
      <c r="AH108" s="55" t="s">
        <v>36</v>
      </c>
      <c r="AI108" s="55" t="s">
        <v>37</v>
      </c>
    </row>
    <row r="109" spans="1:35" x14ac:dyDescent="0.3">
      <c r="A109" s="24">
        <v>72</v>
      </c>
      <c r="B109" s="24">
        <v>-6.9580693481759104E-2</v>
      </c>
      <c r="C109" s="24">
        <v>1.91781210350579</v>
      </c>
      <c r="D109" s="24">
        <v>1.6781895260730799</v>
      </c>
      <c r="E109" s="24">
        <v>1.08096966234504</v>
      </c>
      <c r="F109" s="24">
        <v>-0.69433777365679705</v>
      </c>
      <c r="G109" s="24">
        <v>-0.90532958084067106</v>
      </c>
      <c r="H109" s="24">
        <v>0.30248292701684498</v>
      </c>
      <c r="I109" s="24">
        <v>0.79849711822900704</v>
      </c>
      <c r="J109" s="24">
        <v>1.7525605973745499</v>
      </c>
      <c r="K109" s="24">
        <v>1.4205896380971399</v>
      </c>
      <c r="L109" s="24">
        <v>-6.28185352466223</v>
      </c>
      <c r="M109" s="25" cm="1">
        <f t="array" ref="M109">SUMPRODUCT(B109:L109,$B$2:$L$2)</f>
        <v>0.16076660982813601</v>
      </c>
      <c r="N109" s="25" cm="1">
        <f t="array" ref="N109">SQRT(MMULT(MMULT((B109:L109*$B$3:$L$3),($B$11:$L$21)),TRANSPOSE(B109:L109*$B$3:$L$3)))</f>
        <v>1.5237821650197501</v>
      </c>
      <c r="O109" s="24">
        <f t="shared" si="2"/>
        <v>0.105504981957872</v>
      </c>
      <c r="P109" s="25" cm="1">
        <f t="array" ref="P109">SUMPRODUCT($B109:$L109,$B$5:$L$5)+SUMPRODUCT($B109:$L109,$B$4:$L$4)*$B$2</f>
        <v>0.16076660982813501</v>
      </c>
      <c r="Q109" s="25" cm="1">
        <f t="array" ref="Q109">SQRT((SUMPRODUCT($B109:$L109,$B$4:$L$4)^2)*($B$3^2)+SUMPRODUCT(($B109:$L109^2),($B$6:$L$6^2)))</f>
        <v>1.6388541137416299</v>
      </c>
      <c r="R109" s="24">
        <f t="shared" si="3"/>
        <v>9.8096962066436103E-2</v>
      </c>
      <c r="U109" s="24" t="s">
        <v>38</v>
      </c>
      <c r="V109" s="24">
        <v>-1.0517186424429501</v>
      </c>
      <c r="W109" s="24">
        <v>0.127515819202139</v>
      </c>
      <c r="X109" s="24">
        <v>8.6321355061760002E-2</v>
      </c>
      <c r="Y109" s="24">
        <v>0.248578450302263</v>
      </c>
      <c r="Z109" s="24">
        <v>0.312806218519178</v>
      </c>
      <c r="AA109" s="24">
        <v>0.26980693577787002</v>
      </c>
      <c r="AB109" s="24">
        <v>-0.30465020849464403</v>
      </c>
      <c r="AC109" s="24">
        <v>0.185094911064863</v>
      </c>
      <c r="AD109" s="24">
        <v>9.7181018767346902E-2</v>
      </c>
      <c r="AE109" s="24">
        <v>0.39229932102786702</v>
      </c>
      <c r="AF109" s="24">
        <v>0.636764821214309</v>
      </c>
      <c r="AG109" s="25">
        <v>0.181465921854328</v>
      </c>
      <c r="AH109" s="25">
        <v>0.19451186052823599</v>
      </c>
      <c r="AI109" s="24">
        <v>0.93292985508195203</v>
      </c>
    </row>
    <row r="110" spans="1:35" x14ac:dyDescent="0.3">
      <c r="A110" s="24">
        <v>73</v>
      </c>
      <c r="B110" s="24">
        <v>-0.16552245589460701</v>
      </c>
      <c r="C110" s="24">
        <v>0.86863849172757501</v>
      </c>
      <c r="D110" s="24">
        <v>-0.267504511011385</v>
      </c>
      <c r="E110" s="24">
        <v>1.59002917348675</v>
      </c>
      <c r="F110" s="24">
        <v>1.0490132376152901</v>
      </c>
      <c r="G110" s="24">
        <v>1.1367788177076901</v>
      </c>
      <c r="H110" s="24">
        <v>1.2079133833508</v>
      </c>
      <c r="I110" s="24">
        <v>-8.9025023521219507E-2</v>
      </c>
      <c r="J110" s="24">
        <v>0.408557978632893</v>
      </c>
      <c r="K110" s="24">
        <v>0.55122460042078103</v>
      </c>
      <c r="L110" s="24">
        <v>-5.2901036925145704</v>
      </c>
      <c r="M110" s="25" cm="1">
        <f t="array" ref="M110">SUMPRODUCT(B110:L110,$B$2:$L$2)</f>
        <v>-0.14414555353501601</v>
      </c>
      <c r="N110" s="25" cm="1">
        <f t="array" ref="N110">SQRT(MMULT(MMULT((B110:L110*$B$3:$L$3),($B$11:$L$21)),TRANSPOSE(B110:L110*$B$3:$L$3)))</f>
        <v>1.10054932612985</v>
      </c>
      <c r="O110" s="24">
        <f t="shared" si="2"/>
        <v>-0.130976004539399</v>
      </c>
      <c r="P110" s="25" cm="1">
        <f t="array" ref="P110">SUMPRODUCT($B110:$L110,$B$5:$L$5)+SUMPRODUCT($B110:$L110,$B$4:$L$4)*$B$2</f>
        <v>-0.14414555353501901</v>
      </c>
      <c r="Q110" s="25" cm="1">
        <f t="array" ref="Q110">SQRT((SUMPRODUCT($B110:$L110,$B$4:$L$4)^2)*($B$3^2)+SUMPRODUCT(($B110:$L110^2),($B$6:$L$6^2)))</f>
        <v>1.0621676940554201</v>
      </c>
      <c r="R110" s="24">
        <f t="shared" si="3"/>
        <v>-0.13570884742753</v>
      </c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</row>
    <row r="111" spans="1:35" x14ac:dyDescent="0.3">
      <c r="A111" s="24">
        <v>74</v>
      </c>
      <c r="B111" s="24">
        <v>-0.98507023406366201</v>
      </c>
      <c r="C111" s="24">
        <v>0.38197778550051797</v>
      </c>
      <c r="D111" s="24">
        <v>0.48037512918972303</v>
      </c>
      <c r="E111" s="24">
        <v>0.93795848197982401</v>
      </c>
      <c r="F111" s="24">
        <v>1.68964985301846</v>
      </c>
      <c r="G111" s="24">
        <v>1.3010178631089599</v>
      </c>
      <c r="H111" s="24">
        <v>0.258914407316992</v>
      </c>
      <c r="I111" s="24">
        <v>0.89043122465448099</v>
      </c>
      <c r="J111" s="24">
        <v>-0.26141512599803801</v>
      </c>
      <c r="K111" s="24">
        <v>1.9783348995164201</v>
      </c>
      <c r="L111" s="24">
        <v>-5.6721742842236802</v>
      </c>
      <c r="M111" s="25" cm="1">
        <f t="array" ref="M111">SUMPRODUCT(B111:L111,$B$2:$L$2)</f>
        <v>3.7397218369179801E-2</v>
      </c>
      <c r="N111" s="25" cm="1">
        <f t="array" ref="N111">SQRT(MMULT(MMULT((B111:L111*$B$3:$L$3),($B$11:$L$21)),TRANSPOSE(B111:L111*$B$3:$L$3)))</f>
        <v>1.0920997356028701</v>
      </c>
      <c r="O111" s="24">
        <f t="shared" si="2"/>
        <v>3.4243409415840101E-2</v>
      </c>
      <c r="P111" s="25" cm="1">
        <f t="array" ref="P111">SUMPRODUCT($B111:$L111,$B$5:$L$5)+SUMPRODUCT($B111:$L111,$B$4:$L$4)*$B$2</f>
        <v>3.7397218369176699E-2</v>
      </c>
      <c r="Q111" s="25" cm="1">
        <f t="array" ref="Q111">SQRT((SUMPRODUCT($B111:$L111,$B$4:$L$4)^2)*($B$3^2)+SUMPRODUCT(($B111:$L111^2),($B$6:$L$6^2)))</f>
        <v>1.1509049569434999</v>
      </c>
      <c r="R111" s="24">
        <f t="shared" si="3"/>
        <v>3.2493750368834902E-2</v>
      </c>
      <c r="U111" s="24" t="s">
        <v>52</v>
      </c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</row>
    <row r="112" spans="1:35" x14ac:dyDescent="0.3">
      <c r="A112" s="24">
        <v>75</v>
      </c>
      <c r="B112" s="24">
        <v>-0.44207084958234599</v>
      </c>
      <c r="C112" s="24">
        <v>1.6936636463396</v>
      </c>
      <c r="D112" s="24">
        <v>1.5292031476361501</v>
      </c>
      <c r="E112" s="24">
        <v>0.78884369372263796</v>
      </c>
      <c r="F112" s="24">
        <v>-0.392533714908886</v>
      </c>
      <c r="G112" s="24">
        <v>-0.37279645546074203</v>
      </c>
      <c r="H112" s="24">
        <v>1.6902260419675399</v>
      </c>
      <c r="I112" s="24">
        <v>1.22945208609247</v>
      </c>
      <c r="J112" s="24">
        <v>0.32038062880143903</v>
      </c>
      <c r="K112" s="24">
        <v>-0.95335592160841198</v>
      </c>
      <c r="L112" s="24">
        <v>-4.0910123029994399</v>
      </c>
      <c r="M112" s="25" cm="1">
        <f t="array" ref="M112">SUMPRODUCT(B112:L112,$B$2:$L$2)</f>
        <v>0.24383548988294601</v>
      </c>
      <c r="N112" s="25" cm="1">
        <f t="array" ref="N112">SQRT(MMULT(MMULT((B112:L112*$B$3:$L$3),($B$11:$L$21)),TRANSPOSE(B112:L112*$B$3:$L$3)))</f>
        <v>1.4002703911399099</v>
      </c>
      <c r="O112" s="24">
        <f t="shared" si="2"/>
        <v>0.17413457531187801</v>
      </c>
      <c r="P112" s="25" cm="1">
        <f t="array" ref="P112">SUMPRODUCT($B112:$L112,$B$5:$L$5)+SUMPRODUCT($B112:$L112,$B$4:$L$4)*$B$2</f>
        <v>0.24383548988294501</v>
      </c>
      <c r="Q112" s="25" cm="1">
        <f t="array" ref="Q112">SQRT((SUMPRODUCT($B112:$L112,$B$4:$L$4)^2)*($B$3^2)+SUMPRODUCT(($B112:$L112^2),($B$6:$L$6^2)))</f>
        <v>1.41247770673175</v>
      </c>
      <c r="R112" s="24">
        <f t="shared" si="3"/>
        <v>0.17262962007884899</v>
      </c>
      <c r="U112" s="24" t="s">
        <v>46</v>
      </c>
      <c r="V112" s="45" t="s">
        <v>2</v>
      </c>
      <c r="W112" s="46" t="s">
        <v>3</v>
      </c>
      <c r="X112" s="47" t="s">
        <v>4</v>
      </c>
      <c r="Y112" s="47" t="s">
        <v>5</v>
      </c>
      <c r="Z112" s="47" t="s">
        <v>6</v>
      </c>
      <c r="AA112" s="47" t="s">
        <v>7</v>
      </c>
      <c r="AB112" s="47" t="s">
        <v>8</v>
      </c>
      <c r="AC112" s="47" t="s">
        <v>9</v>
      </c>
      <c r="AD112" s="47" t="s">
        <v>10</v>
      </c>
      <c r="AE112" s="47" t="s">
        <v>11</v>
      </c>
      <c r="AF112" s="55" t="s">
        <v>12</v>
      </c>
      <c r="AG112" s="55" t="s">
        <v>35</v>
      </c>
      <c r="AH112" s="55" t="s">
        <v>36</v>
      </c>
      <c r="AI112" s="55" t="s">
        <v>37</v>
      </c>
    </row>
    <row r="113" spans="1:35" x14ac:dyDescent="0.3">
      <c r="A113" s="24">
        <v>76</v>
      </c>
      <c r="B113" s="24">
        <v>-0.24521001494396</v>
      </c>
      <c r="C113" s="24">
        <v>1.0717650740242299</v>
      </c>
      <c r="D113" s="24">
        <v>0.153119930626477</v>
      </c>
      <c r="E113" s="24">
        <v>0.31059593857513002</v>
      </c>
      <c r="F113" s="24">
        <v>1.96823417933337</v>
      </c>
      <c r="G113" s="24">
        <v>0.97213731665421599</v>
      </c>
      <c r="H113" s="24">
        <v>0.59135292781941995</v>
      </c>
      <c r="I113" s="24">
        <v>-0.28092143898327498</v>
      </c>
      <c r="J113" s="24">
        <v>1.6836111066730299</v>
      </c>
      <c r="K113" s="24">
        <v>1.0155805157973801</v>
      </c>
      <c r="L113" s="24">
        <v>-6.2402655355760199</v>
      </c>
      <c r="M113" s="25" cm="1">
        <f t="array" ref="M113">SUMPRODUCT(B113:L113,$B$2:$L$2)</f>
        <v>-9.6671447618828496E-2</v>
      </c>
      <c r="N113" s="25" cm="1">
        <f t="array" ref="N113">SQRT(MMULT(MMULT((B113:L113*$B$3:$L$3),($B$11:$L$21)),TRANSPOSE(B113:L113*$B$3:$L$3)))</f>
        <v>1.06287027559856</v>
      </c>
      <c r="O113" s="24">
        <f t="shared" si="2"/>
        <v>-9.0953195171807402E-2</v>
      </c>
      <c r="P113" s="25" cm="1">
        <f t="array" ref="P113">SUMPRODUCT($B113:$L113,$B$5:$L$5)+SUMPRODUCT($B113:$L113,$B$4:$L$4)*$B$2</f>
        <v>-9.6671447618830397E-2</v>
      </c>
      <c r="Q113" s="25" cm="1">
        <f t="array" ref="Q113">SQRT((SUMPRODUCT($B113:$L113,$B$4:$L$4)^2)*($B$3^2)+SUMPRODUCT(($B113:$L113^2),($B$6:$L$6^2)))</f>
        <v>1.1795516797512899</v>
      </c>
      <c r="R113" s="24">
        <f t="shared" si="3"/>
        <v>-8.1956093385593398E-2</v>
      </c>
      <c r="U113" s="24" t="s">
        <v>38</v>
      </c>
      <c r="V113" s="24">
        <v>-0.93839099930375502</v>
      </c>
      <c r="W113" s="24">
        <v>8.1830193306665702E-2</v>
      </c>
      <c r="X113" s="24">
        <v>7.9291975881388504E-2</v>
      </c>
      <c r="Y113" s="24">
        <v>0.107312697267739</v>
      </c>
      <c r="Z113" s="24">
        <v>0.297742216597984</v>
      </c>
      <c r="AA113" s="24">
        <v>0.101570986810245</v>
      </c>
      <c r="AB113" s="24">
        <v>-3.6760412362258903E-2</v>
      </c>
      <c r="AC113" s="24">
        <v>7.2451174812778296E-2</v>
      </c>
      <c r="AD113" s="24">
        <v>0.25428142593014402</v>
      </c>
      <c r="AE113" s="24">
        <v>0.40305163062731503</v>
      </c>
      <c r="AF113" s="24">
        <v>0.57761911043175396</v>
      </c>
      <c r="AG113" s="25">
        <v>0.15558182404084001</v>
      </c>
      <c r="AH113" s="25">
        <v>0.163217504826284</v>
      </c>
      <c r="AI113" s="24">
        <v>0.95321775814689602</v>
      </c>
    </row>
    <row r="114" spans="1:35" x14ac:dyDescent="0.3">
      <c r="A114" s="24">
        <v>77</v>
      </c>
      <c r="B114" s="24">
        <v>-0.82265877066098303</v>
      </c>
      <c r="C114" s="24">
        <v>1.9336036489097099</v>
      </c>
      <c r="D114" s="24">
        <v>-0.48388201309656897</v>
      </c>
      <c r="E114" s="24">
        <v>1.38865653142153</v>
      </c>
      <c r="F114" s="24">
        <v>1.4854099397012299</v>
      </c>
      <c r="G114" s="24">
        <v>1.57641331713987</v>
      </c>
      <c r="H114" s="24">
        <v>0.89167309075402901</v>
      </c>
      <c r="I114" s="24">
        <v>0.35114702644016199</v>
      </c>
      <c r="J114" s="24">
        <v>1.9771380828690399</v>
      </c>
      <c r="K114" s="24">
        <v>-0.50110914679621599</v>
      </c>
      <c r="L114" s="24">
        <v>-6.7963917066818196</v>
      </c>
      <c r="M114" s="25" cm="1">
        <f t="array" ref="M114">SUMPRODUCT(B114:L114,$B$2:$L$2)</f>
        <v>-0.185846547340243</v>
      </c>
      <c r="N114" s="25" cm="1">
        <f t="array" ref="N114">SQRT(MMULT(MMULT((B114:L114*$B$3:$L$3),($B$11:$L$21)),TRANSPOSE(B114:L114*$B$3:$L$3)))</f>
        <v>1.4280711622018201</v>
      </c>
      <c r="O114" s="24">
        <f t="shared" si="2"/>
        <v>-0.13013815575807999</v>
      </c>
      <c r="P114" s="25" cm="1">
        <f t="array" ref="P114">SUMPRODUCT($B114:$L114,$B$5:$L$5)+SUMPRODUCT($B114:$L114,$B$4:$L$4)*$B$2</f>
        <v>-0.185846547340245</v>
      </c>
      <c r="Q114" s="25" cm="1">
        <f t="array" ref="Q114">SQRT((SUMPRODUCT($B114:$L114,$B$4:$L$4)^2)*($B$3^2)+SUMPRODUCT(($B114:$L114^2),($B$6:$L$6^2)))</f>
        <v>1.4170533324835599</v>
      </c>
      <c r="R114" s="24">
        <f t="shared" si="3"/>
        <v>-0.131150001965364</v>
      </c>
    </row>
    <row r="115" spans="1:35" x14ac:dyDescent="0.3">
      <c r="A115" s="24">
        <v>78</v>
      </c>
      <c r="B115" s="24">
        <v>0.47140073732788801</v>
      </c>
      <c r="C115" s="24">
        <v>1.5179111862102601</v>
      </c>
      <c r="D115" s="24">
        <v>-0.23157435969255999</v>
      </c>
      <c r="E115" s="24">
        <v>1.64439594959784</v>
      </c>
      <c r="F115" s="24">
        <v>9.8594622824061104E-2</v>
      </c>
      <c r="G115" s="24">
        <v>1.8719192975818499</v>
      </c>
      <c r="H115" s="24">
        <v>1.68359964579614</v>
      </c>
      <c r="I115" s="24">
        <v>0.114703312491394</v>
      </c>
      <c r="J115" s="24">
        <v>1.9122542619470899</v>
      </c>
      <c r="K115" s="24">
        <v>1.2151891312001299</v>
      </c>
      <c r="L115" s="24">
        <v>-9.2983937852840999</v>
      </c>
      <c r="M115" s="25" cm="1">
        <f t="array" ref="M115">SUMPRODUCT(B115:L115,$B$2:$L$2)</f>
        <v>-0.38873205247269899</v>
      </c>
      <c r="N115" s="25" cm="1">
        <f t="array" ref="N115">SQRT(MMULT(MMULT((B115:L115*$B$3:$L$3),($B$11:$L$21)),TRANSPOSE(B115:L115*$B$3:$L$3)))</f>
        <v>1.6678109562118499</v>
      </c>
      <c r="O115" s="24">
        <f t="shared" si="2"/>
        <v>-0.23307920542483901</v>
      </c>
      <c r="P115" s="25" cm="1">
        <f t="array" ref="P115">SUMPRODUCT($B115:$L115,$B$5:$L$5)+SUMPRODUCT($B115:$L115,$B$4:$L$4)*$B$2</f>
        <v>-0.38873205247270298</v>
      </c>
      <c r="Q115" s="25" cm="1">
        <f t="array" ref="Q115">SQRT((SUMPRODUCT($B115:$L115,$B$4:$L$4)^2)*($B$3^2)+SUMPRODUCT(($B115:$L115^2),($B$6:$L$6^2)))</f>
        <v>1.70146755602432</v>
      </c>
      <c r="R115" s="24">
        <f t="shared" si="3"/>
        <v>-0.22846868345877999</v>
      </c>
    </row>
    <row r="116" spans="1:35" x14ac:dyDescent="0.3">
      <c r="A116" s="24">
        <v>79</v>
      </c>
      <c r="B116" s="24">
        <v>1.2316940877682501</v>
      </c>
      <c r="C116" s="24">
        <v>-0.95073884004130704</v>
      </c>
      <c r="D116" s="24">
        <v>-0.26810793489165202</v>
      </c>
      <c r="E116" s="24">
        <v>-0.18737847848647601</v>
      </c>
      <c r="F116" s="24">
        <v>-0.86885870976254798</v>
      </c>
      <c r="G116" s="24">
        <v>1.7698680760733101</v>
      </c>
      <c r="H116" s="24">
        <v>1.0192609978496701</v>
      </c>
      <c r="I116" s="24">
        <v>1.38367238407613</v>
      </c>
      <c r="J116" s="24">
        <v>0.61388841608550004</v>
      </c>
      <c r="K116" s="24">
        <v>0.96628812951819498</v>
      </c>
      <c r="L116" s="24">
        <v>-3.7095881281890799</v>
      </c>
      <c r="M116" s="25" cm="1">
        <f t="array" ref="M116">SUMPRODUCT(B116:L116,$B$2:$L$2)</f>
        <v>-0.25984389169443201</v>
      </c>
      <c r="N116" s="25" cm="1">
        <f t="array" ref="N116">SQRT(MMULT(MMULT((B116:L116*$B$3:$L$3),($B$11:$L$21)),TRANSPOSE(B116:L116*$B$3:$L$3)))</f>
        <v>1.03915291484786</v>
      </c>
      <c r="O116" s="24">
        <f t="shared" si="2"/>
        <v>-0.25005356572807702</v>
      </c>
      <c r="P116" s="25" cm="1">
        <f t="array" ref="P116">SUMPRODUCT($B116:$L116,$B$5:$L$5)+SUMPRODUCT($B116:$L116,$B$4:$L$4)*$B$2</f>
        <v>-0.259843891694435</v>
      </c>
      <c r="Q116" s="25" cm="1">
        <f t="array" ref="Q116">SQRT((SUMPRODUCT($B116:$L116,$B$4:$L$4)^2)*($B$3^2)+SUMPRODUCT(($B116:$L116^2),($B$6:$L$6^2)))</f>
        <v>0.86873786086753702</v>
      </c>
      <c r="R116" s="24">
        <f t="shared" si="3"/>
        <v>-0.29910506195154202</v>
      </c>
    </row>
    <row r="117" spans="1:35" x14ac:dyDescent="0.3">
      <c r="A117" s="24">
        <v>80</v>
      </c>
      <c r="B117" s="24">
        <v>1.7576572031023301</v>
      </c>
      <c r="C117" s="24">
        <v>-0.44897850627446201</v>
      </c>
      <c r="D117" s="24">
        <v>1.8665418766723501</v>
      </c>
      <c r="E117" s="24">
        <v>-0.95914815988706403</v>
      </c>
      <c r="F117" s="24">
        <v>-0.89632988074410802</v>
      </c>
      <c r="G117" s="24">
        <v>1.0652155190122501</v>
      </c>
      <c r="H117" s="24">
        <v>0.15584064891002</v>
      </c>
      <c r="I117" s="24">
        <v>-0.159711747321227</v>
      </c>
      <c r="J117" s="24">
        <v>0.39298571141890998</v>
      </c>
      <c r="K117" s="24">
        <v>-0.364950202446297</v>
      </c>
      <c r="L117" s="24">
        <v>-1.4091224624426899</v>
      </c>
      <c r="M117" s="25" cm="1">
        <f t="array" ref="M117">SUMPRODUCT(B117:L117,$B$2:$L$2)</f>
        <v>0.26834896829902199</v>
      </c>
      <c r="N117" s="25" cm="1">
        <f t="array" ref="N117">SQRT(MMULT(MMULT((B117:L117*$B$3:$L$3),($B$11:$L$21)),TRANSPOSE(B117:L117*$B$3:$L$3)))</f>
        <v>1.15204546552071</v>
      </c>
      <c r="O117" s="24">
        <f t="shared" si="2"/>
        <v>0.232932619701542</v>
      </c>
      <c r="P117" s="25" cm="1">
        <f t="array" ref="P117">SUMPRODUCT($B117:$L117,$B$5:$L$5)+SUMPRODUCT($B117:$L117,$B$4:$L$4)*$B$2</f>
        <v>0.268348968299021</v>
      </c>
      <c r="Q117" s="25" cm="1">
        <f t="array" ref="Q117">SQRT((SUMPRODUCT($B117:$L117,$B$4:$L$4)^2)*($B$3^2)+SUMPRODUCT(($B117:$L117^2),($B$6:$L$6^2)))</f>
        <v>1.2201718584846499</v>
      </c>
      <c r="R117" s="24">
        <f t="shared" si="3"/>
        <v>0.219927190119175</v>
      </c>
    </row>
    <row r="118" spans="1:35" x14ac:dyDescent="0.3">
      <c r="A118" s="24">
        <v>81</v>
      </c>
      <c r="B118" s="24">
        <v>2.4429777451042702E-3</v>
      </c>
      <c r="C118" s="24">
        <v>-8.9089788972132503E-2</v>
      </c>
      <c r="D118" s="24">
        <v>1.2630917068386001</v>
      </c>
      <c r="E118" s="24">
        <v>-0.63657555330444904</v>
      </c>
      <c r="F118" s="24">
        <v>0.35169197278116399</v>
      </c>
      <c r="G118" s="24">
        <v>-0.85003319068856897</v>
      </c>
      <c r="H118" s="24">
        <v>-0.13577374981312301</v>
      </c>
      <c r="I118" s="24">
        <v>1.4554403569234799</v>
      </c>
      <c r="J118" s="24">
        <v>0.93909325932237397</v>
      </c>
      <c r="K118" s="24">
        <v>0.58256148812783604</v>
      </c>
      <c r="L118" s="24">
        <v>-1.8828494789602901</v>
      </c>
      <c r="M118" s="25" cm="1">
        <f t="array" ref="M118">SUMPRODUCT(B118:L118,$B$2:$L$2)</f>
        <v>0.25549790268392197</v>
      </c>
      <c r="N118" s="25" cm="1">
        <f t="array" ref="N118">SQRT(MMULT(MMULT((B118:L118*$B$3:$L$3),($B$11:$L$21)),TRANSPOSE(B118:L118*$B$3:$L$3)))</f>
        <v>0.83975024414163801</v>
      </c>
      <c r="O118" s="24">
        <f t="shared" si="2"/>
        <v>0.304254633406011</v>
      </c>
      <c r="P118" s="25" cm="1">
        <f t="array" ref="P118">SUMPRODUCT($B118:$L118,$B$5:$L$5)+SUMPRODUCT($B118:$L118,$B$4:$L$4)*$B$2</f>
        <v>0.25549790268392097</v>
      </c>
      <c r="Q118" s="25" cm="1">
        <f t="array" ref="Q118">SQRT((SUMPRODUCT($B118:$L118,$B$4:$L$4)^2)*($B$3^2)+SUMPRODUCT(($B118:$L118^2),($B$6:$L$6^2)))</f>
        <v>0.96051676142262798</v>
      </c>
      <c r="R118" s="24">
        <f t="shared" si="3"/>
        <v>0.26600046240265701</v>
      </c>
    </row>
    <row r="119" spans="1:35" x14ac:dyDescent="0.3">
      <c r="A119" s="24">
        <v>82</v>
      </c>
      <c r="B119" s="24">
        <v>1.02472545488698</v>
      </c>
      <c r="C119" s="24">
        <v>-0.31608561253744699</v>
      </c>
      <c r="D119" s="24">
        <v>0.80173043396147403</v>
      </c>
      <c r="E119" s="24">
        <v>-0.85768045391079195</v>
      </c>
      <c r="F119" s="24">
        <v>0.541637017522134</v>
      </c>
      <c r="G119" s="24">
        <v>1.5901942115041201</v>
      </c>
      <c r="H119" s="24">
        <v>-0.13508626739964599</v>
      </c>
      <c r="I119" s="24">
        <v>0.97800584153609904</v>
      </c>
      <c r="J119" s="24">
        <v>-0.65436008542477997</v>
      </c>
      <c r="K119" s="24">
        <v>1.9882842239390199</v>
      </c>
      <c r="L119" s="24">
        <v>-3.9613647640771701</v>
      </c>
      <c r="M119" s="25" cm="1">
        <f t="array" ref="M119">SUMPRODUCT(B119:L119,$B$2:$L$2)</f>
        <v>5.48256399533599E-2</v>
      </c>
      <c r="N119" s="25" cm="1">
        <f t="array" ref="N119">SQRT(MMULT(MMULT((B119:L119*$B$3:$L$3),($B$11:$L$21)),TRANSPOSE(B119:L119*$B$3:$L$3)))</f>
        <v>0.84179999739879996</v>
      </c>
      <c r="O119" s="24">
        <f t="shared" si="2"/>
        <v>6.5129056928930396E-2</v>
      </c>
      <c r="P119" s="25" cm="1">
        <f t="array" ref="P119">SUMPRODUCT($B119:$L119,$B$5:$L$5)+SUMPRODUCT($B119:$L119,$B$4:$L$4)*$B$2</f>
        <v>5.48256399533575E-2</v>
      </c>
      <c r="Q119" s="25" cm="1">
        <f t="array" ref="Q119">SQRT((SUMPRODUCT($B119:$L119,$B$4:$L$4)^2)*($B$3^2)+SUMPRODUCT(($B119:$L119^2),($B$6:$L$6^2)))</f>
        <v>0.986930412690462</v>
      </c>
      <c r="R119" s="24">
        <f t="shared" si="3"/>
        <v>5.55516774520078E-2</v>
      </c>
    </row>
    <row r="120" spans="1:35" x14ac:dyDescent="0.3">
      <c r="A120" s="24">
        <v>83</v>
      </c>
      <c r="B120" s="24">
        <v>4.0494648740229303E-2</v>
      </c>
      <c r="C120" s="24">
        <v>-0.220824648978697</v>
      </c>
      <c r="D120" s="24">
        <v>8.2829700021179106E-2</v>
      </c>
      <c r="E120" s="24">
        <v>1.33734721529647</v>
      </c>
      <c r="F120" s="24">
        <v>1.0179804340197101</v>
      </c>
      <c r="G120" s="24">
        <v>1.6738636002087699</v>
      </c>
      <c r="H120" s="24">
        <v>0.649866583529214</v>
      </c>
      <c r="I120" s="24">
        <v>0.26192252168743002</v>
      </c>
      <c r="J120" s="24">
        <v>-0.72819421453059896</v>
      </c>
      <c r="K120" s="24">
        <v>1.53772418812962</v>
      </c>
      <c r="L120" s="24">
        <v>-4.6530100281233304</v>
      </c>
      <c r="M120" s="25" cm="1">
        <f t="array" ref="M120">SUMPRODUCT(B120:L120,$B$2:$L$2)</f>
        <v>-6.53709044741764E-2</v>
      </c>
      <c r="N120" s="25" cm="1">
        <f t="array" ref="N120">SQRT(MMULT(MMULT((B120:L120*$B$3:$L$3),($B$11:$L$21)),TRANSPOSE(B120:L120*$B$3:$L$3)))</f>
        <v>0.96948090280214605</v>
      </c>
      <c r="O120" s="24">
        <f t="shared" si="2"/>
        <v>-6.7428769649026707E-2</v>
      </c>
      <c r="P120" s="25" cm="1">
        <f t="array" ref="P120">SUMPRODUCT($B120:$L120,$B$5:$L$5)+SUMPRODUCT($B120:$L120,$B$4:$L$4)*$B$2</f>
        <v>-6.5370904474179606E-2</v>
      </c>
      <c r="Q120" s="25" cm="1">
        <f t="array" ref="Q120">SQRT((SUMPRODUCT($B120:$L120,$B$4:$L$4)^2)*($B$3^2)+SUMPRODUCT(($B120:$L120^2),($B$6:$L$6^2)))</f>
        <v>0.95240078305245801</v>
      </c>
      <c r="R120" s="24">
        <f t="shared" si="3"/>
        <v>-6.8638020502949398E-2</v>
      </c>
    </row>
    <row r="121" spans="1:35" x14ac:dyDescent="0.3">
      <c r="A121" s="24">
        <v>84</v>
      </c>
      <c r="B121" s="24">
        <v>1.5463525335895E-2</v>
      </c>
      <c r="C121" s="24">
        <v>1.3800352728637999</v>
      </c>
      <c r="D121" s="24">
        <v>0.34569095582342302</v>
      </c>
      <c r="E121" s="24">
        <v>1.4223557161039699</v>
      </c>
      <c r="F121" s="24">
        <v>1.28354476896039</v>
      </c>
      <c r="G121" s="24">
        <v>1.5610897268160699</v>
      </c>
      <c r="H121" s="24">
        <v>1.8129067178532401</v>
      </c>
      <c r="I121" s="24">
        <v>0.151775255635658</v>
      </c>
      <c r="J121" s="24">
        <v>-0.19536637559962799</v>
      </c>
      <c r="K121" s="24">
        <v>1.5973271731746499</v>
      </c>
      <c r="L121" s="24">
        <v>-8.3748227369674701</v>
      </c>
      <c r="M121" s="25" cm="1">
        <f t="array" ref="M121">SUMPRODUCT(B121:L121,$B$2:$L$2)</f>
        <v>-0.157810323139839</v>
      </c>
      <c r="N121" s="25" cm="1">
        <f t="array" ref="N121">SQRT(MMULT(MMULT((B121:L121*$B$3:$L$3),($B$11:$L$21)),TRANSPOSE(B121:L121*$B$3:$L$3)))</f>
        <v>1.57024365077381</v>
      </c>
      <c r="O121" s="24">
        <f t="shared" si="2"/>
        <v>-0.10050053255242899</v>
      </c>
      <c r="P121" s="25" cm="1">
        <f t="array" ref="P121">SUMPRODUCT($B121:$L121,$B$5:$L$5)+SUMPRODUCT($B121:$L121,$B$4:$L$4)*$B$2</f>
        <v>-0.157810323139842</v>
      </c>
      <c r="Q121" s="25" cm="1">
        <f t="array" ref="Q121">SQRT((SUMPRODUCT($B121:$L121,$B$4:$L$4)^2)*($B$3^2)+SUMPRODUCT(($B121:$L121^2),($B$6:$L$6^2)))</f>
        <v>1.5892069471499</v>
      </c>
      <c r="R121" s="24">
        <f t="shared" si="3"/>
        <v>-9.9301304605332E-2</v>
      </c>
    </row>
    <row r="122" spans="1:35" x14ac:dyDescent="0.3">
      <c r="A122" s="24">
        <v>85</v>
      </c>
      <c r="B122" s="24">
        <v>0.90000348970794797</v>
      </c>
      <c r="C122" s="24">
        <v>1.8053109642598399</v>
      </c>
      <c r="D122" s="24">
        <v>-0.28536689452735398</v>
      </c>
      <c r="E122" s="24">
        <v>1.8946025079004101</v>
      </c>
      <c r="F122" s="24">
        <v>1.11749182432002</v>
      </c>
      <c r="G122" s="24">
        <v>1.7007757389417799</v>
      </c>
      <c r="H122" s="24">
        <v>1.79695047812119</v>
      </c>
      <c r="I122" s="24">
        <v>1.41976381856711</v>
      </c>
      <c r="J122" s="24">
        <v>-0.54949488011534398</v>
      </c>
      <c r="K122" s="24">
        <v>1.5328677842687199</v>
      </c>
      <c r="L122" s="24">
        <v>-10.332904831444299</v>
      </c>
      <c r="M122" s="25" cm="1">
        <f t="array" ref="M122">SUMPRODUCT(B122:L122,$B$2:$L$2)</f>
        <v>-0.325586444372997</v>
      </c>
      <c r="N122" s="25" cm="1">
        <f t="array" ref="N122">SQRT(MMULT(MMULT((B122:L122*$B$3:$L$3),($B$11:$L$21)),TRANSPOSE(B122:L122*$B$3:$L$3)))</f>
        <v>2.0703888813300999</v>
      </c>
      <c r="O122" s="24">
        <f t="shared" si="2"/>
        <v>-0.15725859393324601</v>
      </c>
      <c r="P122" s="25" cm="1">
        <f t="array" ref="P122">SUMPRODUCT($B122:$L122,$B$5:$L$5)+SUMPRODUCT($B122:$L122,$B$4:$L$4)*$B$2</f>
        <v>-0.32558644437300199</v>
      </c>
      <c r="Q122" s="25" cm="1">
        <f t="array" ref="Q122">SQRT((SUMPRODUCT($B122:$L122,$B$4:$L$4)^2)*($B$3^2)+SUMPRODUCT(($B122:$L122^2),($B$6:$L$6^2)))</f>
        <v>1.9596413026589801</v>
      </c>
      <c r="R122" s="24">
        <f t="shared" si="3"/>
        <v>-0.16614593902017899</v>
      </c>
    </row>
    <row r="123" spans="1:35" x14ac:dyDescent="0.3">
      <c r="A123" s="24">
        <v>86</v>
      </c>
      <c r="B123" s="24">
        <v>0.24616974494184801</v>
      </c>
      <c r="C123" s="24">
        <v>-0.62076149689065496</v>
      </c>
      <c r="D123" s="24">
        <v>7.1343573147783196E-2</v>
      </c>
      <c r="E123" s="24">
        <v>1.9454699202969501</v>
      </c>
      <c r="F123" s="24">
        <v>1.0635039022536601</v>
      </c>
      <c r="G123" s="24">
        <v>1.8573835629094699</v>
      </c>
      <c r="H123" s="24">
        <v>1.4369188611247701</v>
      </c>
      <c r="I123" s="24">
        <v>-0.60204776558195805</v>
      </c>
      <c r="J123" s="24">
        <v>-0.37230217612988697</v>
      </c>
      <c r="K123" s="24">
        <v>-0.44350723659880897</v>
      </c>
      <c r="L123" s="24">
        <v>-3.5821708894731699</v>
      </c>
      <c r="M123" s="25" cm="1">
        <f t="array" ref="M123">SUMPRODUCT(B123:L123,$B$2:$L$2)</f>
        <v>-5.5215321951070803E-2</v>
      </c>
      <c r="N123" s="25" cm="1">
        <f t="array" ref="N123">SQRT(MMULT(MMULT((B123:L123*$B$3:$L$3),($B$11:$L$21)),TRANSPOSE(B123:L123*$B$3:$L$3)))</f>
        <v>1.00159668497188</v>
      </c>
      <c r="O123" s="24">
        <f t="shared" si="2"/>
        <v>-5.5127301017995102E-2</v>
      </c>
      <c r="P123" s="25" cm="1">
        <f t="array" ref="P123">SUMPRODUCT($B123:$L123,$B$5:$L$5)+SUMPRODUCT($B123:$L123,$B$4:$L$4)*$B$2</f>
        <v>-5.5215321951074203E-2</v>
      </c>
      <c r="Q123" s="25" cm="1">
        <f t="array" ref="Q123">SQRT((SUMPRODUCT($B123:$L123,$B$4:$L$4)^2)*($B$3^2)+SUMPRODUCT(($B123:$L123^2),($B$6:$L$6^2)))</f>
        <v>0.93641739214196396</v>
      </c>
      <c r="R123" s="24">
        <f t="shared" si="3"/>
        <v>-5.8964434465249002E-2</v>
      </c>
    </row>
    <row r="124" spans="1:35" x14ac:dyDescent="0.3">
      <c r="A124" s="24">
        <v>87</v>
      </c>
      <c r="B124" s="24">
        <v>-0.96946126400946597</v>
      </c>
      <c r="C124" s="24">
        <v>0.81315323627695602</v>
      </c>
      <c r="D124" s="24">
        <v>1.2784122752109499</v>
      </c>
      <c r="E124" s="24">
        <v>-0.35163934632799099</v>
      </c>
      <c r="F124" s="24">
        <v>-0.48423730191382403</v>
      </c>
      <c r="G124" s="24">
        <v>1.6230083681771399</v>
      </c>
      <c r="H124" s="24">
        <v>0.88450036063191595</v>
      </c>
      <c r="I124" s="24">
        <v>-0.26733912995856901</v>
      </c>
      <c r="J124" s="24">
        <v>1.0047495404436699</v>
      </c>
      <c r="K124" s="24">
        <v>1.8759066819319199</v>
      </c>
      <c r="L124" s="24">
        <v>-4.4070534204626997</v>
      </c>
      <c r="M124" s="25" cm="1">
        <f t="array" ref="M124">SUMPRODUCT(B124:L124,$B$2:$L$2)</f>
        <v>7.6632205926153205E-2</v>
      </c>
      <c r="N124" s="25" cm="1">
        <f t="array" ref="N124">SQRT(MMULT(MMULT((B124:L124*$B$3:$L$3),($B$11:$L$21)),TRANSPOSE(B124:L124*$B$3:$L$3)))</f>
        <v>0.96363611443584196</v>
      </c>
      <c r="O124" s="24">
        <f t="shared" si="2"/>
        <v>7.9524007847108696E-2</v>
      </c>
      <c r="P124" s="25" cm="1">
        <f t="array" ref="P124">SUMPRODUCT($B124:$L124,$B$5:$L$5)+SUMPRODUCT($B124:$L124,$B$4:$L$4)*$B$2</f>
        <v>7.6632205926152094E-2</v>
      </c>
      <c r="Q124" s="25" cm="1">
        <f t="array" ref="Q124">SQRT((SUMPRODUCT($B124:$L124,$B$4:$L$4)^2)*($B$3^2)+SUMPRODUCT(($B124:$L124^2),($B$6:$L$6^2)))</f>
        <v>1.1648008126662199</v>
      </c>
      <c r="R124" s="24">
        <f t="shared" si="3"/>
        <v>6.5789966055004201E-2</v>
      </c>
    </row>
    <row r="125" spans="1:35" x14ac:dyDescent="0.3">
      <c r="A125" s="24">
        <v>88</v>
      </c>
      <c r="B125" s="24">
        <v>1.52413896311688</v>
      </c>
      <c r="C125" s="24">
        <v>1.1244252094693501</v>
      </c>
      <c r="D125" s="24">
        <v>1.62030017691456</v>
      </c>
      <c r="E125" s="24">
        <v>-5.3079341074654E-2</v>
      </c>
      <c r="F125" s="24">
        <v>-0.74361121805229102</v>
      </c>
      <c r="G125" s="24">
        <v>0.75034289368069595</v>
      </c>
      <c r="H125" s="24">
        <v>-4.4576077013131203E-2</v>
      </c>
      <c r="I125" s="24">
        <v>1.35681331306268</v>
      </c>
      <c r="J125" s="24">
        <v>1.0533382557439801</v>
      </c>
      <c r="K125" s="24">
        <v>0.37270732976118298</v>
      </c>
      <c r="L125" s="24">
        <v>-5.96079950560926</v>
      </c>
      <c r="M125" s="25" cm="1">
        <f t="array" ref="M125">SUMPRODUCT(B125:L125,$B$2:$L$2)</f>
        <v>0.127791353351699</v>
      </c>
      <c r="N125" s="25" cm="1">
        <f t="array" ref="N125">SQRT(MMULT(MMULT((B125:L125*$B$3:$L$3),($B$11:$L$21)),TRANSPOSE(B125:L125*$B$3:$L$3)))</f>
        <v>1.4180646428763299</v>
      </c>
      <c r="O125" s="24">
        <f t="shared" si="2"/>
        <v>9.0116733389878106E-2</v>
      </c>
      <c r="P125" s="25" cm="1">
        <f t="array" ref="P125">SUMPRODUCT($B125:$L125,$B$5:$L$5)+SUMPRODUCT($B125:$L125,$B$4:$L$4)*$B$2</f>
        <v>0.127791353351698</v>
      </c>
      <c r="Q125" s="25" cm="1">
        <f t="array" ref="Q125">SQRT((SUMPRODUCT($B125:$L125,$B$4:$L$4)^2)*($B$3^2)+SUMPRODUCT(($B125:$L125^2),($B$6:$L$6^2)))</f>
        <v>1.5311358896820999</v>
      </c>
      <c r="R125" s="24">
        <f t="shared" si="3"/>
        <v>8.3461797357666095E-2</v>
      </c>
    </row>
    <row r="126" spans="1:35" x14ac:dyDescent="0.3">
      <c r="A126" s="24">
        <v>89</v>
      </c>
      <c r="B126" s="24">
        <v>1.30617546921168</v>
      </c>
      <c r="C126" s="24">
        <v>1.85156149395861</v>
      </c>
      <c r="D126" s="24">
        <v>1.54058198979265</v>
      </c>
      <c r="E126" s="24">
        <v>-0.89132108248194397</v>
      </c>
      <c r="F126" s="24">
        <v>-0.33401320274075502</v>
      </c>
      <c r="G126" s="24">
        <v>0.88861162200622501</v>
      </c>
      <c r="H126" s="24">
        <v>4.0751267745167803E-2</v>
      </c>
      <c r="I126" s="24">
        <v>1.62422634286511</v>
      </c>
      <c r="J126" s="24">
        <v>0.41937637298195302</v>
      </c>
      <c r="K126" s="24">
        <v>0.80208113813067905</v>
      </c>
      <c r="L126" s="24">
        <v>-6.2480314114693698</v>
      </c>
      <c r="M126" s="25" cm="1">
        <f t="array" ref="M126">SUMPRODUCT(B126:L126,$B$2:$L$2)</f>
        <v>0.141282550456196</v>
      </c>
      <c r="N126" s="25" cm="1">
        <f t="array" ref="N126">SQRT(MMULT(MMULT((B126:L126*$B$3:$L$3),($B$11:$L$21)),TRANSPOSE(B126:L126*$B$3:$L$3)))</f>
        <v>1.51510146999176</v>
      </c>
      <c r="O126" s="24">
        <f t="shared" si="2"/>
        <v>9.3249563316022896E-2</v>
      </c>
      <c r="P126" s="25" cm="1">
        <f t="array" ref="P126">SUMPRODUCT($B126:$L126,$B$5:$L$5)+SUMPRODUCT($B126:$L126,$B$4:$L$4)*$B$2</f>
        <v>0.14128255045619501</v>
      </c>
      <c r="Q126" s="25" cm="1">
        <f t="array" ref="Q126">SQRT((SUMPRODUCT($B126:$L126,$B$4:$L$4)^2)*($B$3^2)+SUMPRODUCT(($B126:$L126^2),($B$6:$L$6^2)))</f>
        <v>1.6244465882677299</v>
      </c>
      <c r="R126" s="24">
        <f t="shared" si="3"/>
        <v>8.6972727497833593E-2</v>
      </c>
    </row>
    <row r="127" spans="1:35" x14ac:dyDescent="0.3">
      <c r="A127" s="24">
        <v>90</v>
      </c>
      <c r="B127" s="24">
        <v>1.3440148183124101</v>
      </c>
      <c r="C127" s="24">
        <v>0.24380663277301401</v>
      </c>
      <c r="D127" s="24">
        <v>0.57746462699578305</v>
      </c>
      <c r="E127" s="24">
        <v>0.96114283656580402</v>
      </c>
      <c r="F127" s="24">
        <v>-0.84664416375474705</v>
      </c>
      <c r="G127" s="24">
        <v>1.34651262332306</v>
      </c>
      <c r="H127" s="24">
        <v>1.5881004639185199</v>
      </c>
      <c r="I127" s="24">
        <v>1.4396711318512401</v>
      </c>
      <c r="J127" s="24">
        <v>-0.38194941350908901</v>
      </c>
      <c r="K127" s="24">
        <v>-0.15882361096693101</v>
      </c>
      <c r="L127" s="24">
        <v>-5.1132959455090603</v>
      </c>
      <c r="M127" s="25" cm="1">
        <f t="array" ref="M127">SUMPRODUCT(B127:L127,$B$2:$L$2)</f>
        <v>-7.4965720381333797E-2</v>
      </c>
      <c r="N127" s="25" cm="1">
        <f t="array" ref="N127">SQRT(MMULT(MMULT((B127:L127*$B$3:$L$3),($B$11:$L$21)),TRANSPOSE(B127:L127*$B$3:$L$3)))</f>
        <v>1.25213399419981</v>
      </c>
      <c r="O127" s="24">
        <f t="shared" si="2"/>
        <v>-5.9870365894219998E-2</v>
      </c>
      <c r="P127" s="25" cm="1">
        <f t="array" ref="P127">SUMPRODUCT($B127:$L127,$B$5:$L$5)+SUMPRODUCT($B127:$L127,$B$4:$L$4)*$B$2</f>
        <v>-7.4965720381337003E-2</v>
      </c>
      <c r="Q127" s="25" cm="1">
        <f t="array" ref="Q127">SQRT((SUMPRODUCT($B127:$L127,$B$4:$L$4)^2)*($B$3^2)+SUMPRODUCT(($B127:$L127^2),($B$6:$L$6^2)))</f>
        <v>1.1470592396678001</v>
      </c>
      <c r="R127" s="24">
        <f t="shared" si="3"/>
        <v>-6.5354706878999497E-2</v>
      </c>
    </row>
    <row r="128" spans="1:35" x14ac:dyDescent="0.3">
      <c r="A128" s="24">
        <v>91</v>
      </c>
      <c r="B128" s="24">
        <v>-6.5876332326274101E-2</v>
      </c>
      <c r="C128" s="24">
        <v>1.66368597357951</v>
      </c>
      <c r="D128" s="24">
        <v>-0.114703822039492</v>
      </c>
      <c r="E128" s="24">
        <v>1.5233605819360501</v>
      </c>
      <c r="F128" s="24">
        <v>-0.73290366560042097</v>
      </c>
      <c r="G128" s="24">
        <v>-0.42572440382048399</v>
      </c>
      <c r="H128" s="24">
        <v>1.02723361731987</v>
      </c>
      <c r="I128" s="24">
        <v>-0.63049892553514697</v>
      </c>
      <c r="J128" s="24">
        <v>0.46964728838999198</v>
      </c>
      <c r="K128" s="24">
        <v>0.16748395251876499</v>
      </c>
      <c r="L128" s="24">
        <v>-1.88170426442237</v>
      </c>
      <c r="M128" s="25" cm="1">
        <f t="array" ref="M128">SUMPRODUCT(B128:L128,$B$2:$L$2)</f>
        <v>-5.0651137009391804E-3</v>
      </c>
      <c r="N128" s="25" cm="1">
        <f t="array" ref="N128">SQRT(MMULT(MMULT((B128:L128*$B$3:$L$3),($B$11:$L$21)),TRANSPOSE(B128:L128*$B$3:$L$3)))</f>
        <v>0.72386499895433698</v>
      </c>
      <c r="O128" s="24">
        <f t="shared" si="2"/>
        <v>-6.9973181577449098E-3</v>
      </c>
      <c r="P128" s="25" cm="1">
        <f t="array" ref="P128">SUMPRODUCT($B128:$L128,$B$5:$L$5)+SUMPRODUCT($B128:$L128,$B$4:$L$4)*$B$2</f>
        <v>-5.06511370093866E-3</v>
      </c>
      <c r="Q128" s="25" cm="1">
        <f t="array" ref="Q128">SQRT((SUMPRODUCT($B128:$L128,$B$4:$L$4)^2)*($B$3^2)+SUMPRODUCT(($B128:$L128^2),($B$6:$L$6^2)))</f>
        <v>0.74991615008400703</v>
      </c>
      <c r="R128" s="24">
        <f t="shared" si="3"/>
        <v>-6.7542400578668197E-3</v>
      </c>
    </row>
    <row r="129" spans="1:18" x14ac:dyDescent="0.3">
      <c r="A129" s="24">
        <v>92</v>
      </c>
      <c r="B129" s="24">
        <v>-0.34017659549786999</v>
      </c>
      <c r="C129" s="24">
        <v>5.3913022012915097E-2</v>
      </c>
      <c r="D129" s="24">
        <v>1.4131117298262801</v>
      </c>
      <c r="E129" s="24">
        <v>-0.56226292527591604</v>
      </c>
      <c r="F129" s="24">
        <v>-0.76639107200033296</v>
      </c>
      <c r="G129" s="24">
        <v>-0.22455191087298801</v>
      </c>
      <c r="H129" s="24">
        <v>1.10531557034188</v>
      </c>
      <c r="I129" s="24">
        <v>1.6831694209189201</v>
      </c>
      <c r="J129" s="24">
        <v>-0.778560131737839</v>
      </c>
      <c r="K129" s="24">
        <v>0.35150647094346199</v>
      </c>
      <c r="L129" s="24">
        <v>-0.93507357865852103</v>
      </c>
      <c r="M129" s="25" cm="1">
        <f t="array" ref="M129">SUMPRODUCT(B129:L129,$B$2:$L$2)</f>
        <v>0.28674856645088798</v>
      </c>
      <c r="N129" s="25" cm="1">
        <f t="array" ref="N129">SQRT(MMULT(MMULT((B129:L129*$B$3:$L$3),($B$11:$L$21)),TRANSPOSE(B129:L129*$B$3:$L$3)))</f>
        <v>1.0118624899190001</v>
      </c>
      <c r="O129" s="24">
        <f t="shared" si="2"/>
        <v>0.28338689229782799</v>
      </c>
      <c r="P129" s="25" cm="1">
        <f t="array" ref="P129">SUMPRODUCT($B129:$L129,$B$5:$L$5)+SUMPRODUCT($B129:$L129,$B$4:$L$4)*$B$2</f>
        <v>0.28674856645088798</v>
      </c>
      <c r="Q129" s="25" cm="1">
        <f t="array" ref="Q129">SQRT((SUMPRODUCT($B129:$L129,$B$4:$L$4)^2)*($B$3^2)+SUMPRODUCT(($B129:$L129^2),($B$6:$L$6^2)))</f>
        <v>1.0470474850245499</v>
      </c>
      <c r="R129" s="24">
        <f t="shared" si="3"/>
        <v>0.27386395607851899</v>
      </c>
    </row>
    <row r="130" spans="1:18" x14ac:dyDescent="0.3">
      <c r="A130" s="24">
        <v>93</v>
      </c>
      <c r="B130" s="24">
        <v>1.5003783382856</v>
      </c>
      <c r="C130" s="24">
        <v>1.52106864454177</v>
      </c>
      <c r="D130" s="24">
        <v>0.39674376655677901</v>
      </c>
      <c r="E130" s="24">
        <v>1.3354971783560601</v>
      </c>
      <c r="F130" s="24">
        <v>1.1664877184300899</v>
      </c>
      <c r="G130" s="24">
        <v>0.99390778615688502</v>
      </c>
      <c r="H130" s="24">
        <v>1.5895681350555799</v>
      </c>
      <c r="I130" s="24">
        <v>0.78204088752097201</v>
      </c>
      <c r="J130" s="24">
        <v>0.31011024351014299</v>
      </c>
      <c r="K130" s="24">
        <v>-0.34819430576030003</v>
      </c>
      <c r="L130" s="24">
        <v>-8.2476083926535697</v>
      </c>
      <c r="M130" s="25" cm="1">
        <f t="array" ref="M130">SUMPRODUCT(B130:L130,$B$2:$L$2)</f>
        <v>-0.13164981270940801</v>
      </c>
      <c r="N130" s="25" cm="1">
        <f t="array" ref="N130">SQRT(MMULT(MMULT((B130:L130*$B$3:$L$3),($B$11:$L$21)),TRANSPOSE(B130:L130*$B$3:$L$3)))</f>
        <v>1.64895102030747</v>
      </c>
      <c r="O130" s="24">
        <f t="shared" si="2"/>
        <v>-7.9838522241164001E-2</v>
      </c>
      <c r="P130" s="25" cm="1">
        <f t="array" ref="P130">SUMPRODUCT($B130:$L130,$B$5:$L$5)+SUMPRODUCT($B130:$L130,$B$4:$L$4)*$B$2</f>
        <v>-0.13164981270941201</v>
      </c>
      <c r="Q130" s="25" cm="1">
        <f t="array" ref="Q130">SQRT((SUMPRODUCT($B130:$L130,$B$4:$L$4)^2)*($B$3^2)+SUMPRODUCT(($B130:$L130^2),($B$6:$L$6^2)))</f>
        <v>1.60070826955015</v>
      </c>
      <c r="R130" s="24">
        <f t="shared" si="3"/>
        <v>-8.2244725796543502E-2</v>
      </c>
    </row>
    <row r="131" spans="1:18" x14ac:dyDescent="0.3">
      <c r="A131" s="24">
        <v>94</v>
      </c>
      <c r="B131" s="24">
        <v>0.81692640854684295</v>
      </c>
      <c r="C131" s="24">
        <v>-0.58248333075912795</v>
      </c>
      <c r="D131" s="24">
        <v>1.28089254256129</v>
      </c>
      <c r="E131" s="24">
        <v>-6.9352073483171406E-2</v>
      </c>
      <c r="F131" s="24">
        <v>-0.108240922863815</v>
      </c>
      <c r="G131" s="24">
        <v>-0.54871398432110796</v>
      </c>
      <c r="H131" s="24">
        <v>0.49412934253465701</v>
      </c>
      <c r="I131" s="24">
        <v>-0.59750172374106103</v>
      </c>
      <c r="J131" s="24">
        <v>1.8686821890454399</v>
      </c>
      <c r="K131" s="24">
        <v>0.21424378903753699</v>
      </c>
      <c r="L131" s="24">
        <v>-1.7685822365574899</v>
      </c>
      <c r="M131" s="25" cm="1">
        <f t="array" ref="M131">SUMPRODUCT(B131:L131,$B$2:$L$2)</f>
        <v>0.14722190795430801</v>
      </c>
      <c r="N131" s="25" cm="1">
        <f t="array" ref="N131">SQRT(MMULT(MMULT((B131:L131*$B$3:$L$3),($B$11:$L$21)),TRANSPOSE(B131:L131*$B$3:$L$3)))</f>
        <v>0.80158602680208002</v>
      </c>
      <c r="O131" s="24">
        <f t="shared" si="2"/>
        <v>0.183663266364121</v>
      </c>
      <c r="P131" s="25" cm="1">
        <f t="array" ref="P131">SUMPRODUCT($B131:$L131,$B$5:$L$5)+SUMPRODUCT($B131:$L131,$B$4:$L$4)*$B$2</f>
        <v>0.14722190795430801</v>
      </c>
      <c r="Q131" s="25" cm="1">
        <f t="array" ref="Q131">SQRT((SUMPRODUCT($B131:$L131,$B$4:$L$4)^2)*($B$3^2)+SUMPRODUCT(($B131:$L131^2),($B$6:$L$6^2)))</f>
        <v>0.89548069083154902</v>
      </c>
      <c r="R131" s="24">
        <f t="shared" si="3"/>
        <v>0.16440545224665501</v>
      </c>
    </row>
    <row r="132" spans="1:18" x14ac:dyDescent="0.3">
      <c r="A132" s="24">
        <v>95</v>
      </c>
      <c r="B132" s="24">
        <v>0.52140264232772604</v>
      </c>
      <c r="C132" s="24">
        <v>-8.94199766667578E-2</v>
      </c>
      <c r="D132" s="24">
        <v>-0.40834294768000401</v>
      </c>
      <c r="E132" s="24">
        <v>-0.239660004551393</v>
      </c>
      <c r="F132" s="24">
        <v>0.65051242490391403</v>
      </c>
      <c r="G132" s="24">
        <v>1.2064028196227301</v>
      </c>
      <c r="H132" s="24">
        <v>-0.20333591621042299</v>
      </c>
      <c r="I132" s="24">
        <v>0.95715896318330895</v>
      </c>
      <c r="J132" s="24">
        <v>1.74023901464519</v>
      </c>
      <c r="K132" s="24">
        <v>1.02238927559015</v>
      </c>
      <c r="L132" s="24">
        <v>-4.15734629516444</v>
      </c>
      <c r="M132" s="25" cm="1">
        <f t="array" ref="M132">SUMPRODUCT(B132:L132,$B$2:$L$2)</f>
        <v>-0.184726020792604</v>
      </c>
      <c r="N132" s="25" cm="1">
        <f t="array" ref="N132">SQRT(MMULT(MMULT((B132:L132*$B$3:$L$3),($B$11:$L$21)),TRANSPOSE(B132:L132*$B$3:$L$3)))</f>
        <v>0.822990489643043</v>
      </c>
      <c r="O132" s="24">
        <f t="shared" si="2"/>
        <v>-0.224457054021032</v>
      </c>
      <c r="P132" s="25" cm="1">
        <f t="array" ref="P132">SUMPRODUCT($B132:$L132,$B$5:$L$5)+SUMPRODUCT($B132:$L132,$B$4:$L$4)*$B$2</f>
        <v>-0.184726020792606</v>
      </c>
      <c r="Q132" s="25" cm="1">
        <f t="array" ref="Q132">SQRT((SUMPRODUCT($B132:$L132,$B$4:$L$4)^2)*($B$3^2)+SUMPRODUCT(($B132:$L132^2),($B$6:$L$6^2)))</f>
        <v>0.83790260241668801</v>
      </c>
      <c r="R132" s="24">
        <f t="shared" si="3"/>
        <v>-0.22046240250336699</v>
      </c>
    </row>
    <row r="133" spans="1:18" x14ac:dyDescent="0.3">
      <c r="A133" s="24">
        <v>96</v>
      </c>
      <c r="B133" s="24">
        <v>1.69863146294707</v>
      </c>
      <c r="C133" s="24">
        <v>1.62878012374746</v>
      </c>
      <c r="D133" s="24">
        <v>0.25685850706672197</v>
      </c>
      <c r="E133" s="24">
        <v>0.534691681855196</v>
      </c>
      <c r="F133" s="24">
        <v>0.98848467192584399</v>
      </c>
      <c r="G133" s="24">
        <v>-2.21230021341332E-2</v>
      </c>
      <c r="H133" s="24">
        <v>1.8416511969715399</v>
      </c>
      <c r="I133" s="24">
        <v>0.49912152211768002</v>
      </c>
      <c r="J133" s="24">
        <v>-0.68493808620755603</v>
      </c>
      <c r="K133" s="24">
        <v>0.29110040362467798</v>
      </c>
      <c r="L133" s="24">
        <v>-6.0322584819145</v>
      </c>
      <c r="M133" s="25" cm="1">
        <f t="array" ref="M133">SUMPRODUCT(B133:L133,$B$2:$L$2)</f>
        <v>-8.2631005940000404E-2</v>
      </c>
      <c r="N133" s="25" cm="1">
        <f t="array" ref="N133">SQRT(MMULT(MMULT((B133:L133*$B$3:$L$3),($B$11:$L$21)),TRANSPOSE(B133:L133*$B$3:$L$3)))</f>
        <v>1.27433748020949</v>
      </c>
      <c r="O133" s="24">
        <f t="shared" si="2"/>
        <v>-6.4842325697284306E-2</v>
      </c>
      <c r="P133" s="25" cm="1">
        <f t="array" ref="P133">SUMPRODUCT($B133:$L133,$B$5:$L$5)+SUMPRODUCT($B133:$L133,$B$4:$L$4)*$B$2</f>
        <v>-8.2631005940002E-2</v>
      </c>
      <c r="Q133" s="25" cm="1">
        <f t="array" ref="Q133">SQRT((SUMPRODUCT($B133:$L133,$B$4:$L$4)^2)*($B$3^2)+SUMPRODUCT(($B133:$L133^2),($B$6:$L$6^2)))</f>
        <v>1.2461830586138301</v>
      </c>
      <c r="R133" s="24">
        <f t="shared" si="3"/>
        <v>-6.6307277545495702E-2</v>
      </c>
    </row>
    <row r="134" spans="1:18" x14ac:dyDescent="0.3">
      <c r="A134" s="24">
        <v>97</v>
      </c>
      <c r="B134" s="24">
        <v>1.01328200155569</v>
      </c>
      <c r="C134" s="24">
        <v>0.69065972019921595</v>
      </c>
      <c r="D134" s="24">
        <v>1.4748488221529099</v>
      </c>
      <c r="E134" s="24">
        <v>0.55540844938532596</v>
      </c>
      <c r="F134" s="24">
        <v>-3.9370485974696799E-2</v>
      </c>
      <c r="G134" s="24">
        <v>-0.43334277527362403</v>
      </c>
      <c r="H134" s="24">
        <v>0.77273730660171203</v>
      </c>
      <c r="I134" s="24">
        <v>0.79368783786698205</v>
      </c>
      <c r="J134" s="24">
        <v>0.46343278084094902</v>
      </c>
      <c r="K134" s="24">
        <v>-0.82432796332356295</v>
      </c>
      <c r="L134" s="24">
        <v>-3.4670156940308998</v>
      </c>
      <c r="M134" s="25" cm="1">
        <f t="array" ref="M134">SUMPRODUCT(B134:L134,$B$2:$L$2)</f>
        <v>0.22962866135295801</v>
      </c>
      <c r="N134" s="25" cm="1">
        <f t="array" ref="N134">SQRT(MMULT(MMULT((B134:L134*$B$3:$L$3),($B$11:$L$21)),TRANSPOSE(B134:L134*$B$3:$L$3)))</f>
        <v>1.1620175011940199</v>
      </c>
      <c r="O134" s="24">
        <f t="shared" si="2"/>
        <v>0.197612050693733</v>
      </c>
      <c r="P134" s="25" cm="1">
        <f t="array" ref="P134">SUMPRODUCT($B134:$L134,$B$5:$L$5)+SUMPRODUCT($B134:$L134,$B$4:$L$4)*$B$2</f>
        <v>0.22962866135295701</v>
      </c>
      <c r="Q134" s="25" cm="1">
        <f t="array" ref="Q134">SQRT((SUMPRODUCT($B134:$L134,$B$4:$L$4)^2)*($B$3^2)+SUMPRODUCT(($B134:$L134^2),($B$6:$L$6^2)))</f>
        <v>1.19164159093533</v>
      </c>
      <c r="R134" s="24">
        <f t="shared" si="3"/>
        <v>0.19269943504801701</v>
      </c>
    </row>
    <row r="135" spans="1:18" x14ac:dyDescent="0.3">
      <c r="A135" s="24">
        <v>98</v>
      </c>
      <c r="B135" s="24">
        <v>0.137368822876966</v>
      </c>
      <c r="C135" s="24">
        <v>1.7566251926629799</v>
      </c>
      <c r="D135" s="24">
        <v>0.41576451062765102</v>
      </c>
      <c r="E135" s="24">
        <v>0.13820171744446</v>
      </c>
      <c r="F135" s="24">
        <v>1.02015913848434</v>
      </c>
      <c r="G135" s="24">
        <v>1.90849863057697</v>
      </c>
      <c r="H135" s="24">
        <v>1.00643079053979</v>
      </c>
      <c r="I135" s="24">
        <v>-0.66215071200942799</v>
      </c>
      <c r="J135" s="24">
        <v>0.85190387856171401</v>
      </c>
      <c r="K135" s="24">
        <v>1.4089914678383799</v>
      </c>
      <c r="L135" s="24">
        <v>-6.9817934376038204</v>
      </c>
      <c r="M135" s="25" cm="1">
        <f t="array" ref="M135">SUMPRODUCT(B135:L135,$B$2:$L$2)</f>
        <v>-0.112649327635816</v>
      </c>
      <c r="N135" s="25" cm="1">
        <f t="array" ref="N135">SQRT(MMULT(MMULT((B135:L135*$B$3:$L$3),($B$11:$L$21)),TRANSPOSE(B135:L135*$B$3:$L$3)))</f>
        <v>1.2223242538578101</v>
      </c>
      <c r="O135" s="24">
        <f t="shared" si="2"/>
        <v>-9.2159938150846998E-2</v>
      </c>
      <c r="P135" s="25" cm="1">
        <f t="array" ref="P135">SUMPRODUCT($B135:$L135,$B$5:$L$5)+SUMPRODUCT($B135:$L135,$B$4:$L$4)*$B$2</f>
        <v>-0.112649327635817</v>
      </c>
      <c r="Q135" s="25" cm="1">
        <f t="array" ref="Q135">SQRT((SUMPRODUCT($B135:$L135,$B$4:$L$4)^2)*($B$3^2)+SUMPRODUCT(($B135:$L135^2),($B$6:$L$6^2)))</f>
        <v>1.3770617105923899</v>
      </c>
      <c r="R135" s="24">
        <f t="shared" si="3"/>
        <v>-8.1804124513314494E-2</v>
      </c>
    </row>
    <row r="136" spans="1:18" x14ac:dyDescent="0.3">
      <c r="A136" s="24">
        <v>99</v>
      </c>
      <c r="B136" s="24">
        <v>-0.51414798501396697</v>
      </c>
      <c r="C136" s="24">
        <v>-0.97925378353650805</v>
      </c>
      <c r="D136" s="24">
        <v>1.37477989335274</v>
      </c>
      <c r="E136" s="24">
        <v>1.2155315932048101</v>
      </c>
      <c r="F136" s="24">
        <v>0.71526094057426803</v>
      </c>
      <c r="G136" s="24">
        <v>-0.86589589619538898</v>
      </c>
      <c r="H136" s="24">
        <v>-0.57040639085275902</v>
      </c>
      <c r="I136" s="24">
        <v>0.98856553992633101</v>
      </c>
      <c r="J136" s="24">
        <v>0.87919906755059196</v>
      </c>
      <c r="K136" s="24">
        <v>0.95673369420177601</v>
      </c>
      <c r="L136" s="24">
        <v>-2.2003666732118901</v>
      </c>
      <c r="M136" s="25" cm="1">
        <f t="array" ref="M136">SUMPRODUCT(B136:L136,$B$2:$L$2)</f>
        <v>0.29200222140217003</v>
      </c>
      <c r="N136" s="25" cm="1">
        <f t="array" ref="N136">SQRT(MMULT(MMULT((B136:L136*$B$3:$L$3),($B$11:$L$21)),TRANSPOSE(B136:L136*$B$3:$L$3)))</f>
        <v>0.98104828486122397</v>
      </c>
      <c r="O136" s="24">
        <f t="shared" si="2"/>
        <v>0.297643068040709</v>
      </c>
      <c r="P136" s="25" cm="1">
        <f t="array" ref="P136">SUMPRODUCT($B136:$L136,$B$5:$L$5)+SUMPRODUCT($B136:$L136,$B$4:$L$4)*$B$2</f>
        <v>0.29200222140216803</v>
      </c>
      <c r="Q136" s="25" cm="1">
        <f t="array" ref="Q136">SQRT((SUMPRODUCT($B136:$L136,$B$4:$L$4)^2)*($B$3^2)+SUMPRODUCT(($B136:$L136^2),($B$6:$L$6^2)))</f>
        <v>1.0629422681129399</v>
      </c>
      <c r="R136" s="24">
        <f t="shared" si="3"/>
        <v>0.27471127093342901</v>
      </c>
    </row>
    <row r="137" spans="1:18" x14ac:dyDescent="0.3">
      <c r="A137" s="24">
        <v>100</v>
      </c>
      <c r="B137" s="24">
        <v>1.27144274142557</v>
      </c>
      <c r="C137" s="24">
        <v>-1.5560242585100199E-2</v>
      </c>
      <c r="D137" s="24">
        <v>-0.21896800181697401</v>
      </c>
      <c r="E137" s="24">
        <v>1.62941525185953</v>
      </c>
      <c r="F137" s="24">
        <v>-8.2263216492811694E-2</v>
      </c>
      <c r="G137" s="24">
        <v>-0.56070364485434698</v>
      </c>
      <c r="H137" s="24">
        <v>1.0016646494059001</v>
      </c>
      <c r="I137" s="24">
        <v>-0.13636732515105901</v>
      </c>
      <c r="J137" s="24">
        <v>1.63135948167821</v>
      </c>
      <c r="K137" s="24">
        <v>0.27999246546817802</v>
      </c>
      <c r="L137" s="24">
        <v>-3.8000121589370899</v>
      </c>
      <c r="M137" s="25" cm="1">
        <f t="array" ref="M137">SUMPRODUCT(B137:L137,$B$2:$L$2)</f>
        <v>-0.18232003199328001</v>
      </c>
      <c r="N137" s="25" cm="1">
        <f t="array" ref="N137">SQRT(MMULT(MMULT((B137:L137*$B$3:$L$3),($B$11:$L$21)),TRANSPOSE(B137:L137*$B$3:$L$3)))</f>
        <v>0.77377342803121896</v>
      </c>
      <c r="O137" s="24">
        <f t="shared" si="2"/>
        <v>-0.23562457095118</v>
      </c>
      <c r="P137" s="25" cm="1">
        <f t="array" ref="P137">SUMPRODUCT($B137:$L137,$B$5:$L$5)+SUMPRODUCT($B137:$L137,$B$4:$L$4)*$B$2</f>
        <v>-0.18232003199328201</v>
      </c>
      <c r="Q137" s="25" cm="1">
        <f t="array" ref="Q137">SQRT((SUMPRODUCT($B137:$L137,$B$4:$L$4)^2)*($B$3^2)+SUMPRODUCT(($B137:$L137^2),($B$6:$L$6^2)))</f>
        <v>0.79912139511437297</v>
      </c>
      <c r="R137" s="24">
        <f t="shared" si="3"/>
        <v>-0.22815060778993099</v>
      </c>
    </row>
    <row r="138" spans="1:18" x14ac:dyDescent="0.3">
      <c r="A138" s="24">
        <v>101</v>
      </c>
      <c r="B138" s="24">
        <v>1.0823091507193301</v>
      </c>
      <c r="C138" s="24">
        <v>-0.116738376095655</v>
      </c>
      <c r="D138" s="24">
        <v>0.47312694214615603</v>
      </c>
      <c r="E138" s="24">
        <v>1.34051199165268</v>
      </c>
      <c r="F138" s="24">
        <v>0.31496258398455002</v>
      </c>
      <c r="G138" s="24">
        <v>-5.8093054171826503E-2</v>
      </c>
      <c r="H138" s="24">
        <v>0.88339745714295603</v>
      </c>
      <c r="I138" s="24">
        <v>-0.53740708746681398</v>
      </c>
      <c r="J138" s="24">
        <v>1.6032036931970299</v>
      </c>
      <c r="K138" s="24">
        <v>-0.76825264902060197</v>
      </c>
      <c r="L138" s="24">
        <v>-3.2170206520878102</v>
      </c>
      <c r="M138" s="25" cm="1">
        <f t="array" ref="M138">SUMPRODUCT(B138:L138,$B$2:$L$2)</f>
        <v>-7.2979693397798298E-3</v>
      </c>
      <c r="N138" s="25" cm="1">
        <f t="array" ref="N138">SQRT(MMULT(MMULT((B138:L138*$B$3:$L$3),($B$11:$L$21)),TRANSPOSE(B138:L138*$B$3:$L$3)))</f>
        <v>0.71646037687020803</v>
      </c>
      <c r="O138" s="24">
        <f t="shared" si="2"/>
        <v>-1.01861450756849E-2</v>
      </c>
      <c r="P138" s="25" cm="1">
        <f t="array" ref="P138">SUMPRODUCT($B138:$L138,$B$5:$L$5)+SUMPRODUCT($B138:$L138,$B$4:$L$4)*$B$2</f>
        <v>-7.2979693397816599E-3</v>
      </c>
      <c r="Q138" s="25" cm="1">
        <f t="array" ref="Q138">SQRT((SUMPRODUCT($B138:$L138,$B$4:$L$4)^2)*($B$3^2)+SUMPRODUCT(($B138:$L138^2),($B$6:$L$6^2)))</f>
        <v>0.77848292017246201</v>
      </c>
      <c r="R138" s="24">
        <f t="shared" si="3"/>
        <v>-9.3746043113764107E-3</v>
      </c>
    </row>
    <row r="139" spans="1:18" x14ac:dyDescent="0.3">
      <c r="A139" s="24">
        <v>102</v>
      </c>
      <c r="B139" s="24">
        <v>-0.86292642180670598</v>
      </c>
      <c r="C139" s="24">
        <v>-0.85552282024708104</v>
      </c>
      <c r="D139" s="24">
        <v>-0.65976944136523596</v>
      </c>
      <c r="E139" s="24">
        <v>0.36434421357972402</v>
      </c>
      <c r="F139" s="24">
        <v>1.14706096483876</v>
      </c>
      <c r="G139" s="24">
        <v>-0.68214114434428896</v>
      </c>
      <c r="H139" s="24">
        <v>-0.39280886880333499</v>
      </c>
      <c r="I139" s="24">
        <v>0.99671988063071804</v>
      </c>
      <c r="J139" s="24">
        <v>1.6672022343689099</v>
      </c>
      <c r="K139" s="24">
        <v>8.1214637109961602E-2</v>
      </c>
      <c r="L139" s="24">
        <v>0.19662676603856699</v>
      </c>
      <c r="M139" s="25" cm="1">
        <f t="array" ref="M139">SUMPRODUCT(B139:L139,$B$2:$L$2)</f>
        <v>7.03419267612038E-3</v>
      </c>
      <c r="N139" s="25" cm="1">
        <f t="array" ref="N139">SQRT(MMULT(MMULT((B139:L139*$B$3:$L$3),($B$11:$L$21)),TRANSPOSE(B139:L139*$B$3:$L$3)))</f>
        <v>0.60243368569385103</v>
      </c>
      <c r="O139" s="24">
        <f t="shared" si="2"/>
        <v>1.16762937451261E-2</v>
      </c>
      <c r="P139" s="25" cm="1">
        <f t="array" ref="P139">SUMPRODUCT($B139:$L139,$B$5:$L$5)+SUMPRODUCT($B139:$L139,$B$4:$L$4)*$B$2</f>
        <v>7.0341926761193201E-3</v>
      </c>
      <c r="Q139" s="25" cm="1">
        <f t="array" ref="Q139">SQRT((SUMPRODUCT($B139:$L139,$B$4:$L$4)^2)*($B$3^2)+SUMPRODUCT(($B139:$L139^2),($B$6:$L$6^2)))</f>
        <v>0.63049000991126503</v>
      </c>
      <c r="R139" s="24">
        <f t="shared" si="3"/>
        <v>1.11567075854371E-2</v>
      </c>
    </row>
    <row r="140" spans="1:18" x14ac:dyDescent="0.3">
      <c r="A140" s="24">
        <v>103</v>
      </c>
      <c r="B140" s="24">
        <v>0.61932094556545902</v>
      </c>
      <c r="C140" s="24">
        <v>0.879846151249004</v>
      </c>
      <c r="D140" s="24">
        <v>-0.47826938845732903</v>
      </c>
      <c r="E140" s="24">
        <v>0.51069853606698801</v>
      </c>
      <c r="F140" s="24">
        <v>1.8617288928228599</v>
      </c>
      <c r="G140" s="24">
        <v>-0.43043094313486002</v>
      </c>
      <c r="H140" s="24">
        <v>0.17226301921866399</v>
      </c>
      <c r="I140" s="24">
        <v>1.06999928043061</v>
      </c>
      <c r="J140" s="24">
        <v>1.37057934602382</v>
      </c>
      <c r="K140" s="24">
        <v>-0.18521731198373401</v>
      </c>
      <c r="L140" s="24">
        <v>-4.39051852780148</v>
      </c>
      <c r="M140" s="25" cm="1">
        <f t="array" ref="M140">SUMPRODUCT(B140:L140,$B$2:$L$2)</f>
        <v>-9.1635191759117093E-2</v>
      </c>
      <c r="N140" s="25" cm="1">
        <f t="array" ref="N140">SQRT(MMULT(MMULT((B140:L140*$B$3:$L$3),($B$11:$L$21)),TRANSPOSE(B140:L140*$B$3:$L$3)))</f>
        <v>0.95845974168865</v>
      </c>
      <c r="O140" s="24">
        <f t="shared" si="2"/>
        <v>-9.5606719587064598E-2</v>
      </c>
      <c r="P140" s="25" cm="1">
        <f t="array" ref="P140">SUMPRODUCT($B140:$L140,$B$5:$L$5)+SUMPRODUCT($B140:$L140,$B$4:$L$4)*$B$2</f>
        <v>-9.1635191759118606E-2</v>
      </c>
      <c r="Q140" s="25" cm="1">
        <f t="array" ref="Q140">SQRT((SUMPRODUCT($B140:$L140,$B$4:$L$4)^2)*($B$3^2)+SUMPRODUCT(($B140:$L140^2),($B$6:$L$6^2)))</f>
        <v>0.96935784972065298</v>
      </c>
      <c r="R140" s="24">
        <f t="shared" si="3"/>
        <v>-9.4531850941864004E-2</v>
      </c>
    </row>
    <row r="141" spans="1:18" x14ac:dyDescent="0.3">
      <c r="A141" s="24">
        <v>104</v>
      </c>
      <c r="B141" s="24">
        <v>1.4481989266505</v>
      </c>
      <c r="C141" s="24">
        <v>0.43067908881087702</v>
      </c>
      <c r="D141" s="24">
        <v>1.9179951110201501</v>
      </c>
      <c r="E141" s="24">
        <v>-0.48515055998478002</v>
      </c>
      <c r="F141" s="24">
        <v>0.750075805477456</v>
      </c>
      <c r="G141" s="24">
        <v>0.82439139881701295</v>
      </c>
      <c r="H141" s="24">
        <v>-0.19456422855352201</v>
      </c>
      <c r="I141" s="24">
        <v>1.23719664869826</v>
      </c>
      <c r="J141" s="24">
        <v>1.71610998553404</v>
      </c>
      <c r="K141" s="24">
        <v>1.54647367428083</v>
      </c>
      <c r="L141" s="24">
        <v>-8.1914058507508205</v>
      </c>
      <c r="M141" s="25" cm="1">
        <f t="array" ref="M141">SUMPRODUCT(B141:L141,$B$2:$L$2)</f>
        <v>8.7960831678525198E-2</v>
      </c>
      <c r="N141" s="25" cm="1">
        <f t="array" ref="N141">SQRT(MMULT(MMULT((B141:L141*$B$3:$L$3),($B$11:$L$21)),TRANSPOSE(B141:L141*$B$3:$L$3)))</f>
        <v>1.6108333048532699</v>
      </c>
      <c r="O141" s="24">
        <f t="shared" si="2"/>
        <v>5.4605794040580399E-2</v>
      </c>
      <c r="P141" s="25" cm="1">
        <f t="array" ref="P141">SUMPRODUCT($B141:$L141,$B$5:$L$5)+SUMPRODUCT($B141:$L141,$B$4:$L$4)*$B$2</f>
        <v>8.7960831678521895E-2</v>
      </c>
      <c r="Q141" s="25" cm="1">
        <f t="array" ref="Q141">SQRT((SUMPRODUCT($B141:$L141,$B$4:$L$4)^2)*($B$3^2)+SUMPRODUCT(($B141:$L141^2),($B$6:$L$6^2)))</f>
        <v>1.8587239972324301</v>
      </c>
      <c r="R141" s="24">
        <f t="shared" si="3"/>
        <v>4.73232345466525E-2</v>
      </c>
    </row>
    <row r="142" spans="1:18" x14ac:dyDescent="0.3">
      <c r="A142" s="24">
        <v>105</v>
      </c>
      <c r="B142" s="24">
        <v>0.88643872557351999</v>
      </c>
      <c r="C142" s="24">
        <v>-0.88810360577810998</v>
      </c>
      <c r="D142" s="24">
        <v>0.34006451721550401</v>
      </c>
      <c r="E142" s="24">
        <v>1.4408292553156801</v>
      </c>
      <c r="F142" s="24">
        <v>-0.51411145766636301</v>
      </c>
      <c r="G142" s="24">
        <v>1.9280784657199701</v>
      </c>
      <c r="H142" s="24">
        <v>-0.83055568230932897</v>
      </c>
      <c r="I142" s="24">
        <v>1.8711614731352599</v>
      </c>
      <c r="J142" s="24">
        <v>1.5081782817368199</v>
      </c>
      <c r="K142" s="24">
        <v>0.76533362094411905</v>
      </c>
      <c r="L142" s="24">
        <v>-5.5073135938870603</v>
      </c>
      <c r="M142" s="25" cm="1">
        <f t="array" ref="M142">SUMPRODUCT(B142:L142,$B$2:$L$2)</f>
        <v>-0.10574467851207101</v>
      </c>
      <c r="N142" s="25" cm="1">
        <f t="array" ref="N142">SQRT(MMULT(MMULT((B142:L142*$B$3:$L$3),($B$11:$L$21)),TRANSPOSE(B142:L142*$B$3:$L$3)))</f>
        <v>1.16300268911507</v>
      </c>
      <c r="O142" s="24">
        <f t="shared" si="2"/>
        <v>-9.0923846953898504E-2</v>
      </c>
      <c r="P142" s="25" cm="1">
        <f t="array" ref="P142">SUMPRODUCT($B142:$L142,$B$5:$L$5)+SUMPRODUCT($B142:$L142,$B$4:$L$4)*$B$2</f>
        <v>-0.105744678512076</v>
      </c>
      <c r="Q142" s="25" cm="1">
        <f t="array" ref="Q142">SQRT((SUMPRODUCT($B142:$L142,$B$4:$L$4)^2)*($B$3^2)+SUMPRODUCT(($B142:$L142^2),($B$6:$L$6^2)))</f>
        <v>1.2169780159008901</v>
      </c>
      <c r="R142" s="24">
        <f t="shared" si="3"/>
        <v>-8.6891198633359701E-2</v>
      </c>
    </row>
    <row r="143" spans="1:18" x14ac:dyDescent="0.3">
      <c r="A143" s="24">
        <v>106</v>
      </c>
      <c r="B143" s="24">
        <v>-0.56603039629058105</v>
      </c>
      <c r="C143" s="24">
        <v>0.27579315416503503</v>
      </c>
      <c r="D143" s="24">
        <v>-0.51863835131654401</v>
      </c>
      <c r="E143" s="24">
        <v>1.9401689686419901</v>
      </c>
      <c r="F143" s="24">
        <v>0.97617691560737696</v>
      </c>
      <c r="G143" s="24">
        <v>1.7219468922777701</v>
      </c>
      <c r="H143" s="24">
        <v>1.23116202854058</v>
      </c>
      <c r="I143" s="24">
        <v>-0.65855871558944101</v>
      </c>
      <c r="J143" s="24">
        <v>-0.21697617371730901</v>
      </c>
      <c r="K143" s="24">
        <v>-0.47655418841403202</v>
      </c>
      <c r="L143" s="24">
        <v>-2.7084901339048502</v>
      </c>
      <c r="M143" s="25" cm="1">
        <f t="array" ref="M143">SUMPRODUCT(B143:L143,$B$2:$L$2)</f>
        <v>-8.0609219915510302E-2</v>
      </c>
      <c r="N143" s="25" cm="1">
        <f t="array" ref="N143">SQRT(MMULT(MMULT((B143:L143*$B$3:$L$3),($B$11:$L$21)),TRANSPOSE(B143:L143*$B$3:$L$3)))</f>
        <v>0.92310531871790702</v>
      </c>
      <c r="O143" s="24">
        <f t="shared" si="2"/>
        <v>-8.7323968653401099E-2</v>
      </c>
      <c r="P143" s="25" cm="1">
        <f t="array" ref="P143">SUMPRODUCT($B143:$L143,$B$5:$L$5)+SUMPRODUCT($B143:$L143,$B$4:$L$4)*$B$2</f>
        <v>-8.0609219915512495E-2</v>
      </c>
      <c r="Q143" s="25" cm="1">
        <f t="array" ref="Q143">SQRT((SUMPRODUCT($B143:$L143,$B$4:$L$4)^2)*($B$3^2)+SUMPRODUCT(($B143:$L143^2),($B$6:$L$6^2)))</f>
        <v>0.85814989834987498</v>
      </c>
      <c r="R143" s="24">
        <f t="shared" si="3"/>
        <v>-9.3933728909733602E-2</v>
      </c>
    </row>
    <row r="144" spans="1:18" x14ac:dyDescent="0.3">
      <c r="A144" s="24">
        <v>107</v>
      </c>
      <c r="B144" s="24">
        <v>0.94228652625101905</v>
      </c>
      <c r="C144" s="24">
        <v>-0.63696955060605498</v>
      </c>
      <c r="D144" s="24">
        <v>1.25961479690939</v>
      </c>
      <c r="E144" s="24">
        <v>-0.515317598117493</v>
      </c>
      <c r="F144" s="24">
        <v>3.04499860404592E-2</v>
      </c>
      <c r="G144" s="24">
        <v>6.9819196295503899E-2</v>
      </c>
      <c r="H144" s="24">
        <v>1.93209650273574</v>
      </c>
      <c r="I144" s="24">
        <v>0.22054070660634201</v>
      </c>
      <c r="J144" s="24">
        <v>0.86800201276066202</v>
      </c>
      <c r="K144" s="24">
        <v>-0.299198604632259</v>
      </c>
      <c r="L144" s="24">
        <v>-2.8713239742433099</v>
      </c>
      <c r="M144" s="25" cm="1">
        <f t="array" ref="M144">SUMPRODUCT(B144:L144,$B$2:$L$2)</f>
        <v>7.4035153453138394E-2</v>
      </c>
      <c r="N144" s="25" cm="1">
        <f t="array" ref="N144">SQRT(MMULT(MMULT((B144:L144*$B$3:$L$3),($B$11:$L$21)),TRANSPOSE(B144:L144*$B$3:$L$3)))</f>
        <v>0.87364972653057205</v>
      </c>
      <c r="O144" s="24">
        <f t="shared" si="2"/>
        <v>8.4742375811351703E-2</v>
      </c>
      <c r="P144" s="25" cm="1">
        <f t="array" ref="P144">SUMPRODUCT($B144:$L144,$B$5:$L$5)+SUMPRODUCT($B144:$L144,$B$4:$L$4)*$B$2</f>
        <v>7.4035153453136798E-2</v>
      </c>
      <c r="Q144" s="25" cm="1">
        <f t="array" ref="Q144">SQRT((SUMPRODUCT($B144:$L144,$B$4:$L$4)^2)*($B$3^2)+SUMPRODUCT(($B144:$L144^2),($B$6:$L$6^2)))</f>
        <v>0.99902343137393101</v>
      </c>
      <c r="R144" s="24">
        <f t="shared" si="3"/>
        <v>7.4107524536554795E-2</v>
      </c>
    </row>
    <row r="145" spans="1:18" x14ac:dyDescent="0.3">
      <c r="A145" s="24">
        <v>108</v>
      </c>
      <c r="B145" s="24">
        <v>1.5604266723813101</v>
      </c>
      <c r="C145" s="24">
        <v>0.97548988528309399</v>
      </c>
      <c r="D145" s="24">
        <v>1.26869282107022</v>
      </c>
      <c r="E145" s="24">
        <v>1.5143938866433599</v>
      </c>
      <c r="F145" s="24">
        <v>-0.788969484215164</v>
      </c>
      <c r="G145" s="24">
        <v>1.46055991175703</v>
      </c>
      <c r="H145" s="24">
        <v>1.6204249654715499</v>
      </c>
      <c r="I145" s="24">
        <v>1.42122893047759</v>
      </c>
      <c r="J145" s="24">
        <v>0.55069498340970102</v>
      </c>
      <c r="K145" s="24">
        <v>-0.52068740907897904</v>
      </c>
      <c r="L145" s="24">
        <v>-8.0622551631997208</v>
      </c>
      <c r="M145" s="25" cm="1">
        <f t="array" ref="M145">SUMPRODUCT(B145:L145,$B$2:$L$2)</f>
        <v>-4.9398467586124303E-2</v>
      </c>
      <c r="N145" s="25" cm="1">
        <f t="array" ref="N145">SQRT(MMULT(MMULT((B145:L145*$B$3:$L$3),($B$11:$L$21)),TRANSPOSE(B145:L145*$B$3:$L$3)))</f>
        <v>1.7717359811693201</v>
      </c>
      <c r="O145" s="24">
        <f t="shared" si="2"/>
        <v>-2.78813932274052E-2</v>
      </c>
      <c r="P145" s="25" cm="1">
        <f t="array" ref="P145">SUMPRODUCT($B145:$L145,$B$5:$L$5)+SUMPRODUCT($B145:$L145,$B$4:$L$4)*$B$2</f>
        <v>-4.9398467586128703E-2</v>
      </c>
      <c r="Q145" s="25" cm="1">
        <f t="array" ref="Q145">SQRT((SUMPRODUCT($B145:$L145,$B$4:$L$4)^2)*($B$3^2)+SUMPRODUCT(($B145:$L145^2),($B$6:$L$6^2)))</f>
        <v>1.75579464656038</v>
      </c>
      <c r="R145" s="24">
        <f t="shared" si="3"/>
        <v>-2.81345359395536E-2</v>
      </c>
    </row>
    <row r="146" spans="1:18" x14ac:dyDescent="0.3">
      <c r="A146" s="24">
        <v>109</v>
      </c>
      <c r="B146" s="24">
        <v>1.3786967600392701</v>
      </c>
      <c r="C146" s="24">
        <v>1.38759268222304</v>
      </c>
      <c r="D146" s="24">
        <v>-0.49519844704558202</v>
      </c>
      <c r="E146" s="24">
        <v>-0.300830441089522</v>
      </c>
      <c r="F146" s="24">
        <v>1.9716737053059401</v>
      </c>
      <c r="G146" s="24">
        <v>0.26603572309367102</v>
      </c>
      <c r="H146" s="24">
        <v>0.36501529225940799</v>
      </c>
      <c r="I146" s="24">
        <v>0.41399570816442899</v>
      </c>
      <c r="J146" s="24">
        <v>-0.28475766531173302</v>
      </c>
      <c r="K146" s="24">
        <v>0.71853176152598197</v>
      </c>
      <c r="L146" s="24">
        <v>-4.4207550791649002</v>
      </c>
      <c r="M146" s="25" cm="1">
        <f t="array" ref="M146">SUMPRODUCT(B146:L146,$B$2:$L$2)</f>
        <v>-9.8028613946736995E-2</v>
      </c>
      <c r="N146" s="25" cm="1">
        <f t="array" ref="N146">SQRT(MMULT(MMULT((B146:L146*$B$3:$L$3),($B$11:$L$21)),TRANSPOSE(B146:L146*$B$3:$L$3)))</f>
        <v>0.98883168485963202</v>
      </c>
      <c r="O146" s="24">
        <f t="shared" si="2"/>
        <v>-9.9135793732835806E-2</v>
      </c>
      <c r="P146" s="25" cm="1">
        <f t="array" ref="P146">SUMPRODUCT($B146:$L146,$B$5:$L$5)+SUMPRODUCT($B146:$L146,$B$4:$L$4)*$B$2</f>
        <v>-9.8028613946737703E-2</v>
      </c>
      <c r="Q146" s="25" cm="1">
        <f t="array" ref="Q146">SQRT((SUMPRODUCT($B146:$L146,$B$4:$L$4)^2)*($B$3^2)+SUMPRODUCT(($B146:$L146^2),($B$6:$L$6^2)))</f>
        <v>0.988381892946532</v>
      </c>
      <c r="R146" s="24">
        <f t="shared" si="3"/>
        <v>-9.9180908357697703E-2</v>
      </c>
    </row>
    <row r="147" spans="1:18" x14ac:dyDescent="0.3">
      <c r="A147" s="24">
        <v>110</v>
      </c>
      <c r="B147" s="24">
        <v>1.40185608885225</v>
      </c>
      <c r="C147" s="24">
        <v>1.5327251560758099</v>
      </c>
      <c r="D147" s="24">
        <v>-0.80810933014629105</v>
      </c>
      <c r="E147" s="24">
        <v>-0.93839423249475296</v>
      </c>
      <c r="F147" s="24">
        <v>0.95675046549593001</v>
      </c>
      <c r="G147" s="24">
        <v>3.96429499874313E-2</v>
      </c>
      <c r="H147" s="24">
        <v>1.2827676288601</v>
      </c>
      <c r="I147" s="24">
        <v>-0.33568608072891698</v>
      </c>
      <c r="J147" s="24">
        <v>1.8010506397436199</v>
      </c>
      <c r="K147" s="24">
        <v>-0.23062777434475401</v>
      </c>
      <c r="L147" s="24">
        <v>-3.7019755113004198</v>
      </c>
      <c r="M147" s="25" cm="1">
        <f t="array" ref="M147">SUMPRODUCT(B147:L147,$B$2:$L$2)</f>
        <v>-0.25380746927062497</v>
      </c>
      <c r="N147" s="25" cm="1">
        <f t="array" ref="N147">SQRT(MMULT(MMULT((B147:L147*$B$3:$L$3),($B$11:$L$21)),TRANSPOSE(B147:L147*$B$3:$L$3)))</f>
        <v>0.934421809572896</v>
      </c>
      <c r="O147" s="24">
        <f t="shared" si="2"/>
        <v>-0.27161980453627799</v>
      </c>
      <c r="P147" s="25" cm="1">
        <f t="array" ref="P147">SUMPRODUCT($B147:$L147,$B$5:$L$5)+SUMPRODUCT($B147:$L147,$B$4:$L$4)*$B$2</f>
        <v>-0.25380746927062398</v>
      </c>
      <c r="Q147" s="25" cm="1">
        <f t="array" ref="Q147">SQRT((SUMPRODUCT($B147:$L147,$B$4:$L$4)^2)*($B$3^2)+SUMPRODUCT(($B147:$L147^2),($B$6:$L$6^2)))</f>
        <v>0.98064181065713196</v>
      </c>
      <c r="R147" s="24">
        <f t="shared" si="3"/>
        <v>-0.258817711535823</v>
      </c>
    </row>
    <row r="148" spans="1:18" x14ac:dyDescent="0.3">
      <c r="A148" s="24">
        <v>111</v>
      </c>
      <c r="B148" s="24">
        <v>1.00597676725023</v>
      </c>
      <c r="C148" s="24">
        <v>-0.40629155923466198</v>
      </c>
      <c r="D148" s="24">
        <v>1.1272557759724899</v>
      </c>
      <c r="E148" s="24">
        <v>0.35075366066708502</v>
      </c>
      <c r="F148" s="24">
        <v>-0.63382476324235204</v>
      </c>
      <c r="G148" s="24">
        <v>1.04491141422997</v>
      </c>
      <c r="H148" s="24">
        <v>0.112075337471256</v>
      </c>
      <c r="I148" s="24">
        <v>0.115235631126877</v>
      </c>
      <c r="J148" s="24">
        <v>2.9896779495762499E-2</v>
      </c>
      <c r="K148" s="24">
        <v>0.120037042543192</v>
      </c>
      <c r="L148" s="24">
        <v>-1.8660260862798499</v>
      </c>
      <c r="M148" s="25" cm="1">
        <f t="array" ref="M148">SUMPRODUCT(B148:L148,$B$2:$L$2)</f>
        <v>0.16654268549910001</v>
      </c>
      <c r="N148" s="25" cm="1">
        <f t="array" ref="N148">SQRT(MMULT(MMULT((B148:L148*$B$3:$L$3),($B$11:$L$21)),TRANSPOSE(B148:L148*$B$3:$L$3)))</f>
        <v>0.76916667543747397</v>
      </c>
      <c r="O148" s="24">
        <f t="shared" si="2"/>
        <v>0.21652353230770999</v>
      </c>
      <c r="P148" s="25" cm="1">
        <f t="array" ref="P148">SUMPRODUCT($B148:$L148,$B$5:$L$5)+SUMPRODUCT($B148:$L148,$B$4:$L$4)*$B$2</f>
        <v>0.16654268549909901</v>
      </c>
      <c r="Q148" s="25" cm="1">
        <f t="array" ref="Q148">SQRT((SUMPRODUCT($B148:$L148,$B$4:$L$4)^2)*($B$3^2)+SUMPRODUCT(($B148:$L148^2),($B$6:$L$6^2)))</f>
        <v>0.82401091865283904</v>
      </c>
      <c r="R148" s="24">
        <f t="shared" si="3"/>
        <v>0.20211223143908899</v>
      </c>
    </row>
    <row r="149" spans="1:18" x14ac:dyDescent="0.3">
      <c r="A149" s="24">
        <v>112</v>
      </c>
      <c r="B149" s="24">
        <v>1.18112053031375</v>
      </c>
      <c r="C149" s="24">
        <v>-0.80810637753704395</v>
      </c>
      <c r="D149" s="24">
        <v>-0.14888211189695599</v>
      </c>
      <c r="E149" s="24">
        <v>0.163955398450219</v>
      </c>
      <c r="F149" s="24">
        <v>0.55725832291712296</v>
      </c>
      <c r="G149" s="24">
        <v>1.25786396752091</v>
      </c>
      <c r="H149" s="24">
        <v>1.5907386446157901</v>
      </c>
      <c r="I149" s="24">
        <v>0.45668554677797801</v>
      </c>
      <c r="J149" s="24">
        <v>1.4460341225209601</v>
      </c>
      <c r="K149" s="24">
        <v>0.32723314857023</v>
      </c>
      <c r="L149" s="24">
        <v>-5.0239011922529402</v>
      </c>
      <c r="M149" s="25" cm="1">
        <f t="array" ref="M149">SUMPRODUCT(B149:L149,$B$2:$L$2)</f>
        <v>-0.26945565888961498</v>
      </c>
      <c r="N149" s="25" cm="1">
        <f t="array" ref="N149">SQRT(MMULT(MMULT((B149:L149*$B$3:$L$3),($B$11:$L$21)),TRANSPOSE(B149:L149*$B$3:$L$3)))</f>
        <v>0.98434930275435395</v>
      </c>
      <c r="O149" s="24">
        <f t="shared" si="2"/>
        <v>-0.27373987885767598</v>
      </c>
      <c r="P149" s="25" cm="1">
        <f t="array" ref="P149">SUMPRODUCT($B149:$L149,$B$5:$L$5)+SUMPRODUCT($B149:$L149,$B$4:$L$4)*$B$2</f>
        <v>-0.26945565888961898</v>
      </c>
      <c r="Q149" s="25" cm="1">
        <f t="array" ref="Q149">SQRT((SUMPRODUCT($B149:$L149,$B$4:$L$4)^2)*($B$3^2)+SUMPRODUCT(($B149:$L149^2),($B$6:$L$6^2)))</f>
        <v>0.95017322014545602</v>
      </c>
      <c r="R149" s="24">
        <f t="shared" si="3"/>
        <v>-0.28358582748561301</v>
      </c>
    </row>
    <row r="150" spans="1:18" x14ac:dyDescent="0.3">
      <c r="A150" s="24">
        <v>113</v>
      </c>
      <c r="B150" s="24">
        <v>-0.45118614222526499</v>
      </c>
      <c r="C150" s="24">
        <v>-0.24287870786504201</v>
      </c>
      <c r="D150" s="24">
        <v>0.41407629842151</v>
      </c>
      <c r="E150" s="24">
        <v>0.42330566537240599</v>
      </c>
      <c r="F150" s="24">
        <v>1.8383581223535701</v>
      </c>
      <c r="G150" s="24">
        <v>1.82702539837533</v>
      </c>
      <c r="H150" s="24">
        <v>2.86610475823879E-2</v>
      </c>
      <c r="I150" s="24">
        <v>-5.9403546264989303E-2</v>
      </c>
      <c r="J150" s="24">
        <v>0.12846891771869801</v>
      </c>
      <c r="K150" s="24">
        <v>0.95426018866607798</v>
      </c>
      <c r="L150" s="24">
        <v>-3.8606872421346901</v>
      </c>
      <c r="M150" s="25" cm="1">
        <f t="array" ref="M150">SUMPRODUCT(B150:L150,$B$2:$L$2)</f>
        <v>5.9915060129249E-2</v>
      </c>
      <c r="N150" s="25" cm="1">
        <f t="array" ref="N150">SQRT(MMULT(MMULT((B150:L150*$B$3:$L$3),($B$11:$L$21)),TRANSPOSE(B150:L150*$B$3:$L$3)))</f>
        <v>0.77079263623078698</v>
      </c>
      <c r="O150" s="24">
        <f t="shared" si="2"/>
        <v>7.7731749517271603E-2</v>
      </c>
      <c r="P150" s="25" cm="1">
        <f t="array" ref="P150">SUMPRODUCT($B150:$L150,$B$5:$L$5)+SUMPRODUCT($B150:$L150,$B$4:$L$4)*$B$2</f>
        <v>5.9915060129246397E-2</v>
      </c>
      <c r="Q150" s="25" cm="1">
        <f t="array" ref="Q150">SQRT((SUMPRODUCT($B150:$L150,$B$4:$L$4)^2)*($B$3^2)+SUMPRODUCT(($B150:$L150^2),($B$6:$L$6^2)))</f>
        <v>0.86145692889908798</v>
      </c>
      <c r="R150" s="24">
        <f t="shared" si="3"/>
        <v>6.9550848242425495E-2</v>
      </c>
    </row>
    <row r="151" spans="1:18" x14ac:dyDescent="0.3">
      <c r="A151" s="24">
        <v>114</v>
      </c>
      <c r="B151" s="24">
        <v>0.18070987954869899</v>
      </c>
      <c r="C151" s="24">
        <v>0.79674979415449099</v>
      </c>
      <c r="D151" s="24">
        <v>1.97740843479374</v>
      </c>
      <c r="E151" s="24">
        <v>-0.356436795723995</v>
      </c>
      <c r="F151" s="24">
        <v>1.85866758520653</v>
      </c>
      <c r="G151" s="24">
        <v>1.8149963180680699</v>
      </c>
      <c r="H151" s="24">
        <v>0.99538720959868698</v>
      </c>
      <c r="I151" s="24">
        <v>1.35634640326955</v>
      </c>
      <c r="J151" s="24">
        <v>-0.14395138810437699</v>
      </c>
      <c r="K151" s="24">
        <v>-0.64344736672778602</v>
      </c>
      <c r="L151" s="24">
        <v>-6.8364300740836104</v>
      </c>
      <c r="M151" s="25" cm="1">
        <f t="array" ref="M151">SUMPRODUCT(B151:L151,$B$2:$L$2)</f>
        <v>0.25960074487523099</v>
      </c>
      <c r="N151" s="25" cm="1">
        <f t="array" ref="N151">SQRT(MMULT(MMULT((B151:L151*$B$3:$L$3),($B$11:$L$21)),TRANSPOSE(B151:L151*$B$3:$L$3)))</f>
        <v>1.7692258636199401</v>
      </c>
      <c r="O151" s="24">
        <f t="shared" si="2"/>
        <v>0.146731262646179</v>
      </c>
      <c r="P151" s="25" cm="1">
        <f t="array" ref="P151">SUMPRODUCT($B151:$L151,$B$5:$L$5)+SUMPRODUCT($B151:$L151,$B$4:$L$4)*$B$2</f>
        <v>0.259600744875228</v>
      </c>
      <c r="Q151" s="25" cm="1">
        <f t="array" ref="Q151">SQRT((SUMPRODUCT($B151:$L151,$B$4:$L$4)^2)*($B$3^2)+SUMPRODUCT(($B151:$L151^2),($B$6:$L$6^2)))</f>
        <v>1.8501925710531899</v>
      </c>
      <c r="R151" s="24">
        <f t="shared" si="3"/>
        <v>0.14031012173368199</v>
      </c>
    </row>
    <row r="152" spans="1:18" x14ac:dyDescent="0.3">
      <c r="A152" s="24">
        <v>115</v>
      </c>
      <c r="B152" s="24">
        <v>-0.29833288676745401</v>
      </c>
      <c r="C152" s="24">
        <v>0.25978622442611998</v>
      </c>
      <c r="D152" s="24">
        <v>0.125193272539662</v>
      </c>
      <c r="E152" s="24">
        <v>0.88764764111820904</v>
      </c>
      <c r="F152" s="24">
        <v>-0.35651763777558598</v>
      </c>
      <c r="G152" s="24">
        <v>0.39220667351796501</v>
      </c>
      <c r="H152" s="24">
        <v>0.10148592727160299</v>
      </c>
      <c r="I152" s="24">
        <v>1.8202794660138499</v>
      </c>
      <c r="J152" s="24">
        <v>1.13829669199073</v>
      </c>
      <c r="K152" s="24">
        <v>1.6225245199815199</v>
      </c>
      <c r="L152" s="24">
        <v>-4.6925698923166204</v>
      </c>
      <c r="M152" s="25" cm="1">
        <f t="array" ref="M152">SUMPRODUCT(B152:L152,$B$2:$L$2)</f>
        <v>-8.5588606974168799E-2</v>
      </c>
      <c r="N152" s="25" cm="1">
        <f t="array" ref="N152">SQRT(MMULT(MMULT((B152:L152*$B$3:$L$3),($B$11:$L$21)),TRANSPOSE(B152:L152*$B$3:$L$3)))</f>
        <v>0.92689456477325105</v>
      </c>
      <c r="O152" s="24">
        <f t="shared" si="2"/>
        <v>-9.2339096836873302E-2</v>
      </c>
      <c r="P152" s="25" cm="1">
        <f t="array" ref="P152">SUMPRODUCT($B152:$L152,$B$5:$L$5)+SUMPRODUCT($B152:$L152,$B$4:$L$4)*$B$2</f>
        <v>-8.5588606974171505E-2</v>
      </c>
      <c r="Q152" s="25" cm="1">
        <f t="array" ref="Q152">SQRT((SUMPRODUCT($B152:$L152,$B$4:$L$4)^2)*($B$3^2)+SUMPRODUCT(($B152:$L152^2),($B$6:$L$6^2)))</f>
        <v>0.97472214579321803</v>
      </c>
      <c r="R152" s="24">
        <f t="shared" si="3"/>
        <v>-8.7808210107425497E-2</v>
      </c>
    </row>
    <row r="153" spans="1:18" x14ac:dyDescent="0.3">
      <c r="A153" s="24">
        <v>116</v>
      </c>
      <c r="B153" s="24">
        <v>0.94612186496804196</v>
      </c>
      <c r="C153" s="24">
        <v>1.2715184835542399</v>
      </c>
      <c r="D153" s="24">
        <v>0.211025169984113</v>
      </c>
      <c r="E153" s="24">
        <v>0.56536876303971795</v>
      </c>
      <c r="F153" s="24">
        <v>-0.41152239319011202</v>
      </c>
      <c r="G153" s="24">
        <v>-0.90797901693269201</v>
      </c>
      <c r="H153" s="24">
        <v>1.3059023897136299</v>
      </c>
      <c r="I153" s="24">
        <v>1.24843011827384</v>
      </c>
      <c r="J153" s="24">
        <v>1.8153033951258599</v>
      </c>
      <c r="K153" s="24">
        <v>1.9107574760577799</v>
      </c>
      <c r="L153" s="24">
        <v>-6.9549262505944203</v>
      </c>
      <c r="M153" s="25" cm="1">
        <f t="array" ref="M153">SUMPRODUCT(B153:L153,$B$2:$L$2)</f>
        <v>-0.22463769970061601</v>
      </c>
      <c r="N153" s="25" cm="1">
        <f t="array" ref="N153">SQRT(MMULT(MMULT((B153:L153*$B$3:$L$3),($B$11:$L$21)),TRANSPOSE(B153:L153*$B$3:$L$3)))</f>
        <v>1.2036229483640599</v>
      </c>
      <c r="O153" s="24">
        <f t="shared" si="2"/>
        <v>-0.18663461012100099</v>
      </c>
      <c r="P153" s="25" cm="1">
        <f t="array" ref="P153">SUMPRODUCT($B153:$L153,$B$5:$L$5)+SUMPRODUCT($B153:$L153,$B$4:$L$4)*$B$2</f>
        <v>-0.224637699700619</v>
      </c>
      <c r="Q153" s="25" cm="1">
        <f t="array" ref="Q153">SQRT((SUMPRODUCT($B153:$L153,$B$4:$L$4)^2)*($B$3^2)+SUMPRODUCT(($B153:$L153^2),($B$6:$L$6^2)))</f>
        <v>1.3211226295986001</v>
      </c>
      <c r="R153" s="24">
        <f t="shared" si="3"/>
        <v>-0.17003546428454699</v>
      </c>
    </row>
    <row r="154" spans="1:18" x14ac:dyDescent="0.3">
      <c r="A154" s="24">
        <v>117</v>
      </c>
      <c r="B154" s="24">
        <v>-0.49049126780003599</v>
      </c>
      <c r="C154" s="24">
        <v>6.0520037370781002E-2</v>
      </c>
      <c r="D154" s="24">
        <v>1.1457974128760999</v>
      </c>
      <c r="E154" s="24">
        <v>-0.36834718930563098</v>
      </c>
      <c r="F154" s="24">
        <v>0.71619953284089499</v>
      </c>
      <c r="G154" s="24">
        <v>1.3670844949790399</v>
      </c>
      <c r="H154" s="24">
        <v>-0.36098476120622902</v>
      </c>
      <c r="I154" s="24">
        <v>1.6547565104592901</v>
      </c>
      <c r="J154" s="24">
        <v>1.9874533260507099</v>
      </c>
      <c r="K154" s="24">
        <v>1.15655182562064</v>
      </c>
      <c r="L154" s="24">
        <v>-5.8685399218855698</v>
      </c>
      <c r="M154" s="25" cm="1">
        <f t="array" ref="M154">SUMPRODUCT(B154:L154,$B$2:$L$2)</f>
        <v>6.9948392333684203E-2</v>
      </c>
      <c r="N154" s="25" cm="1">
        <f t="array" ref="N154">SQRT(MMULT(MMULT((B154:L154*$B$3:$L$3),($B$11:$L$21)),TRANSPOSE(B154:L154*$B$3:$L$3)))</f>
        <v>1.14351819916841</v>
      </c>
      <c r="O154" s="24">
        <f t="shared" si="2"/>
        <v>6.1169461390778099E-2</v>
      </c>
      <c r="P154" s="25" cm="1">
        <f t="array" ref="P154">SUMPRODUCT($B154:$L154,$B$5:$L$5)+SUMPRODUCT($B154:$L154,$B$4:$L$4)*$B$2</f>
        <v>6.9948392333681303E-2</v>
      </c>
      <c r="Q154" s="25" cm="1">
        <f t="array" ref="Q154">SQRT((SUMPRODUCT($B154:$L154,$B$4:$L$4)^2)*($B$3^2)+SUMPRODUCT(($B154:$L154^2),($B$6:$L$6^2)))</f>
        <v>1.33611807114253</v>
      </c>
      <c r="R154" s="24">
        <f t="shared" si="3"/>
        <v>5.2351954400158503E-2</v>
      </c>
    </row>
    <row r="155" spans="1:18" x14ac:dyDescent="0.3">
      <c r="A155" s="24">
        <v>118</v>
      </c>
      <c r="B155" s="24">
        <v>-0.40300270787381398</v>
      </c>
      <c r="C155" s="24">
        <v>-0.125912738977732</v>
      </c>
      <c r="D155" s="24">
        <v>-0.69568293955162996</v>
      </c>
      <c r="E155" s="24">
        <v>-7.3661649477004196E-2</v>
      </c>
      <c r="F155" s="24">
        <v>1.6660477833516201</v>
      </c>
      <c r="G155" s="24">
        <v>1.2428578923695</v>
      </c>
      <c r="H155" s="24">
        <v>0.916975723588491</v>
      </c>
      <c r="I155" s="24">
        <v>-4.1114614229134497E-2</v>
      </c>
      <c r="J155" s="24">
        <v>1.2816329389541901</v>
      </c>
      <c r="K155" s="24">
        <v>-8.08282807051703E-2</v>
      </c>
      <c r="L155" s="24">
        <v>-2.6873114074493198</v>
      </c>
      <c r="M155" s="25" cm="1">
        <f t="array" ref="M155">SUMPRODUCT(B155:L155,$B$2:$L$2)</f>
        <v>-0.155610183443637</v>
      </c>
      <c r="N155" s="25" cm="1">
        <f t="array" ref="N155">SQRT(MMULT(MMULT((B155:L155*$B$3:$L$3),($B$11:$L$21)),TRANSPOSE(B155:L155*$B$3:$L$3)))</f>
        <v>0.78268613726639702</v>
      </c>
      <c r="O155" s="24">
        <f t="shared" si="2"/>
        <v>-0.19881556096945799</v>
      </c>
      <c r="P155" s="25" cm="1">
        <f t="array" ref="P155">SUMPRODUCT($B155:$L155,$B$5:$L$5)+SUMPRODUCT($B155:$L155,$B$4:$L$4)*$B$2</f>
        <v>-0.155610183443639</v>
      </c>
      <c r="Q155" s="25" cm="1">
        <f t="array" ref="Q155">SQRT((SUMPRODUCT($B155:$L155,$B$4:$L$4)^2)*($B$3^2)+SUMPRODUCT(($B155:$L155^2),($B$6:$L$6^2)))</f>
        <v>0.73856369528722599</v>
      </c>
      <c r="R155" s="24">
        <f t="shared" si="3"/>
        <v>-0.21069297670138301</v>
      </c>
    </row>
    <row r="156" spans="1:18" x14ac:dyDescent="0.3">
      <c r="A156" s="24">
        <v>119</v>
      </c>
      <c r="B156" s="24">
        <v>0.92607322048748797</v>
      </c>
      <c r="C156" s="24">
        <v>1.3653995324786199</v>
      </c>
      <c r="D156" s="24">
        <v>1.25151828388374</v>
      </c>
      <c r="E156" s="24">
        <v>1.8478930255633701</v>
      </c>
      <c r="F156" s="24">
        <v>-0.88870053814472005</v>
      </c>
      <c r="G156" s="24">
        <v>-0.14469813629456299</v>
      </c>
      <c r="H156" s="24">
        <v>0.62856911826324902</v>
      </c>
      <c r="I156" s="24">
        <v>0.82386729134493097</v>
      </c>
      <c r="J156" s="24">
        <v>0.349811605273675</v>
      </c>
      <c r="K156" s="24">
        <v>-0.46753059563224902</v>
      </c>
      <c r="L156" s="24">
        <v>-4.6922028072235502</v>
      </c>
      <c r="M156" s="25" cm="1">
        <f t="array" ref="M156">SUMPRODUCT(B156:L156,$B$2:$L$2)</f>
        <v>0.15664895422726099</v>
      </c>
      <c r="N156" s="25" cm="1">
        <f t="array" ref="N156">SQRT(MMULT(MMULT((B156:L156*$B$3:$L$3),($B$11:$L$21)),TRANSPOSE(B156:L156*$B$3:$L$3)))</f>
        <v>1.3540507139543201</v>
      </c>
      <c r="O156" s="24">
        <f t="shared" si="2"/>
        <v>0.115689133806362</v>
      </c>
      <c r="P156" s="25" cm="1">
        <f t="array" ref="P156">SUMPRODUCT($B156:$L156,$B$5:$L$5)+SUMPRODUCT($B156:$L156,$B$4:$L$4)*$B$2</f>
        <v>0.156648954227259</v>
      </c>
      <c r="Q156" s="25" cm="1">
        <f t="array" ref="Q156">SQRT((SUMPRODUCT($B156:$L156,$B$4:$L$4)^2)*($B$3^2)+SUMPRODUCT(($B156:$L156^2),($B$6:$L$6^2)))</f>
        <v>1.34089711477272</v>
      </c>
      <c r="R156" s="24">
        <f t="shared" si="3"/>
        <v>0.11682399231190101</v>
      </c>
    </row>
    <row r="157" spans="1:18" x14ac:dyDescent="0.3">
      <c r="A157" s="24">
        <v>120</v>
      </c>
      <c r="B157" s="24">
        <v>0.33957712218408898</v>
      </c>
      <c r="C157" s="24">
        <v>0.76863071790819104</v>
      </c>
      <c r="D157" s="24">
        <v>0.33495993157621101</v>
      </c>
      <c r="E157" s="24">
        <v>-5.6818142052646799E-2</v>
      </c>
      <c r="F157" s="24">
        <v>-0.85529019091434599</v>
      </c>
      <c r="G157" s="24">
        <v>-1.53297034449076E-2</v>
      </c>
      <c r="H157" s="24">
        <v>1.5244301473636499</v>
      </c>
      <c r="I157" s="24">
        <v>0.222780495781574</v>
      </c>
      <c r="J157" s="24">
        <v>0.79708861377008899</v>
      </c>
      <c r="K157" s="24">
        <v>-0.19147900710287999</v>
      </c>
      <c r="L157" s="24">
        <v>-1.8685499850690199</v>
      </c>
      <c r="M157" s="25" cm="1">
        <f t="array" ref="M157">SUMPRODUCT(B157:L157,$B$2:$L$2)</f>
        <v>-4.0249483760717896E-3</v>
      </c>
      <c r="N157" s="25" cm="1">
        <f t="array" ref="N157">SQRT(MMULT(MMULT((B157:L157*$B$3:$L$3),($B$11:$L$21)),TRANSPOSE(B157:L157*$B$3:$L$3)))</f>
        <v>0.53473198413745804</v>
      </c>
      <c r="O157" s="24">
        <f t="shared" si="2"/>
        <v>-7.5270387698319098E-3</v>
      </c>
      <c r="P157" s="25" cm="1">
        <f t="array" ref="P157">SUMPRODUCT($B157:$L157,$B$5:$L$5)+SUMPRODUCT($B157:$L157,$B$4:$L$4)*$B$2</f>
        <v>-4.0249483760717696E-3</v>
      </c>
      <c r="Q157" s="25" cm="1">
        <f t="array" ref="Q157">SQRT((SUMPRODUCT($B157:$L157,$B$4:$L$4)^2)*($B$3^2)+SUMPRODUCT(($B157:$L157^2),($B$6:$L$6^2)))</f>
        <v>0.56878688692055002</v>
      </c>
      <c r="R157" s="24">
        <f t="shared" si="3"/>
        <v>-7.0763733634280996E-3</v>
      </c>
    </row>
    <row r="158" spans="1:18" x14ac:dyDescent="0.3">
      <c r="A158" s="24">
        <v>121</v>
      </c>
      <c r="B158" s="24">
        <v>1.8349213060119001</v>
      </c>
      <c r="C158" s="24">
        <v>0.480198161861358</v>
      </c>
      <c r="D158" s="24">
        <v>0.58041271283277995</v>
      </c>
      <c r="E158" s="24">
        <v>1.0028821787136899</v>
      </c>
      <c r="F158" s="24">
        <v>1.9638823048332801</v>
      </c>
      <c r="G158" s="24">
        <v>1.4091698612441199</v>
      </c>
      <c r="H158" s="24">
        <v>1.26435757056016</v>
      </c>
      <c r="I158" s="24">
        <v>0.73178528004474597</v>
      </c>
      <c r="J158" s="24">
        <v>1.3260673176256601</v>
      </c>
      <c r="K158" s="24">
        <v>0.90330401094782398</v>
      </c>
      <c r="L158" s="24">
        <v>-10.496980704675501</v>
      </c>
      <c r="M158" s="25" cm="1">
        <f t="array" ref="M158">SUMPRODUCT(B158:L158,$B$2:$L$2)</f>
        <v>-0.24183254398752599</v>
      </c>
      <c r="N158" s="25" cm="1">
        <f t="array" ref="N158">SQRT(MMULT(MMULT((B158:L158*$B$3:$L$3),($B$11:$L$21)),TRANSPOSE(B158:L158*$B$3:$L$3)))</f>
        <v>1.78981006277948</v>
      </c>
      <c r="O158" s="24">
        <f t="shared" si="2"/>
        <v>-0.13511631709790101</v>
      </c>
      <c r="P158" s="25" cm="1">
        <f t="array" ref="P158">SUMPRODUCT($B158:$L158,$B$5:$L$5)+SUMPRODUCT($B158:$L158,$B$4:$L$4)*$B$2</f>
        <v>-0.24183254398753101</v>
      </c>
      <c r="Q158" s="25" cm="1">
        <f t="array" ref="Q158">SQRT((SUMPRODUCT($B158:$L158,$B$4:$L$4)^2)*($B$3^2)+SUMPRODUCT(($B158:$L158^2),($B$6:$L$6^2)))</f>
        <v>1.8751730902611501</v>
      </c>
      <c r="R158" s="24">
        <f t="shared" si="3"/>
        <v>-0.12896545137273199</v>
      </c>
    </row>
    <row r="159" spans="1:18" x14ac:dyDescent="0.3">
      <c r="A159" s="24">
        <v>122</v>
      </c>
      <c r="B159" s="24">
        <v>0.109458908269434</v>
      </c>
      <c r="C159" s="24">
        <v>0.36991384068567801</v>
      </c>
      <c r="D159" s="24">
        <v>-0.82027203651087999</v>
      </c>
      <c r="E159" s="24">
        <v>1.4950582017146099</v>
      </c>
      <c r="F159" s="24">
        <v>-0.85142980907746302</v>
      </c>
      <c r="G159" s="24">
        <v>1.84445690076031</v>
      </c>
      <c r="H159" s="24">
        <v>-0.77196114680361605</v>
      </c>
      <c r="I159" s="24">
        <v>0.46357613837457801</v>
      </c>
      <c r="J159" s="24">
        <v>-0.57493278066610498</v>
      </c>
      <c r="K159" s="24">
        <v>-0.14140677190336501</v>
      </c>
      <c r="L159" s="24">
        <v>-0.122461444843177</v>
      </c>
      <c r="M159" s="25" cm="1">
        <f t="array" ref="M159">SUMPRODUCT(B159:L159,$B$2:$L$2)</f>
        <v>-1.6620581133263999E-2</v>
      </c>
      <c r="N159" s="25" cm="1">
        <f t="array" ref="N159">SQRT(MMULT(MMULT((B159:L159*$B$3:$L$3),($B$11:$L$21)),TRANSPOSE(B159:L159*$B$3:$L$3)))</f>
        <v>0.69808108969947502</v>
      </c>
      <c r="O159" s="24">
        <f t="shared" si="2"/>
        <v>-2.3808954831335102E-2</v>
      </c>
      <c r="P159" s="25" cm="1">
        <f t="array" ref="P159">SUMPRODUCT($B159:$L159,$B$5:$L$5)+SUMPRODUCT($B159:$L159,$B$4:$L$4)*$B$2</f>
        <v>-1.6620581133265401E-2</v>
      </c>
      <c r="Q159" s="25" cm="1">
        <f t="array" ref="Q159">SQRT((SUMPRODUCT($B159:$L159,$B$4:$L$4)^2)*($B$3^2)+SUMPRODUCT(($B159:$L159^2),($B$6:$L$6^2)))</f>
        <v>0.74150915410248697</v>
      </c>
      <c r="R159" s="24">
        <f t="shared" si="3"/>
        <v>-2.2414532634303999E-2</v>
      </c>
    </row>
    <row r="160" spans="1:18" x14ac:dyDescent="0.3">
      <c r="A160" s="24">
        <v>123</v>
      </c>
      <c r="B160" s="24">
        <v>1.54259107687244</v>
      </c>
      <c r="C160" s="24">
        <v>1.0007029964509999</v>
      </c>
      <c r="D160" s="24">
        <v>1.95939191066906</v>
      </c>
      <c r="E160" s="24">
        <v>0.62159211984635598</v>
      </c>
      <c r="F160" s="24">
        <v>1.49427802545847</v>
      </c>
      <c r="G160" s="24">
        <v>0.117782280513089</v>
      </c>
      <c r="H160" s="24">
        <v>-0.95693803957247603</v>
      </c>
      <c r="I160" s="24">
        <v>1.4419219386882101</v>
      </c>
      <c r="J160" s="24">
        <v>0.955847208742576</v>
      </c>
      <c r="K160" s="24">
        <v>-0.26983020022140097</v>
      </c>
      <c r="L160" s="24">
        <v>-6.9073393174473301</v>
      </c>
      <c r="M160" s="25" cm="1">
        <f t="array" ref="M160">SUMPRODUCT(B160:L160,$B$2:$L$2)</f>
        <v>0.29751438495007598</v>
      </c>
      <c r="N160" s="25" cm="1">
        <f t="array" ref="N160">SQRT(MMULT(MMULT((B160:L160*$B$3:$L$3),($B$11:$L$21)),TRANSPOSE(B160:L160*$B$3:$L$3)))</f>
        <v>1.74789176692142</v>
      </c>
      <c r="O160" s="24">
        <f t="shared" si="2"/>
        <v>0.170213276691663</v>
      </c>
      <c r="P160" s="25" cm="1">
        <f t="array" ref="P160">SUMPRODUCT($B160:$L160,$B$5:$L$5)+SUMPRODUCT($B160:$L160,$B$4:$L$4)*$B$2</f>
        <v>0.29751438495007299</v>
      </c>
      <c r="Q160" s="25" cm="1">
        <f t="array" ref="Q160">SQRT((SUMPRODUCT($B160:$L160,$B$4:$L$4)^2)*($B$3^2)+SUMPRODUCT(($B160:$L160^2),($B$6:$L$6^2)))</f>
        <v>1.82705789067821</v>
      </c>
      <c r="R160" s="24">
        <f t="shared" si="3"/>
        <v>0.162837962862597</v>
      </c>
    </row>
    <row r="161" spans="1:18" x14ac:dyDescent="0.3">
      <c r="A161" s="24">
        <v>124</v>
      </c>
      <c r="B161" s="24">
        <v>0.10191879591460599</v>
      </c>
      <c r="C161" s="24">
        <v>0.60158888142990696</v>
      </c>
      <c r="D161" s="24">
        <v>-0.51262728862670703</v>
      </c>
      <c r="E161" s="24">
        <v>-0.98185418858984597</v>
      </c>
      <c r="F161" s="24">
        <v>0.12699947811412901</v>
      </c>
      <c r="G161" s="24">
        <v>-0.377908918268613</v>
      </c>
      <c r="H161" s="24">
        <v>-0.32469343240876303</v>
      </c>
      <c r="I161" s="24">
        <v>-0.158030671446659</v>
      </c>
      <c r="J161" s="24">
        <v>-0.332623047689241</v>
      </c>
      <c r="K161" s="24">
        <v>-0.83708063668886301</v>
      </c>
      <c r="L161" s="24">
        <v>3.6943110282600502</v>
      </c>
      <c r="M161" s="25" cm="1">
        <f t="array" ref="M161">SUMPRODUCT(B161:L161,$B$2:$L$2)</f>
        <v>0.18933797391611901</v>
      </c>
      <c r="N161" s="25" cm="1">
        <f t="array" ref="N161">SQRT(MMULT(MMULT((B161:L161*$B$3:$L$3),($B$11:$L$21)),TRANSPOSE(B161:L161*$B$3:$L$3)))</f>
        <v>0.67974516619718195</v>
      </c>
      <c r="O161" s="24">
        <f t="shared" si="2"/>
        <v>0.278542582325912</v>
      </c>
      <c r="P161" s="25" cm="1">
        <f t="array" ref="P161">SUMPRODUCT($B161:$L161,$B$5:$L$5)+SUMPRODUCT($B161:$L161,$B$4:$L$4)*$B$2</f>
        <v>0.18933797391612101</v>
      </c>
      <c r="Q161" s="25" cm="1">
        <f t="array" ref="Q161">SQRT((SUMPRODUCT($B161:$L161,$B$4:$L$4)^2)*($B$3^2)+SUMPRODUCT(($B161:$L161^2),($B$6:$L$6^2)))</f>
        <v>0.72919832116718497</v>
      </c>
      <c r="R161" s="24">
        <f t="shared" si="3"/>
        <v>0.25965223509162599</v>
      </c>
    </row>
    <row r="162" spans="1:18" x14ac:dyDescent="0.3">
      <c r="A162" s="24">
        <v>125</v>
      </c>
      <c r="B162" s="24">
        <v>1.2957687629443799</v>
      </c>
      <c r="C162" s="24">
        <v>-0.49882148865013798</v>
      </c>
      <c r="D162" s="24">
        <v>-0.51266762585034398</v>
      </c>
      <c r="E162" s="24">
        <v>1.9746603400648599</v>
      </c>
      <c r="F162" s="24">
        <v>1.66867457804207</v>
      </c>
      <c r="G162" s="24">
        <v>0.157037251833788</v>
      </c>
      <c r="H162" s="24">
        <v>0.60526220102433204</v>
      </c>
      <c r="I162" s="24">
        <v>0.90860955240702801</v>
      </c>
      <c r="J162" s="24">
        <v>-0.85443244364912696</v>
      </c>
      <c r="K162" s="24">
        <v>1.64683754498488</v>
      </c>
      <c r="L162" s="24">
        <v>-5.3909286731517403</v>
      </c>
      <c r="M162" s="25" cm="1">
        <f t="array" ref="M162">SUMPRODUCT(B162:L162,$B$2:$L$2)</f>
        <v>-0.18261368029281</v>
      </c>
      <c r="N162" s="25" cm="1">
        <f t="array" ref="N162">SQRT(MMULT(MMULT((B162:L162*$B$3:$L$3),($B$11:$L$21)),TRANSPOSE(B162:L162*$B$3:$L$3)))</f>
        <v>1.24669559121556</v>
      </c>
      <c r="O162" s="24">
        <f t="shared" si="2"/>
        <v>-0.14647816321766</v>
      </c>
      <c r="P162" s="25" cm="1">
        <f t="array" ref="P162">SUMPRODUCT($B162:$L162,$B$5:$L$5)+SUMPRODUCT($B162:$L162,$B$4:$L$4)*$B$2</f>
        <v>-0.182613680292814</v>
      </c>
      <c r="Q162" s="25" cm="1">
        <f t="array" ref="Q162">SQRT((SUMPRODUCT($B162:$L162,$B$4:$L$4)^2)*($B$3^2)+SUMPRODUCT(($B162:$L162^2),($B$6:$L$6^2)))</f>
        <v>1.15530369160458</v>
      </c>
      <c r="R162" s="24">
        <f t="shared" si="3"/>
        <v>-0.158065521316897</v>
      </c>
    </row>
    <row r="163" spans="1:18" x14ac:dyDescent="0.3">
      <c r="A163" s="24">
        <v>126</v>
      </c>
      <c r="B163" s="24">
        <v>1.41582891095834</v>
      </c>
      <c r="C163" s="24">
        <v>-0.57219289793372097</v>
      </c>
      <c r="D163" s="24">
        <v>1.9410084376146799</v>
      </c>
      <c r="E163" s="24">
        <v>1.2730282844701499</v>
      </c>
      <c r="F163" s="24">
        <v>1.12756290333901</v>
      </c>
      <c r="G163" s="24">
        <v>-0.806581720683192</v>
      </c>
      <c r="H163" s="24">
        <v>1.4100631188200501</v>
      </c>
      <c r="I163" s="24">
        <v>0.14329499353144301</v>
      </c>
      <c r="J163" s="24">
        <v>-0.60144366480271905</v>
      </c>
      <c r="K163" s="24">
        <v>-0.329743658890367</v>
      </c>
      <c r="L163" s="24">
        <v>-4.0008247064236802</v>
      </c>
      <c r="M163" s="25" cm="1">
        <f t="array" ref="M163">SUMPRODUCT(B163:L163,$B$2:$L$2)</f>
        <v>0.28170987277836701</v>
      </c>
      <c r="N163" s="25" cm="1">
        <f t="array" ref="N163">SQRT(MMULT(MMULT((B163:L163*$B$3:$L$3),($B$11:$L$21)),TRANSPOSE(B163:L163*$B$3:$L$3)))</f>
        <v>1.4667063960370399</v>
      </c>
      <c r="O163" s="24">
        <f t="shared" si="2"/>
        <v>0.19206971043388901</v>
      </c>
      <c r="P163" s="25" cm="1">
        <f t="array" ref="P163">SUMPRODUCT($B163:$L163,$B$5:$L$5)+SUMPRODUCT($B163:$L163,$B$4:$L$4)*$B$2</f>
        <v>0.28170987277836501</v>
      </c>
      <c r="Q163" s="25" cm="1">
        <f t="array" ref="Q163">SQRT((SUMPRODUCT($B163:$L163,$B$4:$L$4)^2)*($B$3^2)+SUMPRODUCT(($B163:$L163^2),($B$6:$L$6^2)))</f>
        <v>1.4868450175116401</v>
      </c>
      <c r="R163" s="24">
        <f t="shared" si="3"/>
        <v>0.189468215893699</v>
      </c>
    </row>
    <row r="164" spans="1:18" x14ac:dyDescent="0.3">
      <c r="A164" s="24">
        <v>127</v>
      </c>
      <c r="B164" s="24">
        <v>1.4134514195191299</v>
      </c>
      <c r="C164" s="24">
        <v>0.99407904846935402</v>
      </c>
      <c r="D164" s="24">
        <v>-0.77629885963461798</v>
      </c>
      <c r="E164" s="24">
        <v>0.62225022943085595</v>
      </c>
      <c r="F164" s="24">
        <v>-0.23047689958468101</v>
      </c>
      <c r="G164" s="24">
        <v>0.279270765338136</v>
      </c>
      <c r="H164" s="24">
        <v>0.87283028508939797</v>
      </c>
      <c r="I164" s="24">
        <v>0.464877880146917</v>
      </c>
      <c r="J164" s="24">
        <v>0.960105863585762</v>
      </c>
      <c r="K164" s="24">
        <v>0.46692472898667903</v>
      </c>
      <c r="L164" s="24">
        <v>-4.0670144613469397</v>
      </c>
      <c r="M164" s="25" cm="1">
        <f t="array" ref="M164">SUMPRODUCT(B164:L164,$B$2:$L$2)</f>
        <v>-0.26354784378194201</v>
      </c>
      <c r="N164" s="25" cm="1">
        <f t="array" ref="N164">SQRT(MMULT(MMULT((B164:L164*$B$3:$L$3),($B$11:$L$21)),TRANSPOSE(B164:L164*$B$3:$L$3)))</f>
        <v>0.94241770906137501</v>
      </c>
      <c r="O164" s="24">
        <f t="shared" si="2"/>
        <v>-0.27965077613453299</v>
      </c>
      <c r="P164" s="25" cm="1">
        <f t="array" ref="P164">SUMPRODUCT($B164:$L164,$B$5:$L$5)+SUMPRODUCT($B164:$L164,$B$4:$L$4)*$B$2</f>
        <v>-0.26354784378194301</v>
      </c>
      <c r="Q164" s="25" cm="1">
        <f t="array" ref="Q164">SQRT((SUMPRODUCT($B164:$L164,$B$4:$L$4)^2)*($B$3^2)+SUMPRODUCT(($B164:$L164^2),($B$6:$L$6^2)))</f>
        <v>0.89843705176550803</v>
      </c>
      <c r="R164" s="24">
        <f t="shared" si="3"/>
        <v>-0.29334035508002299</v>
      </c>
    </row>
    <row r="165" spans="1:18" x14ac:dyDescent="0.3">
      <c r="A165" s="24">
        <v>128</v>
      </c>
      <c r="B165" s="24">
        <v>1.9210938063310601</v>
      </c>
      <c r="C165" s="24">
        <v>1.4366754550401499</v>
      </c>
      <c r="D165" s="24">
        <v>1.4528211873780901</v>
      </c>
      <c r="E165" s="24">
        <v>1.7501981766452199</v>
      </c>
      <c r="F165" s="24">
        <v>1.62688077141248</v>
      </c>
      <c r="G165" s="24">
        <v>-0.28886900048111502</v>
      </c>
      <c r="H165" s="24">
        <v>0.66340111314799199</v>
      </c>
      <c r="I165" s="24">
        <v>1.1754407813269501</v>
      </c>
      <c r="J165" s="24">
        <v>0.68111714678695001</v>
      </c>
      <c r="K165" s="24">
        <v>1.7146992198650599</v>
      </c>
      <c r="L165" s="24">
        <v>-11.133458657452801</v>
      </c>
      <c r="M165" s="25" cm="1">
        <f t="array" ref="M165">SUMPRODUCT(B165:L165,$B$2:$L$2)</f>
        <v>-2.5959951017985299E-2</v>
      </c>
      <c r="N165" s="25" cm="1">
        <f t="array" ref="N165">SQRT(MMULT(MMULT((B165:L165*$B$3:$L$3),($B$11:$L$21)),TRANSPOSE(B165:L165*$B$3:$L$3)))</f>
        <v>2.12717846209864</v>
      </c>
      <c r="O165" s="24">
        <f t="shared" si="2"/>
        <v>-1.2203936566927099E-2</v>
      </c>
      <c r="P165" s="25" cm="1">
        <f t="array" ref="P165">SUMPRODUCT($B165:$L165,$B$5:$L$5)+SUMPRODUCT($B165:$L165,$B$4:$L$4)*$B$2</f>
        <v>-2.5959951017989501E-2</v>
      </c>
      <c r="Q165" s="25" cm="1">
        <f t="array" ref="Q165">SQRT((SUMPRODUCT($B165:$L165,$B$4:$L$4)^2)*($B$3^2)+SUMPRODUCT(($B165:$L165^2),($B$6:$L$6^2)))</f>
        <v>2.2074491959609501</v>
      </c>
      <c r="R165" s="24">
        <f t="shared" si="3"/>
        <v>-1.1760157862518199E-2</v>
      </c>
    </row>
    <row r="166" spans="1:18" x14ac:dyDescent="0.3">
      <c r="A166" s="24">
        <v>129</v>
      </c>
      <c r="B166" s="24">
        <v>0.58632085743363405</v>
      </c>
      <c r="C166" s="24">
        <v>1.5620759314464201</v>
      </c>
      <c r="D166" s="24">
        <v>1.62745651719303</v>
      </c>
      <c r="E166" s="24">
        <v>0.32231031972191798</v>
      </c>
      <c r="F166" s="24">
        <v>-0.54940879174828705</v>
      </c>
      <c r="G166" s="24">
        <v>1.6715015528652399</v>
      </c>
      <c r="H166" s="24">
        <v>-0.21034545443509001</v>
      </c>
      <c r="I166" s="24">
        <v>0.95405610706338395</v>
      </c>
      <c r="J166" s="24">
        <v>-0.26392372690965699</v>
      </c>
      <c r="K166" s="24">
        <v>-0.48168279414135101</v>
      </c>
      <c r="L166" s="24">
        <v>-4.2183605184892299</v>
      </c>
      <c r="M166" s="25" cm="1">
        <f t="array" ref="M166">SUMPRODUCT(B166:L166,$B$2:$L$2)</f>
        <v>0.285836479116713</v>
      </c>
      <c r="N166" s="25" cm="1">
        <f t="array" ref="N166">SQRT(MMULT(MMULT((B166:L166*$B$3:$L$3),($B$11:$L$21)),TRANSPOSE(B166:L166*$B$3:$L$3)))</f>
        <v>1.4164246507520399</v>
      </c>
      <c r="O166" s="24">
        <f t="shared" ref="O166:O229" si="4">M166/N166</f>
        <v>0.20180140112991601</v>
      </c>
      <c r="P166" s="25" cm="1">
        <f t="array" ref="P166">SUMPRODUCT($B166:$L166,$B$5:$L$5)+SUMPRODUCT($B166:$L166,$B$4:$L$4)*$B$2</f>
        <v>0.28583647911671201</v>
      </c>
      <c r="Q166" s="25" cm="1">
        <f t="array" ref="Q166">SQRT((SUMPRODUCT($B166:$L166,$B$4:$L$4)^2)*($B$3^2)+SUMPRODUCT(($B166:$L166^2),($B$6:$L$6^2)))</f>
        <v>1.4402018890871999</v>
      </c>
      <c r="R166" s="24">
        <f t="shared" ref="R166:R229" si="5">P166/Q166</f>
        <v>0.198469729336264</v>
      </c>
    </row>
    <row r="167" spans="1:18" x14ac:dyDescent="0.3">
      <c r="A167" s="24">
        <v>130</v>
      </c>
      <c r="B167" s="24">
        <v>0.43408734088128498</v>
      </c>
      <c r="C167" s="24">
        <v>1.5933243113606399</v>
      </c>
      <c r="D167" s="24">
        <v>0.71236183257650199</v>
      </c>
      <c r="E167" s="24">
        <v>-0.63796717211208498</v>
      </c>
      <c r="F167" s="24">
        <v>-0.50570306501096995</v>
      </c>
      <c r="G167" s="24">
        <v>1.68659740731458</v>
      </c>
      <c r="H167" s="24">
        <v>0.54778138307208701</v>
      </c>
      <c r="I167" s="24">
        <v>1.9630344410334499</v>
      </c>
      <c r="J167" s="24">
        <v>0.30819373659104399</v>
      </c>
      <c r="K167" s="24">
        <v>1.0586145563768501</v>
      </c>
      <c r="L167" s="24">
        <v>-6.1603247720833796</v>
      </c>
      <c r="M167" s="25" cm="1">
        <f t="array" ref="M167">SUMPRODUCT(B167:L167,$B$2:$L$2)</f>
        <v>-2.7058447070391799E-2</v>
      </c>
      <c r="N167" s="25" cm="1">
        <f t="array" ref="N167">SQRT(MMULT(MMULT((B167:L167*$B$3:$L$3),($B$11:$L$21)),TRANSPOSE(B167:L167*$B$3:$L$3)))</f>
        <v>1.35686910281212</v>
      </c>
      <c r="O167" s="24">
        <f t="shared" si="4"/>
        <v>-1.9941825644281399E-2</v>
      </c>
      <c r="P167" s="25" cm="1">
        <f t="array" ref="P167">SUMPRODUCT($B167:$L167,$B$5:$L$5)+SUMPRODUCT($B167:$L167,$B$4:$L$4)*$B$2</f>
        <v>-2.7058447070393898E-2</v>
      </c>
      <c r="Q167" s="25" cm="1">
        <f t="array" ref="Q167">SQRT((SUMPRODUCT($B167:$L167,$B$4:$L$4)^2)*($B$3^2)+SUMPRODUCT(($B167:$L167^2),($B$6:$L$6^2)))</f>
        <v>1.38811362260269</v>
      </c>
      <c r="R167" s="24">
        <f t="shared" si="5"/>
        <v>-1.9492962701179801E-2</v>
      </c>
    </row>
    <row r="168" spans="1:18" x14ac:dyDescent="0.3">
      <c r="A168" s="24">
        <v>131</v>
      </c>
      <c r="B168" s="24">
        <v>-0.21050493553890301</v>
      </c>
      <c r="C168" s="24">
        <v>0.82126177206498197</v>
      </c>
      <c r="D168" s="24">
        <v>0.24827872432308001</v>
      </c>
      <c r="E168" s="24">
        <v>-0.92334380846155995</v>
      </c>
      <c r="F168" s="24">
        <v>0.94430808511973297</v>
      </c>
      <c r="G168" s="24">
        <v>2.03548376638094E-2</v>
      </c>
      <c r="H168" s="24">
        <v>-0.18739990595616399</v>
      </c>
      <c r="I168" s="24">
        <v>0.91306343541296198</v>
      </c>
      <c r="J168" s="24">
        <v>0.29733473728319199</v>
      </c>
      <c r="K168" s="24">
        <v>1.1871833710291699</v>
      </c>
      <c r="L168" s="24">
        <v>-2.1105363129403001</v>
      </c>
      <c r="M168" s="25" cm="1">
        <f t="array" ref="M168">SUMPRODUCT(B168:L168,$B$2:$L$2)</f>
        <v>0.105171839205877</v>
      </c>
      <c r="N168" s="25" cm="1">
        <f t="array" ref="N168">SQRT(MMULT(MMULT((B168:L168*$B$3:$L$3),($B$11:$L$21)),TRANSPOSE(B168:L168*$B$3:$L$3)))</f>
        <v>0.541785191717295</v>
      </c>
      <c r="O168" s="24">
        <f t="shared" si="4"/>
        <v>0.19412091879535201</v>
      </c>
      <c r="P168" s="25" cm="1">
        <f t="array" ref="P168">SUMPRODUCT($B168:$L168,$B$5:$L$5)+SUMPRODUCT($B168:$L168,$B$4:$L$4)*$B$2</f>
        <v>0.105171839205878</v>
      </c>
      <c r="Q168" s="25" cm="1">
        <f t="array" ref="Q168">SQRT((SUMPRODUCT($B168:$L168,$B$4:$L$4)^2)*($B$3^2)+SUMPRODUCT(($B168:$L168^2),($B$6:$L$6^2)))</f>
        <v>0.62133019370863796</v>
      </c>
      <c r="R168" s="24">
        <f t="shared" si="5"/>
        <v>0.16926883687741101</v>
      </c>
    </row>
    <row r="169" spans="1:18" x14ac:dyDescent="0.3">
      <c r="A169" s="24">
        <v>132</v>
      </c>
      <c r="B169" s="24">
        <v>-0.93562888924421095</v>
      </c>
      <c r="C169" s="24">
        <v>1.70508549870546</v>
      </c>
      <c r="D169" s="24">
        <v>1.54688419237313</v>
      </c>
      <c r="E169" s="24">
        <v>-0.30114936037110202</v>
      </c>
      <c r="F169" s="24">
        <v>0.91223811451945203</v>
      </c>
      <c r="G169" s="24">
        <v>-4.1484914646096299E-2</v>
      </c>
      <c r="H169" s="24">
        <v>0.66009576311960205</v>
      </c>
      <c r="I169" s="24">
        <v>1.05594967477818E-3</v>
      </c>
      <c r="J169" s="24">
        <v>1.5718470416010499</v>
      </c>
      <c r="K169" s="24">
        <v>1.3673061516106499</v>
      </c>
      <c r="L169" s="24">
        <v>-5.4862495473427098</v>
      </c>
      <c r="M169" s="25" cm="1">
        <f t="array" ref="M169">SUMPRODUCT(B169:L169,$B$2:$L$2)</f>
        <v>0.186190835613841</v>
      </c>
      <c r="N169" s="25" cm="1">
        <f t="array" ref="N169">SQRT(MMULT(MMULT((B169:L169*$B$3:$L$3),($B$11:$L$21)),TRANSPOSE(B169:L169*$B$3:$L$3)))</f>
        <v>1.27800796785222</v>
      </c>
      <c r="O169" s="24">
        <f t="shared" si="4"/>
        <v>0.14568832143257099</v>
      </c>
      <c r="P169" s="25" cm="1">
        <f t="array" ref="P169">SUMPRODUCT($B169:$L169,$B$5:$L$5)+SUMPRODUCT($B169:$L169,$B$4:$L$4)*$B$2</f>
        <v>0.186190835613841</v>
      </c>
      <c r="Q169" s="25" cm="1">
        <f t="array" ref="Q169">SQRT((SUMPRODUCT($B169:$L169,$B$4:$L$4)^2)*($B$3^2)+SUMPRODUCT(($B169:$L169^2),($B$6:$L$6^2)))</f>
        <v>1.4366522401672299</v>
      </c>
      <c r="R169" s="24">
        <f t="shared" si="5"/>
        <v>0.129600490924768</v>
      </c>
    </row>
    <row r="170" spans="1:18" x14ac:dyDescent="0.3">
      <c r="A170" s="24">
        <v>133</v>
      </c>
      <c r="B170" s="24">
        <v>1.7840081940710699</v>
      </c>
      <c r="C170" s="24">
        <v>1.00765933088911</v>
      </c>
      <c r="D170" s="24">
        <v>0.46638281387279401</v>
      </c>
      <c r="E170" s="24">
        <v>1.1472783017544701</v>
      </c>
      <c r="F170" s="24">
        <v>1.00261613699852</v>
      </c>
      <c r="G170" s="24">
        <v>-0.60086771989249799</v>
      </c>
      <c r="H170" s="24">
        <v>0.65372671513477099</v>
      </c>
      <c r="I170" s="24">
        <v>0.826266510869202</v>
      </c>
      <c r="J170" s="24">
        <v>-0.38774212250660001</v>
      </c>
      <c r="K170" s="24">
        <v>0.46491604928244901</v>
      </c>
      <c r="L170" s="24">
        <v>-5.3642442104732799</v>
      </c>
      <c r="M170" s="25" cm="1">
        <f t="array" ref="M170">SUMPRODUCT(B170:L170,$B$2:$L$2)</f>
        <v>1.7248200750895101E-2</v>
      </c>
      <c r="N170" s="25" cm="1">
        <f t="array" ref="N170">SQRT(MMULT(MMULT((B170:L170*$B$3:$L$3),($B$11:$L$21)),TRANSPOSE(B170:L170*$B$3:$L$3)))</f>
        <v>1.164871532387</v>
      </c>
      <c r="O170" s="24">
        <f t="shared" si="4"/>
        <v>1.48069553348522E-2</v>
      </c>
      <c r="P170" s="25" cm="1">
        <f t="array" ref="P170">SUMPRODUCT($B170:$L170,$B$5:$L$5)+SUMPRODUCT($B170:$L170,$B$4:$L$4)*$B$2</f>
        <v>1.7248200750893301E-2</v>
      </c>
      <c r="Q170" s="25" cm="1">
        <f t="array" ref="Q170">SQRT((SUMPRODUCT($B170:$L170,$B$4:$L$4)^2)*($B$3^2)+SUMPRODUCT(($B170:$L170^2),($B$6:$L$6^2)))</f>
        <v>1.1307920512637499</v>
      </c>
      <c r="R170" s="24">
        <f t="shared" si="5"/>
        <v>1.5253203037302101E-2</v>
      </c>
    </row>
    <row r="171" spans="1:18" x14ac:dyDescent="0.3">
      <c r="A171" s="24">
        <v>134</v>
      </c>
      <c r="B171" s="24">
        <v>1.94765633831197</v>
      </c>
      <c r="C171" s="24">
        <v>1.6490847372527699</v>
      </c>
      <c r="D171" s="24">
        <v>0.72132369192346901</v>
      </c>
      <c r="E171" s="24">
        <v>0.79199140250268996</v>
      </c>
      <c r="F171" s="24">
        <v>-0.92406918884714895</v>
      </c>
      <c r="G171" s="24">
        <v>1.12638245381171</v>
      </c>
      <c r="H171" s="24">
        <v>1.5660730736266499</v>
      </c>
      <c r="I171" s="24">
        <v>1.69037151270012</v>
      </c>
      <c r="J171" s="24">
        <v>1.1114073858345801</v>
      </c>
      <c r="K171" s="24">
        <v>-0.14045980345453499</v>
      </c>
      <c r="L171" s="24">
        <v>-8.5397616036622797</v>
      </c>
      <c r="M171" s="25" cm="1">
        <f t="array" ref="M171">SUMPRODUCT(B171:L171,$B$2:$L$2)</f>
        <v>-0.181815883360534</v>
      </c>
      <c r="N171" s="25" cm="1">
        <f t="array" ref="N171">SQRT(MMULT(MMULT((B171:L171*$B$3:$L$3),($B$11:$L$21)),TRANSPOSE(B171:L171*$B$3:$L$3)))</f>
        <v>1.7174997264335099</v>
      </c>
      <c r="O171" s="24">
        <f t="shared" si="4"/>
        <v>-0.10586079319970899</v>
      </c>
      <c r="P171" s="25" cm="1">
        <f t="array" ref="P171">SUMPRODUCT($B171:$L171,$B$5:$L$5)+SUMPRODUCT($B171:$L171,$B$4:$L$4)*$B$2</f>
        <v>-0.181815883360538</v>
      </c>
      <c r="Q171" s="25" cm="1">
        <f t="array" ref="Q171">SQRT((SUMPRODUCT($B171:$L171,$B$4:$L$4)^2)*($B$3^2)+SUMPRODUCT(($B171:$L171^2),($B$6:$L$6^2)))</f>
        <v>1.70969733636044</v>
      </c>
      <c r="R171" s="24">
        <f t="shared" si="5"/>
        <v>-0.10634390046344799</v>
      </c>
    </row>
    <row r="172" spans="1:18" x14ac:dyDescent="0.3">
      <c r="A172" s="24">
        <v>135</v>
      </c>
      <c r="B172" s="24">
        <v>-0.15970736491416901</v>
      </c>
      <c r="C172" s="24">
        <v>0.56084287842391101</v>
      </c>
      <c r="D172" s="24">
        <v>0.29636719896886299</v>
      </c>
      <c r="E172" s="24">
        <v>1.11128131854238</v>
      </c>
      <c r="F172" s="24">
        <v>1.37923249725564</v>
      </c>
      <c r="G172" s="24">
        <v>1.8264049171810799</v>
      </c>
      <c r="H172" s="24">
        <v>1.3385148410996099</v>
      </c>
      <c r="I172" s="24">
        <v>1.29977646382251</v>
      </c>
      <c r="J172" s="24">
        <v>1.4672994542389699</v>
      </c>
      <c r="K172" s="24">
        <v>0.19272099204898599</v>
      </c>
      <c r="L172" s="24">
        <v>-8.3127331966677804</v>
      </c>
      <c r="M172" s="25" cm="1">
        <f t="array" ref="M172">SUMPRODUCT(B172:L172,$B$2:$L$2)</f>
        <v>-0.17587905188834399</v>
      </c>
      <c r="N172" s="25" cm="1">
        <f t="array" ref="N172">SQRT(MMULT(MMULT((B172:L172*$B$3:$L$3),($B$11:$L$21)),TRANSPOSE(B172:L172*$B$3:$L$3)))</f>
        <v>1.5560888759767599</v>
      </c>
      <c r="O172" s="24">
        <f t="shared" si="4"/>
        <v>-0.113026353830815</v>
      </c>
      <c r="P172" s="25" cm="1">
        <f t="array" ref="P172">SUMPRODUCT($B172:$L172,$B$5:$L$5)+SUMPRODUCT($B172:$L172,$B$4:$L$4)*$B$2</f>
        <v>-0.17587905188834899</v>
      </c>
      <c r="Q172" s="25" cm="1">
        <f t="array" ref="Q172">SQRT((SUMPRODUCT($B172:$L172,$B$4:$L$4)^2)*($B$3^2)+SUMPRODUCT(($B172:$L172^2),($B$6:$L$6^2)))</f>
        <v>1.54993060396391</v>
      </c>
      <c r="R172" s="24">
        <f t="shared" si="5"/>
        <v>-0.11347543653795999</v>
      </c>
    </row>
    <row r="173" spans="1:18" x14ac:dyDescent="0.3">
      <c r="A173" s="24">
        <v>136</v>
      </c>
      <c r="B173" s="24">
        <v>-0.31972880515624702</v>
      </c>
      <c r="C173" s="24">
        <v>0.72817749152011801</v>
      </c>
      <c r="D173" s="24">
        <v>1.0083830790908299</v>
      </c>
      <c r="E173" s="24">
        <v>0.37918346259841301</v>
      </c>
      <c r="F173" s="24">
        <v>-0.62364152277438401</v>
      </c>
      <c r="G173" s="24">
        <v>0.54252544962965799</v>
      </c>
      <c r="H173" s="24">
        <v>1.72713602575654</v>
      </c>
      <c r="I173" s="24">
        <v>0.66000191411872999</v>
      </c>
      <c r="J173" s="24">
        <v>0.200464730680493</v>
      </c>
      <c r="K173" s="24">
        <v>1.9952837964107299</v>
      </c>
      <c r="L173" s="24">
        <v>-5.2977856218748798</v>
      </c>
      <c r="M173" s="25" cm="1">
        <f t="array" ref="M173">SUMPRODUCT(B173:L173,$B$2:$L$2)</f>
        <v>-1.374245521327E-2</v>
      </c>
      <c r="N173" s="25" cm="1">
        <f t="array" ref="N173">SQRT(MMULT(MMULT((B173:L173*$B$3:$L$3),($B$11:$L$21)),TRANSPOSE(B173:L173*$B$3:$L$3)))</f>
        <v>1.0617577065774799</v>
      </c>
      <c r="O173" s="24">
        <f t="shared" si="4"/>
        <v>-1.29431179337215E-2</v>
      </c>
      <c r="P173" s="25" cm="1">
        <f t="array" ref="P173">SUMPRODUCT($B173:$L173,$B$5:$L$5)+SUMPRODUCT($B173:$L173,$B$4:$L$4)*$B$2</f>
        <v>-1.3742455213271601E-2</v>
      </c>
      <c r="Q173" s="25" cm="1">
        <f t="array" ref="Q173">SQRT((SUMPRODUCT($B173:$L173,$B$4:$L$4)^2)*($B$3^2)+SUMPRODUCT(($B173:$L173^2),($B$6:$L$6^2)))</f>
        <v>1.1823333662844999</v>
      </c>
      <c r="R173" s="24">
        <f t="shared" si="5"/>
        <v>-1.16231645026288E-2</v>
      </c>
    </row>
    <row r="174" spans="1:18" x14ac:dyDescent="0.3">
      <c r="A174" s="24">
        <v>137</v>
      </c>
      <c r="B174" s="24">
        <v>-0.62184164023293798</v>
      </c>
      <c r="C174" s="24">
        <v>-0.14554527211276899</v>
      </c>
      <c r="D174" s="24">
        <v>-0.67458804845956499</v>
      </c>
      <c r="E174" s="24">
        <v>-3.1603508178790199E-3</v>
      </c>
      <c r="F174" s="24">
        <v>0.90450545672369898</v>
      </c>
      <c r="G174" s="24">
        <v>1.55360066735397</v>
      </c>
      <c r="H174" s="24">
        <v>0.79195521939671798</v>
      </c>
      <c r="I174" s="24">
        <v>-0.42897286208160601</v>
      </c>
      <c r="J174" s="24">
        <v>0.77301860347678797</v>
      </c>
      <c r="K174" s="24">
        <v>-0.51681136431881303</v>
      </c>
      <c r="L174" s="24">
        <v>-0.63216040892760195</v>
      </c>
      <c r="M174" s="25" cm="1">
        <f t="array" ref="M174">SUMPRODUCT(B174:L174,$B$2:$L$2)</f>
        <v>-7.6573293210380006E-2</v>
      </c>
      <c r="N174" s="25" cm="1">
        <f t="array" ref="N174">SQRT(MMULT(MMULT((B174:L174*$B$3:$L$3),($B$11:$L$21)),TRANSPOSE(B174:L174*$B$3:$L$3)))</f>
        <v>0.60604857282744495</v>
      </c>
      <c r="O174" s="24">
        <f t="shared" si="4"/>
        <v>-0.126348442424568</v>
      </c>
      <c r="P174" s="25" cm="1">
        <f t="array" ref="P174">SUMPRODUCT($B174:$L174,$B$5:$L$5)+SUMPRODUCT($B174:$L174,$B$4:$L$4)*$B$2</f>
        <v>-7.6573293210380797E-2</v>
      </c>
      <c r="Q174" s="25" cm="1">
        <f t="array" ref="Q174">SQRT((SUMPRODUCT($B174:$L174,$B$4:$L$4)^2)*($B$3^2)+SUMPRODUCT(($B174:$L174^2),($B$6:$L$6^2)))</f>
        <v>0.56190439191084296</v>
      </c>
      <c r="R174" s="24">
        <f t="shared" si="5"/>
        <v>-0.13627459459781299</v>
      </c>
    </row>
    <row r="175" spans="1:18" x14ac:dyDescent="0.3">
      <c r="A175" s="24">
        <v>138</v>
      </c>
      <c r="B175" s="24">
        <v>0.517242138685028</v>
      </c>
      <c r="C175" s="24">
        <v>1.12679307414646</v>
      </c>
      <c r="D175" s="24">
        <v>-0.57103727209386301</v>
      </c>
      <c r="E175" s="24">
        <v>0.15308183839881701</v>
      </c>
      <c r="F175" s="24">
        <v>-0.53187143712185003</v>
      </c>
      <c r="G175" s="24">
        <v>-0.61467850495884502</v>
      </c>
      <c r="H175" s="24">
        <v>1.2460158084690001</v>
      </c>
      <c r="I175" s="24">
        <v>1.4818120742957099</v>
      </c>
      <c r="J175" s="24">
        <v>1.59199542012608</v>
      </c>
      <c r="K175" s="24">
        <v>1.2171334486076999</v>
      </c>
      <c r="L175" s="24">
        <v>-4.6164865885542303</v>
      </c>
      <c r="M175" s="25" cm="1">
        <f t="array" ref="M175">SUMPRODUCT(B175:L175,$B$2:$L$2)</f>
        <v>-0.26528258229732099</v>
      </c>
      <c r="N175" s="25" cm="1">
        <f t="array" ref="N175">SQRT(MMULT(MMULT((B175:L175*$B$3:$L$3),($B$11:$L$21)),TRANSPOSE(B175:L175*$B$3:$L$3)))</f>
        <v>1.0218738251924</v>
      </c>
      <c r="O175" s="24">
        <f t="shared" si="4"/>
        <v>-0.25960404871645798</v>
      </c>
      <c r="P175" s="25" cm="1">
        <f t="array" ref="P175">SUMPRODUCT($B175:$L175,$B$5:$L$5)+SUMPRODUCT($B175:$L175,$B$4:$L$4)*$B$2</f>
        <v>-0.26528258229732199</v>
      </c>
      <c r="Q175" s="25" cm="1">
        <f t="array" ref="Q175">SQRT((SUMPRODUCT($B175:$L175,$B$4:$L$4)^2)*($B$3^2)+SUMPRODUCT(($B175:$L175^2),($B$6:$L$6^2)))</f>
        <v>1.02403795270233</v>
      </c>
      <c r="R175" s="24">
        <f t="shared" si="5"/>
        <v>-0.25905542035553297</v>
      </c>
    </row>
    <row r="176" spans="1:18" x14ac:dyDescent="0.3">
      <c r="A176" s="24">
        <v>139</v>
      </c>
      <c r="B176" s="24">
        <v>1.6698583504861599</v>
      </c>
      <c r="C176" s="24">
        <v>-0.52949220003221098</v>
      </c>
      <c r="D176" s="24">
        <v>-0.55534960662080801</v>
      </c>
      <c r="E176" s="24">
        <v>0.34640069804589801</v>
      </c>
      <c r="F176" s="24">
        <v>1.5027427952574299</v>
      </c>
      <c r="G176" s="24">
        <v>0.19257689311082801</v>
      </c>
      <c r="H176" s="24">
        <v>1.2305607797378599</v>
      </c>
      <c r="I176" s="24">
        <v>-0.79587745087458295</v>
      </c>
      <c r="J176" s="24">
        <v>0.223859113163417</v>
      </c>
      <c r="K176" s="24">
        <v>7.6365435566459999E-2</v>
      </c>
      <c r="L176" s="24">
        <v>-2.3616448078404502</v>
      </c>
      <c r="M176" s="25" cm="1">
        <f t="array" ref="M176">SUMPRODUCT(B176:L176,$B$2:$L$2)</f>
        <v>-0.163623913076023</v>
      </c>
      <c r="N176" s="25" cm="1">
        <f t="array" ref="N176">SQRT(MMULT(MMULT((B176:L176*$B$3:$L$3),($B$11:$L$21)),TRANSPOSE(B176:L176*$B$3:$L$3)))</f>
        <v>0.66911210102312402</v>
      </c>
      <c r="O176" s="24">
        <f t="shared" si="4"/>
        <v>-0.244538864004745</v>
      </c>
      <c r="P176" s="25" cm="1">
        <f t="array" ref="P176">SUMPRODUCT($B176:$L176,$B$5:$L$5)+SUMPRODUCT($B176:$L176,$B$4:$L$4)*$B$2</f>
        <v>-0.163623913076025</v>
      </c>
      <c r="Q176" s="25" cm="1">
        <f t="array" ref="Q176">SQRT((SUMPRODUCT($B176:$L176,$B$4:$L$4)^2)*($B$3^2)+SUMPRODUCT(($B176:$L176^2),($B$6:$L$6^2)))</f>
        <v>0.66857272126828404</v>
      </c>
      <c r="R176" s="24">
        <f t="shared" si="5"/>
        <v>-0.24473614891979101</v>
      </c>
    </row>
    <row r="177" spans="1:18" x14ac:dyDescent="0.3">
      <c r="A177" s="24">
        <v>140</v>
      </c>
      <c r="B177" s="24">
        <v>1.70002777943699</v>
      </c>
      <c r="C177" s="24">
        <v>0.41592580998474699</v>
      </c>
      <c r="D177" s="24">
        <v>0.94761290441768398</v>
      </c>
      <c r="E177" s="24">
        <v>1.95250595398787</v>
      </c>
      <c r="F177" s="24">
        <v>-0.61483833262042697</v>
      </c>
      <c r="G177" s="24">
        <v>-0.32766584079226502</v>
      </c>
      <c r="H177" s="24">
        <v>0.83071905494647003</v>
      </c>
      <c r="I177" s="24">
        <v>-0.443129135511381</v>
      </c>
      <c r="J177" s="24">
        <v>-0.43223397887558201</v>
      </c>
      <c r="K177" s="24">
        <v>0.20015498253173</v>
      </c>
      <c r="L177" s="24">
        <v>-3.2290791975058402</v>
      </c>
      <c r="M177" s="25" cm="1">
        <f t="array" ref="M177">SUMPRODUCT(B177:L177,$B$2:$L$2)</f>
        <v>0.10357698030703601</v>
      </c>
      <c r="N177" s="25" cm="1">
        <f t="array" ref="N177">SQRT(MMULT(MMULT((B177:L177*$B$3:$L$3),($B$11:$L$21)),TRANSPOSE(B177:L177*$B$3:$L$3)))</f>
        <v>1.03119883758124</v>
      </c>
      <c r="O177" s="24">
        <f t="shared" si="4"/>
        <v>0.100443267129727</v>
      </c>
      <c r="P177" s="25" cm="1">
        <f t="array" ref="P177">SUMPRODUCT($B177:$L177,$B$5:$L$5)+SUMPRODUCT($B177:$L177,$B$4:$L$4)*$B$2</f>
        <v>0.10357698030703499</v>
      </c>
      <c r="Q177" s="25" cm="1">
        <f t="array" ref="Q177">SQRT((SUMPRODUCT($B177:$L177,$B$4:$L$4)^2)*($B$3^2)+SUMPRODUCT(($B177:$L177^2),($B$6:$L$6^2)))</f>
        <v>1.0007942961638201</v>
      </c>
      <c r="R177" s="24">
        <f t="shared" si="5"/>
        <v>0.103494774804433</v>
      </c>
    </row>
    <row r="178" spans="1:18" x14ac:dyDescent="0.3">
      <c r="A178" s="24">
        <v>141</v>
      </c>
      <c r="B178" s="24">
        <v>0.76487517644347502</v>
      </c>
      <c r="C178" s="24">
        <v>0.16353626298728099</v>
      </c>
      <c r="D178" s="24">
        <v>-6.3769917440197305E-2</v>
      </c>
      <c r="E178" s="24">
        <v>-0.84646426674388597</v>
      </c>
      <c r="F178" s="24">
        <v>-0.74509340506272403</v>
      </c>
      <c r="G178" s="24">
        <v>-0.84120575103636597</v>
      </c>
      <c r="H178" s="24">
        <v>1.4607078459470799</v>
      </c>
      <c r="I178" s="24">
        <v>1.31686503032387</v>
      </c>
      <c r="J178" s="24">
        <v>-6.8541894804911893E-2</v>
      </c>
      <c r="K178" s="24">
        <v>1.3970399421069799</v>
      </c>
      <c r="L178" s="24">
        <v>-1.5379490227206001</v>
      </c>
      <c r="M178" s="25" cm="1">
        <f t="array" ref="M178">SUMPRODUCT(B178:L178,$B$2:$L$2)</f>
        <v>-8.3806275045477704E-2</v>
      </c>
      <c r="N178" s="25" cm="1">
        <f t="array" ref="N178">SQRT(MMULT(MMULT((B178:L178*$B$3:$L$3),($B$11:$L$21)),TRANSPOSE(B178:L178*$B$3:$L$3)))</f>
        <v>0.574201904549001</v>
      </c>
      <c r="O178" s="24">
        <f t="shared" si="4"/>
        <v>-0.14595262464568501</v>
      </c>
      <c r="P178" s="25" cm="1">
        <f t="array" ref="P178">SUMPRODUCT($B178:$L178,$B$5:$L$5)+SUMPRODUCT($B178:$L178,$B$4:$L$4)*$B$2</f>
        <v>-8.3806275045477996E-2</v>
      </c>
      <c r="Q178" s="25" cm="1">
        <f t="array" ref="Q178">SQRT((SUMPRODUCT($B178:$L178,$B$4:$L$4)^2)*($B$3^2)+SUMPRODUCT(($B178:$L178^2),($B$6:$L$6^2)))</f>
        <v>0.60333403341318304</v>
      </c>
      <c r="R178" s="24">
        <f t="shared" si="5"/>
        <v>-0.13890526707298301</v>
      </c>
    </row>
    <row r="179" spans="1:18" x14ac:dyDescent="0.3">
      <c r="A179" s="24">
        <v>142</v>
      </c>
      <c r="B179" s="24">
        <v>1.0626278214702001</v>
      </c>
      <c r="C179" s="24">
        <v>1.42544339300733</v>
      </c>
      <c r="D179" s="24">
        <v>0.77167897967394405</v>
      </c>
      <c r="E179" s="24">
        <v>5.7099769232141301E-2</v>
      </c>
      <c r="F179" s="24">
        <v>0.305801874776092</v>
      </c>
      <c r="G179" s="24">
        <v>-0.62433618891165699</v>
      </c>
      <c r="H179" s="24">
        <v>0.1675936137407</v>
      </c>
      <c r="I179" s="24">
        <v>0.42027867905977301</v>
      </c>
      <c r="J179" s="24">
        <v>1.0249264930116999</v>
      </c>
      <c r="K179" s="24">
        <v>-0.80344052549797595</v>
      </c>
      <c r="L179" s="24">
        <v>-2.8076739095622401</v>
      </c>
      <c r="M179" s="25" cm="1">
        <f t="array" ref="M179">SUMPRODUCT(B179:L179,$B$2:$L$2)</f>
        <v>0.16127360746113101</v>
      </c>
      <c r="N179" s="25" cm="1">
        <f t="array" ref="N179">SQRT(MMULT(MMULT((B179:L179*$B$3:$L$3),($B$11:$L$21)),TRANSPOSE(B179:L179*$B$3:$L$3)))</f>
        <v>0.86127317810228798</v>
      </c>
      <c r="O179" s="24">
        <f t="shared" si="4"/>
        <v>0.187250237858885</v>
      </c>
      <c r="P179" s="25" cm="1">
        <f t="array" ref="P179">SUMPRODUCT($B179:$L179,$B$5:$L$5)+SUMPRODUCT($B179:$L179,$B$4:$L$4)*$B$2</f>
        <v>0.16127360746113101</v>
      </c>
      <c r="Q179" s="25" cm="1">
        <f t="array" ref="Q179">SQRT((SUMPRODUCT($B179:$L179,$B$4:$L$4)^2)*($B$3^2)+SUMPRODUCT(($B179:$L179^2),($B$6:$L$6^2)))</f>
        <v>0.88042972190591096</v>
      </c>
      <c r="R179" s="24">
        <f t="shared" si="5"/>
        <v>0.18317601444896001</v>
      </c>
    </row>
    <row r="180" spans="1:18" x14ac:dyDescent="0.3">
      <c r="A180" s="24">
        <v>143</v>
      </c>
      <c r="B180" s="24">
        <v>1.85689796940953</v>
      </c>
      <c r="C180" s="24">
        <v>-0.69255028109215799</v>
      </c>
      <c r="D180" s="24">
        <v>0.61091053255316397</v>
      </c>
      <c r="E180" s="24">
        <v>1.9101358580083601</v>
      </c>
      <c r="F180" s="24">
        <v>0.98492712994760601</v>
      </c>
      <c r="G180" s="24">
        <v>0.69952811943786997</v>
      </c>
      <c r="H180" s="24">
        <v>0.76537834708756003</v>
      </c>
      <c r="I180" s="24">
        <v>-0.81506546516792699</v>
      </c>
      <c r="J180" s="24">
        <v>-9.9498149439134695E-2</v>
      </c>
      <c r="K180" s="24">
        <v>1.0993734108402899</v>
      </c>
      <c r="L180" s="24">
        <v>-5.3200374715851497</v>
      </c>
      <c r="M180" s="25" cm="1">
        <f t="array" ref="M180">SUMPRODUCT(B180:L180,$B$2:$L$2)</f>
        <v>-5.9563735759242099E-2</v>
      </c>
      <c r="N180" s="25" cm="1">
        <f t="array" ref="N180">SQRT(MMULT(MMULT((B180:L180*$B$3:$L$3),($B$11:$L$21)),TRANSPOSE(B180:L180*$B$3:$L$3)))</f>
        <v>1.1232330758460201</v>
      </c>
      <c r="O180" s="24">
        <f t="shared" si="4"/>
        <v>-5.30288299375253E-2</v>
      </c>
      <c r="P180" s="25" cm="1">
        <f t="array" ref="P180">SUMPRODUCT($B180:$L180,$B$5:$L$5)+SUMPRODUCT($B180:$L180,$B$4:$L$4)*$B$2</f>
        <v>-5.9563735759245499E-2</v>
      </c>
      <c r="Q180" s="25" cm="1">
        <f t="array" ref="Q180">SQRT((SUMPRODUCT($B180:$L180,$B$4:$L$4)^2)*($B$3^2)+SUMPRODUCT(($B180:$L180^2),($B$6:$L$6^2)))</f>
        <v>1.14163130161153</v>
      </c>
      <c r="R180" s="24">
        <f t="shared" si="5"/>
        <v>-5.2174231448599201E-2</v>
      </c>
    </row>
    <row r="181" spans="1:18" x14ac:dyDescent="0.3">
      <c r="A181" s="24">
        <v>144</v>
      </c>
      <c r="B181" s="24">
        <v>0.15444615360951899</v>
      </c>
      <c r="C181" s="24">
        <v>1.15949842503969</v>
      </c>
      <c r="D181" s="24">
        <v>1.9921829918689999</v>
      </c>
      <c r="E181" s="24">
        <v>-0.82796700719327498</v>
      </c>
      <c r="F181" s="24">
        <v>0.49830937069476799</v>
      </c>
      <c r="G181" s="24">
        <v>0.666163541875888</v>
      </c>
      <c r="H181" s="24">
        <v>0.137539221156322</v>
      </c>
      <c r="I181" s="24">
        <v>0.38760100700879802</v>
      </c>
      <c r="J181" s="24">
        <v>-9.9206370446643502E-2</v>
      </c>
      <c r="K181" s="24">
        <v>1.74382269138594</v>
      </c>
      <c r="L181" s="24">
        <v>-4.8123900250000204</v>
      </c>
      <c r="M181" s="25" cm="1">
        <f t="array" ref="M181">SUMPRODUCT(B181:L181,$B$2:$L$2)</f>
        <v>0.28867649578735899</v>
      </c>
      <c r="N181" s="25" cm="1">
        <f t="array" ref="N181">SQRT(MMULT(MMULT((B181:L181*$B$3:$L$3),($B$11:$L$21)),TRANSPOSE(B181:L181*$B$3:$L$3)))</f>
        <v>1.39904801847252</v>
      </c>
      <c r="O181" s="24">
        <f t="shared" si="4"/>
        <v>0.206337803975117</v>
      </c>
      <c r="P181" s="25" cm="1">
        <f t="array" ref="P181">SUMPRODUCT($B181:$L181,$B$5:$L$5)+SUMPRODUCT($B181:$L181,$B$4:$L$4)*$B$2</f>
        <v>0.28867649578735899</v>
      </c>
      <c r="Q181" s="25" cm="1">
        <f t="array" ref="Q181">SQRT((SUMPRODUCT($B181:$L181,$B$4:$L$4)^2)*($B$3^2)+SUMPRODUCT(($B181:$L181^2),($B$6:$L$6^2)))</f>
        <v>1.5428015476878301</v>
      </c>
      <c r="R181" s="24">
        <f t="shared" si="5"/>
        <v>0.18711187853032299</v>
      </c>
    </row>
    <row r="182" spans="1:18" x14ac:dyDescent="0.3">
      <c r="A182" s="24">
        <v>145</v>
      </c>
      <c r="B182" s="24">
        <v>-0.14455061228185001</v>
      </c>
      <c r="C182" s="24">
        <v>1.9721024968029099</v>
      </c>
      <c r="D182" s="24">
        <v>-0.433121823459097</v>
      </c>
      <c r="E182" s="24">
        <v>1.2484283485560901</v>
      </c>
      <c r="F182" s="24">
        <v>0.70601131753808899</v>
      </c>
      <c r="G182" s="24">
        <v>-0.616429691544637</v>
      </c>
      <c r="H182" s="24">
        <v>-0.10314478965639499</v>
      </c>
      <c r="I182" s="24">
        <v>-0.28345884660576898</v>
      </c>
      <c r="J182" s="24">
        <v>1.5169888578730399</v>
      </c>
      <c r="K182" s="24">
        <v>-0.34826519380360099</v>
      </c>
      <c r="L182" s="24">
        <v>-2.5145600634187799</v>
      </c>
      <c r="M182" s="25" cm="1">
        <f t="array" ref="M182">SUMPRODUCT(B182:L182,$B$2:$L$2)</f>
        <v>6.7949535751103398E-3</v>
      </c>
      <c r="N182" s="25" cm="1">
        <f t="array" ref="N182">SQRT(MMULT(MMULT((B182:L182*$B$3:$L$3),($B$11:$L$21)),TRANSPOSE(B182:L182*$B$3:$L$3)))</f>
        <v>0.865363752305775</v>
      </c>
      <c r="O182" s="24">
        <f t="shared" si="4"/>
        <v>7.8521356562544706E-3</v>
      </c>
      <c r="P182" s="25" cm="1">
        <f t="array" ref="P182">SUMPRODUCT($B182:$L182,$B$5:$L$5)+SUMPRODUCT($B182:$L182,$B$4:$L$4)*$B$2</f>
        <v>6.7949535751110502E-3</v>
      </c>
      <c r="Q182" s="25" cm="1">
        <f t="array" ref="Q182">SQRT((SUMPRODUCT($B182:$L182,$B$4:$L$4)^2)*($B$3^2)+SUMPRODUCT(($B182:$L182^2),($B$6:$L$6^2)))</f>
        <v>0.858808779033577</v>
      </c>
      <c r="R182" s="24">
        <f t="shared" si="5"/>
        <v>7.9120681355370499E-3</v>
      </c>
    </row>
    <row r="183" spans="1:18" x14ac:dyDescent="0.3">
      <c r="A183" s="24">
        <v>146</v>
      </c>
      <c r="B183" s="24">
        <v>1.5300064660981301</v>
      </c>
      <c r="C183" s="24">
        <v>0.21540782901998201</v>
      </c>
      <c r="D183" s="24">
        <v>1.64707540143298</v>
      </c>
      <c r="E183" s="24">
        <v>-0.64659999332098295</v>
      </c>
      <c r="F183" s="24">
        <v>-0.62101126591459099</v>
      </c>
      <c r="G183" s="24">
        <v>-0.82949428586809204</v>
      </c>
      <c r="H183" s="24">
        <v>0.20165984629998701</v>
      </c>
      <c r="I183" s="24">
        <v>1.3997783049516399</v>
      </c>
      <c r="J183" s="24">
        <v>-0.381548422399131</v>
      </c>
      <c r="K183" s="24">
        <v>1.80931575088884</v>
      </c>
      <c r="L183" s="24">
        <v>-3.3245896311887702</v>
      </c>
      <c r="M183" s="25" cm="1">
        <f t="array" ref="M183">SUMPRODUCT(B183:L183,$B$2:$L$2)</f>
        <v>0.21325267921708499</v>
      </c>
      <c r="N183" s="25" cm="1">
        <f t="array" ref="N183">SQRT(MMULT(MMULT((B183:L183*$B$3:$L$3),($B$11:$L$21)),TRANSPOSE(B183:L183*$B$3:$L$3)))</f>
        <v>1.1337573478627501</v>
      </c>
      <c r="O183" s="24">
        <f t="shared" si="4"/>
        <v>0.188093757115743</v>
      </c>
      <c r="P183" s="25" cm="1">
        <f t="array" ref="P183">SUMPRODUCT($B183:$L183,$B$5:$L$5)+SUMPRODUCT($B183:$L183,$B$4:$L$4)*$B$2</f>
        <v>0.21325267921708399</v>
      </c>
      <c r="Q183" s="25" cm="1">
        <f t="array" ref="Q183">SQRT((SUMPRODUCT($B183:$L183,$B$4:$L$4)^2)*($B$3^2)+SUMPRODUCT(($B183:$L183^2),($B$6:$L$6^2)))</f>
        <v>1.2634567810905999</v>
      </c>
      <c r="R183" s="24">
        <f t="shared" si="5"/>
        <v>0.16878510005938399</v>
      </c>
    </row>
    <row r="184" spans="1:18" x14ac:dyDescent="0.3">
      <c r="A184" s="24">
        <v>147</v>
      </c>
      <c r="B184" s="24">
        <v>1.7898314388072201</v>
      </c>
      <c r="C184" s="24">
        <v>1.1846555405866299</v>
      </c>
      <c r="D184" s="24">
        <v>-0.31133183343200199</v>
      </c>
      <c r="E184" s="24">
        <v>-0.91456534984210802</v>
      </c>
      <c r="F184" s="24">
        <v>-0.64405415792160703</v>
      </c>
      <c r="G184" s="24">
        <v>1.5575988062608701</v>
      </c>
      <c r="H184" s="24">
        <v>-0.74367112949701797</v>
      </c>
      <c r="I184" s="24">
        <v>-7.1469516681882006E-2</v>
      </c>
      <c r="J184" s="24">
        <v>1.4032055489497599</v>
      </c>
      <c r="K184" s="24">
        <v>0.32248261821586699</v>
      </c>
      <c r="L184" s="24">
        <v>-2.5726819654457298</v>
      </c>
      <c r="M184" s="25" cm="1">
        <f t="array" ref="M184">SUMPRODUCT(B184:L184,$B$2:$L$2)</f>
        <v>-0.116910255565671</v>
      </c>
      <c r="N184" s="25" cm="1">
        <f t="array" ref="N184">SQRT(MMULT(MMULT((B184:L184*$B$3:$L$3),($B$11:$L$21)),TRANSPOSE(B184:L184*$B$3:$L$3)))</f>
        <v>0.65788258232195296</v>
      </c>
      <c r="O184" s="24">
        <f t="shared" si="4"/>
        <v>-0.17770687157128301</v>
      </c>
      <c r="P184" s="25" cm="1">
        <f t="array" ref="P184">SUMPRODUCT($B184:$L184,$B$5:$L$5)+SUMPRODUCT($B184:$L184,$B$4:$L$4)*$B$2</f>
        <v>-0.116910255565671</v>
      </c>
      <c r="Q184" s="25" cm="1">
        <f t="array" ref="Q184">SQRT((SUMPRODUCT($B184:$L184,$B$4:$L$4)^2)*($B$3^2)+SUMPRODUCT(($B184:$L184^2),($B$6:$L$6^2)))</f>
        <v>0.723824097979342</v>
      </c>
      <c r="R184" s="24">
        <f t="shared" si="5"/>
        <v>-0.16151749560707199</v>
      </c>
    </row>
    <row r="185" spans="1:18" x14ac:dyDescent="0.3">
      <c r="A185" s="24">
        <v>148</v>
      </c>
      <c r="B185" s="24">
        <v>1.8076654617002199</v>
      </c>
      <c r="C185" s="24">
        <v>1.3950476107818699</v>
      </c>
      <c r="D185" s="24">
        <v>1.97027345512264</v>
      </c>
      <c r="E185" s="24">
        <v>0.225298129397483</v>
      </c>
      <c r="F185" s="24">
        <v>-0.70826319295153395</v>
      </c>
      <c r="G185" s="24">
        <v>-0.40485722661891699</v>
      </c>
      <c r="H185" s="24">
        <v>0.75060033598821996</v>
      </c>
      <c r="I185" s="24">
        <v>1.2545504171067201</v>
      </c>
      <c r="J185" s="24">
        <v>-0.57208989819465605</v>
      </c>
      <c r="K185" s="24">
        <v>1.92603784424018</v>
      </c>
      <c r="L185" s="24">
        <v>-6.6442629365722201</v>
      </c>
      <c r="M185" s="25" cm="1">
        <f t="array" ref="M185">SUMPRODUCT(B185:L185,$B$2:$L$2)</f>
        <v>0.16478613852913801</v>
      </c>
      <c r="N185" s="25" cm="1">
        <f t="array" ref="N185">SQRT(MMULT(MMULT((B185:L185*$B$3:$L$3),($B$11:$L$21)),TRANSPOSE(B185:L185*$B$3:$L$3)))</f>
        <v>1.6640917369139301</v>
      </c>
      <c r="O185" s="24">
        <f t="shared" si="4"/>
        <v>9.9024672062091396E-2</v>
      </c>
      <c r="P185" s="25" cm="1">
        <f t="array" ref="P185">SUMPRODUCT($B185:$L185,$B$5:$L$5)+SUMPRODUCT($B185:$L185,$B$4:$L$4)*$B$2</f>
        <v>0.16478613852913701</v>
      </c>
      <c r="Q185" s="25" cm="1">
        <f t="array" ref="Q185">SQRT((SUMPRODUCT($B185:$L185,$B$4:$L$4)^2)*($B$3^2)+SUMPRODUCT(($B185:$L185^2),($B$6:$L$6^2)))</f>
        <v>1.7734310506797</v>
      </c>
      <c r="R185" s="24">
        <f t="shared" si="5"/>
        <v>9.2919393999546199E-2</v>
      </c>
    </row>
    <row r="186" spans="1:18" x14ac:dyDescent="0.3">
      <c r="A186" s="24">
        <v>149</v>
      </c>
      <c r="B186" s="24">
        <v>0.45214332701654197</v>
      </c>
      <c r="C186" s="24">
        <v>1.06645228403491</v>
      </c>
      <c r="D186" s="24">
        <v>1.7329464881308601</v>
      </c>
      <c r="E186" s="24">
        <v>0.451307090698506</v>
      </c>
      <c r="F186" s="24">
        <v>1.0520935100931099</v>
      </c>
      <c r="G186" s="24">
        <v>1.74478449381409</v>
      </c>
      <c r="H186" s="24">
        <v>0.78962880201145502</v>
      </c>
      <c r="I186" s="24">
        <v>1.6066731718990599</v>
      </c>
      <c r="J186" s="24">
        <v>-0.75252201470448898</v>
      </c>
      <c r="K186" s="24">
        <v>-0.58549906862213197</v>
      </c>
      <c r="L186" s="24">
        <v>-6.5580080843718997</v>
      </c>
      <c r="M186" s="25" cm="1">
        <f t="array" ref="M186">SUMPRODUCT(B186:L186,$B$2:$L$2)</f>
        <v>0.23969994575237899</v>
      </c>
      <c r="N186" s="25" cm="1">
        <f t="array" ref="N186">SQRT(MMULT(MMULT((B186:L186*$B$3:$L$3),($B$11:$L$21)),TRANSPOSE(B186:L186*$B$3:$L$3)))</f>
        <v>1.75031055662343</v>
      </c>
      <c r="O186" s="24">
        <f t="shared" si="4"/>
        <v>0.13694709481430001</v>
      </c>
      <c r="P186" s="25" cm="1">
        <f t="array" ref="P186">SUMPRODUCT($B186:$L186,$B$5:$L$5)+SUMPRODUCT($B186:$L186,$B$4:$L$4)*$B$2</f>
        <v>0.23969994575237599</v>
      </c>
      <c r="Q186" s="25" cm="1">
        <f t="array" ref="Q186">SQRT((SUMPRODUCT($B186:$L186,$B$4:$L$4)^2)*($B$3^2)+SUMPRODUCT(($B186:$L186^2),($B$6:$L$6^2)))</f>
        <v>1.7509364303031301</v>
      </c>
      <c r="R186" s="24">
        <f t="shared" si="5"/>
        <v>0.13689814296163699</v>
      </c>
    </row>
    <row r="187" spans="1:18" x14ac:dyDescent="0.3">
      <c r="A187" s="24">
        <v>150</v>
      </c>
      <c r="B187" s="24">
        <v>-0.585371425509708</v>
      </c>
      <c r="C187" s="24">
        <v>1.9315159781772899</v>
      </c>
      <c r="D187" s="24">
        <v>0.42270891628726398</v>
      </c>
      <c r="E187" s="24">
        <v>-0.41237309059553801</v>
      </c>
      <c r="F187" s="24">
        <v>-3.6527851297425203E-2</v>
      </c>
      <c r="G187" s="24">
        <v>-0.88740331055783395</v>
      </c>
      <c r="H187" s="24">
        <v>-4.1472928918009598E-2</v>
      </c>
      <c r="I187" s="24">
        <v>0.36030873733417002</v>
      </c>
      <c r="J187" s="24">
        <v>-0.39854698016039902</v>
      </c>
      <c r="K187" s="24">
        <v>1.6934260673200501</v>
      </c>
      <c r="L187" s="24">
        <v>-1.0462641120798599</v>
      </c>
      <c r="M187" s="25" cm="1">
        <f t="array" ref="M187">SUMPRODUCT(B187:L187,$B$2:$L$2)</f>
        <v>0.200649784412197</v>
      </c>
      <c r="N187" s="25" cm="1">
        <f t="array" ref="N187">SQRT(MMULT(MMULT((B187:L187*$B$3:$L$3),($B$11:$L$21)),TRANSPOSE(B187:L187*$B$3:$L$3)))</f>
        <v>0.72449854008435</v>
      </c>
      <c r="O187" s="24">
        <f t="shared" si="4"/>
        <v>0.27694988093259099</v>
      </c>
      <c r="P187" s="25" cm="1">
        <f t="array" ref="P187">SUMPRODUCT($B187:$L187,$B$5:$L$5)+SUMPRODUCT($B187:$L187,$B$4:$L$4)*$B$2</f>
        <v>0.20064978441219899</v>
      </c>
      <c r="Q187" s="25" cm="1">
        <f t="array" ref="Q187">SQRT((SUMPRODUCT($B187:$L187,$B$4:$L$4)^2)*($B$3^2)+SUMPRODUCT(($B187:$L187^2),($B$6:$L$6^2)))</f>
        <v>0.72164038102239803</v>
      </c>
      <c r="R187" s="24">
        <f t="shared" si="5"/>
        <v>0.278046780209174</v>
      </c>
    </row>
    <row r="188" spans="1:18" x14ac:dyDescent="0.3">
      <c r="A188" s="24">
        <v>151</v>
      </c>
      <c r="B188" s="24">
        <v>1.37120889707117</v>
      </c>
      <c r="C188" s="24">
        <v>0.54129833441289299</v>
      </c>
      <c r="D188" s="24">
        <v>1.5003328243315599</v>
      </c>
      <c r="E188" s="24">
        <v>0.67350015398375496</v>
      </c>
      <c r="F188" s="24">
        <v>0.88131600432356005</v>
      </c>
      <c r="G188" s="24">
        <v>1.7104136240175001</v>
      </c>
      <c r="H188" s="24">
        <v>0.55507579160063703</v>
      </c>
      <c r="I188" s="24">
        <v>-0.74417892041991696</v>
      </c>
      <c r="J188" s="24">
        <v>-0.63560944267889796</v>
      </c>
      <c r="K188" s="24">
        <v>1.7576625887786499</v>
      </c>
      <c r="L188" s="24">
        <v>-6.6110198554209099</v>
      </c>
      <c r="M188" s="25" cm="1">
        <f t="array" ref="M188">SUMPRODUCT(B188:L188,$B$2:$L$2)</f>
        <v>9.0082026716079205E-2</v>
      </c>
      <c r="N188" s="25" cm="1">
        <f t="array" ref="N188">SQRT(MMULT(MMULT((B188:L188*$B$3:$L$3),($B$11:$L$21)),TRANSPOSE(B188:L188*$B$3:$L$3)))</f>
        <v>1.3971387460170399</v>
      </c>
      <c r="O188" s="24">
        <f t="shared" si="4"/>
        <v>6.4476077964972997E-2</v>
      </c>
      <c r="P188" s="25" cm="1">
        <f t="array" ref="P188">SUMPRODUCT($B188:$L188,$B$5:$L$5)+SUMPRODUCT($B188:$L188,$B$4:$L$4)*$B$2</f>
        <v>9.0082026716076805E-2</v>
      </c>
      <c r="Q188" s="25" cm="1">
        <f t="array" ref="Q188">SQRT((SUMPRODUCT($B188:$L188,$B$4:$L$4)^2)*($B$3^2)+SUMPRODUCT(($B188:$L188^2),($B$6:$L$6^2)))</f>
        <v>1.5408257726541901</v>
      </c>
      <c r="R188" s="24">
        <f t="shared" si="5"/>
        <v>5.8463473492466098E-2</v>
      </c>
    </row>
    <row r="189" spans="1:18" x14ac:dyDescent="0.3">
      <c r="A189" s="24">
        <v>152</v>
      </c>
      <c r="B189" s="24">
        <v>1.8585679538799</v>
      </c>
      <c r="C189" s="24">
        <v>1.20378684951294</v>
      </c>
      <c r="D189" s="24">
        <v>0.345171267532079</v>
      </c>
      <c r="E189" s="24">
        <v>-0.90871930009456903</v>
      </c>
      <c r="F189" s="24">
        <v>-0.49217424573650298</v>
      </c>
      <c r="G189" s="24">
        <v>-0.30661635562746298</v>
      </c>
      <c r="H189" s="24">
        <v>1.2200097251592299</v>
      </c>
      <c r="I189" s="24">
        <v>-0.29964399536748798</v>
      </c>
      <c r="J189" s="24">
        <v>-0.72184623975005702</v>
      </c>
      <c r="K189" s="24">
        <v>-0.48286611307719901</v>
      </c>
      <c r="L189" s="24">
        <v>-0.415669546430876</v>
      </c>
      <c r="M189" s="25" cm="1">
        <f t="array" ref="M189">SUMPRODUCT(B189:L189,$B$2:$L$2)</f>
        <v>8.9846650259193903E-2</v>
      </c>
      <c r="N189" s="25" cm="1">
        <f t="array" ref="N189">SQRT(MMULT(MMULT((B189:L189*$B$3:$L$3),($B$11:$L$21)),TRANSPOSE(B189:L189*$B$3:$L$3)))</f>
        <v>0.57334906440966404</v>
      </c>
      <c r="O189" s="24">
        <f t="shared" si="4"/>
        <v>0.156704974048754</v>
      </c>
      <c r="P189" s="25" cm="1">
        <f t="array" ref="P189">SUMPRODUCT($B189:$L189,$B$5:$L$5)+SUMPRODUCT($B189:$L189,$B$4:$L$4)*$B$2</f>
        <v>8.9846650259195499E-2</v>
      </c>
      <c r="Q189" s="25" cm="1">
        <f t="array" ref="Q189">SQRT((SUMPRODUCT($B189:$L189,$B$4:$L$4)^2)*($B$3^2)+SUMPRODUCT(($B189:$L189^2),($B$6:$L$6^2)))</f>
        <v>0.59889626298087195</v>
      </c>
      <c r="R189" s="24">
        <f t="shared" si="5"/>
        <v>0.15002038886000699</v>
      </c>
    </row>
    <row r="190" spans="1:18" x14ac:dyDescent="0.3">
      <c r="A190" s="24">
        <v>153</v>
      </c>
      <c r="B190" s="24">
        <v>-0.39215686447174603</v>
      </c>
      <c r="C190" s="24">
        <v>-0.57256774725175696</v>
      </c>
      <c r="D190" s="24">
        <v>-0.59603732294265999</v>
      </c>
      <c r="E190" s="24">
        <v>-0.175026168906184</v>
      </c>
      <c r="F190" s="24">
        <v>1.3587167151884201</v>
      </c>
      <c r="G190" s="24">
        <v>-0.86761884909758902</v>
      </c>
      <c r="H190" s="24">
        <v>0.94571138377475295</v>
      </c>
      <c r="I190" s="24">
        <v>-6.4669490882967695E-2</v>
      </c>
      <c r="J190" s="24">
        <v>-0.47187755223081701</v>
      </c>
      <c r="K190" s="24">
        <v>-0.206778428350539</v>
      </c>
      <c r="L190" s="24">
        <v>2.0423043251710902</v>
      </c>
      <c r="M190" s="25" cm="1">
        <f t="array" ref="M190">SUMPRODUCT(B190:L190,$B$2:$L$2)</f>
        <v>7.9743661651422895E-2</v>
      </c>
      <c r="N190" s="25" cm="1">
        <f t="array" ref="N190">SQRT(MMULT(MMULT((B190:L190*$B$3:$L$3),($B$11:$L$21)),TRANSPOSE(B190:L190*$B$3:$L$3)))</f>
        <v>0.53988659331192901</v>
      </c>
      <c r="O190" s="24">
        <f t="shared" si="4"/>
        <v>0.14770446727012801</v>
      </c>
      <c r="P190" s="25" cm="1">
        <f t="array" ref="P190">SUMPRODUCT($B190:$L190,$B$5:$L$5)+SUMPRODUCT($B190:$L190,$B$4:$L$4)*$B$2</f>
        <v>7.97436616514237E-2</v>
      </c>
      <c r="Q190" s="25" cm="1">
        <f t="array" ref="Q190">SQRT((SUMPRODUCT($B190:$L190,$B$4:$L$4)^2)*($B$3^2)+SUMPRODUCT(($B190:$L190^2),($B$6:$L$6^2)))</f>
        <v>0.60368384952038101</v>
      </c>
      <c r="R190" s="24">
        <f t="shared" si="5"/>
        <v>0.13209507213880101</v>
      </c>
    </row>
    <row r="191" spans="1:18" x14ac:dyDescent="0.3">
      <c r="A191" s="24">
        <v>154</v>
      </c>
      <c r="B191" s="24">
        <v>-0.14850794876843901</v>
      </c>
      <c r="C191" s="24">
        <v>0.67459032092480498</v>
      </c>
      <c r="D191" s="24">
        <v>1.2670224603845299</v>
      </c>
      <c r="E191" s="24">
        <v>1.38822571672087</v>
      </c>
      <c r="F191" s="24">
        <v>1.56318807825729</v>
      </c>
      <c r="G191" s="24">
        <v>1.6925214205349599</v>
      </c>
      <c r="H191" s="24">
        <v>-6.6308115362200507E-2</v>
      </c>
      <c r="I191" s="24">
        <v>-0.34088707536198898</v>
      </c>
      <c r="J191" s="24">
        <v>1.8748826457165899</v>
      </c>
      <c r="K191" s="24">
        <v>1.49592300071194</v>
      </c>
      <c r="L191" s="24">
        <v>-8.4006505037583707</v>
      </c>
      <c r="M191" s="25" cm="1">
        <f t="array" ref="M191">SUMPRODUCT(B191:L191,$B$2:$L$2)</f>
        <v>2.0766478929296301E-2</v>
      </c>
      <c r="N191" s="25" cm="1">
        <f t="array" ref="N191">SQRT(MMULT(MMULT((B191:L191*$B$3:$L$3),($B$11:$L$21)),TRANSPOSE(B191:L191*$B$3:$L$3)))</f>
        <v>1.52175614059411</v>
      </c>
      <c r="O191" s="24">
        <f t="shared" si="4"/>
        <v>1.36463907556101E-2</v>
      </c>
      <c r="P191" s="25" cm="1">
        <f t="array" ref="P191">SUMPRODUCT($B191:$L191,$B$5:$L$5)+SUMPRODUCT($B191:$L191,$B$4:$L$4)*$B$2</f>
        <v>2.07664789292927E-2</v>
      </c>
      <c r="Q191" s="25" cm="1">
        <f t="array" ref="Q191">SQRT((SUMPRODUCT($B191:$L191,$B$4:$L$4)^2)*($B$3^2)+SUMPRODUCT(($B191:$L191^2),($B$6:$L$6^2)))</f>
        <v>1.70832346456364</v>
      </c>
      <c r="R191" s="24">
        <f t="shared" si="5"/>
        <v>1.21560578895386E-2</v>
      </c>
    </row>
    <row r="192" spans="1:18" x14ac:dyDescent="0.3">
      <c r="A192" s="24">
        <v>155</v>
      </c>
      <c r="B192" s="24">
        <v>-9.6296950580516003E-2</v>
      </c>
      <c r="C192" s="24">
        <v>0.19518782906724499</v>
      </c>
      <c r="D192" s="24">
        <v>-0.52833613708108595</v>
      </c>
      <c r="E192" s="24">
        <v>-0.82488562911186802</v>
      </c>
      <c r="F192" s="24">
        <v>1.6337358931352099</v>
      </c>
      <c r="G192" s="24">
        <v>0.48388136597071402</v>
      </c>
      <c r="H192" s="24">
        <v>0.64185965937163503</v>
      </c>
      <c r="I192" s="24">
        <v>0.42632447340337398</v>
      </c>
      <c r="J192" s="24">
        <v>0.51830395646022698</v>
      </c>
      <c r="K192" s="24">
        <v>-0.67284658291713995</v>
      </c>
      <c r="L192" s="24">
        <v>-0.77692787771779503</v>
      </c>
      <c r="M192" s="25" cm="1">
        <f t="array" ref="M192">SUMPRODUCT(B192:L192,$B$2:$L$2)</f>
        <v>-4.8042378339025497E-3</v>
      </c>
      <c r="N192" s="25" cm="1">
        <f t="array" ref="N192">SQRT(MMULT(MMULT((B192:L192*$B$3:$L$3),($B$11:$L$21)),TRANSPOSE(B192:L192*$B$3:$L$3)))</f>
        <v>0.57164814277656295</v>
      </c>
      <c r="O192" s="24">
        <f t="shared" si="4"/>
        <v>-8.4041869016975995E-3</v>
      </c>
      <c r="P192" s="25" cm="1">
        <f t="array" ref="P192">SUMPRODUCT($B192:$L192,$B$5:$L$5)+SUMPRODUCT($B192:$L192,$B$4:$L$4)*$B$2</f>
        <v>-4.8042378339026902E-3</v>
      </c>
      <c r="Q192" s="25" cm="1">
        <f t="array" ref="Q192">SQRT((SUMPRODUCT($B192:$L192,$B$4:$L$4)^2)*($B$3^2)+SUMPRODUCT(($B192:$L192^2),($B$6:$L$6^2)))</f>
        <v>0.544441138016589</v>
      </c>
      <c r="R192" s="24">
        <f t="shared" si="5"/>
        <v>-8.8241638965869292E-3</v>
      </c>
    </row>
    <row r="193" spans="1:18" x14ac:dyDescent="0.3">
      <c r="A193" s="24">
        <v>156</v>
      </c>
      <c r="B193" s="24">
        <v>0.24830441217289301</v>
      </c>
      <c r="C193" s="24">
        <v>-0.59082720791820498</v>
      </c>
      <c r="D193" s="24">
        <v>-0.219872154551815</v>
      </c>
      <c r="E193" s="24">
        <v>1.1764649381360399</v>
      </c>
      <c r="F193" s="24">
        <v>0.78366505098285799</v>
      </c>
      <c r="G193" s="24">
        <v>-0.4026096053621</v>
      </c>
      <c r="H193" s="24">
        <v>1.19532125429892</v>
      </c>
      <c r="I193" s="24">
        <v>-0.49677614397033698</v>
      </c>
      <c r="J193" s="24">
        <v>1.80368374885662</v>
      </c>
      <c r="K193" s="24">
        <v>-0.48045631127676902</v>
      </c>
      <c r="L193" s="24">
        <v>-2.01689798136811</v>
      </c>
      <c r="M193" s="25" cm="1">
        <f t="array" ref="M193">SUMPRODUCT(B193:L193,$B$2:$L$2)</f>
        <v>-9.4580429505303501E-2</v>
      </c>
      <c r="N193" s="25" cm="1">
        <f t="array" ref="N193">SQRT(MMULT(MMULT((B193:L193*$B$3:$L$3),($B$11:$L$21)),TRANSPOSE(B193:L193*$B$3:$L$3)))</f>
        <v>0.57089398487080301</v>
      </c>
      <c r="O193" s="24">
        <f t="shared" si="4"/>
        <v>-0.1656707409988</v>
      </c>
      <c r="P193" s="25" cm="1">
        <f t="array" ref="P193">SUMPRODUCT($B193:$L193,$B$5:$L$5)+SUMPRODUCT($B193:$L193,$B$4:$L$4)*$B$2</f>
        <v>-9.4580429505305097E-2</v>
      </c>
      <c r="Q193" s="25" cm="1">
        <f t="array" ref="Q193">SQRT((SUMPRODUCT($B193:$L193,$B$4:$L$4)^2)*($B$3^2)+SUMPRODUCT(($B193:$L193^2),($B$6:$L$6^2)))</f>
        <v>0.61445358662276095</v>
      </c>
      <c r="R193" s="24">
        <f t="shared" si="5"/>
        <v>-0.15392607605262801</v>
      </c>
    </row>
    <row r="194" spans="1:18" x14ac:dyDescent="0.3">
      <c r="A194" s="24">
        <v>157</v>
      </c>
      <c r="B194" s="24">
        <v>-0.59576166104836303</v>
      </c>
      <c r="C194" s="24">
        <v>0.58482358510978905</v>
      </c>
      <c r="D194" s="24">
        <v>0.41245993269366399</v>
      </c>
      <c r="E194" s="24">
        <v>-0.305564096485199</v>
      </c>
      <c r="F194" s="24">
        <v>-0.76411428910971901</v>
      </c>
      <c r="G194" s="24">
        <v>0.64759756440932303</v>
      </c>
      <c r="H194" s="24">
        <v>1.27159361417216</v>
      </c>
      <c r="I194" s="24">
        <v>-0.61972783707260704</v>
      </c>
      <c r="J194" s="24">
        <v>-0.48907689822009898</v>
      </c>
      <c r="K194" s="24">
        <v>0.30987245479474801</v>
      </c>
      <c r="L194" s="24">
        <v>0.54789763075630005</v>
      </c>
      <c r="M194" s="25" cm="1">
        <f t="array" ref="M194">SUMPRODUCT(B194:L194,$B$2:$L$2)</f>
        <v>0.13415316281331399</v>
      </c>
      <c r="N194" s="25" cm="1">
        <f t="array" ref="N194">SQRT(MMULT(MMULT((B194:L194*$B$3:$L$3),($B$11:$L$21)),TRANSPOSE(B194:L194*$B$3:$L$3)))</f>
        <v>0.42234128579874303</v>
      </c>
      <c r="O194" s="24">
        <f t="shared" si="4"/>
        <v>0.31764160247701101</v>
      </c>
      <c r="P194" s="25" cm="1">
        <f t="array" ref="P194">SUMPRODUCT($B194:$L194,$B$5:$L$5)+SUMPRODUCT($B194:$L194,$B$4:$L$4)*$B$2</f>
        <v>0.13415316281331599</v>
      </c>
      <c r="Q194" s="25" cm="1">
        <f t="array" ref="Q194">SQRT((SUMPRODUCT($B194:$L194,$B$4:$L$4)^2)*($B$3^2)+SUMPRODUCT(($B194:$L194^2),($B$6:$L$6^2)))</f>
        <v>0.47697374464647602</v>
      </c>
      <c r="R194" s="24">
        <f t="shared" si="5"/>
        <v>0.28125900915730101</v>
      </c>
    </row>
    <row r="195" spans="1:18" x14ac:dyDescent="0.3">
      <c r="A195" s="24">
        <v>158</v>
      </c>
      <c r="B195" s="24">
        <v>-0.29334217658133899</v>
      </c>
      <c r="C195" s="24">
        <v>1.37704504962692</v>
      </c>
      <c r="D195" s="24">
        <v>-0.77075283048238796</v>
      </c>
      <c r="E195" s="24">
        <v>0.918306710067468</v>
      </c>
      <c r="F195" s="24">
        <v>1.7105036233292099</v>
      </c>
      <c r="G195" s="24">
        <v>-0.83665732317138397</v>
      </c>
      <c r="H195" s="24">
        <v>-0.24668294410476199</v>
      </c>
      <c r="I195" s="24">
        <v>-6.3071108340632995E-2</v>
      </c>
      <c r="J195" s="24">
        <v>-0.67952663621481102</v>
      </c>
      <c r="K195" s="24">
        <v>1.03694808673928</v>
      </c>
      <c r="L195" s="24">
        <v>-1.15277045086757</v>
      </c>
      <c r="M195" s="25" cm="1">
        <f t="array" ref="M195">SUMPRODUCT(B195:L195,$B$2:$L$2)</f>
        <v>5.3196534690498301E-2</v>
      </c>
      <c r="N195" s="25" cm="1">
        <f t="array" ref="N195">SQRT(MMULT(MMULT((B195:L195*$B$3:$L$3),($B$11:$L$21)),TRANSPOSE(B195:L195*$B$3:$L$3)))</f>
        <v>0.81994097366237395</v>
      </c>
      <c r="O195" s="24">
        <f t="shared" si="4"/>
        <v>6.4878492963815398E-2</v>
      </c>
      <c r="P195" s="25" cm="1">
        <f t="array" ref="P195">SUMPRODUCT($B195:$L195,$B$5:$L$5)+SUMPRODUCT($B195:$L195,$B$4:$L$4)*$B$2</f>
        <v>5.3196534690499203E-2</v>
      </c>
      <c r="Q195" s="25" cm="1">
        <f t="array" ref="Q195">SQRT((SUMPRODUCT($B195:$L195,$B$4:$L$4)^2)*($B$3^2)+SUMPRODUCT(($B195:$L195^2),($B$6:$L$6^2)))</f>
        <v>0.77440827424881697</v>
      </c>
      <c r="R195" s="24">
        <f t="shared" si="5"/>
        <v>6.8693138308859494E-2</v>
      </c>
    </row>
    <row r="196" spans="1:18" x14ac:dyDescent="0.3">
      <c r="A196" s="24">
        <v>159</v>
      </c>
      <c r="B196" s="24">
        <v>0.543152649635123</v>
      </c>
      <c r="C196" s="24">
        <v>-0.32430640718081599</v>
      </c>
      <c r="D196" s="24">
        <v>0.234034540157527</v>
      </c>
      <c r="E196" s="24">
        <v>1.09199722914854</v>
      </c>
      <c r="F196" s="24">
        <v>1.86849832018113</v>
      </c>
      <c r="G196" s="24">
        <v>0.93780899094658599</v>
      </c>
      <c r="H196" s="24">
        <v>-0.22787497695213099</v>
      </c>
      <c r="I196" s="24">
        <v>0.64126653293810498</v>
      </c>
      <c r="J196" s="24">
        <v>-0.25822163337952098</v>
      </c>
      <c r="K196" s="24">
        <v>0.62367909859571602</v>
      </c>
      <c r="L196" s="24">
        <v>-4.1300343440902596</v>
      </c>
      <c r="M196" s="25" cm="1">
        <f t="array" ref="M196">SUMPRODUCT(B196:L196,$B$2:$L$2)</f>
        <v>4.7202610001280003E-2</v>
      </c>
      <c r="N196" s="25" cm="1">
        <f t="array" ref="N196">SQRT(MMULT(MMULT((B196:L196*$B$3:$L$3),($B$11:$L$21)),TRANSPOSE(B196:L196*$B$3:$L$3)))</f>
        <v>0.90549153667368598</v>
      </c>
      <c r="O196" s="24">
        <f t="shared" si="4"/>
        <v>5.2129266911404099E-2</v>
      </c>
      <c r="P196" s="25" cm="1">
        <f t="array" ref="P196">SUMPRODUCT($B196:$L196,$B$5:$L$5)+SUMPRODUCT($B196:$L196,$B$4:$L$4)*$B$2</f>
        <v>4.7202610001276797E-2</v>
      </c>
      <c r="Q196" s="25" cm="1">
        <f t="array" ref="Q196">SQRT((SUMPRODUCT($B196:$L196,$B$4:$L$4)^2)*($B$3^2)+SUMPRODUCT(($B196:$L196^2),($B$6:$L$6^2)))</f>
        <v>0.89774486612102899</v>
      </c>
      <c r="R196" s="24">
        <f t="shared" si="5"/>
        <v>5.2579092103561202E-2</v>
      </c>
    </row>
    <row r="197" spans="1:18" x14ac:dyDescent="0.3">
      <c r="A197" s="24">
        <v>160</v>
      </c>
      <c r="B197" s="24">
        <v>1.3663423018774099</v>
      </c>
      <c r="C197" s="24">
        <v>0.220218382563244</v>
      </c>
      <c r="D197" s="24">
        <v>0.65196265558785205</v>
      </c>
      <c r="E197" s="24">
        <v>1.24427577783032</v>
      </c>
      <c r="F197" s="24">
        <v>0.48356092787768001</v>
      </c>
      <c r="G197" s="24">
        <v>2.4318866275461599E-2</v>
      </c>
      <c r="H197" s="24">
        <v>1.7111722256603601</v>
      </c>
      <c r="I197" s="24">
        <v>3.2917969103843002E-2</v>
      </c>
      <c r="J197" s="24">
        <v>0.973584149512977</v>
      </c>
      <c r="K197" s="24">
        <v>0.39770891408338499</v>
      </c>
      <c r="L197" s="24">
        <v>-6.10606217037253</v>
      </c>
      <c r="M197" s="25" cm="1">
        <f t="array" ref="M197">SUMPRODUCT(B197:L197,$B$2:$L$2)</f>
        <v>-0.106964382456903</v>
      </c>
      <c r="N197" s="25" cm="1">
        <f t="array" ref="N197">SQRT(MMULT(MMULT((B197:L197*$B$3:$L$3),($B$11:$L$21)),TRANSPOSE(B197:L197*$B$3:$L$3)))</f>
        <v>1.1181346112889501</v>
      </c>
      <c r="O197" s="24">
        <f t="shared" si="4"/>
        <v>-9.5663242490631697E-2</v>
      </c>
      <c r="P197" s="25" cm="1">
        <f t="array" ref="P197">SUMPRODUCT($B197:$L197,$B$5:$L$5)+SUMPRODUCT($B197:$L197,$B$4:$L$4)*$B$2</f>
        <v>-0.106964382456906</v>
      </c>
      <c r="Q197" s="25" cm="1">
        <f t="array" ref="Q197">SQRT((SUMPRODUCT($B197:$L197,$B$4:$L$4)^2)*($B$3^2)+SUMPRODUCT(($B197:$L197^2),($B$6:$L$6^2)))</f>
        <v>1.18679836107382</v>
      </c>
      <c r="R197" s="24">
        <f t="shared" si="5"/>
        <v>-9.01285222201723E-2</v>
      </c>
    </row>
    <row r="198" spans="1:18" x14ac:dyDescent="0.3">
      <c r="A198" s="24">
        <v>161</v>
      </c>
      <c r="B198" s="24">
        <v>0.79128776782070498</v>
      </c>
      <c r="C198" s="24">
        <v>0.59916145724384795</v>
      </c>
      <c r="D198" s="24">
        <v>-0.23110879937294301</v>
      </c>
      <c r="E198" s="24">
        <v>-0.46699891812791</v>
      </c>
      <c r="F198" s="24">
        <v>1.4312325809111499</v>
      </c>
      <c r="G198" s="24">
        <v>0.42943199260960702</v>
      </c>
      <c r="H198" s="24">
        <v>0.57992421983813702</v>
      </c>
      <c r="I198" s="24">
        <v>0.82432190244141101</v>
      </c>
      <c r="J198" s="24">
        <v>0.62025290785704601</v>
      </c>
      <c r="K198" s="24">
        <v>1.9178388348258</v>
      </c>
      <c r="L198" s="24">
        <v>-5.4953439460468498</v>
      </c>
      <c r="M198" s="25" cm="1">
        <f t="array" ref="M198">SUMPRODUCT(B198:L198,$B$2:$L$2)</f>
        <v>-0.17609454801065</v>
      </c>
      <c r="N198" s="25" cm="1">
        <f t="array" ref="N198">SQRT(MMULT(MMULT((B198:L198*$B$3:$L$3),($B$11:$L$21)),TRANSPOSE(B198:L198*$B$3:$L$3)))</f>
        <v>0.95636095767062101</v>
      </c>
      <c r="O198" s="24">
        <f t="shared" si="4"/>
        <v>-0.18412979597113399</v>
      </c>
      <c r="P198" s="25" cm="1">
        <f t="array" ref="P198">SUMPRODUCT($B198:$L198,$B$5:$L$5)+SUMPRODUCT($B198:$L198,$B$4:$L$4)*$B$2</f>
        <v>-0.176094548010652</v>
      </c>
      <c r="Q198" s="25" cm="1">
        <f t="array" ref="Q198">SQRT((SUMPRODUCT($B198:$L198,$B$4:$L$4)^2)*($B$3^2)+SUMPRODUCT(($B198:$L198^2),($B$6:$L$6^2)))</f>
        <v>1.0250394406538399</v>
      </c>
      <c r="R198" s="24">
        <f t="shared" si="5"/>
        <v>-0.171792948667738</v>
      </c>
    </row>
    <row r="199" spans="1:18" x14ac:dyDescent="0.3">
      <c r="A199" s="24">
        <v>162</v>
      </c>
      <c r="B199" s="24">
        <v>0.70593853941255502</v>
      </c>
      <c r="C199" s="24">
        <v>-0.90442006905691996</v>
      </c>
      <c r="D199" s="24">
        <v>0.90419953271749398</v>
      </c>
      <c r="E199" s="24">
        <v>0.53537382492455499</v>
      </c>
      <c r="F199" s="24">
        <v>0.69609656381840201</v>
      </c>
      <c r="G199" s="24">
        <v>0.93203222155541199</v>
      </c>
      <c r="H199" s="24">
        <v>1.2314505915832801</v>
      </c>
      <c r="I199" s="24">
        <v>-0.99032564196025197</v>
      </c>
      <c r="J199" s="24">
        <v>-0.99919418591758002</v>
      </c>
      <c r="K199" s="24">
        <v>1.37474667108065</v>
      </c>
      <c r="L199" s="24">
        <v>-2.4858980481575998</v>
      </c>
      <c r="M199" s="25" cm="1">
        <f t="array" ref="M199">SUMPRODUCT(B199:L199,$B$2:$L$2)</f>
        <v>8.3659829884979803E-2</v>
      </c>
      <c r="N199" s="25" cm="1">
        <f t="array" ref="N199">SQRT(MMULT(MMULT((B199:L199*$B$3:$L$3),($B$11:$L$21)),TRANSPOSE(B199:L199*$B$3:$L$3)))</f>
        <v>0.76462276421018405</v>
      </c>
      <c r="O199" s="24">
        <f t="shared" si="4"/>
        <v>0.109413208448477</v>
      </c>
      <c r="P199" s="25" cm="1">
        <f t="array" ref="P199">SUMPRODUCT($B199:$L199,$B$5:$L$5)+SUMPRODUCT($B199:$L199,$B$4:$L$4)*$B$2</f>
        <v>8.3659829884978096E-2</v>
      </c>
      <c r="Q199" s="25" cm="1">
        <f t="array" ref="Q199">SQRT((SUMPRODUCT($B199:$L199,$B$4:$L$4)^2)*($B$3^2)+SUMPRODUCT(($B199:$L199^2),($B$6:$L$6^2)))</f>
        <v>0.876773714351474</v>
      </c>
      <c r="R199" s="24">
        <f t="shared" si="5"/>
        <v>9.54178125046313E-2</v>
      </c>
    </row>
    <row r="200" spans="1:18" x14ac:dyDescent="0.3">
      <c r="A200" s="24">
        <v>163</v>
      </c>
      <c r="B200" s="24">
        <v>1.2826978991552</v>
      </c>
      <c r="C200" s="24">
        <v>1.6233084815177501</v>
      </c>
      <c r="D200" s="24">
        <v>0.83860583003879197</v>
      </c>
      <c r="E200" s="24">
        <v>-0.34964689319169301</v>
      </c>
      <c r="F200" s="24">
        <v>0.60409907243915195</v>
      </c>
      <c r="G200" s="24">
        <v>1.7671026678798301</v>
      </c>
      <c r="H200" s="24">
        <v>-0.94807487397347501</v>
      </c>
      <c r="I200" s="24">
        <v>1.6813105829128401</v>
      </c>
      <c r="J200" s="24">
        <v>1.6960279025754299</v>
      </c>
      <c r="K200" s="24">
        <v>1.4579323975315299</v>
      </c>
      <c r="L200" s="24">
        <v>-8.6533630668853494</v>
      </c>
      <c r="M200" s="25" cm="1">
        <f t="array" ref="M200">SUMPRODUCT(B200:L200,$B$2:$L$2)</f>
        <v>-5.5970261749314097E-2</v>
      </c>
      <c r="N200" s="25" cm="1">
        <f t="array" ref="N200">SQRT(MMULT(MMULT((B200:L200*$B$3:$L$3),($B$11:$L$21)),TRANSPOSE(B200:L200*$B$3:$L$3)))</f>
        <v>1.54507130557504</v>
      </c>
      <c r="O200" s="24">
        <f t="shared" si="4"/>
        <v>-3.6225034758821897E-2</v>
      </c>
      <c r="P200" s="25" cm="1">
        <f t="array" ref="P200">SUMPRODUCT($B200:$L200,$B$5:$L$5)+SUMPRODUCT($B200:$L200,$B$4:$L$4)*$B$2</f>
        <v>-5.5970261749317102E-2</v>
      </c>
      <c r="Q200" s="25" cm="1">
        <f t="array" ref="Q200">SQRT((SUMPRODUCT($B200:$L200,$B$4:$L$4)^2)*($B$3^2)+SUMPRODUCT(($B200:$L200^2),($B$6:$L$6^2)))</f>
        <v>1.72767251698107</v>
      </c>
      <c r="R200" s="24">
        <f t="shared" si="5"/>
        <v>-3.2396337384077503E-2</v>
      </c>
    </row>
    <row r="201" spans="1:18" x14ac:dyDescent="0.3">
      <c r="A201" s="24">
        <v>164</v>
      </c>
      <c r="B201" s="24">
        <v>-0.30159345095385798</v>
      </c>
      <c r="C201" s="24">
        <v>-0.46227623863744099</v>
      </c>
      <c r="D201" s="24">
        <v>-0.65538772981101301</v>
      </c>
      <c r="E201" s="24">
        <v>0.78541359090194596</v>
      </c>
      <c r="F201" s="24">
        <v>1.6652797161580699</v>
      </c>
      <c r="G201" s="24">
        <v>0.62219193673762097</v>
      </c>
      <c r="H201" s="24">
        <v>0.45403181977747697</v>
      </c>
      <c r="I201" s="24">
        <v>-5.7597009939584602E-2</v>
      </c>
      <c r="J201" s="24">
        <v>-0.42073333904249299</v>
      </c>
      <c r="K201" s="24">
        <v>-0.72793802618451098</v>
      </c>
      <c r="L201" s="24">
        <v>9.8608730993788904E-2</v>
      </c>
      <c r="M201" s="25" cm="1">
        <f t="array" ref="M201">SUMPRODUCT(B201:L201,$B$2:$L$2)</f>
        <v>3.7622698754026997E-2</v>
      </c>
      <c r="N201" s="25" cm="1">
        <f t="array" ref="N201">SQRT(MMULT(MMULT((B201:L201*$B$3:$L$3),($B$11:$L$21)),TRANSPOSE(B201:L201*$B$3:$L$3)))</f>
        <v>0.61105840404551504</v>
      </c>
      <c r="O201" s="24">
        <f t="shared" si="4"/>
        <v>6.1569726404130498E-2</v>
      </c>
      <c r="P201" s="25" cm="1">
        <f t="array" ref="P201">SUMPRODUCT($B201:$L201,$B$5:$L$5)+SUMPRODUCT($B201:$L201,$B$4:$L$4)*$B$2</f>
        <v>3.7622698754025997E-2</v>
      </c>
      <c r="Q201" s="25" cm="1">
        <f t="array" ref="Q201">SQRT((SUMPRODUCT($B201:$L201,$B$4:$L$4)^2)*($B$3^2)+SUMPRODUCT(($B201:$L201^2),($B$6:$L$6^2)))</f>
        <v>0.57473264419223902</v>
      </c>
      <c r="R201" s="24">
        <f t="shared" si="5"/>
        <v>6.5461217723073603E-2</v>
      </c>
    </row>
    <row r="202" spans="1:18" x14ac:dyDescent="0.3">
      <c r="A202" s="24">
        <v>165</v>
      </c>
      <c r="B202" s="24">
        <v>-0.35607652276891399</v>
      </c>
      <c r="C202" s="24">
        <v>0.94377657178570296</v>
      </c>
      <c r="D202" s="24">
        <v>0.26368948099091</v>
      </c>
      <c r="E202" s="24">
        <v>-0.55061992737990095</v>
      </c>
      <c r="F202" s="24">
        <v>0.89799613685034096</v>
      </c>
      <c r="G202" s="24">
        <v>1.67417694238152</v>
      </c>
      <c r="H202" s="24">
        <v>-0.24964378951460001</v>
      </c>
      <c r="I202" s="24">
        <v>-0.87429890283023404</v>
      </c>
      <c r="J202" s="24">
        <v>0.49714356264434101</v>
      </c>
      <c r="K202" s="24">
        <v>-0.64091161387356299</v>
      </c>
      <c r="L202" s="24">
        <v>-0.60523193828560595</v>
      </c>
      <c r="M202" s="25" cm="1">
        <f t="array" ref="M202">SUMPRODUCT(B202:L202,$B$2:$L$2)</f>
        <v>0.16852526728895301</v>
      </c>
      <c r="N202" s="25" cm="1">
        <f t="array" ref="N202">SQRT(MMULT(MMULT((B202:L202*$B$3:$L$3),($B$11:$L$21)),TRANSPOSE(B202:L202*$B$3:$L$3)))</f>
        <v>0.47280124466380902</v>
      </c>
      <c r="O202" s="24">
        <f t="shared" si="4"/>
        <v>0.35643998232023499</v>
      </c>
      <c r="P202" s="25" cm="1">
        <f t="array" ref="P202">SUMPRODUCT($B202:$L202,$B$5:$L$5)+SUMPRODUCT($B202:$L202,$B$4:$L$4)*$B$2</f>
        <v>0.16852526728895401</v>
      </c>
      <c r="Q202" s="25" cm="1">
        <f t="array" ref="Q202">SQRT((SUMPRODUCT($B202:$L202,$B$4:$L$4)^2)*($B$3^2)+SUMPRODUCT(($B202:$L202^2),($B$6:$L$6^2)))</f>
        <v>0.58851986929647104</v>
      </c>
      <c r="R202" s="24">
        <f t="shared" si="5"/>
        <v>0.286354422477549</v>
      </c>
    </row>
    <row r="203" spans="1:18" x14ac:dyDescent="0.3">
      <c r="A203" s="24">
        <v>166</v>
      </c>
      <c r="B203" s="24">
        <v>-8.3808823858927198E-2</v>
      </c>
      <c r="C203" s="24">
        <v>0.76381731740570102</v>
      </c>
      <c r="D203" s="24">
        <v>-0.99862680324298303</v>
      </c>
      <c r="E203" s="24">
        <v>0.40658832628592201</v>
      </c>
      <c r="F203" s="24">
        <v>1.7711881803843199</v>
      </c>
      <c r="G203" s="24">
        <v>0.75519501406225498</v>
      </c>
      <c r="H203" s="24">
        <v>1.38963613845756</v>
      </c>
      <c r="I203" s="24">
        <v>0.63551799516864405</v>
      </c>
      <c r="J203" s="24">
        <v>0.47677692707092001</v>
      </c>
      <c r="K203" s="24">
        <v>0.433220471725072</v>
      </c>
      <c r="L203" s="24">
        <v>-4.5495047434584803</v>
      </c>
      <c r="M203" s="25" cm="1">
        <f t="array" ref="M203">SUMPRODUCT(B203:L203,$B$2:$L$2)</f>
        <v>-0.24329195499192599</v>
      </c>
      <c r="N203" s="25" cm="1">
        <f t="array" ref="N203">SQRT(MMULT(MMULT((B203:L203*$B$3:$L$3),($B$11:$L$21)),TRANSPOSE(B203:L203*$B$3:$L$3)))</f>
        <v>1.1596454253689401</v>
      </c>
      <c r="O203" s="24">
        <f t="shared" si="4"/>
        <v>-0.20979857262363</v>
      </c>
      <c r="P203" s="25" cm="1">
        <f t="array" ref="P203">SUMPRODUCT($B203:$L203,$B$5:$L$5)+SUMPRODUCT($B203:$L203,$B$4:$L$4)*$B$2</f>
        <v>-0.24329195499192799</v>
      </c>
      <c r="Q203" s="25" cm="1">
        <f t="array" ref="Q203">SQRT((SUMPRODUCT($B203:$L203,$B$4:$L$4)^2)*($B$3^2)+SUMPRODUCT(($B203:$L203^2),($B$6:$L$6^2)))</f>
        <v>1.07277857137308</v>
      </c>
      <c r="R203" s="24">
        <f t="shared" si="5"/>
        <v>-0.226786740045089</v>
      </c>
    </row>
    <row r="204" spans="1:18" x14ac:dyDescent="0.3">
      <c r="A204" s="24">
        <v>167</v>
      </c>
      <c r="B204" s="24">
        <v>-0.962691567729963</v>
      </c>
      <c r="C204" s="24">
        <v>0.96041731996155599</v>
      </c>
      <c r="D204" s="24">
        <v>-6.2535183352856504E-3</v>
      </c>
      <c r="E204" s="24">
        <v>1.5479092608060501</v>
      </c>
      <c r="F204" s="24">
        <v>-0.118036320344232</v>
      </c>
      <c r="G204" s="24">
        <v>1.5560306708368601</v>
      </c>
      <c r="H204" s="24">
        <v>1.12291885417152</v>
      </c>
      <c r="I204" s="24">
        <v>1.9926128273453201</v>
      </c>
      <c r="J204" s="24">
        <v>0.216034329960233</v>
      </c>
      <c r="K204" s="24">
        <v>-0.78351687296206196</v>
      </c>
      <c r="L204" s="24">
        <v>-4.5254249837099998</v>
      </c>
      <c r="M204" s="25" cm="1">
        <f t="array" ref="M204">SUMPRODUCT(B204:L204,$B$2:$L$2)</f>
        <v>-3.26210554834723E-2</v>
      </c>
      <c r="N204" s="25" cm="1">
        <f t="array" ref="N204">SQRT(MMULT(MMULT((B204:L204*$B$3:$L$3),($B$11:$L$21)),TRANSPOSE(B204:L204*$B$3:$L$3)))</f>
        <v>1.2991477599793899</v>
      </c>
      <c r="O204" s="24">
        <f t="shared" si="4"/>
        <v>-2.5109580671554901E-2</v>
      </c>
      <c r="P204" s="25" cm="1">
        <f t="array" ref="P204">SUMPRODUCT($B204:$L204,$B$5:$L$5)+SUMPRODUCT($B204:$L204,$B$4:$L$4)*$B$2</f>
        <v>-3.26210554834752E-2</v>
      </c>
      <c r="Q204" s="25" cm="1">
        <f t="array" ref="Q204">SQRT((SUMPRODUCT($B204:$L204,$B$4:$L$4)^2)*($B$3^2)+SUMPRODUCT(($B204:$L204^2),($B$6:$L$6^2)))</f>
        <v>1.12816209928908</v>
      </c>
      <c r="R204" s="24">
        <f t="shared" si="5"/>
        <v>-2.8915220165640899E-2</v>
      </c>
    </row>
    <row r="205" spans="1:18" x14ac:dyDescent="0.3">
      <c r="A205" s="24">
        <v>168</v>
      </c>
      <c r="B205" s="24">
        <v>0.97230447332131498</v>
      </c>
      <c r="C205" s="24">
        <v>1.8479044573349801</v>
      </c>
      <c r="D205" s="24">
        <v>-0.88837291655471895</v>
      </c>
      <c r="E205" s="24">
        <v>1.1073412848418001</v>
      </c>
      <c r="F205" s="24">
        <v>1.8400285598044801</v>
      </c>
      <c r="G205" s="24">
        <v>-0.385414058681951</v>
      </c>
      <c r="H205" s="24">
        <v>0.472792931904638</v>
      </c>
      <c r="I205" s="24">
        <v>-0.68822049385356898</v>
      </c>
      <c r="J205" s="24">
        <v>1.6549659688396801</v>
      </c>
      <c r="K205" s="24">
        <v>-0.105935288830316</v>
      </c>
      <c r="L205" s="24">
        <v>-4.8273949181263296</v>
      </c>
      <c r="M205" s="25" cm="1">
        <f t="array" ref="M205">SUMPRODUCT(B205:L205,$B$2:$L$2)</f>
        <v>-0.19535642058706801</v>
      </c>
      <c r="N205" s="25" cm="1">
        <f t="array" ref="N205">SQRT(MMULT(MMULT((B205:L205*$B$3:$L$3),($B$11:$L$21)),TRANSPOSE(B205:L205*$B$3:$L$3)))</f>
        <v>1.21352351196791</v>
      </c>
      <c r="O205" s="24">
        <f t="shared" si="4"/>
        <v>-0.16098280639842599</v>
      </c>
      <c r="P205" s="25" cm="1">
        <f t="array" ref="P205">SUMPRODUCT($B205:$L205,$B$5:$L$5)+SUMPRODUCT($B205:$L205,$B$4:$L$4)*$B$2</f>
        <v>-0.19535642058706801</v>
      </c>
      <c r="Q205" s="25" cm="1">
        <f t="array" ref="Q205">SQRT((SUMPRODUCT($B205:$L205,$B$4:$L$4)^2)*($B$3^2)+SUMPRODUCT(($B205:$L205^2),($B$6:$L$6^2)))</f>
        <v>1.1992882870274399</v>
      </c>
      <c r="R205" s="24">
        <f t="shared" si="5"/>
        <v>-0.16289362841296301</v>
      </c>
    </row>
    <row r="206" spans="1:18" x14ac:dyDescent="0.3">
      <c r="A206" s="24">
        <v>169</v>
      </c>
      <c r="B206" s="24">
        <v>1.8208331633994801</v>
      </c>
      <c r="C206" s="24">
        <v>-0.55581896231190198</v>
      </c>
      <c r="D206" s="24">
        <v>1.45904565313922</v>
      </c>
      <c r="E206" s="24">
        <v>1.0217571908502101</v>
      </c>
      <c r="F206" s="24">
        <v>-0.52388610992500095</v>
      </c>
      <c r="G206" s="24">
        <v>0.50958285077382504</v>
      </c>
      <c r="H206" s="24">
        <v>2.4115438832430301E-2</v>
      </c>
      <c r="I206" s="24">
        <v>1.2602168365939701</v>
      </c>
      <c r="J206" s="24">
        <v>-0.492611100290968</v>
      </c>
      <c r="K206" s="24">
        <v>-0.465636704815096</v>
      </c>
      <c r="L206" s="24">
        <v>-3.0575982562461701</v>
      </c>
      <c r="M206" s="25" cm="1">
        <f t="array" ref="M206">SUMPRODUCT(B206:L206,$B$2:$L$2)</f>
        <v>0.22118157072288799</v>
      </c>
      <c r="N206" s="25" cm="1">
        <f t="array" ref="N206">SQRT(MMULT(MMULT((B206:L206*$B$3:$L$3),($B$11:$L$21)),TRANSPOSE(B206:L206*$B$3:$L$3)))</f>
        <v>1.1787989992194501</v>
      </c>
      <c r="O206" s="24">
        <f t="shared" si="4"/>
        <v>0.18763298142375801</v>
      </c>
      <c r="P206" s="25" cm="1">
        <f t="array" ref="P206">SUMPRODUCT($B206:$L206,$B$5:$L$5)+SUMPRODUCT($B206:$L206,$B$4:$L$4)*$B$2</f>
        <v>0.221181570722885</v>
      </c>
      <c r="Q206" s="25" cm="1">
        <f t="array" ref="Q206">SQRT((SUMPRODUCT($B206:$L206,$B$4:$L$4)^2)*($B$3^2)+SUMPRODUCT(($B206:$L206^2),($B$6:$L$6^2)))</f>
        <v>1.1865669858102399</v>
      </c>
      <c r="R206" s="24">
        <f t="shared" si="5"/>
        <v>0.186404622215114</v>
      </c>
    </row>
    <row r="207" spans="1:18" x14ac:dyDescent="0.3">
      <c r="A207" s="24">
        <v>170</v>
      </c>
      <c r="B207" s="24">
        <v>1.4577591119491</v>
      </c>
      <c r="C207" s="24">
        <v>-0.28759275454230998</v>
      </c>
      <c r="D207" s="24">
        <v>1.44332552477761</v>
      </c>
      <c r="E207" s="24">
        <v>-0.45631638077143699</v>
      </c>
      <c r="F207" s="24">
        <v>1.8841636775271999</v>
      </c>
      <c r="G207" s="24">
        <v>0.415324749787847</v>
      </c>
      <c r="H207" s="24">
        <v>0.70581588747532398</v>
      </c>
      <c r="I207" s="24">
        <v>-0.155652313661582</v>
      </c>
      <c r="J207" s="24">
        <v>1.2213859727073499</v>
      </c>
      <c r="K207" s="24">
        <v>9.6843870333074705E-2</v>
      </c>
      <c r="L207" s="24">
        <v>-5.3250573455821799</v>
      </c>
      <c r="M207" s="25" cm="1">
        <f t="array" ref="M207">SUMPRODUCT(B207:L207,$B$2:$L$2)</f>
        <v>0.109883057921784</v>
      </c>
      <c r="N207" s="25" cm="1">
        <f t="array" ref="N207">SQRT(MMULT(MMULT((B207:L207*$B$3:$L$3),($B$11:$L$21)),TRANSPOSE(B207:L207*$B$3:$L$3)))</f>
        <v>1.1526700385411699</v>
      </c>
      <c r="O207" s="24">
        <f t="shared" si="4"/>
        <v>9.5329152530808398E-2</v>
      </c>
      <c r="P207" s="25" cm="1">
        <f t="array" ref="P207">SUMPRODUCT($B207:$L207,$B$5:$L$5)+SUMPRODUCT($B207:$L207,$B$4:$L$4)*$B$2</f>
        <v>0.109883057921781</v>
      </c>
      <c r="Q207" s="25" cm="1">
        <f t="array" ref="Q207">SQRT((SUMPRODUCT($B207:$L207,$B$4:$L$4)^2)*($B$3^2)+SUMPRODUCT(($B207:$L207^2),($B$6:$L$6^2)))</f>
        <v>1.3276852317158701</v>
      </c>
      <c r="R207" s="24">
        <f t="shared" si="5"/>
        <v>8.2762883322706607E-2</v>
      </c>
    </row>
    <row r="208" spans="1:18" x14ac:dyDescent="0.3">
      <c r="A208" s="24">
        <v>171</v>
      </c>
      <c r="B208" s="24">
        <v>0.24826804177121201</v>
      </c>
      <c r="C208" s="24">
        <v>0.25773558851821299</v>
      </c>
      <c r="D208" s="24">
        <v>0.94854891223104898</v>
      </c>
      <c r="E208" s="24">
        <v>0.68206807710453399</v>
      </c>
      <c r="F208" s="24">
        <v>-0.82128527606485002</v>
      </c>
      <c r="G208" s="24">
        <v>-0.84401779885793105</v>
      </c>
      <c r="H208" s="24">
        <v>-0.92134708640962903</v>
      </c>
      <c r="I208" s="24">
        <v>0.20813859100058499</v>
      </c>
      <c r="J208" s="24">
        <v>-0.55917442004084605</v>
      </c>
      <c r="K208" s="24">
        <v>1.0167151053685699</v>
      </c>
      <c r="L208" s="24">
        <v>0.78435026537909502</v>
      </c>
      <c r="M208" s="25" cm="1">
        <f t="array" ref="M208">SUMPRODUCT(B208:L208,$B$2:$L$2)</f>
        <v>0.33271991148271601</v>
      </c>
      <c r="N208" s="25" cm="1">
        <f t="array" ref="N208">SQRT(MMULT(MMULT((B208:L208*$B$3:$L$3),($B$11:$L$21)),TRANSPOSE(B208:L208*$B$3:$L$3)))</f>
        <v>0.75164363632769704</v>
      </c>
      <c r="O208" s="24">
        <f t="shared" si="4"/>
        <v>0.44265646032511502</v>
      </c>
      <c r="P208" s="25" cm="1">
        <f t="array" ref="P208">SUMPRODUCT($B208:$L208,$B$5:$L$5)+SUMPRODUCT($B208:$L208,$B$4:$L$4)*$B$2</f>
        <v>0.33271991148271701</v>
      </c>
      <c r="Q208" s="25" cm="1">
        <f t="array" ref="Q208">SQRT((SUMPRODUCT($B208:$L208,$B$4:$L$4)^2)*($B$3^2)+SUMPRODUCT(($B208:$L208^2),($B$6:$L$6^2)))</f>
        <v>0.70284227807847799</v>
      </c>
      <c r="R208" s="24">
        <f t="shared" si="5"/>
        <v>0.47339199968497903</v>
      </c>
    </row>
    <row r="209" spans="1:18" x14ac:dyDescent="0.3">
      <c r="A209" s="24">
        <v>172</v>
      </c>
      <c r="B209" s="24">
        <v>0.83988613580771498</v>
      </c>
      <c r="C209" s="24">
        <v>0.483993042059992</v>
      </c>
      <c r="D209" s="24">
        <v>-0.67513667933036203</v>
      </c>
      <c r="E209" s="24">
        <v>-0.28984767069044698</v>
      </c>
      <c r="F209" s="24">
        <v>-0.19168682579747401</v>
      </c>
      <c r="G209" s="24">
        <v>0.43153587195322102</v>
      </c>
      <c r="H209" s="24">
        <v>0.109438597976365</v>
      </c>
      <c r="I209" s="24">
        <v>1.50741256217096</v>
      </c>
      <c r="J209" s="24">
        <v>0.41404669805028499</v>
      </c>
      <c r="K209" s="24">
        <v>-0.96007977987270099</v>
      </c>
      <c r="L209" s="24">
        <v>-0.669561952327558</v>
      </c>
      <c r="M209" s="25" cm="1">
        <f t="array" ref="M209">SUMPRODUCT(B209:L209,$B$2:$L$2)</f>
        <v>-4.86008276693553E-2</v>
      </c>
      <c r="N209" s="25" cm="1">
        <f t="array" ref="N209">SQRT(MMULT(MMULT((B209:L209*$B$3:$L$3),($B$11:$L$21)),TRANSPOSE(B209:L209*$B$3:$L$3)))</f>
        <v>0.70824357166477303</v>
      </c>
      <c r="O209" s="24">
        <f t="shared" si="4"/>
        <v>-6.8621629074748794E-2</v>
      </c>
      <c r="P209" s="25" cm="1">
        <f t="array" ref="P209">SUMPRODUCT($B209:$L209,$B$5:$L$5)+SUMPRODUCT($B209:$L209,$B$4:$L$4)*$B$2</f>
        <v>-4.8600827669356E-2</v>
      </c>
      <c r="Q209" s="25" cm="1">
        <f t="array" ref="Q209">SQRT((SUMPRODUCT($B209:$L209,$B$4:$L$4)^2)*($B$3^2)+SUMPRODUCT(($B209:$L209^2),($B$6:$L$6^2)))</f>
        <v>0.63178969293106502</v>
      </c>
      <c r="R209" s="24">
        <f t="shared" si="5"/>
        <v>-7.6925641891816804E-2</v>
      </c>
    </row>
    <row r="210" spans="1:18" x14ac:dyDescent="0.3">
      <c r="A210" s="24">
        <v>173</v>
      </c>
      <c r="B210" s="24">
        <v>1.0767125968615301</v>
      </c>
      <c r="C210" s="24">
        <v>-3.29983862287513E-2</v>
      </c>
      <c r="D210" s="24">
        <v>3.2134572630818398E-2</v>
      </c>
      <c r="E210" s="24">
        <v>-0.621926663713812</v>
      </c>
      <c r="F210" s="24">
        <v>1.8510650886093301</v>
      </c>
      <c r="G210" s="24">
        <v>-0.95770974127638997</v>
      </c>
      <c r="H210" s="24">
        <v>1.03081547663105</v>
      </c>
      <c r="I210" s="24">
        <v>1.72858052250742</v>
      </c>
      <c r="J210" s="24">
        <v>0.31015261121228099</v>
      </c>
      <c r="K210" s="24">
        <v>-0.144731731753383</v>
      </c>
      <c r="L210" s="24">
        <v>-3.2720943454801001</v>
      </c>
      <c r="M210" s="25" cm="1">
        <f t="array" ref="M210">SUMPRODUCT(B210:L210,$B$2:$L$2)</f>
        <v>-9.2308916299669308E-3</v>
      </c>
      <c r="N210" s="25" cm="1">
        <f t="array" ref="N210">SQRT(MMULT(MMULT((B210:L210*$B$3:$L$3),($B$11:$L$21)),TRANSPOSE(B210:L210*$B$3:$L$3)))</f>
        <v>0.78277032155136095</v>
      </c>
      <c r="O210" s="24">
        <f t="shared" si="4"/>
        <v>-1.17925927642126E-2</v>
      </c>
      <c r="P210" s="25" cm="1">
        <f t="array" ref="P210">SUMPRODUCT($B210:$L210,$B$5:$L$5)+SUMPRODUCT($B210:$L210,$B$4:$L$4)*$B$2</f>
        <v>-9.2308916299682093E-3</v>
      </c>
      <c r="Q210" s="25" cm="1">
        <f t="array" ref="Q210">SQRT((SUMPRODUCT($B210:$L210,$B$4:$L$4)^2)*($B$3^2)+SUMPRODUCT(($B210:$L210^2),($B$6:$L$6^2)))</f>
        <v>0.86440062583018096</v>
      </c>
      <c r="R210" s="24">
        <f t="shared" si="5"/>
        <v>-1.0678950655666999E-2</v>
      </c>
    </row>
    <row r="211" spans="1:18" x14ac:dyDescent="0.3">
      <c r="A211" s="24">
        <v>174</v>
      </c>
      <c r="B211" s="24">
        <v>-0.76249615356751399</v>
      </c>
      <c r="C211" s="24">
        <v>1.0182030398436701</v>
      </c>
      <c r="D211" s="24">
        <v>0.316556705412951</v>
      </c>
      <c r="E211" s="24">
        <v>1.31757008662879</v>
      </c>
      <c r="F211" s="24">
        <v>1.9793476485842101</v>
      </c>
      <c r="G211" s="24">
        <v>1.1738053536448601</v>
      </c>
      <c r="H211" s="24">
        <v>-0.85220249871440201</v>
      </c>
      <c r="I211" s="24">
        <v>1.73706407535276</v>
      </c>
      <c r="J211" s="24">
        <v>-0.76906446060596501</v>
      </c>
      <c r="K211" s="24">
        <v>-0.445735886485781</v>
      </c>
      <c r="L211" s="24">
        <v>-3.7130479100935898</v>
      </c>
      <c r="M211" s="25" cm="1">
        <f t="array" ref="M211">SUMPRODUCT(B211:L211,$B$2:$L$2)</f>
        <v>0.23010352666872999</v>
      </c>
      <c r="N211" s="25" cm="1">
        <f t="array" ref="N211">SQRT(MMULT(MMULT((B211:L211*$B$3:$L$3),($B$11:$L$21)),TRANSPOSE(B211:L211*$B$3:$L$3)))</f>
        <v>1.1537862851524101</v>
      </c>
      <c r="O211" s="24">
        <f t="shared" si="4"/>
        <v>0.19943340428798201</v>
      </c>
      <c r="P211" s="25" cm="1">
        <f t="array" ref="P211">SUMPRODUCT($B211:$L211,$B$5:$L$5)+SUMPRODUCT($B211:$L211,$B$4:$L$4)*$B$2</f>
        <v>0.23010352666872799</v>
      </c>
      <c r="Q211" s="25" cm="1">
        <f t="array" ref="Q211">SQRT((SUMPRODUCT($B211:$L211,$B$4:$L$4)^2)*($B$3^2)+SUMPRODUCT(($B211:$L211^2),($B$6:$L$6^2)))</f>
        <v>1.10638688844008</v>
      </c>
      <c r="R211" s="24">
        <f t="shared" si="5"/>
        <v>0.20797745261890799</v>
      </c>
    </row>
    <row r="212" spans="1:18" x14ac:dyDescent="0.3">
      <c r="A212" s="24">
        <v>175</v>
      </c>
      <c r="B212" s="24">
        <v>0.10102359381359</v>
      </c>
      <c r="C212" s="24">
        <v>1.07504051983211</v>
      </c>
      <c r="D212" s="24">
        <v>-0.116007300515838</v>
      </c>
      <c r="E212" s="24">
        <v>1.8552443856853</v>
      </c>
      <c r="F212" s="24">
        <v>0.75880470652768295</v>
      </c>
      <c r="G212" s="24">
        <v>0.93779357554871601</v>
      </c>
      <c r="H212" s="24">
        <v>0.69856019491671795</v>
      </c>
      <c r="I212" s="24">
        <v>-0.70920267592534103</v>
      </c>
      <c r="J212" s="24">
        <v>0.14512572727994899</v>
      </c>
      <c r="K212" s="24">
        <v>0.218771003606616</v>
      </c>
      <c r="L212" s="24">
        <v>-3.9651537307695</v>
      </c>
      <c r="M212" s="25" cm="1">
        <f t="array" ref="M212">SUMPRODUCT(B212:L212,$B$2:$L$2)</f>
        <v>-4.2328113301863E-2</v>
      </c>
      <c r="N212" s="25" cm="1">
        <f t="array" ref="N212">SQRT(MMULT(MMULT((B212:L212*$B$3:$L$3),($B$11:$L$21)),TRANSPOSE(B212:L212*$B$3:$L$3)))</f>
        <v>0.95129872333295495</v>
      </c>
      <c r="O212" s="24">
        <f t="shared" si="4"/>
        <v>-4.4495080529029701E-2</v>
      </c>
      <c r="P212" s="25" cm="1">
        <f t="array" ref="P212">SUMPRODUCT($B212:$L212,$B$5:$L$5)+SUMPRODUCT($B212:$L212,$B$4:$L$4)*$B$2</f>
        <v>-4.2328113301864402E-2</v>
      </c>
      <c r="Q212" s="25" cm="1">
        <f t="array" ref="Q212">SQRT((SUMPRODUCT($B212:$L212,$B$4:$L$4)^2)*($B$3^2)+SUMPRODUCT(($B212:$L212^2),($B$6:$L$6^2)))</f>
        <v>0.92758919368712101</v>
      </c>
      <c r="R212" s="24">
        <f t="shared" si="5"/>
        <v>-4.5632391569388898E-2</v>
      </c>
    </row>
    <row r="213" spans="1:18" x14ac:dyDescent="0.3">
      <c r="A213" s="24">
        <v>176</v>
      </c>
      <c r="B213" s="24">
        <v>0.95956075875146296</v>
      </c>
      <c r="C213" s="24">
        <v>1.0612116400381</v>
      </c>
      <c r="D213" s="24">
        <v>-0.105347706171026</v>
      </c>
      <c r="E213" s="24">
        <v>0.79937644220885495</v>
      </c>
      <c r="F213" s="24">
        <v>-0.49841894882113302</v>
      </c>
      <c r="G213" s="24">
        <v>0.82848310807381298</v>
      </c>
      <c r="H213" s="24">
        <v>0.16905134801809399</v>
      </c>
      <c r="I213" s="24">
        <v>1.06944284409291</v>
      </c>
      <c r="J213" s="24">
        <v>-0.457728400482522</v>
      </c>
      <c r="K213" s="24">
        <v>1.2543397168055901</v>
      </c>
      <c r="L213" s="24">
        <v>-4.0799708025141497</v>
      </c>
      <c r="M213" s="25" cm="1">
        <f t="array" ref="M213">SUMPRODUCT(B213:L213,$B$2:$L$2)</f>
        <v>-7.84521458762487E-2</v>
      </c>
      <c r="N213" s="25" cm="1">
        <f t="array" ref="N213">SQRT(MMULT(MMULT((B213:L213*$B$3:$L$3),($B$11:$L$21)),TRANSPOSE(B213:L213*$B$3:$L$3)))</f>
        <v>0.90636673329200501</v>
      </c>
      <c r="O213" s="24">
        <f t="shared" si="4"/>
        <v>-8.6556735805277701E-2</v>
      </c>
      <c r="P213" s="25" cm="1">
        <f t="array" ref="P213">SUMPRODUCT($B213:$L213,$B$5:$L$5)+SUMPRODUCT($B213:$L213,$B$4:$L$4)*$B$2</f>
        <v>-7.8452145876250406E-2</v>
      </c>
      <c r="Q213" s="25" cm="1">
        <f t="array" ref="Q213">SQRT((SUMPRODUCT($B213:$L213,$B$4:$L$4)^2)*($B$3^2)+SUMPRODUCT(($B213:$L213^2),($B$6:$L$6^2)))</f>
        <v>0.88048800401665295</v>
      </c>
      <c r="R213" s="24">
        <f t="shared" si="5"/>
        <v>-8.9100754943126498E-2</v>
      </c>
    </row>
    <row r="214" spans="1:18" x14ac:dyDescent="0.3">
      <c r="A214" s="24">
        <v>177</v>
      </c>
      <c r="B214" s="24">
        <v>0.23305505453842401</v>
      </c>
      <c r="C214" s="24">
        <v>1.40954761125337</v>
      </c>
      <c r="D214" s="24">
        <v>0.21284800957365599</v>
      </c>
      <c r="E214" s="24">
        <v>0.39218190453920898</v>
      </c>
      <c r="F214" s="24">
        <v>1.96392021603311</v>
      </c>
      <c r="G214" s="24">
        <v>0.38899987458605301</v>
      </c>
      <c r="H214" s="24">
        <v>-0.60641457456938896</v>
      </c>
      <c r="I214" s="24">
        <v>-0.31107065305985898</v>
      </c>
      <c r="J214" s="24">
        <v>1.5954918390338</v>
      </c>
      <c r="K214" s="24">
        <v>1.40873540852184</v>
      </c>
      <c r="L214" s="24">
        <v>-5.6872946904501998</v>
      </c>
      <c r="M214" s="25" cm="1">
        <f t="array" ref="M214">SUMPRODUCT(B214:L214,$B$2:$L$2)</f>
        <v>-1.07286713859515E-2</v>
      </c>
      <c r="N214" s="25" cm="1">
        <f t="array" ref="N214">SQRT(MMULT(MMULT((B214:L214*$B$3:$L$3),($B$11:$L$21)),TRANSPOSE(B214:L214*$B$3:$L$3)))</f>
        <v>1.0632571635322099</v>
      </c>
      <c r="O214" s="24">
        <f t="shared" si="4"/>
        <v>-1.00903824153981E-2</v>
      </c>
      <c r="P214" s="25" cm="1">
        <f t="array" ref="P214">SUMPRODUCT($B214:$L214,$B$5:$L$5)+SUMPRODUCT($B214:$L214,$B$4:$L$4)*$B$2</f>
        <v>-1.07286713859526E-2</v>
      </c>
      <c r="Q214" s="25" cm="1">
        <f t="array" ref="Q214">SQRT((SUMPRODUCT($B214:$L214,$B$4:$L$4)^2)*($B$3^2)+SUMPRODUCT(($B214:$L214^2),($B$6:$L$6^2)))</f>
        <v>1.1388109468991401</v>
      </c>
      <c r="R214" s="24">
        <f t="shared" si="5"/>
        <v>-9.4209415664343807E-3</v>
      </c>
    </row>
    <row r="215" spans="1:18" x14ac:dyDescent="0.3">
      <c r="A215" s="24">
        <v>178</v>
      </c>
      <c r="B215" s="24">
        <v>-0.11719474793058</v>
      </c>
      <c r="C215" s="24">
        <v>0.17522680747775499</v>
      </c>
      <c r="D215" s="24">
        <v>-0.21550832870289999</v>
      </c>
      <c r="E215" s="24">
        <v>0.86758628839226204</v>
      </c>
      <c r="F215" s="24">
        <v>0.62913756104778895</v>
      </c>
      <c r="G215" s="24">
        <v>1.71647725256423</v>
      </c>
      <c r="H215" s="24">
        <v>1.8423682390067799</v>
      </c>
      <c r="I215" s="24">
        <v>1.35457865516376</v>
      </c>
      <c r="J215" s="24">
        <v>0.133770011305127</v>
      </c>
      <c r="K215" s="24">
        <v>-0.361629044368314</v>
      </c>
      <c r="L215" s="24">
        <v>-5.0248126939558997</v>
      </c>
      <c r="M215" s="25" cm="1">
        <f t="array" ref="M215">SUMPRODUCT(B215:L215,$B$2:$L$2)</f>
        <v>-0.164608012628391</v>
      </c>
      <c r="N215" s="25" cm="1">
        <f t="array" ref="N215">SQRT(MMULT(MMULT((B215:L215*$B$3:$L$3),($B$11:$L$21)),TRANSPOSE(B215:L215*$B$3:$L$3)))</f>
        <v>1.2488018093023601</v>
      </c>
      <c r="O215" s="24">
        <f t="shared" si="4"/>
        <v>-0.131812759560581</v>
      </c>
      <c r="P215" s="25" cm="1">
        <f t="array" ref="P215">SUMPRODUCT($B215:$L215,$B$5:$L$5)+SUMPRODUCT($B215:$L215,$B$4:$L$4)*$B$2</f>
        <v>-0.164608012628394</v>
      </c>
      <c r="Q215" s="25" cm="1">
        <f t="array" ref="Q215">SQRT((SUMPRODUCT($B215:$L215,$B$4:$L$4)^2)*($B$3^2)+SUMPRODUCT(($B215:$L215^2),($B$6:$L$6^2)))</f>
        <v>1.06103648746195</v>
      </c>
      <c r="R215" s="24">
        <f t="shared" si="5"/>
        <v>-0.15513888030575201</v>
      </c>
    </row>
    <row r="216" spans="1:18" x14ac:dyDescent="0.3">
      <c r="A216" s="24">
        <v>179</v>
      </c>
      <c r="B216" s="24">
        <v>1.71242596156219</v>
      </c>
      <c r="C216" s="24">
        <v>1.87084482115998</v>
      </c>
      <c r="D216" s="24">
        <v>0.76501742352485202</v>
      </c>
      <c r="E216" s="24">
        <v>-0.35872500296961801</v>
      </c>
      <c r="F216" s="24">
        <v>-0.238206677020186</v>
      </c>
      <c r="G216" s="24">
        <v>1.0792391784861299</v>
      </c>
      <c r="H216" s="24">
        <v>1.91453777222451</v>
      </c>
      <c r="I216" s="24">
        <v>0.21792178807085499</v>
      </c>
      <c r="J216" s="24">
        <v>-0.99772572330690901</v>
      </c>
      <c r="K216" s="24">
        <v>0.23700549472590501</v>
      </c>
      <c r="L216" s="24">
        <v>-5.2023350364577103</v>
      </c>
      <c r="M216" s="25" cm="1">
        <f t="array" ref="M216">SUMPRODUCT(B216:L216,$B$2:$L$2)</f>
        <v>-1.22668120214924E-2</v>
      </c>
      <c r="N216" s="25" cm="1">
        <f t="array" ref="N216">SQRT(MMULT(MMULT((B216:L216*$B$3:$L$3),($B$11:$L$21)),TRANSPOSE(B216:L216*$B$3:$L$3)))</f>
        <v>1.2401541772178399</v>
      </c>
      <c r="O216" s="24">
        <f t="shared" si="4"/>
        <v>-9.8913604831068307E-3</v>
      </c>
      <c r="P216" s="25" cm="1">
        <f t="array" ref="P216">SUMPRODUCT($B216:$L216,$B$5:$L$5)+SUMPRODUCT($B216:$L216,$B$4:$L$4)*$B$2</f>
        <v>-1.22668120214929E-2</v>
      </c>
      <c r="Q216" s="25" cm="1">
        <f t="array" ref="Q216">SQRT((SUMPRODUCT($B216:$L216,$B$4:$L$4)^2)*($B$3^2)+SUMPRODUCT(($B216:$L216^2),($B$6:$L$6^2)))</f>
        <v>1.25988069656886</v>
      </c>
      <c r="R216" s="24">
        <f t="shared" si="5"/>
        <v>-9.7364869982531597E-3</v>
      </c>
    </row>
    <row r="217" spans="1:18" x14ac:dyDescent="0.3">
      <c r="A217" s="24">
        <v>180</v>
      </c>
      <c r="B217" s="24">
        <v>1.6549455092252701</v>
      </c>
      <c r="C217" s="24">
        <v>1.47031572045162</v>
      </c>
      <c r="D217" s="24">
        <v>-0.98338651379799902</v>
      </c>
      <c r="E217" s="24">
        <v>-0.42265268563953801</v>
      </c>
      <c r="F217" s="24">
        <v>0.343560433160988</v>
      </c>
      <c r="G217" s="24">
        <v>0.451958565108324</v>
      </c>
      <c r="H217" s="24">
        <v>1.4595272580120799</v>
      </c>
      <c r="I217" s="24">
        <v>0.54359422945767</v>
      </c>
      <c r="J217" s="24">
        <v>1.0971167674512099</v>
      </c>
      <c r="K217" s="24">
        <v>1.0130521432763</v>
      </c>
      <c r="L217" s="24">
        <v>-5.6280314267059302</v>
      </c>
      <c r="M217" s="25" cm="1">
        <f t="array" ref="M217">SUMPRODUCT(B217:L217,$B$2:$L$2)</f>
        <v>-0.38405118877843902</v>
      </c>
      <c r="N217" s="25" cm="1">
        <f t="array" ref="N217">SQRT(MMULT(MMULT((B217:L217*$B$3:$L$3),($B$11:$L$21)),TRANSPOSE(B217:L217*$B$3:$L$3)))</f>
        <v>1.2378206866227599</v>
      </c>
      <c r="O217" s="24">
        <f t="shared" si="4"/>
        <v>-0.31026399294252799</v>
      </c>
      <c r="P217" s="25" cm="1">
        <f t="array" ref="P217">SUMPRODUCT($B217:$L217,$B$5:$L$5)+SUMPRODUCT($B217:$L217,$B$4:$L$4)*$B$2</f>
        <v>-0.38405118877844002</v>
      </c>
      <c r="Q217" s="25" cm="1">
        <f t="array" ref="Q217">SQRT((SUMPRODUCT($B217:$L217,$B$4:$L$4)^2)*($B$3^2)+SUMPRODUCT(($B217:$L217^2),($B$6:$L$6^2)))</f>
        <v>1.2062804191268699</v>
      </c>
      <c r="R217" s="24">
        <f t="shared" si="5"/>
        <v>-0.31837637641206401</v>
      </c>
    </row>
    <row r="218" spans="1:18" x14ac:dyDescent="0.3">
      <c r="A218" s="24">
        <v>181</v>
      </c>
      <c r="B218" s="24">
        <v>1.00546063160347</v>
      </c>
      <c r="C218" s="24">
        <v>1.2919650584081901</v>
      </c>
      <c r="D218" s="24">
        <v>-0.52907456018379795</v>
      </c>
      <c r="E218" s="24">
        <v>0.55192447227518104</v>
      </c>
      <c r="F218" s="24">
        <v>1.7392494609854501</v>
      </c>
      <c r="G218" s="24">
        <v>2.9593063750613699E-2</v>
      </c>
      <c r="H218" s="24">
        <v>1.8890734301480701</v>
      </c>
      <c r="I218" s="24">
        <v>0.40995282089240098</v>
      </c>
      <c r="J218" s="24">
        <v>-9.3910666515592697E-2</v>
      </c>
      <c r="K218" s="24">
        <v>1.6528499579214999</v>
      </c>
      <c r="L218" s="24">
        <v>-6.9470836692854796</v>
      </c>
      <c r="M218" s="25" cm="1">
        <f t="array" ref="M218">SUMPRODUCT(B218:L218,$B$2:$L$2)</f>
        <v>-0.27620992519023702</v>
      </c>
      <c r="N218" s="25" cm="1">
        <f t="array" ref="N218">SQRT(MMULT(MMULT((B218:L218*$B$3:$L$3),($B$11:$L$21)),TRANSPOSE(B218:L218*$B$3:$L$3)))</f>
        <v>1.3495425119817199</v>
      </c>
      <c r="O218" s="24">
        <f t="shared" si="4"/>
        <v>-0.20466930292150601</v>
      </c>
      <c r="P218" s="25" cm="1">
        <f t="array" ref="P218">SUMPRODUCT($B218:$L218,$B$5:$L$5)+SUMPRODUCT($B218:$L218,$B$4:$L$4)*$B$2</f>
        <v>-0.27620992519023901</v>
      </c>
      <c r="Q218" s="25" cm="1">
        <f t="array" ref="Q218">SQRT((SUMPRODUCT($B218:$L218,$B$4:$L$4)^2)*($B$3^2)+SUMPRODUCT(($B218:$L218^2),($B$6:$L$6^2)))</f>
        <v>1.3397359619493201</v>
      </c>
      <c r="R218" s="24">
        <f t="shared" si="5"/>
        <v>-0.20616743375937499</v>
      </c>
    </row>
    <row r="219" spans="1:18" x14ac:dyDescent="0.3">
      <c r="A219" s="24">
        <v>182</v>
      </c>
      <c r="B219" s="24">
        <v>-0.26650139898777198</v>
      </c>
      <c r="C219" s="24">
        <v>1.4019977688557399</v>
      </c>
      <c r="D219" s="24">
        <v>0.20877304254651199</v>
      </c>
      <c r="E219" s="24">
        <v>-0.15685969701539901</v>
      </c>
      <c r="F219" s="24">
        <v>1.32859767298162</v>
      </c>
      <c r="G219" s="24">
        <v>3.2859790794588901E-2</v>
      </c>
      <c r="H219" s="24">
        <v>-0.87623898319369597</v>
      </c>
      <c r="I219" s="24">
        <v>1.3725173935846999</v>
      </c>
      <c r="J219" s="24">
        <v>-0.218507530510342</v>
      </c>
      <c r="K219" s="24">
        <v>1.59948563708463</v>
      </c>
      <c r="L219" s="24">
        <v>-3.4261236961405799</v>
      </c>
      <c r="M219" s="25" cm="1">
        <f t="array" ref="M219">SUMPRODUCT(B219:L219,$B$2:$L$2)</f>
        <v>0.135137104110962</v>
      </c>
      <c r="N219" s="25" cm="1">
        <f t="array" ref="N219">SQRT(MMULT(MMULT((B219:L219*$B$3:$L$3),($B$11:$L$21)),TRANSPOSE(B219:L219*$B$3:$L$3)))</f>
        <v>0.83186792260202602</v>
      </c>
      <c r="O219" s="24">
        <f t="shared" si="4"/>
        <v>0.162450192439519</v>
      </c>
      <c r="P219" s="25" cm="1">
        <f t="array" ref="P219">SUMPRODUCT($B219:$L219,$B$5:$L$5)+SUMPRODUCT($B219:$L219,$B$4:$L$4)*$B$2</f>
        <v>0.135137104110961</v>
      </c>
      <c r="Q219" s="25" cm="1">
        <f t="array" ref="Q219">SQRT((SUMPRODUCT($B219:$L219,$B$4:$L$4)^2)*($B$3^2)+SUMPRODUCT(($B219:$L219^2),($B$6:$L$6^2)))</f>
        <v>0.90330693798219497</v>
      </c>
      <c r="R219" s="24">
        <f t="shared" si="5"/>
        <v>0.14960264161463299</v>
      </c>
    </row>
    <row r="220" spans="1:18" x14ac:dyDescent="0.3">
      <c r="A220" s="24">
        <v>183</v>
      </c>
      <c r="B220" s="24">
        <v>-8.5130603899095103E-3</v>
      </c>
      <c r="C220" s="24">
        <v>-4.8156894531475598E-2</v>
      </c>
      <c r="D220" s="24">
        <v>1.57560206956736</v>
      </c>
      <c r="E220" s="24">
        <v>-0.59849123104411195</v>
      </c>
      <c r="F220" s="24">
        <v>0.94835375017948897</v>
      </c>
      <c r="G220" s="24">
        <v>1.1186554636449599</v>
      </c>
      <c r="H220" s="24">
        <v>-0.24570380021055499</v>
      </c>
      <c r="I220" s="24">
        <v>1.3519263667925601</v>
      </c>
      <c r="J220" s="24">
        <v>0.828594602382555</v>
      </c>
      <c r="K220" s="24">
        <v>-0.89584926882494698</v>
      </c>
      <c r="L220" s="24">
        <v>-3.0264179975659302</v>
      </c>
      <c r="M220" s="25" cm="1">
        <f t="array" ref="M220">SUMPRODUCT(B220:L220,$B$2:$L$2)</f>
        <v>0.30812159800778499</v>
      </c>
      <c r="N220" s="25" cm="1">
        <f t="array" ref="N220">SQRT(MMULT(MMULT((B220:L220*$B$3:$L$3),($B$11:$L$21)),TRANSPOSE(B220:L220*$B$3:$L$3)))</f>
        <v>1.1468262828798299</v>
      </c>
      <c r="O220" s="24">
        <f t="shared" si="4"/>
        <v>0.26867329656419398</v>
      </c>
      <c r="P220" s="25" cm="1">
        <f t="array" ref="P220">SUMPRODUCT($B220:$L220,$B$5:$L$5)+SUMPRODUCT($B220:$L220,$B$4:$L$4)*$B$2</f>
        <v>0.30812159800778399</v>
      </c>
      <c r="Q220" s="25" cm="1">
        <f t="array" ref="Q220">SQRT((SUMPRODUCT($B220:$L220,$B$4:$L$4)^2)*($B$3^2)+SUMPRODUCT(($B220:$L220^2),($B$6:$L$6^2)))</f>
        <v>1.23141767808769</v>
      </c>
      <c r="R220" s="24">
        <f t="shared" si="5"/>
        <v>0.25021696820714501</v>
      </c>
    </row>
    <row r="221" spans="1:18" x14ac:dyDescent="0.3">
      <c r="A221" s="24">
        <v>184</v>
      </c>
      <c r="B221" s="24">
        <v>0.82544303508591599</v>
      </c>
      <c r="C221" s="24">
        <v>0.41793942730029598</v>
      </c>
      <c r="D221" s="24">
        <v>1.42419984426349</v>
      </c>
      <c r="E221" s="24">
        <v>1.0107757651168501</v>
      </c>
      <c r="F221" s="24">
        <v>0.231369049949818</v>
      </c>
      <c r="G221" s="24">
        <v>0.48003976145633698</v>
      </c>
      <c r="H221" s="24">
        <v>1.29103410555786</v>
      </c>
      <c r="I221" s="24">
        <v>0.64627042554033398</v>
      </c>
      <c r="J221" s="24">
        <v>0.77945818762625796</v>
      </c>
      <c r="K221" s="24">
        <v>-0.80610415908717503</v>
      </c>
      <c r="L221" s="24">
        <v>-5.3004254428099804</v>
      </c>
      <c r="M221" s="25" cm="1">
        <f t="array" ref="M221">SUMPRODUCT(B221:L221,$B$2:$L$2)</f>
        <v>0.120688682886955</v>
      </c>
      <c r="N221" s="25" cm="1">
        <f t="array" ref="N221">SQRT(MMULT(MMULT((B221:L221*$B$3:$L$3),($B$11:$L$21)),TRANSPOSE(B221:L221*$B$3:$L$3)))</f>
        <v>1.30896543042202</v>
      </c>
      <c r="O221" s="24">
        <f t="shared" si="4"/>
        <v>9.2201581555934706E-2</v>
      </c>
      <c r="P221" s="25" cm="1">
        <f t="array" ref="P221">SUMPRODUCT($B221:$L221,$B$5:$L$5)+SUMPRODUCT($B221:$L221,$B$4:$L$4)*$B$2</f>
        <v>0.120688682886953</v>
      </c>
      <c r="Q221" s="25" cm="1">
        <f t="array" ref="Q221">SQRT((SUMPRODUCT($B221:$L221,$B$4:$L$4)^2)*($B$3^2)+SUMPRODUCT(($B221:$L221^2),($B$6:$L$6^2)))</f>
        <v>1.3550342523736001</v>
      </c>
      <c r="R221" s="24">
        <f t="shared" si="5"/>
        <v>8.9066887184248794E-2</v>
      </c>
    </row>
    <row r="222" spans="1:18" x14ac:dyDescent="0.3">
      <c r="A222" s="24">
        <v>185</v>
      </c>
      <c r="B222" s="24">
        <v>-0.76171780179696102</v>
      </c>
      <c r="C222" s="24">
        <v>-0.55413984661970195</v>
      </c>
      <c r="D222" s="24">
        <v>1.15653790088265</v>
      </c>
      <c r="E222" s="24">
        <v>-0.43228576548498898</v>
      </c>
      <c r="F222" s="24">
        <v>1.41563927375181</v>
      </c>
      <c r="G222" s="24">
        <v>0.51576428221635195</v>
      </c>
      <c r="H222" s="24">
        <v>-0.28570864742087598</v>
      </c>
      <c r="I222" s="24">
        <v>1.16980996522561</v>
      </c>
      <c r="J222" s="24">
        <v>1.1621254327733299</v>
      </c>
      <c r="K222" s="24">
        <v>1.30002967596949</v>
      </c>
      <c r="L222" s="24">
        <v>-3.6860544694967099</v>
      </c>
      <c r="M222" s="25" cm="1">
        <f t="array" ref="M222">SUMPRODUCT(B222:L222,$B$2:$L$2)</f>
        <v>0.18004238591913299</v>
      </c>
      <c r="N222" s="25" cm="1">
        <f t="array" ref="N222">SQRT(MMULT(MMULT((B222:L222*$B$3:$L$3),($B$11:$L$21)),TRANSPOSE(B222:L222*$B$3:$L$3)))</f>
        <v>0.880959562774981</v>
      </c>
      <c r="O222" s="24">
        <f t="shared" si="4"/>
        <v>0.20437077197051801</v>
      </c>
      <c r="P222" s="25" cm="1">
        <f t="array" ref="P222">SUMPRODUCT($B222:$L222,$B$5:$L$5)+SUMPRODUCT($B222:$L222,$B$4:$L$4)*$B$2</f>
        <v>0.18004238591913099</v>
      </c>
      <c r="Q222" s="25" cm="1">
        <f t="array" ref="Q222">SQRT((SUMPRODUCT($B222:$L222,$B$4:$L$4)^2)*($B$3^2)+SUMPRODUCT(($B222:$L222^2),($B$6:$L$6^2)))</f>
        <v>1.0553219526377899</v>
      </c>
      <c r="R222" s="24">
        <f t="shared" si="5"/>
        <v>0.170604226955683</v>
      </c>
    </row>
    <row r="223" spans="1:18" x14ac:dyDescent="0.3">
      <c r="A223" s="24">
        <v>186</v>
      </c>
      <c r="B223" s="24">
        <v>1.44453083185236</v>
      </c>
      <c r="C223" s="24">
        <v>1.09070941311687</v>
      </c>
      <c r="D223" s="24">
        <v>0.23722603618045501</v>
      </c>
      <c r="E223" s="24">
        <v>1.9196619799765999</v>
      </c>
      <c r="F223" s="24">
        <v>0.35351318275548599</v>
      </c>
      <c r="G223" s="24">
        <v>0.97258725961914205</v>
      </c>
      <c r="H223" s="24">
        <v>1.2625825743278101</v>
      </c>
      <c r="I223" s="24">
        <v>-0.77814050927620904</v>
      </c>
      <c r="J223" s="24">
        <v>0.45383170402881801</v>
      </c>
      <c r="K223" s="24">
        <v>-0.165605472602875</v>
      </c>
      <c r="L223" s="24">
        <v>-5.7908969999784601</v>
      </c>
      <c r="M223" s="25" cm="1">
        <f t="array" ref="M223">SUMPRODUCT(B223:L223,$B$2:$L$2)</f>
        <v>-0.114157362031248</v>
      </c>
      <c r="N223" s="25" cm="1">
        <f t="array" ref="N223">SQRT(MMULT(MMULT((B223:L223*$B$3:$L$3),($B$11:$L$21)),TRANSPOSE(B223:L223*$B$3:$L$3)))</f>
        <v>1.20488426924353</v>
      </c>
      <c r="O223" s="24">
        <f t="shared" si="4"/>
        <v>-9.4745499584719603E-2</v>
      </c>
      <c r="P223" s="25" cm="1">
        <f t="array" ref="P223">SUMPRODUCT($B223:$L223,$B$5:$L$5)+SUMPRODUCT($B223:$L223,$B$4:$L$4)*$B$2</f>
        <v>-0.11415736203125</v>
      </c>
      <c r="Q223" s="25" cm="1">
        <f t="array" ref="Q223">SQRT((SUMPRODUCT($B223:$L223,$B$4:$L$4)^2)*($B$3^2)+SUMPRODUCT(($B223:$L223^2),($B$6:$L$6^2)))</f>
        <v>1.20111312382601</v>
      </c>
      <c r="R223" s="24">
        <f t="shared" si="5"/>
        <v>-9.5042972861385799E-2</v>
      </c>
    </row>
    <row r="224" spans="1:18" x14ac:dyDescent="0.3">
      <c r="A224" s="24">
        <v>187</v>
      </c>
      <c r="B224" s="24">
        <v>0.84767554903414599</v>
      </c>
      <c r="C224" s="24">
        <v>-5.1345465219086103E-2</v>
      </c>
      <c r="D224" s="24">
        <v>0.76618847636369503</v>
      </c>
      <c r="E224" s="24">
        <v>0.98296056181559499</v>
      </c>
      <c r="F224" s="24">
        <v>1.9840093370151599</v>
      </c>
      <c r="G224" s="24">
        <v>-0.73398597804650001</v>
      </c>
      <c r="H224" s="24">
        <v>-0.68101147347912305</v>
      </c>
      <c r="I224" s="24">
        <v>0.78997326446709204</v>
      </c>
      <c r="J224" s="24">
        <v>0.95678791505827399</v>
      </c>
      <c r="K224" s="24">
        <v>1.50030265301258</v>
      </c>
      <c r="L224" s="24">
        <v>-5.3615548400218298</v>
      </c>
      <c r="M224" s="25" cm="1">
        <f t="array" ref="M224">SUMPRODUCT(B224:L224,$B$2:$L$2)</f>
        <v>9.2661271135624196E-2</v>
      </c>
      <c r="N224" s="25" cm="1">
        <f t="array" ref="N224">SQRT(MMULT(MMULT((B224:L224*$B$3:$L$3),($B$11:$L$21)),TRANSPOSE(B224:L224*$B$3:$L$3)))</f>
        <v>1.0864521800686</v>
      </c>
      <c r="O224" s="24">
        <f t="shared" si="4"/>
        <v>8.5287942567130196E-2</v>
      </c>
      <c r="P224" s="25" cm="1">
        <f t="array" ref="P224">SUMPRODUCT($B224:$L224,$B$5:$L$5)+SUMPRODUCT($B224:$L224,$B$4:$L$4)*$B$2</f>
        <v>9.2661271135621601E-2</v>
      </c>
      <c r="Q224" s="25" cm="1">
        <f t="array" ref="Q224">SQRT((SUMPRODUCT($B224:$L224,$B$4:$L$4)^2)*($B$3^2)+SUMPRODUCT(($B224:$L224^2),($B$6:$L$6^2)))</f>
        <v>1.1581359121900401</v>
      </c>
      <c r="R224" s="24">
        <f t="shared" si="5"/>
        <v>8.0008978359369806E-2</v>
      </c>
    </row>
    <row r="225" spans="1:18" x14ac:dyDescent="0.3">
      <c r="A225" s="24">
        <v>188</v>
      </c>
      <c r="B225" s="24">
        <v>-0.90587572679809902</v>
      </c>
      <c r="C225" s="24">
        <v>1.4473823539925399</v>
      </c>
      <c r="D225" s="24">
        <v>0.65324441074387696</v>
      </c>
      <c r="E225" s="24">
        <v>0.71493480697723499</v>
      </c>
      <c r="F225" s="24">
        <v>1.72019177865344</v>
      </c>
      <c r="G225" s="24">
        <v>1.09087791038766</v>
      </c>
      <c r="H225" s="24">
        <v>-0.30516643006218203</v>
      </c>
      <c r="I225" s="24">
        <v>-0.112429624326969</v>
      </c>
      <c r="J225" s="24">
        <v>-0.70129283362469297</v>
      </c>
      <c r="K225" s="24">
        <v>-6.3925017254748306E-2</v>
      </c>
      <c r="L225" s="24">
        <v>-2.5379416286880701</v>
      </c>
      <c r="M225" s="25" cm="1">
        <f t="array" ref="M225">SUMPRODUCT(B225:L225,$B$2:$L$2)</f>
        <v>0.28160262113109202</v>
      </c>
      <c r="N225" s="25" cm="1">
        <f t="array" ref="N225">SQRT(MMULT(MMULT((B225:L225*$B$3:$L$3),($B$11:$L$21)),TRANSPOSE(B225:L225*$B$3:$L$3)))</f>
        <v>0.93458045710641402</v>
      </c>
      <c r="O225" s="24">
        <f t="shared" si="4"/>
        <v>0.30131447644750797</v>
      </c>
      <c r="P225" s="25" cm="1">
        <f t="array" ref="P225">SUMPRODUCT($B225:$L225,$B$5:$L$5)+SUMPRODUCT($B225:$L225,$B$4:$L$4)*$B$2</f>
        <v>0.28160262113109202</v>
      </c>
      <c r="Q225" s="25" cm="1">
        <f t="array" ref="Q225">SQRT((SUMPRODUCT($B225:$L225,$B$4:$L$4)^2)*($B$3^2)+SUMPRODUCT(($B225:$L225^2),($B$6:$L$6^2)))</f>
        <v>0.91084072615445499</v>
      </c>
      <c r="R225" s="24">
        <f t="shared" si="5"/>
        <v>0.30916779744798001</v>
      </c>
    </row>
    <row r="226" spans="1:18" x14ac:dyDescent="0.3">
      <c r="A226" s="24">
        <v>189</v>
      </c>
      <c r="B226" s="24">
        <v>0.90444154829981904</v>
      </c>
      <c r="C226" s="24">
        <v>0.57017614724641397</v>
      </c>
      <c r="D226" s="24">
        <v>0.66021405187518001</v>
      </c>
      <c r="E226" s="24">
        <v>1.05931258255563</v>
      </c>
      <c r="F226" s="24">
        <v>1.94465699612275</v>
      </c>
      <c r="G226" s="24">
        <v>1.41817126965943</v>
      </c>
      <c r="H226" s="24">
        <v>0.507495622355146</v>
      </c>
      <c r="I226" s="24">
        <v>1.4172076821095501</v>
      </c>
      <c r="J226" s="24">
        <v>-0.48673777900990201</v>
      </c>
      <c r="K226" s="24">
        <v>0.99388749737834203</v>
      </c>
      <c r="L226" s="24">
        <v>-7.9888256185923598</v>
      </c>
      <c r="M226" s="25" cm="1">
        <f t="array" ref="M226">SUMPRODUCT(B226:L226,$B$2:$L$2)</f>
        <v>-2.17583643821351E-2</v>
      </c>
      <c r="N226" s="25" cm="1">
        <f t="array" ref="N226">SQRT(MMULT(MMULT((B226:L226*$B$3:$L$3),($B$11:$L$21)),TRANSPOSE(B226:L226*$B$3:$L$3)))</f>
        <v>1.5725792602487301</v>
      </c>
      <c r="O226" s="24">
        <f t="shared" si="4"/>
        <v>-1.3836100304854399E-2</v>
      </c>
      <c r="P226" s="25" cm="1">
        <f t="array" ref="P226">SUMPRODUCT($B226:$L226,$B$5:$L$5)+SUMPRODUCT($B226:$L226,$B$4:$L$4)*$B$2</f>
        <v>-2.1758364382139499E-2</v>
      </c>
      <c r="Q226" s="25" cm="1">
        <f t="array" ref="Q226">SQRT((SUMPRODUCT($B226:$L226,$B$4:$L$4)^2)*($B$3^2)+SUMPRODUCT(($B226:$L226^2),($B$6:$L$6^2)))</f>
        <v>1.57740445691431</v>
      </c>
      <c r="R226" s="24">
        <f t="shared" si="5"/>
        <v>-1.37937764070369E-2</v>
      </c>
    </row>
    <row r="227" spans="1:18" x14ac:dyDescent="0.3">
      <c r="A227" s="24">
        <v>190</v>
      </c>
      <c r="B227" s="24">
        <v>-0.88927606700945605</v>
      </c>
      <c r="C227" s="24">
        <v>1.43394880435133</v>
      </c>
      <c r="D227" s="24">
        <v>0.56598046001774505</v>
      </c>
      <c r="E227" s="24">
        <v>0.90839713204649997</v>
      </c>
      <c r="F227" s="24">
        <v>0.61195673063127198</v>
      </c>
      <c r="G227" s="24">
        <v>0.82235512292704305</v>
      </c>
      <c r="H227" s="24">
        <v>0.43765500297377002</v>
      </c>
      <c r="I227" s="24">
        <v>0.55863765797950005</v>
      </c>
      <c r="J227" s="24">
        <v>0.101220685087729</v>
      </c>
      <c r="K227" s="24">
        <v>0.46462872342015998</v>
      </c>
      <c r="L227" s="24">
        <v>-4.0155042524255897</v>
      </c>
      <c r="M227" s="25" cm="1">
        <f t="array" ref="M227">SUMPRODUCT(B227:L227,$B$2:$L$2)</f>
        <v>0.12144731575269201</v>
      </c>
      <c r="N227" s="25" cm="1">
        <f t="array" ref="N227">SQRT(MMULT(MMULT((B227:L227*$B$3:$L$3),($B$11:$L$21)),TRANSPOSE(B227:L227*$B$3:$L$3)))</f>
        <v>0.95603783841781997</v>
      </c>
      <c r="O227" s="24">
        <f t="shared" si="4"/>
        <v>0.12703191324904001</v>
      </c>
      <c r="P227" s="25" cm="1">
        <f t="array" ref="P227">SUMPRODUCT($B227:$L227,$B$5:$L$5)+SUMPRODUCT($B227:$L227,$B$4:$L$4)*$B$2</f>
        <v>0.12144731575269101</v>
      </c>
      <c r="Q227" s="25" cm="1">
        <f t="array" ref="Q227">SQRT((SUMPRODUCT($B227:$L227,$B$4:$L$4)^2)*($B$3^2)+SUMPRODUCT(($B227:$L227^2),($B$6:$L$6^2)))</f>
        <v>0.96477548326175999</v>
      </c>
      <c r="R227" s="24">
        <f t="shared" si="5"/>
        <v>0.12588142822835399</v>
      </c>
    </row>
    <row r="228" spans="1:18" x14ac:dyDescent="0.3">
      <c r="A228" s="24">
        <v>191</v>
      </c>
      <c r="B228" s="24">
        <v>0.14935725105602099</v>
      </c>
      <c r="C228" s="24">
        <v>-0.35117177626146701</v>
      </c>
      <c r="D228" s="24">
        <v>-0.21280457149799301</v>
      </c>
      <c r="E228" s="24">
        <v>-0.203398064656893</v>
      </c>
      <c r="F228" s="24">
        <v>1.9856501156092701</v>
      </c>
      <c r="G228" s="24">
        <v>1.5238147074103301</v>
      </c>
      <c r="H228" s="24">
        <v>-0.49941852096047001</v>
      </c>
      <c r="I228" s="24">
        <v>-0.90456827729294298</v>
      </c>
      <c r="J228" s="24">
        <v>-0.52350548250116802</v>
      </c>
      <c r="K228" s="24">
        <v>-0.66940827623546795</v>
      </c>
      <c r="L228" s="24">
        <v>0.70545289533078304</v>
      </c>
      <c r="M228" s="25" cm="1">
        <f t="array" ref="M228">SUMPRODUCT(B228:L228,$B$2:$L$2)</f>
        <v>0.15726097150294699</v>
      </c>
      <c r="N228" s="25" cm="1">
        <f t="array" ref="N228">SQRT(MMULT(MMULT((B228:L228*$B$3:$L$3),($B$11:$L$21)),TRANSPOSE(B228:L228*$B$3:$L$3)))</f>
        <v>0.497508185412397</v>
      </c>
      <c r="O228" s="24">
        <f t="shared" si="4"/>
        <v>0.31609725450565102</v>
      </c>
      <c r="P228" s="25" cm="1">
        <f t="array" ref="P228">SUMPRODUCT($B228:$L228,$B$5:$L$5)+SUMPRODUCT($B228:$L228,$B$4:$L$4)*$B$2</f>
        <v>0.15726097150294699</v>
      </c>
      <c r="Q228" s="25" cm="1">
        <f t="array" ref="Q228">SQRT((SUMPRODUCT($B228:$L228,$B$4:$L$4)^2)*($B$3^2)+SUMPRODUCT(($B228:$L228^2),($B$6:$L$6^2)))</f>
        <v>0.58008616667289503</v>
      </c>
      <c r="R228" s="24">
        <f t="shared" si="5"/>
        <v>0.27109933064758701</v>
      </c>
    </row>
    <row r="229" spans="1:18" x14ac:dyDescent="0.3">
      <c r="A229" s="24">
        <v>192</v>
      </c>
      <c r="B229" s="24">
        <v>0.547498667111745</v>
      </c>
      <c r="C229" s="24">
        <v>1.8148784826385</v>
      </c>
      <c r="D229" s="24">
        <v>1.92421050667525</v>
      </c>
      <c r="E229" s="24">
        <v>-0.871709614720384</v>
      </c>
      <c r="F229" s="24">
        <v>0.46007004037249</v>
      </c>
      <c r="G229" s="24">
        <v>7.2593498486847305E-2</v>
      </c>
      <c r="H229" s="24">
        <v>0.43798835476949499</v>
      </c>
      <c r="I229" s="24">
        <v>-0.43155086221786498</v>
      </c>
      <c r="J229" s="24">
        <v>1.60607874429352</v>
      </c>
      <c r="K229" s="24">
        <v>-0.33744934039260599</v>
      </c>
      <c r="L229" s="24">
        <v>-4.2226084770169896</v>
      </c>
      <c r="M229" s="25" cm="1">
        <f t="array" ref="M229">SUMPRODUCT(B229:L229,$B$2:$L$2)</f>
        <v>0.28439458597716999</v>
      </c>
      <c r="N229" s="25" cm="1">
        <f t="array" ref="N229">SQRT(MMULT(MMULT((B229:L229*$B$3:$L$3),($B$11:$L$21)),TRANSPOSE(B229:L229*$B$3:$L$3)))</f>
        <v>1.4207414601803701</v>
      </c>
      <c r="O229" s="24">
        <f t="shared" si="4"/>
        <v>0.20017335591872201</v>
      </c>
      <c r="P229" s="25" cm="1">
        <f t="array" ref="P229">SUMPRODUCT($B229:$L229,$B$5:$L$5)+SUMPRODUCT($B229:$L229,$B$4:$L$4)*$B$2</f>
        <v>0.28439458597717099</v>
      </c>
      <c r="Q229" s="25" cm="1">
        <f t="array" ref="Q229">SQRT((SUMPRODUCT($B229:$L229,$B$4:$L$4)^2)*($B$3^2)+SUMPRODUCT(($B229:$L229^2),($B$6:$L$6^2)))</f>
        <v>1.5209134811548599</v>
      </c>
      <c r="R229" s="24">
        <f t="shared" si="5"/>
        <v>0.18698932549485001</v>
      </c>
    </row>
    <row r="230" spans="1:18" x14ac:dyDescent="0.3">
      <c r="A230" s="24">
        <v>193</v>
      </c>
      <c r="B230" s="24">
        <v>-0.35884629747600999</v>
      </c>
      <c r="C230" s="24">
        <v>1.62804333445088</v>
      </c>
      <c r="D230" s="24">
        <v>1.1385839392424399</v>
      </c>
      <c r="E230" s="24">
        <v>1.4514744364641201</v>
      </c>
      <c r="F230" s="24">
        <v>-0.10072621579427</v>
      </c>
      <c r="G230" s="24">
        <v>0.58266281034219602</v>
      </c>
      <c r="H230" s="24">
        <v>-4.94983947393823E-2</v>
      </c>
      <c r="I230" s="24">
        <v>0.89652847605451202</v>
      </c>
      <c r="J230" s="24">
        <v>0.66462969092569502</v>
      </c>
      <c r="K230" s="24">
        <v>1.32568108904569</v>
      </c>
      <c r="L230" s="24">
        <v>-6.1785328685158696</v>
      </c>
      <c r="M230" s="25" cm="1">
        <f t="array" ref="M230">SUMPRODUCT(B230:L230,$B$2:$L$2)</f>
        <v>0.120939434224087</v>
      </c>
      <c r="N230" s="25" cm="1">
        <f t="array" ref="N230">SQRT(MMULT(MMULT((B230:L230*$B$3:$L$3),($B$11:$L$21)),TRANSPOSE(B230:L230*$B$3:$L$3)))</f>
        <v>1.36110067747398</v>
      </c>
      <c r="O230" s="24">
        <f t="shared" ref="O230:O293" si="6">M230/N230</f>
        <v>8.8854142992959406E-2</v>
      </c>
      <c r="P230" s="25" cm="1">
        <f t="array" ref="P230">SUMPRODUCT($B230:$L230,$B$5:$L$5)+SUMPRODUCT($B230:$L230,$B$4:$L$4)*$B$2</f>
        <v>0.120939434224085</v>
      </c>
      <c r="Q230" s="25" cm="1">
        <f t="array" ref="Q230">SQRT((SUMPRODUCT($B230:$L230,$B$4:$L$4)^2)*($B$3^2)+SUMPRODUCT(($B230:$L230^2),($B$6:$L$6^2)))</f>
        <v>1.4292189258093499</v>
      </c>
      <c r="R230" s="24">
        <f t="shared" ref="R230:R293" si="7">P230/Q230</f>
        <v>8.4619250445202299E-2</v>
      </c>
    </row>
    <row r="231" spans="1:18" x14ac:dyDescent="0.3">
      <c r="A231" s="24">
        <v>194</v>
      </c>
      <c r="B231" s="24">
        <v>-0.39031934050576</v>
      </c>
      <c r="C231" s="24">
        <v>8.4904727865744004E-2</v>
      </c>
      <c r="D231" s="24">
        <v>0.13709397521471101</v>
      </c>
      <c r="E231" s="24">
        <v>1.98240544648122</v>
      </c>
      <c r="F231" s="24">
        <v>-0.75534791487407904</v>
      </c>
      <c r="G231" s="24">
        <v>0.33477193049720499</v>
      </c>
      <c r="H231" s="24">
        <v>-0.601269417023371</v>
      </c>
      <c r="I231" s="24">
        <v>0.75734143982076896</v>
      </c>
      <c r="J231" s="24">
        <v>1.2564504139571999</v>
      </c>
      <c r="K231" s="24">
        <v>0.11109390321095899</v>
      </c>
      <c r="L231" s="24">
        <v>-1.9171251646445899</v>
      </c>
      <c r="M231" s="25" cm="1">
        <f t="array" ref="M231">SUMPRODUCT(B231:L231,$B$2:$L$2)</f>
        <v>6.0569746067744103E-2</v>
      </c>
      <c r="N231" s="25" cm="1">
        <f t="array" ref="N231">SQRT(MMULT(MMULT((B231:L231*$B$3:$L$3),($B$11:$L$21)),TRANSPOSE(B231:L231*$B$3:$L$3)))</f>
        <v>0.61520238041936903</v>
      </c>
      <c r="O231" s="24">
        <f t="shared" si="6"/>
        <v>9.8454993016208997E-2</v>
      </c>
      <c r="P231" s="25" cm="1">
        <f t="array" ref="P231">SUMPRODUCT($B231:$L231,$B$5:$L$5)+SUMPRODUCT($B231:$L231,$B$4:$L$4)*$B$2</f>
        <v>6.0569746067742097E-2</v>
      </c>
      <c r="Q231" s="25" cm="1">
        <f t="array" ref="Q231">SQRT((SUMPRODUCT($B231:$L231,$B$4:$L$4)^2)*($B$3^2)+SUMPRODUCT(($B231:$L231^2),($B$6:$L$6^2)))</f>
        <v>0.67196444811276901</v>
      </c>
      <c r="R231" s="24">
        <f t="shared" si="7"/>
        <v>9.0138319427246399E-2</v>
      </c>
    </row>
    <row r="232" spans="1:18" x14ac:dyDescent="0.3">
      <c r="A232" s="24">
        <v>195</v>
      </c>
      <c r="B232" s="24">
        <v>5.208981642432E-2</v>
      </c>
      <c r="C232" s="24">
        <v>-5.5957435897225703E-2</v>
      </c>
      <c r="D232" s="24">
        <v>-0.69668117696749199</v>
      </c>
      <c r="E232" s="24">
        <v>1.15150910068227</v>
      </c>
      <c r="F232" s="24">
        <v>0.66431905013301995</v>
      </c>
      <c r="G232" s="24">
        <v>0.93956969914502697</v>
      </c>
      <c r="H232" s="24">
        <v>-0.63849453987816696</v>
      </c>
      <c r="I232" s="24">
        <v>8.8437487888037805E-2</v>
      </c>
      <c r="J232" s="24">
        <v>0.31829737020536097</v>
      </c>
      <c r="K232" s="24">
        <v>1.4017259931086801</v>
      </c>
      <c r="L232" s="24">
        <v>-2.2248153648438298</v>
      </c>
      <c r="M232" s="25" cm="1">
        <f t="array" ref="M232">SUMPRODUCT(B232:L232,$B$2:$L$2)</f>
        <v>-9.2463435001234107E-2</v>
      </c>
      <c r="N232" s="25" cm="1">
        <f t="array" ref="N232">SQRT(MMULT(MMULT((B232:L232*$B$3:$L$3),($B$11:$L$21)),TRANSPOSE(B232:L232*$B$3:$L$3)))</f>
        <v>0.67762339080340594</v>
      </c>
      <c r="O232" s="24">
        <f t="shared" si="6"/>
        <v>-0.136452543191591</v>
      </c>
      <c r="P232" s="25" cm="1">
        <f t="array" ref="P232">SUMPRODUCT($B232:$L232,$B$5:$L$5)+SUMPRODUCT($B232:$L232,$B$4:$L$4)*$B$2</f>
        <v>-9.2463435001235994E-2</v>
      </c>
      <c r="Q232" s="25" cm="1">
        <f t="array" ref="Q232">SQRT((SUMPRODUCT($B232:$L232,$B$4:$L$4)^2)*($B$3^2)+SUMPRODUCT(($B232:$L232^2),($B$6:$L$6^2)))</f>
        <v>0.67372847074308095</v>
      </c>
      <c r="R232" s="24">
        <f t="shared" si="7"/>
        <v>-0.13724139474060601</v>
      </c>
    </row>
    <row r="233" spans="1:18" x14ac:dyDescent="0.3">
      <c r="A233" s="24">
        <v>196</v>
      </c>
      <c r="B233" s="24">
        <v>0.20946938566033799</v>
      </c>
      <c r="C233" s="24">
        <v>4.7383485227281197E-2</v>
      </c>
      <c r="D233" s="24">
        <v>-0.53043474956126802</v>
      </c>
      <c r="E233" s="24">
        <v>-0.64463453873260901</v>
      </c>
      <c r="F233" s="24">
        <v>1.5039663612085801</v>
      </c>
      <c r="G233" s="24">
        <v>-0.58552325855743004</v>
      </c>
      <c r="H233" s="24">
        <v>0.92722866494091605</v>
      </c>
      <c r="I233" s="24">
        <v>0.25020609120551601</v>
      </c>
      <c r="J233" s="24">
        <v>1.47619711760687</v>
      </c>
      <c r="K233" s="24">
        <v>1.4412743907271299</v>
      </c>
      <c r="L233" s="24">
        <v>-3.0951329497253202</v>
      </c>
      <c r="M233" s="25" cm="1">
        <f t="array" ref="M233">SUMPRODUCT(B233:L233,$B$2:$L$2)</f>
        <v>-0.17435646380886399</v>
      </c>
      <c r="N233" s="25" cm="1">
        <f t="array" ref="N233">SQRT(MMULT(MMULT((B233:L233*$B$3:$L$3),($B$11:$L$21)),TRANSPOSE(B233:L233*$B$3:$L$3)))</f>
        <v>0.69178367471963098</v>
      </c>
      <c r="O233" s="24">
        <f t="shared" si="6"/>
        <v>-0.25203899742145203</v>
      </c>
      <c r="P233" s="25" cm="1">
        <f t="array" ref="P233">SUMPRODUCT($B233:$L233,$B$5:$L$5)+SUMPRODUCT($B233:$L233,$B$4:$L$4)*$B$2</f>
        <v>-0.17435646380886499</v>
      </c>
      <c r="Q233" s="25" cm="1">
        <f t="array" ref="Q233">SQRT((SUMPRODUCT($B233:$L233,$B$4:$L$4)^2)*($B$3^2)+SUMPRODUCT(($B233:$L233^2),($B$6:$L$6^2)))</f>
        <v>0.73935672932518304</v>
      </c>
      <c r="R233" s="24">
        <f t="shared" si="7"/>
        <v>-0.235821839300768</v>
      </c>
    </row>
    <row r="234" spans="1:18" x14ac:dyDescent="0.3">
      <c r="A234" s="24">
        <v>197</v>
      </c>
      <c r="B234" s="24">
        <v>1.89978932676435</v>
      </c>
      <c r="C234" s="24">
        <v>1.23794479687795</v>
      </c>
      <c r="D234" s="24">
        <v>1.60562132378204</v>
      </c>
      <c r="E234" s="24">
        <v>1.74861365718354</v>
      </c>
      <c r="F234" s="24">
        <v>-0.185179437623674</v>
      </c>
      <c r="G234" s="24">
        <v>-0.59205581938551699</v>
      </c>
      <c r="H234" s="24">
        <v>0.18513085571705501</v>
      </c>
      <c r="I234" s="24">
        <v>0.50435706977099004</v>
      </c>
      <c r="J234" s="24">
        <v>0.38082359573431201</v>
      </c>
      <c r="K234" s="24">
        <v>0.84655520678046603</v>
      </c>
      <c r="L234" s="24">
        <v>-6.6316005756015199</v>
      </c>
      <c r="M234" s="25" cm="1">
        <f t="array" ref="M234">SUMPRODUCT(B234:L234,$B$2:$L$2)</f>
        <v>0.141343025531698</v>
      </c>
      <c r="N234" s="25" cm="1">
        <f t="array" ref="N234">SQRT(MMULT(MMULT((B234:L234*$B$3:$L$3),($B$11:$L$21)),TRANSPOSE(B234:L234*$B$3:$L$3)))</f>
        <v>1.6073070269508001</v>
      </c>
      <c r="O234" s="24">
        <f t="shared" si="6"/>
        <v>8.7937788587808194E-2</v>
      </c>
      <c r="P234" s="25" cm="1">
        <f t="array" ref="P234">SUMPRODUCT($B234:$L234,$B$5:$L$5)+SUMPRODUCT($B234:$L234,$B$4:$L$4)*$B$2</f>
        <v>0.141343025531696</v>
      </c>
      <c r="Q234" s="25" cm="1">
        <f t="array" ref="Q234">SQRT((SUMPRODUCT($B234:$L234,$B$4:$L$4)^2)*($B$3^2)+SUMPRODUCT(($B234:$L234^2),($B$6:$L$6^2)))</f>
        <v>1.62673496207191</v>
      </c>
      <c r="R234" s="24">
        <f t="shared" si="7"/>
        <v>8.6887556256658505E-2</v>
      </c>
    </row>
    <row r="235" spans="1:18" x14ac:dyDescent="0.3">
      <c r="A235" s="24">
        <v>198</v>
      </c>
      <c r="B235" s="24">
        <v>0.49712782977185599</v>
      </c>
      <c r="C235" s="24">
        <v>-0.72606688921740603</v>
      </c>
      <c r="D235" s="24">
        <v>0.58383635355682595</v>
      </c>
      <c r="E235" s="24">
        <v>0.34198071024329502</v>
      </c>
      <c r="F235" s="24">
        <v>-0.95797475923627795</v>
      </c>
      <c r="G235" s="24">
        <v>1.90021260425123</v>
      </c>
      <c r="H235" s="24">
        <v>1.1415483182448101</v>
      </c>
      <c r="I235" s="24">
        <v>1.8355060506157801</v>
      </c>
      <c r="J235" s="24">
        <v>0.29522177222976498</v>
      </c>
      <c r="K235" s="24">
        <v>-0.13708364326049499</v>
      </c>
      <c r="L235" s="24">
        <v>-3.7743083471993799</v>
      </c>
      <c r="M235" s="25" cm="1">
        <f t="array" ref="M235">SUMPRODUCT(B235:L235,$B$2:$L$2)</f>
        <v>-4.9734203323415799E-2</v>
      </c>
      <c r="N235" s="25" cm="1">
        <f t="array" ref="N235">SQRT(MMULT(MMULT((B235:L235*$B$3:$L$3),($B$11:$L$21)),TRANSPOSE(B235:L235*$B$3:$L$3)))</f>
        <v>1.14248766465638</v>
      </c>
      <c r="O235" s="24">
        <f t="shared" si="6"/>
        <v>-4.3531501356186698E-2</v>
      </c>
      <c r="P235" s="25" cm="1">
        <f t="array" ref="P235">SUMPRODUCT($B235:$L235,$B$5:$L$5)+SUMPRODUCT($B235:$L235,$B$4:$L$4)*$B$2</f>
        <v>-4.9734203323419497E-2</v>
      </c>
      <c r="Q235" s="25" cm="1">
        <f t="array" ref="Q235">SQRT((SUMPRODUCT($B235:$L235,$B$4:$L$4)^2)*($B$3^2)+SUMPRODUCT(($B235:$L235^2),($B$6:$L$6^2)))</f>
        <v>1.0111715377414201</v>
      </c>
      <c r="R235" s="24">
        <f t="shared" si="7"/>
        <v>-4.9184734208902903E-2</v>
      </c>
    </row>
    <row r="236" spans="1:18" x14ac:dyDescent="0.3">
      <c r="A236" s="24">
        <v>199</v>
      </c>
      <c r="B236" s="24">
        <v>-0.37867366658589102</v>
      </c>
      <c r="C236" s="24">
        <v>0.45003346909488201</v>
      </c>
      <c r="D236" s="24">
        <v>-7.0986254758520703E-2</v>
      </c>
      <c r="E236" s="24">
        <v>-1.1777055466228E-2</v>
      </c>
      <c r="F236" s="24">
        <v>-0.76141658737483198</v>
      </c>
      <c r="G236" s="24">
        <v>1.57109854216712</v>
      </c>
      <c r="H236" s="24">
        <v>-0.35118122717412398</v>
      </c>
      <c r="I236" s="24">
        <v>-0.90608284805455996</v>
      </c>
      <c r="J236" s="24">
        <v>6.1423576727988899E-2</v>
      </c>
      <c r="K236" s="24">
        <v>-0.462662812453634</v>
      </c>
      <c r="L236" s="24">
        <v>1.8602248638778001</v>
      </c>
      <c r="M236" s="25" cm="1">
        <f t="array" ref="M236">SUMPRODUCT(B236:L236,$B$2:$L$2)</f>
        <v>0.14697544563395701</v>
      </c>
      <c r="N236" s="25" cm="1">
        <f t="array" ref="N236">SQRT(MMULT(MMULT((B236:L236*$B$3:$L$3),($B$11:$L$21)),TRANSPOSE(B236:L236*$B$3:$L$3)))</f>
        <v>0.40709519248647802</v>
      </c>
      <c r="O236" s="24">
        <f t="shared" si="6"/>
        <v>0.36103458932111798</v>
      </c>
      <c r="P236" s="25" cm="1">
        <f t="array" ref="P236">SUMPRODUCT($B236:$L236,$B$5:$L$5)+SUMPRODUCT($B236:$L236,$B$4:$L$4)*$B$2</f>
        <v>0.14697544563395801</v>
      </c>
      <c r="Q236" s="25" cm="1">
        <f t="array" ref="Q236">SQRT((SUMPRODUCT($B236:$L236,$B$4:$L$4)^2)*($B$3^2)+SUMPRODUCT(($B236:$L236^2),($B$6:$L$6^2)))</f>
        <v>0.51693785706874495</v>
      </c>
      <c r="R236" s="24">
        <f t="shared" si="7"/>
        <v>0.28431936958026299</v>
      </c>
    </row>
    <row r="237" spans="1:18" x14ac:dyDescent="0.3">
      <c r="A237" s="24">
        <v>200</v>
      </c>
      <c r="B237" s="24">
        <v>1.74859373907187</v>
      </c>
      <c r="C237" s="24">
        <v>-0.41067487988080298</v>
      </c>
      <c r="D237" s="24">
        <v>1.0226589298130899</v>
      </c>
      <c r="E237" s="24">
        <v>-0.12908423233320099</v>
      </c>
      <c r="F237" s="24">
        <v>1.4524472702736999</v>
      </c>
      <c r="G237" s="24">
        <v>-0.110346076706965</v>
      </c>
      <c r="H237" s="24">
        <v>0.52092889185578595</v>
      </c>
      <c r="I237" s="24">
        <v>1.1081500812314899</v>
      </c>
      <c r="J237" s="24">
        <v>-9.3510947774324296E-2</v>
      </c>
      <c r="K237" s="24">
        <v>0.83232084135941597</v>
      </c>
      <c r="L237" s="24">
        <v>-4.94148361691005</v>
      </c>
      <c r="M237" s="25" cm="1">
        <f t="array" ref="M237">SUMPRODUCT(B237:L237,$B$2:$L$2)</f>
        <v>7.6374656185325601E-2</v>
      </c>
      <c r="N237" s="25" cm="1">
        <f t="array" ref="N237">SQRT(MMULT(MMULT((B237:L237*$B$3:$L$3),($B$11:$L$21)),TRANSPOSE(B237:L237*$B$3:$L$3)))</f>
        <v>1.0350708624263001</v>
      </c>
      <c r="O237" s="24">
        <f t="shared" si="6"/>
        <v>7.3786886442051405E-2</v>
      </c>
      <c r="P237" s="25" cm="1">
        <f t="array" ref="P237">SUMPRODUCT($B237:$L237,$B$5:$L$5)+SUMPRODUCT($B237:$L237,$B$4:$L$4)*$B$2</f>
        <v>7.6374656185323103E-2</v>
      </c>
      <c r="Q237" s="25" cm="1">
        <f t="array" ref="Q237">SQRT((SUMPRODUCT($B237:$L237,$B$4:$L$4)^2)*($B$3^2)+SUMPRODUCT(($B237:$L237^2),($B$6:$L$6^2)))</f>
        <v>1.1475259735908201</v>
      </c>
      <c r="R237" s="24">
        <f t="shared" si="7"/>
        <v>6.6555928094884795E-2</v>
      </c>
    </row>
    <row r="238" spans="1:18" x14ac:dyDescent="0.3">
      <c r="A238" s="24">
        <v>201</v>
      </c>
      <c r="B238" s="24">
        <v>0.24569040165667999</v>
      </c>
      <c r="C238" s="24">
        <v>0.34241243866568</v>
      </c>
      <c r="D238" s="24">
        <v>-0.66610634877339803</v>
      </c>
      <c r="E238" s="24">
        <v>1.99934862688728</v>
      </c>
      <c r="F238" s="24">
        <v>-0.833769565580185</v>
      </c>
      <c r="G238" s="24">
        <v>1.94241261632048</v>
      </c>
      <c r="H238" s="24">
        <v>-0.31685863780308399</v>
      </c>
      <c r="I238" s="24">
        <v>1.6646734189729999</v>
      </c>
      <c r="J238" s="24">
        <v>0.98153296916632804</v>
      </c>
      <c r="K238" s="24">
        <v>-0.15460153846790001</v>
      </c>
      <c r="L238" s="24">
        <v>-4.2047343810448696</v>
      </c>
      <c r="M238" s="25" cm="1">
        <f t="array" ref="M238">SUMPRODUCT(B238:L238,$B$2:$L$2)</f>
        <v>-0.18442797283068901</v>
      </c>
      <c r="N238" s="25" cm="1">
        <f t="array" ref="N238">SQRT(MMULT(MMULT((B238:L238*$B$3:$L$3),($B$11:$L$21)),TRANSPOSE(B238:L238*$B$3:$L$3)))</f>
        <v>1.2003661304084801</v>
      </c>
      <c r="O238" s="24">
        <f t="shared" si="6"/>
        <v>-0.153643099516586</v>
      </c>
      <c r="P238" s="25" cm="1">
        <f t="array" ref="P238">SUMPRODUCT($B238:$L238,$B$5:$L$5)+SUMPRODUCT($B238:$L238,$B$4:$L$4)*$B$2</f>
        <v>-0.18442797283069301</v>
      </c>
      <c r="Q238" s="25" cm="1">
        <f t="array" ref="Q238">SQRT((SUMPRODUCT($B238:$L238,$B$4:$L$4)^2)*($B$3^2)+SUMPRODUCT(($B238:$L238^2),($B$6:$L$6^2)))</f>
        <v>1.1082453057791299</v>
      </c>
      <c r="R238" s="24">
        <f t="shared" si="7"/>
        <v>-0.166414395683846</v>
      </c>
    </row>
    <row r="239" spans="1:18" x14ac:dyDescent="0.3">
      <c r="A239" s="24">
        <v>202</v>
      </c>
      <c r="B239" s="24">
        <v>-0.106733873555019</v>
      </c>
      <c r="C239" s="24">
        <v>0.67213648244847501</v>
      </c>
      <c r="D239" s="24">
        <v>0.34342983678615902</v>
      </c>
      <c r="E239" s="24">
        <v>-0.77323438821614798</v>
      </c>
      <c r="F239" s="24">
        <v>2.4220546171818999E-2</v>
      </c>
      <c r="G239" s="24">
        <v>0.28254878002585698</v>
      </c>
      <c r="H239" s="24">
        <v>0.33622173109936598</v>
      </c>
      <c r="I239" s="24">
        <v>-0.19073629416864801</v>
      </c>
      <c r="J239" s="24">
        <v>1.1774006197007001</v>
      </c>
      <c r="K239" s="24">
        <v>1.47531740484386</v>
      </c>
      <c r="L239" s="24">
        <v>-2.2405708451364199</v>
      </c>
      <c r="M239" s="25" cm="1">
        <f t="array" ref="M239">SUMPRODUCT(B239:L239,$B$2:$L$2)</f>
        <v>1.34155660451938E-2</v>
      </c>
      <c r="N239" s="25" cm="1">
        <f t="array" ref="N239">SQRT(MMULT(MMULT((B239:L239*$B$3:$L$3),($B$11:$L$21)),TRANSPOSE(B239:L239*$B$3:$L$3)))</f>
        <v>0.468757315935458</v>
      </c>
      <c r="O239" s="24">
        <f t="shared" si="6"/>
        <v>2.86194275569258E-2</v>
      </c>
      <c r="P239" s="25" cm="1">
        <f t="array" ref="P239">SUMPRODUCT($B239:$L239,$B$5:$L$5)+SUMPRODUCT($B239:$L239,$B$4:$L$4)*$B$2</f>
        <v>1.34155660451941E-2</v>
      </c>
      <c r="Q239" s="25" cm="1">
        <f t="array" ref="Q239">SQRT((SUMPRODUCT($B239:$L239,$B$4:$L$4)^2)*($B$3^2)+SUMPRODUCT(($B239:$L239^2),($B$6:$L$6^2)))</f>
        <v>0.56217746956733305</v>
      </c>
      <c r="R239" s="24">
        <f t="shared" si="7"/>
        <v>2.3863578267409102E-2</v>
      </c>
    </row>
    <row r="240" spans="1:18" x14ac:dyDescent="0.3">
      <c r="A240" s="24">
        <v>203</v>
      </c>
      <c r="B240" s="24">
        <v>1.70215716895601</v>
      </c>
      <c r="C240" s="24">
        <v>-0.93297270140172495</v>
      </c>
      <c r="D240" s="24">
        <v>1.30331454653198</v>
      </c>
      <c r="E240" s="24">
        <v>1.88540224599377</v>
      </c>
      <c r="F240" s="24">
        <v>1.0579360590701401</v>
      </c>
      <c r="G240" s="24">
        <v>-0.21049786253627401</v>
      </c>
      <c r="H240" s="24">
        <v>0.53881544976651097</v>
      </c>
      <c r="I240" s="24">
        <v>0.24290821052185499</v>
      </c>
      <c r="J240" s="24">
        <v>-0.70444463055891005</v>
      </c>
      <c r="K240" s="24">
        <v>1.27387694129886</v>
      </c>
      <c r="L240" s="24">
        <v>-5.1564954276422101</v>
      </c>
      <c r="M240" s="25" cm="1">
        <f t="array" ref="M240">SUMPRODUCT(B240:L240,$B$2:$L$2)</f>
        <v>0.11593941554062399</v>
      </c>
      <c r="N240" s="25" cm="1">
        <f t="array" ref="N240">SQRT(MMULT(MMULT((B240:L240*$B$3:$L$3),($B$11:$L$21)),TRANSPOSE(B240:L240*$B$3:$L$3)))</f>
        <v>1.3171830818219601</v>
      </c>
      <c r="O240" s="24">
        <f t="shared" si="6"/>
        <v>8.8020729343299603E-2</v>
      </c>
      <c r="P240" s="25" cm="1">
        <f t="array" ref="P240">SUMPRODUCT($B240:$L240,$B$5:$L$5)+SUMPRODUCT($B240:$L240,$B$4:$L$4)*$B$2</f>
        <v>0.11593941554062</v>
      </c>
      <c r="Q240" s="25" cm="1">
        <f t="array" ref="Q240">SQRT((SUMPRODUCT($B240:$L240,$B$4:$L$4)^2)*($B$3^2)+SUMPRODUCT(($B240:$L240^2),($B$6:$L$6^2)))</f>
        <v>1.33281797428876</v>
      </c>
      <c r="R240" s="24">
        <f t="shared" si="7"/>
        <v>8.6988184266114502E-2</v>
      </c>
    </row>
    <row r="241" spans="1:18" x14ac:dyDescent="0.3">
      <c r="A241" s="24">
        <v>204</v>
      </c>
      <c r="B241" s="24">
        <v>-0.43380697477786501</v>
      </c>
      <c r="C241" s="24">
        <v>-0.97331708238957904</v>
      </c>
      <c r="D241" s="24">
        <v>-0.54260509802095902</v>
      </c>
      <c r="E241" s="24">
        <v>1.3470725215441399</v>
      </c>
      <c r="F241" s="24">
        <v>0.350179577940396</v>
      </c>
      <c r="G241" s="24">
        <v>1.06383787474161</v>
      </c>
      <c r="H241" s="24">
        <v>-0.92756298840481699</v>
      </c>
      <c r="I241" s="24">
        <v>1.6166097226788201</v>
      </c>
      <c r="J241" s="24">
        <v>1.18828061472504</v>
      </c>
      <c r="K241" s="24">
        <v>1.08131317184213</v>
      </c>
      <c r="L241" s="24">
        <v>-2.7700013398789198</v>
      </c>
      <c r="M241" s="25" cm="1">
        <f t="array" ref="M241">SUMPRODUCT(B241:L241,$B$2:$L$2)</f>
        <v>-9.9913593975485895E-2</v>
      </c>
      <c r="N241" s="25" cm="1">
        <f t="array" ref="N241">SQRT(MMULT(MMULT((B241:L241*$B$3:$L$3),($B$11:$L$21)),TRANSPOSE(B241:L241*$B$3:$L$3)))</f>
        <v>0.87113254456809897</v>
      </c>
      <c r="O241" s="24">
        <f t="shared" si="6"/>
        <v>-0.11469390576496299</v>
      </c>
      <c r="P241" s="25" cm="1">
        <f t="array" ref="P241">SUMPRODUCT($B241:$L241,$B$5:$L$5)+SUMPRODUCT($B241:$L241,$B$4:$L$4)*$B$2</f>
        <v>-9.9913593975489504E-2</v>
      </c>
      <c r="Q241" s="25" cm="1">
        <f t="array" ref="Q241">SQRT((SUMPRODUCT($B241:$L241,$B$4:$L$4)^2)*($B$3^2)+SUMPRODUCT(($B241:$L241^2),($B$6:$L$6^2)))</f>
        <v>0.86876345880217298</v>
      </c>
      <c r="R241" s="24">
        <f t="shared" si="7"/>
        <v>-0.115006671796771</v>
      </c>
    </row>
    <row r="242" spans="1:18" x14ac:dyDescent="0.3">
      <c r="A242" s="24">
        <v>205</v>
      </c>
      <c r="B242" s="24">
        <v>-0.92303766461806502</v>
      </c>
      <c r="C242" s="24">
        <v>9.5535509210994907E-2</v>
      </c>
      <c r="D242" s="24">
        <v>0.705285708921495</v>
      </c>
      <c r="E242" s="24">
        <v>-0.27015248544905601</v>
      </c>
      <c r="F242" s="24">
        <v>0.84547603086901302</v>
      </c>
      <c r="G242" s="24">
        <v>1.1369308130779301</v>
      </c>
      <c r="H242" s="24">
        <v>8.2752630405647006E-3</v>
      </c>
      <c r="I242" s="24">
        <v>1.47480004411414</v>
      </c>
      <c r="J242" s="24">
        <v>0.66388655771133198</v>
      </c>
      <c r="K242" s="24">
        <v>1.6812355383387301</v>
      </c>
      <c r="L242" s="24">
        <v>-4.4182353152170704</v>
      </c>
      <c r="M242" s="25" cm="1">
        <f t="array" ref="M242">SUMPRODUCT(B242:L242,$B$2:$L$2)</f>
        <v>6.9149031127522798E-2</v>
      </c>
      <c r="N242" s="25" cm="1">
        <f t="array" ref="N242">SQRT(MMULT(MMULT((B242:L242*$B$3:$L$3),($B$11:$L$21)),TRANSPOSE(B242:L242*$B$3:$L$3)))</f>
        <v>0.87533188698202602</v>
      </c>
      <c r="O242" s="24">
        <f t="shared" si="6"/>
        <v>7.8997500440587398E-2</v>
      </c>
      <c r="P242" s="25" cm="1">
        <f t="array" ref="P242">SUMPRODUCT($B242:$L242,$B$5:$L$5)+SUMPRODUCT($B242:$L242,$B$4:$L$4)*$B$2</f>
        <v>6.9149031127520605E-2</v>
      </c>
      <c r="Q242" s="25" cm="1">
        <f t="array" ref="Q242">SQRT((SUMPRODUCT($B242:$L242,$B$4:$L$4)^2)*($B$3^2)+SUMPRODUCT(($B242:$L242^2),($B$6:$L$6^2)))</f>
        <v>0.99826738985560604</v>
      </c>
      <c r="R242" s="24">
        <f t="shared" si="7"/>
        <v>6.9269047381706597E-2</v>
      </c>
    </row>
    <row r="243" spans="1:18" x14ac:dyDescent="0.3">
      <c r="A243" s="24">
        <v>206</v>
      </c>
      <c r="B243" s="24">
        <v>1.5278097651164</v>
      </c>
      <c r="C243" s="24">
        <v>-0.28427278371471998</v>
      </c>
      <c r="D243" s="24">
        <v>1.5108732383497601</v>
      </c>
      <c r="E243" s="24">
        <v>-0.23206411142120101</v>
      </c>
      <c r="F243" s="24">
        <v>0.711253088190682</v>
      </c>
      <c r="G243" s="24">
        <v>1.8526087244815299</v>
      </c>
      <c r="H243" s="24">
        <v>0.56575146840477897</v>
      </c>
      <c r="I243" s="24">
        <v>0.56704435562303102</v>
      </c>
      <c r="J243" s="24">
        <v>0.73550941651839996</v>
      </c>
      <c r="K243" s="24">
        <v>0.33138285009395502</v>
      </c>
      <c r="L243" s="24">
        <v>-6.2858960116426301</v>
      </c>
      <c r="M243" s="25" cm="1">
        <f t="array" ref="M243">SUMPRODUCT(B243:L243,$B$2:$L$2)</f>
        <v>5.8280130690636797E-2</v>
      </c>
      <c r="N243" s="25" cm="1">
        <f t="array" ref="N243">SQRT(MMULT(MMULT((B243:L243*$B$3:$L$3),($B$11:$L$21)),TRANSPOSE(B243:L243*$B$3:$L$3)))</f>
        <v>1.3124607578144201</v>
      </c>
      <c r="O243" s="24">
        <f t="shared" si="6"/>
        <v>4.4405236761278902E-2</v>
      </c>
      <c r="P243" s="25" cm="1">
        <f t="array" ref="P243">SUMPRODUCT($B243:$L243,$B$5:$L$5)+SUMPRODUCT($B243:$L243,$B$4:$L$4)*$B$2</f>
        <v>5.8280130690633203E-2</v>
      </c>
      <c r="Q243" s="25" cm="1">
        <f t="array" ref="Q243">SQRT((SUMPRODUCT($B243:$L243,$B$4:$L$4)^2)*($B$3^2)+SUMPRODUCT(($B243:$L243^2),($B$6:$L$6^2)))</f>
        <v>1.46891684203091</v>
      </c>
      <c r="R243" s="24">
        <f t="shared" si="7"/>
        <v>3.9675582050005903E-2</v>
      </c>
    </row>
    <row r="244" spans="1:18" x14ac:dyDescent="0.3">
      <c r="A244" s="24">
        <v>207</v>
      </c>
      <c r="B244" s="24">
        <v>0.69073581759156499</v>
      </c>
      <c r="C244" s="24">
        <v>0.497602883997318</v>
      </c>
      <c r="D244" s="24">
        <v>-0.33446696058076802</v>
      </c>
      <c r="E244" s="24">
        <v>-0.94584641390580004</v>
      </c>
      <c r="F244" s="24">
        <v>-0.707857614245054</v>
      </c>
      <c r="G244" s="24">
        <v>1.6092822864298699</v>
      </c>
      <c r="H244" s="24">
        <v>1.1430703368442801</v>
      </c>
      <c r="I244" s="24">
        <v>1.0669912973768001</v>
      </c>
      <c r="J244" s="24">
        <v>0.92456859148464698</v>
      </c>
      <c r="K244" s="24">
        <v>0.40546305030382201</v>
      </c>
      <c r="L244" s="24">
        <v>-3.3495432752966701</v>
      </c>
      <c r="M244" s="25" cm="1">
        <f t="array" ref="M244">SUMPRODUCT(B244:L244,$B$2:$L$2)</f>
        <v>-0.20921565401377901</v>
      </c>
      <c r="N244" s="25" cm="1">
        <f t="array" ref="N244">SQRT(MMULT(MMULT((B244:L244*$B$3:$L$3),($B$11:$L$21)),TRANSPOSE(B244:L244*$B$3:$L$3)))</f>
        <v>0.94202917483864301</v>
      </c>
      <c r="O244" s="24">
        <f t="shared" si="6"/>
        <v>-0.22209041885524899</v>
      </c>
      <c r="P244" s="25" cm="1">
        <f t="array" ref="P244">SUMPRODUCT($B244:$L244,$B$5:$L$5)+SUMPRODUCT($B244:$L244,$B$4:$L$4)*$B$2</f>
        <v>-0.20921565401378101</v>
      </c>
      <c r="Q244" s="25" cm="1">
        <f t="array" ref="Q244">SQRT((SUMPRODUCT($B244:$L244,$B$4:$L$4)^2)*($B$3^2)+SUMPRODUCT(($B244:$L244^2),($B$6:$L$6^2)))</f>
        <v>0.80002525484744802</v>
      </c>
      <c r="R244" s="24">
        <f t="shared" si="7"/>
        <v>-0.261511311981863</v>
      </c>
    </row>
    <row r="245" spans="1:18" x14ac:dyDescent="0.3">
      <c r="A245" s="24">
        <v>208</v>
      </c>
      <c r="B245" s="24">
        <v>-0.89832626672860605</v>
      </c>
      <c r="C245" s="24">
        <v>1.0381730669818201</v>
      </c>
      <c r="D245" s="24">
        <v>1.8425021763472</v>
      </c>
      <c r="E245" s="24">
        <v>0.82443738541918199</v>
      </c>
      <c r="F245" s="24">
        <v>1.1055003700291299</v>
      </c>
      <c r="G245" s="24">
        <v>-0.58943670828195205</v>
      </c>
      <c r="H245" s="24">
        <v>-0.13985514964915699</v>
      </c>
      <c r="I245" s="24">
        <v>0.119629963390169</v>
      </c>
      <c r="J245" s="24">
        <v>-0.47520049812716902</v>
      </c>
      <c r="K245" s="24">
        <v>0.150743411938254</v>
      </c>
      <c r="L245" s="24">
        <v>-1.97816775131887</v>
      </c>
      <c r="M245" s="25" cm="1">
        <f t="array" ref="M245">SUMPRODUCT(B245:L245,$B$2:$L$2)</f>
        <v>0.48943795361442399</v>
      </c>
      <c r="N245" s="25" cm="1">
        <f t="array" ref="N245">SQRT(MMULT(MMULT((B245:L245*$B$3:$L$3),($B$11:$L$21)),TRANSPOSE(B245:L245*$B$3:$L$3)))</f>
        <v>1.34817502939482</v>
      </c>
      <c r="O245" s="24">
        <f t="shared" si="6"/>
        <v>0.36303739717989503</v>
      </c>
      <c r="P245" s="25" cm="1">
        <f t="array" ref="P245">SUMPRODUCT($B245:$L245,$B$5:$L$5)+SUMPRODUCT($B245:$L245,$B$4:$L$4)*$B$2</f>
        <v>0.48943795361442499</v>
      </c>
      <c r="Q245" s="25" cm="1">
        <f t="array" ref="Q245">SQRT((SUMPRODUCT($B245:$L245,$B$4:$L$4)^2)*($B$3^2)+SUMPRODUCT(($B245:$L245^2),($B$6:$L$6^2)))</f>
        <v>1.2920564389942299</v>
      </c>
      <c r="R245" s="24">
        <f t="shared" si="7"/>
        <v>0.37880539800212998</v>
      </c>
    </row>
    <row r="246" spans="1:18" x14ac:dyDescent="0.3">
      <c r="A246" s="24">
        <v>209</v>
      </c>
      <c r="B246" s="24">
        <v>0.51666690303019303</v>
      </c>
      <c r="C246" s="24">
        <v>1.74893869596881</v>
      </c>
      <c r="D246" s="24">
        <v>1.77060052951171</v>
      </c>
      <c r="E246" s="24">
        <v>0.30483184834542598</v>
      </c>
      <c r="F246" s="24">
        <v>1.2230776741878799</v>
      </c>
      <c r="G246" s="24">
        <v>1.6173075867687901</v>
      </c>
      <c r="H246" s="24">
        <v>-0.89511457476651102</v>
      </c>
      <c r="I246" s="24">
        <v>0.97467778993826804</v>
      </c>
      <c r="J246" s="24">
        <v>1.97733246108011</v>
      </c>
      <c r="K246" s="24">
        <v>0.95742461160735604</v>
      </c>
      <c r="L246" s="24">
        <v>-9.1957435256720306</v>
      </c>
      <c r="M246" s="25" cm="1">
        <f t="array" ref="M246">SUMPRODUCT(B246:L246,$B$2:$L$2)</f>
        <v>0.13865915601259901</v>
      </c>
      <c r="N246" s="25" cm="1">
        <f t="array" ref="N246">SQRT(MMULT(MMULT((B246:L246*$B$3:$L$3),($B$11:$L$21)),TRANSPOSE(B246:L246*$B$3:$L$3)))</f>
        <v>1.8279820438344001</v>
      </c>
      <c r="O246" s="24">
        <f t="shared" si="6"/>
        <v>7.5853675084108396E-2</v>
      </c>
      <c r="P246" s="25" cm="1">
        <f t="array" ref="P246">SUMPRODUCT($B246:$L246,$B$5:$L$5)+SUMPRODUCT($B246:$L246,$B$4:$L$4)*$B$2</f>
        <v>0.13865915601259701</v>
      </c>
      <c r="Q246" s="25" cm="1">
        <f t="array" ref="Q246">SQRT((SUMPRODUCT($B246:$L246,$B$4:$L$4)^2)*($B$3^2)+SUMPRODUCT(($B246:$L246^2),($B$6:$L$6^2)))</f>
        <v>2.0303259986520801</v>
      </c>
      <c r="R246" s="24">
        <f t="shared" si="7"/>
        <v>6.8294035590664603E-2</v>
      </c>
    </row>
    <row r="247" spans="1:18" x14ac:dyDescent="0.3">
      <c r="A247" s="24">
        <v>210</v>
      </c>
      <c r="B247" s="24">
        <v>0.29510788023170598</v>
      </c>
      <c r="C247" s="24">
        <v>-0.50727421737553002</v>
      </c>
      <c r="D247" s="24">
        <v>1.35130252120199</v>
      </c>
      <c r="E247" s="24">
        <v>0.60705199987214697</v>
      </c>
      <c r="F247" s="24">
        <v>-0.15114534750766201</v>
      </c>
      <c r="G247" s="24">
        <v>5.9474775262074099E-2</v>
      </c>
      <c r="H247" s="24">
        <v>1.7706543362140801</v>
      </c>
      <c r="I247" s="24">
        <v>1.04778473644102</v>
      </c>
      <c r="J247" s="24">
        <v>-3.9564369490869403E-2</v>
      </c>
      <c r="K247" s="24">
        <v>-6.6465622115325904E-2</v>
      </c>
      <c r="L247" s="24">
        <v>-3.3669266927336401</v>
      </c>
      <c r="M247" s="25" cm="1">
        <f t="array" ref="M247">SUMPRODUCT(B247:L247,$B$2:$L$2)</f>
        <v>0.13768229763619999</v>
      </c>
      <c r="N247" s="25" cm="1">
        <f t="array" ref="N247">SQRT(MMULT(MMULT((B247:L247*$B$3:$L$3),($B$11:$L$21)),TRANSPOSE(B247:L247*$B$3:$L$3)))</f>
        <v>1.07330507773107</v>
      </c>
      <c r="O247" s="24">
        <f t="shared" si="6"/>
        <v>0.12827880953219301</v>
      </c>
      <c r="P247" s="25" cm="1">
        <f t="array" ref="P247">SUMPRODUCT($B247:$L247,$B$5:$L$5)+SUMPRODUCT($B247:$L247,$B$4:$L$4)*$B$2</f>
        <v>0.13768229763619699</v>
      </c>
      <c r="Q247" s="25" cm="1">
        <f t="array" ref="Q247">SQRT((SUMPRODUCT($B247:$L247,$B$4:$L$4)^2)*($B$3^2)+SUMPRODUCT(($B247:$L247^2),($B$6:$L$6^2)))</f>
        <v>1.1207554185978701</v>
      </c>
      <c r="R247" s="24">
        <f t="shared" si="7"/>
        <v>0.122847764419864</v>
      </c>
    </row>
    <row r="248" spans="1:18" x14ac:dyDescent="0.3">
      <c r="A248" s="24">
        <v>211</v>
      </c>
      <c r="B248" s="24">
        <v>0.29706015148832698</v>
      </c>
      <c r="C248" s="24">
        <v>-0.302703459110925</v>
      </c>
      <c r="D248" s="24">
        <v>-0.54496961505358699</v>
      </c>
      <c r="E248" s="24">
        <v>0.42955450010673701</v>
      </c>
      <c r="F248" s="24">
        <v>1.87650065430146</v>
      </c>
      <c r="G248" s="24">
        <v>1.02254931030254</v>
      </c>
      <c r="H248" s="24">
        <v>1.03534444553479</v>
      </c>
      <c r="I248" s="24">
        <v>-0.55263174531461701</v>
      </c>
      <c r="J248" s="24">
        <v>0.27010233870089401</v>
      </c>
      <c r="K248" s="24">
        <v>0.66880435331187205</v>
      </c>
      <c r="L248" s="24">
        <v>-3.1996109342675001</v>
      </c>
      <c r="M248" s="25" cm="1">
        <f t="array" ref="M248">SUMPRODUCT(B248:L248,$B$2:$L$2)</f>
        <v>-0.149890028286574</v>
      </c>
      <c r="N248" s="25" cm="1">
        <f t="array" ref="N248">SQRT(MMULT(MMULT((B248:L248*$B$3:$L$3),($B$11:$L$21)),TRANSPOSE(B248:L248*$B$3:$L$3)))</f>
        <v>0.78085466130565795</v>
      </c>
      <c r="O248" s="24">
        <f t="shared" si="6"/>
        <v>-0.19195637256739301</v>
      </c>
      <c r="P248" s="25" cm="1">
        <f t="array" ref="P248">SUMPRODUCT($B248:$L248,$B$5:$L$5)+SUMPRODUCT($B248:$L248,$B$4:$L$4)*$B$2</f>
        <v>-0.14989002828657599</v>
      </c>
      <c r="Q248" s="25" cm="1">
        <f t="array" ref="Q248">SQRT((SUMPRODUCT($B248:$L248,$B$4:$L$4)^2)*($B$3^2)+SUMPRODUCT(($B248:$L248^2),($B$6:$L$6^2)))</f>
        <v>0.77031501949456105</v>
      </c>
      <c r="R248" s="24">
        <f t="shared" si="7"/>
        <v>-0.194582767430558</v>
      </c>
    </row>
    <row r="249" spans="1:18" x14ac:dyDescent="0.3">
      <c r="A249" s="24">
        <v>212</v>
      </c>
      <c r="B249" s="24">
        <v>1.7974806118298501</v>
      </c>
      <c r="C249" s="24">
        <v>0.26301187426607903</v>
      </c>
      <c r="D249" s="24">
        <v>-0.54796360206619998</v>
      </c>
      <c r="E249" s="24">
        <v>-0.27265977276060499</v>
      </c>
      <c r="F249" s="24">
        <v>-0.112157254509581</v>
      </c>
      <c r="G249" s="24">
        <v>-0.29434197620022401</v>
      </c>
      <c r="H249" s="24">
        <v>1.90680656324325</v>
      </c>
      <c r="I249" s="24">
        <v>1.7296765234078</v>
      </c>
      <c r="J249" s="24">
        <v>0.23007601472144101</v>
      </c>
      <c r="K249" s="24">
        <v>-0.89990682849141901</v>
      </c>
      <c r="L249" s="24">
        <v>-2.8000221534404002</v>
      </c>
      <c r="M249" s="25" cm="1">
        <f t="array" ref="M249">SUMPRODUCT(B249:L249,$B$2:$L$2)</f>
        <v>-0.19495940887469401</v>
      </c>
      <c r="N249" s="25" cm="1">
        <f t="array" ref="N249">SQRT(MMULT(MMULT((B249:L249*$B$3:$L$3),($B$11:$L$21)),TRANSPOSE(B249:L249*$B$3:$L$3)))</f>
        <v>0.95814398003666401</v>
      </c>
      <c r="O249" s="24">
        <f t="shared" si="6"/>
        <v>-0.20347610895309701</v>
      </c>
      <c r="P249" s="25" cm="1">
        <f t="array" ref="P249">SUMPRODUCT($B249:$L249,$B$5:$L$5)+SUMPRODUCT($B249:$L249,$B$4:$L$4)*$B$2</f>
        <v>-0.19495940887469601</v>
      </c>
      <c r="Q249" s="25" cm="1">
        <f t="array" ref="Q249">SQRT((SUMPRODUCT($B249:$L249,$B$4:$L$4)^2)*($B$3^2)+SUMPRODUCT(($B249:$L249^2),($B$6:$L$6^2)))</f>
        <v>0.83282022777960496</v>
      </c>
      <c r="R249" s="24">
        <f t="shared" si="7"/>
        <v>-0.234095429447577</v>
      </c>
    </row>
    <row r="250" spans="1:18" x14ac:dyDescent="0.3">
      <c r="A250" s="24">
        <v>213</v>
      </c>
      <c r="B250" s="24">
        <v>1.93462744226976</v>
      </c>
      <c r="C250" s="24">
        <v>1.1993663616347601</v>
      </c>
      <c r="D250" s="24">
        <v>1.3060705095143601</v>
      </c>
      <c r="E250" s="24">
        <v>0.69643467032878603</v>
      </c>
      <c r="F250" s="24">
        <v>0.98564914645814306</v>
      </c>
      <c r="G250" s="24">
        <v>1.78329090581219</v>
      </c>
      <c r="H250" s="24">
        <v>1.8725420371925501</v>
      </c>
      <c r="I250" s="24">
        <v>1.83754933404887</v>
      </c>
      <c r="J250" s="24">
        <v>1.0417671337655201</v>
      </c>
      <c r="K250" s="24">
        <v>1.3975450994185099</v>
      </c>
      <c r="L250" s="24">
        <v>-13.0548426404435</v>
      </c>
      <c r="M250" s="25" cm="1">
        <f t="array" ref="M250">SUMPRODUCT(B250:L250,$B$2:$L$2)</f>
        <v>-0.23738057600887</v>
      </c>
      <c r="N250" s="25" cm="1">
        <f t="array" ref="N250">SQRT(MMULT(MMULT((B250:L250*$B$3:$L$3),($B$11:$L$21)),TRANSPOSE(B250:L250*$B$3:$L$3)))</f>
        <v>2.3265877072043701</v>
      </c>
      <c r="O250" s="24">
        <f t="shared" si="6"/>
        <v>-0.102029498081595</v>
      </c>
      <c r="P250" s="25" cm="1">
        <f t="array" ref="P250">SUMPRODUCT($B250:$L250,$B$5:$L$5)+SUMPRODUCT($B250:$L250,$B$4:$L$4)*$B$2</f>
        <v>-0.23738057600887599</v>
      </c>
      <c r="Q250" s="25" cm="1">
        <f t="array" ref="Q250">SQRT((SUMPRODUCT($B250:$L250,$B$4:$L$4)^2)*($B$3^2)+SUMPRODUCT(($B250:$L250^2),($B$6:$L$6^2)))</f>
        <v>2.4445566333881699</v>
      </c>
      <c r="R250" s="24">
        <f t="shared" si="7"/>
        <v>-9.7105778923953306E-2</v>
      </c>
    </row>
    <row r="251" spans="1:18" x14ac:dyDescent="0.3">
      <c r="A251" s="24">
        <v>214</v>
      </c>
      <c r="B251" s="24">
        <v>1.5721010073364601</v>
      </c>
      <c r="C251" s="24">
        <v>0.74564485591688301</v>
      </c>
      <c r="D251" s="24">
        <v>1.2179851348698201</v>
      </c>
      <c r="E251" s="24">
        <v>0.63699733062053898</v>
      </c>
      <c r="F251" s="24">
        <v>0.77459707753167795</v>
      </c>
      <c r="G251" s="24">
        <v>0.89056475851099504</v>
      </c>
      <c r="H251" s="24">
        <v>0.68423784348662098</v>
      </c>
      <c r="I251" s="24">
        <v>-4.0702495450204199E-2</v>
      </c>
      <c r="J251" s="24">
        <v>-0.52240562523642997</v>
      </c>
      <c r="K251" s="24">
        <v>1.0466574617415001</v>
      </c>
      <c r="L251" s="24">
        <v>-6.0056773493278603</v>
      </c>
      <c r="M251" s="25" cm="1">
        <f t="array" ref="M251">SUMPRODUCT(B251:L251,$B$2:$L$2)</f>
        <v>7.9661024101938205E-2</v>
      </c>
      <c r="N251" s="25" cm="1">
        <f t="array" ref="N251">SQRT(MMULT(MMULT((B251:L251*$B$3:$L$3),($B$11:$L$21)),TRANSPOSE(B251:L251*$B$3:$L$3)))</f>
        <v>1.2759241568280799</v>
      </c>
      <c r="O251" s="24">
        <f t="shared" si="6"/>
        <v>6.2433980637198502E-2</v>
      </c>
      <c r="P251" s="25" cm="1">
        <f t="array" ref="P251">SUMPRODUCT($B251:$L251,$B$5:$L$5)+SUMPRODUCT($B251:$L251,$B$4:$L$4)*$B$2</f>
        <v>7.9661024101936206E-2</v>
      </c>
      <c r="Q251" s="25" cm="1">
        <f t="array" ref="Q251">SQRT((SUMPRODUCT($B251:$L251,$B$4:$L$4)^2)*($B$3^2)+SUMPRODUCT(($B251:$L251^2),($B$6:$L$6^2)))</f>
        <v>1.3449066184868801</v>
      </c>
      <c r="R251" s="24">
        <f t="shared" si="7"/>
        <v>5.9231639585178499E-2</v>
      </c>
    </row>
    <row r="252" spans="1:18" x14ac:dyDescent="0.3">
      <c r="A252" s="24">
        <v>215</v>
      </c>
      <c r="B252" s="24">
        <v>-0.15392404155327799</v>
      </c>
      <c r="C252" s="24">
        <v>1.9427904101334701</v>
      </c>
      <c r="D252" s="24">
        <v>-2.63288678351856E-2</v>
      </c>
      <c r="E252" s="24">
        <v>4.5154683338097801E-3</v>
      </c>
      <c r="F252" s="24">
        <v>0.76778971297336795</v>
      </c>
      <c r="G252" s="24">
        <v>1.12476842411447</v>
      </c>
      <c r="H252" s="24">
        <v>1.3071514896904699E-2</v>
      </c>
      <c r="I252" s="24">
        <v>1.37619954810138</v>
      </c>
      <c r="J252" s="24">
        <v>1.28370931493143</v>
      </c>
      <c r="K252" s="24">
        <v>1.1122021370706701</v>
      </c>
      <c r="L252" s="24">
        <v>-6.4447936211670296</v>
      </c>
      <c r="M252" s="25" cm="1">
        <f t="array" ref="M252">SUMPRODUCT(B252:L252,$B$2:$L$2)</f>
        <v>-0.102456453218713</v>
      </c>
      <c r="N252" s="25" cm="1">
        <f t="array" ref="N252">SQRT(MMULT(MMULT((B252:L252*$B$3:$L$3),($B$11:$L$21)),TRANSPOSE(B252:L252*$B$3:$L$3)))</f>
        <v>1.24573353147477</v>
      </c>
      <c r="O252" s="24">
        <f t="shared" si="6"/>
        <v>-8.2245882148985094E-2</v>
      </c>
      <c r="P252" s="25" cm="1">
        <f t="array" ref="P252">SUMPRODUCT($B252:$L252,$B$5:$L$5)+SUMPRODUCT($B252:$L252,$B$4:$L$4)*$B$2</f>
        <v>-0.10245645321871399</v>
      </c>
      <c r="Q252" s="25" cm="1">
        <f t="array" ref="Q252">SQRT((SUMPRODUCT($B252:$L252,$B$4:$L$4)^2)*($B$3^2)+SUMPRODUCT(($B252:$L252^2),($B$6:$L$6^2)))</f>
        <v>1.30010116214729</v>
      </c>
      <c r="R252" s="24">
        <f t="shared" si="7"/>
        <v>-7.8806523831956396E-2</v>
      </c>
    </row>
    <row r="253" spans="1:18" x14ac:dyDescent="0.3">
      <c r="A253" s="24">
        <v>216</v>
      </c>
      <c r="B253" s="24">
        <v>0.36348688317011701</v>
      </c>
      <c r="C253" s="24">
        <v>1.4071591067353699</v>
      </c>
      <c r="D253" s="24">
        <v>-7.3883772417813395E-2</v>
      </c>
      <c r="E253" s="24">
        <v>0.35512039009383101</v>
      </c>
      <c r="F253" s="24">
        <v>0.44554773321186197</v>
      </c>
      <c r="G253" s="24">
        <v>0.79959020434806105</v>
      </c>
      <c r="H253" s="24">
        <v>1.93612952170226</v>
      </c>
      <c r="I253" s="24">
        <v>1.3750827886032899</v>
      </c>
      <c r="J253" s="24">
        <v>-0.72556614141120501</v>
      </c>
      <c r="K253" s="24">
        <v>0.44424519373488303</v>
      </c>
      <c r="L253" s="24">
        <v>-5.3269119077706497</v>
      </c>
      <c r="M253" s="25" cm="1">
        <f t="array" ref="M253">SUMPRODUCT(B253:L253,$B$2:$L$2)</f>
        <v>-0.119392041881064</v>
      </c>
      <c r="N253" s="25" cm="1">
        <f t="array" ref="N253">SQRT(MMULT(MMULT((B253:L253*$B$3:$L$3),($B$11:$L$21)),TRANSPOSE(B253:L253*$B$3:$L$3)))</f>
        <v>1.24693340933944</v>
      </c>
      <c r="O253" s="24">
        <f t="shared" si="6"/>
        <v>-9.57485307449671E-2</v>
      </c>
      <c r="P253" s="25" cm="1">
        <f t="array" ref="P253">SUMPRODUCT($B253:$L253,$B$5:$L$5)+SUMPRODUCT($B253:$L253,$B$4:$L$4)*$B$2</f>
        <v>-0.119392041881065</v>
      </c>
      <c r="Q253" s="25" cm="1">
        <f t="array" ref="Q253">SQRT((SUMPRODUCT($B253:$L253,$B$4:$L$4)^2)*($B$3^2)+SUMPRODUCT(($B253:$L253^2),($B$6:$L$6^2)))</f>
        <v>1.1462890663730101</v>
      </c>
      <c r="R253" s="24">
        <f t="shared" si="7"/>
        <v>-0.10415526535451999</v>
      </c>
    </row>
    <row r="254" spans="1:18" x14ac:dyDescent="0.3">
      <c r="A254" s="24">
        <v>217</v>
      </c>
      <c r="B254" s="24">
        <v>1.99616175848299</v>
      </c>
      <c r="C254" s="24">
        <v>0.13513470921850201</v>
      </c>
      <c r="D254" s="24">
        <v>-0.17368984238203999</v>
      </c>
      <c r="E254" s="24">
        <v>1.18145509931351</v>
      </c>
      <c r="F254" s="24">
        <v>-0.97220253904544995</v>
      </c>
      <c r="G254" s="24">
        <v>1.43999786384157</v>
      </c>
      <c r="H254" s="24">
        <v>1.0755358740224401</v>
      </c>
      <c r="I254" s="24">
        <v>1.3517927552529201</v>
      </c>
      <c r="J254" s="24">
        <v>1.02216681259544</v>
      </c>
      <c r="K254" s="24">
        <v>-0.63298224910052303</v>
      </c>
      <c r="L254" s="24">
        <v>-5.4233702421993604</v>
      </c>
      <c r="M254" s="25" cm="1">
        <f t="array" ref="M254">SUMPRODUCT(B254:L254,$B$2:$L$2)</f>
        <v>-0.252589557725377</v>
      </c>
      <c r="N254" s="25" cm="1">
        <f t="array" ref="N254">SQRT(MMULT(MMULT((B254:L254*$B$3:$L$3),($B$11:$L$21)),TRANSPOSE(B254:L254*$B$3:$L$3)))</f>
        <v>1.2288488453280799</v>
      </c>
      <c r="O254" s="24">
        <f t="shared" si="6"/>
        <v>-0.20554973761475101</v>
      </c>
      <c r="P254" s="25" cm="1">
        <f t="array" ref="P254">SUMPRODUCT($B254:$L254,$B$5:$L$5)+SUMPRODUCT($B254:$L254,$B$4:$L$4)*$B$2</f>
        <v>-0.25258955772538</v>
      </c>
      <c r="Q254" s="25" cm="1">
        <f t="array" ref="Q254">SQRT((SUMPRODUCT($B254:$L254,$B$4:$L$4)^2)*($B$3^2)+SUMPRODUCT(($B254:$L254^2),($B$6:$L$6^2)))</f>
        <v>1.1008778637630501</v>
      </c>
      <c r="R254" s="24">
        <f t="shared" si="7"/>
        <v>-0.229443761237939</v>
      </c>
    </row>
    <row r="255" spans="1:18" x14ac:dyDescent="0.3">
      <c r="A255" s="24">
        <v>218</v>
      </c>
      <c r="B255" s="24">
        <v>1.2219930815469899</v>
      </c>
      <c r="C255" s="24">
        <v>1.4331356981090599</v>
      </c>
      <c r="D255" s="24">
        <v>1.48674427671597</v>
      </c>
      <c r="E255" s="24">
        <v>0.80188448931316103</v>
      </c>
      <c r="F255" s="24">
        <v>1.42000685599453</v>
      </c>
      <c r="G255" s="24">
        <v>0.40183810326220798</v>
      </c>
      <c r="H255" s="24">
        <v>1.69398206504686</v>
      </c>
      <c r="I255" s="24">
        <v>1.91214541699346</v>
      </c>
      <c r="J255" s="24">
        <v>0.148366266542341</v>
      </c>
      <c r="K255" s="24">
        <v>1.95214983357313</v>
      </c>
      <c r="L255" s="24">
        <v>-11.4722460870977</v>
      </c>
      <c r="M255" s="25" cm="1">
        <f t="array" ref="M255">SUMPRODUCT(B255:L255,$B$2:$L$2)</f>
        <v>-6.9889714866058397E-2</v>
      </c>
      <c r="N255" s="25" cm="1">
        <f t="array" ref="N255">SQRT(MMULT(MMULT((B255:L255*$B$3:$L$3),($B$11:$L$21)),TRANSPOSE(B255:L255*$B$3:$L$3)))</f>
        <v>2.1548946974813701</v>
      </c>
      <c r="O255" s="24">
        <f t="shared" si="6"/>
        <v>-3.24330070270928E-2</v>
      </c>
      <c r="P255" s="25" cm="1">
        <f t="array" ref="P255">SUMPRODUCT($B255:$L255,$B$5:$L$5)+SUMPRODUCT($B255:$L255,$B$4:$L$4)*$B$2</f>
        <v>-6.9889714866062796E-2</v>
      </c>
      <c r="Q255" s="25" cm="1">
        <f t="array" ref="Q255">SQRT((SUMPRODUCT($B255:$L255,$B$4:$L$4)^2)*($B$3^2)+SUMPRODUCT(($B255:$L255^2),($B$6:$L$6^2)))</f>
        <v>2.2766549719753399</v>
      </c>
      <c r="R255" s="24">
        <f t="shared" si="7"/>
        <v>-3.0698421906865801E-2</v>
      </c>
    </row>
    <row r="256" spans="1:18" x14ac:dyDescent="0.3">
      <c r="A256" s="24">
        <v>219</v>
      </c>
      <c r="B256" s="24">
        <v>0.46853659396715203</v>
      </c>
      <c r="C256" s="24">
        <v>5.8544917223847699E-2</v>
      </c>
      <c r="D256" s="24">
        <v>0.88842465641247403</v>
      </c>
      <c r="E256" s="24">
        <v>1.55988992816257</v>
      </c>
      <c r="F256" s="24">
        <v>1.62243616872826</v>
      </c>
      <c r="G256" s="24">
        <v>1.7570896926557</v>
      </c>
      <c r="H256" s="24">
        <v>0.211385551817141</v>
      </c>
      <c r="I256" s="24">
        <v>1.6650515321146999</v>
      </c>
      <c r="J256" s="24">
        <v>-0.54433897185908897</v>
      </c>
      <c r="K256" s="24">
        <v>1.66353203679052</v>
      </c>
      <c r="L256" s="24">
        <v>-8.3505521060132697</v>
      </c>
      <c r="M256" s="25" cm="1">
        <f t="array" ref="M256">SUMPRODUCT(B256:L256,$B$2:$L$2)</f>
        <v>-2.8954003124230798E-3</v>
      </c>
      <c r="N256" s="25" cm="1">
        <f t="array" ref="N256">SQRT(MMULT(MMULT((B256:L256*$B$3:$L$3),($B$11:$L$21)),TRANSPOSE(B256:L256*$B$3:$L$3)))</f>
        <v>1.65789102678356</v>
      </c>
      <c r="O256" s="24">
        <f t="shared" si="6"/>
        <v>-1.7464358426744001E-3</v>
      </c>
      <c r="P256" s="25" cm="1">
        <f t="array" ref="P256">SUMPRODUCT($B256:$L256,$B$5:$L$5)+SUMPRODUCT($B256:$L256,$B$4:$L$4)*$B$2</f>
        <v>-2.8954003124284102E-3</v>
      </c>
      <c r="Q256" s="25" cm="1">
        <f t="array" ref="Q256">SQRT((SUMPRODUCT($B256:$L256,$B$4:$L$4)^2)*($B$3^2)+SUMPRODUCT(($B256:$L256^2),($B$6:$L$6^2)))</f>
        <v>1.6908335593235799</v>
      </c>
      <c r="R256" s="24">
        <f t="shared" si="7"/>
        <v>-1.7124100101175599E-3</v>
      </c>
    </row>
    <row r="257" spans="1:18" x14ac:dyDescent="0.3">
      <c r="A257" s="24">
        <v>220</v>
      </c>
      <c r="B257" s="24">
        <v>1.4025984706743999</v>
      </c>
      <c r="C257" s="24">
        <v>1.31680326530736</v>
      </c>
      <c r="D257" s="24">
        <v>0.29650725556858898</v>
      </c>
      <c r="E257" s="24">
        <v>1.6834499354919401</v>
      </c>
      <c r="F257" s="24">
        <v>1.6676404197244401</v>
      </c>
      <c r="G257" s="24">
        <v>-0.82796728815334397</v>
      </c>
      <c r="H257" s="24">
        <v>-0.81317296305600795</v>
      </c>
      <c r="I257" s="24">
        <v>2.3865519009293099E-2</v>
      </c>
      <c r="J257" s="24">
        <v>0.29069778540041902</v>
      </c>
      <c r="K257" s="24">
        <v>0.82794290073792798</v>
      </c>
      <c r="L257" s="24">
        <v>-4.8683653007050198</v>
      </c>
      <c r="M257" s="25" cm="1">
        <f t="array" ref="M257">SUMPRODUCT(B257:L257,$B$2:$L$2)</f>
        <v>8.4686316266362999E-2</v>
      </c>
      <c r="N257" s="25" cm="1">
        <f t="array" ref="N257">SQRT(MMULT(MMULT((B257:L257*$B$3:$L$3),($B$11:$L$21)),TRANSPOSE(B257:L257*$B$3:$L$3)))</f>
        <v>1.2077576683253799</v>
      </c>
      <c r="O257" s="24">
        <f t="shared" si="6"/>
        <v>7.0118632642411693E-2</v>
      </c>
      <c r="P257" s="25" cm="1">
        <f t="array" ref="P257">SUMPRODUCT($B257:$L257,$B$5:$L$5)+SUMPRODUCT($B257:$L257,$B$4:$L$4)*$B$2</f>
        <v>8.4686316266361805E-2</v>
      </c>
      <c r="Q257" s="25" cm="1">
        <f t="array" ref="Q257">SQRT((SUMPRODUCT($B257:$L257,$B$4:$L$4)^2)*($B$3^2)+SUMPRODUCT(($B257:$L257^2),($B$6:$L$6^2)))</f>
        <v>1.1073508311284099</v>
      </c>
      <c r="R257" s="24">
        <f t="shared" si="7"/>
        <v>7.6476500387926194E-2</v>
      </c>
    </row>
    <row r="258" spans="1:18" x14ac:dyDescent="0.3">
      <c r="A258" s="24">
        <v>221</v>
      </c>
      <c r="B258" s="24">
        <v>0.56725809539856797</v>
      </c>
      <c r="C258" s="24">
        <v>1.3560684660275399</v>
      </c>
      <c r="D258" s="24">
        <v>8.6072014562458304E-2</v>
      </c>
      <c r="E258" s="24">
        <v>0.58602778356790897</v>
      </c>
      <c r="F258" s="24">
        <v>0.636430750564553</v>
      </c>
      <c r="G258" s="24">
        <v>-0.69544397133511504</v>
      </c>
      <c r="H258" s="24">
        <v>0.449142858217773</v>
      </c>
      <c r="I258" s="24">
        <v>1.67846063467137</v>
      </c>
      <c r="J258" s="24">
        <v>0.16727468556561101</v>
      </c>
      <c r="K258" s="24">
        <v>-0.93306277662834403</v>
      </c>
      <c r="L258" s="24">
        <v>-2.8982285406123198</v>
      </c>
      <c r="M258" s="25" cm="1">
        <f t="array" ref="M258">SUMPRODUCT(B258:L258,$B$2:$L$2)</f>
        <v>8.8073213497952302E-2</v>
      </c>
      <c r="N258" s="25" cm="1">
        <f t="array" ref="N258">SQRT(MMULT(MMULT((B258:L258*$B$3:$L$3),($B$11:$L$21)),TRANSPOSE(B258:L258*$B$3:$L$3)))</f>
        <v>0.90482277853285697</v>
      </c>
      <c r="O258" s="24">
        <f t="shared" si="6"/>
        <v>9.7337529058187905E-2</v>
      </c>
      <c r="P258" s="25" cm="1">
        <f t="array" ref="P258">SUMPRODUCT($B258:$L258,$B$5:$L$5)+SUMPRODUCT($B258:$L258,$B$4:$L$4)*$B$2</f>
        <v>8.8073213497951899E-2</v>
      </c>
      <c r="Q258" s="25" cm="1">
        <f t="array" ref="Q258">SQRT((SUMPRODUCT($B258:$L258,$B$4:$L$4)^2)*($B$3^2)+SUMPRODUCT(($B258:$L258^2),($B$6:$L$6^2)))</f>
        <v>0.88400057288792699</v>
      </c>
      <c r="R258" s="24">
        <f t="shared" si="7"/>
        <v>9.9630267444541301E-2</v>
      </c>
    </row>
    <row r="259" spans="1:18" x14ac:dyDescent="0.3">
      <c r="A259" s="24">
        <v>222</v>
      </c>
      <c r="B259" s="24">
        <v>1.7664806496629599</v>
      </c>
      <c r="C259" s="24">
        <v>4.95084214042509E-2</v>
      </c>
      <c r="D259" s="24">
        <v>1.13250218860826</v>
      </c>
      <c r="E259" s="24">
        <v>0.55125531981272602</v>
      </c>
      <c r="F259" s="24">
        <v>1.4976734201559301</v>
      </c>
      <c r="G259" s="24">
        <v>1.461066870447</v>
      </c>
      <c r="H259" s="24">
        <v>-6.3993904973057306E-2</v>
      </c>
      <c r="I259" s="24">
        <v>-0.56135599624228205</v>
      </c>
      <c r="J259" s="24">
        <v>0.578607622317447</v>
      </c>
      <c r="K259" s="24">
        <v>-0.41494916583817698</v>
      </c>
      <c r="L259" s="24">
        <v>-4.9967954253550602</v>
      </c>
      <c r="M259" s="25" cm="1">
        <f t="array" ref="M259">SUMPRODUCT(B259:L259,$B$2:$L$2)</f>
        <v>0.115687404826326</v>
      </c>
      <c r="N259" s="25" cm="1">
        <f t="array" ref="N259">SQRT(MMULT(MMULT((B259:L259*$B$3:$L$3),($B$11:$L$21)),TRANSPOSE(B259:L259*$B$3:$L$3)))</f>
        <v>1.1197421238197101</v>
      </c>
      <c r="O259" s="24">
        <f t="shared" si="6"/>
        <v>0.103316113920666</v>
      </c>
      <c r="P259" s="25" cm="1">
        <f t="array" ref="P259">SUMPRODUCT($B259:$L259,$B$5:$L$5)+SUMPRODUCT($B259:$L259,$B$4:$L$4)*$B$2</f>
        <v>0.115687404826323</v>
      </c>
      <c r="Q259" s="25" cm="1">
        <f t="array" ref="Q259">SQRT((SUMPRODUCT($B259:$L259,$B$4:$L$4)^2)*($B$3^2)+SUMPRODUCT(($B259:$L259^2),($B$6:$L$6^2)))</f>
        <v>1.2086374362794601</v>
      </c>
      <c r="R259" s="24">
        <f t="shared" si="7"/>
        <v>9.5717211261007601E-2</v>
      </c>
    </row>
    <row r="260" spans="1:18" x14ac:dyDescent="0.3">
      <c r="A260" s="24">
        <v>223</v>
      </c>
      <c r="B260" s="24">
        <v>1.12117007804832</v>
      </c>
      <c r="C260" s="24">
        <v>0.981884251478645</v>
      </c>
      <c r="D260" s="24">
        <v>-0.87465386397229605</v>
      </c>
      <c r="E260" s="24">
        <v>-0.63079350858780003</v>
      </c>
      <c r="F260" s="24">
        <v>0.29956722825011101</v>
      </c>
      <c r="G260" s="24">
        <v>1.01136127837264</v>
      </c>
      <c r="H260" s="24">
        <v>-0.472332044163144</v>
      </c>
      <c r="I260" s="24">
        <v>1.6643202726163899</v>
      </c>
      <c r="J260" s="24">
        <v>0.28605483673331</v>
      </c>
      <c r="K260" s="24">
        <v>0.243849759101191</v>
      </c>
      <c r="L260" s="24">
        <v>-2.6304282878773599</v>
      </c>
      <c r="M260" s="25" cm="1">
        <f t="array" ref="M260">SUMPRODUCT(B260:L260,$B$2:$L$2)</f>
        <v>-0.13268959942120401</v>
      </c>
      <c r="N260" s="25" cm="1">
        <f t="array" ref="N260">SQRT(MMULT(MMULT((B260:L260*$B$3:$L$3),($B$11:$L$21)),TRANSPOSE(B260:L260*$B$3:$L$3)))</f>
        <v>0.93839819765991705</v>
      </c>
      <c r="O260" s="24">
        <f t="shared" si="6"/>
        <v>-0.14140010046064899</v>
      </c>
      <c r="P260" s="25" cm="1">
        <f t="array" ref="P260">SUMPRODUCT($B260:$L260,$B$5:$L$5)+SUMPRODUCT($B260:$L260,$B$4:$L$4)*$B$2</f>
        <v>-0.13268959942120501</v>
      </c>
      <c r="Q260" s="25" cm="1">
        <f t="array" ref="Q260">SQRT((SUMPRODUCT($B260:$L260,$B$4:$L$4)^2)*($B$3^2)+SUMPRODUCT(($B260:$L260^2),($B$6:$L$6^2)))</f>
        <v>0.89436531490565596</v>
      </c>
      <c r="R260" s="24">
        <f t="shared" si="7"/>
        <v>-0.14836174570924901</v>
      </c>
    </row>
    <row r="261" spans="1:18" x14ac:dyDescent="0.3">
      <c r="A261" s="24">
        <v>224</v>
      </c>
      <c r="B261" s="24">
        <v>0.39638291195326197</v>
      </c>
      <c r="C261" s="24">
        <v>-0.94695658390903403</v>
      </c>
      <c r="D261" s="24">
        <v>0.66657394625507904</v>
      </c>
      <c r="E261" s="24">
        <v>-0.66757961079145201</v>
      </c>
      <c r="F261" s="24">
        <v>-0.88785855343046405</v>
      </c>
      <c r="G261" s="24">
        <v>-0.320308870966311</v>
      </c>
      <c r="H261" s="24">
        <v>1.0947975391181699</v>
      </c>
      <c r="I261" s="24">
        <v>1.76265305024158</v>
      </c>
      <c r="J261" s="24">
        <v>0.82656619783371199</v>
      </c>
      <c r="K261" s="24">
        <v>1.8256396042252501</v>
      </c>
      <c r="L261" s="24">
        <v>-2.7499096305297801</v>
      </c>
      <c r="M261" s="25" cm="1">
        <f t="array" ref="M261">SUMPRODUCT(B261:L261,$B$2:$L$2)</f>
        <v>-4.1480217274942201E-2</v>
      </c>
      <c r="N261" s="25" cm="1">
        <f t="array" ref="N261">SQRT(MMULT(MMULT((B261:L261*$B$3:$L$3),($B$11:$L$21)),TRANSPOSE(B261:L261*$B$3:$L$3)))</f>
        <v>0.80574946777357803</v>
      </c>
      <c r="O261" s="24">
        <f t="shared" si="6"/>
        <v>-5.1480291249287498E-2</v>
      </c>
      <c r="P261" s="25" cm="1">
        <f t="array" ref="P261">SUMPRODUCT($B261:$L261,$B$5:$L$5)+SUMPRODUCT($B261:$L261,$B$4:$L$4)*$B$2</f>
        <v>-4.1480217274944303E-2</v>
      </c>
      <c r="Q261" s="25" cm="1">
        <f t="array" ref="Q261">SQRT((SUMPRODUCT($B261:$L261,$B$4:$L$4)^2)*($B$3^2)+SUMPRODUCT(($B261:$L261^2),($B$6:$L$6^2)))</f>
        <v>0.88637424179167701</v>
      </c>
      <c r="R261" s="24">
        <f t="shared" si="7"/>
        <v>-4.6797633910364997E-2</v>
      </c>
    </row>
    <row r="262" spans="1:18" x14ac:dyDescent="0.3">
      <c r="A262" s="24">
        <v>225</v>
      </c>
      <c r="B262" s="24">
        <v>0.34268739152098598</v>
      </c>
      <c r="C262" s="24">
        <v>0.179207863110941</v>
      </c>
      <c r="D262" s="24">
        <v>1.8831294812747501</v>
      </c>
      <c r="E262" s="24">
        <v>0.53399367341753001</v>
      </c>
      <c r="F262" s="24">
        <v>0.56383248675229403</v>
      </c>
      <c r="G262" s="24">
        <v>-0.32817187391950697</v>
      </c>
      <c r="H262" s="24">
        <v>1.54707449881423</v>
      </c>
      <c r="I262" s="24">
        <v>-0.182096485338887</v>
      </c>
      <c r="J262" s="24">
        <v>0.33832405588537401</v>
      </c>
      <c r="K262" s="24">
        <v>-0.16652039291003501</v>
      </c>
      <c r="L262" s="24">
        <v>-3.7114606986076701</v>
      </c>
      <c r="M262" s="25" cm="1">
        <f t="array" ref="M262">SUMPRODUCT(B262:L262,$B$2:$L$2)</f>
        <v>0.25812928014328002</v>
      </c>
      <c r="N262" s="25" cm="1">
        <f t="array" ref="N262">SQRT(MMULT(MMULT((B262:L262*$B$3:$L$3),($B$11:$L$21)),TRANSPOSE(B262:L262*$B$3:$L$3)))</f>
        <v>1.2766503276697201</v>
      </c>
      <c r="O262" s="24">
        <f t="shared" si="6"/>
        <v>0.20219262436131999</v>
      </c>
      <c r="P262" s="25" cm="1">
        <f t="array" ref="P262">SUMPRODUCT($B262:$L262,$B$5:$L$5)+SUMPRODUCT($B262:$L262,$B$4:$L$4)*$B$2</f>
        <v>0.25812928014327902</v>
      </c>
      <c r="Q262" s="25" cm="1">
        <f t="array" ref="Q262">SQRT((SUMPRODUCT($B262:$L262,$B$4:$L$4)^2)*($B$3^2)+SUMPRODUCT(($B262:$L262^2),($B$6:$L$6^2)))</f>
        <v>1.3638512699890999</v>
      </c>
      <c r="R262" s="24">
        <f t="shared" si="7"/>
        <v>0.18926497765796901</v>
      </c>
    </row>
    <row r="263" spans="1:18" x14ac:dyDescent="0.3">
      <c r="A263" s="24">
        <v>226</v>
      </c>
      <c r="B263" s="24">
        <v>-0.56668238954896999</v>
      </c>
      <c r="C263" s="24">
        <v>-0.67108954349378303</v>
      </c>
      <c r="D263" s="24">
        <v>-0.21487661296025001</v>
      </c>
      <c r="E263" s="24">
        <v>1.59295134263625</v>
      </c>
      <c r="F263" s="24">
        <v>-0.359849192700821</v>
      </c>
      <c r="G263" s="24">
        <v>0.34172229974057799</v>
      </c>
      <c r="H263" s="24">
        <v>0.95673267872546497</v>
      </c>
      <c r="I263" s="24">
        <v>0.55774761864582101</v>
      </c>
      <c r="J263" s="24">
        <v>1.87215952261281</v>
      </c>
      <c r="K263" s="24">
        <v>0.53448016929085296</v>
      </c>
      <c r="L263" s="24">
        <v>-3.0432958929479601</v>
      </c>
      <c r="M263" s="25" cm="1">
        <f t="array" ref="M263">SUMPRODUCT(B263:L263,$B$2:$L$2)</f>
        <v>-0.15433021474167299</v>
      </c>
      <c r="N263" s="25" cm="1">
        <f t="array" ref="N263">SQRT(MMULT(MMULT((B263:L263*$B$3:$L$3),($B$11:$L$21)),TRANSPOSE(B263:L263*$B$3:$L$3)))</f>
        <v>0.76260841222820297</v>
      </c>
      <c r="O263" s="24">
        <f t="shared" si="6"/>
        <v>-0.20237150845313701</v>
      </c>
      <c r="P263" s="25" cm="1">
        <f t="array" ref="P263">SUMPRODUCT($B263:$L263,$B$5:$L$5)+SUMPRODUCT($B263:$L263,$B$4:$L$4)*$B$2</f>
        <v>-0.15433021474167599</v>
      </c>
      <c r="Q263" s="25" cm="1">
        <f t="array" ref="Q263">SQRT((SUMPRODUCT($B263:$L263,$B$4:$L$4)^2)*($B$3^2)+SUMPRODUCT(($B263:$L263^2),($B$6:$L$6^2)))</f>
        <v>0.74282487091073301</v>
      </c>
      <c r="R263" s="24">
        <f t="shared" si="7"/>
        <v>-0.20776123792470899</v>
      </c>
    </row>
    <row r="264" spans="1:18" x14ac:dyDescent="0.3">
      <c r="A264" s="24">
        <v>227</v>
      </c>
      <c r="B264" s="24">
        <v>1.1697913138362801</v>
      </c>
      <c r="C264" s="24">
        <v>1.2630438457420901</v>
      </c>
      <c r="D264" s="24">
        <v>-0.48247758913246103</v>
      </c>
      <c r="E264" s="24">
        <v>0.314043484359458</v>
      </c>
      <c r="F264" s="24">
        <v>-0.77579024927724105</v>
      </c>
      <c r="G264" s="24">
        <v>0.104302546904621</v>
      </c>
      <c r="H264" s="24">
        <v>-0.11596631758725701</v>
      </c>
      <c r="I264" s="24">
        <v>-0.946784570481217</v>
      </c>
      <c r="J264" s="24">
        <v>0.32713574526657202</v>
      </c>
      <c r="K264" s="24">
        <v>-0.34874514643482901</v>
      </c>
      <c r="L264" s="24">
        <v>0.49144693680398099</v>
      </c>
      <c r="M264" s="25" cm="1">
        <f t="array" ref="M264">SUMPRODUCT(B264:L264,$B$2:$L$2)</f>
        <v>1.13886662341884E-2</v>
      </c>
      <c r="N264" s="25" cm="1">
        <f t="array" ref="N264">SQRT(MMULT(MMULT((B264:L264*$B$3:$L$3),($B$11:$L$21)),TRANSPOSE(B264:L264*$B$3:$L$3)))</f>
        <v>0.50186646504528798</v>
      </c>
      <c r="O264" s="24">
        <f t="shared" si="6"/>
        <v>2.2692622495031001E-2</v>
      </c>
      <c r="P264" s="25" cm="1">
        <f t="array" ref="P264">SUMPRODUCT($B264:$L264,$B$5:$L$5)+SUMPRODUCT($B264:$L264,$B$4:$L$4)*$B$2</f>
        <v>1.1388666234189901E-2</v>
      </c>
      <c r="Q264" s="25" cm="1">
        <f t="array" ref="Q264">SQRT((SUMPRODUCT($B264:$L264,$B$4:$L$4)^2)*($B$3^2)+SUMPRODUCT(($B264:$L264^2),($B$6:$L$6^2)))</f>
        <v>0.55766341215441295</v>
      </c>
      <c r="R264" s="24">
        <f t="shared" si="7"/>
        <v>2.0422114820465301E-2</v>
      </c>
    </row>
    <row r="265" spans="1:18" x14ac:dyDescent="0.3">
      <c r="A265" s="24">
        <v>228</v>
      </c>
      <c r="B265" s="24">
        <v>0.41989914275696699</v>
      </c>
      <c r="C265" s="24">
        <v>-0.92720846280126201</v>
      </c>
      <c r="D265" s="24">
        <v>-0.31739931630066098</v>
      </c>
      <c r="E265" s="24">
        <v>-0.188732917147961</v>
      </c>
      <c r="F265" s="24">
        <v>0.214135677764548</v>
      </c>
      <c r="G265" s="24">
        <v>-0.463082353370323</v>
      </c>
      <c r="H265" s="24">
        <v>-0.24964322607645201</v>
      </c>
      <c r="I265" s="24">
        <v>1.17451279025134E-2</v>
      </c>
      <c r="J265" s="24">
        <v>-0.98402308244366299</v>
      </c>
      <c r="K265" s="24">
        <v>0.93793794128352104</v>
      </c>
      <c r="L265" s="24">
        <v>2.5463714684327701</v>
      </c>
      <c r="M265" s="25" cm="1">
        <f t="array" ref="M265">SUMPRODUCT(B265:L265,$B$2:$L$2)</f>
        <v>0.122898519132282</v>
      </c>
      <c r="N265" s="25" cm="1">
        <f t="array" ref="N265">SQRT(MMULT(MMULT((B265:L265*$B$3:$L$3),($B$11:$L$21)),TRANSPOSE(B265:L265*$B$3:$L$3)))</f>
        <v>0.51949718168001202</v>
      </c>
      <c r="O265" s="24">
        <f t="shared" si="6"/>
        <v>0.23657206134369799</v>
      </c>
      <c r="P265" s="25" cm="1">
        <f t="array" ref="P265">SUMPRODUCT($B265:$L265,$B$5:$L$5)+SUMPRODUCT($B265:$L265,$B$4:$L$4)*$B$2</f>
        <v>0.122898519132282</v>
      </c>
      <c r="Q265" s="25" cm="1">
        <f t="array" ref="Q265">SQRT((SUMPRODUCT($B265:$L265,$B$4:$L$4)^2)*($B$3^2)+SUMPRODUCT(($B265:$L265^2),($B$6:$L$6^2)))</f>
        <v>0.553951838799004</v>
      </c>
      <c r="R265" s="24">
        <f t="shared" si="7"/>
        <v>0.221857769077422</v>
      </c>
    </row>
    <row r="266" spans="1:18" x14ac:dyDescent="0.3">
      <c r="A266" s="24">
        <v>229</v>
      </c>
      <c r="B266" s="24">
        <v>-1.7002454541002798E-2</v>
      </c>
      <c r="C266" s="24">
        <v>0.85224861671957897</v>
      </c>
      <c r="D266" s="24">
        <v>-0.22921830540577101</v>
      </c>
      <c r="E266" s="24">
        <v>1.9668328118957299</v>
      </c>
      <c r="F266" s="24">
        <v>0.129736944337218</v>
      </c>
      <c r="G266" s="24">
        <v>0.94326409113880505</v>
      </c>
      <c r="H266" s="24">
        <v>-0.21064759969730601</v>
      </c>
      <c r="I266" s="24">
        <v>0.750241156747111</v>
      </c>
      <c r="J266" s="24">
        <v>-8.8289438902013004E-2</v>
      </c>
      <c r="K266" s="24">
        <v>1.5162240882698099</v>
      </c>
      <c r="L266" s="24">
        <v>-4.6133899105621499</v>
      </c>
      <c r="M266" s="25" cm="1">
        <f t="array" ref="M266">SUMPRODUCT(B266:L266,$B$2:$L$2)</f>
        <v>-7.2290140601670397E-2</v>
      </c>
      <c r="N266" s="25" cm="1">
        <f t="array" ref="N266">SQRT(MMULT(MMULT((B266:L266*$B$3:$L$3),($B$11:$L$21)),TRANSPOSE(B266:L266*$B$3:$L$3)))</f>
        <v>1.02480664842896</v>
      </c>
      <c r="O266" s="24">
        <f t="shared" si="6"/>
        <v>-7.0540272852924996E-2</v>
      </c>
      <c r="P266" s="25" cm="1">
        <f t="array" ref="P266">SUMPRODUCT($B266:$L266,$B$5:$L$5)+SUMPRODUCT($B266:$L266,$B$4:$L$4)*$B$2</f>
        <v>-7.2290140601673006E-2</v>
      </c>
      <c r="Q266" s="25" cm="1">
        <f t="array" ref="Q266">SQRT((SUMPRODUCT($B266:$L266,$B$4:$L$4)^2)*($B$3^2)+SUMPRODUCT(($B266:$L266^2),($B$6:$L$6^2)))</f>
        <v>1.0004140219336199</v>
      </c>
      <c r="R266" s="24">
        <f t="shared" si="7"/>
        <v>-7.2260223284305203E-2</v>
      </c>
    </row>
    <row r="267" spans="1:18" x14ac:dyDescent="0.3">
      <c r="A267" s="24">
        <v>230</v>
      </c>
      <c r="B267" s="24">
        <v>1.43587613745833</v>
      </c>
      <c r="C267" s="24">
        <v>-0.92035782868722005</v>
      </c>
      <c r="D267" s="24">
        <v>1.00689569945165</v>
      </c>
      <c r="E267" s="24">
        <v>-0.29251705970171099</v>
      </c>
      <c r="F267" s="24">
        <v>1.45714122430211</v>
      </c>
      <c r="G267" s="24">
        <v>-0.35894212130562098</v>
      </c>
      <c r="H267" s="24">
        <v>-8.6677185468479398E-2</v>
      </c>
      <c r="I267" s="24">
        <v>-0.59062333008304402</v>
      </c>
      <c r="J267" s="24">
        <v>1.5132466214788201</v>
      </c>
      <c r="K267" s="24">
        <v>-0.42891034120481603</v>
      </c>
      <c r="L267" s="24">
        <v>-1.73513181624003</v>
      </c>
      <c r="M267" s="25" cm="1">
        <f t="array" ref="M267">SUMPRODUCT(B267:L267,$B$2:$L$2)</f>
        <v>0.16867389606664099</v>
      </c>
      <c r="N267" s="25" cm="1">
        <f t="array" ref="N267">SQRT(MMULT(MMULT((B267:L267*$B$3:$L$3),($B$11:$L$21)),TRANSPOSE(B267:L267*$B$3:$L$3)))</f>
        <v>0.763889928676457</v>
      </c>
      <c r="O267" s="24">
        <f t="shared" si="6"/>
        <v>0.22080916338155099</v>
      </c>
      <c r="P267" s="25" cm="1">
        <f t="array" ref="P267">SUMPRODUCT($B267:$L267,$B$5:$L$5)+SUMPRODUCT($B267:$L267,$B$4:$L$4)*$B$2</f>
        <v>0.16867389606663999</v>
      </c>
      <c r="Q267" s="25" cm="1">
        <f t="array" ref="Q267">SQRT((SUMPRODUCT($B267:$L267,$B$4:$L$4)^2)*($B$3^2)+SUMPRODUCT(($B267:$L267^2),($B$6:$L$6^2)))</f>
        <v>0.82524376290139501</v>
      </c>
      <c r="R267" s="24">
        <f t="shared" si="7"/>
        <v>0.204392815370838</v>
      </c>
    </row>
    <row r="268" spans="1:18" x14ac:dyDescent="0.3">
      <c r="A268" s="24">
        <v>231</v>
      </c>
      <c r="B268" s="24">
        <v>1.8425949665669901</v>
      </c>
      <c r="C268" s="24">
        <v>1.4235143101791301</v>
      </c>
      <c r="D268" s="24">
        <v>0.24874329037604101</v>
      </c>
      <c r="E268" s="24">
        <v>0.87392937122835801</v>
      </c>
      <c r="F268" s="24">
        <v>1.3342601044625499</v>
      </c>
      <c r="G268" s="24">
        <v>-0.181478083267996</v>
      </c>
      <c r="H268" s="24">
        <v>0.22818822406605499</v>
      </c>
      <c r="I268" s="24">
        <v>-0.592571730581816</v>
      </c>
      <c r="J268" s="24">
        <v>0.53922172163674398</v>
      </c>
      <c r="K268" s="24">
        <v>-1.9747476606572799E-2</v>
      </c>
      <c r="L268" s="24">
        <v>-4.6966546980594801</v>
      </c>
      <c r="M268" s="25" cm="1">
        <f t="array" ref="M268">SUMPRODUCT(B268:L268,$B$2:$L$2)</f>
        <v>3.47416616853913E-3</v>
      </c>
      <c r="N268" s="25" cm="1">
        <f t="array" ref="N268">SQRT(MMULT(MMULT((B268:L268*$B$3:$L$3),($B$11:$L$21)),TRANSPOSE(B268:L268*$B$3:$L$3)))</f>
        <v>1.03968114603073</v>
      </c>
      <c r="O268" s="24">
        <f t="shared" si="6"/>
        <v>3.3415688856172098E-3</v>
      </c>
      <c r="P268" s="25" cm="1">
        <f t="array" ref="P268">SUMPRODUCT($B268:$L268,$B$5:$L$5)+SUMPRODUCT($B268:$L268,$B$4:$L$4)*$B$2</f>
        <v>3.4741661685384101E-3</v>
      </c>
      <c r="Q268" s="25" cm="1">
        <f t="array" ref="Q268">SQRT((SUMPRODUCT($B268:$L268,$B$4:$L$4)^2)*($B$3^2)+SUMPRODUCT(($B268:$L268^2),($B$6:$L$6^2)))</f>
        <v>1.00986542696894</v>
      </c>
      <c r="R268" s="24">
        <f t="shared" si="7"/>
        <v>3.4402268616779202E-3</v>
      </c>
    </row>
    <row r="269" spans="1:18" x14ac:dyDescent="0.3">
      <c r="A269" s="24">
        <v>232</v>
      </c>
      <c r="B269" s="24">
        <v>0.85220271287369598</v>
      </c>
      <c r="C269" s="24">
        <v>-0.52409224316103098</v>
      </c>
      <c r="D269" s="24">
        <v>8.8540313406154605E-2</v>
      </c>
      <c r="E269" s="24">
        <v>0.39345975951256401</v>
      </c>
      <c r="F269" s="24">
        <v>-0.46205833256297402</v>
      </c>
      <c r="G269" s="24">
        <v>0.73882740112895695</v>
      </c>
      <c r="H269" s="24">
        <v>0.50908282986706599</v>
      </c>
      <c r="I269" s="24">
        <v>0.86166935006131196</v>
      </c>
      <c r="J269" s="24">
        <v>0.11922213203153501</v>
      </c>
      <c r="K269" s="24">
        <v>1.36297051988968</v>
      </c>
      <c r="L269" s="24">
        <v>-2.9398244430469598</v>
      </c>
      <c r="M269" s="25" cm="1">
        <f t="array" ref="M269">SUMPRODUCT(B269:L269,$B$2:$L$2)</f>
        <v>-8.9380974880684E-2</v>
      </c>
      <c r="N269" s="25" cm="1">
        <f t="array" ref="N269">SQRT(MMULT(MMULT((B269:L269*$B$3:$L$3),($B$11:$L$21)),TRANSPOSE(B269:L269*$B$3:$L$3)))</f>
        <v>0.62972687588554499</v>
      </c>
      <c r="O269" s="24">
        <f t="shared" si="6"/>
        <v>-0.14193609690708101</v>
      </c>
      <c r="P269" s="25" cm="1">
        <f t="array" ref="P269">SUMPRODUCT($B269:$L269,$B$5:$L$5)+SUMPRODUCT($B269:$L269,$B$4:$L$4)*$B$2</f>
        <v>-8.9380974880686498E-2</v>
      </c>
      <c r="Q269" s="25" cm="1">
        <f t="array" ref="Q269">SQRT((SUMPRODUCT($B269:$L269,$B$4:$L$4)^2)*($B$3^2)+SUMPRODUCT(($B269:$L269^2),($B$6:$L$6^2)))</f>
        <v>0.62060243577347096</v>
      </c>
      <c r="R269" s="24">
        <f t="shared" si="7"/>
        <v>-0.14402291987347601</v>
      </c>
    </row>
    <row r="270" spans="1:18" x14ac:dyDescent="0.3">
      <c r="A270" s="24">
        <v>233</v>
      </c>
      <c r="B270" s="24">
        <v>0.72409154989811197</v>
      </c>
      <c r="C270" s="24">
        <v>0.57677870266393905</v>
      </c>
      <c r="D270" s="24">
        <v>0.573546031214753</v>
      </c>
      <c r="E270" s="24">
        <v>1.44579909942371</v>
      </c>
      <c r="F270" s="24">
        <v>0.61831211308137701</v>
      </c>
      <c r="G270" s="24">
        <v>1.76196328979017</v>
      </c>
      <c r="H270" s="24">
        <v>0.498249324767576</v>
      </c>
      <c r="I270" s="24">
        <v>1.95907282574368</v>
      </c>
      <c r="J270" s="24">
        <v>0.90181896835832598</v>
      </c>
      <c r="K270" s="24">
        <v>1.2464266684793901</v>
      </c>
      <c r="L270" s="24">
        <v>-9.3060585734210299</v>
      </c>
      <c r="M270" s="25" cm="1">
        <f t="array" ref="M270">SUMPRODUCT(B270:L270,$B$2:$L$2)</f>
        <v>-0.160867939770722</v>
      </c>
      <c r="N270" s="25" cm="1">
        <f t="array" ref="N270">SQRT(MMULT(MMULT((B270:L270*$B$3:$L$3),($B$11:$L$21)),TRANSPOSE(B270:L270*$B$3:$L$3)))</f>
        <v>1.7255813523783701</v>
      </c>
      <c r="O270" s="24">
        <f t="shared" si="6"/>
        <v>-9.3225358253319998E-2</v>
      </c>
      <c r="P270" s="25" cm="1">
        <f t="array" ref="P270">SUMPRODUCT($B270:$L270,$B$5:$L$5)+SUMPRODUCT($B270:$L270,$B$4:$L$4)*$B$2</f>
        <v>-0.160867939770727</v>
      </c>
      <c r="Q270" s="25" cm="1">
        <f t="array" ref="Q270">SQRT((SUMPRODUCT($B270:$L270,$B$4:$L$4)^2)*($B$3^2)+SUMPRODUCT(($B270:$L270^2),($B$6:$L$6^2)))</f>
        <v>1.75486347646888</v>
      </c>
      <c r="R270" s="24">
        <f t="shared" si="7"/>
        <v>-9.1669774844493401E-2</v>
      </c>
    </row>
    <row r="271" spans="1:18" x14ac:dyDescent="0.3">
      <c r="A271" s="24">
        <v>234</v>
      </c>
      <c r="B271" s="24">
        <v>0.68896612440664695</v>
      </c>
      <c r="C271" s="24">
        <v>1.9186222940725499</v>
      </c>
      <c r="D271" s="24">
        <v>-0.44837323005796798</v>
      </c>
      <c r="E271" s="24">
        <v>-0.80017146778035397</v>
      </c>
      <c r="F271" s="24">
        <v>1.1112497708925999</v>
      </c>
      <c r="G271" s="24">
        <v>1.9526679874158499</v>
      </c>
      <c r="H271" s="24">
        <v>0.51285174363310604</v>
      </c>
      <c r="I271" s="24">
        <v>1.3206483667503599</v>
      </c>
      <c r="J271" s="24">
        <v>1.61130524166478</v>
      </c>
      <c r="K271" s="24">
        <v>0.58219601812697297</v>
      </c>
      <c r="L271" s="24">
        <v>-7.4499628491245504</v>
      </c>
      <c r="M271" s="25" cm="1">
        <f t="array" ref="M271">SUMPRODUCT(B271:L271,$B$2:$L$2)</f>
        <v>-0.26559231709181003</v>
      </c>
      <c r="N271" s="25" cm="1">
        <f t="array" ref="N271">SQRT(MMULT(MMULT((B271:L271*$B$3:$L$3),($B$11:$L$21)),TRANSPOSE(B271:L271*$B$3:$L$3)))</f>
        <v>1.4766999264584899</v>
      </c>
      <c r="O271" s="24">
        <f t="shared" si="6"/>
        <v>-0.17985530596508501</v>
      </c>
      <c r="P271" s="25" cm="1">
        <f t="array" ref="P271">SUMPRODUCT($B271:$L271,$B$5:$L$5)+SUMPRODUCT($B271:$L271,$B$4:$L$4)*$B$2</f>
        <v>-0.26559231709181202</v>
      </c>
      <c r="Q271" s="25" cm="1">
        <f t="array" ref="Q271">SQRT((SUMPRODUCT($B271:$L271,$B$4:$L$4)^2)*($B$3^2)+SUMPRODUCT(($B271:$L271^2),($B$6:$L$6^2)))</f>
        <v>1.49273301677548</v>
      </c>
      <c r="R271" s="24">
        <f t="shared" si="7"/>
        <v>-0.17792352289864199</v>
      </c>
    </row>
    <row r="272" spans="1:18" x14ac:dyDescent="0.3">
      <c r="A272" s="24">
        <v>235</v>
      </c>
      <c r="B272" s="24">
        <v>-0.73842317497377097</v>
      </c>
      <c r="C272" s="24">
        <v>0.48647549723317801</v>
      </c>
      <c r="D272" s="24">
        <v>1.6775047048826699</v>
      </c>
      <c r="E272" s="24">
        <v>1.5888089371540901</v>
      </c>
      <c r="F272" s="24">
        <v>0.61301261080737901</v>
      </c>
      <c r="G272" s="24">
        <v>1.01373871480541</v>
      </c>
      <c r="H272" s="24">
        <v>0.920584149035648</v>
      </c>
      <c r="I272" s="24">
        <v>-0.64703755648455097</v>
      </c>
      <c r="J272" s="24">
        <v>-0.36559659085351098</v>
      </c>
      <c r="K272" s="24">
        <v>-0.87560048961059</v>
      </c>
      <c r="L272" s="24">
        <v>-2.67346680199595</v>
      </c>
      <c r="M272" s="25" cm="1">
        <f t="array" ref="M272">SUMPRODUCT(B272:L272,$B$2:$L$2)</f>
        <v>0.35018391662359499</v>
      </c>
      <c r="N272" s="25" cm="1">
        <f t="array" ref="N272">SQRT(MMULT(MMULT((B272:L272*$B$3:$L$3),($B$11:$L$21)),TRANSPOSE(B272:L272*$B$3:$L$3)))</f>
        <v>1.2854608049049501</v>
      </c>
      <c r="O272" s="24">
        <f t="shared" si="6"/>
        <v>0.27241897636037898</v>
      </c>
      <c r="P272" s="25" cm="1">
        <f t="array" ref="P272">SUMPRODUCT($B272:$L272,$B$5:$L$5)+SUMPRODUCT($B272:$L272,$B$4:$L$4)*$B$2</f>
        <v>0.35018391662359399</v>
      </c>
      <c r="Q272" s="25" cm="1">
        <f t="array" ref="Q272">SQRT((SUMPRODUCT($B272:$L272,$B$4:$L$4)^2)*($B$3^2)+SUMPRODUCT(($B272:$L272^2),($B$6:$L$6^2)))</f>
        <v>1.2841982478463301</v>
      </c>
      <c r="R272" s="24">
        <f t="shared" si="7"/>
        <v>0.27268680455753103</v>
      </c>
    </row>
    <row r="273" spans="1:18" x14ac:dyDescent="0.3">
      <c r="A273" s="24">
        <v>236</v>
      </c>
      <c r="B273" s="24">
        <v>1.8655195425625799</v>
      </c>
      <c r="C273" s="24">
        <v>-0.51425214586462997</v>
      </c>
      <c r="D273" s="24">
        <v>-2.0212852085681E-2</v>
      </c>
      <c r="E273" s="24">
        <v>0.64525831885726903</v>
      </c>
      <c r="F273" s="24">
        <v>-7.7894143022043697E-3</v>
      </c>
      <c r="G273" s="24">
        <v>0.39264738769611801</v>
      </c>
      <c r="H273" s="24">
        <v>1.64356020772364</v>
      </c>
      <c r="I273" s="24">
        <v>-0.820182400903119</v>
      </c>
      <c r="J273" s="24">
        <v>-0.27675032247729398</v>
      </c>
      <c r="K273" s="24">
        <v>1.50986153161517</v>
      </c>
      <c r="L273" s="24">
        <v>-3.41765985282185</v>
      </c>
      <c r="M273" s="25" cm="1">
        <f t="array" ref="M273">SUMPRODUCT(B273:L273,$B$2:$L$2)</f>
        <v>-0.18882659558814999</v>
      </c>
      <c r="N273" s="25" cm="1">
        <f t="array" ref="N273">SQRT(MMULT(MMULT((B273:L273*$B$3:$L$3),($B$11:$L$21)),TRANSPOSE(B273:L273*$B$3:$L$3)))</f>
        <v>0.65534417571255099</v>
      </c>
      <c r="O273" s="24">
        <f t="shared" si="6"/>
        <v>-0.28813347640244202</v>
      </c>
      <c r="P273" s="25" cm="1">
        <f t="array" ref="P273">SUMPRODUCT($B273:$L273,$B$5:$L$5)+SUMPRODUCT($B273:$L273,$B$4:$L$4)*$B$2</f>
        <v>-0.18882659558815201</v>
      </c>
      <c r="Q273" s="25" cm="1">
        <f t="array" ref="Q273">SQRT((SUMPRODUCT($B273:$L273,$B$4:$L$4)^2)*($B$3^2)+SUMPRODUCT(($B273:$L273^2),($B$6:$L$6^2)))</f>
        <v>0.72224250232205101</v>
      </c>
      <c r="R273" s="24">
        <f t="shared" si="7"/>
        <v>-0.26144486786787502</v>
      </c>
    </row>
    <row r="274" spans="1:18" x14ac:dyDescent="0.3">
      <c r="A274" s="24">
        <v>237</v>
      </c>
      <c r="B274" s="24">
        <v>0.17239294453891801</v>
      </c>
      <c r="C274" s="24">
        <v>0.39785162034428301</v>
      </c>
      <c r="D274" s="24">
        <v>0.63769388679718397</v>
      </c>
      <c r="E274" s="24">
        <v>0.32807499701230303</v>
      </c>
      <c r="F274" s="24">
        <v>-9.3847210454596194E-2</v>
      </c>
      <c r="G274" s="24">
        <v>-0.18549176652787999</v>
      </c>
      <c r="H274" s="24">
        <v>0.51206111969958301</v>
      </c>
      <c r="I274" s="24">
        <v>0.25072729426094298</v>
      </c>
      <c r="J274" s="24">
        <v>1.791041644029</v>
      </c>
      <c r="K274" s="24">
        <v>0.85086891279309496</v>
      </c>
      <c r="L274" s="24">
        <v>-3.6613734424928301</v>
      </c>
      <c r="M274" s="25" cm="1">
        <f t="array" ref="M274">SUMPRODUCT(B274:L274,$B$2:$L$2)</f>
        <v>7.69718278349196E-3</v>
      </c>
      <c r="N274" s="25" cm="1">
        <f t="array" ref="N274">SQRT(MMULT(MMULT((B274:L274*$B$3:$L$3),($B$11:$L$21)),TRANSPOSE(B274:L274*$B$3:$L$3)))</f>
        <v>0.66160512000433802</v>
      </c>
      <c r="O274" s="24">
        <f t="shared" si="6"/>
        <v>1.1634104015763201E-2</v>
      </c>
      <c r="P274" s="25" cm="1">
        <f t="array" ref="P274">SUMPRODUCT($B274:$L274,$B$5:$L$5)+SUMPRODUCT($B274:$L274,$B$4:$L$4)*$B$2</f>
        <v>7.6971827834908203E-3</v>
      </c>
      <c r="Q274" s="25" cm="1">
        <f t="array" ref="Q274">SQRT((SUMPRODUCT($B274:$L274,$B$4:$L$4)^2)*($B$3^2)+SUMPRODUCT(($B274:$L274^2),($B$6:$L$6^2)))</f>
        <v>0.78814432716795602</v>
      </c>
      <c r="R274" s="24">
        <f t="shared" si="7"/>
        <v>9.7662097133264392E-3</v>
      </c>
    </row>
    <row r="275" spans="1:18" x14ac:dyDescent="0.3">
      <c r="A275" s="24">
        <v>238</v>
      </c>
      <c r="B275" s="24">
        <v>-0.28027087095995201</v>
      </c>
      <c r="C275" s="24">
        <v>0.76171672645632205</v>
      </c>
      <c r="D275" s="24">
        <v>1.0901377230784901</v>
      </c>
      <c r="E275" s="24">
        <v>-0.124173149143067</v>
      </c>
      <c r="F275" s="24">
        <v>-0.50959973481861898</v>
      </c>
      <c r="G275" s="24">
        <v>-0.36935312708222701</v>
      </c>
      <c r="H275" s="24">
        <v>1.6153334816292999</v>
      </c>
      <c r="I275" s="24">
        <v>1.9461316272301099</v>
      </c>
      <c r="J275" s="24">
        <v>0.95715320447091001</v>
      </c>
      <c r="K275" s="24">
        <v>0.195353063319846</v>
      </c>
      <c r="L275" s="24">
        <v>-4.2824289441811203</v>
      </c>
      <c r="M275" s="25" cm="1">
        <f t="array" ref="M275">SUMPRODUCT(B275:L275,$B$2:$L$2)</f>
        <v>7.8235862810670603E-2</v>
      </c>
      <c r="N275" s="25" cm="1">
        <f t="array" ref="N275">SQRT(MMULT(MMULT((B275:L275*$B$3:$L$3),($B$11:$L$21)),TRANSPOSE(B275:L275*$B$3:$L$3)))</f>
        <v>1.1140861772336501</v>
      </c>
      <c r="O275" s="24">
        <f t="shared" si="6"/>
        <v>7.0224246929385198E-2</v>
      </c>
      <c r="P275" s="25" cm="1">
        <f t="array" ref="P275">SUMPRODUCT($B275:$L275,$B$5:$L$5)+SUMPRODUCT($B275:$L275,$B$4:$L$4)*$B$2</f>
        <v>7.8235862810669396E-2</v>
      </c>
      <c r="Q275" s="25" cm="1">
        <f t="array" ref="Q275">SQRT((SUMPRODUCT($B275:$L275,$B$4:$L$4)^2)*($B$3^2)+SUMPRODUCT(($B275:$L275^2),($B$6:$L$6^2)))</f>
        <v>1.1889810461460999</v>
      </c>
      <c r="R275" s="24">
        <f t="shared" si="7"/>
        <v>6.5800765339581402E-2</v>
      </c>
    </row>
    <row r="276" spans="1:18" x14ac:dyDescent="0.3">
      <c r="A276" s="24">
        <v>239</v>
      </c>
      <c r="B276" s="24">
        <v>1.2929815636647899</v>
      </c>
      <c r="C276" s="24">
        <v>0.82638880974946105</v>
      </c>
      <c r="D276" s="24">
        <v>1.9310576193583899</v>
      </c>
      <c r="E276" s="24">
        <v>-0.83962763659589601</v>
      </c>
      <c r="F276" s="24">
        <v>0.53715241093530297</v>
      </c>
      <c r="G276" s="24">
        <v>1.21487940309377</v>
      </c>
      <c r="H276" s="24">
        <v>0.105407326129608</v>
      </c>
      <c r="I276" s="24">
        <v>0.77813869562220095</v>
      </c>
      <c r="J276" s="24">
        <v>-0.69659524426210795</v>
      </c>
      <c r="K276" s="24">
        <v>0.77897781465370897</v>
      </c>
      <c r="L276" s="24">
        <v>-4.9287607623492198</v>
      </c>
      <c r="M276" s="25" cm="1">
        <f t="array" ref="M276">SUMPRODUCT(B276:L276,$B$2:$L$2)</f>
        <v>0.27307881422108299</v>
      </c>
      <c r="N276" s="25" cm="1">
        <f t="array" ref="N276">SQRT(MMULT(MMULT((B276:L276*$B$3:$L$3),($B$11:$L$21)),TRANSPOSE(B276:L276*$B$3:$L$3)))</f>
        <v>1.44027533039216</v>
      </c>
      <c r="O276" s="24">
        <f t="shared" si="6"/>
        <v>0.18960181324964401</v>
      </c>
      <c r="P276" s="25" cm="1">
        <f t="array" ref="P276">SUMPRODUCT($B276:$L276,$B$5:$L$5)+SUMPRODUCT($B276:$L276,$B$4:$L$4)*$B$2</f>
        <v>0.27307881422108199</v>
      </c>
      <c r="Q276" s="25" cm="1">
        <f t="array" ref="Q276">SQRT((SUMPRODUCT($B276:$L276,$B$4:$L$4)^2)*($B$3^2)+SUMPRODUCT(($B276:$L276^2),($B$6:$L$6^2)))</f>
        <v>1.5533063891824099</v>
      </c>
      <c r="R276" s="24">
        <f t="shared" si="7"/>
        <v>0.175804861244933</v>
      </c>
    </row>
    <row r="277" spans="1:18" x14ac:dyDescent="0.3">
      <c r="A277" s="24">
        <v>240</v>
      </c>
      <c r="B277" s="24">
        <v>0.63227923519014995</v>
      </c>
      <c r="C277" s="24">
        <v>1.2026747668853699</v>
      </c>
      <c r="D277" s="24">
        <v>0.83421553783989699</v>
      </c>
      <c r="E277" s="24">
        <v>-0.76653490016285597</v>
      </c>
      <c r="F277" s="24">
        <v>1.2239267670673</v>
      </c>
      <c r="G277" s="24">
        <v>0.38142758937165</v>
      </c>
      <c r="H277" s="24">
        <v>1.9765473767562001</v>
      </c>
      <c r="I277" s="24">
        <v>-0.75625602855155005</v>
      </c>
      <c r="J277" s="24">
        <v>8.6015986156886506E-2</v>
      </c>
      <c r="K277" s="24">
        <v>-0.93783234444522801</v>
      </c>
      <c r="L277" s="24">
        <v>-2.8764639861078201</v>
      </c>
      <c r="M277" s="25" cm="1">
        <f t="array" ref="M277">SUMPRODUCT(B277:L277,$B$2:$L$2)</f>
        <v>0.11713679153076</v>
      </c>
      <c r="N277" s="25" cm="1">
        <f t="array" ref="N277">SQRT(MMULT(MMULT((B277:L277*$B$3:$L$3),($B$11:$L$21)),TRANSPOSE(B277:L277*$B$3:$L$3)))</f>
        <v>0.87457645245473903</v>
      </c>
      <c r="O277" s="24">
        <f t="shared" si="6"/>
        <v>0.13393545092825601</v>
      </c>
      <c r="P277" s="25" cm="1">
        <f t="array" ref="P277">SUMPRODUCT($B277:$L277,$B$5:$L$5)+SUMPRODUCT($B277:$L277,$B$4:$L$4)*$B$2</f>
        <v>0.11713679153076099</v>
      </c>
      <c r="Q277" s="25" cm="1">
        <f t="array" ref="Q277">SQRT((SUMPRODUCT($B277:$L277,$B$4:$L$4)^2)*($B$3^2)+SUMPRODUCT(($B277:$L277^2),($B$6:$L$6^2)))</f>
        <v>0.98009031547129499</v>
      </c>
      <c r="R277" s="24">
        <f t="shared" si="7"/>
        <v>0.119516323834333</v>
      </c>
    </row>
    <row r="278" spans="1:18" x14ac:dyDescent="0.3">
      <c r="A278" s="24">
        <v>241</v>
      </c>
      <c r="B278" s="24">
        <v>-0.87300534052637402</v>
      </c>
      <c r="C278" s="24">
        <v>1.84262288572112</v>
      </c>
      <c r="D278" s="24">
        <v>-0.19913961734558</v>
      </c>
      <c r="E278" s="24">
        <v>0.90510690788790504</v>
      </c>
      <c r="F278" s="24">
        <v>-0.34035994832725902</v>
      </c>
      <c r="G278" s="24">
        <v>-7.9703730089395498E-3</v>
      </c>
      <c r="H278" s="24">
        <v>0.50951435115315102</v>
      </c>
      <c r="I278" s="24">
        <v>-0.41093173925695597</v>
      </c>
      <c r="J278" s="24">
        <v>9.3616444221052295E-2</v>
      </c>
      <c r="K278" s="24">
        <v>1.72543278635542</v>
      </c>
      <c r="L278" s="24">
        <v>-2.2448863568735402</v>
      </c>
      <c r="M278" s="25" cm="1">
        <f t="array" ref="M278">SUMPRODUCT(B278:L278,$B$2:$L$2)</f>
        <v>-2.8703022930104999E-3</v>
      </c>
      <c r="N278" s="25" cm="1">
        <f t="array" ref="N278">SQRT(MMULT(MMULT((B278:L278*$B$3:$L$3),($B$11:$L$21)),TRANSPOSE(B278:L278*$B$3:$L$3)))</f>
        <v>0.71103065130012899</v>
      </c>
      <c r="O278" s="24">
        <f t="shared" si="6"/>
        <v>-4.0368193519676196E-3</v>
      </c>
      <c r="P278" s="25" cm="1">
        <f t="array" ref="P278">SUMPRODUCT($B278:$L278,$B$5:$L$5)+SUMPRODUCT($B278:$L278,$B$4:$L$4)*$B$2</f>
        <v>-2.8703022930097201E-3</v>
      </c>
      <c r="Q278" s="25" cm="1">
        <f t="array" ref="Q278">SQRT((SUMPRODUCT($B278:$L278,$B$4:$L$4)^2)*($B$3^2)+SUMPRODUCT(($B278:$L278^2),($B$6:$L$6^2)))</f>
        <v>0.73506492738437901</v>
      </c>
      <c r="R278" s="24">
        <f t="shared" si="7"/>
        <v>-3.9048282486055601E-3</v>
      </c>
    </row>
    <row r="279" spans="1:18" x14ac:dyDescent="0.3">
      <c r="A279" s="24">
        <v>242</v>
      </c>
      <c r="B279" s="24">
        <v>-0.65707228614176705</v>
      </c>
      <c r="C279" s="24">
        <v>-0.16421020672088499</v>
      </c>
      <c r="D279" s="24">
        <v>0.16268902466315499</v>
      </c>
      <c r="E279" s="24">
        <v>0.95650717862244306</v>
      </c>
      <c r="F279" s="24">
        <v>1.6832373652914501</v>
      </c>
      <c r="G279" s="24">
        <v>0.76893065901581403</v>
      </c>
      <c r="H279" s="24">
        <v>0.89806725910688001</v>
      </c>
      <c r="I279" s="24">
        <v>1.6866228908935901</v>
      </c>
      <c r="J279" s="24">
        <v>0.68624295721529205</v>
      </c>
      <c r="K279" s="24">
        <v>-0.83312587680227501</v>
      </c>
      <c r="L279" s="24">
        <v>-4.1878889651437001</v>
      </c>
      <c r="M279" s="25" cm="1">
        <f t="array" ref="M279">SUMPRODUCT(B279:L279,$B$2:$L$2)</f>
        <v>2.18933080901073E-2</v>
      </c>
      <c r="N279" s="25" cm="1">
        <f t="array" ref="N279">SQRT(MMULT(MMULT((B279:L279*$B$3:$L$3),($B$11:$L$21)),TRANSPOSE(B279:L279*$B$3:$L$3)))</f>
        <v>1.0592051764608901</v>
      </c>
      <c r="O279" s="24">
        <f t="shared" si="6"/>
        <v>2.06695629672611E-2</v>
      </c>
      <c r="P279" s="25" cm="1">
        <f t="array" ref="P279">SUMPRODUCT($B279:$L279,$B$5:$L$5)+SUMPRODUCT($B279:$L279,$B$4:$L$4)*$B$2</f>
        <v>2.1893308090104299E-2</v>
      </c>
      <c r="Q279" s="25" cm="1">
        <f t="array" ref="Q279">SQRT((SUMPRODUCT($B279:$L279,$B$4:$L$4)^2)*($B$3^2)+SUMPRODUCT(($B279:$L279^2),($B$6:$L$6^2)))</f>
        <v>0.98424903953457399</v>
      </c>
      <c r="R279" s="24">
        <f t="shared" si="7"/>
        <v>2.2243667212982099E-2</v>
      </c>
    </row>
    <row r="280" spans="1:18" x14ac:dyDescent="0.3">
      <c r="A280" s="24">
        <v>243</v>
      </c>
      <c r="B280" s="24">
        <v>0.40085973533247599</v>
      </c>
      <c r="C280" s="24">
        <v>-0.90459033009072298</v>
      </c>
      <c r="D280" s="24">
        <v>0.36645626064376602</v>
      </c>
      <c r="E280" s="24">
        <v>-0.188120401550496</v>
      </c>
      <c r="F280" s="24">
        <v>1.26465729388064</v>
      </c>
      <c r="G280" s="24">
        <v>0.89188747278313896</v>
      </c>
      <c r="H280" s="24">
        <v>0.47188543392113902</v>
      </c>
      <c r="I280" s="24">
        <v>1.0018171631447199</v>
      </c>
      <c r="J280" s="24">
        <v>-0.59088199347716397</v>
      </c>
      <c r="K280" s="24">
        <v>1.02792440211616</v>
      </c>
      <c r="L280" s="24">
        <v>-2.7418950367036499</v>
      </c>
      <c r="M280" s="25" cm="1">
        <f t="array" ref="M280">SUMPRODUCT(B280:L280,$B$2:$L$2)</f>
        <v>4.4445564246808601E-2</v>
      </c>
      <c r="N280" s="25" cm="1">
        <f t="array" ref="N280">SQRT(MMULT(MMULT((B280:L280*$B$3:$L$3),($B$11:$L$21)),TRANSPOSE(B280:L280*$B$3:$L$3)))</f>
        <v>0.69217446491619194</v>
      </c>
      <c r="O280" s="24">
        <f t="shared" si="6"/>
        <v>6.4211505190660295E-2</v>
      </c>
      <c r="P280" s="25" cm="1">
        <f t="array" ref="P280">SUMPRODUCT($B280:$L280,$B$5:$L$5)+SUMPRODUCT($B280:$L280,$B$4:$L$4)*$B$2</f>
        <v>4.44455642468062E-2</v>
      </c>
      <c r="Q280" s="25" cm="1">
        <f t="array" ref="Q280">SQRT((SUMPRODUCT($B280:$L280,$B$4:$L$4)^2)*($B$3^2)+SUMPRODUCT(($B280:$L280^2),($B$6:$L$6^2)))</f>
        <v>0.72621394856538102</v>
      </c>
      <c r="R280" s="24">
        <f t="shared" si="7"/>
        <v>6.1201749614707097E-2</v>
      </c>
    </row>
    <row r="281" spans="1:18" x14ac:dyDescent="0.3">
      <c r="A281" s="24">
        <v>244</v>
      </c>
      <c r="B281" s="24">
        <v>1.2638473744660501</v>
      </c>
      <c r="C281" s="24">
        <v>1.53521712082395</v>
      </c>
      <c r="D281" s="24">
        <v>1.7539345684357299</v>
      </c>
      <c r="E281" s="24">
        <v>-0.48056060798116301</v>
      </c>
      <c r="F281" s="24">
        <v>1.6169485455883601</v>
      </c>
      <c r="G281" s="24">
        <v>-5.6961583882696697E-2</v>
      </c>
      <c r="H281" s="24">
        <v>1.9043423650693601</v>
      </c>
      <c r="I281" s="24">
        <v>-0.45214546640569098</v>
      </c>
      <c r="J281" s="24">
        <v>-0.48265613736435797</v>
      </c>
      <c r="K281" s="24">
        <v>1.02541176037132</v>
      </c>
      <c r="L281" s="24">
        <v>-6.6273779391208603</v>
      </c>
      <c r="M281" s="25" cm="1">
        <f t="array" ref="M281">SUMPRODUCT(B281:L281,$B$2:$L$2)</f>
        <v>0.15157188965802301</v>
      </c>
      <c r="N281" s="25" cm="1">
        <f t="array" ref="N281">SQRT(MMULT(MMULT((B281:L281*$B$3:$L$3),($B$11:$L$21)),TRANSPOSE(B281:L281*$B$3:$L$3)))</f>
        <v>1.56248282100184</v>
      </c>
      <c r="O281" s="24">
        <f t="shared" si="6"/>
        <v>9.7007075931137193E-2</v>
      </c>
      <c r="P281" s="25" cm="1">
        <f t="array" ref="P281">SUMPRODUCT($B281:$L281,$B$5:$L$5)+SUMPRODUCT($B281:$L281,$B$4:$L$4)*$B$2</f>
        <v>0.15157188965802301</v>
      </c>
      <c r="Q281" s="25" cm="1">
        <f t="array" ref="Q281">SQRT((SUMPRODUCT($B281:$L281,$B$4:$L$4)^2)*($B$3^2)+SUMPRODUCT(($B281:$L281^2),($B$6:$L$6^2)))</f>
        <v>1.70266379978761</v>
      </c>
      <c r="R281" s="24">
        <f t="shared" si="7"/>
        <v>8.9020445302783996E-2</v>
      </c>
    </row>
    <row r="282" spans="1:18" x14ac:dyDescent="0.3">
      <c r="A282" s="24">
        <v>245</v>
      </c>
      <c r="B282" s="24">
        <v>0.678951638716906</v>
      </c>
      <c r="C282" s="24">
        <v>-0.974054129075553</v>
      </c>
      <c r="D282" s="24">
        <v>-0.48971873646096498</v>
      </c>
      <c r="E282" s="24">
        <v>-0.38109157028131502</v>
      </c>
      <c r="F282" s="24">
        <v>-0.43690941901195601</v>
      </c>
      <c r="G282" s="24">
        <v>-5.0961560475281303E-2</v>
      </c>
      <c r="H282" s="24">
        <v>-0.38415980667763699</v>
      </c>
      <c r="I282" s="24">
        <v>-5.4948792134095203E-2</v>
      </c>
      <c r="J282" s="24">
        <v>1.9435500301764099</v>
      </c>
      <c r="K282" s="24">
        <v>6.4622150425532404E-2</v>
      </c>
      <c r="L282" s="24">
        <v>1.0847201947979499</v>
      </c>
      <c r="M282" s="25" cm="1">
        <f t="array" ref="M282">SUMPRODUCT(B282:L282,$B$2:$L$2)</f>
        <v>-5.7025575184084798E-2</v>
      </c>
      <c r="N282" s="25" cm="1">
        <f t="array" ref="N282">SQRT(MMULT(MMULT((B282:L282*$B$3:$L$3),($B$11:$L$21)),TRANSPOSE(B282:L282*$B$3:$L$3)))</f>
        <v>0.61259521617048995</v>
      </c>
      <c r="O282" s="24">
        <f t="shared" si="6"/>
        <v>-9.3088508820829793E-2</v>
      </c>
      <c r="P282" s="25" cm="1">
        <f t="array" ref="P282">SUMPRODUCT($B282:$L282,$B$5:$L$5)+SUMPRODUCT($B282:$L282,$B$4:$L$4)*$B$2</f>
        <v>-5.70255751840852E-2</v>
      </c>
      <c r="Q282" s="25" cm="1">
        <f t="array" ref="Q282">SQRT((SUMPRODUCT($B282:$L282,$B$4:$L$4)^2)*($B$3^2)+SUMPRODUCT(($B282:$L282^2),($B$6:$L$6^2)))</f>
        <v>0.53886038631566402</v>
      </c>
      <c r="R282" s="24">
        <f t="shared" si="7"/>
        <v>-0.10582625227655799</v>
      </c>
    </row>
    <row r="283" spans="1:18" x14ac:dyDescent="0.3">
      <c r="A283" s="24">
        <v>246</v>
      </c>
      <c r="B283" s="24">
        <v>1.1977154970910799</v>
      </c>
      <c r="C283" s="24">
        <v>1.8966062512967701</v>
      </c>
      <c r="D283" s="24">
        <v>1.5284649986266701</v>
      </c>
      <c r="E283" s="24">
        <v>1.72323985522965</v>
      </c>
      <c r="F283" s="24">
        <v>-0.55923580483774704</v>
      </c>
      <c r="G283" s="24">
        <v>0.19861103143907199</v>
      </c>
      <c r="H283" s="24">
        <v>0.14722202104073401</v>
      </c>
      <c r="I283" s="24">
        <v>1.3799212164863199</v>
      </c>
      <c r="J283" s="24">
        <v>0.93519907932228696</v>
      </c>
      <c r="K283" s="24">
        <v>-0.13156623018292199</v>
      </c>
      <c r="L283" s="24">
        <v>-7.3161779155119104</v>
      </c>
      <c r="M283" s="25" cm="1">
        <f t="array" ref="M283">SUMPRODUCT(B283:L283,$B$2:$L$2)</f>
        <v>0.13383218984471101</v>
      </c>
      <c r="N283" s="25" cm="1">
        <f t="array" ref="N283">SQRT(MMULT(MMULT((B283:L283*$B$3:$L$3),($B$11:$L$21)),TRANSPOSE(B283:L283*$B$3:$L$3)))</f>
        <v>1.7518158559797301</v>
      </c>
      <c r="O283" s="24">
        <f t="shared" si="6"/>
        <v>7.6396265844884306E-2</v>
      </c>
      <c r="P283" s="25" cm="1">
        <f t="array" ref="P283">SUMPRODUCT($B283:$L283,$B$5:$L$5)+SUMPRODUCT($B283:$L283,$B$4:$L$4)*$B$2</f>
        <v>0.13383218984470799</v>
      </c>
      <c r="Q283" s="25" cm="1">
        <f t="array" ref="Q283">SQRT((SUMPRODUCT($B283:$L283,$B$4:$L$4)^2)*($B$3^2)+SUMPRODUCT(($B283:$L283^2),($B$6:$L$6^2)))</f>
        <v>1.7807581982445999</v>
      </c>
      <c r="R283" s="24">
        <f t="shared" si="7"/>
        <v>7.5154611095787402E-2</v>
      </c>
    </row>
    <row r="284" spans="1:18" x14ac:dyDescent="0.3">
      <c r="A284" s="24">
        <v>247</v>
      </c>
      <c r="B284" s="24">
        <v>-0.70766729770435899</v>
      </c>
      <c r="C284" s="24">
        <v>1.70250908248076</v>
      </c>
      <c r="D284" s="24">
        <v>1.3787630507732</v>
      </c>
      <c r="E284" s="24">
        <v>1.5265931841443099</v>
      </c>
      <c r="F284" s="24">
        <v>1.94188780865861</v>
      </c>
      <c r="G284" s="24">
        <v>1.1680956247773699</v>
      </c>
      <c r="H284" s="24">
        <v>-0.216534714548719</v>
      </c>
      <c r="I284" s="24">
        <v>0.66150105691803096</v>
      </c>
      <c r="J284" s="24">
        <v>0.844865473672201</v>
      </c>
      <c r="K284" s="24">
        <v>0.54092894880832298</v>
      </c>
      <c r="L284" s="24">
        <v>-7.8409422179797401</v>
      </c>
      <c r="M284" s="25" cm="1">
        <f t="array" ref="M284">SUMPRODUCT(B284:L284,$B$2:$L$2)</f>
        <v>0.19268642312691101</v>
      </c>
      <c r="N284" s="25" cm="1">
        <f t="array" ref="N284">SQRT(MMULT(MMULT((B284:L284*$B$3:$L$3),($B$11:$L$21)),TRANSPOSE(B284:L284*$B$3:$L$3)))</f>
        <v>1.7089262986434</v>
      </c>
      <c r="O284" s="24">
        <f t="shared" si="6"/>
        <v>0.112752915839537</v>
      </c>
      <c r="P284" s="25" cm="1">
        <f t="array" ref="P284">SUMPRODUCT($B284:$L284,$B$5:$L$5)+SUMPRODUCT($B284:$L284,$B$4:$L$4)*$B$2</f>
        <v>0.19268642312690901</v>
      </c>
      <c r="Q284" s="25" cm="1">
        <f t="array" ref="Q284">SQRT((SUMPRODUCT($B284:$L284,$B$4:$L$4)^2)*($B$3^2)+SUMPRODUCT(($B284:$L284^2),($B$6:$L$6^2)))</f>
        <v>1.76891695298333</v>
      </c>
      <c r="R284" s="24">
        <f t="shared" si="7"/>
        <v>0.108929038642508</v>
      </c>
    </row>
    <row r="285" spans="1:18" x14ac:dyDescent="0.3">
      <c r="A285" s="24">
        <v>248</v>
      </c>
      <c r="B285" s="24">
        <v>-0.35803198585111301</v>
      </c>
      <c r="C285" s="24">
        <v>0.80321006218437396</v>
      </c>
      <c r="D285" s="24">
        <v>0.31769464381322898</v>
      </c>
      <c r="E285" s="24">
        <v>-0.22556399668514601</v>
      </c>
      <c r="F285" s="24">
        <v>0.27535594171264599</v>
      </c>
      <c r="G285" s="24">
        <v>1.2582127777244001</v>
      </c>
      <c r="H285" s="24">
        <v>-0.26288380915749099</v>
      </c>
      <c r="I285" s="24">
        <v>-0.43481332454151</v>
      </c>
      <c r="J285" s="24">
        <v>0.53676539195300099</v>
      </c>
      <c r="K285" s="24">
        <v>1.1272998958748901</v>
      </c>
      <c r="L285" s="24">
        <v>-2.03724559702728</v>
      </c>
      <c r="M285" s="25" cm="1">
        <f t="array" ref="M285">SUMPRODUCT(B285:L285,$B$2:$L$2)</f>
        <v>7.9933354844029497E-2</v>
      </c>
      <c r="N285" s="25" cm="1">
        <f t="array" ref="N285">SQRT(MMULT(MMULT((B285:L285*$B$3:$L$3),($B$11:$L$21)),TRANSPOSE(B285:L285*$B$3:$L$3)))</f>
        <v>0.445269362222039</v>
      </c>
      <c r="O285" s="24">
        <f t="shared" si="6"/>
        <v>0.179516853450541</v>
      </c>
      <c r="P285" s="25" cm="1">
        <f t="array" ref="P285">SUMPRODUCT($B285:$L285,$B$5:$L$5)+SUMPRODUCT($B285:$L285,$B$4:$L$4)*$B$2</f>
        <v>7.9933354844029497E-2</v>
      </c>
      <c r="Q285" s="25" cm="1">
        <f t="array" ref="Q285">SQRT((SUMPRODUCT($B285:$L285,$B$4:$L$4)^2)*($B$3^2)+SUMPRODUCT(($B285:$L285^2),($B$6:$L$6^2)))</f>
        <v>0.56080400184842705</v>
      </c>
      <c r="R285" s="24">
        <f t="shared" si="7"/>
        <v>0.142533495803466</v>
      </c>
    </row>
    <row r="286" spans="1:18" x14ac:dyDescent="0.3">
      <c r="A286" s="24">
        <v>249</v>
      </c>
      <c r="B286" s="24">
        <v>1.85178190906762</v>
      </c>
      <c r="C286" s="24">
        <v>-0.42893096404273701</v>
      </c>
      <c r="D286" s="24">
        <v>0.60097813664545796</v>
      </c>
      <c r="E286" s="24">
        <v>1.09048920979846</v>
      </c>
      <c r="F286" s="24">
        <v>-0.58032921371799895</v>
      </c>
      <c r="G286" s="24">
        <v>-0.37157775597649001</v>
      </c>
      <c r="H286" s="24">
        <v>0.65349169270087704</v>
      </c>
      <c r="I286" s="24">
        <v>0.44401592823707903</v>
      </c>
      <c r="J286" s="24">
        <v>1.53694879684601</v>
      </c>
      <c r="K286" s="24">
        <v>-6.4088932343721705E-2</v>
      </c>
      <c r="L286" s="24">
        <v>-3.73277880721455</v>
      </c>
      <c r="M286" s="25" cm="1">
        <f t="array" ref="M286">SUMPRODUCT(B286:L286,$B$2:$L$2)</f>
        <v>-5.0511385120056498E-2</v>
      </c>
      <c r="N286" s="25" cm="1">
        <f t="array" ref="N286">SQRT(MMULT(MMULT((B286:L286*$B$3:$L$3),($B$11:$L$21)),TRANSPOSE(B286:L286*$B$3:$L$3)))</f>
        <v>0.76069646787385203</v>
      </c>
      <c r="O286" s="24">
        <f t="shared" si="6"/>
        <v>-6.6401498170795895E-2</v>
      </c>
      <c r="P286" s="25" cm="1">
        <f t="array" ref="P286">SUMPRODUCT($B286:$L286,$B$5:$L$5)+SUMPRODUCT($B286:$L286,$B$4:$L$4)*$B$2</f>
        <v>-5.05113851200591E-2</v>
      </c>
      <c r="Q286" s="25" cm="1">
        <f t="array" ref="Q286">SQRT((SUMPRODUCT($B286:$L286,$B$4:$L$4)^2)*($B$3^2)+SUMPRODUCT(($B286:$L286^2),($B$6:$L$6^2)))</f>
        <v>0.838677237975754</v>
      </c>
      <c r="R286" s="24">
        <f t="shared" si="7"/>
        <v>-6.0227442492625897E-2</v>
      </c>
    </row>
    <row r="287" spans="1:18" x14ac:dyDescent="0.3">
      <c r="A287" s="24">
        <v>250</v>
      </c>
      <c r="B287" s="24">
        <v>0.44591477428411502</v>
      </c>
      <c r="C287" s="24">
        <v>1.4804297076909001</v>
      </c>
      <c r="D287" s="24">
        <v>0.49834057322074199</v>
      </c>
      <c r="E287" s="24">
        <v>-7.2815518068299195E-2</v>
      </c>
      <c r="F287" s="24">
        <v>0.85794268940884399</v>
      </c>
      <c r="G287" s="24">
        <v>0.86213655286848201</v>
      </c>
      <c r="H287" s="24">
        <v>-0.45229662863612502</v>
      </c>
      <c r="I287" s="24">
        <v>0.33898786879338699</v>
      </c>
      <c r="J287" s="24">
        <v>1.79254663143732</v>
      </c>
      <c r="K287" s="24">
        <v>0.680578551768525</v>
      </c>
      <c r="L287" s="24">
        <v>-5.43176520276789</v>
      </c>
      <c r="M287" s="25" cm="1">
        <f t="array" ref="M287">SUMPRODUCT(B287:L287,$B$2:$L$2)</f>
        <v>9.6583983103217808E-3</v>
      </c>
      <c r="N287" s="25" cm="1">
        <f t="array" ref="N287">SQRT(MMULT(MMULT((B287:L287*$B$3:$L$3),($B$11:$L$21)),TRANSPOSE(B287:L287*$B$3:$L$3)))</f>
        <v>0.98849483335810995</v>
      </c>
      <c r="O287" s="24">
        <f t="shared" si="6"/>
        <v>9.7708131437676E-3</v>
      </c>
      <c r="P287" s="25" cm="1">
        <f t="array" ref="P287">SUMPRODUCT($B287:$L287,$B$5:$L$5)+SUMPRODUCT($B287:$L287,$B$4:$L$4)*$B$2</f>
        <v>9.6583983103209203E-3</v>
      </c>
      <c r="Q287" s="25" cm="1">
        <f t="array" ref="Q287">SQRT((SUMPRODUCT($B287:$L287,$B$4:$L$4)^2)*($B$3^2)+SUMPRODUCT(($B287:$L287^2),($B$6:$L$6^2)))</f>
        <v>1.1127153391140501</v>
      </c>
      <c r="R287" s="24">
        <f t="shared" si="7"/>
        <v>8.6800262122844092E-3</v>
      </c>
    </row>
    <row r="288" spans="1:18" x14ac:dyDescent="0.3">
      <c r="A288" s="24">
        <v>251</v>
      </c>
      <c r="B288" s="24">
        <v>1.8121432233132899</v>
      </c>
      <c r="C288" s="24">
        <v>1.56715263425297</v>
      </c>
      <c r="D288" s="24">
        <v>1.0616146197770899</v>
      </c>
      <c r="E288" s="24">
        <v>1.01489803649968</v>
      </c>
      <c r="F288" s="24">
        <v>-0.86253774236168401</v>
      </c>
      <c r="G288" s="24">
        <v>0.48757288376241198</v>
      </c>
      <c r="H288" s="24">
        <v>0.41958732122576098</v>
      </c>
      <c r="I288" s="24">
        <v>-0.85351642741271805</v>
      </c>
      <c r="J288" s="24">
        <v>1.98761438559735</v>
      </c>
      <c r="K288" s="24">
        <v>-0.74994578708262505</v>
      </c>
      <c r="L288" s="24">
        <v>-4.8845831475715196</v>
      </c>
      <c r="M288" s="25" cm="1">
        <f t="array" ref="M288">SUMPRODUCT(B288:L288,$B$2:$L$2)</f>
        <v>3.5017296792265298E-2</v>
      </c>
      <c r="N288" s="25" cm="1">
        <f t="array" ref="N288">SQRT(MMULT(MMULT((B288:L288*$B$3:$L$3),($B$11:$L$21)),TRANSPOSE(B288:L288*$B$3:$L$3)))</f>
        <v>1.1600697511554801</v>
      </c>
      <c r="O288" s="24">
        <f t="shared" si="6"/>
        <v>3.0185509756966399E-2</v>
      </c>
      <c r="P288" s="25" cm="1">
        <f t="array" ref="P288">SUMPRODUCT($B288:$L288,$B$5:$L$5)+SUMPRODUCT($B288:$L288,$B$4:$L$4)*$B$2</f>
        <v>3.50172967922645E-2</v>
      </c>
      <c r="Q288" s="25" cm="1">
        <f t="array" ref="Q288">SQRT((SUMPRODUCT($B288:$L288,$B$4:$L$4)^2)*($B$3^2)+SUMPRODUCT(($B288:$L288^2),($B$6:$L$6^2)))</f>
        <v>1.2571871851495</v>
      </c>
      <c r="R288" s="24">
        <f t="shared" si="7"/>
        <v>2.7853685756509199E-2</v>
      </c>
    </row>
    <row r="289" spans="1:18" x14ac:dyDescent="0.3">
      <c r="A289" s="24">
        <v>252</v>
      </c>
      <c r="B289" s="24">
        <v>1.6046745720709901</v>
      </c>
      <c r="C289" s="24">
        <v>-0.503898589205801</v>
      </c>
      <c r="D289" s="24">
        <v>-0.74082996387564004</v>
      </c>
      <c r="E289" s="24">
        <v>1.5239805977196501</v>
      </c>
      <c r="F289" s="24">
        <v>1.1359866840750901</v>
      </c>
      <c r="G289" s="24">
        <v>1.8987633575260301</v>
      </c>
      <c r="H289" s="24">
        <v>-0.61993513169651204</v>
      </c>
      <c r="I289" s="24">
        <v>1.2317842514455299</v>
      </c>
      <c r="J289" s="24">
        <v>-0.24359024247182101</v>
      </c>
      <c r="K289" s="24">
        <v>1.1900424647071399</v>
      </c>
      <c r="L289" s="24">
        <v>-5.47697800029467</v>
      </c>
      <c r="M289" s="25" cm="1">
        <f t="array" ref="M289">SUMPRODUCT(B289:L289,$B$2:$L$2)</f>
        <v>-0.22623818222181399</v>
      </c>
      <c r="N289" s="25" cm="1">
        <f t="array" ref="N289">SQRT(MMULT(MMULT((B289:L289*$B$3:$L$3),($B$11:$L$21)),TRANSPOSE(B289:L289*$B$3:$L$3)))</f>
        <v>1.2643753407015601</v>
      </c>
      <c r="O289" s="24">
        <f t="shared" si="6"/>
        <v>-0.17893277015058001</v>
      </c>
      <c r="P289" s="25" cm="1">
        <f t="array" ref="P289">SUMPRODUCT($B289:$L289,$B$5:$L$5)+SUMPRODUCT($B289:$L289,$B$4:$L$4)*$B$2</f>
        <v>-0.22623818222181899</v>
      </c>
      <c r="Q289" s="25" cm="1">
        <f t="array" ref="Q289">SQRT((SUMPRODUCT($B289:$L289,$B$4:$L$4)^2)*($B$3^2)+SUMPRODUCT(($B289:$L289^2),($B$6:$L$6^2)))</f>
        <v>1.1998661866487399</v>
      </c>
      <c r="R289" s="24">
        <f t="shared" si="7"/>
        <v>-0.18855284425816601</v>
      </c>
    </row>
    <row r="290" spans="1:18" x14ac:dyDescent="0.3">
      <c r="A290" s="24">
        <v>253</v>
      </c>
      <c r="B290" s="24">
        <v>0.65500733225990904</v>
      </c>
      <c r="C290" s="24">
        <v>0.454987523348518</v>
      </c>
      <c r="D290" s="24">
        <v>1.7638800760618001</v>
      </c>
      <c r="E290" s="24">
        <v>1.98650426628873</v>
      </c>
      <c r="F290" s="24">
        <v>-0.20501618960133</v>
      </c>
      <c r="G290" s="24">
        <v>1.2135258397169499</v>
      </c>
      <c r="H290" s="24">
        <v>1.2381258920542499</v>
      </c>
      <c r="I290" s="24">
        <v>-0.90561057205053597</v>
      </c>
      <c r="J290" s="24">
        <v>-0.22949439947936001</v>
      </c>
      <c r="K290" s="24">
        <v>-0.34252498803349202</v>
      </c>
      <c r="L290" s="24">
        <v>-4.6293847805654504</v>
      </c>
      <c r="M290" s="25" cm="1">
        <f t="array" ref="M290">SUMPRODUCT(B290:L290,$B$2:$L$2)</f>
        <v>0.20687540111656999</v>
      </c>
      <c r="N290" s="25" cm="1">
        <f t="array" ref="N290">SQRT(MMULT(MMULT((B290:L290*$B$3:$L$3),($B$11:$L$21)),TRANSPOSE(B290:L290*$B$3:$L$3)))</f>
        <v>1.4627370079669599</v>
      </c>
      <c r="O290" s="24">
        <f t="shared" si="6"/>
        <v>0.141430345981403</v>
      </c>
      <c r="P290" s="25" cm="1">
        <f t="array" ref="P290">SUMPRODUCT($B290:$L290,$B$5:$L$5)+SUMPRODUCT($B290:$L290,$B$4:$L$4)*$B$2</f>
        <v>0.20687540111656799</v>
      </c>
      <c r="Q290" s="25" cm="1">
        <f t="array" ref="Q290">SQRT((SUMPRODUCT($B290:$L290,$B$4:$L$4)^2)*($B$3^2)+SUMPRODUCT(($B290:$L290^2),($B$6:$L$6^2)))</f>
        <v>1.5032270772525</v>
      </c>
      <c r="R290" s="24">
        <f t="shared" si="7"/>
        <v>0.13762085864943399</v>
      </c>
    </row>
    <row r="291" spans="1:18" x14ac:dyDescent="0.3">
      <c r="A291" s="24">
        <v>254</v>
      </c>
      <c r="B291" s="24">
        <v>-0.94126965355881997</v>
      </c>
      <c r="C291" s="24">
        <v>-0.38049720871801801</v>
      </c>
      <c r="D291" s="24">
        <v>-0.91440990350233198</v>
      </c>
      <c r="E291" s="24">
        <v>-0.67951209141986801</v>
      </c>
      <c r="F291" s="24">
        <v>-0.111313645440974</v>
      </c>
      <c r="G291" s="24">
        <v>0.52499759708339</v>
      </c>
      <c r="H291" s="24">
        <v>-0.68453151671866097</v>
      </c>
      <c r="I291" s="24">
        <v>-0.596517481694678</v>
      </c>
      <c r="J291" s="24">
        <v>-2.6366455367175901E-2</v>
      </c>
      <c r="K291" s="24">
        <v>-0.294167829083334</v>
      </c>
      <c r="L291" s="24">
        <v>5.1035881884204697</v>
      </c>
      <c r="M291" s="25" cm="1">
        <f t="array" ref="M291">SUMPRODUCT(B291:L291,$B$2:$L$2)</f>
        <v>0.13750839258808001</v>
      </c>
      <c r="N291" s="25" cm="1">
        <f t="array" ref="N291">SQRT(MMULT(MMULT((B291:L291*$B$3:$L$3),($B$11:$L$21)),TRANSPOSE(B291:L291*$B$3:$L$3)))</f>
        <v>0.98722490334387802</v>
      </c>
      <c r="O291" s="24">
        <f t="shared" si="6"/>
        <v>0.139287807795689</v>
      </c>
      <c r="P291" s="25" cm="1">
        <f t="array" ref="P291">SUMPRODUCT($B291:$L291,$B$5:$L$5)+SUMPRODUCT($B291:$L291,$B$4:$L$4)*$B$2</f>
        <v>0.13750839258808201</v>
      </c>
      <c r="Q291" s="25" cm="1">
        <f t="array" ref="Q291">SQRT((SUMPRODUCT($B291:$L291,$B$4:$L$4)^2)*($B$3^2)+SUMPRODUCT(($B291:$L291^2),($B$6:$L$6^2)))</f>
        <v>1.0208169799403399</v>
      </c>
      <c r="R291" s="24">
        <f t="shared" si="7"/>
        <v>0.13470425677688</v>
      </c>
    </row>
    <row r="292" spans="1:18" x14ac:dyDescent="0.3">
      <c r="A292" s="24">
        <v>255</v>
      </c>
      <c r="B292" s="24">
        <v>1.71107210282969</v>
      </c>
      <c r="C292" s="24">
        <v>-0.87845352591915504</v>
      </c>
      <c r="D292" s="24">
        <v>-0.97013165029869497</v>
      </c>
      <c r="E292" s="24">
        <v>0.34344346035026802</v>
      </c>
      <c r="F292" s="24">
        <v>-0.72055972298139204</v>
      </c>
      <c r="G292" s="24">
        <v>0.18979430306304701</v>
      </c>
      <c r="H292" s="24">
        <v>1.1648640161496899</v>
      </c>
      <c r="I292" s="24">
        <v>1.8456378893499601</v>
      </c>
      <c r="J292" s="24">
        <v>-0.321600967045442</v>
      </c>
      <c r="K292" s="24">
        <v>0.63782077898724299</v>
      </c>
      <c r="L292" s="24">
        <v>-2.0018866844852199</v>
      </c>
      <c r="M292" s="25" cm="1">
        <f t="array" ref="M292">SUMPRODUCT(B292:L292,$B$2:$L$2)</f>
        <v>-0.27567083851894703</v>
      </c>
      <c r="N292" s="25" cm="1">
        <f t="array" ref="N292">SQRT(MMULT(MMULT((B292:L292*$B$3:$L$3),($B$11:$L$21)),TRANSPOSE(B292:L292*$B$3:$L$3)))</f>
        <v>1.04897501663696</v>
      </c>
      <c r="O292" s="24">
        <f t="shared" si="6"/>
        <v>-0.262800194615459</v>
      </c>
      <c r="P292" s="25" cm="1">
        <f t="array" ref="P292">SUMPRODUCT($B292:$L292,$B$5:$L$5)+SUMPRODUCT($B292:$L292,$B$4:$L$4)*$B$2</f>
        <v>-0.27567083851895002</v>
      </c>
      <c r="Q292" s="25" cm="1">
        <f t="array" ref="Q292">SQRT((SUMPRODUCT($B292:$L292,$B$4:$L$4)^2)*($B$3^2)+SUMPRODUCT(($B292:$L292^2),($B$6:$L$6^2)))</f>
        <v>0.88635418189344795</v>
      </c>
      <c r="R292" s="24">
        <f t="shared" si="7"/>
        <v>-0.31101657119736997</v>
      </c>
    </row>
    <row r="293" spans="1:18" x14ac:dyDescent="0.3">
      <c r="A293" s="24">
        <v>256</v>
      </c>
      <c r="B293" s="24">
        <v>0.19189119899179799</v>
      </c>
      <c r="C293" s="24">
        <v>0.44651246192908101</v>
      </c>
      <c r="D293" s="24">
        <v>1.31529279433269</v>
      </c>
      <c r="E293" s="24">
        <v>-0.88580005733233702</v>
      </c>
      <c r="F293" s="24">
        <v>0.82130800678345495</v>
      </c>
      <c r="G293" s="24">
        <v>0.13118763583125201</v>
      </c>
      <c r="H293" s="24">
        <v>-0.81580764034807296</v>
      </c>
      <c r="I293" s="24">
        <v>1.41881539154436</v>
      </c>
      <c r="J293" s="24">
        <v>1.06043365692493</v>
      </c>
      <c r="K293" s="24">
        <v>0.41327785645749399</v>
      </c>
      <c r="L293" s="24">
        <v>-3.0971113051146602</v>
      </c>
      <c r="M293" s="25" cm="1">
        <f t="array" ref="M293">SUMPRODUCT(B293:L293,$B$2:$L$2)</f>
        <v>0.266060083791613</v>
      </c>
      <c r="N293" s="25" cm="1">
        <f t="array" ref="N293">SQRT(MMULT(MMULT((B293:L293*$B$3:$L$3),($B$11:$L$21)),TRANSPOSE(B293:L293*$B$3:$L$3)))</f>
        <v>0.98069585362830802</v>
      </c>
      <c r="O293" s="24">
        <f t="shared" si="6"/>
        <v>0.27129724552955198</v>
      </c>
      <c r="P293" s="25" cm="1">
        <f t="array" ref="P293">SUMPRODUCT($B293:$L293,$B$5:$L$5)+SUMPRODUCT($B293:$L293,$B$4:$L$4)*$B$2</f>
        <v>0.266060083791612</v>
      </c>
      <c r="Q293" s="25" cm="1">
        <f t="array" ref="Q293">SQRT((SUMPRODUCT($B293:$L293,$B$4:$L$4)^2)*($B$3^2)+SUMPRODUCT(($B293:$L293^2),($B$6:$L$6^2)))</f>
        <v>1.1069665068365599</v>
      </c>
      <c r="R293" s="24">
        <f t="shared" si="7"/>
        <v>0.24035061779054701</v>
      </c>
    </row>
    <row r="294" spans="1:18" x14ac:dyDescent="0.3">
      <c r="A294" s="24">
        <v>257</v>
      </c>
      <c r="B294" s="24">
        <v>-0.84234581475034298</v>
      </c>
      <c r="C294" s="24">
        <v>1.84658704983517</v>
      </c>
      <c r="D294" s="24">
        <v>1.74114278572826</v>
      </c>
      <c r="E294" s="24">
        <v>1.1679562047381999</v>
      </c>
      <c r="F294" s="24">
        <v>1.7240349592466599</v>
      </c>
      <c r="G294" s="24">
        <v>-0.44344894705514698</v>
      </c>
      <c r="H294" s="24">
        <v>1.9293016533043701</v>
      </c>
      <c r="I294" s="24">
        <v>-0.28570408305994199</v>
      </c>
      <c r="J294" s="24">
        <v>-0.59595016286500002</v>
      </c>
      <c r="K294" s="24">
        <v>0.90174859867714197</v>
      </c>
      <c r="L294" s="24">
        <v>-6.1433222437993802</v>
      </c>
      <c r="M294" s="25" cm="1">
        <f t="array" ref="M294">SUMPRODUCT(B294:L294,$B$2:$L$2)</f>
        <v>0.26012267633414199</v>
      </c>
      <c r="N294" s="25" cm="1">
        <f t="array" ref="N294">SQRT(MMULT(MMULT((B294:L294*$B$3:$L$3),($B$11:$L$21)),TRANSPOSE(B294:L294*$B$3:$L$3)))</f>
        <v>1.6675408778474701</v>
      </c>
      <c r="O294" s="24">
        <f t="shared" ref="O294:O357" si="8">M294/N294</f>
        <v>0.15599178394350299</v>
      </c>
      <c r="P294" s="25" cm="1">
        <f t="array" ref="P294">SUMPRODUCT($B294:$L294,$B$5:$L$5)+SUMPRODUCT($B294:$L294,$B$4:$L$4)*$B$2</f>
        <v>0.26012267633414199</v>
      </c>
      <c r="Q294" s="25" cm="1">
        <f t="array" ref="Q294">SQRT((SUMPRODUCT($B294:$L294,$B$4:$L$4)^2)*($B$3^2)+SUMPRODUCT(($B294:$L294^2),($B$6:$L$6^2)))</f>
        <v>1.7030849860580499</v>
      </c>
      <c r="R294" s="24">
        <f t="shared" ref="R294:R357" si="9">P294/Q294</f>
        <v>0.152736169048275</v>
      </c>
    </row>
    <row r="295" spans="1:18" x14ac:dyDescent="0.3">
      <c r="A295" s="24">
        <v>258</v>
      </c>
      <c r="B295" s="24">
        <v>0.161582201214928</v>
      </c>
      <c r="C295" s="24">
        <v>1.7488297214356701</v>
      </c>
      <c r="D295" s="24">
        <v>0.42577108639340899</v>
      </c>
      <c r="E295" s="24">
        <v>-0.58368155761930696</v>
      </c>
      <c r="F295" s="24">
        <v>-0.16487321254145301</v>
      </c>
      <c r="G295" s="24">
        <v>-0.99429795742740201</v>
      </c>
      <c r="H295" s="24">
        <v>-8.4350035901504403E-2</v>
      </c>
      <c r="I295" s="24">
        <v>-0.29340622654605703</v>
      </c>
      <c r="J295" s="24">
        <v>-9.0194816423955895E-2</v>
      </c>
      <c r="K295" s="24">
        <v>1.2848731986122499</v>
      </c>
      <c r="L295" s="24">
        <v>-0.41025240119658202</v>
      </c>
      <c r="M295" s="25" cm="1">
        <f t="array" ref="M295">SUMPRODUCT(B295:L295,$B$2:$L$2)</f>
        <v>0.189821038685488</v>
      </c>
      <c r="N295" s="25" cm="1">
        <f t="array" ref="N295">SQRT(MMULT(MMULT((B295:L295*$B$3:$L$3),($B$11:$L$21)),TRANSPOSE(B295:L295*$B$3:$L$3)))</f>
        <v>0.70470980797254101</v>
      </c>
      <c r="O295" s="24">
        <f t="shared" si="8"/>
        <v>0.26936057443503703</v>
      </c>
      <c r="P295" s="25" cm="1">
        <f t="array" ref="P295">SUMPRODUCT($B295:$L295,$B$5:$L$5)+SUMPRODUCT($B295:$L295,$B$4:$L$4)*$B$2</f>
        <v>0.18982103868549</v>
      </c>
      <c r="Q295" s="25" cm="1">
        <f t="array" ref="Q295">SQRT((SUMPRODUCT($B295:$L295,$B$4:$L$4)^2)*($B$3^2)+SUMPRODUCT(($B295:$L295^2),($B$6:$L$6^2)))</f>
        <v>0.65008979463683902</v>
      </c>
      <c r="R295" s="24">
        <f t="shared" si="9"/>
        <v>0.29199202979571498</v>
      </c>
    </row>
    <row r="296" spans="1:18" x14ac:dyDescent="0.3">
      <c r="A296" s="24">
        <v>259</v>
      </c>
      <c r="B296" s="24">
        <v>0.274037681254368</v>
      </c>
      <c r="C296" s="24">
        <v>0.73181758583466305</v>
      </c>
      <c r="D296" s="24">
        <v>1.2706377891621401</v>
      </c>
      <c r="E296" s="24">
        <v>1.63851961950613</v>
      </c>
      <c r="F296" s="24">
        <v>-0.356232459723546</v>
      </c>
      <c r="G296" s="24">
        <v>1.5320996549858701</v>
      </c>
      <c r="H296" s="24">
        <v>-0.80524340267432504</v>
      </c>
      <c r="I296" s="24">
        <v>-0.416763697177915</v>
      </c>
      <c r="J296" s="24">
        <v>-0.82756617389262499</v>
      </c>
      <c r="K296" s="24">
        <v>0.99122321462855101</v>
      </c>
      <c r="L296" s="24">
        <v>-3.0325298119033</v>
      </c>
      <c r="M296" s="25" cm="1">
        <f t="array" ref="M296">SUMPRODUCT(B296:L296,$B$2:$L$2)</f>
        <v>0.26685939335796099</v>
      </c>
      <c r="N296" s="25" cm="1">
        <f t="array" ref="N296">SQRT(MMULT(MMULT((B296:L296*$B$3:$L$3),($B$11:$L$21)),TRANSPOSE(B296:L296*$B$3:$L$3)))</f>
        <v>1.1024600693806299</v>
      </c>
      <c r="O296" s="24">
        <f t="shared" si="8"/>
        <v>0.24205810329972699</v>
      </c>
      <c r="P296" s="25" cm="1">
        <f t="array" ref="P296">SUMPRODUCT($B296:$L296,$B$5:$L$5)+SUMPRODUCT($B296:$L296,$B$4:$L$4)*$B$2</f>
        <v>0.266859393357959</v>
      </c>
      <c r="Q296" s="25" cm="1">
        <f t="array" ref="Q296">SQRT((SUMPRODUCT($B296:$L296,$B$4:$L$4)^2)*($B$3^2)+SUMPRODUCT(($B296:$L296^2),($B$6:$L$6^2)))</f>
        <v>1.1366437730766801</v>
      </c>
      <c r="R296" s="24">
        <f t="shared" si="9"/>
        <v>0.23477838851447899</v>
      </c>
    </row>
    <row r="297" spans="1:18" x14ac:dyDescent="0.3">
      <c r="A297" s="24">
        <v>260</v>
      </c>
      <c r="B297" s="24">
        <v>-0.28837289903400598</v>
      </c>
      <c r="C297" s="24">
        <v>1.5815200616060301</v>
      </c>
      <c r="D297" s="24">
        <v>0.45651112894528301</v>
      </c>
      <c r="E297" s="24">
        <v>1.7318853193093899</v>
      </c>
      <c r="F297" s="24">
        <v>0.118682486840021</v>
      </c>
      <c r="G297" s="24">
        <v>0.66211945839091002</v>
      </c>
      <c r="H297" s="24">
        <v>0.355577892434079</v>
      </c>
      <c r="I297" s="24">
        <v>3.3823162990569602E-2</v>
      </c>
      <c r="J297" s="24">
        <v>1.5013482357983601</v>
      </c>
      <c r="K297" s="24">
        <v>1.0385829334124299</v>
      </c>
      <c r="L297" s="24">
        <v>-6.1916777806930599</v>
      </c>
      <c r="M297" s="25" cm="1">
        <f t="array" ref="M297">SUMPRODUCT(B297:L297,$B$2:$L$2)</f>
        <v>-4.3020240937926703E-2</v>
      </c>
      <c r="N297" s="25" cm="1">
        <f t="array" ref="N297">SQRT(MMULT(MMULT((B297:L297*$B$3:$L$3),($B$11:$L$21)),TRANSPOSE(B297:L297*$B$3:$L$3)))</f>
        <v>1.19396620560502</v>
      </c>
      <c r="O297" s="24">
        <f t="shared" si="8"/>
        <v>-3.6031372358757002E-2</v>
      </c>
      <c r="P297" s="25" cm="1">
        <f t="array" ref="P297">SUMPRODUCT($B297:$L297,$B$5:$L$5)+SUMPRODUCT($B297:$L297,$B$4:$L$4)*$B$2</f>
        <v>-4.30202409379285E-2</v>
      </c>
      <c r="Q297" s="25" cm="1">
        <f t="array" ref="Q297">SQRT((SUMPRODUCT($B297:$L297,$B$4:$L$4)^2)*($B$3^2)+SUMPRODUCT(($B297:$L297^2),($B$6:$L$6^2)))</f>
        <v>1.25947279327623</v>
      </c>
      <c r="R297" s="24">
        <f t="shared" si="9"/>
        <v>-3.4157340410681698E-2</v>
      </c>
    </row>
    <row r="298" spans="1:18" x14ac:dyDescent="0.3">
      <c r="A298" s="24">
        <v>261</v>
      </c>
      <c r="B298" s="24">
        <v>-0.55591810799660402</v>
      </c>
      <c r="C298" s="24">
        <v>0.31177115982637599</v>
      </c>
      <c r="D298" s="24">
        <v>0.62586174974847897</v>
      </c>
      <c r="E298" s="24">
        <v>0.80240145795103901</v>
      </c>
      <c r="F298" s="24">
        <v>-6.0479992147127702E-2</v>
      </c>
      <c r="G298" s="24">
        <v>0.98080571500528502</v>
      </c>
      <c r="H298" s="24">
        <v>1.4178302612269</v>
      </c>
      <c r="I298" s="24">
        <v>-0.152000252814883</v>
      </c>
      <c r="J298" s="24">
        <v>0.98900340750826798</v>
      </c>
      <c r="K298" s="24">
        <v>0.55006355577485899</v>
      </c>
      <c r="L298" s="24">
        <v>-3.9093389540825898</v>
      </c>
      <c r="M298" s="25" cm="1">
        <f t="array" ref="M298">SUMPRODUCT(B298:L298,$B$2:$L$2)</f>
        <v>-1.12518779785932E-2</v>
      </c>
      <c r="N298" s="25" cm="1">
        <f t="array" ref="N298">SQRT(MMULT(MMULT((B298:L298*$B$3:$L$3),($B$11:$L$21)),TRANSPOSE(B298:L298*$B$3:$L$3)))</f>
        <v>0.76436951510818796</v>
      </c>
      <c r="O298" s="24">
        <f t="shared" si="8"/>
        <v>-1.4720469296843499E-2</v>
      </c>
      <c r="P298" s="25" cm="1">
        <f t="array" ref="P298">SUMPRODUCT($B298:$L298,$B$5:$L$5)+SUMPRODUCT($B298:$L298,$B$4:$L$4)*$B$2</f>
        <v>-1.12518779785949E-2</v>
      </c>
      <c r="Q298" s="25" cm="1">
        <f t="array" ref="Q298">SQRT((SUMPRODUCT($B298:$L298,$B$4:$L$4)^2)*($B$3^2)+SUMPRODUCT(($B298:$L298^2),($B$6:$L$6^2)))</f>
        <v>0.85471470225062596</v>
      </c>
      <c r="R298" s="24">
        <f t="shared" si="9"/>
        <v>-1.3164483948815401E-2</v>
      </c>
    </row>
    <row r="299" spans="1:18" x14ac:dyDescent="0.3">
      <c r="A299" s="24">
        <v>262</v>
      </c>
      <c r="B299" s="24">
        <v>-0.55353107754015096</v>
      </c>
      <c r="C299" s="24">
        <v>-0.54910528473639697</v>
      </c>
      <c r="D299" s="24">
        <v>1.82369586163477</v>
      </c>
      <c r="E299" s="24">
        <v>1.4301166841398401</v>
      </c>
      <c r="F299" s="24">
        <v>0.81671841233960696</v>
      </c>
      <c r="G299" s="24">
        <v>0.50819761678724296</v>
      </c>
      <c r="H299" s="24">
        <v>-0.14458802238608201</v>
      </c>
      <c r="I299" s="24">
        <v>0.35479884775183801</v>
      </c>
      <c r="J299" s="24">
        <v>-0.71154128527934501</v>
      </c>
      <c r="K299" s="24">
        <v>1.41904832554851</v>
      </c>
      <c r="L299" s="24">
        <v>-3.3938100782598402</v>
      </c>
      <c r="M299" s="25" cm="1">
        <f t="array" ref="M299">SUMPRODUCT(B299:L299,$B$2:$L$2)</f>
        <v>0.34692337070846302</v>
      </c>
      <c r="N299" s="25" cm="1">
        <f t="array" ref="N299">SQRT(MMULT(MMULT((B299:L299*$B$3:$L$3),($B$11:$L$21)),TRANSPOSE(B299:L299*$B$3:$L$3)))</f>
        <v>1.2924421736970899</v>
      </c>
      <c r="O299" s="24">
        <f t="shared" si="8"/>
        <v>0.26842467521473201</v>
      </c>
      <c r="P299" s="25" cm="1">
        <f t="array" ref="P299">SUMPRODUCT($B299:$L299,$B$5:$L$5)+SUMPRODUCT($B299:$L299,$B$4:$L$4)*$B$2</f>
        <v>0.34692337070846102</v>
      </c>
      <c r="Q299" s="25" cm="1">
        <f t="array" ref="Q299">SQRT((SUMPRODUCT($B299:$L299,$B$4:$L$4)^2)*($B$3^2)+SUMPRODUCT(($B299:$L299^2),($B$6:$L$6^2)))</f>
        <v>1.3444166777117299</v>
      </c>
      <c r="R299" s="24">
        <f t="shared" si="9"/>
        <v>0.25804750600010601</v>
      </c>
    </row>
    <row r="300" spans="1:18" x14ac:dyDescent="0.3">
      <c r="A300" s="24">
        <v>263</v>
      </c>
      <c r="B300" s="24">
        <v>0.57646973611740604</v>
      </c>
      <c r="C300" s="24">
        <v>-0.40219516616825601</v>
      </c>
      <c r="D300" s="24">
        <v>1.9737957741297001</v>
      </c>
      <c r="E300" s="24">
        <v>1.3653064741712999</v>
      </c>
      <c r="F300" s="24">
        <v>1.8123516804225399</v>
      </c>
      <c r="G300" s="24">
        <v>-0.73658457677075095</v>
      </c>
      <c r="H300" s="24">
        <v>-0.74143620567429203</v>
      </c>
      <c r="I300" s="24">
        <v>1.3907382951978999</v>
      </c>
      <c r="J300" s="24">
        <v>0.43752782984094701</v>
      </c>
      <c r="K300" s="24">
        <v>1.14818069882338</v>
      </c>
      <c r="L300" s="24">
        <v>-5.8241545400898804</v>
      </c>
      <c r="M300" s="25" cm="1">
        <f t="array" ref="M300">SUMPRODUCT(B300:L300,$B$2:$L$2)</f>
        <v>0.32180856136869601</v>
      </c>
      <c r="N300" s="25" cm="1">
        <f t="array" ref="N300">SQRT(MMULT(MMULT((B300:L300*$B$3:$L$3),($B$11:$L$21)),TRANSPOSE(B300:L300*$B$3:$L$3)))</f>
        <v>1.60419020676613</v>
      </c>
      <c r="O300" s="24">
        <f t="shared" si="8"/>
        <v>0.20060499061232101</v>
      </c>
      <c r="P300" s="25" cm="1">
        <f t="array" ref="P300">SUMPRODUCT($B300:$L300,$B$5:$L$5)+SUMPRODUCT($B300:$L300,$B$4:$L$4)*$B$2</f>
        <v>0.32180856136869301</v>
      </c>
      <c r="Q300" s="25" cm="1">
        <f t="array" ref="Q300">SQRT((SUMPRODUCT($B300:$L300,$B$4:$L$4)^2)*($B$3^2)+SUMPRODUCT(($B300:$L300^2),($B$6:$L$6^2)))</f>
        <v>1.69288360747501</v>
      </c>
      <c r="R300" s="24">
        <f t="shared" si="9"/>
        <v>0.19009491257859201</v>
      </c>
    </row>
    <row r="301" spans="1:18" x14ac:dyDescent="0.3">
      <c r="A301" s="24">
        <v>264</v>
      </c>
      <c r="B301" s="24">
        <v>1.3252277849829499</v>
      </c>
      <c r="C301" s="24">
        <v>-7.8884384662011503E-2</v>
      </c>
      <c r="D301" s="24">
        <v>0.131889999053179</v>
      </c>
      <c r="E301" s="24">
        <v>1.56215406107858</v>
      </c>
      <c r="F301" s="24">
        <v>-0.18975274568207301</v>
      </c>
      <c r="G301" s="24">
        <v>0.58473715069768095</v>
      </c>
      <c r="H301" s="24">
        <v>1.1563308806118</v>
      </c>
      <c r="I301" s="24">
        <v>0.80928185740002401</v>
      </c>
      <c r="J301" s="24">
        <v>1.21032272975037</v>
      </c>
      <c r="K301" s="24">
        <v>0.15820412899876099</v>
      </c>
      <c r="L301" s="24">
        <v>-5.6695114622292602</v>
      </c>
      <c r="M301" s="25" cm="1">
        <f t="array" ref="M301">SUMPRODUCT(B301:L301,$B$2:$L$2)</f>
        <v>-0.18769688387869099</v>
      </c>
      <c r="N301" s="25" cm="1">
        <f t="array" ref="N301">SQRT(MMULT(MMULT((B301:L301*$B$3:$L$3),($B$11:$L$21)),TRANSPOSE(B301:L301*$B$3:$L$3)))</f>
        <v>1.09536267502282</v>
      </c>
      <c r="O301" s="24">
        <f t="shared" si="8"/>
        <v>-0.17135592453411</v>
      </c>
      <c r="P301" s="25" cm="1">
        <f t="array" ref="P301">SUMPRODUCT($B301:$L301,$B$5:$L$5)+SUMPRODUCT($B301:$L301,$B$4:$L$4)*$B$2</f>
        <v>-0.18769688387869399</v>
      </c>
      <c r="Q301" s="25" cm="1">
        <f t="array" ref="Q301">SQRT((SUMPRODUCT($B301:$L301,$B$4:$L$4)^2)*($B$3^2)+SUMPRODUCT(($B301:$L301^2),($B$6:$L$6^2)))</f>
        <v>1.07518746455348</v>
      </c>
      <c r="R301" s="24">
        <f t="shared" si="9"/>
        <v>-0.174571309717273</v>
      </c>
    </row>
    <row r="302" spans="1:18" x14ac:dyDescent="0.3">
      <c r="A302" s="24">
        <v>265</v>
      </c>
      <c r="B302" s="24">
        <v>0.22599347220080099</v>
      </c>
      <c r="C302" s="24">
        <v>0.256809624071548</v>
      </c>
      <c r="D302" s="24">
        <v>0.125767769907008</v>
      </c>
      <c r="E302" s="24">
        <v>0.52419358773668101</v>
      </c>
      <c r="F302" s="24">
        <v>-0.521531789560294</v>
      </c>
      <c r="G302" s="24">
        <v>1.21470161039661</v>
      </c>
      <c r="H302" s="24">
        <v>1.7259084584533999</v>
      </c>
      <c r="I302" s="24">
        <v>0.67268609477840902</v>
      </c>
      <c r="J302" s="24">
        <v>1.3176878234091101</v>
      </c>
      <c r="K302" s="24">
        <v>-0.679316041477244</v>
      </c>
      <c r="L302" s="24">
        <v>-3.8629006099160299</v>
      </c>
      <c r="M302" s="25" cm="1">
        <f t="array" ref="M302">SUMPRODUCT(B302:L302,$B$2:$L$2)</f>
        <v>-0.13192484581354699</v>
      </c>
      <c r="N302" s="25" cm="1">
        <f t="array" ref="N302">SQRT(MMULT(MMULT((B302:L302*$B$3:$L$3),($B$11:$L$21)),TRANSPOSE(B302:L302*$B$3:$L$3)))</f>
        <v>0.89434885277751197</v>
      </c>
      <c r="O302" s="24">
        <f t="shared" si="8"/>
        <v>-0.14750938115908299</v>
      </c>
      <c r="P302" s="25" cm="1">
        <f t="array" ref="P302">SUMPRODUCT($B302:$L302,$B$5:$L$5)+SUMPRODUCT($B302:$L302,$B$4:$L$4)*$B$2</f>
        <v>-0.13192484581354899</v>
      </c>
      <c r="Q302" s="25" cm="1">
        <f t="array" ref="Q302">SQRT((SUMPRODUCT($B302:$L302,$B$4:$L$4)^2)*($B$3^2)+SUMPRODUCT(($B302:$L302^2),($B$6:$L$6^2)))</f>
        <v>0.82147647829435799</v>
      </c>
      <c r="R302" s="24">
        <f t="shared" si="9"/>
        <v>-0.16059479400733001</v>
      </c>
    </row>
    <row r="303" spans="1:18" x14ac:dyDescent="0.3">
      <c r="A303" s="24">
        <v>266</v>
      </c>
      <c r="B303" s="24">
        <v>0.96431842372659804</v>
      </c>
      <c r="C303" s="24">
        <v>0.83420836232561102</v>
      </c>
      <c r="D303" s="24">
        <v>1.29405589915551</v>
      </c>
      <c r="E303" s="24">
        <v>1.87192963045413</v>
      </c>
      <c r="F303" s="24">
        <v>1.0320906162674399</v>
      </c>
      <c r="G303" s="24">
        <v>1.37217418160652</v>
      </c>
      <c r="H303" s="24">
        <v>0.41177906869102698</v>
      </c>
      <c r="I303" s="24">
        <v>0.123015208513749</v>
      </c>
      <c r="J303" s="24">
        <v>-0.25838646796797499</v>
      </c>
      <c r="K303" s="24">
        <v>0.25057251779559098</v>
      </c>
      <c r="L303" s="24">
        <v>-6.8957574405682003</v>
      </c>
      <c r="M303" s="25" cm="1">
        <f t="array" ref="M303">SUMPRODUCT(B303:L303,$B$2:$L$2)</f>
        <v>0.119559197882622</v>
      </c>
      <c r="N303" s="25" cm="1">
        <f t="array" ref="N303">SQRT(MMULT(MMULT((B303:L303*$B$3:$L$3),($B$11:$L$21)),TRANSPOSE(B303:L303*$B$3:$L$3)))</f>
        <v>1.5674174852562199</v>
      </c>
      <c r="O303" s="24">
        <f t="shared" si="8"/>
        <v>7.6277825791306694E-2</v>
      </c>
      <c r="P303" s="25" cm="1">
        <f t="array" ref="P303">SUMPRODUCT($B303:$L303,$B$5:$L$5)+SUMPRODUCT($B303:$L303,$B$4:$L$4)*$B$2</f>
        <v>0.119559197882619</v>
      </c>
      <c r="Q303" s="25" cm="1">
        <f t="array" ref="Q303">SQRT((SUMPRODUCT($B303:$L303,$B$4:$L$4)^2)*($B$3^2)+SUMPRODUCT(($B303:$L303^2),($B$6:$L$6^2)))</f>
        <v>1.5715331939696799</v>
      </c>
      <c r="R303" s="24">
        <f t="shared" si="9"/>
        <v>7.6078060801638703E-2</v>
      </c>
    </row>
    <row r="304" spans="1:18" x14ac:dyDescent="0.3">
      <c r="A304" s="24">
        <v>267</v>
      </c>
      <c r="B304" s="24">
        <v>1.51746452402469</v>
      </c>
      <c r="C304" s="24">
        <v>-0.25963237299127701</v>
      </c>
      <c r="D304" s="24">
        <v>1.68315047781773</v>
      </c>
      <c r="E304" s="24">
        <v>-0.538074395965219</v>
      </c>
      <c r="F304" s="24">
        <v>-0.24855368943301301</v>
      </c>
      <c r="G304" s="24">
        <v>-0.20831264501984401</v>
      </c>
      <c r="H304" s="24">
        <v>1.0675695213181999</v>
      </c>
      <c r="I304" s="24">
        <v>1.4920877654084901</v>
      </c>
      <c r="J304" s="24">
        <v>0.201184130730924</v>
      </c>
      <c r="K304" s="24">
        <v>1.4970757006819999</v>
      </c>
      <c r="L304" s="24">
        <v>-5.2039590165726803</v>
      </c>
      <c r="M304" s="25" cm="1">
        <f t="array" ref="M304">SUMPRODUCT(B304:L304,$B$2:$L$2)</f>
        <v>9.6049243901233594E-2</v>
      </c>
      <c r="N304" s="25" cm="1">
        <f t="array" ref="N304">SQRT(MMULT(MMULT((B304:L304*$B$3:$L$3),($B$11:$L$21)),TRANSPOSE(B304:L304*$B$3:$L$3)))</f>
        <v>1.2596306952993299</v>
      </c>
      <c r="O304" s="24">
        <f t="shared" si="8"/>
        <v>7.6251908007377606E-2</v>
      </c>
      <c r="P304" s="25" cm="1">
        <f t="array" ref="P304">SUMPRODUCT($B304:$L304,$B$5:$L$5)+SUMPRODUCT($B304:$L304,$B$4:$L$4)*$B$2</f>
        <v>9.6049243901231401E-2</v>
      </c>
      <c r="Q304" s="25" cm="1">
        <f t="array" ref="Q304">SQRT((SUMPRODUCT($B304:$L304,$B$4:$L$4)^2)*($B$3^2)+SUMPRODUCT(($B304:$L304^2),($B$6:$L$6^2)))</f>
        <v>1.4319337732367401</v>
      </c>
      <c r="R304" s="24">
        <f t="shared" si="9"/>
        <v>6.7076596485410103E-2</v>
      </c>
    </row>
    <row r="305" spans="1:18" x14ac:dyDescent="0.3">
      <c r="A305" s="24">
        <v>268</v>
      </c>
      <c r="B305" s="24">
        <v>1.2533864443779299</v>
      </c>
      <c r="C305" s="24">
        <v>1.24425960191753</v>
      </c>
      <c r="D305" s="24">
        <v>0.42079203926091102</v>
      </c>
      <c r="E305" s="24">
        <v>-0.78404955341290306</v>
      </c>
      <c r="F305" s="24">
        <v>0.48514165171180001</v>
      </c>
      <c r="G305" s="24">
        <v>1.35803489991677</v>
      </c>
      <c r="H305" s="24">
        <v>1.13372498092197</v>
      </c>
      <c r="I305" s="24">
        <v>-6.1101483973484902E-2</v>
      </c>
      <c r="J305" s="24">
        <v>0.95069324175515202</v>
      </c>
      <c r="K305" s="24">
        <v>-0.840651391199152</v>
      </c>
      <c r="L305" s="24">
        <v>-4.1602304312765304</v>
      </c>
      <c r="M305" s="25" cm="1">
        <f t="array" ref="M305">SUMPRODUCT(B305:L305,$B$2:$L$2)</f>
        <v>-3.3485927437571297E-2</v>
      </c>
      <c r="N305" s="25" cm="1">
        <f t="array" ref="N305">SQRT(MMULT(MMULT((B305:L305*$B$3:$L$3),($B$11:$L$21)),TRANSPOSE(B305:L305*$B$3:$L$3)))</f>
        <v>0.88695779489012705</v>
      </c>
      <c r="O305" s="24">
        <f t="shared" si="8"/>
        <v>-3.7753687526608203E-2</v>
      </c>
      <c r="P305" s="25" cm="1">
        <f t="array" ref="P305">SUMPRODUCT($B305:$L305,$B$5:$L$5)+SUMPRODUCT($B305:$L305,$B$4:$L$4)*$B$2</f>
        <v>-3.3485927437571998E-2</v>
      </c>
      <c r="Q305" s="25" cm="1">
        <f t="array" ref="Q305">SQRT((SUMPRODUCT($B305:$L305,$B$4:$L$4)^2)*($B$3^2)+SUMPRODUCT(($B305:$L305^2),($B$6:$L$6^2)))</f>
        <v>0.95604490940714404</v>
      </c>
      <c r="R305" s="24">
        <f t="shared" si="9"/>
        <v>-3.50254753810018E-2</v>
      </c>
    </row>
    <row r="306" spans="1:18" x14ac:dyDescent="0.3">
      <c r="A306" s="24">
        <v>269</v>
      </c>
      <c r="B306" s="24">
        <v>-0.80544239811587603</v>
      </c>
      <c r="C306" s="24">
        <v>0.58854845372962605</v>
      </c>
      <c r="D306" s="24">
        <v>1.556776624359</v>
      </c>
      <c r="E306" s="24">
        <v>-0.42042173394194599</v>
      </c>
      <c r="F306" s="24">
        <v>-0.35013912324853602</v>
      </c>
      <c r="G306" s="24">
        <v>1.52340760552987</v>
      </c>
      <c r="H306" s="24">
        <v>1.0737748510329801</v>
      </c>
      <c r="I306" s="24">
        <v>1.3236595662211601</v>
      </c>
      <c r="J306" s="24">
        <v>0.25941821363703599</v>
      </c>
      <c r="K306" s="24">
        <v>1.0041258838171301</v>
      </c>
      <c r="L306" s="24">
        <v>-4.7537079430204496</v>
      </c>
      <c r="M306" s="25" cm="1">
        <f t="array" ref="M306">SUMPRODUCT(B306:L306,$B$2:$L$2)</f>
        <v>0.15571802623420999</v>
      </c>
      <c r="N306" s="25" cm="1">
        <f t="array" ref="N306">SQRT(MMULT(MMULT((B306:L306*$B$3:$L$3),($B$11:$L$21)),TRANSPOSE(B306:L306*$B$3:$L$3)))</f>
        <v>1.2613217270734001</v>
      </c>
      <c r="O306" s="24">
        <f t="shared" si="8"/>
        <v>0.12345623078698301</v>
      </c>
      <c r="P306" s="25" cm="1">
        <f t="array" ref="P306">SUMPRODUCT($B306:$L306,$B$5:$L$5)+SUMPRODUCT($B306:$L306,$B$4:$L$4)*$B$2</f>
        <v>0.155718026234208</v>
      </c>
      <c r="Q306" s="25" cm="1">
        <f t="array" ref="Q306">SQRT((SUMPRODUCT($B306:$L306,$B$4:$L$4)^2)*($B$3^2)+SUMPRODUCT(($B306:$L306^2),($B$6:$L$6^2)))</f>
        <v>1.35724494242414</v>
      </c>
      <c r="R306" s="24">
        <f t="shared" si="9"/>
        <v>0.11473096813025099</v>
      </c>
    </row>
    <row r="307" spans="1:18" x14ac:dyDescent="0.3">
      <c r="A307" s="24">
        <v>270</v>
      </c>
      <c r="B307" s="24">
        <v>1.5111770048820701</v>
      </c>
      <c r="C307" s="24">
        <v>1.2845091147352901</v>
      </c>
      <c r="D307" s="24">
        <v>0.67063849627356698</v>
      </c>
      <c r="E307" s="24">
        <v>-0.84611103122613696</v>
      </c>
      <c r="F307" s="24">
        <v>0.69715156303774095</v>
      </c>
      <c r="G307" s="24">
        <v>4.8748361290209499E-2</v>
      </c>
      <c r="H307" s="24">
        <v>1.61977644892216</v>
      </c>
      <c r="I307" s="24">
        <v>0.16286721936986501</v>
      </c>
      <c r="J307" s="24">
        <v>-0.84749266168947202</v>
      </c>
      <c r="K307" s="24">
        <v>-0.281573243915824</v>
      </c>
      <c r="L307" s="24">
        <v>-3.0196912716794602</v>
      </c>
      <c r="M307" s="25" cm="1">
        <f t="array" ref="M307">SUMPRODUCT(B307:L307,$B$2:$L$2)</f>
        <v>8.9091205503453494E-2</v>
      </c>
      <c r="N307" s="25" cm="1">
        <f t="array" ref="N307">SQRT(MMULT(MMULT((B307:L307*$B$3:$L$3),($B$11:$L$21)),TRANSPOSE(B307:L307*$B$3:$L$3)))</f>
        <v>0.88019951578309696</v>
      </c>
      <c r="O307" s="24">
        <f t="shared" si="8"/>
        <v>0.10121705807141999</v>
      </c>
      <c r="P307" s="25" cm="1">
        <f t="array" ref="P307">SUMPRODUCT($B307:$L307,$B$5:$L$5)+SUMPRODUCT($B307:$L307,$B$4:$L$4)*$B$2</f>
        <v>8.9091205503453993E-2</v>
      </c>
      <c r="Q307" s="25" cm="1">
        <f t="array" ref="Q307">SQRT((SUMPRODUCT($B307:$L307,$B$4:$L$4)^2)*($B$3^2)+SUMPRODUCT(($B307:$L307^2),($B$6:$L$6^2)))</f>
        <v>0.91700424713718298</v>
      </c>
      <c r="R307" s="24">
        <f t="shared" si="9"/>
        <v>9.7154626907770505E-2</v>
      </c>
    </row>
    <row r="308" spans="1:18" x14ac:dyDescent="0.3">
      <c r="A308" s="24">
        <v>271</v>
      </c>
      <c r="B308" s="24">
        <v>1.5364768134114</v>
      </c>
      <c r="C308" s="24">
        <v>1.54199325322951</v>
      </c>
      <c r="D308" s="24">
        <v>-0.84580708673699001</v>
      </c>
      <c r="E308" s="24">
        <v>0.27460695558062298</v>
      </c>
      <c r="F308" s="24">
        <v>1.9607873626408501</v>
      </c>
      <c r="G308" s="24">
        <v>-0.62397057808061795</v>
      </c>
      <c r="H308" s="24">
        <v>1.05062410019119</v>
      </c>
      <c r="I308" s="24">
        <v>-0.889271700696458</v>
      </c>
      <c r="J308" s="24">
        <v>-0.85615661242437202</v>
      </c>
      <c r="K308" s="24">
        <v>-0.92512705133202899</v>
      </c>
      <c r="L308" s="24">
        <v>-1.22415545578311</v>
      </c>
      <c r="M308" s="25" cm="1">
        <f t="array" ref="M308">SUMPRODUCT(B308:L308,$B$2:$L$2)</f>
        <v>-2.59669990217175E-2</v>
      </c>
      <c r="N308" s="25" cm="1">
        <f t="array" ref="N308">SQRT(MMULT(MMULT((B308:L308*$B$3:$L$3),($B$11:$L$21)),TRANSPOSE(B308:L308*$B$3:$L$3)))</f>
        <v>0.89460682937117098</v>
      </c>
      <c r="O308" s="24">
        <f t="shared" si="8"/>
        <v>-2.9026157826192799E-2</v>
      </c>
      <c r="P308" s="25" cm="1">
        <f t="array" ref="P308">SUMPRODUCT($B308:$L308,$B$5:$L$5)+SUMPRODUCT($B308:$L308,$B$4:$L$4)*$B$2</f>
        <v>-2.5966999021716199E-2</v>
      </c>
      <c r="Q308" s="25" cm="1">
        <f t="array" ref="Q308">SQRT((SUMPRODUCT($B308:$L308,$B$4:$L$4)^2)*($B$3^2)+SUMPRODUCT(($B308:$L308^2),($B$6:$L$6^2)))</f>
        <v>0.88843716258415095</v>
      </c>
      <c r="R308" s="24">
        <f t="shared" si="9"/>
        <v>-2.9227727199284799E-2</v>
      </c>
    </row>
    <row r="309" spans="1:18" x14ac:dyDescent="0.3">
      <c r="A309" s="24">
        <v>272</v>
      </c>
      <c r="B309" s="24">
        <v>-0.42609083134881298</v>
      </c>
      <c r="C309" s="24">
        <v>0.79418646620424904</v>
      </c>
      <c r="D309" s="24">
        <v>0.84791416041938705</v>
      </c>
      <c r="E309" s="24">
        <v>-0.56084196133266395</v>
      </c>
      <c r="F309" s="24">
        <v>0.81127718484561895</v>
      </c>
      <c r="G309" s="24">
        <v>-0.197321255461785</v>
      </c>
      <c r="H309" s="24">
        <v>1.03429539627482</v>
      </c>
      <c r="I309" s="24">
        <v>1.1832913539074399</v>
      </c>
      <c r="J309" s="24">
        <v>0.95137683080221103</v>
      </c>
      <c r="K309" s="24">
        <v>1.9935659619977499</v>
      </c>
      <c r="L309" s="24">
        <v>-5.4316533063082204</v>
      </c>
      <c r="M309" s="25" cm="1">
        <f t="array" ref="M309">SUMPRODUCT(B309:L309,$B$2:$L$2)</f>
        <v>1.5686027011033402E-2</v>
      </c>
      <c r="N309" s="25" cm="1">
        <f t="array" ref="N309">SQRT(MMULT(MMULT((B309:L309*$B$3:$L$3),($B$11:$L$21)),TRANSPOSE(B309:L309*$B$3:$L$3)))</f>
        <v>0.99209233660386698</v>
      </c>
      <c r="O309" s="24">
        <f t="shared" si="8"/>
        <v>1.58110555159914E-2</v>
      </c>
      <c r="P309" s="25" cm="1">
        <f t="array" ref="P309">SUMPRODUCT($B309:$L309,$B$5:$L$5)+SUMPRODUCT($B309:$L309,$B$4:$L$4)*$B$2</f>
        <v>1.5686027011032201E-2</v>
      </c>
      <c r="Q309" s="25" cm="1">
        <f t="array" ref="Q309">SQRT((SUMPRODUCT($B309:$L309,$B$4:$L$4)^2)*($B$3^2)+SUMPRODUCT(($B309:$L309^2),($B$6:$L$6^2)))</f>
        <v>1.1667724622562601</v>
      </c>
      <c r="R309" s="24">
        <f t="shared" si="9"/>
        <v>1.34439468863528E-2</v>
      </c>
    </row>
    <row r="310" spans="1:18" x14ac:dyDescent="0.3">
      <c r="A310" s="24">
        <v>273</v>
      </c>
      <c r="B310" s="24">
        <v>1.7887445869029499</v>
      </c>
      <c r="C310" s="24">
        <v>-0.37584930510251002</v>
      </c>
      <c r="D310" s="24">
        <v>-0.43963907316647899</v>
      </c>
      <c r="E310" s="24">
        <v>0.354781471241568</v>
      </c>
      <c r="F310" s="24">
        <v>1.79547248585972</v>
      </c>
      <c r="G310" s="24">
        <v>-0.63800512761230599</v>
      </c>
      <c r="H310" s="24">
        <v>1.6541562904192799</v>
      </c>
      <c r="I310" s="24">
        <v>1.91751391600928</v>
      </c>
      <c r="J310" s="24">
        <v>1.22313104570773</v>
      </c>
      <c r="K310" s="24">
        <v>-0.56264454480485304</v>
      </c>
      <c r="L310" s="24">
        <v>-5.7176617454543699</v>
      </c>
      <c r="M310" s="25" cm="1">
        <f t="array" ref="M310">SUMPRODUCT(B310:L310,$B$2:$L$2)</f>
        <v>-0.24737587341404599</v>
      </c>
      <c r="N310" s="25" cm="1">
        <f t="array" ref="N310">SQRT(MMULT(MMULT((B310:L310*$B$3:$L$3),($B$11:$L$21)),TRANSPOSE(B310:L310*$B$3:$L$3)))</f>
        <v>1.2356875093600601</v>
      </c>
      <c r="O310" s="24">
        <f t="shared" si="8"/>
        <v>-0.20019290600595099</v>
      </c>
      <c r="P310" s="25" cm="1">
        <f t="array" ref="P310">SUMPRODUCT($B310:$L310,$B$5:$L$5)+SUMPRODUCT($B310:$L310,$B$4:$L$4)*$B$2</f>
        <v>-0.24737587341404901</v>
      </c>
      <c r="Q310" s="25" cm="1">
        <f t="array" ref="Q310">SQRT((SUMPRODUCT($B310:$L310,$B$4:$L$4)^2)*($B$3^2)+SUMPRODUCT(($B310:$L310^2),($B$6:$L$6^2)))</f>
        <v>1.21016183181892</v>
      </c>
      <c r="R310" s="24">
        <f t="shared" si="9"/>
        <v>-0.20441553097260901</v>
      </c>
    </row>
    <row r="311" spans="1:18" x14ac:dyDescent="0.3">
      <c r="A311" s="24">
        <v>274</v>
      </c>
      <c r="B311" s="24">
        <v>1.9402224009940801</v>
      </c>
      <c r="C311" s="24">
        <v>-0.867582781290682</v>
      </c>
      <c r="D311" s="24">
        <v>-9.1723057994631804E-2</v>
      </c>
      <c r="E311" s="24">
        <v>7.4909763434969995E-2</v>
      </c>
      <c r="F311" s="24">
        <v>-0.56291988453507402</v>
      </c>
      <c r="G311" s="24">
        <v>0.72779628721059797</v>
      </c>
      <c r="H311" s="24">
        <v>-0.62010608108782095</v>
      </c>
      <c r="I311" s="24">
        <v>1.60128860737187</v>
      </c>
      <c r="J311" s="24">
        <v>1.0512767447749201</v>
      </c>
      <c r="K311" s="24">
        <v>-0.25450232449523202</v>
      </c>
      <c r="L311" s="24">
        <v>-1.9986596743829901</v>
      </c>
      <c r="M311" s="25" cm="1">
        <f t="array" ref="M311">SUMPRODUCT(B311:L311,$B$2:$L$2)</f>
        <v>-6.7553830932480505E-2</v>
      </c>
      <c r="N311" s="25" cm="1">
        <f t="array" ref="N311">SQRT(MMULT(MMULT((B311:L311*$B$3:$L$3),($B$11:$L$21)),TRANSPOSE(B311:L311*$B$3:$L$3)))</f>
        <v>0.66315765516477498</v>
      </c>
      <c r="O311" s="24">
        <f t="shared" si="8"/>
        <v>-0.101866924714449</v>
      </c>
      <c r="P311" s="25" cm="1">
        <f t="array" ref="P311">SUMPRODUCT($B311:$L311,$B$5:$L$5)+SUMPRODUCT($B311:$L311,$B$4:$L$4)*$B$2</f>
        <v>-6.7553830932483197E-2</v>
      </c>
      <c r="Q311" s="25" cm="1">
        <f t="array" ref="Q311">SQRT((SUMPRODUCT($B311:$L311,$B$4:$L$4)^2)*($B$3^2)+SUMPRODUCT(($B311:$L311^2),($B$6:$L$6^2)))</f>
        <v>0.65232593848321496</v>
      </c>
      <c r="R311" s="24">
        <f t="shared" si="9"/>
        <v>-0.10355840071231701</v>
      </c>
    </row>
    <row r="312" spans="1:18" x14ac:dyDescent="0.3">
      <c r="A312" s="24">
        <v>275</v>
      </c>
      <c r="B312" s="24">
        <v>1.2758713492312701</v>
      </c>
      <c r="C312" s="24">
        <v>1.66921639921273</v>
      </c>
      <c r="D312" s="24">
        <v>0.44800954786779501</v>
      </c>
      <c r="E312" s="24">
        <v>0.32426266818153698</v>
      </c>
      <c r="F312" s="24">
        <v>1.5102446921183501</v>
      </c>
      <c r="G312" s="24">
        <v>1.1107171952580199</v>
      </c>
      <c r="H312" s="24">
        <v>1.73426367096736</v>
      </c>
      <c r="I312" s="24">
        <v>1.0334696435789701</v>
      </c>
      <c r="J312" s="24">
        <v>-1.20568195517112E-3</v>
      </c>
      <c r="K312" s="24">
        <v>1.1282606743397601</v>
      </c>
      <c r="L312" s="24">
        <v>-9.2331101588006295</v>
      </c>
      <c r="M312" s="25" cm="1">
        <f t="array" ref="M312">SUMPRODUCT(B312:L312,$B$2:$L$2)</f>
        <v>-0.17446565881361401</v>
      </c>
      <c r="N312" s="25" cm="1">
        <f t="array" ref="N312">SQRT(MMULT(MMULT((B312:L312*$B$3:$L$3),($B$11:$L$21)),TRANSPOSE(B312:L312*$B$3:$L$3)))</f>
        <v>1.70345564330656</v>
      </c>
      <c r="O312" s="24">
        <f t="shared" si="8"/>
        <v>-0.102418668486701</v>
      </c>
      <c r="P312" s="25" cm="1">
        <f t="array" ref="P312">SUMPRODUCT($B312:$L312,$B$5:$L$5)+SUMPRODUCT($B312:$L312,$B$4:$L$4)*$B$2</f>
        <v>-0.174465658813617</v>
      </c>
      <c r="Q312" s="25" cm="1">
        <f t="array" ref="Q312">SQRT((SUMPRODUCT($B312:$L312,$B$4:$L$4)^2)*($B$3^2)+SUMPRODUCT(($B312:$L312^2),($B$6:$L$6^2)))</f>
        <v>1.7358114975538901</v>
      </c>
      <c r="R312" s="24">
        <f t="shared" si="9"/>
        <v>-0.100509565156974</v>
      </c>
    </row>
    <row r="313" spans="1:18" x14ac:dyDescent="0.3">
      <c r="A313" s="24">
        <v>276</v>
      </c>
      <c r="B313" s="24">
        <v>-0.96353892335959901</v>
      </c>
      <c r="C313" s="24">
        <v>0.206745909939445</v>
      </c>
      <c r="D313" s="24">
        <v>-0.353871703317583</v>
      </c>
      <c r="E313" s="24">
        <v>0.53158631848993598</v>
      </c>
      <c r="F313" s="24">
        <v>0.93581553311190502</v>
      </c>
      <c r="G313" s="24">
        <v>0.88018853435339395</v>
      </c>
      <c r="H313" s="24">
        <v>1.6297157570667899</v>
      </c>
      <c r="I313" s="24">
        <v>-0.77462056828728398</v>
      </c>
      <c r="J313" s="24">
        <v>-0.18377490000004301</v>
      </c>
      <c r="K313" s="24">
        <v>1.89820777871777</v>
      </c>
      <c r="L313" s="24">
        <v>-2.80645373671473</v>
      </c>
      <c r="M313" s="25" cm="1">
        <f t="array" ref="M313">SUMPRODUCT(B313:L313,$B$2:$L$2)</f>
        <v>-0.123928046716063</v>
      </c>
      <c r="N313" s="25" cm="1">
        <f t="array" ref="N313">SQRT(MMULT(MMULT((B313:L313*$B$3:$L$3),($B$11:$L$21)),TRANSPOSE(B313:L313*$B$3:$L$3)))</f>
        <v>0.655840297844415</v>
      </c>
      <c r="O313" s="24">
        <f t="shared" si="8"/>
        <v>-0.18896070754326</v>
      </c>
      <c r="P313" s="25" cm="1">
        <f t="array" ref="P313">SUMPRODUCT($B313:$L313,$B$5:$L$5)+SUMPRODUCT($B313:$L313,$B$4:$L$4)*$B$2</f>
        <v>-0.123928046716064</v>
      </c>
      <c r="Q313" s="25" cm="1">
        <f t="array" ref="Q313">SQRT((SUMPRODUCT($B313:$L313,$B$4:$L$4)^2)*($B$3^2)+SUMPRODUCT(($B313:$L313^2),($B$6:$L$6^2)))</f>
        <v>0.70121976296392596</v>
      </c>
      <c r="R313" s="24">
        <f t="shared" si="9"/>
        <v>-0.17673210776639101</v>
      </c>
    </row>
    <row r="314" spans="1:18" x14ac:dyDescent="0.3">
      <c r="A314" s="24">
        <v>277</v>
      </c>
      <c r="B314" s="24">
        <v>0.130993005784379</v>
      </c>
      <c r="C314" s="24">
        <v>1.7911656743037101</v>
      </c>
      <c r="D314" s="24">
        <v>-0.55932233435618495</v>
      </c>
      <c r="E314" s="24">
        <v>0.73249577906337204</v>
      </c>
      <c r="F314" s="24">
        <v>4.5291443178195001E-2</v>
      </c>
      <c r="G314" s="24">
        <v>1.1237302006920999</v>
      </c>
      <c r="H314" s="24">
        <v>8.3049108474348293E-2</v>
      </c>
      <c r="I314" s="24">
        <v>0.90553062872915702</v>
      </c>
      <c r="J314" s="24">
        <v>-0.99809801363649198</v>
      </c>
      <c r="K314" s="24">
        <v>-0.41618217043501099</v>
      </c>
      <c r="L314" s="24">
        <v>-1.83865332179757</v>
      </c>
      <c r="M314" s="25" cm="1">
        <f t="array" ref="M314">SUMPRODUCT(B314:L314,$B$2:$L$2)</f>
        <v>2.5926837422532999E-2</v>
      </c>
      <c r="N314" s="25" cm="1">
        <f t="array" ref="N314">SQRT(MMULT(MMULT((B314:L314*$B$3:$L$3),($B$11:$L$21)),TRANSPOSE(B314:L314*$B$3:$L$3)))</f>
        <v>0.90052076992229702</v>
      </c>
      <c r="O314" s="24">
        <f t="shared" si="8"/>
        <v>2.8790937742357799E-2</v>
      </c>
      <c r="P314" s="25" cm="1">
        <f t="array" ref="P314">SUMPRODUCT($B314:$L314,$B$5:$L$5)+SUMPRODUCT($B314:$L314,$B$4:$L$4)*$B$2</f>
        <v>2.5926837422532802E-2</v>
      </c>
      <c r="Q314" s="25" cm="1">
        <f t="array" ref="Q314">SQRT((SUMPRODUCT($B314:$L314,$B$4:$L$4)^2)*($B$3^2)+SUMPRODUCT(($B314:$L314^2),($B$6:$L$6^2)))</f>
        <v>0.83610770678023605</v>
      </c>
      <c r="R314" s="24">
        <f t="shared" si="9"/>
        <v>3.1008968356929002E-2</v>
      </c>
    </row>
    <row r="315" spans="1:18" x14ac:dyDescent="0.3">
      <c r="A315" s="24">
        <v>278</v>
      </c>
      <c r="B315" s="24">
        <v>0.95281255469915804</v>
      </c>
      <c r="C315" s="24">
        <v>-0.81441255502241905</v>
      </c>
      <c r="D315" s="24">
        <v>1.0486607261938301</v>
      </c>
      <c r="E315" s="24">
        <v>0.164166587146889</v>
      </c>
      <c r="F315" s="24">
        <v>1.70440793514924</v>
      </c>
      <c r="G315" s="24">
        <v>0.78281939480183804</v>
      </c>
      <c r="H315" s="24">
        <v>-0.97576446172660103</v>
      </c>
      <c r="I315" s="24">
        <v>1.0499289508572001</v>
      </c>
      <c r="J315" s="24">
        <v>-4.4912516424534803E-2</v>
      </c>
      <c r="K315" s="24">
        <v>1.06411673298124</v>
      </c>
      <c r="L315" s="24">
        <v>-3.9318233486558398</v>
      </c>
      <c r="M315" s="25" cm="1">
        <f t="array" ref="M315">SUMPRODUCT(B315:L315,$B$2:$L$2)</f>
        <v>0.185965152255819</v>
      </c>
      <c r="N315" s="25" cm="1">
        <f t="array" ref="N315">SQRT(MMULT(MMULT((B315:L315*$B$3:$L$3),($B$11:$L$21)),TRANSPOSE(B315:L315*$B$3:$L$3)))</f>
        <v>0.96212048965896102</v>
      </c>
      <c r="O315" s="24">
        <f t="shared" si="8"/>
        <v>0.193286760083176</v>
      </c>
      <c r="P315" s="25" cm="1">
        <f t="array" ref="P315">SUMPRODUCT($B315:$L315,$B$5:$L$5)+SUMPRODUCT($B315:$L315,$B$4:$L$4)*$B$2</f>
        <v>0.185965152255816</v>
      </c>
      <c r="Q315" s="25" cm="1">
        <f t="array" ref="Q315">SQRT((SUMPRODUCT($B315:$L315,$B$4:$L$4)^2)*($B$3^2)+SUMPRODUCT(($B315:$L315^2),($B$6:$L$6^2)))</f>
        <v>1.08561922070082</v>
      </c>
      <c r="R315" s="24">
        <f t="shared" si="9"/>
        <v>0.17129869176023499</v>
      </c>
    </row>
    <row r="316" spans="1:18" x14ac:dyDescent="0.3">
      <c r="A316" s="24">
        <v>279</v>
      </c>
      <c r="B316" s="24">
        <v>0.18156976389080601</v>
      </c>
      <c r="C316" s="24">
        <v>0.49936560562070498</v>
      </c>
      <c r="D316" s="24">
        <v>-0.69540503274319898</v>
      </c>
      <c r="E316" s="24">
        <v>-0.238069452520664</v>
      </c>
      <c r="F316" s="24">
        <v>1.2274358184424901</v>
      </c>
      <c r="G316" s="24">
        <v>-0.34431035958943301</v>
      </c>
      <c r="H316" s="24">
        <v>-0.60556343642930699</v>
      </c>
      <c r="I316" s="24">
        <v>0.68749999264281103</v>
      </c>
      <c r="J316" s="24">
        <v>0.482667643015121</v>
      </c>
      <c r="K316" s="24">
        <v>-3.9388395936583703E-3</v>
      </c>
      <c r="L316" s="24">
        <v>-0.19125170273566799</v>
      </c>
      <c r="M316" s="25" cm="1">
        <f t="array" ref="M316">SUMPRODUCT(B316:L316,$B$2:$L$2)</f>
        <v>3.8672639820865003E-2</v>
      </c>
      <c r="N316" s="25" cm="1">
        <f t="array" ref="N316">SQRT(MMULT(MMULT((B316:L316*$B$3:$L$3),($B$11:$L$21)),TRANSPOSE(B316:L316*$B$3:$L$3)))</f>
        <v>0.50774894494252298</v>
      </c>
      <c r="O316" s="24">
        <f t="shared" si="8"/>
        <v>7.6164884646373304E-2</v>
      </c>
      <c r="P316" s="25" cm="1">
        <f t="array" ref="P316">SUMPRODUCT($B316:$L316,$B$5:$L$5)+SUMPRODUCT($B316:$L316,$B$4:$L$4)*$B$2</f>
        <v>3.8672639820865398E-2</v>
      </c>
      <c r="Q316" s="25" cm="1">
        <f t="array" ref="Q316">SQRT((SUMPRODUCT($B316:$L316,$B$4:$L$4)^2)*($B$3^2)+SUMPRODUCT(($B316:$L316^2),($B$6:$L$6^2)))</f>
        <v>0.54500063679236599</v>
      </c>
      <c r="R316" s="24">
        <f t="shared" si="9"/>
        <v>7.0958889238140199E-2</v>
      </c>
    </row>
    <row r="317" spans="1:18" x14ac:dyDescent="0.3">
      <c r="A317" s="24">
        <v>280</v>
      </c>
      <c r="B317" s="24">
        <v>-0.24742639807323599</v>
      </c>
      <c r="C317" s="24">
        <v>0.89302130757381404</v>
      </c>
      <c r="D317" s="24">
        <v>0.89001709200385903</v>
      </c>
      <c r="E317" s="24">
        <v>1.92766669227402</v>
      </c>
      <c r="F317" s="24">
        <v>0.51351524086029998</v>
      </c>
      <c r="G317" s="24">
        <v>1.7206807221695599</v>
      </c>
      <c r="H317" s="24">
        <v>-7.8482298164009895E-2</v>
      </c>
      <c r="I317" s="24">
        <v>-0.91489253301540496</v>
      </c>
      <c r="J317" s="24">
        <v>-0.75700819879574499</v>
      </c>
      <c r="K317" s="24">
        <v>1.17943688694364</v>
      </c>
      <c r="L317" s="24">
        <v>-4.1265285137768002</v>
      </c>
      <c r="M317" s="25" cm="1">
        <f t="array" ref="M317">SUMPRODUCT(B317:L317,$B$2:$L$2)</f>
        <v>0.161629829122239</v>
      </c>
      <c r="N317" s="25" cm="1">
        <f t="array" ref="N317">SQRT(MMULT(MMULT((B317:L317*$B$3:$L$3),($B$11:$L$21)),TRANSPOSE(B317:L317*$B$3:$L$3)))</f>
        <v>1.11140635439041</v>
      </c>
      <c r="O317" s="24">
        <f t="shared" si="8"/>
        <v>0.145428203180367</v>
      </c>
      <c r="P317" s="25" cm="1">
        <f t="array" ref="P317">SUMPRODUCT($B317:$L317,$B$5:$L$5)+SUMPRODUCT($B317:$L317,$B$4:$L$4)*$B$2</f>
        <v>0.161629829122237</v>
      </c>
      <c r="Q317" s="25" cm="1">
        <f t="array" ref="Q317">SQRT((SUMPRODUCT($B317:$L317,$B$4:$L$4)^2)*($B$3^2)+SUMPRODUCT(($B317:$L317^2),($B$6:$L$6^2)))</f>
        <v>1.14758204750057</v>
      </c>
      <c r="R317" s="24">
        <f t="shared" si="9"/>
        <v>0.14084381110201799</v>
      </c>
    </row>
    <row r="318" spans="1:18" x14ac:dyDescent="0.3">
      <c r="A318" s="24">
        <v>281</v>
      </c>
      <c r="B318" s="24">
        <v>1.0596180200999501</v>
      </c>
      <c r="C318" s="24">
        <v>0.76173877638867205</v>
      </c>
      <c r="D318" s="24">
        <v>1.58107345303151</v>
      </c>
      <c r="E318" s="24">
        <v>-0.77391479939644403</v>
      </c>
      <c r="F318" s="24">
        <v>0.93999462098428399</v>
      </c>
      <c r="G318" s="24">
        <v>-0.118713913911605</v>
      </c>
      <c r="H318" s="24">
        <v>0.29967119221829702</v>
      </c>
      <c r="I318" s="24">
        <v>1.9255181851963801</v>
      </c>
      <c r="J318" s="24">
        <v>0.40491355137400997</v>
      </c>
      <c r="K318" s="24">
        <v>0.75258818478952605</v>
      </c>
      <c r="L318" s="24">
        <v>-5.8324872707745801</v>
      </c>
      <c r="M318" s="25" cm="1">
        <f t="array" ref="M318">SUMPRODUCT(B318:L318,$B$2:$L$2)</f>
        <v>0.181524914930975</v>
      </c>
      <c r="N318" s="25" cm="1">
        <f t="array" ref="N318">SQRT(MMULT(MMULT((B318:L318*$B$3:$L$3),($B$11:$L$21)),TRANSPOSE(B318:L318*$B$3:$L$3)))</f>
        <v>1.3872739825176099</v>
      </c>
      <c r="O318" s="24">
        <f t="shared" si="8"/>
        <v>0.13085008240516799</v>
      </c>
      <c r="P318" s="25" cm="1">
        <f t="array" ref="P318">SUMPRODUCT($B318:$L318,$B$5:$L$5)+SUMPRODUCT($B318:$L318,$B$4:$L$4)*$B$2</f>
        <v>0.181524914930973</v>
      </c>
      <c r="Q318" s="25" cm="1">
        <f t="array" ref="Q318">SQRT((SUMPRODUCT($B318:$L318,$B$4:$L$4)^2)*($B$3^2)+SUMPRODUCT(($B318:$L318^2),($B$6:$L$6^2)))</f>
        <v>1.5341346016458499</v>
      </c>
      <c r="R318" s="24">
        <f t="shared" si="9"/>
        <v>0.11832398196105499</v>
      </c>
    </row>
    <row r="319" spans="1:18" x14ac:dyDescent="0.3">
      <c r="A319" s="24">
        <v>282</v>
      </c>
      <c r="B319" s="24">
        <v>0.122413182239028</v>
      </c>
      <c r="C319" s="24">
        <v>-0.17328523617737299</v>
      </c>
      <c r="D319" s="24">
        <v>1.9654071513854401</v>
      </c>
      <c r="E319" s="24">
        <v>-0.53510449470194299</v>
      </c>
      <c r="F319" s="24">
        <v>1.3951451277122999</v>
      </c>
      <c r="G319" s="24">
        <v>-0.61430946559990596</v>
      </c>
      <c r="H319" s="24">
        <v>-0.880080952653993</v>
      </c>
      <c r="I319" s="24">
        <v>1.2471493251860299</v>
      </c>
      <c r="J319" s="24">
        <v>0.67027683716742403</v>
      </c>
      <c r="K319" s="24">
        <v>-0.84012640282279705</v>
      </c>
      <c r="L319" s="24">
        <v>-1.35748507173421</v>
      </c>
      <c r="M319" s="25" cm="1">
        <f t="array" ref="M319">SUMPRODUCT(B319:L319,$B$2:$L$2)</f>
        <v>0.49712315112572802</v>
      </c>
      <c r="N319" s="25" cm="1">
        <f t="array" ref="N319">SQRT(MMULT(MMULT((B319:L319*$B$3:$L$3),($B$11:$L$21)),TRANSPOSE(B319:L319*$B$3:$L$3)))</f>
        <v>1.29188986828907</v>
      </c>
      <c r="O319" s="24">
        <f t="shared" si="8"/>
        <v>0.384803041906427</v>
      </c>
      <c r="P319" s="25" cm="1">
        <f t="array" ref="P319">SUMPRODUCT($B319:$L319,$B$5:$L$5)+SUMPRODUCT($B319:$L319,$B$4:$L$4)*$B$2</f>
        <v>0.49712315112572703</v>
      </c>
      <c r="Q319" s="25" cm="1">
        <f t="array" ref="Q319">SQRT((SUMPRODUCT($B319:$L319,$B$4:$L$4)^2)*($B$3^2)+SUMPRODUCT(($B319:$L319^2),($B$6:$L$6^2)))</f>
        <v>1.34214726909277</v>
      </c>
      <c r="R319" s="24">
        <f t="shared" si="9"/>
        <v>0.370393892364555</v>
      </c>
    </row>
    <row r="320" spans="1:18" x14ac:dyDescent="0.3">
      <c r="A320" s="24">
        <v>283</v>
      </c>
      <c r="B320" s="24">
        <v>-0.60688343678974199</v>
      </c>
      <c r="C320" s="24">
        <v>-0.26178499091581298</v>
      </c>
      <c r="D320" s="24">
        <v>-0.431500895033678</v>
      </c>
      <c r="E320" s="24">
        <v>1.6639938048557701</v>
      </c>
      <c r="F320" s="24">
        <v>0.567741889801333</v>
      </c>
      <c r="G320" s="24">
        <v>1.3452659723290701</v>
      </c>
      <c r="H320" s="24">
        <v>1.5161542278006399</v>
      </c>
      <c r="I320" s="24">
        <v>-0.68232962337361402</v>
      </c>
      <c r="J320" s="24">
        <v>1.7684223638407399</v>
      </c>
      <c r="K320" s="24">
        <v>1.0134832387919901</v>
      </c>
      <c r="L320" s="24">
        <v>-4.8925625513066899</v>
      </c>
      <c r="M320" s="25" cm="1">
        <f t="array" ref="M320">SUMPRODUCT(B320:L320,$B$2:$L$2)</f>
        <v>-0.27087671908041999</v>
      </c>
      <c r="N320" s="25" cm="1">
        <f t="array" ref="N320">SQRT(MMULT(MMULT((B320:L320*$B$3:$L$3),($B$11:$L$21)),TRANSPOSE(B320:L320*$B$3:$L$3)))</f>
        <v>1.01337378694104</v>
      </c>
      <c r="O320" s="24">
        <f t="shared" si="8"/>
        <v>-0.26730188067927602</v>
      </c>
      <c r="P320" s="25" cm="1">
        <f t="array" ref="P320">SUMPRODUCT($B320:$L320,$B$5:$L$5)+SUMPRODUCT($B320:$L320,$B$4:$L$4)*$B$2</f>
        <v>-0.27087671908042299</v>
      </c>
      <c r="Q320" s="25" cm="1">
        <f t="array" ref="Q320">SQRT((SUMPRODUCT($B320:$L320,$B$4:$L$4)^2)*($B$3^2)+SUMPRODUCT(($B320:$L320^2),($B$6:$L$6^2)))</f>
        <v>1.03084412779245</v>
      </c>
      <c r="R320" s="24">
        <f t="shared" si="9"/>
        <v>-0.26277175353416898</v>
      </c>
    </row>
    <row r="321" spans="1:18" x14ac:dyDescent="0.3">
      <c r="A321" s="24">
        <v>284</v>
      </c>
      <c r="B321" s="24">
        <v>1.8758765117784699</v>
      </c>
      <c r="C321" s="24">
        <v>1.7608755684444199</v>
      </c>
      <c r="D321" s="24">
        <v>1.8701153703886899</v>
      </c>
      <c r="E321" s="24">
        <v>0.91984314621437602</v>
      </c>
      <c r="F321" s="24">
        <v>-0.53813163420040699</v>
      </c>
      <c r="G321" s="24">
        <v>-0.121964060849967</v>
      </c>
      <c r="H321" s="24">
        <v>0.13807387743458299</v>
      </c>
      <c r="I321" s="24">
        <v>4.8889016081286499E-2</v>
      </c>
      <c r="J321" s="24">
        <v>-0.69212402428706399</v>
      </c>
      <c r="K321" s="24">
        <v>-0.12683610946083601</v>
      </c>
      <c r="L321" s="24">
        <v>-4.1346176615435501</v>
      </c>
      <c r="M321" s="25" cm="1">
        <f t="array" ref="M321">SUMPRODUCT(B321:L321,$B$2:$L$2)</f>
        <v>0.31638312978410799</v>
      </c>
      <c r="N321" s="25" cm="1">
        <f t="array" ref="N321">SQRT(MMULT(MMULT((B321:L321*$B$3:$L$3),($B$11:$L$21)),TRANSPOSE(B321:L321*$B$3:$L$3)))</f>
        <v>1.57073773717167</v>
      </c>
      <c r="O321" s="24">
        <f t="shared" si="8"/>
        <v>0.20142326901357799</v>
      </c>
      <c r="P321" s="25" cm="1">
        <f t="array" ref="P321">SUMPRODUCT($B321:$L321,$B$5:$L$5)+SUMPRODUCT($B321:$L321,$B$4:$L$4)*$B$2</f>
        <v>0.31638312978410799</v>
      </c>
      <c r="Q321" s="25" cm="1">
        <f t="array" ref="Q321">SQRT((SUMPRODUCT($B321:$L321,$B$4:$L$4)^2)*($B$3^2)+SUMPRODUCT(($B321:$L321^2),($B$6:$L$6^2)))</f>
        <v>1.52768380372332</v>
      </c>
      <c r="R321" s="24">
        <f t="shared" si="9"/>
        <v>0.207099878268662</v>
      </c>
    </row>
    <row r="322" spans="1:18" x14ac:dyDescent="0.3">
      <c r="A322" s="24">
        <v>285</v>
      </c>
      <c r="B322" s="24">
        <v>1.3309363339345901</v>
      </c>
      <c r="C322" s="24">
        <v>0.11724257473491501</v>
      </c>
      <c r="D322" s="24">
        <v>-0.59659878721728699</v>
      </c>
      <c r="E322" s="24">
        <v>0.39497255204856702</v>
      </c>
      <c r="F322" s="24">
        <v>0.74509132977572801</v>
      </c>
      <c r="G322" s="24">
        <v>-0.85412518501093504</v>
      </c>
      <c r="H322" s="24">
        <v>0.69725610854184905</v>
      </c>
      <c r="I322" s="24">
        <v>1.56558214261863</v>
      </c>
      <c r="J322" s="24">
        <v>-0.45346449878906903</v>
      </c>
      <c r="K322" s="24">
        <v>1.02479844798282</v>
      </c>
      <c r="L322" s="24">
        <v>-2.97169101861981</v>
      </c>
      <c r="M322" s="25" cm="1">
        <f t="array" ref="M322">SUMPRODUCT(B322:L322,$B$2:$L$2)</f>
        <v>-0.12738887775091001</v>
      </c>
      <c r="N322" s="25" cm="1">
        <f t="array" ref="N322">SQRT(MMULT(MMULT((B322:L322*$B$3:$L$3),($B$11:$L$21)),TRANSPOSE(B322:L322*$B$3:$L$3)))</f>
        <v>0.79744542289402298</v>
      </c>
      <c r="O322" s="24">
        <f t="shared" si="8"/>
        <v>-0.15974620217719801</v>
      </c>
      <c r="P322" s="25" cm="1">
        <f t="array" ref="P322">SUMPRODUCT($B322:$L322,$B$5:$L$5)+SUMPRODUCT($B322:$L322,$B$4:$L$4)*$B$2</f>
        <v>-0.12738887775091201</v>
      </c>
      <c r="Q322" s="25" cm="1">
        <f t="array" ref="Q322">SQRT((SUMPRODUCT($B322:$L322,$B$4:$L$4)^2)*($B$3^2)+SUMPRODUCT(($B322:$L322^2),($B$6:$L$6^2)))</f>
        <v>0.79537424059898199</v>
      </c>
      <c r="R322" s="24">
        <f t="shared" si="9"/>
        <v>-0.16016218686561601</v>
      </c>
    </row>
    <row r="323" spans="1:18" x14ac:dyDescent="0.3">
      <c r="A323" s="24">
        <v>286</v>
      </c>
      <c r="B323" s="24">
        <v>-0.497643352159857</v>
      </c>
      <c r="C323" s="24">
        <v>1.75183768172675</v>
      </c>
      <c r="D323" s="24">
        <v>-1.2355926736681301E-2</v>
      </c>
      <c r="E323" s="24">
        <v>-0.31472762427858297</v>
      </c>
      <c r="F323" s="24">
        <v>1.4453874862926399</v>
      </c>
      <c r="G323" s="24">
        <v>-0.30019429927471097</v>
      </c>
      <c r="H323" s="24">
        <v>-0.97356971566643802</v>
      </c>
      <c r="I323" s="24">
        <v>-0.88273046897642105</v>
      </c>
      <c r="J323" s="24">
        <v>1.5162527768930301</v>
      </c>
      <c r="K323" s="24">
        <v>-0.189287063128705</v>
      </c>
      <c r="L323" s="24">
        <v>-0.54296949469103095</v>
      </c>
      <c r="M323" s="25" cm="1">
        <f t="array" ref="M323">SUMPRODUCT(B323:L323,$B$2:$L$2)</f>
        <v>0.18644567534638701</v>
      </c>
      <c r="N323" s="25" cm="1">
        <f t="array" ref="N323">SQRT(MMULT(MMULT((B323:L323*$B$3:$L$3),($B$11:$L$21)),TRANSPOSE(B323:L323*$B$3:$L$3)))</f>
        <v>0.74370564993104504</v>
      </c>
      <c r="O323" s="24">
        <f t="shared" si="8"/>
        <v>0.25069821019064997</v>
      </c>
      <c r="P323" s="25" cm="1">
        <f t="array" ref="P323">SUMPRODUCT($B323:$L323,$B$5:$L$5)+SUMPRODUCT($B323:$L323,$B$4:$L$4)*$B$2</f>
        <v>0.18644567534639001</v>
      </c>
      <c r="Q323" s="25" cm="1">
        <f t="array" ref="Q323">SQRT((SUMPRODUCT($B323:$L323,$B$4:$L$4)^2)*($B$3^2)+SUMPRODUCT(($B323:$L323^2),($B$6:$L$6^2)))</f>
        <v>0.68792900843285598</v>
      </c>
      <c r="R323" s="24">
        <f t="shared" si="9"/>
        <v>0.27102458692812498</v>
      </c>
    </row>
    <row r="324" spans="1:18" x14ac:dyDescent="0.3">
      <c r="A324" s="24">
        <v>287</v>
      </c>
      <c r="B324" s="24">
        <v>1.7384620319756601</v>
      </c>
      <c r="C324" s="24">
        <v>-0.32095191472853002</v>
      </c>
      <c r="D324" s="24">
        <v>-0.48043681415440398</v>
      </c>
      <c r="E324" s="24">
        <v>-0.87157234252928695</v>
      </c>
      <c r="F324" s="24">
        <v>1.03731025783997</v>
      </c>
      <c r="G324" s="24">
        <v>2.0117425873135999E-2</v>
      </c>
      <c r="H324" s="24">
        <v>1.6162463318754702E-2</v>
      </c>
      <c r="I324" s="24">
        <v>1.0169453906919801</v>
      </c>
      <c r="J324" s="24">
        <v>6.0244989721665899E-2</v>
      </c>
      <c r="K324" s="24">
        <v>-4.8700742082792702E-2</v>
      </c>
      <c r="L324" s="24">
        <v>-1.16758074592615</v>
      </c>
      <c r="M324" s="25" cm="1">
        <f t="array" ref="M324">SUMPRODUCT(B324:L324,$B$2:$L$2)</f>
        <v>-4.9206571330787999E-2</v>
      </c>
      <c r="N324" s="25" cm="1">
        <f t="array" ref="N324">SQRT(MMULT(MMULT((B324:L324*$B$3:$L$3),($B$11:$L$21)),TRANSPOSE(B324:L324*$B$3:$L$3)))</f>
        <v>0.53553034357574403</v>
      </c>
      <c r="O324" s="24">
        <f t="shared" si="8"/>
        <v>-9.1883815587805895E-2</v>
      </c>
      <c r="P324" s="25" cm="1">
        <f t="array" ref="P324">SUMPRODUCT($B324:$L324,$B$5:$L$5)+SUMPRODUCT($B324:$L324,$B$4:$L$4)*$B$2</f>
        <v>-4.9206571330788901E-2</v>
      </c>
      <c r="Q324" s="25" cm="1">
        <f t="array" ref="Q324">SQRT((SUMPRODUCT($B324:$L324,$B$4:$L$4)^2)*($B$3^2)+SUMPRODUCT(($B324:$L324^2),($B$6:$L$6^2)))</f>
        <v>0.53765343811856803</v>
      </c>
      <c r="R324" s="24">
        <f t="shared" si="9"/>
        <v>-9.1520983299166594E-2</v>
      </c>
    </row>
    <row r="325" spans="1:18" x14ac:dyDescent="0.3">
      <c r="A325" s="24">
        <v>288</v>
      </c>
      <c r="B325" s="24">
        <v>1.7757283784586799</v>
      </c>
      <c r="C325" s="24">
        <v>-0.775328471646618</v>
      </c>
      <c r="D325" s="24">
        <v>1.0292000611934999</v>
      </c>
      <c r="E325" s="24">
        <v>1.9075496603716999</v>
      </c>
      <c r="F325" s="24">
        <v>0.473091987699297</v>
      </c>
      <c r="G325" s="24">
        <v>-0.58830575353055203</v>
      </c>
      <c r="H325" s="24">
        <v>1.4920281293407101</v>
      </c>
      <c r="I325" s="24">
        <v>-0.96821742480707895</v>
      </c>
      <c r="J325" s="24">
        <v>1.6482776379011601</v>
      </c>
      <c r="K325" s="24">
        <v>0.84540733614409003</v>
      </c>
      <c r="L325" s="24">
        <v>-5.8394315411248696</v>
      </c>
      <c r="M325" s="25" cm="1">
        <f t="array" ref="M325">SUMPRODUCT(B325:L325,$B$2:$L$2)</f>
        <v>-8.42870497013819E-2</v>
      </c>
      <c r="N325" s="25" cm="1">
        <f t="array" ref="N325">SQRT(MMULT(MMULT((B325:L325*$B$3:$L$3),($B$11:$L$21)),TRANSPOSE(B325:L325*$B$3:$L$3)))</f>
        <v>1.2027511581331001</v>
      </c>
      <c r="O325" s="24">
        <f t="shared" si="8"/>
        <v>-7.0078543788069603E-2</v>
      </c>
      <c r="P325" s="25" cm="1">
        <f t="array" ref="P325">SUMPRODUCT($B325:$L325,$B$5:$L$5)+SUMPRODUCT($B325:$L325,$B$4:$L$4)*$B$2</f>
        <v>-8.4287049701385106E-2</v>
      </c>
      <c r="Q325" s="25" cm="1">
        <f t="array" ref="Q325">SQRT((SUMPRODUCT($B325:$L325,$B$4:$L$4)^2)*($B$3^2)+SUMPRODUCT(($B325:$L325^2),($B$6:$L$6^2)))</f>
        <v>1.3196893812599499</v>
      </c>
      <c r="R325" s="24">
        <f t="shared" si="9"/>
        <v>-6.3868854973215899E-2</v>
      </c>
    </row>
    <row r="326" spans="1:18" x14ac:dyDescent="0.3">
      <c r="A326" s="24">
        <v>289</v>
      </c>
      <c r="B326" s="24">
        <v>1.5016435481085999</v>
      </c>
      <c r="C326" s="24">
        <v>-0.77195338727172502</v>
      </c>
      <c r="D326" s="24">
        <v>0.53647352715563801</v>
      </c>
      <c r="E326" s="24">
        <v>-1.8176300126066199E-2</v>
      </c>
      <c r="F326" s="24">
        <v>1.3208979034219399</v>
      </c>
      <c r="G326" s="24">
        <v>0.23376686131784999</v>
      </c>
      <c r="H326" s="24">
        <v>1.61264582939741</v>
      </c>
      <c r="I326" s="24">
        <v>-8.6807908004627093E-2</v>
      </c>
      <c r="J326" s="24">
        <v>-2.3960150810747202E-2</v>
      </c>
      <c r="K326" s="24">
        <v>1.4060387793651501</v>
      </c>
      <c r="L326" s="24">
        <v>-4.71056870255343</v>
      </c>
      <c r="M326" s="25" cm="1">
        <f t="array" ref="M326">SUMPRODUCT(B326:L326,$B$2:$L$2)</f>
        <v>-9.2056441892993696E-2</v>
      </c>
      <c r="N326" s="25" cm="1">
        <f t="array" ref="N326">SQRT(MMULT(MMULT((B326:L326*$B$3:$L$3),($B$11:$L$21)),TRANSPOSE(B326:L326*$B$3:$L$3)))</f>
        <v>0.83347790747752504</v>
      </c>
      <c r="O326" s="24">
        <f t="shared" si="8"/>
        <v>-0.110448568662842</v>
      </c>
      <c r="P326" s="25" cm="1">
        <f t="array" ref="P326">SUMPRODUCT($B326:$L326,$B$5:$L$5)+SUMPRODUCT($B326:$L326,$B$4:$L$4)*$B$2</f>
        <v>-9.2056441892996194E-2</v>
      </c>
      <c r="Q326" s="25" cm="1">
        <f t="array" ref="Q326">SQRT((SUMPRODUCT($B326:$L326,$B$4:$L$4)^2)*($B$3^2)+SUMPRODUCT(($B326:$L326^2),($B$6:$L$6^2)))</f>
        <v>0.96028946412470495</v>
      </c>
      <c r="R326" s="24">
        <f t="shared" si="9"/>
        <v>-9.5863221801464699E-2</v>
      </c>
    </row>
    <row r="327" spans="1:18" x14ac:dyDescent="0.3">
      <c r="A327" s="24">
        <v>290</v>
      </c>
      <c r="B327" s="24">
        <v>-0.64149426308834001</v>
      </c>
      <c r="C327" s="24">
        <v>1.6836095305814001</v>
      </c>
      <c r="D327" s="24">
        <v>-6.3647018331872501E-2</v>
      </c>
      <c r="E327" s="24">
        <v>1.21240428961663</v>
      </c>
      <c r="F327" s="24">
        <v>1.3432308948924401</v>
      </c>
      <c r="G327" s="24">
        <v>1.5012976439476999</v>
      </c>
      <c r="H327" s="24">
        <v>1.37399741446313</v>
      </c>
      <c r="I327" s="24">
        <v>-0.69976319499812401</v>
      </c>
      <c r="J327" s="24">
        <v>-0.94698802945032601</v>
      </c>
      <c r="K327" s="24">
        <v>1.48496913249675</v>
      </c>
      <c r="L327" s="24">
        <v>-5.2476164001293899</v>
      </c>
      <c r="M327" s="25" cm="1">
        <f t="array" ref="M327">SUMPRODUCT(B327:L327,$B$2:$L$2)</f>
        <v>-6.1382784805055199E-2</v>
      </c>
      <c r="N327" s="25" cm="1">
        <f t="array" ref="N327">SQRT(MMULT(MMULT((B327:L327*$B$3:$L$3),($B$11:$L$21)),TRANSPOSE(B327:L327*$B$3:$L$3)))</f>
        <v>1.16119661835469</v>
      </c>
      <c r="O327" s="24">
        <f t="shared" si="8"/>
        <v>-5.2861663420988102E-2</v>
      </c>
      <c r="P327" s="25" cm="1">
        <f t="array" ref="P327">SUMPRODUCT($B327:$L327,$B$5:$L$5)+SUMPRODUCT($B327:$L327,$B$4:$L$4)*$B$2</f>
        <v>-6.1382784805056399E-2</v>
      </c>
      <c r="Q327" s="25" cm="1">
        <f t="array" ref="Q327">SQRT((SUMPRODUCT($B327:$L327,$B$4:$L$4)^2)*($B$3^2)+SUMPRODUCT(($B327:$L327^2),($B$6:$L$6^2)))</f>
        <v>1.1737437544290601</v>
      </c>
      <c r="R327" s="24">
        <f t="shared" si="9"/>
        <v>-5.2296580555535703E-2</v>
      </c>
    </row>
    <row r="328" spans="1:18" x14ac:dyDescent="0.3">
      <c r="A328" s="24">
        <v>291</v>
      </c>
      <c r="B328" s="24">
        <v>1.72138716870029</v>
      </c>
      <c r="C328" s="24">
        <v>1.2379471436904701</v>
      </c>
      <c r="D328" s="24">
        <v>1.9806937296103999</v>
      </c>
      <c r="E328" s="24">
        <v>1.2619293990429199</v>
      </c>
      <c r="F328" s="24">
        <v>1.04600526230276</v>
      </c>
      <c r="G328" s="24">
        <v>0.167505237927736</v>
      </c>
      <c r="H328" s="24">
        <v>1.0887252992398699</v>
      </c>
      <c r="I328" s="24">
        <v>-0.10635839997231999</v>
      </c>
      <c r="J328" s="24">
        <v>5.4091558673371502E-2</v>
      </c>
      <c r="K328" s="24">
        <v>0.19480346576410401</v>
      </c>
      <c r="L328" s="24">
        <v>-7.6467298649796103</v>
      </c>
      <c r="M328" s="25" cm="1">
        <f t="array" ref="M328">SUMPRODUCT(B328:L328,$B$2:$L$2)</f>
        <v>0.17855745746337501</v>
      </c>
      <c r="N328" s="25" cm="1">
        <f t="array" ref="N328">SQRT(MMULT(MMULT((B328:L328*$B$3:$L$3),($B$11:$L$21)),TRANSPOSE(B328:L328*$B$3:$L$3)))</f>
        <v>1.83890802304178</v>
      </c>
      <c r="O328" s="24">
        <f t="shared" si="8"/>
        <v>9.7099721805563199E-2</v>
      </c>
      <c r="P328" s="25" cm="1">
        <f t="array" ref="P328">SUMPRODUCT($B328:$L328,$B$5:$L$5)+SUMPRODUCT($B328:$L328,$B$4:$L$4)*$B$2</f>
        <v>0.17855745746337301</v>
      </c>
      <c r="Q328" s="25" cm="1">
        <f t="array" ref="Q328">SQRT((SUMPRODUCT($B328:$L328,$B$4:$L$4)^2)*($B$3^2)+SUMPRODUCT(($B328:$L328^2),($B$6:$L$6^2)))</f>
        <v>1.88409457842089</v>
      </c>
      <c r="R328" s="24">
        <f t="shared" si="9"/>
        <v>9.4770962938084999E-2</v>
      </c>
    </row>
    <row r="329" spans="1:18" x14ac:dyDescent="0.3">
      <c r="A329" s="24">
        <v>292</v>
      </c>
      <c r="B329" s="24">
        <v>0.20103427130561299</v>
      </c>
      <c r="C329" s="24">
        <v>1.61386619422489</v>
      </c>
      <c r="D329" s="24">
        <v>1.6998304578193599</v>
      </c>
      <c r="E329" s="24">
        <v>-0.605417749734109</v>
      </c>
      <c r="F329" s="24">
        <v>0.54290185015737302</v>
      </c>
      <c r="G329" s="24">
        <v>1.36708682714513</v>
      </c>
      <c r="H329" s="24">
        <v>0.22820837825476001</v>
      </c>
      <c r="I329" s="24">
        <v>-0.38790767761389</v>
      </c>
      <c r="J329" s="24">
        <v>1.9406049896480699</v>
      </c>
      <c r="K329" s="24">
        <v>0.63341526887967503</v>
      </c>
      <c r="L329" s="24">
        <v>-6.23362281008687</v>
      </c>
      <c r="M329" s="25" cm="1">
        <f t="array" ref="M329">SUMPRODUCT(B329:L329,$B$2:$L$2)</f>
        <v>0.14616219861145699</v>
      </c>
      <c r="N329" s="25" cm="1">
        <f t="array" ref="N329">SQRT(MMULT(MMULT((B329:L329*$B$3:$L$3),($B$11:$L$21)),TRANSPOSE(B329:L329*$B$3:$L$3)))</f>
        <v>1.3857980731817501</v>
      </c>
      <c r="O329" s="24">
        <f t="shared" si="8"/>
        <v>0.10547149793322599</v>
      </c>
      <c r="P329" s="25" cm="1">
        <f t="array" ref="P329">SUMPRODUCT($B329:$L329,$B$5:$L$5)+SUMPRODUCT($B329:$L329,$B$4:$L$4)*$B$2</f>
        <v>0.14616219861145599</v>
      </c>
      <c r="Q329" s="25" cm="1">
        <f t="array" ref="Q329">SQRT((SUMPRODUCT($B329:$L329,$B$4:$L$4)^2)*($B$3^2)+SUMPRODUCT(($B329:$L329^2),($B$6:$L$6^2)))</f>
        <v>1.5932818908875299</v>
      </c>
      <c r="R329" s="24">
        <f t="shared" si="9"/>
        <v>9.1736559266380996E-2</v>
      </c>
    </row>
    <row r="330" spans="1:18" x14ac:dyDescent="0.3">
      <c r="A330" s="24">
        <v>293</v>
      </c>
      <c r="B330" s="24">
        <v>0.97229891509480804</v>
      </c>
      <c r="C330" s="24">
        <v>-0.162868041125239</v>
      </c>
      <c r="D330" s="24">
        <v>1.9959550289252499</v>
      </c>
      <c r="E330" s="24">
        <v>0.143871595993109</v>
      </c>
      <c r="F330" s="24">
        <v>0.27520141866508202</v>
      </c>
      <c r="G330" s="24">
        <v>1.2837514970124899</v>
      </c>
      <c r="H330" s="24">
        <v>1.6831735272653699E-2</v>
      </c>
      <c r="I330" s="24">
        <v>-0.82761312325110303</v>
      </c>
      <c r="J330" s="24">
        <v>-0.97370166963411697</v>
      </c>
      <c r="K330" s="24">
        <v>1.8590068099049499</v>
      </c>
      <c r="L330" s="24">
        <v>-3.5827341668578798</v>
      </c>
      <c r="M330" s="25" cm="1">
        <f t="array" ref="M330">SUMPRODUCT(B330:L330,$B$2:$L$2)</f>
        <v>0.28498543038163199</v>
      </c>
      <c r="N330" s="25" cm="1">
        <f t="array" ref="N330">SQRT(MMULT(MMULT((B330:L330*$B$3:$L$3),($B$11:$L$21)),TRANSPOSE(B330:L330*$B$3:$L$3)))</f>
        <v>1.2981505235240201</v>
      </c>
      <c r="O330" s="24">
        <f t="shared" si="8"/>
        <v>0.219531884182427</v>
      </c>
      <c r="P330" s="25" cm="1">
        <f t="array" ref="P330">SUMPRODUCT($B330:$L330,$B$5:$L$5)+SUMPRODUCT($B330:$L330,$B$4:$L$4)*$B$2</f>
        <v>0.28498543038162999</v>
      </c>
      <c r="Q330" s="25" cm="1">
        <f t="array" ref="Q330">SQRT((SUMPRODUCT($B330:$L330,$B$4:$L$4)^2)*($B$3^2)+SUMPRODUCT(($B330:$L330^2),($B$6:$L$6^2)))</f>
        <v>1.4221373094601999</v>
      </c>
      <c r="R330" s="24">
        <f t="shared" si="9"/>
        <v>0.200392345018923</v>
      </c>
    </row>
    <row r="331" spans="1:18" x14ac:dyDescent="0.3">
      <c r="A331" s="24">
        <v>294</v>
      </c>
      <c r="B331" s="24">
        <v>-0.225899824808658</v>
      </c>
      <c r="C331" s="24">
        <v>0.97347631814734004</v>
      </c>
      <c r="D331" s="24">
        <v>0.85418288700300704</v>
      </c>
      <c r="E331" s="24">
        <v>-0.59330487837262602</v>
      </c>
      <c r="F331" s="24">
        <v>0.85131308172017195</v>
      </c>
      <c r="G331" s="24">
        <v>7.3355593613817502E-3</v>
      </c>
      <c r="H331" s="24">
        <v>1.8995549640220599</v>
      </c>
      <c r="I331" s="24">
        <v>-0.86445890875807796</v>
      </c>
      <c r="J331" s="24">
        <v>-0.88569647558063302</v>
      </c>
      <c r="K331" s="24">
        <v>1.1925781530656501</v>
      </c>
      <c r="L331" s="24">
        <v>-2.2090808757996201</v>
      </c>
      <c r="M331" s="25" cm="1">
        <f t="array" ref="M331">SUMPRODUCT(B331:L331,$B$2:$L$2)</f>
        <v>0.13896373744627699</v>
      </c>
      <c r="N331" s="25" cm="1">
        <f t="array" ref="N331">SQRT(MMULT(MMULT((B331:L331*$B$3:$L$3),($B$11:$L$21)),TRANSPOSE(B331:L331*$B$3:$L$3)))</f>
        <v>0.73344040266405897</v>
      </c>
      <c r="O331" s="24">
        <f t="shared" si="8"/>
        <v>0.18946834254224601</v>
      </c>
      <c r="P331" s="25" cm="1">
        <f t="array" ref="P331">SUMPRODUCT($B331:$L331,$B$5:$L$5)+SUMPRODUCT($B331:$L331,$B$4:$L$4)*$B$2</f>
        <v>0.13896373744627799</v>
      </c>
      <c r="Q331" s="25" cm="1">
        <f t="array" ref="Q331">SQRT((SUMPRODUCT($B331:$L331,$B$4:$L$4)^2)*($B$3^2)+SUMPRODUCT(($B331:$L331^2),($B$6:$L$6^2)))</f>
        <v>0.87026779466397597</v>
      </c>
      <c r="R331" s="24">
        <f t="shared" si="9"/>
        <v>0.159679282972817</v>
      </c>
    </row>
    <row r="332" spans="1:18" x14ac:dyDescent="0.3">
      <c r="A332" s="24">
        <v>295</v>
      </c>
      <c r="B332" s="24">
        <v>-0.13094598429433499</v>
      </c>
      <c r="C332" s="24">
        <v>1.05282143530341</v>
      </c>
      <c r="D332" s="24">
        <v>1.41588273548654</v>
      </c>
      <c r="E332" s="24">
        <v>1.5222408189915499</v>
      </c>
      <c r="F332" s="24">
        <v>1.6986208510390299</v>
      </c>
      <c r="G332" s="24">
        <v>-8.8554455376144104E-4</v>
      </c>
      <c r="H332" s="24">
        <v>-0.54298347810341197</v>
      </c>
      <c r="I332" s="24">
        <v>1.4247023842000299</v>
      </c>
      <c r="J332" s="24">
        <v>1.27917462876018</v>
      </c>
      <c r="K332" s="24">
        <v>0.194628794768888</v>
      </c>
      <c r="L332" s="24">
        <v>-6.91325664159812</v>
      </c>
      <c r="M332" s="25" cm="1">
        <f t="array" ref="M332">SUMPRODUCT(B332:L332,$B$2:$L$2)</f>
        <v>0.220632729750359</v>
      </c>
      <c r="N332" s="25" cm="1">
        <f t="array" ref="N332">SQRT(MMULT(MMULT((B332:L332*$B$3:$L$3),($B$11:$L$21)),TRANSPOSE(B332:L332*$B$3:$L$3)))</f>
        <v>1.5784071563004001</v>
      </c>
      <c r="O332" s="24">
        <f t="shared" si="8"/>
        <v>0.139781886359091</v>
      </c>
      <c r="P332" s="25" cm="1">
        <f t="array" ref="P332">SUMPRODUCT($B332:$L332,$B$5:$L$5)+SUMPRODUCT($B332:$L332,$B$4:$L$4)*$B$2</f>
        <v>0.220632729750356</v>
      </c>
      <c r="Q332" s="25" cm="1">
        <f t="array" ref="Q332">SQRT((SUMPRODUCT($B332:$L332,$B$4:$L$4)^2)*($B$3^2)+SUMPRODUCT(($B332:$L332^2),($B$6:$L$6^2)))</f>
        <v>1.6425871878957099</v>
      </c>
      <c r="R332" s="24">
        <f t="shared" si="9"/>
        <v>0.13432025488583399</v>
      </c>
    </row>
    <row r="333" spans="1:18" x14ac:dyDescent="0.3">
      <c r="A333" s="24">
        <v>296</v>
      </c>
      <c r="B333" s="24">
        <v>0.73735675158096603</v>
      </c>
      <c r="C333" s="24">
        <v>-0.161770534104693</v>
      </c>
      <c r="D333" s="24">
        <v>0.78364061903940097</v>
      </c>
      <c r="E333" s="24">
        <v>1.40839569115807</v>
      </c>
      <c r="F333" s="24">
        <v>0.115752256590061</v>
      </c>
      <c r="G333" s="24">
        <v>1.8430554545360001</v>
      </c>
      <c r="H333" s="24">
        <v>-0.50194983755148903</v>
      </c>
      <c r="I333" s="24">
        <v>1.9580756072677901</v>
      </c>
      <c r="J333" s="24">
        <v>1.5942146566797999</v>
      </c>
      <c r="K333" s="24">
        <v>1.20704934965705</v>
      </c>
      <c r="L333" s="24">
        <v>-7.9838200148529603</v>
      </c>
      <c r="M333" s="25" cm="1">
        <f t="array" ref="M333">SUMPRODUCT(B333:L333,$B$2:$L$2)</f>
        <v>-9.06632201189774E-2</v>
      </c>
      <c r="N333" s="25" cm="1">
        <f t="array" ref="N333">SQRT(MMULT(MMULT((B333:L333*$B$3:$L$3),($B$11:$L$21)),TRANSPOSE(B333:L333*$B$3:$L$3)))</f>
        <v>1.4824083905318</v>
      </c>
      <c r="O333" s="24">
        <f t="shared" si="8"/>
        <v>-6.11594083641505E-2</v>
      </c>
      <c r="P333" s="25" cm="1">
        <f t="array" ref="P333">SUMPRODUCT($B333:$L333,$B$5:$L$5)+SUMPRODUCT($B333:$L333,$B$4:$L$4)*$B$2</f>
        <v>-9.0663220118983104E-2</v>
      </c>
      <c r="Q333" s="25" cm="1">
        <f t="array" ref="Q333">SQRT((SUMPRODUCT($B333:$L333,$B$4:$L$4)^2)*($B$3^2)+SUMPRODUCT(($B333:$L333^2),($B$6:$L$6^2)))</f>
        <v>1.59027511699665</v>
      </c>
      <c r="R333" s="24">
        <f t="shared" si="9"/>
        <v>-5.7011028563540102E-2</v>
      </c>
    </row>
    <row r="334" spans="1:18" x14ac:dyDescent="0.3">
      <c r="A334" s="24">
        <v>297</v>
      </c>
      <c r="B334" s="24">
        <v>-0.60939808431295905</v>
      </c>
      <c r="C334" s="24">
        <v>1.30886252899832</v>
      </c>
      <c r="D334" s="24">
        <v>1.3713322625433699</v>
      </c>
      <c r="E334" s="24">
        <v>-0.66925553052126696</v>
      </c>
      <c r="F334" s="24">
        <v>1.6641606808109599</v>
      </c>
      <c r="G334" s="24">
        <v>1.9264199454809601</v>
      </c>
      <c r="H334" s="24">
        <v>-0.49135970750713998</v>
      </c>
      <c r="I334" s="24">
        <v>0.71268675863794495</v>
      </c>
      <c r="J334" s="24">
        <v>1.4951453368145</v>
      </c>
      <c r="K334" s="24">
        <v>0.45221205927739799</v>
      </c>
      <c r="L334" s="24">
        <v>-6.1608062502220804</v>
      </c>
      <c r="M334" s="25" cm="1">
        <f t="array" ref="M334">SUMPRODUCT(B334:L334,$B$2:$L$2)</f>
        <v>0.18827431151593699</v>
      </c>
      <c r="N334" s="25" cm="1">
        <f t="array" ref="N334">SQRT(MMULT(MMULT((B334:L334*$B$3:$L$3),($B$11:$L$21)),TRANSPOSE(B334:L334*$B$3:$L$3)))</f>
        <v>1.3167294514991801</v>
      </c>
      <c r="O334" s="24">
        <f t="shared" si="8"/>
        <v>0.142986329728992</v>
      </c>
      <c r="P334" s="25" cm="1">
        <f t="array" ref="P334">SUMPRODUCT($B334:$L334,$B$5:$L$5)+SUMPRODUCT($B334:$L334,$B$4:$L$4)*$B$2</f>
        <v>0.18827431151593499</v>
      </c>
      <c r="Q334" s="25" cm="1">
        <f t="array" ref="Q334">SQRT((SUMPRODUCT($B334:$L334,$B$4:$L$4)^2)*($B$3^2)+SUMPRODUCT(($B334:$L334^2),($B$6:$L$6^2)))</f>
        <v>1.50560621191556</v>
      </c>
      <c r="R334" s="24">
        <f t="shared" si="9"/>
        <v>0.12504884080970699</v>
      </c>
    </row>
    <row r="335" spans="1:18" x14ac:dyDescent="0.3">
      <c r="A335" s="24">
        <v>298</v>
      </c>
      <c r="B335" s="24">
        <v>1.6150917442713699</v>
      </c>
      <c r="C335" s="24">
        <v>1.2677457140769299</v>
      </c>
      <c r="D335" s="24">
        <v>0.60826472583554902</v>
      </c>
      <c r="E335" s="24">
        <v>-0.178333521262211</v>
      </c>
      <c r="F335" s="24">
        <v>-0.13821649145210799</v>
      </c>
      <c r="G335" s="24">
        <v>1.29641876471396</v>
      </c>
      <c r="H335" s="24">
        <v>-9.2067187170845596E-2</v>
      </c>
      <c r="I335" s="24">
        <v>0.96416360220109798</v>
      </c>
      <c r="J335" s="24">
        <v>1.95059459748458</v>
      </c>
      <c r="K335" s="24">
        <v>1.4499914292726701</v>
      </c>
      <c r="L335" s="24">
        <v>-7.7436533779709897</v>
      </c>
      <c r="M335" s="25" cm="1">
        <f t="array" ref="M335">SUMPRODUCT(B335:L335,$B$2:$L$2)</f>
        <v>-0.15501573390724999</v>
      </c>
      <c r="N335" s="25" cm="1">
        <f t="array" ref="N335">SQRT(MMULT(MMULT((B335:L335*$B$3:$L$3),($B$11:$L$21)),TRANSPOSE(B335:L335*$B$3:$L$3)))</f>
        <v>1.2963071630413101</v>
      </c>
      <c r="O335" s="24">
        <f t="shared" si="8"/>
        <v>-0.119582563706246</v>
      </c>
      <c r="P335" s="25" cm="1">
        <f t="array" ref="P335">SUMPRODUCT($B335:$L335,$B$5:$L$5)+SUMPRODUCT($B335:$L335,$B$4:$L$4)*$B$2</f>
        <v>-0.15501573390725301</v>
      </c>
      <c r="Q335" s="25" cm="1">
        <f t="array" ref="Q335">SQRT((SUMPRODUCT($B335:$L335,$B$4:$L$4)^2)*($B$3^2)+SUMPRODUCT(($B335:$L335^2),($B$6:$L$6^2)))</f>
        <v>1.4542059821990001</v>
      </c>
      <c r="R335" s="24">
        <f t="shared" si="9"/>
        <v>-0.106598195719731</v>
      </c>
    </row>
    <row r="336" spans="1:18" x14ac:dyDescent="0.3">
      <c r="A336" s="24">
        <v>299</v>
      </c>
      <c r="B336" s="24">
        <v>1.4263404617429301</v>
      </c>
      <c r="C336" s="24">
        <v>-0.79440344386148998</v>
      </c>
      <c r="D336" s="24">
        <v>0.773928291892096</v>
      </c>
      <c r="E336" s="24">
        <v>0.25012021763993803</v>
      </c>
      <c r="F336" s="24">
        <v>0.71634140749223096</v>
      </c>
      <c r="G336" s="24">
        <v>1.4989323709137099</v>
      </c>
      <c r="H336" s="24">
        <v>-0.452317336204205</v>
      </c>
      <c r="I336" s="24">
        <v>-9.58890944598281E-2</v>
      </c>
      <c r="J336" s="24">
        <v>1.43372080063862</v>
      </c>
      <c r="K336" s="24">
        <v>-0.23605231292916701</v>
      </c>
      <c r="L336" s="24">
        <v>-3.5207213628648302</v>
      </c>
      <c r="M336" s="25" cm="1">
        <f t="array" ref="M336">SUMPRODUCT(B336:L336,$B$2:$L$2)</f>
        <v>4.8970841133938098E-2</v>
      </c>
      <c r="N336" s="25" cm="1">
        <f t="array" ref="N336">SQRT(MMULT(MMULT((B336:L336*$B$3:$L$3),($B$11:$L$21)),TRANSPOSE(B336:L336*$B$3:$L$3)))</f>
        <v>0.74778176076264702</v>
      </c>
      <c r="O336" s="24">
        <f t="shared" si="8"/>
        <v>6.5488146012004603E-2</v>
      </c>
      <c r="P336" s="25" cm="1">
        <f t="array" ref="P336">SUMPRODUCT($B336:$L336,$B$5:$L$5)+SUMPRODUCT($B336:$L336,$B$4:$L$4)*$B$2</f>
        <v>4.8970841133935197E-2</v>
      </c>
      <c r="Q336" s="25" cm="1">
        <f t="array" ref="Q336">SQRT((SUMPRODUCT($B336:$L336,$B$4:$L$4)^2)*($B$3^2)+SUMPRODUCT(($B336:$L336^2),($B$6:$L$6^2)))</f>
        <v>0.87962848306644104</v>
      </c>
      <c r="R336" s="24">
        <f t="shared" si="9"/>
        <v>5.5672186697751903E-2</v>
      </c>
    </row>
    <row r="337" spans="1:18" x14ac:dyDescent="0.3">
      <c r="A337" s="24">
        <v>300</v>
      </c>
      <c r="B337" s="24">
        <v>-2.8851241844636499E-2</v>
      </c>
      <c r="C337" s="24">
        <v>9.2758095813594704E-2</v>
      </c>
      <c r="D337" s="24">
        <v>1.8755062464530301</v>
      </c>
      <c r="E337" s="24">
        <v>1.8670305477389899</v>
      </c>
      <c r="F337" s="24">
        <v>1.62577894147853</v>
      </c>
      <c r="G337" s="24">
        <v>1.1965996361075999</v>
      </c>
      <c r="H337" s="24">
        <v>0.75054341159256699</v>
      </c>
      <c r="I337" s="24">
        <v>0.54352998826642496</v>
      </c>
      <c r="J337" s="24">
        <v>0.84974079090872101</v>
      </c>
      <c r="K337" s="24">
        <v>0.69749066788165304</v>
      </c>
      <c r="L337" s="24">
        <v>-8.47012708439647</v>
      </c>
      <c r="M337" s="25" cm="1">
        <f t="array" ref="M337">SUMPRODUCT(B337:L337,$B$2:$L$2)</f>
        <v>0.139024536064734</v>
      </c>
      <c r="N337" s="25" cm="1">
        <f t="array" ref="N337">SQRT(MMULT(MMULT((B337:L337*$B$3:$L$3),($B$11:$L$21)),TRANSPOSE(B337:L337*$B$3:$L$3)))</f>
        <v>1.8199764327244401</v>
      </c>
      <c r="O337" s="24">
        <f t="shared" si="8"/>
        <v>7.6388096881353104E-2</v>
      </c>
      <c r="P337" s="25" cm="1">
        <f t="array" ref="P337">SUMPRODUCT($B337:$L337,$B$5:$L$5)+SUMPRODUCT($B337:$L337,$B$4:$L$4)*$B$2</f>
        <v>0.13902453606473</v>
      </c>
      <c r="Q337" s="25" cm="1">
        <f t="array" ref="Q337">SQRT((SUMPRODUCT($B337:$L337,$B$4:$L$4)^2)*($B$3^2)+SUMPRODUCT(($B337:$L337^2),($B$6:$L$6^2)))</f>
        <v>1.92843532555885</v>
      </c>
      <c r="R337" s="24">
        <f t="shared" si="9"/>
        <v>7.2091884141586002E-2</v>
      </c>
    </row>
    <row r="338" spans="1:18" x14ac:dyDescent="0.3">
      <c r="A338" s="24">
        <v>301</v>
      </c>
      <c r="B338" s="24">
        <v>1.0806574752120699</v>
      </c>
      <c r="C338" s="24">
        <v>-0.69052698495407505</v>
      </c>
      <c r="D338" s="24">
        <v>7.3945394518321897E-2</v>
      </c>
      <c r="E338" s="24">
        <v>-2.2605824664156102E-2</v>
      </c>
      <c r="F338" s="24">
        <v>-0.33296733133371298</v>
      </c>
      <c r="G338" s="24">
        <v>0.20993822295508399</v>
      </c>
      <c r="H338" s="24">
        <v>1.11321300294303</v>
      </c>
      <c r="I338" s="24">
        <v>1.8946581798751601</v>
      </c>
      <c r="J338" s="24">
        <v>6.5870162556603801E-2</v>
      </c>
      <c r="K338" s="24">
        <v>0.75271162608575004</v>
      </c>
      <c r="L338" s="24">
        <v>-3.14489392319408</v>
      </c>
      <c r="M338" s="25" cm="1">
        <f t="array" ref="M338">SUMPRODUCT(B338:L338,$B$2:$L$2)</f>
        <v>-0.107716488256366</v>
      </c>
      <c r="N338" s="25" cm="1">
        <f t="array" ref="N338">SQRT(MMULT(MMULT((B338:L338*$B$3:$L$3),($B$11:$L$21)),TRANSPOSE(B338:L338*$B$3:$L$3)))</f>
        <v>0.84693587492044997</v>
      </c>
      <c r="O338" s="24">
        <f t="shared" si="8"/>
        <v>-0.12718375906143201</v>
      </c>
      <c r="P338" s="25" cm="1">
        <f t="array" ref="P338">SUMPRODUCT($B338:$L338,$B$5:$L$5)+SUMPRODUCT($B338:$L338,$B$4:$L$4)*$B$2</f>
        <v>-0.10771648825636899</v>
      </c>
      <c r="Q338" s="25" cm="1">
        <f t="array" ref="Q338">SQRT((SUMPRODUCT($B338:$L338,$B$4:$L$4)^2)*($B$3^2)+SUMPRODUCT(($B338:$L338^2),($B$6:$L$6^2)))</f>
        <v>0.78753772914472597</v>
      </c>
      <c r="R338" s="24">
        <f t="shared" si="9"/>
        <v>-0.13677628927486399</v>
      </c>
    </row>
    <row r="339" spans="1:18" x14ac:dyDescent="0.3">
      <c r="A339" s="24">
        <v>302</v>
      </c>
      <c r="B339" s="24">
        <v>0.301165953168335</v>
      </c>
      <c r="C339" s="24">
        <v>-0.114691424384784</v>
      </c>
      <c r="D339" s="24">
        <v>0.78364029378995803</v>
      </c>
      <c r="E339" s="24">
        <v>1.78375216283208</v>
      </c>
      <c r="F339" s="24">
        <v>0.50001900198749905</v>
      </c>
      <c r="G339" s="24">
        <v>1.9925662639613599</v>
      </c>
      <c r="H339" s="24">
        <v>2.7476033163256901E-2</v>
      </c>
      <c r="I339" s="24">
        <v>8.9414833958047807E-2</v>
      </c>
      <c r="J339" s="24">
        <v>0.33078259200043397</v>
      </c>
      <c r="K339" s="24">
        <v>1.2155098993928299</v>
      </c>
      <c r="L339" s="24">
        <v>-5.9096356098690199</v>
      </c>
      <c r="M339" s="25" cm="1">
        <f t="array" ref="M339">SUMPRODUCT(B339:L339,$B$2:$L$2)</f>
        <v>2.60204170431355E-3</v>
      </c>
      <c r="N339" s="25" cm="1">
        <f t="array" ref="N339">SQRT(MMULT(MMULT((B339:L339*$B$3:$L$3),($B$11:$L$21)),TRANSPOSE(B339:L339*$B$3:$L$3)))</f>
        <v>1.1678095959492201</v>
      </c>
      <c r="O339" s="24">
        <f t="shared" si="8"/>
        <v>2.22813865662626E-3</v>
      </c>
      <c r="P339" s="25" cm="1">
        <f t="array" ref="P339">SUMPRODUCT($B339:$L339,$B$5:$L$5)+SUMPRODUCT($B339:$L339,$B$4:$L$4)*$B$2</f>
        <v>2.6020417043095801E-3</v>
      </c>
      <c r="Q339" s="25" cm="1">
        <f t="array" ref="Q339">SQRT((SUMPRODUCT($B339:$L339,$B$4:$L$4)^2)*($B$3^2)+SUMPRODUCT(($B339:$L339^2),($B$6:$L$6^2)))</f>
        <v>1.24510084721414</v>
      </c>
      <c r="R339" s="24">
        <f t="shared" si="9"/>
        <v>2.0898240573296099E-3</v>
      </c>
    </row>
    <row r="340" spans="1:18" x14ac:dyDescent="0.3">
      <c r="A340" s="24">
        <v>303</v>
      </c>
      <c r="B340" s="24">
        <v>0.78685933451466294</v>
      </c>
      <c r="C340" s="24">
        <v>0.87900257039402396</v>
      </c>
      <c r="D340" s="24">
        <v>-0.59209155751616604</v>
      </c>
      <c r="E340" s="24">
        <v>0.24540321243326399</v>
      </c>
      <c r="F340" s="24">
        <v>-0.36197976227511097</v>
      </c>
      <c r="G340" s="24">
        <v>-0.72460508027410997</v>
      </c>
      <c r="H340" s="24">
        <v>0.56135943296666102</v>
      </c>
      <c r="I340" s="24">
        <v>-0.69850114282231601</v>
      </c>
      <c r="J340" s="24">
        <v>-4.4672711401579697E-2</v>
      </c>
      <c r="K340" s="24">
        <v>-0.60058990969804504</v>
      </c>
      <c r="L340" s="24">
        <v>1.54981561367872</v>
      </c>
      <c r="M340" s="25" cm="1">
        <f t="array" ref="M340">SUMPRODUCT(B340:L340,$B$2:$L$2)</f>
        <v>3.5303454603131598E-2</v>
      </c>
      <c r="N340" s="25" cm="1">
        <f t="array" ref="N340">SQRT(MMULT(MMULT((B340:L340*$B$3:$L$3),($B$11:$L$21)),TRANSPOSE(B340:L340*$B$3:$L$3)))</f>
        <v>0.47987482947163501</v>
      </c>
      <c r="O340" s="24">
        <f t="shared" si="8"/>
        <v>7.3568048238750905E-2</v>
      </c>
      <c r="P340" s="25" cm="1">
        <f t="array" ref="P340">SUMPRODUCT($B340:$L340,$B$5:$L$5)+SUMPRODUCT($B340:$L340,$B$4:$L$4)*$B$2</f>
        <v>3.5303454603133402E-2</v>
      </c>
      <c r="Q340" s="25" cm="1">
        <f t="array" ref="Q340">SQRT((SUMPRODUCT($B340:$L340,$B$4:$L$4)^2)*($B$3^2)+SUMPRODUCT(($B340:$L340^2),($B$6:$L$6^2)))</f>
        <v>0.56139481935733304</v>
      </c>
      <c r="R340" s="24">
        <f t="shared" si="9"/>
        <v>6.2885251851001495E-2</v>
      </c>
    </row>
    <row r="341" spans="1:18" x14ac:dyDescent="0.3">
      <c r="A341" s="24">
        <v>304</v>
      </c>
      <c r="B341" s="24">
        <v>1.7179041448055901</v>
      </c>
      <c r="C341" s="24">
        <v>1.7129337954966699</v>
      </c>
      <c r="D341" s="24">
        <v>-0.69519115156369904</v>
      </c>
      <c r="E341" s="24">
        <v>-0.75957648667315703</v>
      </c>
      <c r="F341" s="24">
        <v>1.1229252085857599</v>
      </c>
      <c r="G341" s="24">
        <v>0.88978956715989899</v>
      </c>
      <c r="H341" s="24">
        <v>-0.91830761903038205</v>
      </c>
      <c r="I341" s="24">
        <v>-0.132076843277152</v>
      </c>
      <c r="J341" s="24">
        <v>0.36379841728745899</v>
      </c>
      <c r="K341" s="24">
        <v>-0.23509267731233999</v>
      </c>
      <c r="L341" s="24">
        <v>-2.06710635547865</v>
      </c>
      <c r="M341" s="25" cm="1">
        <f t="array" ref="M341">SUMPRODUCT(B341:L341,$B$2:$L$2)</f>
        <v>-3.5526280840005302E-2</v>
      </c>
      <c r="N341" s="25" cm="1">
        <f t="array" ref="N341">SQRT(MMULT(MMULT((B341:L341*$B$3:$L$3),($B$11:$L$21)),TRANSPOSE(B341:L341*$B$3:$L$3)))</f>
        <v>0.782505648225574</v>
      </c>
      <c r="O341" s="24">
        <f t="shared" si="8"/>
        <v>-4.5400670168407598E-2</v>
      </c>
      <c r="P341" s="25" cm="1">
        <f t="array" ref="P341">SUMPRODUCT($B341:$L341,$B$5:$L$5)+SUMPRODUCT($B341:$L341,$B$4:$L$4)*$B$2</f>
        <v>-3.5526280840004601E-2</v>
      </c>
      <c r="Q341" s="25" cm="1">
        <f t="array" ref="Q341">SQRT((SUMPRODUCT($B341:$L341,$B$4:$L$4)^2)*($B$3^2)+SUMPRODUCT(($B341:$L341^2),($B$6:$L$6^2)))</f>
        <v>0.82542613643161</v>
      </c>
      <c r="R341" s="24">
        <f t="shared" si="9"/>
        <v>-4.3039927223031502E-2</v>
      </c>
    </row>
    <row r="342" spans="1:18" x14ac:dyDescent="0.3">
      <c r="A342" s="24">
        <v>305</v>
      </c>
      <c r="B342" s="24">
        <v>0.53342205874461601</v>
      </c>
      <c r="C342" s="24">
        <v>1.8011148669083199</v>
      </c>
      <c r="D342" s="24">
        <v>-0.99238922965670395</v>
      </c>
      <c r="E342" s="24">
        <v>0.87942516058259301</v>
      </c>
      <c r="F342" s="24">
        <v>1.4629133114164301</v>
      </c>
      <c r="G342" s="24">
        <v>1.31516110669609</v>
      </c>
      <c r="H342" s="24">
        <v>0.70628425513215598</v>
      </c>
      <c r="I342" s="24">
        <v>1.83109450764869</v>
      </c>
      <c r="J342" s="24">
        <v>0.16182995109096801</v>
      </c>
      <c r="K342" s="24">
        <v>0.930545227246384</v>
      </c>
      <c r="L342" s="24">
        <v>-7.6294012158095397</v>
      </c>
      <c r="M342" s="25" cm="1">
        <f t="array" ref="M342">SUMPRODUCT(B342:L342,$B$2:$L$2)</f>
        <v>-0.30122070299822801</v>
      </c>
      <c r="N342" s="25" cm="1">
        <f t="array" ref="N342">SQRT(MMULT(MMULT((B342:L342*$B$3:$L$3),($B$11:$L$21)),TRANSPOSE(B342:L342*$B$3:$L$3)))</f>
        <v>1.71727879347191</v>
      </c>
      <c r="O342" s="24">
        <f t="shared" si="8"/>
        <v>-0.17540582469386601</v>
      </c>
      <c r="P342" s="25" cm="1">
        <f t="array" ref="P342">SUMPRODUCT($B342:$L342,$B$5:$L$5)+SUMPRODUCT($B342:$L342,$B$4:$L$4)*$B$2</f>
        <v>-0.301220702998231</v>
      </c>
      <c r="Q342" s="25" cm="1">
        <f t="array" ref="Q342">SQRT((SUMPRODUCT($B342:$L342,$B$4:$L$4)^2)*($B$3^2)+SUMPRODUCT(($B342:$L342^2),($B$6:$L$6^2)))</f>
        <v>1.61273849811875</v>
      </c>
      <c r="R342" s="24">
        <f t="shared" si="9"/>
        <v>-0.186775911500596</v>
      </c>
    </row>
    <row r="343" spans="1:18" x14ac:dyDescent="0.3">
      <c r="A343" s="24">
        <v>306</v>
      </c>
      <c r="B343" s="24">
        <v>1.13680608865112</v>
      </c>
      <c r="C343" s="24">
        <v>0.46902089779657502</v>
      </c>
      <c r="D343" s="24">
        <v>-0.27100634627223902</v>
      </c>
      <c r="E343" s="24">
        <v>0.19780519142375899</v>
      </c>
      <c r="F343" s="24">
        <v>1.1996913192527701</v>
      </c>
      <c r="G343" s="24">
        <v>-0.72414261764147003</v>
      </c>
      <c r="H343" s="24">
        <v>0.241238591562416</v>
      </c>
      <c r="I343" s="24">
        <v>-3.9994763942278397E-2</v>
      </c>
      <c r="J343" s="24">
        <v>0.676840075089713</v>
      </c>
      <c r="K343" s="24">
        <v>0.90418723181399396</v>
      </c>
      <c r="L343" s="24">
        <v>-2.7904456677343599</v>
      </c>
      <c r="M343" s="25" cm="1">
        <f t="array" ref="M343">SUMPRODUCT(B343:L343,$B$2:$L$2)</f>
        <v>-6.1046959075856097E-2</v>
      </c>
      <c r="N343" s="25" cm="1">
        <f t="array" ref="N343">SQRT(MMULT(MMULT((B343:L343*$B$3:$L$3),($B$11:$L$21)),TRANSPOSE(B343:L343*$B$3:$L$3)))</f>
        <v>0.58194989949152298</v>
      </c>
      <c r="O343" s="24">
        <f t="shared" si="8"/>
        <v>-0.10490071246544699</v>
      </c>
      <c r="P343" s="25" cm="1">
        <f t="array" ref="P343">SUMPRODUCT($B343:$L343,$B$5:$L$5)+SUMPRODUCT($B343:$L343,$B$4:$L$4)*$B$2</f>
        <v>-6.1046959075856701E-2</v>
      </c>
      <c r="Q343" s="25" cm="1">
        <f t="array" ref="Q343">SQRT((SUMPRODUCT($B343:$L343,$B$4:$L$4)^2)*($B$3^2)+SUMPRODUCT(($B343:$L343^2),($B$6:$L$6^2)))</f>
        <v>0.59279253553142797</v>
      </c>
      <c r="R343" s="24">
        <f t="shared" si="9"/>
        <v>-0.10298199693275401</v>
      </c>
    </row>
    <row r="344" spans="1:18" x14ac:dyDescent="0.3">
      <c r="A344" s="24">
        <v>307</v>
      </c>
      <c r="B344" s="24">
        <v>-0.23925000339866401</v>
      </c>
      <c r="C344" s="24">
        <v>1.0593526380374201</v>
      </c>
      <c r="D344" s="24">
        <v>0.79004306812546499</v>
      </c>
      <c r="E344" s="24">
        <v>1.5796095620667701</v>
      </c>
      <c r="F344" s="24">
        <v>0.39176184635598499</v>
      </c>
      <c r="G344" s="24">
        <v>-0.88435259642335196</v>
      </c>
      <c r="H344" s="24">
        <v>1.1629598094753999</v>
      </c>
      <c r="I344" s="24">
        <v>-0.77025707972674196</v>
      </c>
      <c r="J344" s="24">
        <v>-0.86332090697906005</v>
      </c>
      <c r="K344" s="24">
        <v>1.95298351588915</v>
      </c>
      <c r="L344" s="24">
        <v>-3.1795298534223702</v>
      </c>
      <c r="M344" s="25" cm="1">
        <f t="array" ref="M344">SUMPRODUCT(B344:L344,$B$2:$L$2)</f>
        <v>0.135665248586229</v>
      </c>
      <c r="N344" s="25" cm="1">
        <f t="array" ref="N344">SQRT(MMULT(MMULT((B344:L344*$B$3:$L$3),($B$11:$L$21)),TRANSPOSE(B344:L344*$B$3:$L$3)))</f>
        <v>0.99482920940081299</v>
      </c>
      <c r="O344" s="24">
        <f t="shared" si="8"/>
        <v>0.136370391323693</v>
      </c>
      <c r="P344" s="25" cm="1">
        <f t="array" ref="P344">SUMPRODUCT($B344:$L344,$B$5:$L$5)+SUMPRODUCT($B344:$L344,$B$4:$L$4)*$B$2</f>
        <v>0.135665248586229</v>
      </c>
      <c r="Q344" s="25" cm="1">
        <f t="array" ref="Q344">SQRT((SUMPRODUCT($B344:$L344,$B$4:$L$4)^2)*($B$3^2)+SUMPRODUCT(($B344:$L344^2),($B$6:$L$6^2)))</f>
        <v>0.98358681418780602</v>
      </c>
      <c r="R344" s="24">
        <f t="shared" si="9"/>
        <v>0.137929104609087</v>
      </c>
    </row>
    <row r="345" spans="1:18" x14ac:dyDescent="0.3">
      <c r="A345" s="24">
        <v>308</v>
      </c>
      <c r="B345" s="24">
        <v>0.15501226068948201</v>
      </c>
      <c r="C345" s="24">
        <v>-0.90902988010848396</v>
      </c>
      <c r="D345" s="24">
        <v>-0.60321563904240405</v>
      </c>
      <c r="E345" s="24">
        <v>-0.92035348328593103</v>
      </c>
      <c r="F345" s="24">
        <v>0.27566117234321103</v>
      </c>
      <c r="G345" s="24">
        <v>0.39844791332225499</v>
      </c>
      <c r="H345" s="24">
        <v>-0.60157823905863805</v>
      </c>
      <c r="I345" s="24">
        <v>-0.85531947667122799</v>
      </c>
      <c r="J345" s="24">
        <v>0.28129815209258602</v>
      </c>
      <c r="K345" s="24">
        <v>0.57374656823048398</v>
      </c>
      <c r="L345" s="24">
        <v>3.2053306514886701</v>
      </c>
      <c r="M345" s="25" cm="1">
        <f t="array" ref="M345">SUMPRODUCT(B345:L345,$B$2:$L$2)</f>
        <v>6.24784084236365E-2</v>
      </c>
      <c r="N345" s="25" cm="1">
        <f t="array" ref="N345">SQRT(MMULT(MMULT((B345:L345*$B$3:$L$3),($B$11:$L$21)),TRANSPOSE(B345:L345*$B$3:$L$3)))</f>
        <v>0.81185701486473905</v>
      </c>
      <c r="O345" s="24">
        <f t="shared" si="8"/>
        <v>7.6957404173006796E-2</v>
      </c>
      <c r="P345" s="25" cm="1">
        <f t="array" ref="P345">SUMPRODUCT($B345:$L345,$B$5:$L$5)+SUMPRODUCT($B345:$L345,$B$4:$L$4)*$B$2</f>
        <v>6.2478408423637499E-2</v>
      </c>
      <c r="Q345" s="25" cm="1">
        <f t="array" ref="Q345">SQRT((SUMPRODUCT($B345:$L345,$B$4:$L$4)^2)*($B$3^2)+SUMPRODUCT(($B345:$L345^2),($B$6:$L$6^2)))</f>
        <v>0.76522465389030303</v>
      </c>
      <c r="R345" s="24">
        <f t="shared" si="9"/>
        <v>8.1647145195865495E-2</v>
      </c>
    </row>
    <row r="346" spans="1:18" x14ac:dyDescent="0.3">
      <c r="A346" s="24">
        <v>309</v>
      </c>
      <c r="B346" s="24">
        <v>1.7902304435774401</v>
      </c>
      <c r="C346" s="24">
        <v>0.42410611959600403</v>
      </c>
      <c r="D346" s="24">
        <v>-0.993881940692663</v>
      </c>
      <c r="E346" s="24">
        <v>-0.68514118267588098</v>
      </c>
      <c r="F346" s="24">
        <v>-0.89222670312032104</v>
      </c>
      <c r="G346" s="24">
        <v>8.2632217823997295E-2</v>
      </c>
      <c r="H346" s="24">
        <v>1.1148965688877699</v>
      </c>
      <c r="I346" s="24">
        <v>1.3704513171334101</v>
      </c>
      <c r="J346" s="24">
        <v>1.24330921662997</v>
      </c>
      <c r="K346" s="24">
        <v>0.96809006100678197</v>
      </c>
      <c r="L346" s="24">
        <v>-3.4224661181665001</v>
      </c>
      <c r="M346" s="25" cm="1">
        <f t="array" ref="M346">SUMPRODUCT(B346:L346,$B$2:$L$2)</f>
        <v>-0.36211814909087098</v>
      </c>
      <c r="N346" s="25" cm="1">
        <f t="array" ref="N346">SQRT(MMULT(MMULT((B346:L346*$B$3:$L$3),($B$11:$L$21)),TRANSPOSE(B346:L346*$B$3:$L$3)))</f>
        <v>1.05988366847352</v>
      </c>
      <c r="O346" s="24">
        <f t="shared" si="8"/>
        <v>-0.341658391257604</v>
      </c>
      <c r="P346" s="25" cm="1">
        <f t="array" ref="P346">SUMPRODUCT($B346:$L346,$B$5:$L$5)+SUMPRODUCT($B346:$L346,$B$4:$L$4)*$B$2</f>
        <v>-0.36211814909087198</v>
      </c>
      <c r="Q346" s="25" cm="1">
        <f t="array" ref="Q346">SQRT((SUMPRODUCT($B346:$L346,$B$4:$L$4)^2)*($B$3^2)+SUMPRODUCT(($B346:$L346^2),($B$6:$L$6^2)))</f>
        <v>0.94988939464660205</v>
      </c>
      <c r="R346" s="24">
        <f t="shared" si="9"/>
        <v>-0.38122138338600497</v>
      </c>
    </row>
    <row r="347" spans="1:18" x14ac:dyDescent="0.3">
      <c r="A347" s="24">
        <v>310</v>
      </c>
      <c r="B347" s="24">
        <v>0.76933029933300201</v>
      </c>
      <c r="C347" s="24">
        <v>1.9357564252512101</v>
      </c>
      <c r="D347" s="24">
        <v>0.89251078804317596</v>
      </c>
      <c r="E347" s="24">
        <v>-5.7710867522236002E-3</v>
      </c>
      <c r="F347" s="24">
        <v>1.26542418122108</v>
      </c>
      <c r="G347" s="24">
        <v>0.85200332943501</v>
      </c>
      <c r="H347" s="24">
        <v>1.0857629111762299</v>
      </c>
      <c r="I347" s="24">
        <v>0.37420816208913399</v>
      </c>
      <c r="J347" s="24">
        <v>0.20813996394506301</v>
      </c>
      <c r="K347" s="24">
        <v>-0.31113113928488301</v>
      </c>
      <c r="L347" s="24">
        <v>-6.0662338344568099</v>
      </c>
      <c r="M347" s="25" cm="1">
        <f t="array" ref="M347">SUMPRODUCT(B347:L347,$B$2:$L$2)</f>
        <v>7.5918285435135305E-2</v>
      </c>
      <c r="N347" s="25" cm="1">
        <f t="array" ref="N347">SQRT(MMULT(MMULT((B347:L347*$B$3:$L$3),($B$11:$L$21)),TRANSPOSE(B347:L347*$B$3:$L$3)))</f>
        <v>1.3428222916758701</v>
      </c>
      <c r="O347" s="24">
        <f t="shared" si="8"/>
        <v>5.6536360697727002E-2</v>
      </c>
      <c r="P347" s="25" cm="1">
        <f t="array" ref="P347">SUMPRODUCT($B347:$L347,$B$5:$L$5)+SUMPRODUCT($B347:$L347,$B$4:$L$4)*$B$2</f>
        <v>7.5918285435134597E-2</v>
      </c>
      <c r="Q347" s="25" cm="1">
        <f t="array" ref="Q347">SQRT((SUMPRODUCT($B347:$L347,$B$4:$L$4)^2)*($B$3^2)+SUMPRODUCT(($B347:$L347^2),($B$6:$L$6^2)))</f>
        <v>1.3821541360770899</v>
      </c>
      <c r="R347" s="24">
        <f t="shared" si="9"/>
        <v>5.4927510220104801E-2</v>
      </c>
    </row>
    <row r="348" spans="1:18" x14ac:dyDescent="0.3">
      <c r="A348" s="24">
        <v>311</v>
      </c>
      <c r="B348" s="24">
        <v>1.6696990616371601</v>
      </c>
      <c r="C348" s="24">
        <v>-0.95526258047067603</v>
      </c>
      <c r="D348" s="24">
        <v>-0.53785109234139505</v>
      </c>
      <c r="E348" s="24">
        <v>0.16234809400084499</v>
      </c>
      <c r="F348" s="24">
        <v>0.170177658472564</v>
      </c>
      <c r="G348" s="24">
        <v>4.2594592425435E-2</v>
      </c>
      <c r="H348" s="24">
        <v>-0.43404356373254999</v>
      </c>
      <c r="I348" s="24">
        <v>-0.27770627727029801</v>
      </c>
      <c r="J348" s="24">
        <v>-0.47391196956028703</v>
      </c>
      <c r="K348" s="24">
        <v>0.59842854566687798</v>
      </c>
      <c r="L348" s="24">
        <v>1.03552753117232</v>
      </c>
      <c r="M348" s="25" cm="1">
        <f t="array" ref="M348">SUMPRODUCT(B348:L348,$B$2:$L$2)</f>
        <v>-6.6073496690774699E-3</v>
      </c>
      <c r="N348" s="25" cm="1">
        <f t="array" ref="N348">SQRT(MMULT(MMULT((B348:L348*$B$3:$L$3),($B$11:$L$21)),TRANSPOSE(B348:L348*$B$3:$L$3)))</f>
        <v>0.45517277448556098</v>
      </c>
      <c r="O348" s="24">
        <f t="shared" si="8"/>
        <v>-1.4516135497218899E-2</v>
      </c>
      <c r="P348" s="25" cm="1">
        <f t="array" ref="P348">SUMPRODUCT($B348:$L348,$B$5:$L$5)+SUMPRODUCT($B348:$L348,$B$4:$L$4)*$B$2</f>
        <v>-6.6073496690780302E-3</v>
      </c>
      <c r="Q348" s="25" cm="1">
        <f t="array" ref="Q348">SQRT((SUMPRODUCT($B348:$L348,$B$4:$L$4)^2)*($B$3^2)+SUMPRODUCT(($B348:$L348^2),($B$6:$L$6^2)))</f>
        <v>0.46663187570730102</v>
      </c>
      <c r="R348" s="24">
        <f t="shared" si="9"/>
        <v>-1.4159662065654799E-2</v>
      </c>
    </row>
    <row r="349" spans="1:18" x14ac:dyDescent="0.3">
      <c r="A349" s="24">
        <v>312</v>
      </c>
      <c r="B349" s="24">
        <v>0.24504655696885799</v>
      </c>
      <c r="C349" s="24">
        <v>-0.19102442328729599</v>
      </c>
      <c r="D349" s="24">
        <v>-0.99545356719116695</v>
      </c>
      <c r="E349" s="24">
        <v>0.92834718825990004</v>
      </c>
      <c r="F349" s="24">
        <v>0.383045493292127</v>
      </c>
      <c r="G349" s="24">
        <v>-0.48616179809153998</v>
      </c>
      <c r="H349" s="24">
        <v>0.99113433911678495</v>
      </c>
      <c r="I349" s="24">
        <v>1.0504971818640001</v>
      </c>
      <c r="J349" s="24">
        <v>-0.25159469622894098</v>
      </c>
      <c r="K349" s="24">
        <v>-0.14604657085702299</v>
      </c>
      <c r="L349" s="24">
        <v>-0.52778970384570401</v>
      </c>
      <c r="M349" s="25" cm="1">
        <f t="array" ref="M349">SUMPRODUCT(B349:L349,$B$2:$L$2)</f>
        <v>-0.107773889690244</v>
      </c>
      <c r="N349" s="25" cm="1">
        <f t="array" ref="N349">SQRT(MMULT(MMULT((B349:L349*$B$3:$L$3),($B$11:$L$21)),TRANSPOSE(B349:L349*$B$3:$L$3)))</f>
        <v>0.76300781775868198</v>
      </c>
      <c r="O349" s="24">
        <f t="shared" si="8"/>
        <v>-0.14124873583448599</v>
      </c>
      <c r="P349" s="25" cm="1">
        <f t="array" ref="P349">SUMPRODUCT($B349:$L349,$B$5:$L$5)+SUMPRODUCT($B349:$L349,$B$4:$L$4)*$B$2</f>
        <v>-0.107773889690245</v>
      </c>
      <c r="Q349" s="25" cm="1">
        <f t="array" ref="Q349">SQRT((SUMPRODUCT($B349:$L349,$B$4:$L$4)^2)*($B$3^2)+SUMPRODUCT(($B349:$L349^2),($B$6:$L$6^2)))</f>
        <v>0.71842847707553803</v>
      </c>
      <c r="R349" s="24">
        <f t="shared" si="9"/>
        <v>-0.15001338773339501</v>
      </c>
    </row>
    <row r="350" spans="1:18" x14ac:dyDescent="0.3">
      <c r="A350" s="24">
        <v>313</v>
      </c>
      <c r="B350" s="24">
        <v>-0.503439476419</v>
      </c>
      <c r="C350" s="24">
        <v>1.7666752550260401</v>
      </c>
      <c r="D350" s="24">
        <v>-0.75857812633171795</v>
      </c>
      <c r="E350" s="24">
        <v>0.78346911040510903</v>
      </c>
      <c r="F350" s="24">
        <v>-0.40075095933097099</v>
      </c>
      <c r="G350" s="24">
        <v>-0.44712293001199599</v>
      </c>
      <c r="H350" s="24">
        <v>-5.81746650039194E-2</v>
      </c>
      <c r="I350" s="24">
        <v>0.173606908934094</v>
      </c>
      <c r="J350" s="24">
        <v>1.57601456916706</v>
      </c>
      <c r="K350" s="24">
        <v>0.77826231759172004</v>
      </c>
      <c r="L350" s="24">
        <v>-1.90996200402641</v>
      </c>
      <c r="M350" s="25" cm="1">
        <f t="array" ref="M350">SUMPRODUCT(B350:L350,$B$2:$L$2)</f>
        <v>-9.4183486248207507E-2</v>
      </c>
      <c r="N350" s="25" cm="1">
        <f t="array" ref="N350">SQRT(MMULT(MMULT((B350:L350*$B$3:$L$3),($B$11:$L$21)),TRANSPOSE(B350:L350*$B$3:$L$3)))</f>
        <v>0.77586990652973598</v>
      </c>
      <c r="O350" s="24">
        <f t="shared" si="8"/>
        <v>-0.121390822682459</v>
      </c>
      <c r="P350" s="25" cm="1">
        <f t="array" ref="P350">SUMPRODUCT($B350:$L350,$B$5:$L$5)+SUMPRODUCT($B350:$L350,$B$4:$L$4)*$B$2</f>
        <v>-9.4183486248206799E-2</v>
      </c>
      <c r="Q350" s="25" cm="1">
        <f t="array" ref="Q350">SQRT((SUMPRODUCT($B350:$L350,$B$4:$L$4)^2)*($B$3^2)+SUMPRODUCT(($B350:$L350^2),($B$6:$L$6^2)))</f>
        <v>0.79782012096806698</v>
      </c>
      <c r="R350" s="24">
        <f t="shared" si="9"/>
        <v>-0.11805102901381501</v>
      </c>
    </row>
    <row r="351" spans="1:18" x14ac:dyDescent="0.3">
      <c r="A351" s="24">
        <v>314</v>
      </c>
      <c r="B351" s="24">
        <v>1.6625219330726</v>
      </c>
      <c r="C351" s="24">
        <v>-0.58716084439706095</v>
      </c>
      <c r="D351" s="24">
        <v>0.990601063942808</v>
      </c>
      <c r="E351" s="24">
        <v>0.80383363161027699</v>
      </c>
      <c r="F351" s="24">
        <v>-8.5613417975420894E-2</v>
      </c>
      <c r="G351" s="24">
        <v>-0.465824813903716</v>
      </c>
      <c r="H351" s="24">
        <v>-0.92886178098485495</v>
      </c>
      <c r="I351" s="24">
        <v>-0.13943799757910399</v>
      </c>
      <c r="J351" s="24">
        <v>-0.109909290461478</v>
      </c>
      <c r="K351" s="24">
        <v>1.24968176665944</v>
      </c>
      <c r="L351" s="24">
        <v>-1.38983024998349</v>
      </c>
      <c r="M351" s="25" cm="1">
        <f t="array" ref="M351">SUMPRODUCT(B351:L351,$B$2:$L$2)</f>
        <v>0.20326797940053101</v>
      </c>
      <c r="N351" s="25" cm="1">
        <f t="array" ref="N351">SQRT(MMULT(MMULT((B351:L351*$B$3:$L$3),($B$11:$L$21)),TRANSPOSE(B351:L351*$B$3:$L$3)))</f>
        <v>0.770123681355245</v>
      </c>
      <c r="O351" s="24">
        <f t="shared" si="8"/>
        <v>0.26394199311313898</v>
      </c>
      <c r="P351" s="25" cm="1">
        <f t="array" ref="P351">SUMPRODUCT($B351:$L351,$B$5:$L$5)+SUMPRODUCT($B351:$L351,$B$4:$L$4)*$B$2</f>
        <v>0.20326797940053001</v>
      </c>
      <c r="Q351" s="25" cm="1">
        <f t="array" ref="Q351">SQRT((SUMPRODUCT($B351:$L351,$B$4:$L$4)^2)*($B$3^2)+SUMPRODUCT(($B351:$L351^2),($B$6:$L$6^2)))</f>
        <v>0.74884472702633598</v>
      </c>
      <c r="R351" s="24">
        <f t="shared" si="9"/>
        <v>0.27144209215134302</v>
      </c>
    </row>
    <row r="352" spans="1:18" x14ac:dyDescent="0.3">
      <c r="A352" s="24">
        <v>315</v>
      </c>
      <c r="B352" s="24">
        <v>1.1911600299059799</v>
      </c>
      <c r="C352" s="24">
        <v>0.25625871637022302</v>
      </c>
      <c r="D352" s="24">
        <v>0.44462019083868398</v>
      </c>
      <c r="E352" s="24">
        <v>-0.16099035122863201</v>
      </c>
      <c r="F352" s="24">
        <v>-0.98623019632645303</v>
      </c>
      <c r="G352" s="24">
        <v>1.9166491804585299</v>
      </c>
      <c r="H352" s="24">
        <v>0.16882919293969001</v>
      </c>
      <c r="I352" s="24">
        <v>1.1281550961553399</v>
      </c>
      <c r="J352" s="24">
        <v>-2.0001973925457099E-2</v>
      </c>
      <c r="K352" s="24">
        <v>1.7729344900180899</v>
      </c>
      <c r="L352" s="24">
        <v>-4.7113843752059896</v>
      </c>
      <c r="M352" s="25" cm="1">
        <f t="array" ref="M352">SUMPRODUCT(B352:L352,$B$2:$L$2)</f>
        <v>-9.3554268197010598E-2</v>
      </c>
      <c r="N352" s="25" cm="1">
        <f t="array" ref="N352">SQRT(MMULT(MMULT((B352:L352*$B$3:$L$3),($B$11:$L$21)),TRANSPOSE(B352:L352*$B$3:$L$3)))</f>
        <v>0.947294159877905</v>
      </c>
      <c r="O352" s="24">
        <f t="shared" si="8"/>
        <v>-9.8759468979591994E-2</v>
      </c>
      <c r="P352" s="25" cm="1">
        <f t="array" ref="P352">SUMPRODUCT($B352:$L352,$B$5:$L$5)+SUMPRODUCT($B352:$L352,$B$4:$L$4)*$B$2</f>
        <v>-9.3554268197013304E-2</v>
      </c>
      <c r="Q352" s="25" cm="1">
        <f t="array" ref="Q352">SQRT((SUMPRODUCT($B352:$L352,$B$4:$L$4)^2)*($B$3^2)+SUMPRODUCT(($B352:$L352^2),($B$6:$L$6^2)))</f>
        <v>0.99570244144176501</v>
      </c>
      <c r="R352" s="24">
        <f t="shared" si="9"/>
        <v>-9.3958058455242799E-2</v>
      </c>
    </row>
    <row r="353" spans="1:18" x14ac:dyDescent="0.3">
      <c r="A353" s="24">
        <v>316</v>
      </c>
      <c r="B353" s="24">
        <v>1.79247207203864</v>
      </c>
      <c r="C353" s="24">
        <v>-0.28720482792245899</v>
      </c>
      <c r="D353" s="24">
        <v>1.56063346755802</v>
      </c>
      <c r="E353" s="24">
        <v>-0.28567295811557802</v>
      </c>
      <c r="F353" s="24">
        <v>1.2339501321522499</v>
      </c>
      <c r="G353" s="24">
        <v>-0.85965642447597601</v>
      </c>
      <c r="H353" s="24">
        <v>-8.8948545412848704E-2</v>
      </c>
      <c r="I353" s="24">
        <v>1.38159654465004</v>
      </c>
      <c r="J353" s="24">
        <v>0.16654918380483999</v>
      </c>
      <c r="K353" s="24">
        <v>1.06065078218806</v>
      </c>
      <c r="L353" s="24">
        <v>-4.67436942646499</v>
      </c>
      <c r="M353" s="25" cm="1">
        <f t="array" ref="M353">SUMPRODUCT(B353:L353,$B$2:$L$2)</f>
        <v>0.20468548630394201</v>
      </c>
      <c r="N353" s="25" cm="1">
        <f t="array" ref="N353">SQRT(MMULT(MMULT((B353:L353*$B$3:$L$3),($B$11:$L$21)),TRANSPOSE(B353:L353*$B$3:$L$3)))</f>
        <v>1.1996939466859999</v>
      </c>
      <c r="O353" s="24">
        <f t="shared" si="8"/>
        <v>0.17061475292874401</v>
      </c>
      <c r="P353" s="25" cm="1">
        <f t="array" ref="P353">SUMPRODUCT($B353:$L353,$B$5:$L$5)+SUMPRODUCT($B353:$L353,$B$4:$L$4)*$B$2</f>
        <v>0.20468548630394001</v>
      </c>
      <c r="Q353" s="25" cm="1">
        <f t="array" ref="Q353">SQRT((SUMPRODUCT($B353:$L353,$B$4:$L$4)^2)*($B$3^2)+SUMPRODUCT(($B353:$L353^2),($B$6:$L$6^2)))</f>
        <v>1.3433021193025301</v>
      </c>
      <c r="R353" s="24">
        <f t="shared" si="9"/>
        <v>0.15237487037556099</v>
      </c>
    </row>
    <row r="354" spans="1:18" x14ac:dyDescent="0.3">
      <c r="A354" s="24">
        <v>317</v>
      </c>
      <c r="B354" s="24">
        <v>-0.80396655723957999</v>
      </c>
      <c r="C354" s="24">
        <v>1.1531133078117899</v>
      </c>
      <c r="D354" s="24">
        <v>0.74050489967198496</v>
      </c>
      <c r="E354" s="24">
        <v>1.50845881880484</v>
      </c>
      <c r="F354" s="24">
        <v>1.78394786250499</v>
      </c>
      <c r="G354" s="24">
        <v>0.68252566802098502</v>
      </c>
      <c r="H354" s="24">
        <v>0.62100005308612904</v>
      </c>
      <c r="I354" s="24">
        <v>1.4244116772803701</v>
      </c>
      <c r="J354" s="24">
        <v>1.3264869516698401</v>
      </c>
      <c r="K354" s="24">
        <v>-0.88997994220445098</v>
      </c>
      <c r="L354" s="24">
        <v>-6.5465027394069004</v>
      </c>
      <c r="M354" s="25" cm="1">
        <f t="array" ref="M354">SUMPRODUCT(B354:L354,$B$2:$L$2)</f>
        <v>9.2223817939936406E-2</v>
      </c>
      <c r="N354" s="25" cm="1">
        <f t="array" ref="N354">SQRT(MMULT(MMULT((B354:L354*$B$3:$L$3),($B$11:$L$21)),TRANSPOSE(B354:L354*$B$3:$L$3)))</f>
        <v>1.4430767968951801</v>
      </c>
      <c r="O354" s="24">
        <f t="shared" si="8"/>
        <v>6.3907768552829994E-2</v>
      </c>
      <c r="P354" s="25" cm="1">
        <f t="array" ref="P354">SUMPRODUCT($B354:$L354,$B$5:$L$5)+SUMPRODUCT($B354:$L354,$B$4:$L$4)*$B$2</f>
        <v>9.2223817939933603E-2</v>
      </c>
      <c r="Q354" s="25" cm="1">
        <f t="array" ref="Q354">SQRT((SUMPRODUCT($B354:$L354,$B$4:$L$4)^2)*($B$3^2)+SUMPRODUCT(($B354:$L354^2),($B$6:$L$6^2)))</f>
        <v>1.4428429887893199</v>
      </c>
      <c r="R354" s="24">
        <f t="shared" si="9"/>
        <v>6.3918124602953597E-2</v>
      </c>
    </row>
    <row r="355" spans="1:18" x14ac:dyDescent="0.3">
      <c r="A355" s="24">
        <v>318</v>
      </c>
      <c r="B355" s="24">
        <v>0.74244314112739396</v>
      </c>
      <c r="C355" s="24">
        <v>-0.69497502891280005</v>
      </c>
      <c r="D355" s="24">
        <v>0.84019556714254795</v>
      </c>
      <c r="E355" s="24">
        <v>-0.96094300884606998</v>
      </c>
      <c r="F355" s="24">
        <v>0.42231710403967798</v>
      </c>
      <c r="G355" s="24">
        <v>1.1632308982838599</v>
      </c>
      <c r="H355" s="24">
        <v>0.83212579139559595</v>
      </c>
      <c r="I355" s="24">
        <v>-0.33583932926829502</v>
      </c>
      <c r="J355" s="24">
        <v>0.97673263266280597</v>
      </c>
      <c r="K355" s="24">
        <v>-1.45251732577583E-2</v>
      </c>
      <c r="L355" s="24">
        <v>-1.97076259436696</v>
      </c>
      <c r="M355" s="25" cm="1">
        <f t="array" ref="M355">SUMPRODUCT(B355:L355,$B$2:$L$2)</f>
        <v>6.2768918114997102E-2</v>
      </c>
      <c r="N355" s="25" cm="1">
        <f t="array" ref="N355">SQRT(MMULT(MMULT((B355:L355*$B$3:$L$3),($B$11:$L$21)),TRANSPOSE(B355:L355*$B$3:$L$3)))</f>
        <v>0.62994432074044504</v>
      </c>
      <c r="O355" s="24">
        <f t="shared" si="8"/>
        <v>9.9642009695742106E-2</v>
      </c>
      <c r="P355" s="25" cm="1">
        <f t="array" ref="P355">SUMPRODUCT($B355:$L355,$B$5:$L$5)+SUMPRODUCT($B355:$L355,$B$4:$L$4)*$B$2</f>
        <v>6.2768918114995895E-2</v>
      </c>
      <c r="Q355" s="25" cm="1">
        <f t="array" ref="Q355">SQRT((SUMPRODUCT($B355:$L355,$B$4:$L$4)^2)*($B$3^2)+SUMPRODUCT(($B355:$L355^2),($B$6:$L$6^2)))</f>
        <v>0.74292634629877496</v>
      </c>
      <c r="R355" s="24">
        <f t="shared" si="9"/>
        <v>8.4488749695993196E-2</v>
      </c>
    </row>
    <row r="356" spans="1:18" x14ac:dyDescent="0.3">
      <c r="A356" s="24">
        <v>319</v>
      </c>
      <c r="B356" s="24">
        <v>-0.89193572557639</v>
      </c>
      <c r="C356" s="24">
        <v>0.112273306982852</v>
      </c>
      <c r="D356" s="24">
        <v>0.53698803329926803</v>
      </c>
      <c r="E356" s="24">
        <v>1.96770279678757</v>
      </c>
      <c r="F356" s="24">
        <v>-0.95664329017074101</v>
      </c>
      <c r="G356" s="24">
        <v>-0.120303488120243</v>
      </c>
      <c r="H356" s="24">
        <v>-0.15882873641042899</v>
      </c>
      <c r="I356" s="24">
        <v>0.136622649699219</v>
      </c>
      <c r="J356" s="24">
        <v>-0.46071018665705499</v>
      </c>
      <c r="K356" s="24">
        <v>-0.96090706922823299</v>
      </c>
      <c r="L356" s="24">
        <v>1.7957417093941801</v>
      </c>
      <c r="M356" s="25" cm="1">
        <f t="array" ref="M356">SUMPRODUCT(B356:L356,$B$2:$L$2)</f>
        <v>0.32067909310646298</v>
      </c>
      <c r="N356" s="25" cm="1">
        <f t="array" ref="N356">SQRT(MMULT(MMULT((B356:L356*$B$3:$L$3),($B$11:$L$21)),TRANSPOSE(B356:L356*$B$3:$L$3)))</f>
        <v>0.67308998949262999</v>
      </c>
      <c r="O356" s="24">
        <f t="shared" si="8"/>
        <v>0.47642826087517398</v>
      </c>
      <c r="P356" s="25" cm="1">
        <f t="array" ref="P356">SUMPRODUCT($B356:$L356,$B$5:$L$5)+SUMPRODUCT($B356:$L356,$B$4:$L$4)*$B$2</f>
        <v>0.32067909310646298</v>
      </c>
      <c r="Q356" s="25" cm="1">
        <f t="array" ref="Q356">SQRT((SUMPRODUCT($B356:$L356,$B$4:$L$4)^2)*($B$3^2)+SUMPRODUCT(($B356:$L356^2),($B$6:$L$6^2)))</f>
        <v>0.70245676567772897</v>
      </c>
      <c r="R356" s="24">
        <f t="shared" si="9"/>
        <v>0.45651079009406698</v>
      </c>
    </row>
    <row r="357" spans="1:18" x14ac:dyDescent="0.3">
      <c r="A357" s="24">
        <v>320</v>
      </c>
      <c r="B357" s="24">
        <v>1.6176993312924499</v>
      </c>
      <c r="C357" s="24">
        <v>-0.35374363694152899</v>
      </c>
      <c r="D357" s="24">
        <v>0.35255190059014702</v>
      </c>
      <c r="E357" s="24">
        <v>-0.92795259868562496</v>
      </c>
      <c r="F357" s="24">
        <v>-0.59017137126277996</v>
      </c>
      <c r="G357" s="24">
        <v>1.04862245334047</v>
      </c>
      <c r="H357" s="24">
        <v>0.35649472320686998</v>
      </c>
      <c r="I357" s="24">
        <v>0.54888404241439004</v>
      </c>
      <c r="J357" s="24">
        <v>1.0598239805236001</v>
      </c>
      <c r="K357" s="24">
        <v>0.49732835591405</v>
      </c>
      <c r="L357" s="24">
        <v>-2.60953718039204</v>
      </c>
      <c r="M357" s="25" cm="1">
        <f t="array" ref="M357">SUMPRODUCT(B357:L357,$B$2:$L$2)</f>
        <v>-7.1692304962138506E-2</v>
      </c>
      <c r="N357" s="25" cm="1">
        <f t="array" ref="N357">SQRT(MMULT(MMULT((B357:L357*$B$3:$L$3),($B$11:$L$21)),TRANSPOSE(B357:L357*$B$3:$L$3)))</f>
        <v>0.60069308945650601</v>
      </c>
      <c r="O357" s="24">
        <f t="shared" si="8"/>
        <v>-0.11934930869107201</v>
      </c>
      <c r="P357" s="25" cm="1">
        <f t="array" ref="P357">SUMPRODUCT($B357:$L357,$B$5:$L$5)+SUMPRODUCT($B357:$L357,$B$4:$L$4)*$B$2</f>
        <v>-7.1692304962140199E-2</v>
      </c>
      <c r="Q357" s="25" cm="1">
        <f t="array" ref="Q357">SQRT((SUMPRODUCT($B357:$L357,$B$4:$L$4)^2)*($B$3^2)+SUMPRODUCT(($B357:$L357^2),($B$6:$L$6^2)))</f>
        <v>0.62548615461345203</v>
      </c>
      <c r="R357" s="24">
        <f t="shared" si="9"/>
        <v>-0.114618532214267</v>
      </c>
    </row>
    <row r="358" spans="1:18" x14ac:dyDescent="0.3">
      <c r="A358" s="24">
        <v>321</v>
      </c>
      <c r="B358" s="24">
        <v>-0.77317095924739898</v>
      </c>
      <c r="C358" s="24">
        <v>1.7596514480140899</v>
      </c>
      <c r="D358" s="24">
        <v>-0.184166154499907</v>
      </c>
      <c r="E358" s="24">
        <v>1.9882567343397199</v>
      </c>
      <c r="F358" s="24">
        <v>0.76877349023574304</v>
      </c>
      <c r="G358" s="24">
        <v>0.161827852393466</v>
      </c>
      <c r="H358" s="24">
        <v>-0.16291931850865399</v>
      </c>
      <c r="I358" s="24">
        <v>0.278647160504299</v>
      </c>
      <c r="J358" s="24">
        <v>-0.681938098308561</v>
      </c>
      <c r="K358" s="24">
        <v>0.87512042521451405</v>
      </c>
      <c r="L358" s="24">
        <v>-3.0300825801373001</v>
      </c>
      <c r="M358" s="25" cm="1">
        <f t="array" ref="M358">SUMPRODUCT(B358:L358,$B$2:$L$2)</f>
        <v>9.1301400982685604E-2</v>
      </c>
      <c r="N358" s="25" cm="1">
        <f t="array" ref="N358">SQRT(MMULT(MMULT((B358:L358*$B$3:$L$3),($B$11:$L$21)),TRANSPOSE(B358:L358*$B$3:$L$3)))</f>
        <v>0.99241674939610902</v>
      </c>
      <c r="O358" s="24">
        <f t="shared" ref="O358:O421" si="10">M358/N358</f>
        <v>9.1999052855811794E-2</v>
      </c>
      <c r="P358" s="25" cm="1">
        <f t="array" ref="P358">SUMPRODUCT($B358:$L358,$B$5:$L$5)+SUMPRODUCT($B358:$L358,$B$4:$L$4)*$B$2</f>
        <v>9.1301400982685202E-2</v>
      </c>
      <c r="Q358" s="25" cm="1">
        <f t="array" ref="Q358">SQRT((SUMPRODUCT($B358:$L358,$B$4:$L$4)^2)*($B$3^2)+SUMPRODUCT(($B358:$L358^2),($B$6:$L$6^2)))</f>
        <v>0.924068262437585</v>
      </c>
      <c r="R358" s="24">
        <f t="shared" ref="R358:R421" si="11">P358/Q358</f>
        <v>9.8803740691020603E-2</v>
      </c>
    </row>
    <row r="359" spans="1:18" x14ac:dyDescent="0.3">
      <c r="A359" s="24">
        <v>322</v>
      </c>
      <c r="B359" s="24">
        <v>0.295435004563318</v>
      </c>
      <c r="C359" s="24">
        <v>0.61579500153240496</v>
      </c>
      <c r="D359" s="24">
        <v>0.98592056812520901</v>
      </c>
      <c r="E359" s="24">
        <v>-0.17854676553471899</v>
      </c>
      <c r="F359" s="24">
        <v>1.80974864736999</v>
      </c>
      <c r="G359" s="24">
        <v>-0.13918005487162399</v>
      </c>
      <c r="H359" s="24">
        <v>1.4076346323633899</v>
      </c>
      <c r="I359" s="24">
        <v>1.1621881937979299</v>
      </c>
      <c r="J359" s="24">
        <v>-0.91300364062060801</v>
      </c>
      <c r="K359" s="24">
        <v>0.67186827258860404</v>
      </c>
      <c r="L359" s="24">
        <v>-4.7178598593138998</v>
      </c>
      <c r="M359" s="25" cm="1">
        <f t="array" ref="M359">SUMPRODUCT(B359:L359,$B$2:$L$2)</f>
        <v>0.14281458116276</v>
      </c>
      <c r="N359" s="25" cm="1">
        <f t="array" ref="N359">SQRT(MMULT(MMULT((B359:L359*$B$3:$L$3),($B$11:$L$21)),TRANSPOSE(B359:L359*$B$3:$L$3)))</f>
        <v>1.1303023045335601</v>
      </c>
      <c r="O359" s="24">
        <f t="shared" si="10"/>
        <v>0.12635078296305399</v>
      </c>
      <c r="P359" s="25" cm="1">
        <f t="array" ref="P359">SUMPRODUCT($B359:$L359,$B$5:$L$5)+SUMPRODUCT($B359:$L359,$B$4:$L$4)*$B$2</f>
        <v>0.142814581162759</v>
      </c>
      <c r="Q359" s="25" cm="1">
        <f t="array" ref="Q359">SQRT((SUMPRODUCT($B359:$L359,$B$4:$L$4)^2)*($B$3^2)+SUMPRODUCT(($B359:$L359^2),($B$6:$L$6^2)))</f>
        <v>1.1924651062106</v>
      </c>
      <c r="R359" s="24">
        <f t="shared" si="11"/>
        <v>0.11976415948689099</v>
      </c>
    </row>
    <row r="360" spans="1:18" x14ac:dyDescent="0.3">
      <c r="A360" s="24">
        <v>323</v>
      </c>
      <c r="B360" s="24">
        <v>-0.161559535248541</v>
      </c>
      <c r="C360" s="24">
        <v>-0.80958696059390001</v>
      </c>
      <c r="D360" s="24">
        <v>-0.30107922877314303</v>
      </c>
      <c r="E360" s="24">
        <v>-0.59225304905063303</v>
      </c>
      <c r="F360" s="24">
        <v>0.18458942848059001</v>
      </c>
      <c r="G360" s="24">
        <v>0.46386200215561901</v>
      </c>
      <c r="H360" s="24">
        <v>1.70300023986326</v>
      </c>
      <c r="I360" s="24">
        <v>0.54615818182930598</v>
      </c>
      <c r="J360" s="24">
        <v>-3.2247532991067203E-2</v>
      </c>
      <c r="K360" s="24">
        <v>0.14467157280561899</v>
      </c>
      <c r="L360" s="24">
        <v>-0.145555118477112</v>
      </c>
      <c r="M360" s="25" cm="1">
        <f t="array" ref="M360">SUMPRODUCT(B360:L360,$B$2:$L$2)</f>
        <v>-6.2792385601452796E-2</v>
      </c>
      <c r="N360" s="25" cm="1">
        <f t="array" ref="N360">SQRT(MMULT(MMULT((B360:L360*$B$3:$L$3),($B$11:$L$21)),TRANSPOSE(B360:L360*$B$3:$L$3)))</f>
        <v>0.60645293171716497</v>
      </c>
      <c r="O360" s="24">
        <f t="shared" si="10"/>
        <v>-0.103540410669064</v>
      </c>
      <c r="P360" s="25" cm="1">
        <f t="array" ref="P360">SUMPRODUCT($B360:$L360,$B$5:$L$5)+SUMPRODUCT($B360:$L360,$B$4:$L$4)*$B$2</f>
        <v>-6.2792385601453601E-2</v>
      </c>
      <c r="Q360" s="25" cm="1">
        <f t="array" ref="Q360">SQRT((SUMPRODUCT($B360:$L360,$B$4:$L$4)^2)*($B$3^2)+SUMPRODUCT(($B360:$L360^2),($B$6:$L$6^2)))</f>
        <v>0.46311932587415899</v>
      </c>
      <c r="R360" s="24">
        <f t="shared" si="11"/>
        <v>-0.135585759637498</v>
      </c>
    </row>
    <row r="361" spans="1:18" x14ac:dyDescent="0.3">
      <c r="A361" s="24">
        <v>324</v>
      </c>
      <c r="B361" s="24">
        <v>1.0888320750656999</v>
      </c>
      <c r="C361" s="24">
        <v>-0.122855791318274</v>
      </c>
      <c r="D361" s="24">
        <v>0.89264345398371703</v>
      </c>
      <c r="E361" s="24">
        <v>7.3661098729856503E-2</v>
      </c>
      <c r="F361" s="24">
        <v>1.97682031570181</v>
      </c>
      <c r="G361" s="24">
        <v>1.0238063543793701</v>
      </c>
      <c r="H361" s="24">
        <v>-0.27120768991579403</v>
      </c>
      <c r="I361" s="24">
        <v>1.4615686961561101</v>
      </c>
      <c r="J361" s="24">
        <v>-0.37810034802049403</v>
      </c>
      <c r="K361" s="24">
        <v>0.53287921217857903</v>
      </c>
      <c r="L361" s="24">
        <v>-5.27804737694058</v>
      </c>
      <c r="M361" s="25" cm="1">
        <f t="array" ref="M361">SUMPRODUCT(B361:L361,$B$2:$L$2)</f>
        <v>0.12605523460465701</v>
      </c>
      <c r="N361" s="25" cm="1">
        <f t="array" ref="N361">SQRT(MMULT(MMULT((B361:L361*$B$3:$L$3),($B$11:$L$21)),TRANSPOSE(B361:L361*$B$3:$L$3)))</f>
        <v>1.1554638205026</v>
      </c>
      <c r="O361" s="24">
        <f t="shared" si="10"/>
        <v>0.109094921336287</v>
      </c>
      <c r="P361" s="25" cm="1">
        <f t="array" ref="P361">SUMPRODUCT($B361:$L361,$B$5:$L$5)+SUMPRODUCT($B361:$L361,$B$4:$L$4)*$B$2</f>
        <v>0.12605523460465401</v>
      </c>
      <c r="Q361" s="25" cm="1">
        <f t="array" ref="Q361">SQRT((SUMPRODUCT($B361:$L361,$B$4:$L$4)^2)*($B$3^2)+SUMPRODUCT(($B361:$L361^2),($B$6:$L$6^2)))</f>
        <v>1.2290016898432099</v>
      </c>
      <c r="R361" s="24">
        <f t="shared" si="11"/>
        <v>0.102567177609605</v>
      </c>
    </row>
    <row r="362" spans="1:18" x14ac:dyDescent="0.3">
      <c r="A362" s="24">
        <v>325</v>
      </c>
      <c r="B362" s="24">
        <v>1.9229569120498999</v>
      </c>
      <c r="C362" s="24">
        <v>-0.70948620364103498</v>
      </c>
      <c r="D362" s="24">
        <v>1.67067797733007</v>
      </c>
      <c r="E362" s="24">
        <v>0.390502966254137</v>
      </c>
      <c r="F362" s="24">
        <v>-0.40676151907629099</v>
      </c>
      <c r="G362" s="24">
        <v>1.8244452171612899</v>
      </c>
      <c r="H362" s="24">
        <v>-0.44215421642266201</v>
      </c>
      <c r="I362" s="24">
        <v>-0.91090610835016395</v>
      </c>
      <c r="J362" s="24">
        <v>-0.51072397121706703</v>
      </c>
      <c r="K362" s="24">
        <v>0.368329563206168</v>
      </c>
      <c r="L362" s="24">
        <v>-2.19688061729435</v>
      </c>
      <c r="M362" s="25" cm="1">
        <f t="array" ref="M362">SUMPRODUCT(B362:L362,$B$2:$L$2)</f>
        <v>0.246677766768019</v>
      </c>
      <c r="N362" s="25" cm="1">
        <f t="array" ref="N362">SQRT(MMULT(MMULT((B362:L362*$B$3:$L$3),($B$11:$L$21)),TRANSPOSE(B362:L362*$B$3:$L$3)))</f>
        <v>1.0991757440527801</v>
      </c>
      <c r="O362" s="24">
        <f t="shared" si="10"/>
        <v>0.22442067895211301</v>
      </c>
      <c r="P362" s="25" cm="1">
        <f t="array" ref="P362">SUMPRODUCT($B362:$L362,$B$5:$L$5)+SUMPRODUCT($B362:$L362,$B$4:$L$4)*$B$2</f>
        <v>0.246677766768017</v>
      </c>
      <c r="Q362" s="25" cm="1">
        <f t="array" ref="Q362">SQRT((SUMPRODUCT($B362:$L362,$B$4:$L$4)^2)*($B$3^2)+SUMPRODUCT(($B362:$L362^2),($B$6:$L$6^2)))</f>
        <v>1.1978452508177599</v>
      </c>
      <c r="R362" s="24">
        <f t="shared" si="11"/>
        <v>0.20593458679208601</v>
      </c>
    </row>
    <row r="363" spans="1:18" x14ac:dyDescent="0.3">
      <c r="A363" s="24">
        <v>326</v>
      </c>
      <c r="B363" s="24">
        <v>1.9306685187455399</v>
      </c>
      <c r="C363" s="24">
        <v>1.6742935609856799</v>
      </c>
      <c r="D363" s="24">
        <v>0.84524074046648201</v>
      </c>
      <c r="E363" s="24">
        <v>0.44837678993758801</v>
      </c>
      <c r="F363" s="24">
        <v>1.67236123030405</v>
      </c>
      <c r="G363" s="24">
        <v>0.96321269403218801</v>
      </c>
      <c r="H363" s="24">
        <v>-0.120112247946689</v>
      </c>
      <c r="I363" s="24">
        <v>-0.35740723079895997</v>
      </c>
      <c r="J363" s="24">
        <v>1.3744689058989401</v>
      </c>
      <c r="K363" s="24">
        <v>1.69453390675225</v>
      </c>
      <c r="L363" s="24">
        <v>-9.1256368683770805</v>
      </c>
      <c r="M363" s="25" cm="1">
        <f t="array" ref="M363">SUMPRODUCT(B363:L363,$B$2:$L$2)</f>
        <v>-8.6374362312044498E-2</v>
      </c>
      <c r="N363" s="25" cm="1">
        <f t="array" ref="N363">SQRT(MMULT(MMULT((B363:L363*$B$3:$L$3),($B$11:$L$21)),TRANSPOSE(B363:L363*$B$3:$L$3)))</f>
        <v>1.58958342847765</v>
      </c>
      <c r="O363" s="24">
        <f t="shared" si="10"/>
        <v>-5.4337734506181602E-2</v>
      </c>
      <c r="P363" s="25" cm="1">
        <f t="array" ref="P363">SUMPRODUCT($B363:$L363,$B$5:$L$5)+SUMPRODUCT($B363:$L363,$B$4:$L$4)*$B$2</f>
        <v>-8.6374362312046898E-2</v>
      </c>
      <c r="Q363" s="25" cm="1">
        <f t="array" ref="Q363">SQRT((SUMPRODUCT($B363:$L363,$B$4:$L$4)^2)*($B$3^2)+SUMPRODUCT(($B363:$L363^2),($B$6:$L$6^2)))</f>
        <v>1.7331902828224901</v>
      </c>
      <c r="R363" s="24">
        <f t="shared" si="11"/>
        <v>-4.9835475751333298E-2</v>
      </c>
    </row>
    <row r="364" spans="1:18" x14ac:dyDescent="0.3">
      <c r="A364" s="24">
        <v>327</v>
      </c>
      <c r="B364" s="24">
        <v>-0.235730783870095</v>
      </c>
      <c r="C364" s="24">
        <v>1.4868551323377299</v>
      </c>
      <c r="D364" s="24">
        <v>-0.63165123213665697</v>
      </c>
      <c r="E364" s="24">
        <v>0.272736398820904</v>
      </c>
      <c r="F364" s="24">
        <v>2.8944888698721999E-2</v>
      </c>
      <c r="G364" s="24">
        <v>-0.69926782553298905</v>
      </c>
      <c r="H364" s="24">
        <v>1.13131284290711</v>
      </c>
      <c r="I364" s="24">
        <v>1.20250000078107</v>
      </c>
      <c r="J364" s="24">
        <v>-0.309622613904802</v>
      </c>
      <c r="K364" s="24">
        <v>1.17774092315114</v>
      </c>
      <c r="L364" s="24">
        <v>-2.4238177312521398</v>
      </c>
      <c r="M364" s="25" cm="1">
        <f t="array" ref="M364">SUMPRODUCT(B364:L364,$B$2:$L$2)</f>
        <v>-9.1093375239978402E-2</v>
      </c>
      <c r="N364" s="25" cm="1">
        <f t="array" ref="N364">SQRT(MMULT(MMULT((B364:L364*$B$3:$L$3),($B$11:$L$21)),TRANSPOSE(B364:L364*$B$3:$L$3)))</f>
        <v>0.82311986343130195</v>
      </c>
      <c r="O364" s="24">
        <f t="shared" si="10"/>
        <v>-0.110668420587303</v>
      </c>
      <c r="P364" s="25" cm="1">
        <f t="array" ref="P364">SUMPRODUCT($B364:$L364,$B$5:$L$5)+SUMPRODUCT($B364:$L364,$B$4:$L$4)*$B$2</f>
        <v>-9.1093375239978194E-2</v>
      </c>
      <c r="Q364" s="25" cm="1">
        <f t="array" ref="Q364">SQRT((SUMPRODUCT($B364:$L364,$B$4:$L$4)^2)*($B$3^2)+SUMPRODUCT(($B364:$L364^2),($B$6:$L$6^2)))</f>
        <v>0.81422905746749996</v>
      </c>
      <c r="R364" s="24">
        <f t="shared" si="11"/>
        <v>-0.11187684154051999</v>
      </c>
    </row>
    <row r="365" spans="1:18" x14ac:dyDescent="0.3">
      <c r="A365" s="24">
        <v>328</v>
      </c>
      <c r="B365" s="24">
        <v>-0.22964743778871499</v>
      </c>
      <c r="C365" s="24">
        <v>0.75802757429032197</v>
      </c>
      <c r="D365" s="24">
        <v>0.36738406443729599</v>
      </c>
      <c r="E365" s="24">
        <v>0.108474987102542</v>
      </c>
      <c r="F365" s="24">
        <v>0.30539776842549199</v>
      </c>
      <c r="G365" s="24">
        <v>1.7786263297360001</v>
      </c>
      <c r="H365" s="24">
        <v>1.89825292967911</v>
      </c>
      <c r="I365" s="24">
        <v>1.28015105482382</v>
      </c>
      <c r="J365" s="24">
        <v>0.74980973105250004</v>
      </c>
      <c r="K365" s="24">
        <v>0.989448878761783</v>
      </c>
      <c r="L365" s="24">
        <v>-7.0059258805201496</v>
      </c>
      <c r="M365" s="25" cm="1">
        <f t="array" ref="M365">SUMPRODUCT(B365:L365,$B$2:$L$2)</f>
        <v>-0.17615887299550201</v>
      </c>
      <c r="N365" s="25" cm="1">
        <f t="array" ref="N365">SQRT(MMULT(MMULT((B365:L365*$B$3:$L$3),($B$11:$L$21)),TRANSPOSE(B365:L365*$B$3:$L$3)))</f>
        <v>1.34437447930682</v>
      </c>
      <c r="O365" s="24">
        <f t="shared" si="10"/>
        <v>-0.13103407994350799</v>
      </c>
      <c r="P365" s="25" cm="1">
        <f t="array" ref="P365">SUMPRODUCT($B365:$L365,$B$5:$L$5)+SUMPRODUCT($B365:$L365,$B$4:$L$4)*$B$2</f>
        <v>-0.17615887299550501</v>
      </c>
      <c r="Q365" s="25" cm="1">
        <f t="array" ref="Q365">SQRT((SUMPRODUCT($B365:$L365,$B$4:$L$4)^2)*($B$3^2)+SUMPRODUCT(($B365:$L365^2),($B$6:$L$6^2)))</f>
        <v>1.3357944498916701</v>
      </c>
      <c r="R365" s="24">
        <f t="shared" si="11"/>
        <v>-0.13187573358295601</v>
      </c>
    </row>
    <row r="366" spans="1:18" x14ac:dyDescent="0.3">
      <c r="A366" s="24">
        <v>329</v>
      </c>
      <c r="B366" s="24">
        <v>-0.54654463052941604</v>
      </c>
      <c r="C366" s="24">
        <v>1.51175618383059</v>
      </c>
      <c r="D366" s="24">
        <v>0.30705733337735602</v>
      </c>
      <c r="E366" s="24">
        <v>-0.691320961280663</v>
      </c>
      <c r="F366" s="24">
        <v>-5.44425797377492E-2</v>
      </c>
      <c r="G366" s="24">
        <v>0.29824174663182601</v>
      </c>
      <c r="H366" s="24">
        <v>0.20366926597629501</v>
      </c>
      <c r="I366" s="24">
        <v>1.7953156330587099</v>
      </c>
      <c r="J366" s="24">
        <v>0.90902042042523301</v>
      </c>
      <c r="K366" s="24">
        <v>1.2877414753885199</v>
      </c>
      <c r="L366" s="24">
        <v>-4.0204938871407103</v>
      </c>
      <c r="M366" s="25" cm="1">
        <f t="array" ref="M366">SUMPRODUCT(B366:L366,$B$2:$L$2)</f>
        <v>1.71029327940787E-2</v>
      </c>
      <c r="N366" s="25" cm="1">
        <f t="array" ref="N366">SQRT(MMULT(MMULT((B366:L366*$B$3:$L$3),($B$11:$L$21)),TRANSPOSE(B366:L366*$B$3:$L$3)))</f>
        <v>0.92874008682814702</v>
      </c>
      <c r="O366" s="24">
        <f t="shared" si="10"/>
        <v>1.8415198220299699E-2</v>
      </c>
      <c r="P366" s="25" cm="1">
        <f t="array" ref="P366">SUMPRODUCT($B366:$L366,$B$5:$L$5)+SUMPRODUCT($B366:$L366,$B$4:$L$4)*$B$2</f>
        <v>1.71029327940782E-2</v>
      </c>
      <c r="Q366" s="25" cm="1">
        <f t="array" ref="Q366">SQRT((SUMPRODUCT($B366:$L366,$B$4:$L$4)^2)*($B$3^2)+SUMPRODUCT(($B366:$L366^2),($B$6:$L$6^2)))</f>
        <v>0.98954241915252705</v>
      </c>
      <c r="R366" s="24">
        <f t="shared" si="11"/>
        <v>1.7283678256790301E-2</v>
      </c>
    </row>
    <row r="367" spans="1:18" x14ac:dyDescent="0.3">
      <c r="A367" s="24">
        <v>330</v>
      </c>
      <c r="B367" s="24">
        <v>-0.45684712519927101</v>
      </c>
      <c r="C367" s="24">
        <v>0.27690214386887102</v>
      </c>
      <c r="D367" s="24">
        <v>1.3078009535562201</v>
      </c>
      <c r="E367" s="24">
        <v>-0.836959671226984</v>
      </c>
      <c r="F367" s="24">
        <v>0.289541990179917</v>
      </c>
      <c r="G367" s="24">
        <v>-0.69385866390013695</v>
      </c>
      <c r="H367" s="24">
        <v>1.6217136706261099</v>
      </c>
      <c r="I367" s="24">
        <v>0.70984888619517705</v>
      </c>
      <c r="J367" s="24">
        <v>1.64742679153612</v>
      </c>
      <c r="K367" s="24">
        <v>1.62088283509048</v>
      </c>
      <c r="L367" s="24">
        <v>-4.4864518107264999</v>
      </c>
      <c r="M367" s="25" cm="1">
        <f t="array" ref="M367">SUMPRODUCT(B367:L367,$B$2:$L$2)</f>
        <v>5.8649367861908101E-2</v>
      </c>
      <c r="N367" s="25" cm="1">
        <f t="array" ref="N367">SQRT(MMULT(MMULT((B367:L367*$B$3:$L$3),($B$11:$L$21)),TRANSPOSE(B367:L367*$B$3:$L$3)))</f>
        <v>0.95688648038227697</v>
      </c>
      <c r="O367" s="24">
        <f t="shared" si="10"/>
        <v>6.1291876376472203E-2</v>
      </c>
      <c r="P367" s="25" cm="1">
        <f t="array" ref="P367">SUMPRODUCT($B367:$L367,$B$5:$L$5)+SUMPRODUCT($B367:$L367,$B$4:$L$4)*$B$2</f>
        <v>5.8649367861907199E-2</v>
      </c>
      <c r="Q367" s="25" cm="1">
        <f t="array" ref="Q367">SQRT((SUMPRODUCT($B367:$L367,$B$4:$L$4)^2)*($B$3^2)+SUMPRODUCT(($B367:$L367^2),($B$6:$L$6^2)))</f>
        <v>1.1851989108109799</v>
      </c>
      <c r="R367" s="24">
        <f t="shared" si="11"/>
        <v>4.9484831049815901E-2</v>
      </c>
    </row>
    <row r="368" spans="1:18" x14ac:dyDescent="0.3">
      <c r="A368" s="24">
        <v>331</v>
      </c>
      <c r="B368" s="24">
        <v>1.7421399826830299</v>
      </c>
      <c r="C368" s="24">
        <v>0.90580413988019903</v>
      </c>
      <c r="D368" s="24">
        <v>0.297193319321848</v>
      </c>
      <c r="E368" s="24">
        <v>-0.917537878682676</v>
      </c>
      <c r="F368" s="24">
        <v>-0.14455143050444</v>
      </c>
      <c r="G368" s="24">
        <v>0.847604860337976</v>
      </c>
      <c r="H368" s="24">
        <v>0.98326889434506404</v>
      </c>
      <c r="I368" s="24">
        <v>0.74325837906105097</v>
      </c>
      <c r="J368" s="24">
        <v>1.52764440242445</v>
      </c>
      <c r="K368" s="24">
        <v>1.35914054046896</v>
      </c>
      <c r="L368" s="24">
        <v>-6.3439652093354599</v>
      </c>
      <c r="M368" s="25" cm="1">
        <f t="array" ref="M368">SUMPRODUCT(B368:L368,$B$2:$L$2)</f>
        <v>-0.21779590092940301</v>
      </c>
      <c r="N368" s="25" cm="1">
        <f t="array" ref="N368">SQRT(MMULT(MMULT((B368:L368*$B$3:$L$3),($B$11:$L$21)),TRANSPOSE(B368:L368*$B$3:$L$3)))</f>
        <v>1.0629404196883001</v>
      </c>
      <c r="O368" s="24">
        <f t="shared" si="10"/>
        <v>-0.20489944393428</v>
      </c>
      <c r="P368" s="25" cm="1">
        <f t="array" ref="P368">SUMPRODUCT($B368:$L368,$B$5:$L$5)+SUMPRODUCT($B368:$L368,$B$4:$L$4)*$B$2</f>
        <v>-0.21779590092940501</v>
      </c>
      <c r="Q368" s="25" cm="1">
        <f t="array" ref="Q368">SQRT((SUMPRODUCT($B368:$L368,$B$4:$L$4)^2)*($B$3^2)+SUMPRODUCT(($B368:$L368^2),($B$6:$L$6^2)))</f>
        <v>1.17518465960834</v>
      </c>
      <c r="R368" s="24">
        <f t="shared" si="11"/>
        <v>-0.18532908777246099</v>
      </c>
    </row>
    <row r="369" spans="1:18" x14ac:dyDescent="0.3">
      <c r="A369" s="24">
        <v>332</v>
      </c>
      <c r="B369" s="24">
        <v>0.56075904521854802</v>
      </c>
      <c r="C369" s="24">
        <v>9.7290514764476699E-2</v>
      </c>
      <c r="D369" s="24">
        <v>1.4794082521916401</v>
      </c>
      <c r="E369" s="24">
        <v>1.19283787804968</v>
      </c>
      <c r="F369" s="24">
        <v>-0.49139193489416699</v>
      </c>
      <c r="G369" s="24">
        <v>2.6186041905953E-2</v>
      </c>
      <c r="H369" s="24">
        <v>0.37367001323151799</v>
      </c>
      <c r="I369" s="24">
        <v>0.36420357056646602</v>
      </c>
      <c r="J369" s="24">
        <v>1.6656382536729699</v>
      </c>
      <c r="K369" s="24">
        <v>-0.83241057794692797</v>
      </c>
      <c r="L369" s="24">
        <v>-3.4361910567601699</v>
      </c>
      <c r="M369" s="25" cm="1">
        <f t="array" ref="M369">SUMPRODUCT(B369:L369,$B$2:$L$2)</f>
        <v>0.190668657331305</v>
      </c>
      <c r="N369" s="25" cm="1">
        <f t="array" ref="N369">SQRT(MMULT(MMULT((B369:L369*$B$3:$L$3),($B$11:$L$21)),TRANSPOSE(B369:L369*$B$3:$L$3)))</f>
        <v>1.08821087123368</v>
      </c>
      <c r="O369" s="24">
        <f t="shared" si="10"/>
        <v>0.17521296870996</v>
      </c>
      <c r="P369" s="25" cm="1">
        <f t="array" ref="P369">SUMPRODUCT($B369:$L369,$B$5:$L$5)+SUMPRODUCT($B369:$L369,$B$4:$L$4)*$B$2</f>
        <v>0.190668657331303</v>
      </c>
      <c r="Q369" s="25" cm="1">
        <f t="array" ref="Q369">SQRT((SUMPRODUCT($B369:$L369,$B$4:$L$4)^2)*($B$3^2)+SUMPRODUCT(($B369:$L369^2),($B$6:$L$6^2)))</f>
        <v>1.1659728763571799</v>
      </c>
      <c r="R369" s="24">
        <f t="shared" si="11"/>
        <v>0.16352752383657901</v>
      </c>
    </row>
    <row r="370" spans="1:18" x14ac:dyDescent="0.3">
      <c r="A370" s="24">
        <v>333</v>
      </c>
      <c r="B370" s="24">
        <v>0.201987983618786</v>
      </c>
      <c r="C370" s="24">
        <v>-2.1838978306246499E-2</v>
      </c>
      <c r="D370" s="24">
        <v>0.122189931456664</v>
      </c>
      <c r="E370" s="24">
        <v>1.87505643942971</v>
      </c>
      <c r="F370" s="24">
        <v>1.27184255758507</v>
      </c>
      <c r="G370" s="24">
        <v>-0.12962895094125401</v>
      </c>
      <c r="H370" s="24">
        <v>8.5989440008330503E-2</v>
      </c>
      <c r="I370" s="24">
        <v>1.92567267101789</v>
      </c>
      <c r="J370" s="24">
        <v>0.63922847565146901</v>
      </c>
      <c r="K370" s="24">
        <v>-0.87503103549416394</v>
      </c>
      <c r="L370" s="24">
        <v>-4.09546853402626</v>
      </c>
      <c r="M370" s="25" cm="1">
        <f t="array" ref="M370">SUMPRODUCT(B370:L370,$B$2:$L$2)</f>
        <v>5.1384685504230802E-2</v>
      </c>
      <c r="N370" s="25" cm="1">
        <f t="array" ref="N370">SQRT(MMULT(MMULT((B370:L370*$B$3:$L$3),($B$11:$L$21)),TRANSPOSE(B370:L370*$B$3:$L$3)))</f>
        <v>1.0895249724751701</v>
      </c>
      <c r="O370" s="24">
        <f t="shared" si="10"/>
        <v>4.7162466948780103E-2</v>
      </c>
      <c r="P370" s="25" cm="1">
        <f t="array" ref="P370">SUMPRODUCT($B370:$L370,$B$5:$L$5)+SUMPRODUCT($B370:$L370,$B$4:$L$4)*$B$2</f>
        <v>5.1384685504227597E-2</v>
      </c>
      <c r="Q370" s="25" cm="1">
        <f t="array" ref="Q370">SQRT((SUMPRODUCT($B370:$L370,$B$4:$L$4)^2)*($B$3^2)+SUMPRODUCT(($B370:$L370^2),($B$6:$L$6^2)))</f>
        <v>1.0471345478287699</v>
      </c>
      <c r="R370" s="24">
        <f t="shared" si="11"/>
        <v>4.9071712523260202E-2</v>
      </c>
    </row>
    <row r="371" spans="1:18" x14ac:dyDescent="0.3">
      <c r="A371" s="24">
        <v>334</v>
      </c>
      <c r="B371" s="24">
        <v>0.89302355592562299</v>
      </c>
      <c r="C371" s="24">
        <v>-0.55389231116785598</v>
      </c>
      <c r="D371" s="24">
        <v>0.488059809089466</v>
      </c>
      <c r="E371" s="24">
        <v>1.70304225287078</v>
      </c>
      <c r="F371" s="24">
        <v>-0.94347935803317795</v>
      </c>
      <c r="G371" s="24">
        <v>0.92240302789037099</v>
      </c>
      <c r="H371" s="24">
        <v>1.22241710381536</v>
      </c>
      <c r="I371" s="24">
        <v>-0.104368382085814</v>
      </c>
      <c r="J371" s="24">
        <v>8.5994617734307804E-2</v>
      </c>
      <c r="K371" s="24">
        <v>1.6989687092825001</v>
      </c>
      <c r="L371" s="24">
        <v>-4.4121690253215604</v>
      </c>
      <c r="M371" s="25" cm="1">
        <f t="array" ref="M371">SUMPRODUCT(B371:L371,$B$2:$L$2)</f>
        <v>-0.120831037734086</v>
      </c>
      <c r="N371" s="25" cm="1">
        <f t="array" ref="N371">SQRT(MMULT(MMULT((B371:L371*$B$3:$L$3),($B$11:$L$21)),TRANSPOSE(B371:L371*$B$3:$L$3)))</f>
        <v>0.91624815734559595</v>
      </c>
      <c r="O371" s="24">
        <f t="shared" si="10"/>
        <v>-0.13187588620547699</v>
      </c>
      <c r="P371" s="25" cm="1">
        <f t="array" ref="P371">SUMPRODUCT($B371:$L371,$B$5:$L$5)+SUMPRODUCT($B371:$L371,$B$4:$L$4)*$B$2</f>
        <v>-0.12083103773409</v>
      </c>
      <c r="Q371" s="25" cm="1">
        <f t="array" ref="Q371">SQRT((SUMPRODUCT($B371:$L371,$B$4:$L$4)^2)*($B$3^2)+SUMPRODUCT(($B371:$L371^2),($B$6:$L$6^2)))</f>
        <v>0.96927608248785202</v>
      </c>
      <c r="R371" s="24">
        <f t="shared" si="11"/>
        <v>-0.124661115565703</v>
      </c>
    </row>
    <row r="372" spans="1:18" x14ac:dyDescent="0.3">
      <c r="A372" s="24">
        <v>335</v>
      </c>
      <c r="B372" s="24">
        <v>-0.123554368729826</v>
      </c>
      <c r="C372" s="24">
        <v>0.17530338178539001</v>
      </c>
      <c r="D372" s="24">
        <v>1.17035666071503</v>
      </c>
      <c r="E372" s="24">
        <v>0.32260297658070802</v>
      </c>
      <c r="F372" s="24">
        <v>0.174149807934112</v>
      </c>
      <c r="G372" s="24">
        <v>1.9666023171942599</v>
      </c>
      <c r="H372" s="24">
        <v>0.55488191363366701</v>
      </c>
      <c r="I372" s="24">
        <v>0.15514024314438199</v>
      </c>
      <c r="J372" s="24">
        <v>0.734963694142863</v>
      </c>
      <c r="K372" s="24">
        <v>-0.72388134709648</v>
      </c>
      <c r="L372" s="24">
        <v>-3.4065652793041101</v>
      </c>
      <c r="M372" s="25" cm="1">
        <f t="array" ref="M372">SUMPRODUCT(B372:L372,$B$2:$L$2)</f>
        <v>0.15747050507666899</v>
      </c>
      <c r="N372" s="25" cm="1">
        <f t="array" ref="N372">SQRT(MMULT(MMULT((B372:L372*$B$3:$L$3),($B$11:$L$21)),TRANSPOSE(B372:L372*$B$3:$L$3)))</f>
        <v>0.96071425658911003</v>
      </c>
      <c r="O372" s="24">
        <f t="shared" si="10"/>
        <v>0.163909824379777</v>
      </c>
      <c r="P372" s="25" cm="1">
        <f t="array" ref="P372">SUMPRODUCT($B372:$L372,$B$5:$L$5)+SUMPRODUCT($B372:$L372,$B$4:$L$4)*$B$2</f>
        <v>0.15747050507666699</v>
      </c>
      <c r="Q372" s="25" cm="1">
        <f t="array" ref="Q372">SQRT((SUMPRODUCT($B372:$L372,$B$4:$L$4)^2)*($B$3^2)+SUMPRODUCT(($B372:$L372^2),($B$6:$L$6^2)))</f>
        <v>1.03269776816036</v>
      </c>
      <c r="R372" s="24">
        <f t="shared" si="11"/>
        <v>0.152484599010206</v>
      </c>
    </row>
    <row r="373" spans="1:18" x14ac:dyDescent="0.3">
      <c r="A373" s="24">
        <v>336</v>
      </c>
      <c r="B373" s="24">
        <v>0.77209920910537799</v>
      </c>
      <c r="C373" s="24">
        <v>0.56360634176931801</v>
      </c>
      <c r="D373" s="24">
        <v>-0.29403081079421101</v>
      </c>
      <c r="E373" s="24">
        <v>0.43385423845745102</v>
      </c>
      <c r="F373" s="24">
        <v>1.10882029356556</v>
      </c>
      <c r="G373" s="24">
        <v>0.96434865174447904</v>
      </c>
      <c r="H373" s="24">
        <v>-6.3554993150521294E-2</v>
      </c>
      <c r="I373" s="24">
        <v>1.66861955813623</v>
      </c>
      <c r="J373" s="24">
        <v>0.571674415851678</v>
      </c>
      <c r="K373" s="24">
        <v>-0.67942601954788795</v>
      </c>
      <c r="L373" s="24">
        <v>-4.0460108851374796</v>
      </c>
      <c r="M373" s="25" cm="1">
        <f t="array" ref="M373">SUMPRODUCT(B373:L373,$B$2:$L$2)</f>
        <v>-5.0526883177278901E-2</v>
      </c>
      <c r="N373" s="25" cm="1">
        <f t="array" ref="N373">SQRT(MMULT(MMULT((B373:L373*$B$3:$L$3),($B$11:$L$21)),TRANSPOSE(B373:L373*$B$3:$L$3)))</f>
        <v>0.98723673974571602</v>
      </c>
      <c r="O373" s="24">
        <f t="shared" si="10"/>
        <v>-5.11801082183116E-2</v>
      </c>
      <c r="P373" s="25" cm="1">
        <f t="array" ref="P373">SUMPRODUCT($B373:$L373,$B$5:$L$5)+SUMPRODUCT($B373:$L373,$B$4:$L$4)*$B$2</f>
        <v>-5.0526883177281399E-2</v>
      </c>
      <c r="Q373" s="25" cm="1">
        <f t="array" ref="Q373">SQRT((SUMPRODUCT($B373:$L373,$B$4:$L$4)^2)*($B$3^2)+SUMPRODUCT(($B373:$L373^2),($B$6:$L$6^2)))</f>
        <v>0.93055787448097205</v>
      </c>
      <c r="R373" s="24">
        <f t="shared" si="11"/>
        <v>-5.4297410792921698E-2</v>
      </c>
    </row>
    <row r="374" spans="1:18" x14ac:dyDescent="0.3">
      <c r="A374" s="24">
        <v>337</v>
      </c>
      <c r="B374" s="24">
        <v>0.44600242512850702</v>
      </c>
      <c r="C374" s="24">
        <v>1.6483537528702801</v>
      </c>
      <c r="D374" s="24">
        <v>1.286950784651</v>
      </c>
      <c r="E374" s="24">
        <v>0.47266586542044497</v>
      </c>
      <c r="F374" s="24">
        <v>1.1436092515821701</v>
      </c>
      <c r="G374" s="24">
        <v>-0.51616245163443397</v>
      </c>
      <c r="H374" s="24">
        <v>-0.406365032241777</v>
      </c>
      <c r="I374" s="24">
        <v>0.556619039943406</v>
      </c>
      <c r="J374" s="24">
        <v>0.31356091470791603</v>
      </c>
      <c r="K374" s="24">
        <v>0.67434804385403702</v>
      </c>
      <c r="L374" s="24">
        <v>-4.6195825942815496</v>
      </c>
      <c r="M374" s="25" cm="1">
        <f t="array" ref="M374">SUMPRODUCT(B374:L374,$B$2:$L$2)</f>
        <v>0.261598279881881</v>
      </c>
      <c r="N374" s="25" cm="1">
        <f t="array" ref="N374">SQRT(MMULT(MMULT((B374:L374*$B$3:$L$3),($B$11:$L$21)),TRANSPOSE(B374:L374*$B$3:$L$3)))</f>
        <v>1.2789946500921101</v>
      </c>
      <c r="O374" s="24">
        <f t="shared" si="10"/>
        <v>0.20453430345704801</v>
      </c>
      <c r="P374" s="25" cm="1">
        <f t="array" ref="P374">SUMPRODUCT($B374:$L374,$B$5:$L$5)+SUMPRODUCT($B374:$L374,$B$4:$L$4)*$B$2</f>
        <v>0.261598279881881</v>
      </c>
      <c r="Q374" s="25" cm="1">
        <f t="array" ref="Q374">SQRT((SUMPRODUCT($B374:$L374,$B$4:$L$4)^2)*($B$3^2)+SUMPRODUCT(($B374:$L374^2),($B$6:$L$6^2)))</f>
        <v>1.2881353310164401</v>
      </c>
      <c r="R374" s="24">
        <f t="shared" si="11"/>
        <v>0.203082916509603</v>
      </c>
    </row>
    <row r="375" spans="1:18" x14ac:dyDescent="0.3">
      <c r="A375" s="24">
        <v>338</v>
      </c>
      <c r="B375" s="24">
        <v>1.2046792546876499</v>
      </c>
      <c r="C375" s="24">
        <v>0.10817331121670801</v>
      </c>
      <c r="D375" s="24">
        <v>0.92273403387822295</v>
      </c>
      <c r="E375" s="24">
        <v>0.47892665295272802</v>
      </c>
      <c r="F375" s="24">
        <v>1.68593144150268</v>
      </c>
      <c r="G375" s="24">
        <v>1.6241291666359701</v>
      </c>
      <c r="H375" s="24">
        <v>0.91788545557147405</v>
      </c>
      <c r="I375" s="24">
        <v>-0.38912323962960099</v>
      </c>
      <c r="J375" s="24">
        <v>1.59091317198392</v>
      </c>
      <c r="K375" s="24">
        <v>-0.28800397267720801</v>
      </c>
      <c r="L375" s="24">
        <v>-6.8562452761225403</v>
      </c>
      <c r="M375" s="25" cm="1">
        <f t="array" ref="M375">SUMPRODUCT(B375:L375,$B$2:$L$2)</f>
        <v>-4.4403144192075701E-2</v>
      </c>
      <c r="N375" s="25" cm="1">
        <f t="array" ref="N375">SQRT(MMULT(MMULT((B375:L375*$B$3:$L$3),($B$11:$L$21)),TRANSPOSE(B375:L375*$B$3:$L$3)))</f>
        <v>1.23630253813327</v>
      </c>
      <c r="O375" s="24">
        <f t="shared" si="10"/>
        <v>-3.5916082692122701E-2</v>
      </c>
      <c r="P375" s="25" cm="1">
        <f t="array" ref="P375">SUMPRODUCT($B375:$L375,$B$5:$L$5)+SUMPRODUCT($B375:$L375,$B$4:$L$4)*$B$2</f>
        <v>-4.4403144192079101E-2</v>
      </c>
      <c r="Q375" s="25" cm="1">
        <f t="array" ref="Q375">SQRT((SUMPRODUCT($B375:$L375,$B$4:$L$4)^2)*($B$3^2)+SUMPRODUCT(($B375:$L375^2),($B$6:$L$6^2)))</f>
        <v>1.3838803805098701</v>
      </c>
      <c r="R375" s="24">
        <f t="shared" si="11"/>
        <v>-3.2085969869534103E-2</v>
      </c>
    </row>
    <row r="376" spans="1:18" x14ac:dyDescent="0.3">
      <c r="A376" s="24">
        <v>339</v>
      </c>
      <c r="B376" s="24">
        <v>-8.8897273844838795E-2</v>
      </c>
      <c r="C376" s="24">
        <v>1.73083955690373</v>
      </c>
      <c r="D376" s="24">
        <v>0.51479562352630004</v>
      </c>
      <c r="E376" s="24">
        <v>1.74331846520002</v>
      </c>
      <c r="F376" s="24">
        <v>1.4274513254393</v>
      </c>
      <c r="G376" s="24">
        <v>0.68079203784206399</v>
      </c>
      <c r="H376" s="24">
        <v>1.2409035820481</v>
      </c>
      <c r="I376" s="24">
        <v>-0.219451819905746</v>
      </c>
      <c r="J376" s="24">
        <v>1.0379739737676099</v>
      </c>
      <c r="K376" s="24">
        <v>-9.4927946585171799E-2</v>
      </c>
      <c r="L376" s="24">
        <v>-6.97279752439138</v>
      </c>
      <c r="M376" s="25" cm="1">
        <f t="array" ref="M376">SUMPRODUCT(B376:L376,$B$2:$L$2)</f>
        <v>-2.4426177754546599E-2</v>
      </c>
      <c r="N376" s="25" cm="1">
        <f t="array" ref="N376">SQRT(MMULT(MMULT((B376:L376*$B$3:$L$3),($B$11:$L$21)),TRANSPOSE(B376:L376*$B$3:$L$3)))</f>
        <v>1.4294915932005501</v>
      </c>
      <c r="O376" s="24">
        <f t="shared" si="10"/>
        <v>-1.70873182260959E-2</v>
      </c>
      <c r="P376" s="25" cm="1">
        <f t="array" ref="P376">SUMPRODUCT($B376:$L376,$B$5:$L$5)+SUMPRODUCT($B376:$L376,$B$4:$L$4)*$B$2</f>
        <v>-2.4426177754548601E-2</v>
      </c>
      <c r="Q376" s="25" cm="1">
        <f t="array" ref="Q376">SQRT((SUMPRODUCT($B376:$L376,$B$4:$L$4)^2)*($B$3^2)+SUMPRODUCT(($B376:$L376^2),($B$6:$L$6^2)))</f>
        <v>1.44233852516198</v>
      </c>
      <c r="R376" s="24">
        <f t="shared" si="11"/>
        <v>-1.6935121213520601E-2</v>
      </c>
    </row>
    <row r="377" spans="1:18" x14ac:dyDescent="0.3">
      <c r="A377" s="24">
        <v>340</v>
      </c>
      <c r="B377" s="24">
        <v>0.62598300184542099</v>
      </c>
      <c r="C377" s="24">
        <v>0.61946141376602104</v>
      </c>
      <c r="D377" s="24">
        <v>1.0661626325809701</v>
      </c>
      <c r="E377" s="24">
        <v>-6.7345571181506497E-2</v>
      </c>
      <c r="F377" s="24">
        <v>1.06770320416065</v>
      </c>
      <c r="G377" s="24">
        <v>0.97786519937722405</v>
      </c>
      <c r="H377" s="24">
        <v>0.167877418713578</v>
      </c>
      <c r="I377" s="24">
        <v>0.90799878101564102</v>
      </c>
      <c r="J377" s="24">
        <v>-0.85433540255901197</v>
      </c>
      <c r="K377" s="24">
        <v>0.48686405761921803</v>
      </c>
      <c r="L377" s="24">
        <v>-3.9982347353382099</v>
      </c>
      <c r="M377" s="25" cm="1">
        <f t="array" ref="M377">SUMPRODUCT(B377:L377,$B$2:$L$2)</f>
        <v>0.19576361000176701</v>
      </c>
      <c r="N377" s="25" cm="1">
        <f t="array" ref="N377">SQRT(MMULT(MMULT((B377:L377*$B$3:$L$3),($B$11:$L$21)),TRANSPOSE(B377:L377*$B$3:$L$3)))</f>
        <v>1.0469282197485099</v>
      </c>
      <c r="O377" s="24">
        <f t="shared" si="10"/>
        <v>0.18698856932979899</v>
      </c>
      <c r="P377" s="25" cm="1">
        <f t="array" ref="P377">SUMPRODUCT($B377:$L377,$B$5:$L$5)+SUMPRODUCT($B377:$L377,$B$4:$L$4)*$B$2</f>
        <v>0.19576361000176601</v>
      </c>
      <c r="Q377" s="25" cm="1">
        <f t="array" ref="Q377">SQRT((SUMPRODUCT($B377:$L377,$B$4:$L$4)^2)*($B$3^2)+SUMPRODUCT(($B377:$L377^2),($B$6:$L$6^2)))</f>
        <v>1.089670859153</v>
      </c>
      <c r="R377" s="24">
        <f t="shared" si="11"/>
        <v>0.17965389122540401</v>
      </c>
    </row>
    <row r="378" spans="1:18" x14ac:dyDescent="0.3">
      <c r="A378" s="24">
        <v>341</v>
      </c>
      <c r="B378" s="24">
        <v>-0.22401648990605</v>
      </c>
      <c r="C378" s="24">
        <v>0.63581147529912996</v>
      </c>
      <c r="D378" s="24">
        <v>0.46045987064587701</v>
      </c>
      <c r="E378" s="24">
        <v>-0.92608228239902002</v>
      </c>
      <c r="F378" s="24">
        <v>1.66516740673388</v>
      </c>
      <c r="G378" s="24">
        <v>0.148226649022866</v>
      </c>
      <c r="H378" s="24">
        <v>1.70935030458009</v>
      </c>
      <c r="I378" s="24">
        <v>1.6866916581231799</v>
      </c>
      <c r="J378" s="24">
        <v>0.81637060542414996</v>
      </c>
      <c r="K378" s="24">
        <v>4.5066869966544902E-2</v>
      </c>
      <c r="L378" s="24">
        <v>-5.0170460674906501</v>
      </c>
      <c r="M378" s="25" cm="1">
        <f t="array" ref="M378">SUMPRODUCT(B378:L378,$B$2:$L$2)</f>
        <v>-1.28401501545465E-2</v>
      </c>
      <c r="N378" s="25" cm="1">
        <f t="array" ref="N378">SQRT(MMULT(MMULT((B378:L378*$B$3:$L$3),($B$11:$L$21)),TRANSPOSE(B378:L378*$B$3:$L$3)))</f>
        <v>1.0724215354805899</v>
      </c>
      <c r="O378" s="24">
        <f t="shared" si="10"/>
        <v>-1.1973043928843101E-2</v>
      </c>
      <c r="P378" s="25" cm="1">
        <f t="array" ref="P378">SUMPRODUCT($B378:$L378,$B$5:$L$5)+SUMPRODUCT($B378:$L378,$B$4:$L$4)*$B$2</f>
        <v>-1.2840150154547999E-2</v>
      </c>
      <c r="Q378" s="25" cm="1">
        <f t="array" ref="Q378">SQRT((SUMPRODUCT($B378:$L378,$B$4:$L$4)^2)*($B$3^2)+SUMPRODUCT(($B378:$L378^2),($B$6:$L$6^2)))</f>
        <v>1.13327040724131</v>
      </c>
      <c r="R378" s="24">
        <f t="shared" si="11"/>
        <v>-1.1330173339480699E-2</v>
      </c>
    </row>
    <row r="379" spans="1:18" x14ac:dyDescent="0.3">
      <c r="A379" s="24">
        <v>342</v>
      </c>
      <c r="B379" s="24">
        <v>1.6440788410263301</v>
      </c>
      <c r="C379" s="24">
        <v>0.64761885319786405</v>
      </c>
      <c r="D379" s="24">
        <v>0.15476578351734699</v>
      </c>
      <c r="E379" s="24">
        <v>-0.53543039110322099</v>
      </c>
      <c r="F379" s="24">
        <v>0.71325339805009602</v>
      </c>
      <c r="G379" s="24">
        <v>-0.42920913871378502</v>
      </c>
      <c r="H379" s="24">
        <v>1.40550268459724</v>
      </c>
      <c r="I379" s="24">
        <v>1.0807356025994299</v>
      </c>
      <c r="J379" s="24">
        <v>1.3010917522476</v>
      </c>
      <c r="K379" s="24">
        <v>1.4773213141438299</v>
      </c>
      <c r="L379" s="24">
        <v>-6.4597286995627297</v>
      </c>
      <c r="M379" s="25" cm="1">
        <f t="array" ref="M379">SUMPRODUCT(B379:L379,$B$2:$L$2)</f>
        <v>-0.218543830464449</v>
      </c>
      <c r="N379" s="25" cm="1">
        <f t="array" ref="N379">SQRT(MMULT(MMULT((B379:L379*$B$3:$L$3),($B$11:$L$21)),TRANSPOSE(B379:L379*$B$3:$L$3)))</f>
        <v>1.0600911029657101</v>
      </c>
      <c r="O379" s="24">
        <f t="shared" si="10"/>
        <v>-0.206155706668088</v>
      </c>
      <c r="P379" s="25" cm="1">
        <f t="array" ref="P379">SUMPRODUCT($B379:$L379,$B$5:$L$5)+SUMPRODUCT($B379:$L379,$B$4:$L$4)*$B$2</f>
        <v>-0.218543830464451</v>
      </c>
      <c r="Q379" s="25" cm="1">
        <f t="array" ref="Q379">SQRT((SUMPRODUCT($B379:$L379,$B$4:$L$4)^2)*($B$3^2)+SUMPRODUCT(($B379:$L379^2),($B$6:$L$6^2)))</f>
        <v>1.1816427047750799</v>
      </c>
      <c r="R379" s="24">
        <f t="shared" si="11"/>
        <v>-0.18494916405890299</v>
      </c>
    </row>
    <row r="380" spans="1:18" x14ac:dyDescent="0.3">
      <c r="A380" s="24">
        <v>343</v>
      </c>
      <c r="B380" s="24">
        <v>0.27698625543338201</v>
      </c>
      <c r="C380" s="24">
        <v>0.149985189915008</v>
      </c>
      <c r="D380" s="24">
        <v>0.53478747301568197</v>
      </c>
      <c r="E380" s="24">
        <v>1.7424484221533001</v>
      </c>
      <c r="F380" s="24">
        <v>0.65287515851488898</v>
      </c>
      <c r="G380" s="24">
        <v>0.21704484257434301</v>
      </c>
      <c r="H380" s="24">
        <v>1.03290261223138</v>
      </c>
      <c r="I380" s="24">
        <v>6.6502630628734599E-2</v>
      </c>
      <c r="J380" s="24">
        <v>1.2753171628553299</v>
      </c>
      <c r="K380" s="24">
        <v>-0.29978360697315898</v>
      </c>
      <c r="L380" s="24">
        <v>-4.6490661403488902</v>
      </c>
      <c r="M380" s="25" cm="1">
        <f t="array" ref="M380">SUMPRODUCT(B380:L380,$B$2:$L$2)</f>
        <v>-7.1899837591149502E-3</v>
      </c>
      <c r="N380" s="25" cm="1">
        <f t="array" ref="N380">SQRT(MMULT(MMULT((B380:L380*$B$3:$L$3),($B$11:$L$21)),TRANSPOSE(B380:L380*$B$3:$L$3)))</f>
        <v>0.97114306431568698</v>
      </c>
      <c r="O380" s="24">
        <f t="shared" si="10"/>
        <v>-7.4036298289185103E-3</v>
      </c>
      <c r="P380" s="25" cm="1">
        <f t="array" ref="P380">SUMPRODUCT($B380:$L380,$B$5:$L$5)+SUMPRODUCT($B380:$L380,$B$4:$L$4)*$B$2</f>
        <v>-7.1899837591175297E-3</v>
      </c>
      <c r="Q380" s="25" cm="1">
        <f t="array" ref="Q380">SQRT((SUMPRODUCT($B380:$L380,$B$4:$L$4)^2)*($B$3^2)+SUMPRODUCT(($B380:$L380^2),($B$6:$L$6^2)))</f>
        <v>0.99634145909866301</v>
      </c>
      <c r="R380" s="24">
        <f t="shared" si="11"/>
        <v>-7.2163851995298098E-3</v>
      </c>
    </row>
    <row r="381" spans="1:18" x14ac:dyDescent="0.3">
      <c r="A381" s="24">
        <v>344</v>
      </c>
      <c r="B381" s="24">
        <v>-0.12685242363643401</v>
      </c>
      <c r="C381" s="24">
        <v>-0.92104554504107305</v>
      </c>
      <c r="D381" s="24">
        <v>-0.60231071959525495</v>
      </c>
      <c r="E381" s="24">
        <v>-0.56682888341952098</v>
      </c>
      <c r="F381" s="24">
        <v>-0.38943957010693597</v>
      </c>
      <c r="G381" s="24">
        <v>0.960220843938137</v>
      </c>
      <c r="H381" s="24">
        <v>8.9537931442458293E-2</v>
      </c>
      <c r="I381" s="24">
        <v>0.62089765454138501</v>
      </c>
      <c r="J381" s="24">
        <v>0.13014176742392899</v>
      </c>
      <c r="K381" s="24">
        <v>-0.98938948517051595</v>
      </c>
      <c r="L381" s="24">
        <v>2.7950684296238202</v>
      </c>
      <c r="M381" s="25" cm="1">
        <f t="array" ref="M381">SUMPRODUCT(B381:L381,$B$2:$L$2)</f>
        <v>5.07008655934394E-2</v>
      </c>
      <c r="N381" s="25" cm="1">
        <f t="array" ref="N381">SQRT(MMULT(MMULT((B381:L381*$B$3:$L$3),($B$11:$L$21)),TRANSPOSE(B381:L381*$B$3:$L$3)))</f>
        <v>0.76582151851201496</v>
      </c>
      <c r="O381" s="24">
        <f t="shared" si="10"/>
        <v>6.6204545534252895E-2</v>
      </c>
      <c r="P381" s="25" cm="1">
        <f t="array" ref="P381">SUMPRODUCT($B381:$L381,$B$5:$L$5)+SUMPRODUCT($B381:$L381,$B$4:$L$4)*$B$2</f>
        <v>5.0700865593439198E-2</v>
      </c>
      <c r="Q381" s="25" cm="1">
        <f t="array" ref="Q381">SQRT((SUMPRODUCT($B381:$L381,$B$4:$L$4)^2)*($B$3^2)+SUMPRODUCT(($B381:$L381^2),($B$6:$L$6^2)))</f>
        <v>0.68965270739475004</v>
      </c>
      <c r="R381" s="24">
        <f t="shared" si="11"/>
        <v>7.3516517878930807E-2</v>
      </c>
    </row>
    <row r="382" spans="1:18" x14ac:dyDescent="0.3">
      <c r="A382" s="24">
        <v>345</v>
      </c>
      <c r="B382" s="24">
        <v>-0.232588815436091</v>
      </c>
      <c r="C382" s="24">
        <v>1.2974055623057299</v>
      </c>
      <c r="D382" s="24">
        <v>0.51180678241951905</v>
      </c>
      <c r="E382" s="24">
        <v>-0.53684066956742704</v>
      </c>
      <c r="F382" s="24">
        <v>-0.439963138750251</v>
      </c>
      <c r="G382" s="24">
        <v>-0.85266340234051696</v>
      </c>
      <c r="H382" s="24">
        <v>-0.90081932864754899</v>
      </c>
      <c r="I382" s="24">
        <v>1.4458098602531799</v>
      </c>
      <c r="J382" s="24">
        <v>1.51077086832675</v>
      </c>
      <c r="K382" s="24">
        <v>-0.51807842683111605</v>
      </c>
      <c r="L382" s="24">
        <v>-0.28483929173222899</v>
      </c>
      <c r="M382" s="25" cm="1">
        <f t="array" ref="M382">SUMPRODUCT(B382:L382,$B$2:$L$2)</f>
        <v>0.24069882414152499</v>
      </c>
      <c r="N382" s="25" cm="1">
        <f t="array" ref="N382">SQRT(MMULT(MMULT((B382:L382*$B$3:$L$3),($B$11:$L$21)),TRANSPOSE(B382:L382*$B$3:$L$3)))</f>
        <v>0.68096731313931202</v>
      </c>
      <c r="O382" s="24">
        <f t="shared" si="10"/>
        <v>0.35346604675029802</v>
      </c>
      <c r="P382" s="25" cm="1">
        <f t="array" ref="P382">SUMPRODUCT($B382:$L382,$B$5:$L$5)+SUMPRODUCT($B382:$L382,$B$4:$L$4)*$B$2</f>
        <v>0.24069882414152599</v>
      </c>
      <c r="Q382" s="25" cm="1">
        <f t="array" ref="Q382">SQRT((SUMPRODUCT($B382:$L382,$B$4:$L$4)^2)*($B$3^2)+SUMPRODUCT(($B382:$L382^2),($B$6:$L$6^2)))</f>
        <v>0.73365812305477895</v>
      </c>
      <c r="R382" s="24">
        <f t="shared" si="11"/>
        <v>0.32808036410653102</v>
      </c>
    </row>
    <row r="383" spans="1:18" x14ac:dyDescent="0.3">
      <c r="A383" s="24">
        <v>346</v>
      </c>
      <c r="B383" s="24">
        <v>-1.7534720177216901E-2</v>
      </c>
      <c r="C383" s="24">
        <v>-0.59331361872244703</v>
      </c>
      <c r="D383" s="24">
        <v>-0.66520054274081897</v>
      </c>
      <c r="E383" s="24">
        <v>0.87018498236573605</v>
      </c>
      <c r="F383" s="24">
        <v>-0.86227277767895505</v>
      </c>
      <c r="G383" s="24">
        <v>1.1801143114280399E-2</v>
      </c>
      <c r="H383" s="24">
        <v>1.5150382562145199</v>
      </c>
      <c r="I383" s="24">
        <v>-0.58207599694371304</v>
      </c>
      <c r="J383" s="24">
        <v>0.73006288912075801</v>
      </c>
      <c r="K383" s="24">
        <v>1.80094948043153</v>
      </c>
      <c r="L383" s="24">
        <v>-1.2076390949836799</v>
      </c>
      <c r="M383" s="25" cm="1">
        <f t="array" ref="M383">SUMPRODUCT(B383:L383,$B$2:$L$2)</f>
        <v>-0.23315186117359299</v>
      </c>
      <c r="N383" s="25" cm="1">
        <f t="array" ref="N383">SQRT(MMULT(MMULT((B383:L383*$B$3:$L$3),($B$11:$L$21)),TRANSPOSE(B383:L383*$B$3:$L$3)))</f>
        <v>0.68502871981889002</v>
      </c>
      <c r="O383" s="24">
        <f t="shared" si="10"/>
        <v>-0.340353410635447</v>
      </c>
      <c r="P383" s="25" cm="1">
        <f t="array" ref="P383">SUMPRODUCT($B383:$L383,$B$5:$L$5)+SUMPRODUCT($B383:$L383,$B$4:$L$4)*$B$2</f>
        <v>-0.23315186117359399</v>
      </c>
      <c r="Q383" s="25" cm="1">
        <f t="array" ref="Q383">SQRT((SUMPRODUCT($B383:$L383,$B$4:$L$4)^2)*($B$3^2)+SUMPRODUCT(($B383:$L383^2),($B$6:$L$6^2)))</f>
        <v>0.66562922027458804</v>
      </c>
      <c r="R383" s="24">
        <f t="shared" si="11"/>
        <v>-0.35027287575718702</v>
      </c>
    </row>
    <row r="384" spans="1:18" x14ac:dyDescent="0.3">
      <c r="A384" s="24">
        <v>347</v>
      </c>
      <c r="B384" s="24">
        <v>1.4936150889825699</v>
      </c>
      <c r="C384" s="24">
        <v>-0.89095490597974702</v>
      </c>
      <c r="D384" s="24">
        <v>1.6963759613407501</v>
      </c>
      <c r="E384" s="24">
        <v>1.94331304364908</v>
      </c>
      <c r="F384" s="24">
        <v>0.730962238096594</v>
      </c>
      <c r="G384" s="24">
        <v>-2.9354551269857601E-2</v>
      </c>
      <c r="H384" s="24">
        <v>-0.78858292657173301</v>
      </c>
      <c r="I384" s="24">
        <v>1.0894124376730501</v>
      </c>
      <c r="J384" s="24">
        <v>0.38872824624543001</v>
      </c>
      <c r="K384" s="24">
        <v>1.73550884173633</v>
      </c>
      <c r="L384" s="24">
        <v>-6.3690234739024598</v>
      </c>
      <c r="M384" s="25" cm="1">
        <f t="array" ref="M384">SUMPRODUCT(B384:L384,$B$2:$L$2)</f>
        <v>0.16732166090991701</v>
      </c>
      <c r="N384" s="25" cm="1">
        <f t="array" ref="N384">SQRT(MMULT(MMULT((B384:L384*$B$3:$L$3),($B$11:$L$21)),TRANSPOSE(B384:L384*$B$3:$L$3)))</f>
        <v>1.5270903188210401</v>
      </c>
      <c r="O384" s="24">
        <f t="shared" si="10"/>
        <v>0.1095689356731</v>
      </c>
      <c r="P384" s="25" cm="1">
        <f t="array" ref="P384">SUMPRODUCT($B384:$L384,$B$5:$L$5)+SUMPRODUCT($B384:$L384,$B$4:$L$4)*$B$2</f>
        <v>0.16732166090991199</v>
      </c>
      <c r="Q384" s="25" cm="1">
        <f t="array" ref="Q384">SQRT((SUMPRODUCT($B384:$L384,$B$4:$L$4)^2)*($B$3^2)+SUMPRODUCT(($B384:$L384^2),($B$6:$L$6^2)))</f>
        <v>1.62636284411802</v>
      </c>
      <c r="R384" s="24">
        <f t="shared" si="11"/>
        <v>0.102880892486603</v>
      </c>
    </row>
    <row r="385" spans="1:18" x14ac:dyDescent="0.3">
      <c r="A385" s="24">
        <v>348</v>
      </c>
      <c r="B385" s="24">
        <v>1.7813405608339901</v>
      </c>
      <c r="C385" s="24">
        <v>-0.87997184723913602</v>
      </c>
      <c r="D385" s="24">
        <v>4.3462750265066401E-2</v>
      </c>
      <c r="E385" s="24">
        <v>-0.20689014319618301</v>
      </c>
      <c r="F385" s="24">
        <v>-0.18852773265841999</v>
      </c>
      <c r="G385" s="24">
        <v>1.24094341388023</v>
      </c>
      <c r="H385" s="24">
        <v>4.6887074579171602E-3</v>
      </c>
      <c r="I385" s="24">
        <v>1.3454978296586899</v>
      </c>
      <c r="J385" s="24">
        <v>-0.51435416634193598</v>
      </c>
      <c r="K385" s="24">
        <v>0.32451835666099099</v>
      </c>
      <c r="L385" s="24">
        <v>-1.9507077293212101</v>
      </c>
      <c r="M385" s="25" cm="1">
        <f t="array" ref="M385">SUMPRODUCT(B385:L385,$B$2:$L$2)</f>
        <v>-3.2643316536823501E-2</v>
      </c>
      <c r="N385" s="25" cm="1">
        <f t="array" ref="N385">SQRT(MMULT(MMULT((B385:L385*$B$3:$L$3),($B$11:$L$21)),TRANSPOSE(B385:L385*$B$3:$L$3)))</f>
        <v>0.68590474283968905</v>
      </c>
      <c r="O385" s="24">
        <f t="shared" si="10"/>
        <v>-4.7591618045500203E-2</v>
      </c>
      <c r="P385" s="25" cm="1">
        <f t="array" ref="P385">SUMPRODUCT($B385:$L385,$B$5:$L$5)+SUMPRODUCT($B385:$L385,$B$4:$L$4)*$B$2</f>
        <v>-3.2643316536825999E-2</v>
      </c>
      <c r="Q385" s="25" cm="1">
        <f t="array" ref="Q385">SQRT((SUMPRODUCT($B385:$L385,$B$4:$L$4)^2)*($B$3^2)+SUMPRODUCT(($B385:$L385^2),($B$6:$L$6^2)))</f>
        <v>0.62119108038493698</v>
      </c>
      <c r="R385" s="24">
        <f t="shared" si="11"/>
        <v>-5.2549557724811097E-2</v>
      </c>
    </row>
    <row r="386" spans="1:18" x14ac:dyDescent="0.3">
      <c r="A386" s="24">
        <v>349</v>
      </c>
      <c r="B386" s="24">
        <v>9.6912530145351103E-2</v>
      </c>
      <c r="C386" s="24">
        <v>1.5019870713605099</v>
      </c>
      <c r="D386" s="24">
        <v>1.19062349286849</v>
      </c>
      <c r="E386" s="24">
        <v>0.87447648570640901</v>
      </c>
      <c r="F386" s="24">
        <v>1.0453772747947101</v>
      </c>
      <c r="G386" s="24">
        <v>0.379963293017958</v>
      </c>
      <c r="H386" s="24">
        <v>0.56256849528729203</v>
      </c>
      <c r="I386" s="24">
        <v>1.3893794626749001</v>
      </c>
      <c r="J386" s="24">
        <v>-0.46168418115730597</v>
      </c>
      <c r="K386" s="24">
        <v>0.80283717938141896</v>
      </c>
      <c r="L386" s="24">
        <v>-6.3824411040797298</v>
      </c>
      <c r="M386" s="25" cm="1">
        <f t="array" ref="M386">SUMPRODUCT(B386:L386,$B$2:$L$2)</f>
        <v>0.161101040547596</v>
      </c>
      <c r="N386" s="25" cm="1">
        <f t="array" ref="N386">SQRT(MMULT(MMULT((B386:L386*$B$3:$L$3),($B$11:$L$21)),TRANSPOSE(B386:L386*$B$3:$L$3)))</f>
        <v>1.48064934223553</v>
      </c>
      <c r="O386" s="24">
        <f t="shared" si="10"/>
        <v>0.10880431710074</v>
      </c>
      <c r="P386" s="25" cm="1">
        <f t="array" ref="P386">SUMPRODUCT($B386:$L386,$B$5:$L$5)+SUMPRODUCT($B386:$L386,$B$4:$L$4)*$B$2</f>
        <v>0.161101040547594</v>
      </c>
      <c r="Q386" s="25" cm="1">
        <f t="array" ref="Q386">SQRT((SUMPRODUCT($B386:$L386,$B$4:$L$4)^2)*($B$3^2)+SUMPRODUCT(($B386:$L386^2),($B$6:$L$6^2)))</f>
        <v>1.5021548751646301</v>
      </c>
      <c r="R386" s="24">
        <f t="shared" si="11"/>
        <v>0.107246624972633</v>
      </c>
    </row>
    <row r="387" spans="1:18" x14ac:dyDescent="0.3">
      <c r="A387" s="24">
        <v>350</v>
      </c>
      <c r="B387" s="24">
        <v>1.71112061252553</v>
      </c>
      <c r="C387" s="24">
        <v>1.4973284441741499</v>
      </c>
      <c r="D387" s="24">
        <v>3.7898148295513898E-2</v>
      </c>
      <c r="E387" s="24">
        <v>0.42927761377268597</v>
      </c>
      <c r="F387" s="24">
        <v>1.88748068713512</v>
      </c>
      <c r="G387" s="24">
        <v>3.5881130637924301E-2</v>
      </c>
      <c r="H387" s="24">
        <v>1.08870936119282</v>
      </c>
      <c r="I387" s="24">
        <v>-0.39283082217959697</v>
      </c>
      <c r="J387" s="24">
        <v>0.99916377530557299</v>
      </c>
      <c r="K387" s="24">
        <v>0.31020159519838703</v>
      </c>
      <c r="L387" s="24">
        <v>-6.6042305460581101</v>
      </c>
      <c r="M387" s="25" cm="1">
        <f t="array" ref="M387">SUMPRODUCT(B387:L387,$B$2:$L$2)</f>
        <v>-0.14393318645022399</v>
      </c>
      <c r="N387" s="25" cm="1">
        <f t="array" ref="N387">SQRT(MMULT(MMULT((B387:L387*$B$3:$L$3),($B$11:$L$21)),TRANSPOSE(B387:L387*$B$3:$L$3)))</f>
        <v>1.2227018252133499</v>
      </c>
      <c r="O387" s="24">
        <f t="shared" si="10"/>
        <v>-0.11771732362067</v>
      </c>
      <c r="P387" s="25" cm="1">
        <f t="array" ref="P387">SUMPRODUCT($B387:$L387,$B$5:$L$5)+SUMPRODUCT($B387:$L387,$B$4:$L$4)*$B$2</f>
        <v>-0.14393318645022499</v>
      </c>
      <c r="Q387" s="25" cm="1">
        <f t="array" ref="Q387">SQRT((SUMPRODUCT($B387:$L387,$B$4:$L$4)^2)*($B$3^2)+SUMPRODUCT(($B387:$L387^2),($B$6:$L$6^2)))</f>
        <v>1.26635787319916</v>
      </c>
      <c r="R387" s="24">
        <f t="shared" si="11"/>
        <v>-0.113659171310407</v>
      </c>
    </row>
    <row r="388" spans="1:18" x14ac:dyDescent="0.3">
      <c r="A388" s="24">
        <v>351</v>
      </c>
      <c r="B388" s="24">
        <v>-0.88871649504762495</v>
      </c>
      <c r="C388" s="24">
        <v>1.7014084223476</v>
      </c>
      <c r="D388" s="24">
        <v>1.7766974520940999</v>
      </c>
      <c r="E388" s="24">
        <v>0.72115319152547896</v>
      </c>
      <c r="F388" s="24">
        <v>1.5591251902843399E-2</v>
      </c>
      <c r="G388" s="24">
        <v>-0.32968647727966</v>
      </c>
      <c r="H388" s="24">
        <v>1.26353534758891</v>
      </c>
      <c r="I388" s="24">
        <v>1.12585970703646</v>
      </c>
      <c r="J388" s="24">
        <v>1.99970755712504</v>
      </c>
      <c r="K388" s="24">
        <v>-0.24254127464769801</v>
      </c>
      <c r="L388" s="24">
        <v>-6.1430086826454504</v>
      </c>
      <c r="M388" s="25" cm="1">
        <f t="array" ref="M388">SUMPRODUCT(B388:L388,$B$2:$L$2)</f>
        <v>0.19461747996010301</v>
      </c>
      <c r="N388" s="25" cm="1">
        <f t="array" ref="N388">SQRT(MMULT(MMULT((B388:L388*$B$3:$L$3),($B$11:$L$21)),TRANSPOSE(B388:L388*$B$3:$L$3)))</f>
        <v>1.5364304776595801</v>
      </c>
      <c r="O388" s="24">
        <f t="shared" si="10"/>
        <v>0.12666858851730201</v>
      </c>
      <c r="P388" s="25" cm="1">
        <f t="array" ref="P388">SUMPRODUCT($B388:$L388,$B$5:$L$5)+SUMPRODUCT($B388:$L388,$B$4:$L$4)*$B$2</f>
        <v>0.19461747996010201</v>
      </c>
      <c r="Q388" s="25" cm="1">
        <f t="array" ref="Q388">SQRT((SUMPRODUCT($B388:$L388,$B$4:$L$4)^2)*($B$3^2)+SUMPRODUCT(($B388:$L388^2),($B$6:$L$6^2)))</f>
        <v>1.66128422691179</v>
      </c>
      <c r="R388" s="24">
        <f t="shared" si="11"/>
        <v>0.11714881584223701</v>
      </c>
    </row>
    <row r="389" spans="1:18" x14ac:dyDescent="0.3">
      <c r="A389" s="24">
        <v>352</v>
      </c>
      <c r="B389" s="24">
        <v>0.37914462728883203</v>
      </c>
      <c r="C389" s="24">
        <v>-6.1865781071067001E-2</v>
      </c>
      <c r="D389" s="24">
        <v>0.82174318050999895</v>
      </c>
      <c r="E389" s="24">
        <v>1.8162285095139501</v>
      </c>
      <c r="F389" s="24">
        <v>1.9125383109287299</v>
      </c>
      <c r="G389" s="24">
        <v>-0.67911734864292495</v>
      </c>
      <c r="H389" s="24">
        <v>1.3614309249235801</v>
      </c>
      <c r="I389" s="24">
        <v>0.83941315601546995</v>
      </c>
      <c r="J389" s="24">
        <v>0.28421631374824102</v>
      </c>
      <c r="K389" s="24">
        <v>-0.53313612737632299</v>
      </c>
      <c r="L389" s="24">
        <v>-5.1405957658384898</v>
      </c>
      <c r="M389" s="25" cm="1">
        <f t="array" ref="M389">SUMPRODUCT(B389:L389,$B$2:$L$2)</f>
        <v>9.6616276125223402E-2</v>
      </c>
      <c r="N389" s="25" cm="1">
        <f t="array" ref="N389">SQRT(MMULT(MMULT((B389:L389*$B$3:$L$3),($B$11:$L$21)),TRANSPOSE(B389:L389*$B$3:$L$3)))</f>
        <v>1.2580404081710901</v>
      </c>
      <c r="O389" s="24">
        <f t="shared" si="10"/>
        <v>7.6799024496901402E-2</v>
      </c>
      <c r="P389" s="25" cm="1">
        <f t="array" ref="P389">SUMPRODUCT($B389:$L389,$B$5:$L$5)+SUMPRODUCT($B389:$L389,$B$4:$L$4)*$B$2</f>
        <v>9.6616276125220502E-2</v>
      </c>
      <c r="Q389" s="25" cm="1">
        <f t="array" ref="Q389">SQRT((SUMPRODUCT($B389:$L389,$B$4:$L$4)^2)*($B$3^2)+SUMPRODUCT(($B389:$L389^2),($B$6:$L$6^2)))</f>
        <v>1.23571736108839</v>
      </c>
      <c r="R389" s="24">
        <f t="shared" si="11"/>
        <v>7.8186387249689002E-2</v>
      </c>
    </row>
    <row r="390" spans="1:18" x14ac:dyDescent="0.3">
      <c r="A390" s="24">
        <v>353</v>
      </c>
      <c r="B390" s="24">
        <v>0.57963032934120995</v>
      </c>
      <c r="C390" s="24">
        <v>0.46752730100675</v>
      </c>
      <c r="D390" s="24">
        <v>1.74439612828581</v>
      </c>
      <c r="E390" s="24">
        <v>-0.38863661483081902</v>
      </c>
      <c r="F390" s="24">
        <v>3.4302660327946599E-2</v>
      </c>
      <c r="G390" s="24">
        <v>1.1636459852584999</v>
      </c>
      <c r="H390" s="24">
        <v>-0.60136254874067097</v>
      </c>
      <c r="I390" s="24">
        <v>-0.76572637353974904</v>
      </c>
      <c r="J390" s="24">
        <v>0.38234238154945499</v>
      </c>
      <c r="K390" s="24">
        <v>1.4668157154122701</v>
      </c>
      <c r="L390" s="24">
        <v>-3.0829349640707</v>
      </c>
      <c r="M390" s="25" cm="1">
        <f t="array" ref="M390">SUMPRODUCT(B390:L390,$B$2:$L$2)</f>
        <v>0.27090227546599299</v>
      </c>
      <c r="N390" s="25" cm="1">
        <f t="array" ref="N390">SQRT(MMULT(MMULT((B390:L390*$B$3:$L$3),($B$11:$L$21)),TRANSPOSE(B390:L390*$B$3:$L$3)))</f>
        <v>1.1264637350001201</v>
      </c>
      <c r="O390" s="24">
        <f t="shared" si="10"/>
        <v>0.24048912277319301</v>
      </c>
      <c r="P390" s="25" cm="1">
        <f t="array" ref="P390">SUMPRODUCT($B390:$L390,$B$5:$L$5)+SUMPRODUCT($B390:$L390,$B$4:$L$4)*$B$2</f>
        <v>0.27090227546599299</v>
      </c>
      <c r="Q390" s="25" cm="1">
        <f t="array" ref="Q390">SQRT((SUMPRODUCT($B390:$L390,$B$4:$L$4)^2)*($B$3^2)+SUMPRODUCT(($B390:$L390^2),($B$6:$L$6^2)))</f>
        <v>1.2420955439217001</v>
      </c>
      <c r="R390" s="24">
        <f t="shared" si="11"/>
        <v>0.21810099616867301</v>
      </c>
    </row>
    <row r="391" spans="1:18" x14ac:dyDescent="0.3">
      <c r="A391" s="24">
        <v>354</v>
      </c>
      <c r="B391" s="24">
        <v>-0.75131202158344701</v>
      </c>
      <c r="C391" s="24">
        <v>-0.35421771132330199</v>
      </c>
      <c r="D391" s="24">
        <v>0.69391041636946604</v>
      </c>
      <c r="E391" s="24">
        <v>-5.2170950823656102E-2</v>
      </c>
      <c r="F391" s="24">
        <v>0.79851926724590205</v>
      </c>
      <c r="G391" s="24">
        <v>1.1090809818998399</v>
      </c>
      <c r="H391" s="24">
        <v>0.66002835092790102</v>
      </c>
      <c r="I391" s="24">
        <v>1.37096677196335</v>
      </c>
      <c r="J391" s="24">
        <v>1.9957920098086299</v>
      </c>
      <c r="K391" s="24">
        <v>0.344549130675117</v>
      </c>
      <c r="L391" s="24">
        <v>-4.8151462451598004</v>
      </c>
      <c r="M391" s="25" cm="1">
        <f t="array" ref="M391">SUMPRODUCT(B391:L391,$B$2:$L$2)</f>
        <v>-5.8201046093919696E-3</v>
      </c>
      <c r="N391" s="25" cm="1">
        <f t="array" ref="N391">SQRT(MMULT(MMULT((B391:L391*$B$3:$L$3),($B$11:$L$21)),TRANSPOSE(B391:L391*$B$3:$L$3)))</f>
        <v>0.95509423664763404</v>
      </c>
      <c r="O391" s="24">
        <f t="shared" si="10"/>
        <v>-6.0937490627316999E-3</v>
      </c>
      <c r="P391" s="25" cm="1">
        <f t="array" ref="P391">SUMPRODUCT($B391:$L391,$B$5:$L$5)+SUMPRODUCT($B391:$L391,$B$4:$L$4)*$B$2</f>
        <v>-5.8201046093950297E-3</v>
      </c>
      <c r="Q391" s="25" cm="1">
        <f t="array" ref="Q391">SQRT((SUMPRODUCT($B391:$L391,$B$4:$L$4)^2)*($B$3^2)+SUMPRODUCT(($B391:$L391^2),($B$6:$L$6^2)))</f>
        <v>1.04538098811191</v>
      </c>
      <c r="R391" s="24">
        <f t="shared" si="11"/>
        <v>-5.5674483040932801E-3</v>
      </c>
    </row>
    <row r="392" spans="1:18" x14ac:dyDescent="0.3">
      <c r="A392" s="24">
        <v>355</v>
      </c>
      <c r="B392" s="24">
        <v>1.8169668907311101</v>
      </c>
      <c r="C392" s="24">
        <v>0.91403252944926505</v>
      </c>
      <c r="D392" s="24">
        <v>1.39866501148731</v>
      </c>
      <c r="E392" s="24">
        <v>1.57761041511736</v>
      </c>
      <c r="F392" s="24">
        <v>0.87050838880973502</v>
      </c>
      <c r="G392" s="24">
        <v>1.5232940467442999</v>
      </c>
      <c r="H392" s="24">
        <v>-0.43830337696549998</v>
      </c>
      <c r="I392" s="24">
        <v>-0.738135099846147</v>
      </c>
      <c r="J392" s="24">
        <v>1.7733408041669501</v>
      </c>
      <c r="K392" s="24">
        <v>0.17317382592521999</v>
      </c>
      <c r="L392" s="24">
        <v>-7.8711534356196102</v>
      </c>
      <c r="M392" s="25" cm="1">
        <f t="array" ref="M392">SUMPRODUCT(B392:L392,$B$2:$L$2)</f>
        <v>4.8762138228932897E-2</v>
      </c>
      <c r="N392" s="25" cm="1">
        <f t="array" ref="N392">SQRT(MMULT(MMULT((B392:L392*$B$3:$L$3),($B$11:$L$21)),TRANSPOSE(B392:L392*$B$3:$L$3)))</f>
        <v>1.5805671468990601</v>
      </c>
      <c r="O392" s="24">
        <f t="shared" si="10"/>
        <v>3.0851038707593099E-2</v>
      </c>
      <c r="P392" s="25" cm="1">
        <f t="array" ref="P392">SUMPRODUCT($B392:$L392,$B$5:$L$5)+SUMPRODUCT($B392:$L392,$B$4:$L$4)*$B$2</f>
        <v>4.8762138228929601E-2</v>
      </c>
      <c r="Q392" s="25" cm="1">
        <f t="array" ref="Q392">SQRT((SUMPRODUCT($B392:$L392,$B$4:$L$4)^2)*($B$3^2)+SUMPRODUCT(($B392:$L392^2),($B$6:$L$6^2)))</f>
        <v>1.7053943408836201</v>
      </c>
      <c r="R392" s="24">
        <f t="shared" si="11"/>
        <v>2.85928814585279E-2</v>
      </c>
    </row>
    <row r="393" spans="1:18" x14ac:dyDescent="0.3">
      <c r="A393" s="24">
        <v>356</v>
      </c>
      <c r="B393" s="24">
        <v>-0.85414516177522204</v>
      </c>
      <c r="C393" s="24">
        <v>0.181999461445608</v>
      </c>
      <c r="D393" s="24">
        <v>-0.119054543802909</v>
      </c>
      <c r="E393" s="24">
        <v>-0.74641986467777999</v>
      </c>
      <c r="F393" s="24">
        <v>1.12276214617238</v>
      </c>
      <c r="G393" s="24">
        <v>-0.48574859952739402</v>
      </c>
      <c r="H393" s="24">
        <v>1.00720734673804</v>
      </c>
      <c r="I393" s="24">
        <v>0.33797556618975</v>
      </c>
      <c r="J393" s="24">
        <v>6.5190809969226202E-2</v>
      </c>
      <c r="K393" s="24">
        <v>-0.72463717778342296</v>
      </c>
      <c r="L393" s="24">
        <v>1.2148700170517199</v>
      </c>
      <c r="M393" s="25" cm="1">
        <f t="array" ref="M393">SUMPRODUCT(B393:L393,$B$2:$L$2)</f>
        <v>0.14975668990982499</v>
      </c>
      <c r="N393" s="25" cm="1">
        <f t="array" ref="N393">SQRT(MMULT(MMULT((B393:L393*$B$3:$L$3),($B$11:$L$21)),TRANSPOSE(B393:L393*$B$3:$L$3)))</f>
        <v>0.38868181781273697</v>
      </c>
      <c r="O393" s="24">
        <f t="shared" si="10"/>
        <v>0.38529378799493103</v>
      </c>
      <c r="P393" s="25" cm="1">
        <f t="array" ref="P393">SUMPRODUCT($B393:$L393,$B$5:$L$5)+SUMPRODUCT($B393:$L393,$B$4:$L$4)*$B$2</f>
        <v>0.14975668990982599</v>
      </c>
      <c r="Q393" s="25" cm="1">
        <f t="array" ref="Q393">SQRT((SUMPRODUCT($B393:$L393,$B$4:$L$4)^2)*($B$3^2)+SUMPRODUCT(($B393:$L393^2),($B$6:$L$6^2)))</f>
        <v>0.42393671084226198</v>
      </c>
      <c r="R393" s="24">
        <f t="shared" si="11"/>
        <v>0.353252469247815</v>
      </c>
    </row>
    <row r="394" spans="1:18" x14ac:dyDescent="0.3">
      <c r="A394" s="24">
        <v>357</v>
      </c>
      <c r="B394" s="24">
        <v>3.7810586207356299E-3</v>
      </c>
      <c r="C394" s="24">
        <v>0.35008295622859398</v>
      </c>
      <c r="D394" s="24">
        <v>-0.67187168801728103</v>
      </c>
      <c r="E394" s="24">
        <v>-0.38958377032186797</v>
      </c>
      <c r="F394" s="24">
        <v>0.42444721273035801</v>
      </c>
      <c r="G394" s="24">
        <v>1.46230678058173</v>
      </c>
      <c r="H394" s="24">
        <v>0.28965912347672002</v>
      </c>
      <c r="I394" s="24">
        <v>0.15587608210190601</v>
      </c>
      <c r="J394" s="24">
        <v>0.23938601685008001</v>
      </c>
      <c r="K394" s="24">
        <v>1.3108115443019199</v>
      </c>
      <c r="L394" s="24">
        <v>-2.1748953165528899</v>
      </c>
      <c r="M394" s="25" cm="1">
        <f t="array" ref="M394">SUMPRODUCT(B394:L394,$B$2:$L$2)</f>
        <v>-0.14176881642539901</v>
      </c>
      <c r="N394" s="25" cm="1">
        <f t="array" ref="N394">SQRT(MMULT(MMULT((B394:L394*$B$3:$L$3),($B$11:$L$21)),TRANSPOSE(B394:L394*$B$3:$L$3)))</f>
        <v>0.66576972032242199</v>
      </c>
      <c r="O394" s="24">
        <f t="shared" si="10"/>
        <v>-0.21293971789035801</v>
      </c>
      <c r="P394" s="25" cm="1">
        <f t="array" ref="P394">SUMPRODUCT($B394:$L394,$B$5:$L$5)+SUMPRODUCT($B394:$L394,$B$4:$L$4)*$B$2</f>
        <v>-0.14176881642540001</v>
      </c>
      <c r="Q394" s="25" cm="1">
        <f t="array" ref="Q394">SQRT((SUMPRODUCT($B394:$L394,$B$4:$L$4)^2)*($B$3^2)+SUMPRODUCT(($B394:$L394^2),($B$6:$L$6^2)))</f>
        <v>0.63074330928647104</v>
      </c>
      <c r="R394" s="24">
        <f t="shared" si="11"/>
        <v>-0.224764677386393</v>
      </c>
    </row>
    <row r="395" spans="1:18" x14ac:dyDescent="0.3">
      <c r="A395" s="24">
        <v>358</v>
      </c>
      <c r="B395" s="24">
        <v>1.0517540788556199</v>
      </c>
      <c r="C395" s="24">
        <v>-0.57050870869137504</v>
      </c>
      <c r="D395" s="24">
        <v>1.8134780247168301</v>
      </c>
      <c r="E395" s="24">
        <v>1.81366841431182</v>
      </c>
      <c r="F395" s="24">
        <v>1.05276568677266</v>
      </c>
      <c r="G395" s="24">
        <v>1.42417341335153</v>
      </c>
      <c r="H395" s="24">
        <v>-0.85028964943761898</v>
      </c>
      <c r="I395" s="24">
        <v>1.7242713564143399</v>
      </c>
      <c r="J395" s="24">
        <v>0.58520914700124405</v>
      </c>
      <c r="K395" s="24">
        <v>1.2351272305177501</v>
      </c>
      <c r="L395" s="24">
        <v>-8.2796489938128097</v>
      </c>
      <c r="M395" s="25" cm="1">
        <f t="array" ref="M395">SUMPRODUCT(B395:L395,$B$2:$L$2)</f>
        <v>0.14793948393627701</v>
      </c>
      <c r="N395" s="25" cm="1">
        <f t="array" ref="N395">SQRT(MMULT(MMULT((B395:L395*$B$3:$L$3),($B$11:$L$21)),TRANSPOSE(B395:L395*$B$3:$L$3)))</f>
        <v>1.80038605469938</v>
      </c>
      <c r="O395" s="24">
        <f t="shared" si="10"/>
        <v>8.2170978579913095E-2</v>
      </c>
      <c r="P395" s="25" cm="1">
        <f t="array" ref="P395">SUMPRODUCT($B395:$L395,$B$5:$L$5)+SUMPRODUCT($B395:$L395,$B$4:$L$4)*$B$2</f>
        <v>0.14793948393627099</v>
      </c>
      <c r="Q395" s="25" cm="1">
        <f t="array" ref="Q395">SQRT((SUMPRODUCT($B395:$L395,$B$4:$L$4)^2)*($B$3^2)+SUMPRODUCT(($B395:$L395^2),($B$6:$L$6^2)))</f>
        <v>1.93385174887864</v>
      </c>
      <c r="R395" s="24">
        <f t="shared" si="11"/>
        <v>7.6499909583066503E-2</v>
      </c>
    </row>
    <row r="396" spans="1:18" x14ac:dyDescent="0.3">
      <c r="A396" s="24">
        <v>359</v>
      </c>
      <c r="B396" s="24">
        <v>1.8682219248735099</v>
      </c>
      <c r="C396" s="24">
        <v>1.8967289004191601</v>
      </c>
      <c r="D396" s="24">
        <v>1.46637498615102</v>
      </c>
      <c r="E396" s="24">
        <v>0.95066942525065901</v>
      </c>
      <c r="F396" s="24">
        <v>0.96589081860252701</v>
      </c>
      <c r="G396" s="24">
        <v>1.40997706060383</v>
      </c>
      <c r="H396" s="24">
        <v>-0.339642240141804</v>
      </c>
      <c r="I396" s="24">
        <v>-0.32654648113134499</v>
      </c>
      <c r="J396" s="24">
        <v>0.66171357792686203</v>
      </c>
      <c r="K396" s="24">
        <v>0.13213583095610101</v>
      </c>
      <c r="L396" s="24">
        <v>-7.6855238035105202</v>
      </c>
      <c r="M396" s="25" cm="1">
        <f t="array" ref="M396">SUMPRODUCT(B396:L396,$B$2:$L$2)</f>
        <v>0.126923135581021</v>
      </c>
      <c r="N396" s="25" cm="1">
        <f t="array" ref="N396">SQRT(MMULT(MMULT((B396:L396*$B$3:$L$3),($B$11:$L$21)),TRANSPOSE(B396:L396*$B$3:$L$3)))</f>
        <v>1.68526509776064</v>
      </c>
      <c r="O396" s="24">
        <f t="shared" si="10"/>
        <v>7.5313454096732305E-2</v>
      </c>
      <c r="P396" s="25" cm="1">
        <f t="array" ref="P396">SUMPRODUCT($B396:$L396,$B$5:$L$5)+SUMPRODUCT($B396:$L396,$B$4:$L$4)*$B$2</f>
        <v>0.126923135581019</v>
      </c>
      <c r="Q396" s="25" cm="1">
        <f t="array" ref="Q396">SQRT((SUMPRODUCT($B396:$L396,$B$4:$L$4)^2)*($B$3^2)+SUMPRODUCT(($B396:$L396^2),($B$6:$L$6^2)))</f>
        <v>1.7538201526547099</v>
      </c>
      <c r="R396" s="24">
        <f t="shared" si="11"/>
        <v>7.2369527393614894E-2</v>
      </c>
    </row>
    <row r="397" spans="1:18" x14ac:dyDescent="0.3">
      <c r="A397" s="24">
        <v>360</v>
      </c>
      <c r="B397" s="24">
        <v>1.68692520661118</v>
      </c>
      <c r="C397" s="24">
        <v>0.39758090771277699</v>
      </c>
      <c r="D397" s="24">
        <v>1.45542466274511</v>
      </c>
      <c r="E397" s="24">
        <v>-0.137127443899347</v>
      </c>
      <c r="F397" s="24">
        <v>0.40690231747664402</v>
      </c>
      <c r="G397" s="24">
        <v>1.2942892436681701</v>
      </c>
      <c r="H397" s="24">
        <v>-0.72246634548408695</v>
      </c>
      <c r="I397" s="24">
        <v>-0.88702155250502901</v>
      </c>
      <c r="J397" s="24">
        <v>-1.9920814019220899E-3</v>
      </c>
      <c r="K397" s="24">
        <v>-3.8604775637847803E-2</v>
      </c>
      <c r="L397" s="24">
        <v>-2.4539101392856502</v>
      </c>
      <c r="M397" s="25" cm="1">
        <f t="array" ref="M397">SUMPRODUCT(B397:L397,$B$2:$L$2)</f>
        <v>0.27145221796032198</v>
      </c>
      <c r="N397" s="25" cm="1">
        <f t="array" ref="N397">SQRT(MMULT(MMULT((B397:L397*$B$3:$L$3),($B$11:$L$21)),TRANSPOSE(B397:L397*$B$3:$L$3)))</f>
        <v>1.0282024633125699</v>
      </c>
      <c r="O397" s="24">
        <f t="shared" si="10"/>
        <v>0.264006582016719</v>
      </c>
      <c r="P397" s="25" cm="1">
        <f t="array" ref="P397">SUMPRODUCT($B397:$L397,$B$5:$L$5)+SUMPRODUCT($B397:$L397,$B$4:$L$4)*$B$2</f>
        <v>0.27145221796032198</v>
      </c>
      <c r="Q397" s="25" cm="1">
        <f t="array" ref="Q397">SQRT((SUMPRODUCT($B397:$L397,$B$4:$L$4)^2)*($B$3^2)+SUMPRODUCT(($B397:$L397^2),($B$6:$L$6^2)))</f>
        <v>1.08766946136697</v>
      </c>
      <c r="R397" s="24">
        <f t="shared" si="11"/>
        <v>0.24957234490997399</v>
      </c>
    </row>
    <row r="398" spans="1:18" x14ac:dyDescent="0.3">
      <c r="A398" s="24">
        <v>361</v>
      </c>
      <c r="B398" s="24">
        <v>0.352702229764287</v>
      </c>
      <c r="C398" s="24">
        <v>-7.8137675585577604E-2</v>
      </c>
      <c r="D398" s="24">
        <v>0.94028809526145496</v>
      </c>
      <c r="E398" s="24">
        <v>0.46248699535404297</v>
      </c>
      <c r="F398" s="24">
        <v>1.9401433836691999</v>
      </c>
      <c r="G398" s="24">
        <v>1.9290452634414701</v>
      </c>
      <c r="H398" s="24">
        <v>-2.5200809783481E-2</v>
      </c>
      <c r="I398" s="24">
        <v>1.80632439724309</v>
      </c>
      <c r="J398" s="24">
        <v>1.51580836991389</v>
      </c>
      <c r="K398" s="24">
        <v>1.4658548666103099</v>
      </c>
      <c r="L398" s="24">
        <v>-9.3093151158886798</v>
      </c>
      <c r="M398" s="25" cm="1">
        <f t="array" ref="M398">SUMPRODUCT(B398:L398,$B$2:$L$2)</f>
        <v>-7.6870818937426796E-2</v>
      </c>
      <c r="N398" s="25" cm="1">
        <f t="array" ref="N398">SQRT(MMULT(MMULT((B398:L398*$B$3:$L$3),($B$11:$L$21)),TRANSPOSE(B398:L398*$B$3:$L$3)))</f>
        <v>1.6341475698946</v>
      </c>
      <c r="O398" s="24">
        <f t="shared" si="10"/>
        <v>-4.7040316525627401E-2</v>
      </c>
      <c r="P398" s="25" cm="1">
        <f t="array" ref="P398">SUMPRODUCT($B398:$L398,$B$5:$L$5)+SUMPRODUCT($B398:$L398,$B$4:$L$4)*$B$2</f>
        <v>-7.6870818937432306E-2</v>
      </c>
      <c r="Q398" s="25" cm="1">
        <f t="array" ref="Q398">SQRT((SUMPRODUCT($B398:$L398,$B$4:$L$4)^2)*($B$3^2)+SUMPRODUCT(($B398:$L398^2),($B$6:$L$6^2)))</f>
        <v>1.79639761322513</v>
      </c>
      <c r="R398" s="24">
        <f t="shared" si="11"/>
        <v>-4.2791650563053001E-2</v>
      </c>
    </row>
    <row r="399" spans="1:18" x14ac:dyDescent="0.3">
      <c r="A399" s="24">
        <v>362</v>
      </c>
      <c r="B399" s="24">
        <v>0.29007371667454102</v>
      </c>
      <c r="C399" s="24">
        <v>1.9386514053581201</v>
      </c>
      <c r="D399" s="24">
        <v>0.40547686531704602</v>
      </c>
      <c r="E399" s="24">
        <v>0.48220221016372</v>
      </c>
      <c r="F399" s="24">
        <v>0.12279153322583999</v>
      </c>
      <c r="G399" s="24">
        <v>-0.277447739133176</v>
      </c>
      <c r="H399" s="24">
        <v>-0.62320577607976002</v>
      </c>
      <c r="I399" s="24">
        <v>1.11631844428668</v>
      </c>
      <c r="J399" s="24">
        <v>1.8486708507876799</v>
      </c>
      <c r="K399" s="24">
        <v>1.06374728466859</v>
      </c>
      <c r="L399" s="24">
        <v>-5.3672787952692804</v>
      </c>
      <c r="M399" s="25" cm="1">
        <f t="array" ref="M399">SUMPRODUCT(B399:L399,$B$2:$L$2)</f>
        <v>1.53747840552645E-2</v>
      </c>
      <c r="N399" s="25" cm="1">
        <f t="array" ref="N399">SQRT(MMULT(MMULT((B399:L399*$B$3:$L$3),($B$11:$L$21)),TRANSPOSE(B399:L399*$B$3:$L$3)))</f>
        <v>1.0866113142937399</v>
      </c>
      <c r="O399" s="24">
        <f t="shared" si="10"/>
        <v>1.41492950174714E-2</v>
      </c>
      <c r="P399" s="25" cm="1">
        <f t="array" ref="P399">SUMPRODUCT($B399:$L399,$B$5:$L$5)+SUMPRODUCT($B399:$L399,$B$4:$L$4)*$B$2</f>
        <v>1.5374784055263701E-2</v>
      </c>
      <c r="Q399" s="25" cm="1">
        <f t="array" ref="Q399">SQRT((SUMPRODUCT($B399:$L399,$B$4:$L$4)^2)*($B$3^2)+SUMPRODUCT(($B399:$L399^2),($B$6:$L$6^2)))</f>
        <v>1.1745740167819601</v>
      </c>
      <c r="R399" s="24">
        <f t="shared" si="11"/>
        <v>1.30896681142213E-2</v>
      </c>
    </row>
    <row r="400" spans="1:18" x14ac:dyDescent="0.3">
      <c r="A400" s="24">
        <v>363</v>
      </c>
      <c r="B400" s="24">
        <v>-0.39081463555335</v>
      </c>
      <c r="C400" s="24">
        <v>-1.3198010360568899E-3</v>
      </c>
      <c r="D400" s="24">
        <v>0.939563439878776</v>
      </c>
      <c r="E400" s="24">
        <v>1.9759092890021199</v>
      </c>
      <c r="F400" s="24">
        <v>1.2684442837672699E-2</v>
      </c>
      <c r="G400" s="24">
        <v>1.3373900326813499</v>
      </c>
      <c r="H400" s="24">
        <v>-0.65072377243845902</v>
      </c>
      <c r="I400" s="24">
        <v>1.9605497383206101</v>
      </c>
      <c r="J400" s="24">
        <v>1.0381253388671099</v>
      </c>
      <c r="K400" s="24">
        <v>1.8205042269684699</v>
      </c>
      <c r="L400" s="24">
        <v>-7.0418682995282396</v>
      </c>
      <c r="M400" s="25" cm="1">
        <f t="array" ref="M400">SUMPRODUCT(B400:L400,$B$2:$L$2)</f>
        <v>2.2472214763119901E-2</v>
      </c>
      <c r="N400" s="25" cm="1">
        <f t="array" ref="N400">SQRT(MMULT(MMULT((B400:L400*$B$3:$L$3),($B$11:$L$21)),TRANSPOSE(B400:L400*$B$3:$L$3)))</f>
        <v>1.4092846937807499</v>
      </c>
      <c r="O400" s="24">
        <f t="shared" si="10"/>
        <v>1.59458304360297E-2</v>
      </c>
      <c r="P400" s="25" cm="1">
        <f t="array" ref="P400">SUMPRODUCT($B400:$L400,$B$5:$L$5)+SUMPRODUCT($B400:$L400,$B$4:$L$4)*$B$2</f>
        <v>2.24722147631151E-2</v>
      </c>
      <c r="Q400" s="25" cm="1">
        <f t="array" ref="Q400">SQRT((SUMPRODUCT($B400:$L400,$B$4:$L$4)^2)*($B$3^2)+SUMPRODUCT(($B400:$L400^2),($B$6:$L$6^2)))</f>
        <v>1.5212032526093799</v>
      </c>
      <c r="R400" s="24">
        <f t="shared" si="11"/>
        <v>1.4772657581797599E-2</v>
      </c>
    </row>
    <row r="401" spans="1:18" x14ac:dyDescent="0.3">
      <c r="A401" s="24">
        <v>364</v>
      </c>
      <c r="B401" s="24">
        <v>0.45183905971205102</v>
      </c>
      <c r="C401" s="24">
        <v>1.2687952198941299</v>
      </c>
      <c r="D401" s="24">
        <v>1.5120871309930599</v>
      </c>
      <c r="E401" s="24">
        <v>-0.11530326427792401</v>
      </c>
      <c r="F401" s="24">
        <v>1.2782504529594001</v>
      </c>
      <c r="G401" s="24">
        <v>0.51368557818270899</v>
      </c>
      <c r="H401" s="24">
        <v>0.12379010272035799</v>
      </c>
      <c r="I401" s="24">
        <v>0.106865682536917</v>
      </c>
      <c r="J401" s="24">
        <v>1.21319484349273</v>
      </c>
      <c r="K401" s="24">
        <v>-0.32512956047089098</v>
      </c>
      <c r="L401" s="24">
        <v>-5.0280752457425297</v>
      </c>
      <c r="M401" s="25" cm="1">
        <f t="array" ref="M401">SUMPRODUCT(B401:L401,$B$2:$L$2)</f>
        <v>0.22729809887137201</v>
      </c>
      <c r="N401" s="25" cm="1">
        <f t="array" ref="N401">SQRT(MMULT(MMULT((B401:L401*$B$3:$L$3),($B$11:$L$21)),TRANSPOSE(B401:L401*$B$3:$L$3)))</f>
        <v>1.27533908125369</v>
      </c>
      <c r="O401" s="24">
        <f t="shared" si="10"/>
        <v>0.17822562031733</v>
      </c>
      <c r="P401" s="25" cm="1">
        <f t="array" ref="P401">SUMPRODUCT($B401:$L401,$B$5:$L$5)+SUMPRODUCT($B401:$L401,$B$4:$L$4)*$B$2</f>
        <v>0.22729809887137101</v>
      </c>
      <c r="Q401" s="25" cm="1">
        <f t="array" ref="Q401">SQRT((SUMPRODUCT($B401:$L401,$B$4:$L$4)^2)*($B$3^2)+SUMPRODUCT(($B401:$L401^2),($B$6:$L$6^2)))</f>
        <v>1.37191856143169</v>
      </c>
      <c r="R401" s="24">
        <f t="shared" si="11"/>
        <v>0.16567900257444601</v>
      </c>
    </row>
    <row r="402" spans="1:18" x14ac:dyDescent="0.3">
      <c r="A402" s="24">
        <v>365</v>
      </c>
      <c r="B402" s="24">
        <v>-0.33487846450743503</v>
      </c>
      <c r="C402" s="24">
        <v>-0.58715917142240404</v>
      </c>
      <c r="D402" s="24">
        <v>-0.35720235782221699</v>
      </c>
      <c r="E402" s="24">
        <v>1.8124248838660999</v>
      </c>
      <c r="F402" s="24">
        <v>-0.987272149767495</v>
      </c>
      <c r="G402" s="24">
        <v>0.98164591605588103</v>
      </c>
      <c r="H402" s="24">
        <v>0.33221341509938102</v>
      </c>
      <c r="I402" s="24">
        <v>4.5281014687035E-2</v>
      </c>
      <c r="J402" s="24">
        <v>1.51871893870389</v>
      </c>
      <c r="K402" s="24">
        <v>-0.73938693825096102</v>
      </c>
      <c r="L402" s="24">
        <v>-0.68438508664178299</v>
      </c>
      <c r="M402" s="25" cm="1">
        <f t="array" ref="M402">SUMPRODUCT(B402:L402,$B$2:$L$2)</f>
        <v>-6.5383351757159994E-2</v>
      </c>
      <c r="N402" s="25" cm="1">
        <f t="array" ref="N402">SQRT(MMULT(MMULT((B402:L402*$B$3:$L$3),($B$11:$L$21)),TRANSPOSE(B402:L402*$B$3:$L$3)))</f>
        <v>0.61679647906579704</v>
      </c>
      <c r="O402" s="24">
        <f t="shared" si="10"/>
        <v>-0.106004742206359</v>
      </c>
      <c r="P402" s="25" cm="1">
        <f t="array" ref="P402">SUMPRODUCT($B402:$L402,$B$5:$L$5)+SUMPRODUCT($B402:$L402,$B$4:$L$4)*$B$2</f>
        <v>-6.5383351757162103E-2</v>
      </c>
      <c r="Q402" s="25" cm="1">
        <f t="array" ref="Q402">SQRT((SUMPRODUCT($B402:$L402,$B$4:$L$4)^2)*($B$3^2)+SUMPRODUCT(($B402:$L402^2),($B$6:$L$6^2)))</f>
        <v>0.61865007110813697</v>
      </c>
      <c r="R402" s="24">
        <f t="shared" si="11"/>
        <v>-0.10568713204873</v>
      </c>
    </row>
    <row r="403" spans="1:18" x14ac:dyDescent="0.3">
      <c r="A403" s="24">
        <v>366</v>
      </c>
      <c r="B403" s="24">
        <v>1.5378379092707399</v>
      </c>
      <c r="C403" s="24">
        <v>0.30604047005943003</v>
      </c>
      <c r="D403" s="24">
        <v>0.85859636587699095</v>
      </c>
      <c r="E403" s="24">
        <v>1.53756869259956</v>
      </c>
      <c r="F403" s="24">
        <v>0.79082929271783697</v>
      </c>
      <c r="G403" s="24">
        <v>0.62286131205359596</v>
      </c>
      <c r="H403" s="24">
        <v>0.803211825451842</v>
      </c>
      <c r="I403" s="24">
        <v>0.86030259383653596</v>
      </c>
      <c r="J403" s="24">
        <v>0.61746699241712499</v>
      </c>
      <c r="K403" s="24">
        <v>-0.18252725633297701</v>
      </c>
      <c r="L403" s="24">
        <v>-6.7521881979506801</v>
      </c>
      <c r="M403" s="25" cm="1">
        <f t="array" ref="M403">SUMPRODUCT(B403:L403,$B$2:$L$2)</f>
        <v>-1.4958771370172499E-2</v>
      </c>
      <c r="N403" s="25" cm="1">
        <f t="array" ref="N403">SQRT(MMULT(MMULT((B403:L403*$B$3:$L$3),($B$11:$L$21)),TRANSPOSE(B403:L403*$B$3:$L$3)))</f>
        <v>1.371595543937</v>
      </c>
      <c r="O403" s="24">
        <f t="shared" si="10"/>
        <v>-1.09061096299826E-2</v>
      </c>
      <c r="P403" s="25" cm="1">
        <f t="array" ref="P403">SUMPRODUCT($B403:$L403,$B$5:$L$5)+SUMPRODUCT($B403:$L403,$B$4:$L$4)*$B$2</f>
        <v>-1.4958771370176401E-2</v>
      </c>
      <c r="Q403" s="25" cm="1">
        <f t="array" ref="Q403">SQRT((SUMPRODUCT($B403:$L403,$B$4:$L$4)^2)*($B$3^2)+SUMPRODUCT(($B403:$L403^2),($B$6:$L$6^2)))</f>
        <v>1.377040092313</v>
      </c>
      <c r="R403" s="24">
        <f t="shared" si="11"/>
        <v>-1.0862988996239199E-2</v>
      </c>
    </row>
    <row r="404" spans="1:18" x14ac:dyDescent="0.3">
      <c r="A404" s="24">
        <v>367</v>
      </c>
      <c r="B404" s="24">
        <v>0.203087900581123</v>
      </c>
      <c r="C404" s="24">
        <v>-3.0015121936589801E-2</v>
      </c>
      <c r="D404" s="24">
        <v>1.0192446667104</v>
      </c>
      <c r="E404" s="24">
        <v>-0.89915408345540604</v>
      </c>
      <c r="F404" s="24">
        <v>3.3899772987934902E-2</v>
      </c>
      <c r="G404" s="24">
        <v>0.235577267240344</v>
      </c>
      <c r="H404" s="24">
        <v>0.75934851071297205</v>
      </c>
      <c r="I404" s="24">
        <v>0.93836709968295495</v>
      </c>
      <c r="J404" s="24">
        <v>0.74711770693011603</v>
      </c>
      <c r="K404" s="24">
        <v>1.3658634978903299</v>
      </c>
      <c r="L404" s="24">
        <v>-3.3733372173441798</v>
      </c>
      <c r="M404" s="25" cm="1">
        <f t="array" ref="M404">SUMPRODUCT(B404:L404,$B$2:$L$2)</f>
        <v>7.3323058037069205E-2</v>
      </c>
      <c r="N404" s="25" cm="1">
        <f t="array" ref="N404">SQRT(MMULT(MMULT((B404:L404*$B$3:$L$3),($B$11:$L$21)),TRANSPOSE(B404:L404*$B$3:$L$3)))</f>
        <v>0.788268012115376</v>
      </c>
      <c r="O404" s="24">
        <f t="shared" si="10"/>
        <v>9.30179290674263E-2</v>
      </c>
      <c r="P404" s="25" cm="1">
        <f t="array" ref="P404">SUMPRODUCT($B404:$L404,$B$5:$L$5)+SUMPRODUCT($B404:$L404,$B$4:$L$4)*$B$2</f>
        <v>7.3323058037068095E-2</v>
      </c>
      <c r="Q404" s="25" cm="1">
        <f t="array" ref="Q404">SQRT((SUMPRODUCT($B404:$L404,$B$4:$L$4)^2)*($B$3^2)+SUMPRODUCT(($B404:$L404^2),($B$6:$L$6^2)))</f>
        <v>0.92561282470589201</v>
      </c>
      <c r="R404" s="24">
        <f t="shared" si="11"/>
        <v>7.9215689411354095E-2</v>
      </c>
    </row>
    <row r="405" spans="1:18" x14ac:dyDescent="0.3">
      <c r="A405" s="24">
        <v>368</v>
      </c>
      <c r="B405" s="24">
        <v>1.3299172415462199</v>
      </c>
      <c r="C405" s="24">
        <v>-0.504211340591461</v>
      </c>
      <c r="D405" s="24">
        <v>0.73135530219905098</v>
      </c>
      <c r="E405" s="24">
        <v>2.9329266198710301E-2</v>
      </c>
      <c r="F405" s="24">
        <v>0.65833487086861797</v>
      </c>
      <c r="G405" s="24">
        <v>2.582524091459E-2</v>
      </c>
      <c r="H405" s="24">
        <v>0.54701685478356599</v>
      </c>
      <c r="I405" s="24">
        <v>0.65957285683792999</v>
      </c>
      <c r="J405" s="24">
        <v>0.51743294430051001</v>
      </c>
      <c r="K405" s="24">
        <v>0.51069908809632403</v>
      </c>
      <c r="L405" s="24">
        <v>-3.5052723251540598</v>
      </c>
      <c r="M405" s="25" cm="1">
        <f t="array" ref="M405">SUMPRODUCT(B405:L405,$B$2:$L$2)</f>
        <v>3.8904289911799499E-2</v>
      </c>
      <c r="N405" s="25" cm="1">
        <f t="array" ref="N405">SQRT(MMULT(MMULT((B405:L405*$B$3:$L$3),($B$11:$L$21)),TRANSPOSE(B405:L405*$B$3:$L$3)))</f>
        <v>0.71454982716297599</v>
      </c>
      <c r="O405" s="24">
        <f t="shared" si="10"/>
        <v>5.4445874077478598E-2</v>
      </c>
      <c r="P405" s="25" cm="1">
        <f t="array" ref="P405">SUMPRODUCT($B405:$L405,$B$5:$L$5)+SUMPRODUCT($B405:$L405,$B$4:$L$4)*$B$2</f>
        <v>3.89042899117975E-2</v>
      </c>
      <c r="Q405" s="25" cm="1">
        <f t="array" ref="Q405">SQRT((SUMPRODUCT($B405:$L405,$B$4:$L$4)^2)*($B$3^2)+SUMPRODUCT(($B405:$L405^2),($B$6:$L$6^2)))</f>
        <v>0.80633242674082894</v>
      </c>
      <c r="R405" s="24">
        <f t="shared" si="11"/>
        <v>4.8248450169674301E-2</v>
      </c>
    </row>
    <row r="406" spans="1:18" x14ac:dyDescent="0.3">
      <c r="A406" s="24">
        <v>369</v>
      </c>
      <c r="B406" s="24">
        <v>-0.935814910173701</v>
      </c>
      <c r="C406" s="24">
        <v>1.2317032714130201</v>
      </c>
      <c r="D406" s="24">
        <v>1.8891590591127201</v>
      </c>
      <c r="E406" s="24">
        <v>1.57550418965463</v>
      </c>
      <c r="F406" s="24">
        <v>-0.774705128074616</v>
      </c>
      <c r="G406" s="24">
        <v>0.36096551569193802</v>
      </c>
      <c r="H406" s="24">
        <v>1.0027677621133999</v>
      </c>
      <c r="I406" s="24">
        <v>1.92482104181719</v>
      </c>
      <c r="J406" s="24">
        <v>1.3968845952600299</v>
      </c>
      <c r="K406" s="24">
        <v>-0.34492020072517099</v>
      </c>
      <c r="L406" s="24">
        <v>-6.32636519608943</v>
      </c>
      <c r="M406" s="25" cm="1">
        <f t="array" ref="M406">SUMPRODUCT(B406:L406,$B$2:$L$2)</f>
        <v>0.21139047203149899</v>
      </c>
      <c r="N406" s="25" cm="1">
        <f t="array" ref="N406">SQRT(MMULT(MMULT((B406:L406*$B$3:$L$3),($B$11:$L$21)),TRANSPOSE(B406:L406*$B$3:$L$3)))</f>
        <v>1.7056005155292799</v>
      </c>
      <c r="O406" s="24">
        <f t="shared" si="10"/>
        <v>0.123939029161175</v>
      </c>
      <c r="P406" s="25" cm="1">
        <f t="array" ref="P406">SUMPRODUCT($B406:$L406,$B$5:$L$5)+SUMPRODUCT($B406:$L406,$B$4:$L$4)*$B$2</f>
        <v>0.211390472031496</v>
      </c>
      <c r="Q406" s="25" cm="1">
        <f t="array" ref="Q406">SQRT((SUMPRODUCT($B406:$L406,$B$4:$L$4)^2)*($B$3^2)+SUMPRODUCT(($B406:$L406^2),($B$6:$L$6^2)))</f>
        <v>1.77635219607719</v>
      </c>
      <c r="R406" s="24">
        <f t="shared" si="11"/>
        <v>0.119002567451613</v>
      </c>
    </row>
    <row r="407" spans="1:18" x14ac:dyDescent="0.3">
      <c r="A407" s="24">
        <v>370</v>
      </c>
      <c r="B407" s="24">
        <v>0.94010888293735695</v>
      </c>
      <c r="C407" s="24">
        <v>1.39654377165639</v>
      </c>
      <c r="D407" s="24">
        <v>0.70263212299373501</v>
      </c>
      <c r="E407" s="24">
        <v>1.3323495921895601</v>
      </c>
      <c r="F407" s="24">
        <v>0.31428594336419002</v>
      </c>
      <c r="G407" s="24">
        <v>0.63127416581614404</v>
      </c>
      <c r="H407" s="24">
        <v>1.14780812385778</v>
      </c>
      <c r="I407" s="24">
        <v>-0.206953609839125</v>
      </c>
      <c r="J407" s="24">
        <v>1.2226835748989999</v>
      </c>
      <c r="K407" s="24">
        <v>1.94284858731813</v>
      </c>
      <c r="L407" s="24">
        <v>-8.4235811551931707</v>
      </c>
      <c r="M407" s="25" cm="1">
        <f t="array" ref="M407">SUMPRODUCT(B407:L407,$B$2:$L$2)</f>
        <v>-0.15911513589307599</v>
      </c>
      <c r="N407" s="25" cm="1">
        <f t="array" ref="N407">SQRT(MMULT(MMULT((B407:L407*$B$3:$L$3),($B$11:$L$21)),TRANSPOSE(B407:L407*$B$3:$L$3)))</f>
        <v>1.4579349119277001</v>
      </c>
      <c r="O407" s="24">
        <f t="shared" si="10"/>
        <v>-0.109137338430762</v>
      </c>
      <c r="P407" s="25" cm="1">
        <f t="array" ref="P407">SUMPRODUCT($B407:$L407,$B$5:$L$5)+SUMPRODUCT($B407:$L407,$B$4:$L$4)*$B$2</f>
        <v>-0.15911513589307899</v>
      </c>
      <c r="Q407" s="25" cm="1">
        <f t="array" ref="Q407">SQRT((SUMPRODUCT($B407:$L407,$B$4:$L$4)^2)*($B$3^2)+SUMPRODUCT(($B407:$L407^2),($B$6:$L$6^2)))</f>
        <v>1.57863713759264</v>
      </c>
      <c r="R407" s="24">
        <f t="shared" si="11"/>
        <v>-0.100792723105275</v>
      </c>
    </row>
    <row r="408" spans="1:18" x14ac:dyDescent="0.3">
      <c r="A408" s="24">
        <v>371</v>
      </c>
      <c r="B408" s="24">
        <v>0.92208918771395798</v>
      </c>
      <c r="C408" s="24">
        <v>0.93356924235937999</v>
      </c>
      <c r="D408" s="24">
        <v>-0.45299586548878801</v>
      </c>
      <c r="E408" s="24">
        <v>0.78147341335257003</v>
      </c>
      <c r="F408" s="24">
        <v>-0.42638009226538798</v>
      </c>
      <c r="G408" s="24">
        <v>-0.25496918663148499</v>
      </c>
      <c r="H408" s="24">
        <v>-0.31939062226408299</v>
      </c>
      <c r="I408" s="24">
        <v>1.6752778839798801</v>
      </c>
      <c r="J408" s="24">
        <v>1.2072159462381</v>
      </c>
      <c r="K408" s="24">
        <v>1.2912410247639301</v>
      </c>
      <c r="L408" s="24">
        <v>-4.3571309317580704</v>
      </c>
      <c r="M408" s="25" cm="1">
        <f t="array" ref="M408">SUMPRODUCT(B408:L408,$B$2:$L$2)</f>
        <v>-0.160605454536318</v>
      </c>
      <c r="N408" s="25" cm="1">
        <f t="array" ref="N408">SQRT(MMULT(MMULT((B408:L408*$B$3:$L$3),($B$11:$L$21)),TRANSPOSE(B408:L408*$B$3:$L$3)))</f>
        <v>0.93913821119833396</v>
      </c>
      <c r="O408" s="24">
        <f t="shared" si="10"/>
        <v>-0.17101365126160301</v>
      </c>
      <c r="P408" s="25" cm="1">
        <f t="array" ref="P408">SUMPRODUCT($B408:$L408,$B$5:$L$5)+SUMPRODUCT($B408:$L408,$B$4:$L$4)*$B$2</f>
        <v>-0.160605454536319</v>
      </c>
      <c r="Q408" s="25" cm="1">
        <f t="array" ref="Q408">SQRT((SUMPRODUCT($B408:$L408,$B$4:$L$4)^2)*($B$3^2)+SUMPRODUCT(($B408:$L408^2),($B$6:$L$6^2)))</f>
        <v>0.96997265302818902</v>
      </c>
      <c r="R408" s="24">
        <f t="shared" si="11"/>
        <v>-0.16557730162280401</v>
      </c>
    </row>
    <row r="409" spans="1:18" x14ac:dyDescent="0.3">
      <c r="A409" s="24">
        <v>372</v>
      </c>
      <c r="B409" s="24">
        <v>0.24690951195543601</v>
      </c>
      <c r="C409" s="24">
        <v>0.77410983585359705</v>
      </c>
      <c r="D409" s="24">
        <v>1.0647245086605599</v>
      </c>
      <c r="E409" s="24">
        <v>0.88932933432707995</v>
      </c>
      <c r="F409" s="24">
        <v>0.88359321925816203</v>
      </c>
      <c r="G409" s="24">
        <v>0.94875808088860103</v>
      </c>
      <c r="H409" s="24">
        <v>0.954638600635624</v>
      </c>
      <c r="I409" s="24">
        <v>-0.50700994081060202</v>
      </c>
      <c r="J409" s="24">
        <v>-0.77788332441232699</v>
      </c>
      <c r="K409" s="24">
        <v>0.43974701928717802</v>
      </c>
      <c r="L409" s="24">
        <v>-3.9169168456433101</v>
      </c>
      <c r="M409" s="25" cm="1">
        <f t="array" ref="M409">SUMPRODUCT(B409:L409,$B$2:$L$2)</f>
        <v>0.16642277432362501</v>
      </c>
      <c r="N409" s="25" cm="1">
        <f t="array" ref="N409">SQRT(MMULT(MMULT((B409:L409*$B$3:$L$3),($B$11:$L$21)),TRANSPOSE(B409:L409*$B$3:$L$3)))</f>
        <v>1.05195071452558</v>
      </c>
      <c r="O409" s="24">
        <f t="shared" si="10"/>
        <v>0.15820396528622599</v>
      </c>
      <c r="P409" s="25" cm="1">
        <f t="array" ref="P409">SUMPRODUCT($B409:$L409,$B$5:$L$5)+SUMPRODUCT($B409:$L409,$B$4:$L$4)*$B$2</f>
        <v>0.16642277432362401</v>
      </c>
      <c r="Q409" s="25" cm="1">
        <f t="array" ref="Q409">SQRT((SUMPRODUCT($B409:$L409,$B$4:$L$4)^2)*($B$3^2)+SUMPRODUCT(($B409:$L409^2),($B$6:$L$6^2)))</f>
        <v>1.0801483502878699</v>
      </c>
      <c r="R409" s="24">
        <f t="shared" si="11"/>
        <v>0.15407399759419199</v>
      </c>
    </row>
    <row r="410" spans="1:18" x14ac:dyDescent="0.3">
      <c r="A410" s="24">
        <v>373</v>
      </c>
      <c r="B410" s="24">
        <v>1.6965027328901801</v>
      </c>
      <c r="C410" s="24">
        <v>1.5601078168234801</v>
      </c>
      <c r="D410" s="24">
        <v>1.9690962947555</v>
      </c>
      <c r="E410" s="24">
        <v>0.35628613134917297</v>
      </c>
      <c r="F410" s="24">
        <v>-0.33644560584781302</v>
      </c>
      <c r="G410" s="24">
        <v>0.160063646713557</v>
      </c>
      <c r="H410" s="24">
        <v>1.5821418488952099</v>
      </c>
      <c r="I410" s="24">
        <v>-0.56637881227424802</v>
      </c>
      <c r="J410" s="24">
        <v>-0.415643022572036</v>
      </c>
      <c r="K410" s="24">
        <v>0.18658083711887899</v>
      </c>
      <c r="L410" s="24">
        <v>-5.1923118678518803</v>
      </c>
      <c r="M410" s="25" cm="1">
        <f t="array" ref="M410">SUMPRODUCT(B410:L410,$B$2:$L$2)</f>
        <v>0.20509405399748001</v>
      </c>
      <c r="N410" s="25" cm="1">
        <f t="array" ref="N410">SQRT(MMULT(MMULT((B410:L410*$B$3:$L$3),($B$11:$L$21)),TRANSPOSE(B410:L410*$B$3:$L$3)))</f>
        <v>1.5598018436110499</v>
      </c>
      <c r="O410" s="24">
        <f t="shared" si="10"/>
        <v>0.131487249382058</v>
      </c>
      <c r="P410" s="25" cm="1">
        <f t="array" ref="P410">SUMPRODUCT($B410:$L410,$B$5:$L$5)+SUMPRODUCT($B410:$L410,$B$4:$L$4)*$B$2</f>
        <v>0.20509405399747899</v>
      </c>
      <c r="Q410" s="25" cm="1">
        <f t="array" ref="Q410">SQRT((SUMPRODUCT($B410:$L410,$B$4:$L$4)^2)*($B$3^2)+SUMPRODUCT(($B410:$L410^2),($B$6:$L$6^2)))</f>
        <v>1.6263042066169699</v>
      </c>
      <c r="R410" s="24">
        <f t="shared" si="11"/>
        <v>0.12611051066769</v>
      </c>
    </row>
    <row r="411" spans="1:18" x14ac:dyDescent="0.3">
      <c r="A411" s="24">
        <v>374</v>
      </c>
      <c r="B411" s="24">
        <v>1.78104609192353</v>
      </c>
      <c r="C411" s="24">
        <v>1.1889407638040901</v>
      </c>
      <c r="D411" s="24">
        <v>1.49063446218841</v>
      </c>
      <c r="E411" s="24">
        <v>-7.3564609146259799E-2</v>
      </c>
      <c r="F411" s="24">
        <v>0.37891412333616398</v>
      </c>
      <c r="G411" s="24">
        <v>-0.232843449539577</v>
      </c>
      <c r="H411" s="24">
        <v>-5.8349038648978002E-2</v>
      </c>
      <c r="I411" s="24">
        <v>0.939429024834457</v>
      </c>
      <c r="J411" s="24">
        <v>1.2979754332573601</v>
      </c>
      <c r="K411" s="24">
        <v>0.31141148036463201</v>
      </c>
      <c r="L411" s="24">
        <v>-6.0235942823738302</v>
      </c>
      <c r="M411" s="25" cm="1">
        <f t="array" ref="M411">SUMPRODUCT(B411:L411,$B$2:$L$2)</f>
        <v>0.13551705880429399</v>
      </c>
      <c r="N411" s="25" cm="1">
        <f t="array" ref="N411">SQRT(MMULT(MMULT((B411:L411*$B$3:$L$3),($B$11:$L$21)),TRANSPOSE(B411:L411*$B$3:$L$3)))</f>
        <v>1.3508971670108301</v>
      </c>
      <c r="O411" s="24">
        <f t="shared" si="10"/>
        <v>0.10031633947693901</v>
      </c>
      <c r="P411" s="25" cm="1">
        <f t="array" ref="P411">SUMPRODUCT($B411:$L411,$B$5:$L$5)+SUMPRODUCT($B411:$L411,$B$4:$L$4)*$B$2</f>
        <v>0.13551705880429199</v>
      </c>
      <c r="Q411" s="25" cm="1">
        <f t="array" ref="Q411">SQRT((SUMPRODUCT($B411:$L411,$B$4:$L$4)^2)*($B$3^2)+SUMPRODUCT(($B411:$L411^2),($B$6:$L$6^2)))</f>
        <v>1.4637351404786401</v>
      </c>
      <c r="R411" s="24">
        <f t="shared" si="11"/>
        <v>9.2583046656909598E-2</v>
      </c>
    </row>
    <row r="412" spans="1:18" x14ac:dyDescent="0.3">
      <c r="A412" s="24">
        <v>375</v>
      </c>
      <c r="B412" s="24">
        <v>1.9717454586352099</v>
      </c>
      <c r="C412" s="24">
        <v>0.85740404377648805</v>
      </c>
      <c r="D412" s="24">
        <v>-0.88605369910285103</v>
      </c>
      <c r="E412" s="24">
        <v>1.9320749368103201</v>
      </c>
      <c r="F412" s="24">
        <v>-0.64291064994598202</v>
      </c>
      <c r="G412" s="24">
        <v>1.4079776295209201</v>
      </c>
      <c r="H412" s="24">
        <v>-0.24541053844524299</v>
      </c>
      <c r="I412" s="24">
        <v>-0.51662280668637695</v>
      </c>
      <c r="J412" s="24">
        <v>-0.72986119665848304</v>
      </c>
      <c r="K412" s="24">
        <v>1.12224529288388</v>
      </c>
      <c r="L412" s="24">
        <v>-3.2705884707878798</v>
      </c>
      <c r="M412" s="25" cm="1">
        <f t="array" ref="M412">SUMPRODUCT(B412:L412,$B$2:$L$2)</f>
        <v>-0.20716658523610301</v>
      </c>
      <c r="N412" s="25" cm="1">
        <f t="array" ref="N412">SQRT(MMULT(MMULT((B412:L412*$B$3:$L$3),($B$11:$L$21)),TRANSPOSE(B412:L412*$B$3:$L$3)))</f>
        <v>0.99033126027986396</v>
      </c>
      <c r="O412" s="24">
        <f t="shared" si="10"/>
        <v>-0.20918918097926001</v>
      </c>
      <c r="P412" s="25" cm="1">
        <f t="array" ref="P412">SUMPRODUCT($B412:$L412,$B$5:$L$5)+SUMPRODUCT($B412:$L412,$B$4:$L$4)*$B$2</f>
        <v>-0.20716658523610501</v>
      </c>
      <c r="Q412" s="25" cm="1">
        <f t="array" ref="Q412">SQRT((SUMPRODUCT($B412:$L412,$B$4:$L$4)^2)*($B$3^2)+SUMPRODUCT(($B412:$L412^2),($B$6:$L$6^2)))</f>
        <v>0.98074515169285204</v>
      </c>
      <c r="R412" s="24">
        <f t="shared" si="11"/>
        <v>-0.21123386119066501</v>
      </c>
    </row>
    <row r="413" spans="1:18" x14ac:dyDescent="0.3">
      <c r="A413" s="24">
        <v>376</v>
      </c>
      <c r="B413" s="24">
        <v>4.8415837160301602E-2</v>
      </c>
      <c r="C413" s="24">
        <v>1.5836622921068799</v>
      </c>
      <c r="D413" s="24">
        <v>1.99417988793956</v>
      </c>
      <c r="E413" s="24">
        <v>1.2463933374821501</v>
      </c>
      <c r="F413" s="24">
        <v>1.6382568416377401</v>
      </c>
      <c r="G413" s="24">
        <v>1.73180604446063</v>
      </c>
      <c r="H413" s="24">
        <v>0.52964218933871299</v>
      </c>
      <c r="I413" s="24">
        <v>1.65900916662603</v>
      </c>
      <c r="J413" s="24">
        <v>1.9259427096061199</v>
      </c>
      <c r="K413" s="24">
        <v>0.40929159771130802</v>
      </c>
      <c r="L413" s="24">
        <v>-11.7665999040694</v>
      </c>
      <c r="M413" s="25" cm="1">
        <f t="array" ref="M413">SUMPRODUCT(B413:L413,$B$2:$L$2)</f>
        <v>7.2566465315539799E-2</v>
      </c>
      <c r="N413" s="25" cm="1">
        <f t="array" ref="N413">SQRT(MMULT(MMULT((B413:L413*$B$3:$L$3),($B$11:$L$21)),TRANSPOSE(B413:L413*$B$3:$L$3)))</f>
        <v>2.3156551712935198</v>
      </c>
      <c r="O413" s="24">
        <f t="shared" si="10"/>
        <v>3.1337336497732703E-2</v>
      </c>
      <c r="P413" s="25" cm="1">
        <f t="array" ref="P413">SUMPRODUCT($B413:$L413,$B$5:$L$5)+SUMPRODUCT($B413:$L413,$B$4:$L$4)*$B$2</f>
        <v>7.2566465315534803E-2</v>
      </c>
      <c r="Q413" s="25" cm="1">
        <f t="array" ref="Q413">SQRT((SUMPRODUCT($B413:$L413,$B$4:$L$4)^2)*($B$3^2)+SUMPRODUCT(($B413:$L413^2),($B$6:$L$6^2)))</f>
        <v>2.4762267797561499</v>
      </c>
      <c r="R413" s="24">
        <f t="shared" si="11"/>
        <v>2.9305258269875002E-2</v>
      </c>
    </row>
    <row r="414" spans="1:18" x14ac:dyDescent="0.3">
      <c r="A414" s="24">
        <v>377</v>
      </c>
      <c r="B414" s="24">
        <v>-0.58953581454386195</v>
      </c>
      <c r="C414" s="24">
        <v>-0.64994660245635705</v>
      </c>
      <c r="D414" s="24">
        <v>1.5614815824305699</v>
      </c>
      <c r="E414" s="24">
        <v>0.78270988610915004</v>
      </c>
      <c r="F414" s="24">
        <v>0.68618114724835799</v>
      </c>
      <c r="G414" s="24">
        <v>0.63544689821060696</v>
      </c>
      <c r="H414" s="24">
        <v>1.564945113439</v>
      </c>
      <c r="I414" s="24">
        <v>-0.16643674301178599</v>
      </c>
      <c r="J414" s="24">
        <v>1.89803318243153</v>
      </c>
      <c r="K414" s="24">
        <v>-0.69939522816937705</v>
      </c>
      <c r="L414" s="24">
        <v>-4.0234834216878301</v>
      </c>
      <c r="M414" s="25" cm="1">
        <f t="array" ref="M414">SUMPRODUCT(B414:L414,$B$2:$L$2)</f>
        <v>0.14572595208300401</v>
      </c>
      <c r="N414" s="25" cm="1">
        <f t="array" ref="N414">SQRT(MMULT(MMULT((B414:L414*$B$3:$L$3),($B$11:$L$21)),TRANSPOSE(B414:L414*$B$3:$L$3)))</f>
        <v>1.11180780839615</v>
      </c>
      <c r="O414" s="24">
        <f t="shared" si="10"/>
        <v>0.13107117163821899</v>
      </c>
      <c r="P414" s="25" cm="1">
        <f t="array" ref="P414">SUMPRODUCT($B414:$L414,$B$5:$L$5)+SUMPRODUCT($B414:$L414,$B$4:$L$4)*$B$2</f>
        <v>0.14572595208300201</v>
      </c>
      <c r="Q414" s="25" cm="1">
        <f t="array" ref="Q414">SQRT((SUMPRODUCT($B414:$L414,$B$4:$L$4)^2)*($B$3^2)+SUMPRODUCT(($B414:$L414^2),($B$6:$L$6^2)))</f>
        <v>1.2586589049514501</v>
      </c>
      <c r="R414" s="24">
        <f t="shared" si="11"/>
        <v>0.11577874792744</v>
      </c>
    </row>
    <row r="415" spans="1:18" x14ac:dyDescent="0.3">
      <c r="A415" s="24">
        <v>378</v>
      </c>
      <c r="B415" s="24">
        <v>-0.97596612077895095</v>
      </c>
      <c r="C415" s="24">
        <v>7.75232179512748E-2</v>
      </c>
      <c r="D415" s="24">
        <v>1.55596598174804</v>
      </c>
      <c r="E415" s="24">
        <v>0.55073082475300394</v>
      </c>
      <c r="F415" s="24">
        <v>0.64497991625930795</v>
      </c>
      <c r="G415" s="24">
        <v>0.85289000967559203</v>
      </c>
      <c r="H415" s="24">
        <v>1.81448658402436</v>
      </c>
      <c r="I415" s="24">
        <v>1.8604863064389401</v>
      </c>
      <c r="J415" s="24">
        <v>9.0520244162194397E-2</v>
      </c>
      <c r="K415" s="24">
        <v>0.51681287969754097</v>
      </c>
      <c r="L415" s="24">
        <v>-5.9884298439313</v>
      </c>
      <c r="M415" s="25" cm="1">
        <f t="array" ref="M415">SUMPRODUCT(B415:L415,$B$2:$L$2)</f>
        <v>0.13775650556862001</v>
      </c>
      <c r="N415" s="25" cm="1">
        <f t="array" ref="N415">SQRT(MMULT(MMULT((B415:L415*$B$3:$L$3),($B$11:$L$21)),TRANSPOSE(B415:L415*$B$3:$L$3)))</f>
        <v>1.47487453253155</v>
      </c>
      <c r="O415" s="24">
        <f t="shared" si="10"/>
        <v>9.3402186104717497E-2</v>
      </c>
      <c r="P415" s="25" cm="1">
        <f t="array" ref="P415">SUMPRODUCT($B415:$L415,$B$5:$L$5)+SUMPRODUCT($B415:$L415,$B$4:$L$4)*$B$2</f>
        <v>0.13775650556861699</v>
      </c>
      <c r="Q415" s="25" cm="1">
        <f t="array" ref="Q415">SQRT((SUMPRODUCT($B415:$L415,$B$4:$L$4)^2)*($B$3^2)+SUMPRODUCT(($B415:$L415^2),($B$6:$L$6^2)))</f>
        <v>1.53313258406869</v>
      </c>
      <c r="R415" s="24">
        <f t="shared" si="11"/>
        <v>8.9852963142322106E-2</v>
      </c>
    </row>
    <row r="416" spans="1:18" x14ac:dyDescent="0.3">
      <c r="A416" s="24">
        <v>379</v>
      </c>
      <c r="B416" s="24">
        <v>1.2874346251847499</v>
      </c>
      <c r="C416" s="24">
        <v>-0.70446229417953099</v>
      </c>
      <c r="D416" s="24">
        <v>0.88787187090665298</v>
      </c>
      <c r="E416" s="24">
        <v>0.57339598704785699</v>
      </c>
      <c r="F416" s="24">
        <v>1.42631757844497</v>
      </c>
      <c r="G416" s="24">
        <v>6.41270608145912E-2</v>
      </c>
      <c r="H416" s="24">
        <v>1.6792055078961701</v>
      </c>
      <c r="I416" s="24">
        <v>4.1166073949060702E-2</v>
      </c>
      <c r="J416" s="24">
        <v>-0.31212541398791099</v>
      </c>
      <c r="K416" s="24">
        <v>-0.34532229251803498</v>
      </c>
      <c r="L416" s="24">
        <v>-3.59760870355858</v>
      </c>
      <c r="M416" s="25" cm="1">
        <f t="array" ref="M416">SUMPRODUCT(B416:L416,$B$2:$L$2)</f>
        <v>7.3081551473670806E-2</v>
      </c>
      <c r="N416" s="25" cm="1">
        <f t="array" ref="N416">SQRT(MMULT(MMULT((B416:L416*$B$3:$L$3),($B$11:$L$21)),TRANSPOSE(B416:L416*$B$3:$L$3)))</f>
        <v>0.93195470343779896</v>
      </c>
      <c r="O416" s="24">
        <f t="shared" si="10"/>
        <v>7.8417493043478601E-2</v>
      </c>
      <c r="P416" s="25" cm="1">
        <f t="array" ref="P416">SUMPRODUCT($B416:$L416,$B$5:$L$5)+SUMPRODUCT($B416:$L416,$B$4:$L$4)*$B$2</f>
        <v>7.3081551473668294E-2</v>
      </c>
      <c r="Q416" s="25" cm="1">
        <f t="array" ref="Q416">SQRT((SUMPRODUCT($B416:$L416,$B$4:$L$4)^2)*($B$3^2)+SUMPRODUCT(($B416:$L416^2),($B$6:$L$6^2)))</f>
        <v>0.96854920696077196</v>
      </c>
      <c r="R416" s="24">
        <f t="shared" si="11"/>
        <v>7.5454660381161401E-2</v>
      </c>
    </row>
    <row r="417" spans="1:18" x14ac:dyDescent="0.3">
      <c r="A417" s="24">
        <v>380</v>
      </c>
      <c r="B417" s="24">
        <v>7.2599590656625898E-2</v>
      </c>
      <c r="C417" s="24">
        <v>1.2168116046508199</v>
      </c>
      <c r="D417" s="24">
        <v>-0.52630821222760904</v>
      </c>
      <c r="E417" s="24">
        <v>-0.113532803369595</v>
      </c>
      <c r="F417" s="24">
        <v>1.94986185198128</v>
      </c>
      <c r="G417" s="24">
        <v>6.4055354029133094E-2</v>
      </c>
      <c r="H417" s="24">
        <v>1.83295454393626</v>
      </c>
      <c r="I417" s="24">
        <v>-0.120989718158601</v>
      </c>
      <c r="J417" s="24">
        <v>7.4841317876741496E-3</v>
      </c>
      <c r="K417" s="24">
        <v>-0.46957490726166901</v>
      </c>
      <c r="L417" s="24">
        <v>-2.9133614360243199</v>
      </c>
      <c r="M417" s="25" cm="1">
        <f t="array" ref="M417">SUMPRODUCT(B417:L417,$B$2:$L$2)</f>
        <v>-7.7590301210936005E-2</v>
      </c>
      <c r="N417" s="25" cm="1">
        <f t="array" ref="N417">SQRT(MMULT(MMULT((B417:L417*$B$3:$L$3),($B$11:$L$21)),TRANSPOSE(B417:L417*$B$3:$L$3)))</f>
        <v>0.84473258259255501</v>
      </c>
      <c r="O417" s="24">
        <f t="shared" si="10"/>
        <v>-9.1851910071711507E-2</v>
      </c>
      <c r="P417" s="25" cm="1">
        <f t="array" ref="P417">SUMPRODUCT($B417:$L417,$B$5:$L$5)+SUMPRODUCT($B417:$L417,$B$4:$L$4)*$B$2</f>
        <v>-7.7590301210936005E-2</v>
      </c>
      <c r="Q417" s="25" cm="1">
        <f t="array" ref="Q417">SQRT((SUMPRODUCT($B417:$L417,$B$4:$L$4)^2)*($B$3^2)+SUMPRODUCT(($B417:$L417^2),($B$6:$L$6^2)))</f>
        <v>0.84198777985338402</v>
      </c>
      <c r="R417" s="24">
        <f t="shared" si="11"/>
        <v>-9.2151338852503206E-2</v>
      </c>
    </row>
    <row r="418" spans="1:18" x14ac:dyDescent="0.3">
      <c r="A418" s="24">
        <v>381</v>
      </c>
      <c r="B418" s="24">
        <v>-0.65997574027583505</v>
      </c>
      <c r="C418" s="24">
        <v>-0.78493366426164302</v>
      </c>
      <c r="D418" s="24">
        <v>-0.45146803311481898</v>
      </c>
      <c r="E418" s="24">
        <v>-0.28812051251448201</v>
      </c>
      <c r="F418" s="24">
        <v>1.4041684142844999</v>
      </c>
      <c r="G418" s="24">
        <v>1.7072114249449699</v>
      </c>
      <c r="H418" s="24">
        <v>-0.52019398933976402</v>
      </c>
      <c r="I418" s="24">
        <v>-0.72292063504278803</v>
      </c>
      <c r="J418" s="24">
        <v>-0.74388722729828904</v>
      </c>
      <c r="K418" s="24">
        <v>1.11444295693451</v>
      </c>
      <c r="L418" s="24">
        <v>0.945677005683637</v>
      </c>
      <c r="M418" s="25" cm="1">
        <f t="array" ref="M418">SUMPRODUCT(B418:L418,$B$2:$L$2)</f>
        <v>7.8924329812264701E-2</v>
      </c>
      <c r="N418" s="25" cm="1">
        <f t="array" ref="N418">SQRT(MMULT(MMULT((B418:L418*$B$3:$L$3),($B$11:$L$21)),TRANSPOSE(B418:L418*$B$3:$L$3)))</f>
        <v>0.54979978633142002</v>
      </c>
      <c r="O418" s="24">
        <f t="shared" si="10"/>
        <v>0.143551037622065</v>
      </c>
      <c r="P418" s="25" cm="1">
        <f t="array" ref="P418">SUMPRODUCT($B418:$L418,$B$5:$L$5)+SUMPRODUCT($B418:$L418,$B$4:$L$4)*$B$2</f>
        <v>7.8924329812264202E-2</v>
      </c>
      <c r="Q418" s="25" cm="1">
        <f t="array" ref="Q418">SQRT((SUMPRODUCT($B418:$L418,$B$4:$L$4)^2)*($B$3^2)+SUMPRODUCT(($B418:$L418^2),($B$6:$L$6^2)))</f>
        <v>0.60950813985164398</v>
      </c>
      <c r="R418" s="24">
        <f t="shared" si="11"/>
        <v>0.12948855749731999</v>
      </c>
    </row>
    <row r="419" spans="1:18" x14ac:dyDescent="0.3">
      <c r="A419" s="24">
        <v>382</v>
      </c>
      <c r="B419" s="24">
        <v>0.79723861208354996</v>
      </c>
      <c r="C419" s="24">
        <v>0.74201586666453201</v>
      </c>
      <c r="D419" s="24">
        <v>0.18197309781905599</v>
      </c>
      <c r="E419" s="24">
        <v>1.4001985912883701</v>
      </c>
      <c r="F419" s="24">
        <v>-0.14191770167235901</v>
      </c>
      <c r="G419" s="24">
        <v>-0.59529812077711897</v>
      </c>
      <c r="H419" s="24">
        <v>-0.31471407416987701</v>
      </c>
      <c r="I419" s="24">
        <v>0.80055375997355704</v>
      </c>
      <c r="J419" s="24">
        <v>0.71489032650548601</v>
      </c>
      <c r="K419" s="24">
        <v>1.13515813019638</v>
      </c>
      <c r="L419" s="24">
        <v>-3.7200984879115802</v>
      </c>
      <c r="M419" s="25" cm="1">
        <f t="array" ref="M419">SUMPRODUCT(B419:L419,$B$2:$L$2)</f>
        <v>3.0857322592367001E-3</v>
      </c>
      <c r="N419" s="25" cm="1">
        <f t="array" ref="N419">SQRT(MMULT(MMULT((B419:L419*$B$3:$L$3),($B$11:$L$21)),TRANSPOSE(B419:L419*$B$3:$L$3)))</f>
        <v>0.79292656832092301</v>
      </c>
      <c r="O419" s="24">
        <f t="shared" si="10"/>
        <v>3.8915738008009401E-3</v>
      </c>
      <c r="P419" s="25" cm="1">
        <f t="array" ref="P419">SUMPRODUCT($B419:$L419,$B$5:$L$5)+SUMPRODUCT($B419:$L419,$B$4:$L$4)*$B$2</f>
        <v>3.0857322592351402E-3</v>
      </c>
      <c r="Q419" s="25" cm="1">
        <f t="array" ref="Q419">SQRT((SUMPRODUCT($B419:$L419,$B$4:$L$4)^2)*($B$3^2)+SUMPRODUCT(($B419:$L419^2),($B$6:$L$6^2)))</f>
        <v>0.81701842482995002</v>
      </c>
      <c r="R419" s="24">
        <f t="shared" si="11"/>
        <v>3.7768208959025498E-3</v>
      </c>
    </row>
    <row r="420" spans="1:18" x14ac:dyDescent="0.3">
      <c r="A420" s="24">
        <v>383</v>
      </c>
      <c r="B420" s="24">
        <v>1.88625346031987</v>
      </c>
      <c r="C420" s="24">
        <v>1.0434050475021901</v>
      </c>
      <c r="D420" s="24">
        <v>0.28597238132139102</v>
      </c>
      <c r="E420" s="24">
        <v>-0.89379306668005598</v>
      </c>
      <c r="F420" s="24">
        <v>1.8949381806158001</v>
      </c>
      <c r="G420" s="24">
        <v>0.18423675317589899</v>
      </c>
      <c r="H420" s="24">
        <v>0.68247987459899595</v>
      </c>
      <c r="I420" s="24">
        <v>0.24509695701551901</v>
      </c>
      <c r="J420" s="24">
        <v>-0.27146646493261001</v>
      </c>
      <c r="K420" s="24">
        <v>0.63791271416024498</v>
      </c>
      <c r="L420" s="24">
        <v>-4.69503583709725</v>
      </c>
      <c r="M420" s="25" cm="1">
        <f t="array" ref="M420">SUMPRODUCT(B420:L420,$B$2:$L$2)</f>
        <v>-1.19162667047393E-2</v>
      </c>
      <c r="N420" s="25" cm="1">
        <f t="array" ref="N420">SQRT(MMULT(MMULT((B420:L420*$B$3:$L$3),($B$11:$L$21)),TRANSPOSE(B420:L420*$B$3:$L$3)))</f>
        <v>0.92320028457856396</v>
      </c>
      <c r="O420" s="24">
        <f t="shared" si="10"/>
        <v>-1.2907563942291299E-2</v>
      </c>
      <c r="P420" s="25" cm="1">
        <f t="array" ref="P420">SUMPRODUCT($B420:$L420,$B$5:$L$5)+SUMPRODUCT($B420:$L420,$B$4:$L$4)*$B$2</f>
        <v>-1.1916266704740001E-2</v>
      </c>
      <c r="Q420" s="25" cm="1">
        <f t="array" ref="Q420">SQRT((SUMPRODUCT($B420:$L420,$B$4:$L$4)^2)*($B$3^2)+SUMPRODUCT(($B420:$L420^2),($B$6:$L$6^2)))</f>
        <v>0.99848617131471396</v>
      </c>
      <c r="R420" s="24">
        <f t="shared" si="11"/>
        <v>-1.19343332407396E-2</v>
      </c>
    </row>
    <row r="421" spans="1:18" x14ac:dyDescent="0.3">
      <c r="A421" s="24">
        <v>384</v>
      </c>
      <c r="B421" s="24">
        <v>-0.479256715451223</v>
      </c>
      <c r="C421" s="24">
        <v>-0.39215299680219001</v>
      </c>
      <c r="D421" s="24">
        <v>0.42753929980395</v>
      </c>
      <c r="E421" s="24">
        <v>-0.53323186054439398</v>
      </c>
      <c r="F421" s="24">
        <v>1.5546062459983001</v>
      </c>
      <c r="G421" s="24">
        <v>0.21377808240611801</v>
      </c>
      <c r="H421" s="24">
        <v>1.5443775015803201</v>
      </c>
      <c r="I421" s="24">
        <v>1.3549811147262101</v>
      </c>
      <c r="J421" s="24">
        <v>1.9313518985257601</v>
      </c>
      <c r="K421" s="24">
        <v>-0.2469451143427</v>
      </c>
      <c r="L421" s="24">
        <v>-4.3750474559001598</v>
      </c>
      <c r="M421" s="25" cm="1">
        <f t="array" ref="M421">SUMPRODUCT(B421:L421,$B$2:$L$2)</f>
        <v>-4.4222009339001202E-2</v>
      </c>
      <c r="N421" s="25" cm="1">
        <f t="array" ref="N421">SQRT(MMULT(MMULT((B421:L421*$B$3:$L$3),($B$11:$L$21)),TRANSPOSE(B421:L421*$B$3:$L$3)))</f>
        <v>0.90698026549996602</v>
      </c>
      <c r="O421" s="24">
        <f t="shared" si="10"/>
        <v>-4.8757410741042E-2</v>
      </c>
      <c r="P421" s="25" cm="1">
        <f t="array" ref="P421">SUMPRODUCT($B421:$L421,$B$5:$L$5)+SUMPRODUCT($B421:$L421,$B$4:$L$4)*$B$2</f>
        <v>-4.4222009339003603E-2</v>
      </c>
      <c r="Q421" s="25" cm="1">
        <f t="array" ref="Q421">SQRT((SUMPRODUCT($B421:$L421,$B$4:$L$4)^2)*($B$3^2)+SUMPRODUCT(($B421:$L421^2),($B$6:$L$6^2)))</f>
        <v>0.98346391164690905</v>
      </c>
      <c r="R421" s="24">
        <f t="shared" si="11"/>
        <v>-4.4965563876105501E-2</v>
      </c>
    </row>
    <row r="422" spans="1:18" x14ac:dyDescent="0.3">
      <c r="A422" s="24">
        <v>385</v>
      </c>
      <c r="B422" s="24">
        <v>0.44700794855280801</v>
      </c>
      <c r="C422" s="24">
        <v>1.1808873557202</v>
      </c>
      <c r="D422" s="24">
        <v>-0.402561916074962</v>
      </c>
      <c r="E422" s="24">
        <v>-0.27502896440201902</v>
      </c>
      <c r="F422" s="24">
        <v>1.4625985765643099</v>
      </c>
      <c r="G422" s="24">
        <v>0.43008187911978901</v>
      </c>
      <c r="H422" s="24">
        <v>0.71217878900531995</v>
      </c>
      <c r="I422" s="24">
        <v>0.58356671985901698</v>
      </c>
      <c r="J422" s="24">
        <v>0.20620856415785699</v>
      </c>
      <c r="K422" s="24">
        <v>1.1576102938103401</v>
      </c>
      <c r="L422" s="24">
        <v>-4.5025492463126504</v>
      </c>
      <c r="M422" s="25" cm="1">
        <f t="array" ref="M422">SUMPRODUCT(B422:L422,$B$2:$L$2)</f>
        <v>-0.12353676852581499</v>
      </c>
      <c r="N422" s="25" cm="1">
        <f t="array" ref="N422">SQRT(MMULT(MMULT((B422:L422*$B$3:$L$3),($B$11:$L$21)),TRANSPOSE(B422:L422*$B$3:$L$3)))</f>
        <v>0.91716083654652703</v>
      </c>
      <c r="O422" s="24">
        <f t="shared" ref="O422:O485" si="12">M422/N422</f>
        <v>-0.134694770647839</v>
      </c>
      <c r="P422" s="25" cm="1">
        <f t="array" ref="P422">SUMPRODUCT($B422:$L422,$B$5:$L$5)+SUMPRODUCT($B422:$L422,$B$4:$L$4)*$B$2</f>
        <v>-0.12353676852581599</v>
      </c>
      <c r="Q422" s="25" cm="1">
        <f t="array" ref="Q422">SQRT((SUMPRODUCT($B422:$L422,$B$4:$L$4)^2)*($B$3^2)+SUMPRODUCT(($B422:$L422^2),($B$6:$L$6^2)))</f>
        <v>0.93151280104997702</v>
      </c>
      <c r="R422" s="24">
        <f t="shared" ref="R422:R485" si="13">P422/Q422</f>
        <v>-0.13261950709272999</v>
      </c>
    </row>
    <row r="423" spans="1:18" x14ac:dyDescent="0.3">
      <c r="A423" s="24">
        <v>386</v>
      </c>
      <c r="B423" s="24">
        <v>1.8672497289233201</v>
      </c>
      <c r="C423" s="24">
        <v>1.03744195738951</v>
      </c>
      <c r="D423" s="24">
        <v>-0.95072232224999298</v>
      </c>
      <c r="E423" s="24">
        <v>1.2639605089549399</v>
      </c>
      <c r="F423" s="24">
        <v>1.8060864195505799</v>
      </c>
      <c r="G423" s="24">
        <v>0.28060081958053601</v>
      </c>
      <c r="H423" s="24">
        <v>-0.46124961667354802</v>
      </c>
      <c r="I423" s="24">
        <v>-0.90012218909673802</v>
      </c>
      <c r="J423" s="24">
        <v>-0.43934654273718698</v>
      </c>
      <c r="K423" s="24">
        <v>0.73354055031536203</v>
      </c>
      <c r="L423" s="24">
        <v>-3.2374393139567901</v>
      </c>
      <c r="M423" s="25" cm="1">
        <f t="array" ref="M423">SUMPRODUCT(B423:L423,$B$2:$L$2)</f>
        <v>-0.12039302512368601</v>
      </c>
      <c r="N423" s="25" cm="1">
        <f t="array" ref="N423">SQRT(MMULT(MMULT((B423:L423*$B$3:$L$3),($B$11:$L$21)),TRANSPOSE(B423:L423*$B$3:$L$3)))</f>
        <v>1.05181068635813</v>
      </c>
      <c r="O423" s="24">
        <f t="shared" si="12"/>
        <v>-0.114462637321688</v>
      </c>
      <c r="P423" s="25" cm="1">
        <f t="array" ref="P423">SUMPRODUCT($B423:$L423,$B$5:$L$5)+SUMPRODUCT($B423:$L423,$B$4:$L$4)*$B$2</f>
        <v>-0.12039302512368701</v>
      </c>
      <c r="Q423" s="25" cm="1">
        <f t="array" ref="Q423">SQRT((SUMPRODUCT($B423:$L423,$B$4:$L$4)^2)*($B$3^2)+SUMPRODUCT(($B423:$L423^2),($B$6:$L$6^2)))</f>
        <v>0.98524218082722603</v>
      </c>
      <c r="R423" s="24">
        <f t="shared" si="13"/>
        <v>-0.122196377161403</v>
      </c>
    </row>
    <row r="424" spans="1:18" x14ac:dyDescent="0.3">
      <c r="A424" s="24">
        <v>387</v>
      </c>
      <c r="B424" s="24">
        <v>0.244593387217894</v>
      </c>
      <c r="C424" s="24">
        <v>0.44040097514968402</v>
      </c>
      <c r="D424" s="24">
        <v>0.39330885304761898</v>
      </c>
      <c r="E424" s="24">
        <v>1.30481076253058</v>
      </c>
      <c r="F424" s="24">
        <v>1.68191708715088</v>
      </c>
      <c r="G424" s="24">
        <v>-0.90940859681264696</v>
      </c>
      <c r="H424" s="24">
        <v>-0.244241727890468</v>
      </c>
      <c r="I424" s="24">
        <v>0.211903309272059</v>
      </c>
      <c r="J424" s="24">
        <v>0.30969664702023397</v>
      </c>
      <c r="K424" s="24">
        <v>0.59761999667732002</v>
      </c>
      <c r="L424" s="24">
        <v>-3.0306006933631502</v>
      </c>
      <c r="M424" s="25" cm="1">
        <f t="array" ref="M424">SUMPRODUCT(B424:L424,$B$2:$L$2)</f>
        <v>0.14419799383940499</v>
      </c>
      <c r="N424" s="25" cm="1">
        <f t="array" ref="N424">SQRT(MMULT(MMULT((B424:L424*$B$3:$L$3),($B$11:$L$21)),TRANSPOSE(B424:L424*$B$3:$L$3)))</f>
        <v>0.83552010687971101</v>
      </c>
      <c r="O424" s="24">
        <f t="shared" si="12"/>
        <v>0.17258470819801</v>
      </c>
      <c r="P424" s="25" cm="1">
        <f t="array" ref="P424">SUMPRODUCT($B424:$L424,$B$5:$L$5)+SUMPRODUCT($B424:$L424,$B$4:$L$4)*$B$2</f>
        <v>0.14419799383940499</v>
      </c>
      <c r="Q424" s="25" cm="1">
        <f t="array" ref="Q424">SQRT((SUMPRODUCT($B424:$L424,$B$4:$L$4)^2)*($B$3^2)+SUMPRODUCT(($B424:$L424^2),($B$6:$L$6^2)))</f>
        <v>0.783223569260316</v>
      </c>
      <c r="R424" s="24">
        <f t="shared" si="13"/>
        <v>0.18410834338857601</v>
      </c>
    </row>
    <row r="425" spans="1:18" x14ac:dyDescent="0.3">
      <c r="A425" s="24">
        <v>388</v>
      </c>
      <c r="B425" s="24">
        <v>0.297860380910971</v>
      </c>
      <c r="C425" s="24">
        <v>-0.44921632836584702</v>
      </c>
      <c r="D425" s="24">
        <v>0.56312927716623595</v>
      </c>
      <c r="E425" s="24">
        <v>-0.17602669169297699</v>
      </c>
      <c r="F425" s="24">
        <v>1.8049989626049401</v>
      </c>
      <c r="G425" s="24">
        <v>-0.475286646010119</v>
      </c>
      <c r="H425" s="24">
        <v>-3.9140061481773798E-2</v>
      </c>
      <c r="I425" s="24">
        <v>0.63699258139573101</v>
      </c>
      <c r="J425" s="24">
        <v>1.7582017322053101</v>
      </c>
      <c r="K425" s="24">
        <v>0.67697028475847898</v>
      </c>
      <c r="L425" s="24">
        <v>-3.5984834914909598</v>
      </c>
      <c r="M425" s="25" cm="1">
        <f t="array" ref="M425">SUMPRODUCT(B425:L425,$B$2:$L$2)</f>
        <v>5.8762640919815902E-2</v>
      </c>
      <c r="N425" s="25" cm="1">
        <f t="array" ref="N425">SQRT(MMULT(MMULT((B425:L425*$B$3:$L$3),($B$11:$L$21)),TRANSPOSE(B425:L425*$B$3:$L$3)))</f>
        <v>0.69066348524854604</v>
      </c>
      <c r="O425" s="24">
        <f t="shared" si="12"/>
        <v>8.5081435713470904E-2</v>
      </c>
      <c r="P425" s="25" cm="1">
        <f t="array" ref="P425">SUMPRODUCT($B425:$L425,$B$5:$L$5)+SUMPRODUCT($B425:$L425,$B$4:$L$4)*$B$2</f>
        <v>5.8762640919814098E-2</v>
      </c>
      <c r="Q425" s="25" cm="1">
        <f t="array" ref="Q425">SQRT((SUMPRODUCT($B425:$L425,$B$4:$L$4)^2)*($B$3^2)+SUMPRODUCT(($B425:$L425^2),($B$6:$L$6^2)))</f>
        <v>0.83448029217807895</v>
      </c>
      <c r="R425" s="24">
        <f t="shared" si="13"/>
        <v>7.0418248903683006E-2</v>
      </c>
    </row>
    <row r="426" spans="1:18" x14ac:dyDescent="0.3">
      <c r="A426" s="24">
        <v>389</v>
      </c>
      <c r="B426" s="24">
        <v>1.2700986706517401</v>
      </c>
      <c r="C426" s="24">
        <v>1.75853403287095</v>
      </c>
      <c r="D426" s="24">
        <v>0.31236038017137502</v>
      </c>
      <c r="E426" s="24">
        <v>1.1907531512014999</v>
      </c>
      <c r="F426" s="24">
        <v>0.70747156569370795</v>
      </c>
      <c r="G426" s="24">
        <v>-0.54042259231425105</v>
      </c>
      <c r="H426" s="24">
        <v>-0.95806621608238596</v>
      </c>
      <c r="I426" s="24">
        <v>-0.52746853808514005</v>
      </c>
      <c r="J426" s="24">
        <v>-0.11131851268802</v>
      </c>
      <c r="K426" s="24">
        <v>1.6104537736420499</v>
      </c>
      <c r="L426" s="24">
        <v>-3.7123957150615201</v>
      </c>
      <c r="M426" s="25" cm="1">
        <f t="array" ref="M426">SUMPRODUCT(B426:L426,$B$2:$L$2)</f>
        <v>0.101991031177986</v>
      </c>
      <c r="N426" s="25" cm="1">
        <f t="array" ref="N426">SQRT(MMULT(MMULT((B426:L426*$B$3:$L$3),($B$11:$L$21)),TRANSPOSE(B426:L426*$B$3:$L$3)))</f>
        <v>1.0617558923280199</v>
      </c>
      <c r="O426" s="24">
        <f t="shared" si="12"/>
        <v>9.6058832274864198E-2</v>
      </c>
      <c r="P426" s="25" cm="1">
        <f t="array" ref="P426">SUMPRODUCT($B426:$L426,$B$5:$L$5)+SUMPRODUCT($B426:$L426,$B$4:$L$4)*$B$2</f>
        <v>0.101991031177986</v>
      </c>
      <c r="Q426" s="25" cm="1">
        <f t="array" ref="Q426">SQRT((SUMPRODUCT($B426:$L426,$B$4:$L$4)^2)*($B$3^2)+SUMPRODUCT(($B426:$L426^2),($B$6:$L$6^2)))</f>
        <v>0.96212630813736899</v>
      </c>
      <c r="R426" s="24">
        <f t="shared" si="13"/>
        <v>0.106005864630639</v>
      </c>
    </row>
    <row r="427" spans="1:18" x14ac:dyDescent="0.3">
      <c r="A427" s="24">
        <v>390</v>
      </c>
      <c r="B427" s="24">
        <v>-0.637608338700551</v>
      </c>
      <c r="C427" s="24">
        <v>1.5211846132048801</v>
      </c>
      <c r="D427" s="24">
        <v>1.3753942657251801</v>
      </c>
      <c r="E427" s="24">
        <v>8.8646722380822905E-3</v>
      </c>
      <c r="F427" s="24">
        <v>1.1556345575764699</v>
      </c>
      <c r="G427" s="24">
        <v>1.3853652971666499</v>
      </c>
      <c r="H427" s="24">
        <v>-0.73471782946070496</v>
      </c>
      <c r="I427" s="24">
        <v>1.5507527694146199</v>
      </c>
      <c r="J427" s="24">
        <v>1.0901902041620199</v>
      </c>
      <c r="K427" s="24">
        <v>-0.53772389369168705</v>
      </c>
      <c r="L427" s="24">
        <v>-5.1773363176349498</v>
      </c>
      <c r="M427" s="25" cm="1">
        <f t="array" ref="M427">SUMPRODUCT(B427:L427,$B$2:$L$2)</f>
        <v>0.28046619613316498</v>
      </c>
      <c r="N427" s="25" cm="1">
        <f t="array" ref="N427">SQRT(MMULT(MMULT((B427:L427*$B$3:$L$3),($B$11:$L$21)),TRANSPOSE(B427:L427*$B$3:$L$3)))</f>
        <v>1.36613954681543</v>
      </c>
      <c r="O427" s="24">
        <f t="shared" si="12"/>
        <v>0.20529835095320401</v>
      </c>
      <c r="P427" s="25" cm="1">
        <f t="array" ref="P427">SUMPRODUCT($B427:$L427,$B$5:$L$5)+SUMPRODUCT($B427:$L427,$B$4:$L$4)*$B$2</f>
        <v>0.28046619613316298</v>
      </c>
      <c r="Q427" s="25" cm="1">
        <f t="array" ref="Q427">SQRT((SUMPRODUCT($B427:$L427,$B$4:$L$4)^2)*($B$3^2)+SUMPRODUCT(($B427:$L427^2),($B$6:$L$6^2)))</f>
        <v>1.4558482229030001</v>
      </c>
      <c r="R427" s="24">
        <f t="shared" si="13"/>
        <v>0.192647964067233</v>
      </c>
    </row>
    <row r="428" spans="1:18" x14ac:dyDescent="0.3">
      <c r="A428" s="24">
        <v>391</v>
      </c>
      <c r="B428" s="24">
        <v>1.96933636261752</v>
      </c>
      <c r="C428" s="24">
        <v>1.8859275331306</v>
      </c>
      <c r="D428" s="24">
        <v>-0.40944234803165203</v>
      </c>
      <c r="E428" s="24">
        <v>-0.209795480988413</v>
      </c>
      <c r="F428" s="24">
        <v>0.71202717619724099</v>
      </c>
      <c r="G428" s="24">
        <v>-0.41190200536386001</v>
      </c>
      <c r="H428" s="24">
        <v>-5.2625399388739301E-2</v>
      </c>
      <c r="I428" s="24">
        <v>1.7617394819193399</v>
      </c>
      <c r="J428" s="24">
        <v>0.30718083215594</v>
      </c>
      <c r="K428" s="24">
        <v>1.56187000211533</v>
      </c>
      <c r="L428" s="24">
        <v>-6.1143161543632996</v>
      </c>
      <c r="M428" s="25" cm="1">
        <f t="array" ref="M428">SUMPRODUCT(B428:L428,$B$2:$L$2)</f>
        <v>-0.17378533132835899</v>
      </c>
      <c r="N428" s="25" cm="1">
        <f t="array" ref="N428">SQRT(MMULT(MMULT((B428:L428*$B$3:$L$3),($B$11:$L$21)),TRANSPOSE(B428:L428*$B$3:$L$3)))</f>
        <v>1.25706079324691</v>
      </c>
      <c r="O428" s="24">
        <f t="shared" si="12"/>
        <v>-0.13824735626308299</v>
      </c>
      <c r="P428" s="25" cm="1">
        <f t="array" ref="P428">SUMPRODUCT($B428:$L428,$B$5:$L$5)+SUMPRODUCT($B428:$L428,$B$4:$L$4)*$B$2</f>
        <v>-0.17378533132835999</v>
      </c>
      <c r="Q428" s="25" cm="1">
        <f t="array" ref="Q428">SQRT((SUMPRODUCT($B428:$L428,$B$4:$L$4)^2)*($B$3^2)+SUMPRODUCT(($B428:$L428^2),($B$6:$L$6^2)))</f>
        <v>1.2908889049110801</v>
      </c>
      <c r="R428" s="24">
        <f t="shared" si="13"/>
        <v>-0.13462454489089501</v>
      </c>
    </row>
    <row r="429" spans="1:18" x14ac:dyDescent="0.3">
      <c r="A429" s="24">
        <v>392</v>
      </c>
      <c r="B429" s="24">
        <v>-0.76679119552685804</v>
      </c>
      <c r="C429" s="24">
        <v>-0.69759283213748802</v>
      </c>
      <c r="D429" s="24">
        <v>-0.31827636512686702</v>
      </c>
      <c r="E429" s="24">
        <v>1.28138596653111</v>
      </c>
      <c r="F429" s="24">
        <v>1.66338649950176</v>
      </c>
      <c r="G429" s="24">
        <v>0.16342141066003099</v>
      </c>
      <c r="H429" s="24">
        <v>1.72239864695074</v>
      </c>
      <c r="I429" s="24">
        <v>0.64665076584700898</v>
      </c>
      <c r="J429" s="24">
        <v>0.67303535605774001</v>
      </c>
      <c r="K429" s="24">
        <v>0.88124964847405496</v>
      </c>
      <c r="L429" s="24">
        <v>-4.2488679012312396</v>
      </c>
      <c r="M429" s="25" cm="1">
        <f t="array" ref="M429">SUMPRODUCT(B429:L429,$B$2:$L$2)</f>
        <v>-0.15467951617456199</v>
      </c>
      <c r="N429" s="25" cm="1">
        <f t="array" ref="N429">SQRT(MMULT(MMULT((B429:L429*$B$3:$L$3),($B$11:$L$21)),TRANSPOSE(B429:L429*$B$3:$L$3)))</f>
        <v>0.97866869561651404</v>
      </c>
      <c r="O429" s="24">
        <f t="shared" si="12"/>
        <v>-0.158050949077432</v>
      </c>
      <c r="P429" s="25" cm="1">
        <f t="array" ref="P429">SUMPRODUCT($B429:$L429,$B$5:$L$5)+SUMPRODUCT($B429:$L429,$B$4:$L$4)*$B$2</f>
        <v>-0.15467951617456599</v>
      </c>
      <c r="Q429" s="25" cm="1">
        <f t="array" ref="Q429">SQRT((SUMPRODUCT($B429:$L429,$B$4:$L$4)^2)*($B$3^2)+SUMPRODUCT(($B429:$L429^2),($B$6:$L$6^2)))</f>
        <v>0.92514376375298402</v>
      </c>
      <c r="R429" s="24">
        <f t="shared" si="13"/>
        <v>-0.16719511305689899</v>
      </c>
    </row>
    <row r="430" spans="1:18" x14ac:dyDescent="0.3">
      <c r="A430" s="24">
        <v>393</v>
      </c>
      <c r="B430" s="24">
        <v>0.831859525451912</v>
      </c>
      <c r="C430" s="24">
        <v>-0.44032538850696601</v>
      </c>
      <c r="D430" s="24">
        <v>0.16748372243186299</v>
      </c>
      <c r="E430" s="24">
        <v>0.98000857030600097</v>
      </c>
      <c r="F430" s="24">
        <v>0.629526464345326</v>
      </c>
      <c r="G430" s="24">
        <v>-0.59516768611744597</v>
      </c>
      <c r="H430" s="24">
        <v>-0.32832120391436798</v>
      </c>
      <c r="I430" s="24">
        <v>1.4904144315637999</v>
      </c>
      <c r="J430" s="24">
        <v>0.25113725758106997</v>
      </c>
      <c r="K430" s="24">
        <v>0.18654520406610001</v>
      </c>
      <c r="L430" s="24">
        <v>-2.1731608972073002</v>
      </c>
      <c r="M430" s="25" cm="1">
        <f t="array" ref="M430">SUMPRODUCT(B430:L430,$B$2:$L$2)</f>
        <v>7.7283938428869103E-2</v>
      </c>
      <c r="N430" s="25" cm="1">
        <f t="array" ref="N430">SQRT(MMULT(MMULT((B430:L430*$B$3:$L$3),($B$11:$L$21)),TRANSPOSE(B430:L430*$B$3:$L$3)))</f>
        <v>0.61611632304174802</v>
      </c>
      <c r="O430" s="24">
        <f t="shared" si="12"/>
        <v>0.125437251925611</v>
      </c>
      <c r="P430" s="25" cm="1">
        <f t="array" ref="P430">SUMPRODUCT($B430:$L430,$B$5:$L$5)+SUMPRODUCT($B430:$L430,$B$4:$L$4)*$B$2</f>
        <v>7.7283938428866994E-2</v>
      </c>
      <c r="Q430" s="25" cm="1">
        <f t="array" ref="Q430">SQRT((SUMPRODUCT($B430:$L430,$B$4:$L$4)^2)*($B$3^2)+SUMPRODUCT(($B430:$L430^2),($B$6:$L$6^2)))</f>
        <v>0.66319491929535601</v>
      </c>
      <c r="R430" s="24">
        <f t="shared" si="13"/>
        <v>0.116532766130026</v>
      </c>
    </row>
    <row r="431" spans="1:18" x14ac:dyDescent="0.3">
      <c r="A431" s="24">
        <v>394</v>
      </c>
      <c r="B431" s="24">
        <v>1.82200434174055</v>
      </c>
      <c r="C431" s="24">
        <v>0.45555575458599201</v>
      </c>
      <c r="D431" s="24">
        <v>-0.71411381340435698</v>
      </c>
      <c r="E431" s="24">
        <v>0.57535667516001898</v>
      </c>
      <c r="F431" s="24">
        <v>0.249824517170706</v>
      </c>
      <c r="G431" s="24">
        <v>0.31359665345029297</v>
      </c>
      <c r="H431" s="24">
        <v>0.465284975247094</v>
      </c>
      <c r="I431" s="24">
        <v>0.219220852517992</v>
      </c>
      <c r="J431" s="24">
        <v>0.18895509871077901</v>
      </c>
      <c r="K431" s="24">
        <v>0.93431460674787004</v>
      </c>
      <c r="L431" s="24">
        <v>-3.5099996619269298</v>
      </c>
      <c r="M431" s="25" cm="1">
        <f t="array" ref="M431">SUMPRODUCT(B431:L431,$B$2:$L$2)</f>
        <v>-0.21588642153805301</v>
      </c>
      <c r="N431" s="25" cm="1">
        <f t="array" ref="N431">SQRT(MMULT(MMULT((B431:L431*$B$3:$L$3),($B$11:$L$21)),TRANSPOSE(B431:L431*$B$3:$L$3)))</f>
        <v>0.79532301601623301</v>
      </c>
      <c r="O431" s="24">
        <f t="shared" si="12"/>
        <v>-0.27144495656548001</v>
      </c>
      <c r="P431" s="25" cm="1">
        <f t="array" ref="P431">SUMPRODUCT($B431:$L431,$B$5:$L$5)+SUMPRODUCT($B431:$L431,$B$4:$L$4)*$B$2</f>
        <v>-0.21588642153805501</v>
      </c>
      <c r="Q431" s="25" cm="1">
        <f t="array" ref="Q431">SQRT((SUMPRODUCT($B431:$L431,$B$4:$L$4)^2)*($B$3^2)+SUMPRODUCT(($B431:$L431^2),($B$6:$L$6^2)))</f>
        <v>0.75588062758472396</v>
      </c>
      <c r="R431" s="24">
        <f t="shared" si="13"/>
        <v>-0.28560914734364901</v>
      </c>
    </row>
    <row r="432" spans="1:18" x14ac:dyDescent="0.3">
      <c r="A432" s="24">
        <v>395</v>
      </c>
      <c r="B432" s="24">
        <v>1.7913968040747501</v>
      </c>
      <c r="C432" s="24">
        <v>-0.76341974859623596</v>
      </c>
      <c r="D432" s="24">
        <v>-0.25514533427360803</v>
      </c>
      <c r="E432" s="24">
        <v>-0.20191632227909001</v>
      </c>
      <c r="F432" s="24">
        <v>-0.80684400907005804</v>
      </c>
      <c r="G432" s="24">
        <v>0.886985619064659</v>
      </c>
      <c r="H432" s="24">
        <v>-0.156997398753322</v>
      </c>
      <c r="I432" s="24">
        <v>-0.44485973806666701</v>
      </c>
      <c r="J432" s="24">
        <v>0.55400296368744295</v>
      </c>
      <c r="K432" s="24">
        <v>-0.69440542482724299</v>
      </c>
      <c r="L432" s="24">
        <v>1.0912025890393799</v>
      </c>
      <c r="M432" s="25" cm="1">
        <f t="array" ref="M432">SUMPRODUCT(B432:L432,$B$2:$L$2)</f>
        <v>-1.31632300727666E-2</v>
      </c>
      <c r="N432" s="25" cm="1">
        <f t="array" ref="N432">SQRT(MMULT(MMULT((B432:L432*$B$3:$L$3),($B$11:$L$21)),TRANSPOSE(B432:L432*$B$3:$L$3)))</f>
        <v>0.418656745199249</v>
      </c>
      <c r="O432" s="24">
        <f t="shared" si="12"/>
        <v>-3.1441581256506201E-2</v>
      </c>
      <c r="P432" s="25" cm="1">
        <f t="array" ref="P432">SUMPRODUCT($B432:$L432,$B$5:$L$5)+SUMPRODUCT($B432:$L432,$B$4:$L$4)*$B$2</f>
        <v>-1.3163230072767099E-2</v>
      </c>
      <c r="Q432" s="25" cm="1">
        <f t="array" ref="Q432">SQRT((SUMPRODUCT($B432:$L432,$B$4:$L$4)^2)*($B$3^2)+SUMPRODUCT(($B432:$L432^2),($B$6:$L$6^2)))</f>
        <v>0.416638378142415</v>
      </c>
      <c r="R432" s="24">
        <f t="shared" si="13"/>
        <v>-3.15938971619837E-2</v>
      </c>
    </row>
    <row r="433" spans="1:18" x14ac:dyDescent="0.3">
      <c r="A433" s="24">
        <v>396</v>
      </c>
      <c r="B433" s="24">
        <v>1.87028294772286</v>
      </c>
      <c r="C433" s="24">
        <v>1.2437514938215</v>
      </c>
      <c r="D433" s="24">
        <v>0.913294847694328</v>
      </c>
      <c r="E433" s="24">
        <v>0.19958273821597</v>
      </c>
      <c r="F433" s="24">
        <v>0.26353280148634101</v>
      </c>
      <c r="G433" s="24">
        <v>0.32150597669618602</v>
      </c>
      <c r="H433" s="24">
        <v>-0.695298153446404</v>
      </c>
      <c r="I433" s="24">
        <v>-0.39473135914601698</v>
      </c>
      <c r="J433" s="24">
        <v>1.93649000822151</v>
      </c>
      <c r="K433" s="24">
        <v>0.90764804392709797</v>
      </c>
      <c r="L433" s="24">
        <v>-5.56605934519337</v>
      </c>
      <c r="M433" s="25" cm="1">
        <f t="array" ref="M433">SUMPRODUCT(B433:L433,$B$2:$L$2)</f>
        <v>2.41241049384395E-2</v>
      </c>
      <c r="N433" s="25" cm="1">
        <f t="array" ref="N433">SQRT(MMULT(MMULT((B433:L433*$B$3:$L$3),($B$11:$L$21)),TRANSPOSE(B433:L433*$B$3:$L$3)))</f>
        <v>1.08201120766486</v>
      </c>
      <c r="O433" s="24">
        <f t="shared" si="12"/>
        <v>2.2295614654956199E-2</v>
      </c>
      <c r="P433" s="25" cm="1">
        <f t="array" ref="P433">SUMPRODUCT($B433:$L433,$B$5:$L$5)+SUMPRODUCT($B433:$L433,$B$4:$L$4)*$B$2</f>
        <v>2.4124104938438501E-2</v>
      </c>
      <c r="Q433" s="25" cm="1">
        <f t="array" ref="Q433">SQRT((SUMPRODUCT($B433:$L433,$B$4:$L$4)^2)*($B$3^2)+SUMPRODUCT(($B433:$L433^2),($B$6:$L$6^2)))</f>
        <v>1.1938897285690899</v>
      </c>
      <c r="R433" s="24">
        <f t="shared" si="13"/>
        <v>2.02063091432674E-2</v>
      </c>
    </row>
    <row r="434" spans="1:18" x14ac:dyDescent="0.3">
      <c r="A434" s="24">
        <v>397</v>
      </c>
      <c r="B434" s="24">
        <v>0.76924650059324196</v>
      </c>
      <c r="C434" s="24">
        <v>1.6211603481027601</v>
      </c>
      <c r="D434" s="24">
        <v>-0.17893219148342501</v>
      </c>
      <c r="E434" s="24">
        <v>1.0073728765605701</v>
      </c>
      <c r="F434" s="24">
        <v>-0.48556330349299698</v>
      </c>
      <c r="G434" s="24">
        <v>0.59276356526597695</v>
      </c>
      <c r="H434" s="24">
        <v>0.86166506284053901</v>
      </c>
      <c r="I434" s="24">
        <v>-0.241941010143537</v>
      </c>
      <c r="J434" s="24">
        <v>1.2656723403324901</v>
      </c>
      <c r="K434" s="24">
        <v>1.10157746683646</v>
      </c>
      <c r="L434" s="24">
        <v>-5.3130216554120899</v>
      </c>
      <c r="M434" s="25" cm="1">
        <f t="array" ref="M434">SUMPRODUCT(B434:L434,$B$2:$L$2)</f>
        <v>-0.19935449533557101</v>
      </c>
      <c r="N434" s="25" cm="1">
        <f t="array" ref="N434">SQRT(MMULT(MMULT((B434:L434*$B$3:$L$3),($B$11:$L$21)),TRANSPOSE(B434:L434*$B$3:$L$3)))</f>
        <v>1.01261899217211</v>
      </c>
      <c r="O434" s="24">
        <f t="shared" si="12"/>
        <v>-0.196870191924751</v>
      </c>
      <c r="P434" s="25" cm="1">
        <f t="array" ref="P434">SUMPRODUCT($B434:$L434,$B$5:$L$5)+SUMPRODUCT($B434:$L434,$B$4:$L$4)*$B$2</f>
        <v>-0.19935449533557201</v>
      </c>
      <c r="Q434" s="25" cm="1">
        <f t="array" ref="Q434">SQRT((SUMPRODUCT($B434:$L434,$B$4:$L$4)^2)*($B$3^2)+SUMPRODUCT(($B434:$L434^2),($B$6:$L$6^2)))</f>
        <v>1.0608388794511601</v>
      </c>
      <c r="R434" s="24">
        <f t="shared" si="13"/>
        <v>-0.187921558303661</v>
      </c>
    </row>
    <row r="435" spans="1:18" x14ac:dyDescent="0.3">
      <c r="A435" s="24">
        <v>398</v>
      </c>
      <c r="B435" s="24">
        <v>-0.904239656680356</v>
      </c>
      <c r="C435" s="24">
        <v>1.2676003534370599</v>
      </c>
      <c r="D435" s="24">
        <v>-0.82846976200428801</v>
      </c>
      <c r="E435" s="24">
        <v>-0.96484520832707499</v>
      </c>
      <c r="F435" s="24">
        <v>-0.49065921508320398</v>
      </c>
      <c r="G435" s="24">
        <v>5.0417412042566001E-2</v>
      </c>
      <c r="H435" s="24">
        <v>1.43414238459013</v>
      </c>
      <c r="I435" s="24">
        <v>-0.40003897592891502</v>
      </c>
      <c r="J435" s="24">
        <v>-0.28243378586232598</v>
      </c>
      <c r="K435" s="24">
        <v>0.843254167673536</v>
      </c>
      <c r="L435" s="24">
        <v>1.27527228614287</v>
      </c>
      <c r="M435" s="25" cm="1">
        <f t="array" ref="M435">SUMPRODUCT(B435:L435,$B$2:$L$2)</f>
        <v>-5.1557878818663902E-2</v>
      </c>
      <c r="N435" s="25" cm="1">
        <f t="array" ref="N435">SQRT(MMULT(MMULT((B435:L435*$B$3:$L$3),($B$11:$L$21)),TRANSPOSE(B435:L435*$B$3:$L$3)))</f>
        <v>0.72811059028833602</v>
      </c>
      <c r="O435" s="24">
        <f t="shared" si="12"/>
        <v>-7.0810505308330496E-2</v>
      </c>
      <c r="P435" s="25" cm="1">
        <f t="array" ref="P435">SUMPRODUCT($B435:$L435,$B$5:$L$5)+SUMPRODUCT($B435:$L435,$B$4:$L$4)*$B$2</f>
        <v>-5.1557878818661397E-2</v>
      </c>
      <c r="Q435" s="25" cm="1">
        <f t="array" ref="Q435">SQRT((SUMPRODUCT($B435:$L435,$B$4:$L$4)^2)*($B$3^2)+SUMPRODUCT(($B435:$L435^2),($B$6:$L$6^2)))</f>
        <v>0.73422176228571601</v>
      </c>
      <c r="R435" s="24">
        <f t="shared" si="13"/>
        <v>-7.0221125914540994E-2</v>
      </c>
    </row>
    <row r="436" spans="1:18" x14ac:dyDescent="0.3">
      <c r="A436" s="24">
        <v>399</v>
      </c>
      <c r="B436" s="24">
        <v>1.77080584656568</v>
      </c>
      <c r="C436" s="24">
        <v>-0.317357904340619</v>
      </c>
      <c r="D436" s="24">
        <v>-0.54427654087253996</v>
      </c>
      <c r="E436" s="24">
        <v>1.7039030979621901</v>
      </c>
      <c r="F436" s="24">
        <v>0.93004927506435098</v>
      </c>
      <c r="G436" s="24">
        <v>0.18087534566431501</v>
      </c>
      <c r="H436" s="24">
        <v>-0.93921787495805598</v>
      </c>
      <c r="I436" s="24">
        <v>1.79453467901988</v>
      </c>
      <c r="J436" s="24">
        <v>1.0872625655300501</v>
      </c>
      <c r="K436" s="24">
        <v>0.70745440640910395</v>
      </c>
      <c r="L436" s="24">
        <v>-5.3740328960443504</v>
      </c>
      <c r="M436" s="25" cm="1">
        <f t="array" ref="M436">SUMPRODUCT(B436:L436,$B$2:$L$2)</f>
        <v>-0.17813956423737201</v>
      </c>
      <c r="N436" s="25" cm="1">
        <f t="array" ref="N436">SQRT(MMULT(MMULT((B436:L436*$B$3:$L$3),($B$11:$L$21)),TRANSPOSE(B436:L436*$B$3:$L$3)))</f>
        <v>1.1618711546951199</v>
      </c>
      <c r="O436" s="24">
        <f t="shared" si="12"/>
        <v>-0.15332127277410301</v>
      </c>
      <c r="P436" s="25" cm="1">
        <f t="array" ref="P436">SUMPRODUCT($B436:$L436,$B$5:$L$5)+SUMPRODUCT($B436:$L436,$B$4:$L$4)*$B$2</f>
        <v>-0.17813956423737601</v>
      </c>
      <c r="Q436" s="25" cm="1">
        <f t="array" ref="Q436">SQRT((SUMPRODUCT($B436:$L436,$B$4:$L$4)^2)*($B$3^2)+SUMPRODUCT(($B436:$L436^2),($B$6:$L$6^2)))</f>
        <v>1.16572791629679</v>
      </c>
      <c r="R436" s="24">
        <f t="shared" si="13"/>
        <v>-0.152814015815353</v>
      </c>
    </row>
    <row r="437" spans="1:18" x14ac:dyDescent="0.3">
      <c r="A437" s="24">
        <v>400</v>
      </c>
      <c r="B437" s="24">
        <v>-0.68499457419576104</v>
      </c>
      <c r="C437" s="24">
        <v>1.9984447263871901</v>
      </c>
      <c r="D437" s="24">
        <v>1.4730946164079901</v>
      </c>
      <c r="E437" s="24">
        <v>1.7548228358573099</v>
      </c>
      <c r="F437" s="24">
        <v>0.49425377440033302</v>
      </c>
      <c r="G437" s="24">
        <v>-0.63712601753430598</v>
      </c>
      <c r="H437" s="24">
        <v>-0.56773022996568601</v>
      </c>
      <c r="I437" s="24">
        <v>-3.47382050885938E-2</v>
      </c>
      <c r="J437" s="24">
        <v>-0.267983018735164</v>
      </c>
      <c r="K437" s="24">
        <v>0.67145023323757103</v>
      </c>
      <c r="L437" s="24">
        <v>-3.1994941407708901</v>
      </c>
      <c r="M437" s="25" cm="1">
        <f t="array" ref="M437">SUMPRODUCT(B437:L437,$B$2:$L$2)</f>
        <v>0.39744471068554799</v>
      </c>
      <c r="N437" s="25" cm="1">
        <f t="array" ref="N437">SQRT(MMULT(MMULT((B437:L437*$B$3:$L$3),($B$11:$L$21)),TRANSPOSE(B437:L437*$B$3:$L$3)))</f>
        <v>1.4280835710219999</v>
      </c>
      <c r="O437" s="24">
        <f t="shared" si="12"/>
        <v>0.278306339173918</v>
      </c>
      <c r="P437" s="25" cm="1">
        <f t="array" ref="P437">SUMPRODUCT($B437:$L437,$B$5:$L$5)+SUMPRODUCT($B437:$L437,$B$4:$L$4)*$B$2</f>
        <v>0.39744471068554799</v>
      </c>
      <c r="Q437" s="25" cm="1">
        <f t="array" ref="Q437">SQRT((SUMPRODUCT($B437:$L437,$B$4:$L$4)^2)*($B$3^2)+SUMPRODUCT(($B437:$L437^2),($B$6:$L$6^2)))</f>
        <v>1.3306843700766799</v>
      </c>
      <c r="R437" s="24">
        <f t="shared" si="13"/>
        <v>0.29867692115647598</v>
      </c>
    </row>
    <row r="438" spans="1:18" x14ac:dyDescent="0.3">
      <c r="A438" s="24">
        <v>401</v>
      </c>
      <c r="B438" s="24">
        <v>-0.16340895388865301</v>
      </c>
      <c r="C438" s="24">
        <v>-0.94652836463499801</v>
      </c>
      <c r="D438" s="24">
        <v>1.99060963179466</v>
      </c>
      <c r="E438" s="24">
        <v>0.94019211448101603</v>
      </c>
      <c r="F438" s="24">
        <v>-0.69955399305064303</v>
      </c>
      <c r="G438" s="24">
        <v>0.69956865856248895</v>
      </c>
      <c r="H438" s="24">
        <v>5.7566137489197998E-2</v>
      </c>
      <c r="I438" s="24">
        <v>0.43554763939296798</v>
      </c>
      <c r="J438" s="24">
        <v>-0.56497948241414198</v>
      </c>
      <c r="K438" s="24">
        <v>-0.80579281338455799</v>
      </c>
      <c r="L438" s="24">
        <v>5.6779425652662599E-2</v>
      </c>
      <c r="M438" s="25" cm="1">
        <f t="array" ref="M438">SUMPRODUCT(B438:L438,$B$2:$L$2)</f>
        <v>0.45313017898598101</v>
      </c>
      <c r="N438" s="25" cm="1">
        <f t="array" ref="N438">SQRT(MMULT(MMULT((B438:L438*$B$3:$L$3),($B$11:$L$21)),TRANSPOSE(B438:L438*$B$3:$L$3)))</f>
        <v>1.2894779490689501</v>
      </c>
      <c r="O438" s="24">
        <f t="shared" si="12"/>
        <v>0.35140591532655302</v>
      </c>
      <c r="P438" s="25" cm="1">
        <f t="array" ref="P438">SUMPRODUCT($B438:$L438,$B$5:$L$5)+SUMPRODUCT($B438:$L438,$B$4:$L$4)*$B$2</f>
        <v>0.45313017898597902</v>
      </c>
      <c r="Q438" s="25" cm="1">
        <f t="array" ref="Q438">SQRT((SUMPRODUCT($B438:$L438,$B$4:$L$4)^2)*($B$3^2)+SUMPRODUCT(($B438:$L438^2),($B$6:$L$6^2)))</f>
        <v>1.2940206245998001</v>
      </c>
      <c r="R438" s="24">
        <f t="shared" si="13"/>
        <v>0.35017230048100501</v>
      </c>
    </row>
    <row r="439" spans="1:18" x14ac:dyDescent="0.3">
      <c r="A439" s="24">
        <v>402</v>
      </c>
      <c r="B439" s="24">
        <v>3.34376225470372E-2</v>
      </c>
      <c r="C439" s="24">
        <v>0.46320431575960203</v>
      </c>
      <c r="D439" s="24">
        <v>1.4049558308855601</v>
      </c>
      <c r="E439" s="24">
        <v>0.58851488839434496</v>
      </c>
      <c r="F439" s="24">
        <v>0.64601911827765901</v>
      </c>
      <c r="G439" s="24">
        <v>-4.5632789239105097E-2</v>
      </c>
      <c r="H439" s="24">
        <v>-0.452019937220693</v>
      </c>
      <c r="I439" s="24">
        <v>0.31349316393969801</v>
      </c>
      <c r="J439" s="24">
        <v>0.48411519794686397</v>
      </c>
      <c r="K439" s="24">
        <v>1.69097435700336</v>
      </c>
      <c r="L439" s="24">
        <v>-4.12706176829432</v>
      </c>
      <c r="M439" s="25" cm="1">
        <f t="array" ref="M439">SUMPRODUCT(B439:L439,$B$2:$L$2)</f>
        <v>0.22695620536002001</v>
      </c>
      <c r="N439" s="25" cm="1">
        <f t="array" ref="N439">SQRT(MMULT(MMULT((B439:L439*$B$3:$L$3),($B$11:$L$21)),TRANSPOSE(B439:L439*$B$3:$L$3)))</f>
        <v>1.0739986561958701</v>
      </c>
      <c r="O439" s="24">
        <f t="shared" si="12"/>
        <v>0.21131889136984999</v>
      </c>
      <c r="P439" s="25" cm="1">
        <f t="array" ref="P439">SUMPRODUCT($B439:$L439,$B$5:$L$5)+SUMPRODUCT($B439:$L439,$B$4:$L$4)*$B$2</f>
        <v>0.22695620536001901</v>
      </c>
      <c r="Q439" s="25" cm="1">
        <f t="array" ref="Q439">SQRT((SUMPRODUCT($B439:$L439,$B$4:$L$4)^2)*($B$3^2)+SUMPRODUCT(($B439:$L439^2),($B$6:$L$6^2)))</f>
        <v>1.15731072139469</v>
      </c>
      <c r="R439" s="24">
        <f t="shared" si="13"/>
        <v>0.19610654352748999</v>
      </c>
    </row>
    <row r="440" spans="1:18" x14ac:dyDescent="0.3">
      <c r="A440" s="24">
        <v>403</v>
      </c>
      <c r="B440" s="24">
        <v>1.7645147712811</v>
      </c>
      <c r="C440" s="24">
        <v>-0.61654831457715698</v>
      </c>
      <c r="D440" s="24">
        <v>1.12784246728062</v>
      </c>
      <c r="E440" s="24">
        <v>1.0264308318804001</v>
      </c>
      <c r="F440" s="24">
        <v>1.1916454327744399</v>
      </c>
      <c r="G440" s="24">
        <v>1.9018930125609701</v>
      </c>
      <c r="H440" s="24">
        <v>-0.64383910589617099</v>
      </c>
      <c r="I440" s="24">
        <v>1.1161429710894799</v>
      </c>
      <c r="J440" s="24">
        <v>-0.78532135464072195</v>
      </c>
      <c r="K440" s="24">
        <v>0.680675373417993</v>
      </c>
      <c r="L440" s="24">
        <v>-5.7634360851709499</v>
      </c>
      <c r="M440" s="25" cm="1">
        <f t="array" ref="M440">SUMPRODUCT(B440:L440,$B$2:$L$2)</f>
        <v>0.118373678241411</v>
      </c>
      <c r="N440" s="25" cm="1">
        <f t="array" ref="N440">SQRT(MMULT(MMULT((B440:L440*$B$3:$L$3),($B$11:$L$21)),TRANSPOSE(B440:L440*$B$3:$L$3)))</f>
        <v>1.3212414201990199</v>
      </c>
      <c r="O440" s="24">
        <f t="shared" si="12"/>
        <v>8.9592769672313402E-2</v>
      </c>
      <c r="P440" s="25" cm="1">
        <f t="array" ref="P440">SUMPRODUCT($B440:$L440,$B$5:$L$5)+SUMPRODUCT($B440:$L440,$B$4:$L$4)*$B$2</f>
        <v>0.118373678241407</v>
      </c>
      <c r="Q440" s="25" cm="1">
        <f t="array" ref="Q440">SQRT((SUMPRODUCT($B440:$L440,$B$4:$L$4)^2)*($B$3^2)+SUMPRODUCT(($B440:$L440^2),($B$6:$L$6^2)))</f>
        <v>1.3774939921181699</v>
      </c>
      <c r="R440" s="24">
        <f t="shared" si="13"/>
        <v>8.5934079508675904E-2</v>
      </c>
    </row>
    <row r="441" spans="1:18" x14ac:dyDescent="0.3">
      <c r="A441" s="24">
        <v>404</v>
      </c>
      <c r="B441" s="24">
        <v>1.00489333051645</v>
      </c>
      <c r="C441" s="24">
        <v>1.1898365967167199</v>
      </c>
      <c r="D441" s="24">
        <v>1.38726370416641</v>
      </c>
      <c r="E441" s="24">
        <v>7.6232108295617704E-2</v>
      </c>
      <c r="F441" s="24">
        <v>-0.63054306629220602</v>
      </c>
      <c r="G441" s="24">
        <v>0.42364561819200902</v>
      </c>
      <c r="H441" s="24">
        <v>1.0441061056733301</v>
      </c>
      <c r="I441" s="24">
        <v>1.9911738071218701</v>
      </c>
      <c r="J441" s="24">
        <v>-0.52356667376564403</v>
      </c>
      <c r="K441" s="24">
        <v>0.60263010242846105</v>
      </c>
      <c r="L441" s="24">
        <v>-5.5656716330530198</v>
      </c>
      <c r="M441" s="25" cm="1">
        <f t="array" ref="M441">SUMPRODUCT(B441:L441,$B$2:$L$2)</f>
        <v>0.120367577414717</v>
      </c>
      <c r="N441" s="25" cm="1">
        <f t="array" ref="N441">SQRT(MMULT(MMULT((B441:L441*$B$3:$L$3),($B$11:$L$21)),TRANSPOSE(B441:L441*$B$3:$L$3)))</f>
        <v>1.4453745104209701</v>
      </c>
      <c r="O441" s="24">
        <f t="shared" si="12"/>
        <v>8.3277777867868705E-2</v>
      </c>
      <c r="P441" s="25" cm="1">
        <f t="array" ref="P441">SUMPRODUCT($B441:$L441,$B$5:$L$5)+SUMPRODUCT($B441:$L441,$B$4:$L$4)*$B$2</f>
        <v>0.120367577414715</v>
      </c>
      <c r="Q441" s="25" cm="1">
        <f t="array" ref="Q441">SQRT((SUMPRODUCT($B441:$L441,$B$4:$L$4)^2)*($B$3^2)+SUMPRODUCT(($B441:$L441^2),($B$6:$L$6^2)))</f>
        <v>1.4785771374568699</v>
      </c>
      <c r="R441" s="24">
        <f t="shared" si="13"/>
        <v>8.1407709050436303E-2</v>
      </c>
    </row>
    <row r="442" spans="1:18" x14ac:dyDescent="0.3">
      <c r="A442" s="24">
        <v>405</v>
      </c>
      <c r="B442" s="24">
        <v>1.8498117415986399</v>
      </c>
      <c r="C442" s="24">
        <v>1.2529386281611601</v>
      </c>
      <c r="D442" s="24">
        <v>0.31777257021118999</v>
      </c>
      <c r="E442" s="24">
        <v>1.5918883549849201</v>
      </c>
      <c r="F442" s="24">
        <v>0.892831956991748</v>
      </c>
      <c r="G442" s="24">
        <v>-0.647053623204771</v>
      </c>
      <c r="H442" s="24">
        <v>1.7592263552068901</v>
      </c>
      <c r="I442" s="24">
        <v>-0.96465454916015503</v>
      </c>
      <c r="J442" s="24">
        <v>0.51693332180132201</v>
      </c>
      <c r="K442" s="24">
        <v>-3.31832442787134E-2</v>
      </c>
      <c r="L442" s="24">
        <v>-5.5365115123122299</v>
      </c>
      <c r="M442" s="25" cm="1">
        <f t="array" ref="M442">SUMPRODUCT(B442:L442,$B$2:$L$2)</f>
        <v>-9.2226409278551302E-2</v>
      </c>
      <c r="N442" s="25" cm="1">
        <f t="array" ref="N442">SQRT(MMULT(MMULT((B442:L442*$B$3:$L$3),($B$11:$L$21)),TRANSPOSE(B442:L442*$B$3:$L$3)))</f>
        <v>1.1899642128477399</v>
      </c>
      <c r="O442" s="24">
        <f t="shared" si="12"/>
        <v>-7.7503515049281602E-2</v>
      </c>
      <c r="P442" s="25" cm="1">
        <f t="array" ref="P442">SUMPRODUCT($B442:$L442,$B$5:$L$5)+SUMPRODUCT($B442:$L442,$B$4:$L$4)*$B$2</f>
        <v>-9.2226409278552496E-2</v>
      </c>
      <c r="Q442" s="25" cm="1">
        <f t="array" ref="Q442">SQRT((SUMPRODUCT($B442:$L442,$B$4:$L$4)^2)*($B$3^2)+SUMPRODUCT(($B442:$L442^2),($B$6:$L$6^2)))</f>
        <v>1.18978444174017</v>
      </c>
      <c r="R442" s="24">
        <f t="shared" si="13"/>
        <v>-7.7515225483755001E-2</v>
      </c>
    </row>
    <row r="443" spans="1:18" x14ac:dyDescent="0.3">
      <c r="A443" s="24">
        <v>406</v>
      </c>
      <c r="B443" s="24">
        <v>0.92348473339808501</v>
      </c>
      <c r="C443" s="24">
        <v>0.54111695654075498</v>
      </c>
      <c r="D443" s="24">
        <v>0.81259690465409096</v>
      </c>
      <c r="E443" s="24">
        <v>1.20231735932234</v>
      </c>
      <c r="F443" s="24">
        <v>0.47670396836335199</v>
      </c>
      <c r="G443" s="24">
        <v>-0.28174949873974198</v>
      </c>
      <c r="H443" s="24">
        <v>0.173314325657908</v>
      </c>
      <c r="I443" s="24">
        <v>0.270231060820599</v>
      </c>
      <c r="J443" s="24">
        <v>-5.8378809585334798E-2</v>
      </c>
      <c r="K443" s="24">
        <v>1.6784336870032399</v>
      </c>
      <c r="L443" s="24">
        <v>-4.7380706874352896</v>
      </c>
      <c r="M443" s="25" cm="1">
        <f t="array" ref="M443">SUMPRODUCT(B443:L443,$B$2:$L$2)</f>
        <v>7.0271285961847202E-2</v>
      </c>
      <c r="N443" s="25" cm="1">
        <f t="array" ref="N443">SQRT(MMULT(MMULT((B443:L443*$B$3:$L$3),($B$11:$L$21)),TRANSPOSE(B443:L443*$B$3:$L$3)))</f>
        <v>1.0041279376719801</v>
      </c>
      <c r="O443" s="24">
        <f t="shared" si="12"/>
        <v>6.9982402964275298E-2</v>
      </c>
      <c r="P443" s="25" cm="1">
        <f t="array" ref="P443">SUMPRODUCT($B443:$L443,$B$5:$L$5)+SUMPRODUCT($B443:$L443,$B$4:$L$4)*$B$2</f>
        <v>7.0271285961845301E-2</v>
      </c>
      <c r="Q443" s="25" cm="1">
        <f t="array" ref="Q443">SQRT((SUMPRODUCT($B443:$L443,$B$4:$L$4)^2)*($B$3^2)+SUMPRODUCT(($B443:$L443^2),($B$6:$L$6^2)))</f>
        <v>1.0382614426241601</v>
      </c>
      <c r="R443" s="24">
        <f t="shared" si="13"/>
        <v>6.7681686978799893E-2</v>
      </c>
    </row>
    <row r="444" spans="1:18" x14ac:dyDescent="0.3">
      <c r="A444" s="24">
        <v>407</v>
      </c>
      <c r="B444" s="24">
        <v>1.3440012299084201</v>
      </c>
      <c r="C444" s="24">
        <v>-0.988140232296294</v>
      </c>
      <c r="D444" s="24">
        <v>0.63172854338908002</v>
      </c>
      <c r="E444" s="24">
        <v>1.0300046807776</v>
      </c>
      <c r="F444" s="24">
        <v>0.89916637568572799</v>
      </c>
      <c r="G444" s="24">
        <v>-0.196838630601852</v>
      </c>
      <c r="H444" s="24">
        <v>1.6456735093534001</v>
      </c>
      <c r="I444" s="24">
        <v>0.69352717502404704</v>
      </c>
      <c r="J444" s="24">
        <v>0.38530399607747001</v>
      </c>
      <c r="K444" s="24">
        <v>1.46278086057873</v>
      </c>
      <c r="L444" s="24">
        <v>-5.9072075078963397</v>
      </c>
      <c r="M444" s="25" cm="1">
        <f t="array" ref="M444">SUMPRODUCT(B444:L444,$B$2:$L$2)</f>
        <v>-0.122696852491559</v>
      </c>
      <c r="N444" s="25" cm="1">
        <f t="array" ref="N444">SQRT(MMULT(MMULT((B444:L444*$B$3:$L$3),($B$11:$L$21)),TRANSPOSE(B444:L444*$B$3:$L$3)))</f>
        <v>1.0958843358250601</v>
      </c>
      <c r="O444" s="24">
        <f t="shared" si="12"/>
        <v>-0.11196149856379101</v>
      </c>
      <c r="P444" s="25" cm="1">
        <f t="array" ref="P444">SUMPRODUCT($B444:$L444,$B$5:$L$5)+SUMPRODUCT($B444:$L444,$B$4:$L$4)*$B$2</f>
        <v>-0.12269685249156299</v>
      </c>
      <c r="Q444" s="25" cm="1">
        <f t="array" ref="Q444">SQRT((SUMPRODUCT($B444:$L444,$B$4:$L$4)^2)*($B$3^2)+SUMPRODUCT(($B444:$L444^2),($B$6:$L$6^2)))</f>
        <v>1.18098392817072</v>
      </c>
      <c r="R444" s="24">
        <f t="shared" si="13"/>
        <v>-0.10389375296716701</v>
      </c>
    </row>
    <row r="445" spans="1:18" x14ac:dyDescent="0.3">
      <c r="A445" s="24">
        <v>408</v>
      </c>
      <c r="B445" s="24">
        <v>-0.95450037634018403</v>
      </c>
      <c r="C445" s="24">
        <v>0.30890098409384698</v>
      </c>
      <c r="D445" s="24">
        <v>1.1668263768092599</v>
      </c>
      <c r="E445" s="24">
        <v>1.3605196935389301</v>
      </c>
      <c r="F445" s="24">
        <v>6.2072207564209503E-2</v>
      </c>
      <c r="G445" s="24">
        <v>1.03772895322833</v>
      </c>
      <c r="H445" s="24">
        <v>0.62430676910666005</v>
      </c>
      <c r="I445" s="24">
        <v>0.39475406016456799</v>
      </c>
      <c r="J445" s="24">
        <v>0.19248580417616501</v>
      </c>
      <c r="K445" s="24">
        <v>1.3159183994702299</v>
      </c>
      <c r="L445" s="24">
        <v>-4.5090128718120202</v>
      </c>
      <c r="M445" s="25" cm="1">
        <f t="array" ref="M445">SUMPRODUCT(B445:L445,$B$2:$L$2)</f>
        <v>0.13464848390456</v>
      </c>
      <c r="N445" s="25" cm="1">
        <f t="array" ref="N445">SQRT(MMULT(MMULT((B445:L445*$B$3:$L$3),($B$11:$L$21)),TRANSPOSE(B445:L445*$B$3:$L$3)))</f>
        <v>1.05367957537989</v>
      </c>
      <c r="O445" s="24">
        <f t="shared" si="12"/>
        <v>0.12778883357970999</v>
      </c>
      <c r="P445" s="25" cm="1">
        <f t="array" ref="P445">SUMPRODUCT($B445:$L445,$B$5:$L$5)+SUMPRODUCT($B445:$L445,$B$4:$L$4)*$B$2</f>
        <v>0.134648483904558</v>
      </c>
      <c r="Q445" s="25" cm="1">
        <f t="array" ref="Q445">SQRT((SUMPRODUCT($B445:$L445,$B$4:$L$4)^2)*($B$3^2)+SUMPRODUCT(($B445:$L445^2),($B$6:$L$6^2)))</f>
        <v>1.13520020699173</v>
      </c>
      <c r="R445" s="24">
        <f t="shared" si="13"/>
        <v>0.11861210302399</v>
      </c>
    </row>
    <row r="446" spans="1:18" x14ac:dyDescent="0.3">
      <c r="A446" s="24">
        <v>409</v>
      </c>
      <c r="B446" s="24">
        <v>0.49541032564491</v>
      </c>
      <c r="C446" s="24">
        <v>1.6387519603366401</v>
      </c>
      <c r="D446" s="24">
        <v>-0.204613111400785</v>
      </c>
      <c r="E446" s="24">
        <v>-0.294201281724293</v>
      </c>
      <c r="F446" s="24">
        <v>0.68767996623959504</v>
      </c>
      <c r="G446" s="24">
        <v>0.43252750646455801</v>
      </c>
      <c r="H446" s="24">
        <v>-0.76775369370274105</v>
      </c>
      <c r="I446" s="24">
        <v>1.16432250025638</v>
      </c>
      <c r="J446" s="24">
        <v>0.680042132508063</v>
      </c>
      <c r="K446" s="24">
        <v>1.83722508945045</v>
      </c>
      <c r="L446" s="24">
        <v>-4.6693913940727798</v>
      </c>
      <c r="M446" s="25" cm="1">
        <f t="array" ref="M446">SUMPRODUCT(B446:L446,$B$2:$L$2)</f>
        <v>-5.9445827310488898E-2</v>
      </c>
      <c r="N446" s="25" cm="1">
        <f t="array" ref="N446">SQRT(MMULT(MMULT((B446:L446*$B$3:$L$3),($B$11:$L$21)),TRANSPOSE(B446:L446*$B$3:$L$3)))</f>
        <v>0.94473348821236103</v>
      </c>
      <c r="O446" s="24">
        <f t="shared" si="12"/>
        <v>-6.2923383210404901E-2</v>
      </c>
      <c r="P446" s="25" cm="1">
        <f t="array" ref="P446">SUMPRODUCT($B446:$L446,$B$5:$L$5)+SUMPRODUCT($B446:$L446,$B$4:$L$4)*$B$2</f>
        <v>-5.9445827310489703E-2</v>
      </c>
      <c r="Q446" s="25" cm="1">
        <f t="array" ref="Q446">SQRT((SUMPRODUCT($B446:$L446,$B$4:$L$4)^2)*($B$3^2)+SUMPRODUCT(($B446:$L446^2),($B$6:$L$6^2)))</f>
        <v>1.01581713451753</v>
      </c>
      <c r="R446" s="24">
        <f t="shared" si="13"/>
        <v>-5.8520205350468098E-2</v>
      </c>
    </row>
    <row r="447" spans="1:18" x14ac:dyDescent="0.3">
      <c r="A447" s="24">
        <v>410</v>
      </c>
      <c r="B447" s="24">
        <v>1.7608370995498399</v>
      </c>
      <c r="C447" s="24">
        <v>-0.42913266874953199</v>
      </c>
      <c r="D447" s="24">
        <v>1.3403827783426701</v>
      </c>
      <c r="E447" s="24">
        <v>-3.4033124390742099E-4</v>
      </c>
      <c r="F447" s="24">
        <v>1.4918517474030299</v>
      </c>
      <c r="G447" s="24">
        <v>-0.411562303857332</v>
      </c>
      <c r="H447" s="24">
        <v>-7.9145578746673106E-2</v>
      </c>
      <c r="I447" s="24">
        <v>-0.77902986864213497</v>
      </c>
      <c r="J447" s="24">
        <v>1.31633748965186</v>
      </c>
      <c r="K447" s="24">
        <v>1.0025839630123301</v>
      </c>
      <c r="L447" s="24">
        <v>-4.2127823267201601</v>
      </c>
      <c r="M447" s="25" cm="1">
        <f t="array" ref="M447">SUMPRODUCT(B447:L447,$B$2:$L$2)</f>
        <v>0.12912818006625401</v>
      </c>
      <c r="N447" s="25" cm="1">
        <f t="array" ref="N447">SQRT(MMULT(MMULT((B447:L447*$B$3:$L$3),($B$11:$L$21)),TRANSPOSE(B447:L447*$B$3:$L$3)))</f>
        <v>1.0557866965492599</v>
      </c>
      <c r="O447" s="24">
        <f t="shared" si="12"/>
        <v>0.12230517820341701</v>
      </c>
      <c r="P447" s="25" cm="1">
        <f t="array" ref="P447">SUMPRODUCT($B447:$L447,$B$5:$L$5)+SUMPRODUCT($B447:$L447,$B$4:$L$4)*$B$2</f>
        <v>0.12912818006625301</v>
      </c>
      <c r="Q447" s="25" cm="1">
        <f t="array" ref="Q447">SQRT((SUMPRODUCT($B447:$L447,$B$4:$L$4)^2)*($B$3^2)+SUMPRODUCT(($B447:$L447^2),($B$6:$L$6^2)))</f>
        <v>1.15052203436246</v>
      </c>
      <c r="R447" s="24">
        <f t="shared" si="13"/>
        <v>0.11223442594718</v>
      </c>
    </row>
    <row r="448" spans="1:18" x14ac:dyDescent="0.3">
      <c r="A448" s="24">
        <v>411</v>
      </c>
      <c r="B448" s="24">
        <v>-0.68191421892705395</v>
      </c>
      <c r="C448" s="24">
        <v>0.58596393118433399</v>
      </c>
      <c r="D448" s="24">
        <v>0.135991860109996</v>
      </c>
      <c r="E448" s="24">
        <v>-7.1151370755785606E-2</v>
      </c>
      <c r="F448" s="24">
        <v>-0.94381671167902104</v>
      </c>
      <c r="G448" s="24">
        <v>-0.85494186243570902</v>
      </c>
      <c r="H448" s="24">
        <v>-0.89824447491459003</v>
      </c>
      <c r="I448" s="24">
        <v>0.32789467562524599</v>
      </c>
      <c r="J448" s="24">
        <v>0.39266323995177699</v>
      </c>
      <c r="K448" s="24">
        <v>-0.77722392470028501</v>
      </c>
      <c r="L448" s="24">
        <v>3.7847788565410898</v>
      </c>
      <c r="M448" s="25" cm="1">
        <f t="array" ref="M448">SUMPRODUCT(B448:L448,$B$2:$L$2)</f>
        <v>0.31955231153657199</v>
      </c>
      <c r="N448" s="25" cm="1">
        <f t="array" ref="N448">SQRT(MMULT(MMULT((B448:L448*$B$3:$L$3),($B$11:$L$21)),TRANSPOSE(B448:L448*$B$3:$L$3)))</f>
        <v>0.67755225960586296</v>
      </c>
      <c r="O448" s="24">
        <f t="shared" si="12"/>
        <v>0.47162754902840698</v>
      </c>
      <c r="P448" s="25" cm="1">
        <f t="array" ref="P448">SUMPRODUCT($B448:$L448,$B$5:$L$5)+SUMPRODUCT($B448:$L448,$B$4:$L$4)*$B$2</f>
        <v>0.31955231153657399</v>
      </c>
      <c r="Q448" s="25" cm="1">
        <f t="array" ref="Q448">SQRT((SUMPRODUCT($B448:$L448,$B$4:$L$4)^2)*($B$3^2)+SUMPRODUCT(($B448:$L448^2),($B$6:$L$6^2)))</f>
        <v>0.69835777253797005</v>
      </c>
      <c r="R448" s="24">
        <f t="shared" si="13"/>
        <v>0.45757679530831002</v>
      </c>
    </row>
    <row r="449" spans="1:18" x14ac:dyDescent="0.3">
      <c r="A449" s="24">
        <v>412</v>
      </c>
      <c r="B449" s="24">
        <v>1.61010358961808</v>
      </c>
      <c r="C449" s="24">
        <v>-0.42405653691765</v>
      </c>
      <c r="D449" s="24">
        <v>-0.54622120534515195</v>
      </c>
      <c r="E449" s="24">
        <v>0.94020895244664604</v>
      </c>
      <c r="F449" s="24">
        <v>1.3183283705728399</v>
      </c>
      <c r="G449" s="24">
        <v>0.96382615721405596</v>
      </c>
      <c r="H449" s="24">
        <v>1.05157090210015</v>
      </c>
      <c r="I449" s="24">
        <v>5.0517176496707797E-2</v>
      </c>
      <c r="J449" s="24">
        <v>0.22922298374178801</v>
      </c>
      <c r="K449" s="24">
        <v>0.99214059365640295</v>
      </c>
      <c r="L449" s="24">
        <v>-5.1856409835838697</v>
      </c>
      <c r="M449" s="25" cm="1">
        <f t="array" ref="M449">SUMPRODUCT(B449:L449,$B$2:$L$2)</f>
        <v>-0.26651603217387898</v>
      </c>
      <c r="N449" s="25" cm="1">
        <f t="array" ref="N449">SQRT(MMULT(MMULT((B449:L449*$B$3:$L$3),($B$11:$L$21)),TRANSPOSE(B449:L449*$B$3:$L$3)))</f>
        <v>1.05284816179624</v>
      </c>
      <c r="O449" s="24">
        <f t="shared" si="12"/>
        <v>-0.25313814645331401</v>
      </c>
      <c r="P449" s="25" cm="1">
        <f t="array" ref="P449">SUMPRODUCT($B449:$L449,$B$5:$L$5)+SUMPRODUCT($B449:$L449,$B$4:$L$4)*$B$2</f>
        <v>-0.26651603217388298</v>
      </c>
      <c r="Q449" s="25" cm="1">
        <f t="array" ref="Q449">SQRT((SUMPRODUCT($B449:$L449,$B$4:$L$4)^2)*($B$3^2)+SUMPRODUCT(($B449:$L449^2),($B$6:$L$6^2)))</f>
        <v>1.0028220914286501</v>
      </c>
      <c r="R449" s="24">
        <f t="shared" si="13"/>
        <v>-0.26576601617759998</v>
      </c>
    </row>
    <row r="450" spans="1:18" x14ac:dyDescent="0.3">
      <c r="A450" s="24">
        <v>413</v>
      </c>
      <c r="B450" s="24">
        <v>0.45693707698803898</v>
      </c>
      <c r="C450" s="24">
        <v>0.84222676983397005</v>
      </c>
      <c r="D450" s="24">
        <v>0.91350185073402601</v>
      </c>
      <c r="E450" s="24">
        <v>-0.96468351129758101</v>
      </c>
      <c r="F450" s="24">
        <v>1.4807948981552701</v>
      </c>
      <c r="G450" s="24">
        <v>1.3438117751546901</v>
      </c>
      <c r="H450" s="24">
        <v>1.7426688170390801E-2</v>
      </c>
      <c r="I450" s="24">
        <v>1.6230955515668299</v>
      </c>
      <c r="J450" s="24">
        <v>0.36081619136593102</v>
      </c>
      <c r="K450" s="24">
        <v>8.6993168265704607E-2</v>
      </c>
      <c r="L450" s="24">
        <v>-5.1609204589372704</v>
      </c>
      <c r="M450" s="25" cm="1">
        <f t="array" ref="M450">SUMPRODUCT(B450:L450,$B$2:$L$2)</f>
        <v>0.12365502511899699</v>
      </c>
      <c r="N450" s="25" cm="1">
        <f t="array" ref="N450">SQRT(MMULT(MMULT((B450:L450*$B$3:$L$3),($B$11:$L$21)),TRANSPOSE(B450:L450*$B$3:$L$3)))</f>
        <v>1.1710390497110501</v>
      </c>
      <c r="O450" s="24">
        <f t="shared" si="12"/>
        <v>0.105594279840206</v>
      </c>
      <c r="P450" s="25" cm="1">
        <f t="array" ref="P450">SUMPRODUCT($B450:$L450,$B$5:$L$5)+SUMPRODUCT($B450:$L450,$B$4:$L$4)*$B$2</f>
        <v>0.123655025118996</v>
      </c>
      <c r="Q450" s="25" cm="1">
        <f t="array" ref="Q450">SQRT((SUMPRODUCT($B450:$L450,$B$4:$L$4)^2)*($B$3^2)+SUMPRODUCT(($B450:$L450^2),($B$6:$L$6^2)))</f>
        <v>1.2607466509120999</v>
      </c>
      <c r="R450" s="24">
        <f t="shared" si="13"/>
        <v>9.8080788102459807E-2</v>
      </c>
    </row>
    <row r="451" spans="1:18" x14ac:dyDescent="0.3">
      <c r="A451" s="24">
        <v>414</v>
      </c>
      <c r="B451" s="24">
        <v>0.954497934250224</v>
      </c>
      <c r="C451" s="24">
        <v>-0.55687929839329497</v>
      </c>
      <c r="D451" s="24">
        <v>-0.66535321218995502</v>
      </c>
      <c r="E451" s="24">
        <v>-0.62049678181660906</v>
      </c>
      <c r="F451" s="24">
        <v>1.0095416001825499</v>
      </c>
      <c r="G451" s="24">
        <v>0.560759746410183</v>
      </c>
      <c r="H451" s="24">
        <v>-0.73313259993994795</v>
      </c>
      <c r="I451" s="24">
        <v>-0.63323746630709499</v>
      </c>
      <c r="J451" s="24">
        <v>1.40927316114833</v>
      </c>
      <c r="K451" s="24">
        <v>-0.81993949923866705</v>
      </c>
      <c r="L451" s="24">
        <v>1.09496641589428</v>
      </c>
      <c r="M451" s="25" cm="1">
        <f t="array" ref="M451">SUMPRODUCT(B451:L451,$B$2:$L$2)</f>
        <v>-1.85347931934593E-3</v>
      </c>
      <c r="N451" s="25" cm="1">
        <f t="array" ref="N451">SQRT(MMULT(MMULT((B451:L451*$B$3:$L$3),($B$11:$L$21)),TRANSPOSE(B451:L451*$B$3:$L$3)))</f>
        <v>0.58884172581800998</v>
      </c>
      <c r="O451" s="24">
        <f t="shared" si="12"/>
        <v>-3.1476698034112699E-3</v>
      </c>
      <c r="P451" s="25" cm="1">
        <f t="array" ref="P451">SUMPRODUCT($B451:$L451,$B$5:$L$5)+SUMPRODUCT($B451:$L451,$B$4:$L$4)*$B$2</f>
        <v>-1.8534793193458799E-3</v>
      </c>
      <c r="Q451" s="25" cm="1">
        <f t="array" ref="Q451">SQRT((SUMPRODUCT($B451:$L451,$B$4:$L$4)^2)*($B$3^2)+SUMPRODUCT(($B451:$L451^2),($B$6:$L$6^2)))</f>
        <v>0.60060688783384197</v>
      </c>
      <c r="R451" s="24">
        <f t="shared" si="13"/>
        <v>-3.0860107615992699E-3</v>
      </c>
    </row>
    <row r="452" spans="1:18" x14ac:dyDescent="0.3">
      <c r="A452" s="24">
        <v>415</v>
      </c>
      <c r="B452" s="24">
        <v>1.5045929135390701</v>
      </c>
      <c r="C452" s="24">
        <v>1.44280388908954</v>
      </c>
      <c r="D452" s="24">
        <v>0.867137257348229</v>
      </c>
      <c r="E452" s="24">
        <v>0.830369058823341</v>
      </c>
      <c r="F452" s="24">
        <v>0.20440310051003499</v>
      </c>
      <c r="G452" s="24">
        <v>0.54778071061746403</v>
      </c>
      <c r="H452" s="24">
        <v>-0.71946531663353497</v>
      </c>
      <c r="I452" s="24">
        <v>1.14015605830983</v>
      </c>
      <c r="J452" s="24">
        <v>1.62705906974416</v>
      </c>
      <c r="K452" s="24">
        <v>0.24834451244605399</v>
      </c>
      <c r="L452" s="24">
        <v>-6.6931812537941804</v>
      </c>
      <c r="M452" s="25" cm="1">
        <f t="array" ref="M452">SUMPRODUCT(B452:L452,$B$2:$L$2)</f>
        <v>3.3137986188207798E-2</v>
      </c>
      <c r="N452" s="25" cm="1">
        <f t="array" ref="N452">SQRT(MMULT(MMULT((B452:L452*$B$3:$L$3),($B$11:$L$21)),TRANSPOSE(B452:L452*$B$3:$L$3)))</f>
        <v>1.32228948997</v>
      </c>
      <c r="O452" s="24">
        <f t="shared" si="12"/>
        <v>2.5061067519306701E-2</v>
      </c>
      <c r="P452" s="25" cm="1">
        <f t="array" ref="P452">SUMPRODUCT($B452:$L452,$B$5:$L$5)+SUMPRODUCT($B452:$L452,$B$4:$L$4)*$B$2</f>
        <v>3.31379861882053E-2</v>
      </c>
      <c r="Q452" s="25" cm="1">
        <f t="array" ref="Q452">SQRT((SUMPRODUCT($B452:$L452,$B$4:$L$4)^2)*($B$3^2)+SUMPRODUCT(($B452:$L452^2),($B$6:$L$6^2)))</f>
        <v>1.41037164799235</v>
      </c>
      <c r="R452" s="24">
        <f t="shared" si="13"/>
        <v>2.3495924804910098E-2</v>
      </c>
    </row>
    <row r="453" spans="1:18" x14ac:dyDescent="0.3">
      <c r="A453" s="24">
        <v>416</v>
      </c>
      <c r="B453" s="24">
        <v>-0.82311988646178502</v>
      </c>
      <c r="C453" s="24">
        <v>0.31757517121502699</v>
      </c>
      <c r="D453" s="24">
        <v>1.6059530248423901</v>
      </c>
      <c r="E453" s="24">
        <v>1.25545525285363</v>
      </c>
      <c r="F453" s="24">
        <v>-0.717951308816278</v>
      </c>
      <c r="G453" s="24">
        <v>0.46510150480740298</v>
      </c>
      <c r="H453" s="24">
        <v>0.57654529412921596</v>
      </c>
      <c r="I453" s="24">
        <v>-0.429936497508562</v>
      </c>
      <c r="J453" s="24">
        <v>0.57488006985653906</v>
      </c>
      <c r="K453" s="24">
        <v>0.32578556022055999</v>
      </c>
      <c r="L453" s="24">
        <v>-2.1502881851381401</v>
      </c>
      <c r="M453" s="25" cm="1">
        <f t="array" ref="M453">SUMPRODUCT(B453:L453,$B$2:$L$2)</f>
        <v>0.27798635782439701</v>
      </c>
      <c r="N453" s="25" cm="1">
        <f t="array" ref="N453">SQRT(MMULT(MMULT((B453:L453*$B$3:$L$3),($B$11:$L$21)),TRANSPOSE(B453:L453*$B$3:$L$3)))</f>
        <v>1.05259315015121</v>
      </c>
      <c r="O453" s="24">
        <f t="shared" si="12"/>
        <v>0.264096681404836</v>
      </c>
      <c r="P453" s="25" cm="1">
        <f t="array" ref="P453">SUMPRODUCT($B453:$L453,$B$5:$L$5)+SUMPRODUCT($B453:$L453,$B$4:$L$4)*$B$2</f>
        <v>0.27798635782439601</v>
      </c>
      <c r="Q453" s="25" cm="1">
        <f t="array" ref="Q453">SQRT((SUMPRODUCT($B453:$L453,$B$4:$L$4)^2)*($B$3^2)+SUMPRODUCT(($B453:$L453^2),($B$6:$L$6^2)))</f>
        <v>1.1159046382239199</v>
      </c>
      <c r="R453" s="24">
        <f t="shared" si="13"/>
        <v>0.249113005092299</v>
      </c>
    </row>
    <row r="454" spans="1:18" x14ac:dyDescent="0.3">
      <c r="A454" s="24">
        <v>417</v>
      </c>
      <c r="B454" s="24">
        <v>-0.55767128335609095</v>
      </c>
      <c r="C454" s="24">
        <v>1.46129543810311</v>
      </c>
      <c r="D454" s="24">
        <v>1.7457125990198401</v>
      </c>
      <c r="E454" s="24">
        <v>1.1072385311155899</v>
      </c>
      <c r="F454" s="24">
        <v>-0.19373295445470001</v>
      </c>
      <c r="G454" s="24">
        <v>-0.18750113280383099</v>
      </c>
      <c r="H454" s="24">
        <v>-0.63250972574901398</v>
      </c>
      <c r="I454" s="24">
        <v>0.59429448365206805</v>
      </c>
      <c r="J454" s="24">
        <v>0.18615853876694199</v>
      </c>
      <c r="K454" s="24">
        <v>-0.90676710453013198</v>
      </c>
      <c r="L454" s="24">
        <v>-1.6165173897637899</v>
      </c>
      <c r="M454" s="25" cm="1">
        <f t="array" ref="M454">SUMPRODUCT(B454:L454,$B$2:$L$2)</f>
        <v>0.47645765765235099</v>
      </c>
      <c r="N454" s="25" cm="1">
        <f t="array" ref="N454">SQRT(MMULT(MMULT((B454:L454*$B$3:$L$3),($B$11:$L$21)),TRANSPOSE(B454:L454*$B$3:$L$3)))</f>
        <v>1.33367820820786</v>
      </c>
      <c r="O454" s="24">
        <f t="shared" si="12"/>
        <v>0.35725083811078701</v>
      </c>
      <c r="P454" s="25" cm="1">
        <f t="array" ref="P454">SUMPRODUCT($B454:$L454,$B$5:$L$5)+SUMPRODUCT($B454:$L454,$B$4:$L$4)*$B$2</f>
        <v>0.47645765765235099</v>
      </c>
      <c r="Q454" s="25" cm="1">
        <f t="array" ref="Q454">SQRT((SUMPRODUCT($B454:$L454,$B$4:$L$4)^2)*($B$3^2)+SUMPRODUCT(($B454:$L454^2),($B$6:$L$6^2)))</f>
        <v>1.2884269940127799</v>
      </c>
      <c r="R454" s="24">
        <f t="shared" si="13"/>
        <v>0.36979794731592203</v>
      </c>
    </row>
    <row r="455" spans="1:18" x14ac:dyDescent="0.3">
      <c r="A455" s="24">
        <v>418</v>
      </c>
      <c r="B455" s="24">
        <v>0.82464311921172695</v>
      </c>
      <c r="C455" s="24">
        <v>-0.627439631330308</v>
      </c>
      <c r="D455" s="24">
        <v>0.34416356826393102</v>
      </c>
      <c r="E455" s="24">
        <v>-0.97748340693510605</v>
      </c>
      <c r="F455" s="24">
        <v>0.17578543557988</v>
      </c>
      <c r="G455" s="24">
        <v>1.1914249550983</v>
      </c>
      <c r="H455" s="24">
        <v>0.61050929433504497</v>
      </c>
      <c r="I455" s="24">
        <v>1.9049836487902601</v>
      </c>
      <c r="J455" s="24">
        <v>1.0984235894552099</v>
      </c>
      <c r="K455" s="24">
        <v>0.62534663528388701</v>
      </c>
      <c r="L455" s="24">
        <v>-4.1703572077528301</v>
      </c>
      <c r="M455" s="25" cm="1">
        <f t="array" ref="M455">SUMPRODUCT(B455:L455,$B$2:$L$2)</f>
        <v>-9.6967123628792104E-2</v>
      </c>
      <c r="N455" s="25" cm="1">
        <f t="array" ref="N455">SQRT(MMULT(MMULT((B455:L455*$B$3:$L$3),($B$11:$L$21)),TRANSPOSE(B455:L455*$B$3:$L$3)))</f>
        <v>0.97712755156858599</v>
      </c>
      <c r="O455" s="24">
        <f t="shared" si="12"/>
        <v>-9.9236914846102198E-2</v>
      </c>
      <c r="P455" s="25" cm="1">
        <f t="array" ref="P455">SUMPRODUCT($B455:$L455,$B$5:$L$5)+SUMPRODUCT($B455:$L455,$B$4:$L$4)*$B$2</f>
        <v>-9.6967123628795102E-2</v>
      </c>
      <c r="Q455" s="25" cm="1">
        <f t="array" ref="Q455">SQRT((SUMPRODUCT($B455:$L455,$B$4:$L$4)^2)*($B$3^2)+SUMPRODUCT(($B455:$L455^2),($B$6:$L$6^2)))</f>
        <v>0.96745301480677703</v>
      </c>
      <c r="R455" s="24">
        <f t="shared" si="13"/>
        <v>-0.100229284672974</v>
      </c>
    </row>
    <row r="456" spans="1:18" x14ac:dyDescent="0.3">
      <c r="A456" s="24">
        <v>419</v>
      </c>
      <c r="B456" s="24">
        <v>1.66415163477783</v>
      </c>
      <c r="C456" s="24">
        <v>0.79085251136080303</v>
      </c>
      <c r="D456" s="24">
        <v>1.90977013879961</v>
      </c>
      <c r="E456" s="24">
        <v>1.6382747586116699</v>
      </c>
      <c r="F456" s="24">
        <v>0.497943594048808</v>
      </c>
      <c r="G456" s="24">
        <v>0.97939520404848601</v>
      </c>
      <c r="H456" s="24">
        <v>0.62065008874716099</v>
      </c>
      <c r="I456" s="24">
        <v>1.7639061544999399</v>
      </c>
      <c r="J456" s="24">
        <v>0.82525268319675904</v>
      </c>
      <c r="K456" s="24">
        <v>1.8801576205810699</v>
      </c>
      <c r="L456" s="24">
        <v>-11.5703543886722</v>
      </c>
      <c r="M456" s="25" cm="1">
        <f t="array" ref="M456">SUMPRODUCT(B456:L456,$B$2:$L$2)</f>
        <v>-2.4060537348322E-2</v>
      </c>
      <c r="N456" s="25" cm="1">
        <f t="array" ref="N456">SQRT(MMULT(MMULT((B456:L456*$B$3:$L$3),($B$11:$L$21)),TRANSPOSE(B456:L456*$B$3:$L$3)))</f>
        <v>2.21859613631276</v>
      </c>
      <c r="O456" s="24">
        <f t="shared" si="12"/>
        <v>-1.08449379111918E-2</v>
      </c>
      <c r="P456" s="25" cm="1">
        <f t="array" ref="P456">SUMPRODUCT($B456:$L456,$B$5:$L$5)+SUMPRODUCT($B456:$L456,$B$4:$L$4)*$B$2</f>
        <v>-2.4060537348327599E-2</v>
      </c>
      <c r="Q456" s="25" cm="1">
        <f t="array" ref="Q456">SQRT((SUMPRODUCT($B456:$L456,$B$4:$L$4)^2)*($B$3^2)+SUMPRODUCT(($B456:$L456^2),($B$6:$L$6^2)))</f>
        <v>2.36743744374813</v>
      </c>
      <c r="R456" s="24">
        <f t="shared" si="13"/>
        <v>-1.01631143039771E-2</v>
      </c>
    </row>
    <row r="457" spans="1:18" x14ac:dyDescent="0.3">
      <c r="A457" s="24">
        <v>420</v>
      </c>
      <c r="B457" s="24">
        <v>-0.52715753479428595</v>
      </c>
      <c r="C457" s="24">
        <v>1.48281510047982</v>
      </c>
      <c r="D457" s="24">
        <v>-0.80019058722644898</v>
      </c>
      <c r="E457" s="24">
        <v>0.189355283613764</v>
      </c>
      <c r="F457" s="24">
        <v>-0.933616164374377</v>
      </c>
      <c r="G457" s="24">
        <v>1.81024194754055</v>
      </c>
      <c r="H457" s="24">
        <v>-0.55068608167067001</v>
      </c>
      <c r="I457" s="24">
        <v>0.287757835849969</v>
      </c>
      <c r="J457" s="24">
        <v>1.8453314036677201E-2</v>
      </c>
      <c r="K457" s="24">
        <v>0.80609562565287596</v>
      </c>
      <c r="L457" s="24">
        <v>-0.783068739107876</v>
      </c>
      <c r="M457" s="25" cm="1">
        <f t="array" ref="M457">SUMPRODUCT(B457:L457,$B$2:$L$2)</f>
        <v>-5.2221841264221497E-2</v>
      </c>
      <c r="N457" s="25" cm="1">
        <f t="array" ref="N457">SQRT(MMULT(MMULT((B457:L457*$B$3:$L$3),($B$11:$L$21)),TRANSPOSE(B457:L457*$B$3:$L$3)))</f>
        <v>0.72423295534746901</v>
      </c>
      <c r="O457" s="24">
        <f t="shared" si="12"/>
        <v>-7.2106413935784999E-2</v>
      </c>
      <c r="P457" s="25" cm="1">
        <f t="array" ref="P457">SUMPRODUCT($B457:$L457,$B$5:$L$5)+SUMPRODUCT($B457:$L457,$B$4:$L$4)*$B$2</f>
        <v>-5.2221841264221303E-2</v>
      </c>
      <c r="Q457" s="25" cm="1">
        <f t="array" ref="Q457">SQRT((SUMPRODUCT($B457:$L457,$B$4:$L$4)^2)*($B$3^2)+SUMPRODUCT(($B457:$L457^2),($B$6:$L$6^2)))</f>
        <v>0.75329380836383297</v>
      </c>
      <c r="R457" s="24">
        <f t="shared" si="13"/>
        <v>-6.9324665468375499E-2</v>
      </c>
    </row>
    <row r="458" spans="1:18" x14ac:dyDescent="0.3">
      <c r="A458" s="24">
        <v>421</v>
      </c>
      <c r="B458" s="24">
        <v>-0.75391954066857403</v>
      </c>
      <c r="C458" s="24">
        <v>-0.76138451592672696</v>
      </c>
      <c r="D458" s="24">
        <v>1.7094395025840601</v>
      </c>
      <c r="E458" s="24">
        <v>-0.84164120163924905</v>
      </c>
      <c r="F458" s="24">
        <v>-0.81173307397310501</v>
      </c>
      <c r="G458" s="24">
        <v>-0.469618618729157</v>
      </c>
      <c r="H458" s="24">
        <v>1.53389467751217</v>
      </c>
      <c r="I458" s="24">
        <v>1.2017657556193</v>
      </c>
      <c r="J458" s="24">
        <v>1.19727834774774</v>
      </c>
      <c r="K458" s="24">
        <v>-0.80857886024641501</v>
      </c>
      <c r="L458" s="24">
        <v>-0.19550247228004</v>
      </c>
      <c r="M458" s="25" cm="1">
        <f t="array" ref="M458">SUMPRODUCT(B458:L458,$B$2:$L$2)</f>
        <v>0.29108376472937603</v>
      </c>
      <c r="N458" s="25" cm="1">
        <f t="array" ref="N458">SQRT(MMULT(MMULT((B458:L458*$B$3:$L$3),($B$11:$L$21)),TRANSPOSE(B458:L458*$B$3:$L$3)))</f>
        <v>1.11551635170497</v>
      </c>
      <c r="O458" s="24">
        <f t="shared" si="12"/>
        <v>0.26094083182597899</v>
      </c>
      <c r="P458" s="25" cm="1">
        <f t="array" ref="P458">SUMPRODUCT($B458:$L458,$B$5:$L$5)+SUMPRODUCT($B458:$L458,$B$4:$L$4)*$B$2</f>
        <v>0.29108376472937503</v>
      </c>
      <c r="Q458" s="25" cm="1">
        <f t="array" ref="Q458">SQRT((SUMPRODUCT($B458:$L458,$B$4:$L$4)^2)*($B$3^2)+SUMPRODUCT(($B458:$L458^2),($B$6:$L$6^2)))</f>
        <v>1.1672660516697899</v>
      </c>
      <c r="R458" s="24">
        <f t="shared" si="13"/>
        <v>0.24937225263510099</v>
      </c>
    </row>
    <row r="459" spans="1:18" x14ac:dyDescent="0.3">
      <c r="A459" s="24">
        <v>422</v>
      </c>
      <c r="B459" s="24">
        <v>0.61814488778774601</v>
      </c>
      <c r="C459" s="24">
        <v>-0.83591406878985497</v>
      </c>
      <c r="D459" s="24">
        <v>0.66786439800281605</v>
      </c>
      <c r="E459" s="24">
        <v>-0.187650219866524</v>
      </c>
      <c r="F459" s="24">
        <v>1.9806128695038001</v>
      </c>
      <c r="G459" s="24">
        <v>1.2129177803964399</v>
      </c>
      <c r="H459" s="24">
        <v>1.0941583092703999</v>
      </c>
      <c r="I459" s="24">
        <v>0.51685291461990701</v>
      </c>
      <c r="J459" s="24">
        <v>-0.21169553965507701</v>
      </c>
      <c r="K459" s="24">
        <v>1.2168728356993399</v>
      </c>
      <c r="L459" s="24">
        <v>-5.0721641669689896</v>
      </c>
      <c r="M459" s="25" cm="1">
        <f t="array" ref="M459">SUMPRODUCT(B459:L459,$B$2:$L$2)</f>
        <v>-1.46537880407328E-2</v>
      </c>
      <c r="N459" s="25" cm="1">
        <f t="array" ref="N459">SQRT(MMULT(MMULT((B459:L459*$B$3:$L$3),($B$11:$L$21)),TRANSPOSE(B459:L459*$B$3:$L$3)))</f>
        <v>0.99031308108289196</v>
      </c>
      <c r="O459" s="24">
        <f t="shared" si="12"/>
        <v>-1.4797126606374901E-2</v>
      </c>
      <c r="P459" s="25" cm="1">
        <f t="array" ref="P459">SUMPRODUCT($B459:$L459,$B$5:$L$5)+SUMPRODUCT($B459:$L459,$B$4:$L$4)*$B$2</f>
        <v>-1.4653788040736001E-2</v>
      </c>
      <c r="Q459" s="25" cm="1">
        <f t="array" ref="Q459">SQRT((SUMPRODUCT($B459:$L459,$B$4:$L$4)^2)*($B$3^2)+SUMPRODUCT(($B459:$L459^2),($B$6:$L$6^2)))</f>
        <v>1.0920981115073001</v>
      </c>
      <c r="R459" s="24">
        <f t="shared" si="13"/>
        <v>-1.34180142666038E-2</v>
      </c>
    </row>
    <row r="460" spans="1:18" x14ac:dyDescent="0.3">
      <c r="A460" s="24">
        <v>423</v>
      </c>
      <c r="B460" s="24">
        <v>6.4569799475426806E-2</v>
      </c>
      <c r="C460" s="24">
        <v>0.61218753017549998</v>
      </c>
      <c r="D460" s="24">
        <v>0.73946839629775396</v>
      </c>
      <c r="E460" s="24">
        <v>1.5224913077803901</v>
      </c>
      <c r="F460" s="24">
        <v>-0.86062150892598299</v>
      </c>
      <c r="G460" s="24">
        <v>-0.40535616938275698</v>
      </c>
      <c r="H460" s="24">
        <v>1.0971327434209099</v>
      </c>
      <c r="I460" s="24">
        <v>1.3225090103802899</v>
      </c>
      <c r="J460" s="24">
        <v>-0.38577359491034202</v>
      </c>
      <c r="K460" s="24">
        <v>0.54596378381051502</v>
      </c>
      <c r="L460" s="24">
        <v>-3.2525712981217101</v>
      </c>
      <c r="M460" s="25" cm="1">
        <f t="array" ref="M460">SUMPRODUCT(B460:L460,$B$2:$L$2)</f>
        <v>9.5392212320229305E-2</v>
      </c>
      <c r="N460" s="25" cm="1">
        <f t="array" ref="N460">SQRT(MMULT(MMULT((B460:L460*$B$3:$L$3),($B$11:$L$21)),TRANSPOSE(B460:L460*$B$3:$L$3)))</f>
        <v>0.96877853215324194</v>
      </c>
      <c r="O460" s="24">
        <f t="shared" si="12"/>
        <v>9.8466480371119602E-2</v>
      </c>
      <c r="P460" s="25" cm="1">
        <f t="array" ref="P460">SUMPRODUCT($B460:$L460,$B$5:$L$5)+SUMPRODUCT($B460:$L460,$B$4:$L$4)*$B$2</f>
        <v>9.5392212320227598E-2</v>
      </c>
      <c r="Q460" s="25" cm="1">
        <f t="array" ref="Q460">SQRT((SUMPRODUCT($B460:$L460,$B$4:$L$4)^2)*($B$3^2)+SUMPRODUCT(($B460:$L460^2),($B$6:$L$6^2)))</f>
        <v>0.96699620006662002</v>
      </c>
      <c r="R460" s="24">
        <f t="shared" si="13"/>
        <v>9.8647970192288006E-2</v>
      </c>
    </row>
    <row r="461" spans="1:18" x14ac:dyDescent="0.3">
      <c r="A461" s="24">
        <v>424</v>
      </c>
      <c r="B461" s="24">
        <v>0.31608959461450398</v>
      </c>
      <c r="C461" s="24">
        <v>0.67155768445205899</v>
      </c>
      <c r="D461" s="24">
        <v>7.6818128263188595E-2</v>
      </c>
      <c r="E461" s="24">
        <v>0.37530291872010302</v>
      </c>
      <c r="F461" s="24">
        <v>-0.86771692906839704</v>
      </c>
      <c r="G461" s="24">
        <v>0.25639721719617498</v>
      </c>
      <c r="H461" s="24">
        <v>1.9636539633982599</v>
      </c>
      <c r="I461" s="24">
        <v>1.5146470811970401</v>
      </c>
      <c r="J461" s="24">
        <v>0.52320368361773695</v>
      </c>
      <c r="K461" s="24">
        <v>-4.3473148034315102E-2</v>
      </c>
      <c r="L461" s="24">
        <v>-3.78648019435636</v>
      </c>
      <c r="M461" s="25" cm="1">
        <f t="array" ref="M461">SUMPRODUCT(B461:L461,$B$2:$L$2)</f>
        <v>-0.12146184333002</v>
      </c>
      <c r="N461" s="25" cm="1">
        <f t="array" ref="N461">SQRT(MMULT(MMULT((B461:L461*$B$3:$L$3),($B$11:$L$21)),TRANSPOSE(B461:L461*$B$3:$L$3)))</f>
        <v>0.97425775160887496</v>
      </c>
      <c r="O461" s="24">
        <f t="shared" si="12"/>
        <v>-0.12467115927940001</v>
      </c>
      <c r="P461" s="25" cm="1">
        <f t="array" ref="P461">SUMPRODUCT($B461:$L461,$B$5:$L$5)+SUMPRODUCT($B461:$L461,$B$4:$L$4)*$B$2</f>
        <v>-0.121461843330022</v>
      </c>
      <c r="Q461" s="25" cm="1">
        <f t="array" ref="Q461">SQRT((SUMPRODUCT($B461:$L461,$B$4:$L$4)^2)*($B$3^2)+SUMPRODUCT(($B461:$L461^2),($B$6:$L$6^2)))</f>
        <v>0.88315922914004497</v>
      </c>
      <c r="R461" s="24">
        <f t="shared" si="13"/>
        <v>-0.13753108083158699</v>
      </c>
    </row>
    <row r="462" spans="1:18" x14ac:dyDescent="0.3">
      <c r="A462" s="24">
        <v>425</v>
      </c>
      <c r="B462" s="24">
        <v>5.8247978942659498E-2</v>
      </c>
      <c r="C462" s="24">
        <v>5.7576280105540202E-2</v>
      </c>
      <c r="D462" s="24">
        <v>0.67134103437020998</v>
      </c>
      <c r="E462" s="24">
        <v>-0.85020433644615101</v>
      </c>
      <c r="F462" s="24">
        <v>1.58736895695477</v>
      </c>
      <c r="G462" s="24">
        <v>1.18552007443531</v>
      </c>
      <c r="H462" s="24">
        <v>1.2369871941642401</v>
      </c>
      <c r="I462" s="24">
        <v>0.73513313820617299</v>
      </c>
      <c r="J462" s="24">
        <v>0.49759350055604501</v>
      </c>
      <c r="K462" s="24">
        <v>1.87910919569072</v>
      </c>
      <c r="L462" s="24">
        <v>-6.05867301697951</v>
      </c>
      <c r="M462" s="25" cm="1">
        <f t="array" ref="M462">SUMPRODUCT(B462:L462,$B$2:$L$2)</f>
        <v>-6.5884451402988195E-2</v>
      </c>
      <c r="N462" s="25" cm="1">
        <f t="array" ref="N462">SQRT(MMULT(MMULT((B462:L462*$B$3:$L$3),($B$11:$L$21)),TRANSPOSE(B462:L462*$B$3:$L$3)))</f>
        <v>1.04433302242399</v>
      </c>
      <c r="O462" s="24">
        <f t="shared" si="12"/>
        <v>-6.3087587951652202E-2</v>
      </c>
      <c r="P462" s="25" cm="1">
        <f t="array" ref="P462">SUMPRODUCT($B462:$L462,$B$5:$L$5)+SUMPRODUCT($B462:$L462,$B$4:$L$4)*$B$2</f>
        <v>-6.5884451402990804E-2</v>
      </c>
      <c r="Q462" s="25" cm="1">
        <f t="array" ref="Q462">SQRT((SUMPRODUCT($B462:$L462,$B$4:$L$4)^2)*($B$3^2)+SUMPRODUCT(($B462:$L462^2),($B$6:$L$6^2)))</f>
        <v>1.2077718471011001</v>
      </c>
      <c r="R462" s="24">
        <f t="shared" si="13"/>
        <v>-5.4550411620478703E-2</v>
      </c>
    </row>
    <row r="463" spans="1:18" x14ac:dyDescent="0.3">
      <c r="A463" s="24">
        <v>426</v>
      </c>
      <c r="B463" s="24">
        <v>0.77376014738675902</v>
      </c>
      <c r="C463" s="24">
        <v>0.52903605831825495</v>
      </c>
      <c r="D463" s="24">
        <v>0.465047352962705</v>
      </c>
      <c r="E463" s="24">
        <v>0.70219780835984902</v>
      </c>
      <c r="F463" s="24">
        <v>9.7823621777755498E-2</v>
      </c>
      <c r="G463" s="24">
        <v>0.30945629928423002</v>
      </c>
      <c r="H463" s="24">
        <v>1.0485789150203899</v>
      </c>
      <c r="I463" s="24">
        <v>1.9369234714694199</v>
      </c>
      <c r="J463" s="24">
        <v>0.33083110131661903</v>
      </c>
      <c r="K463" s="24">
        <v>1.18658923618656</v>
      </c>
      <c r="L463" s="24">
        <v>-6.3802440120825397</v>
      </c>
      <c r="M463" s="25" cm="1">
        <f t="array" ref="M463">SUMPRODUCT(B463:L463,$B$2:$L$2)</f>
        <v>-9.6737333422192304E-2</v>
      </c>
      <c r="N463" s="25" cm="1">
        <f t="array" ref="N463">SQRT(MMULT(MMULT((B463:L463*$B$3:$L$3),($B$11:$L$21)),TRANSPOSE(B463:L463*$B$3:$L$3)))</f>
        <v>1.24665905082193</v>
      </c>
      <c r="O463" s="24">
        <f t="shared" si="12"/>
        <v>-7.7597265554212896E-2</v>
      </c>
      <c r="P463" s="25" cm="1">
        <f t="array" ref="P463">SUMPRODUCT($B463:$L463,$B$5:$L$5)+SUMPRODUCT($B463:$L463,$B$4:$L$4)*$B$2</f>
        <v>-9.6737333422195398E-2</v>
      </c>
      <c r="Q463" s="25" cm="1">
        <f t="array" ref="Q463">SQRT((SUMPRODUCT($B463:$L463,$B$4:$L$4)^2)*($B$3^2)+SUMPRODUCT(($B463:$L463^2),($B$6:$L$6^2)))</f>
        <v>1.26766828824627</v>
      </c>
      <c r="R463" s="24">
        <f t="shared" si="13"/>
        <v>-7.6311235611979195E-2</v>
      </c>
    </row>
    <row r="464" spans="1:18" x14ac:dyDescent="0.3">
      <c r="A464" s="24">
        <v>427</v>
      </c>
      <c r="B464" s="24">
        <v>-0.86712840942333202</v>
      </c>
      <c r="C464" s="24">
        <v>1.49186565054265</v>
      </c>
      <c r="D464" s="24">
        <v>1.4545418853071399</v>
      </c>
      <c r="E464" s="24">
        <v>0.27370887953662099</v>
      </c>
      <c r="F464" s="24">
        <v>0.50996367083287597</v>
      </c>
      <c r="G464" s="24">
        <v>1.37542992169873</v>
      </c>
      <c r="H464" s="24">
        <v>0.96506543975233805</v>
      </c>
      <c r="I464" s="24">
        <v>0.25895552324325199</v>
      </c>
      <c r="J464" s="24">
        <v>1.63825873027585</v>
      </c>
      <c r="K464" s="24">
        <v>-0.94712118054771399</v>
      </c>
      <c r="L464" s="24">
        <v>-5.1535401112184198</v>
      </c>
      <c r="M464" s="25" cm="1">
        <f t="array" ref="M464">SUMPRODUCT(B464:L464,$B$2:$L$2)</f>
        <v>0.18448055891432999</v>
      </c>
      <c r="N464" s="25" cm="1">
        <f t="array" ref="N464">SQRT(MMULT(MMULT((B464:L464*$B$3:$L$3),($B$11:$L$21)),TRANSPOSE(B464:L464*$B$3:$L$3)))</f>
        <v>1.2974543151968601</v>
      </c>
      <c r="O464" s="24">
        <f t="shared" si="12"/>
        <v>0.142186554665965</v>
      </c>
      <c r="P464" s="25" cm="1">
        <f t="array" ref="P464">SUMPRODUCT($B464:$L464,$B$5:$L$5)+SUMPRODUCT($B464:$L464,$B$4:$L$4)*$B$2</f>
        <v>0.18448055891432899</v>
      </c>
      <c r="Q464" s="25" cm="1">
        <f t="array" ref="Q464">SQRT((SUMPRODUCT($B464:$L464,$B$4:$L$4)^2)*($B$3^2)+SUMPRODUCT(($B464:$L464^2),($B$6:$L$6^2)))</f>
        <v>1.40368786611176</v>
      </c>
      <c r="R464" s="24">
        <f t="shared" si="13"/>
        <v>0.13142562771119701</v>
      </c>
    </row>
    <row r="465" spans="1:18" x14ac:dyDescent="0.3">
      <c r="A465" s="24">
        <v>428</v>
      </c>
      <c r="B465" s="24">
        <v>1.1921229207619299</v>
      </c>
      <c r="C465" s="24">
        <v>0.17168322835229499</v>
      </c>
      <c r="D465" s="24">
        <v>-0.117723654860536</v>
      </c>
      <c r="E465" s="24">
        <v>1.0144686452354601</v>
      </c>
      <c r="F465" s="24">
        <v>1.5930486780525701</v>
      </c>
      <c r="G465" s="24">
        <v>-0.66650455612633497</v>
      </c>
      <c r="H465" s="24">
        <v>-0.96585493558684898</v>
      </c>
      <c r="I465" s="24">
        <v>0.20596666753441201</v>
      </c>
      <c r="J465" s="24">
        <v>0.87983411030082204</v>
      </c>
      <c r="K465" s="24">
        <v>-0.44041484039100198</v>
      </c>
      <c r="L465" s="24">
        <v>-1.8666262632727799</v>
      </c>
      <c r="M465" s="25" cm="1">
        <f t="array" ref="M465">SUMPRODUCT(B465:L465,$B$2:$L$2)</f>
        <v>8.9614353629207902E-2</v>
      </c>
      <c r="N465" s="25" cm="1">
        <f t="array" ref="N465">SQRT(MMULT(MMULT((B465:L465*$B$3:$L$3),($B$11:$L$21)),TRANSPOSE(B465:L465*$B$3:$L$3)))</f>
        <v>0.63377026377526902</v>
      </c>
      <c r="O465" s="24">
        <f t="shared" si="12"/>
        <v>0.141398798194458</v>
      </c>
      <c r="P465" s="25" cm="1">
        <f t="array" ref="P465">SUMPRODUCT($B465:$L465,$B$5:$L$5)+SUMPRODUCT($B465:$L465,$B$4:$L$4)*$B$2</f>
        <v>8.9614353629207E-2</v>
      </c>
      <c r="Q465" s="25" cm="1">
        <f t="array" ref="Q465">SQRT((SUMPRODUCT($B465:$L465,$B$4:$L$4)^2)*($B$3^2)+SUMPRODUCT(($B465:$L465^2),($B$6:$L$6^2)))</f>
        <v>0.59537627155366202</v>
      </c>
      <c r="R465" s="24">
        <f t="shared" si="13"/>
        <v>0.15051717361082301</v>
      </c>
    </row>
    <row r="466" spans="1:18" x14ac:dyDescent="0.3">
      <c r="A466" s="24">
        <v>429</v>
      </c>
      <c r="B466" s="24">
        <v>0.44533915081509701</v>
      </c>
      <c r="C466" s="24">
        <v>1.3093587371591899</v>
      </c>
      <c r="D466" s="24">
        <v>-0.58024446339376801</v>
      </c>
      <c r="E466" s="24">
        <v>1.41043097495356</v>
      </c>
      <c r="F466" s="24">
        <v>-0.63794119892669798</v>
      </c>
      <c r="G466" s="24">
        <v>1.69073792087743</v>
      </c>
      <c r="H466" s="24">
        <v>1.22286994178774</v>
      </c>
      <c r="I466" s="24">
        <v>-0.25273657116980602</v>
      </c>
      <c r="J466" s="24">
        <v>0.57847843722578196</v>
      </c>
      <c r="K466" s="24">
        <v>-0.14296766830115301</v>
      </c>
      <c r="L466" s="24">
        <v>-4.0433252610273804</v>
      </c>
      <c r="M466" s="25" cm="1">
        <f t="array" ref="M466">SUMPRODUCT(B466:L466,$B$2:$L$2)</f>
        <v>-0.21370931740256999</v>
      </c>
      <c r="N466" s="25" cm="1">
        <f t="array" ref="N466">SQRT(MMULT(MMULT((B466:L466*$B$3:$L$3),($B$11:$L$21)),TRANSPOSE(B466:L466*$B$3:$L$3)))</f>
        <v>1.02699088170052</v>
      </c>
      <c r="O466" s="24">
        <f t="shared" si="12"/>
        <v>-0.20809271163995599</v>
      </c>
      <c r="P466" s="25" cm="1">
        <f t="array" ref="P466">SUMPRODUCT($B466:$L466,$B$5:$L$5)+SUMPRODUCT($B466:$L466,$B$4:$L$4)*$B$2</f>
        <v>-0.21370931740257201</v>
      </c>
      <c r="Q466" s="25" cm="1">
        <f t="array" ref="Q466">SQRT((SUMPRODUCT($B466:$L466,$B$4:$L$4)^2)*($B$3^2)+SUMPRODUCT(($B466:$L466^2),($B$6:$L$6^2)))</f>
        <v>0.98866350527114699</v>
      </c>
      <c r="R466" s="24">
        <f t="shared" si="13"/>
        <v>-0.21615981197157699</v>
      </c>
    </row>
    <row r="467" spans="1:18" x14ac:dyDescent="0.3">
      <c r="A467" s="24">
        <v>430</v>
      </c>
      <c r="B467" s="24">
        <v>0.91075707966183495</v>
      </c>
      <c r="C467" s="24">
        <v>0.62592541947430602</v>
      </c>
      <c r="D467" s="24">
        <v>1.5633893963560099</v>
      </c>
      <c r="E467" s="24">
        <v>1.4580080780717299</v>
      </c>
      <c r="F467" s="24">
        <v>1.8964142852403501</v>
      </c>
      <c r="G467" s="24">
        <v>0.91307325617539603</v>
      </c>
      <c r="H467" s="24">
        <v>1.90058863435509</v>
      </c>
      <c r="I467" s="24">
        <v>0.71430318373588197</v>
      </c>
      <c r="J467" s="24">
        <v>-0.119860313791626</v>
      </c>
      <c r="K467" s="24">
        <v>0.52002910710143502</v>
      </c>
      <c r="L467" s="24">
        <v>-9.3826281263804105</v>
      </c>
      <c r="M467" s="25" cm="1">
        <f t="array" ref="M467">SUMPRODUCT(B467:L467,$B$2:$L$2)</f>
        <v>3.2391877482752497E-2</v>
      </c>
      <c r="N467" s="25" cm="1">
        <f t="array" ref="N467">SQRT(MMULT(MMULT((B467:L467*$B$3:$L$3),($B$11:$L$21)),TRANSPOSE(B467:L467*$B$3:$L$3)))</f>
        <v>1.9265378569423399</v>
      </c>
      <c r="O467" s="24">
        <f t="shared" si="12"/>
        <v>1.6813517245989899E-2</v>
      </c>
      <c r="P467" s="25" cm="1">
        <f t="array" ref="P467">SUMPRODUCT($B467:$L467,$B$5:$L$5)+SUMPRODUCT($B467:$L467,$B$4:$L$4)*$B$2</f>
        <v>3.23918774827485E-2</v>
      </c>
      <c r="Q467" s="25" cm="1">
        <f t="array" ref="Q467">SQRT((SUMPRODUCT($B467:$L467,$B$4:$L$4)^2)*($B$3^2)+SUMPRODUCT(($B467:$L467^2),($B$6:$L$6^2)))</f>
        <v>1.97955257818013</v>
      </c>
      <c r="R467" s="24">
        <f t="shared" si="13"/>
        <v>1.6363231691742901E-2</v>
      </c>
    </row>
    <row r="468" spans="1:18" x14ac:dyDescent="0.3">
      <c r="A468" s="24">
        <v>431</v>
      </c>
      <c r="B468" s="24">
        <v>-0.86264510402775096</v>
      </c>
      <c r="C468" s="24">
        <v>1.9061654427325601</v>
      </c>
      <c r="D468" s="24">
        <v>1.5933390932474101</v>
      </c>
      <c r="E468" s="24">
        <v>0.33598921798974302</v>
      </c>
      <c r="F468" s="24">
        <v>0.76991583304656697</v>
      </c>
      <c r="G468" s="24">
        <v>1.46950940934401</v>
      </c>
      <c r="H468" s="24">
        <v>-0.77255254661232797</v>
      </c>
      <c r="I468" s="24">
        <v>0.417447653459248</v>
      </c>
      <c r="J468" s="24">
        <v>0.99085995712152897</v>
      </c>
      <c r="K468" s="24">
        <v>-0.40673700856300798</v>
      </c>
      <c r="L468" s="24">
        <v>-4.44129194773799</v>
      </c>
      <c r="M468" s="25" cm="1">
        <f t="array" ref="M468">SUMPRODUCT(B468:L468,$B$2:$L$2)</f>
        <v>0.34442690059252301</v>
      </c>
      <c r="N468" s="25" cm="1">
        <f t="array" ref="N468">SQRT(MMULT(MMULT((B468:L468*$B$3:$L$3),($B$11:$L$21)),TRANSPOSE(B468:L468*$B$3:$L$3)))</f>
        <v>1.3683828348145199</v>
      </c>
      <c r="O468" s="24">
        <f t="shared" si="12"/>
        <v>0.25170361088255599</v>
      </c>
      <c r="P468" s="25" cm="1">
        <f t="array" ref="P468">SUMPRODUCT($B468:$L468,$B$5:$L$5)+SUMPRODUCT($B468:$L468,$B$4:$L$4)*$B$2</f>
        <v>0.34442690059252201</v>
      </c>
      <c r="Q468" s="25" cm="1">
        <f t="array" ref="Q468">SQRT((SUMPRODUCT($B468:$L468,$B$4:$L$4)^2)*($B$3^2)+SUMPRODUCT(($B468:$L468^2),($B$6:$L$6^2)))</f>
        <v>1.44311996794129</v>
      </c>
      <c r="R468" s="24">
        <f t="shared" si="13"/>
        <v>0.238668238430566</v>
      </c>
    </row>
    <row r="469" spans="1:18" x14ac:dyDescent="0.3">
      <c r="A469" s="24">
        <v>432</v>
      </c>
      <c r="B469" s="24">
        <v>-0.29398196112535802</v>
      </c>
      <c r="C469" s="24">
        <v>-0.29859312400731203</v>
      </c>
      <c r="D469" s="24">
        <v>1.1434618257048701</v>
      </c>
      <c r="E469" s="24">
        <v>-0.98888724244894999</v>
      </c>
      <c r="F469" s="24">
        <v>1.4809766875023</v>
      </c>
      <c r="G469" s="24">
        <v>1.18367966072943</v>
      </c>
      <c r="H469" s="24">
        <v>-0.71905996984555598</v>
      </c>
      <c r="I469" s="24">
        <v>1.82648917039237</v>
      </c>
      <c r="J469" s="24">
        <v>1.02178462065321</v>
      </c>
      <c r="K469" s="24">
        <v>0.81832153649014905</v>
      </c>
      <c r="L469" s="24">
        <v>-4.1741912040451599</v>
      </c>
      <c r="M469" s="25" cm="1">
        <f t="array" ref="M469">SUMPRODUCT(B469:L469,$B$2:$L$2)</f>
        <v>0.18556735370343799</v>
      </c>
      <c r="N469" s="25" cm="1">
        <f t="array" ref="N469">SQRT(MMULT(MMULT((B469:L469*$B$3:$L$3),($B$11:$L$21)),TRANSPOSE(B469:L469*$B$3:$L$3)))</f>
        <v>1.02622825877691</v>
      </c>
      <c r="O469" s="24">
        <f t="shared" si="12"/>
        <v>0.18082463829694501</v>
      </c>
      <c r="P469" s="25" cm="1">
        <f t="array" ref="P469">SUMPRODUCT($B469:$L469,$B$5:$L$5)+SUMPRODUCT($B469:$L469,$B$4:$L$4)*$B$2</f>
        <v>0.185567353703435</v>
      </c>
      <c r="Q469" s="25" cm="1">
        <f t="array" ref="Q469">SQRT((SUMPRODUCT($B469:$L469,$B$4:$L$4)^2)*($B$3^2)+SUMPRODUCT(($B469:$L469^2),($B$6:$L$6^2)))</f>
        <v>1.20052962227325</v>
      </c>
      <c r="R469" s="24">
        <f t="shared" si="13"/>
        <v>0.15457124110945</v>
      </c>
    </row>
    <row r="470" spans="1:18" x14ac:dyDescent="0.3">
      <c r="A470" s="24">
        <v>433</v>
      </c>
      <c r="B470" s="24">
        <v>1.8079674085508299</v>
      </c>
      <c r="C470" s="24">
        <v>6.6536456747647897E-3</v>
      </c>
      <c r="D470" s="24">
        <v>1.10460661474725</v>
      </c>
      <c r="E470" s="24">
        <v>0.39624467362987698</v>
      </c>
      <c r="F470" s="24">
        <v>0.61700084432645097</v>
      </c>
      <c r="G470" s="24">
        <v>-0.65989716565478196</v>
      </c>
      <c r="H470" s="24">
        <v>1.5103555035589</v>
      </c>
      <c r="I470" s="24">
        <v>0.89007135634241097</v>
      </c>
      <c r="J470" s="24">
        <v>-0.57894430311711698</v>
      </c>
      <c r="K470" s="24">
        <v>-0.210611689364927</v>
      </c>
      <c r="L470" s="24">
        <v>-3.88344688869365</v>
      </c>
      <c r="M470" s="25" cm="1">
        <f t="array" ref="M470">SUMPRODUCT(B470:L470,$B$2:$L$2)</f>
        <v>0.113859083408945</v>
      </c>
      <c r="N470" s="25" cm="1">
        <f t="array" ref="N470">SQRT(MMULT(MMULT((B470:L470*$B$3:$L$3),($B$11:$L$21)),TRANSPOSE(B470:L470*$B$3:$L$3)))</f>
        <v>1.04728671863159</v>
      </c>
      <c r="O470" s="24">
        <f t="shared" si="12"/>
        <v>0.10871815844061899</v>
      </c>
      <c r="P470" s="25" cm="1">
        <f t="array" ref="P470">SUMPRODUCT($B470:$L470,$B$5:$L$5)+SUMPRODUCT($B470:$L470,$B$4:$L$4)*$B$2</f>
        <v>0.113859083408943</v>
      </c>
      <c r="Q470" s="25" cm="1">
        <f t="array" ref="Q470">SQRT((SUMPRODUCT($B470:$L470,$B$4:$L$4)^2)*($B$3^2)+SUMPRODUCT(($B470:$L470^2),($B$6:$L$6^2)))</f>
        <v>1.0814456711362099</v>
      </c>
      <c r="R470" s="24">
        <f t="shared" si="13"/>
        <v>0.105284145517285</v>
      </c>
    </row>
    <row r="471" spans="1:18" x14ac:dyDescent="0.3">
      <c r="A471" s="24">
        <v>434</v>
      </c>
      <c r="B471" s="24">
        <v>-0.48341507241378701</v>
      </c>
      <c r="C471" s="24">
        <v>1.2572690979193699</v>
      </c>
      <c r="D471" s="24">
        <v>0.72918372232544204</v>
      </c>
      <c r="E471" s="24">
        <v>1.01319683688881</v>
      </c>
      <c r="F471" s="24">
        <v>-0.12881624108388201</v>
      </c>
      <c r="G471" s="24">
        <v>0.71601257023894704</v>
      </c>
      <c r="H471" s="24">
        <v>0.85034387212956197</v>
      </c>
      <c r="I471" s="24">
        <v>1.59047033824619</v>
      </c>
      <c r="J471" s="24">
        <v>1.0898842571944301</v>
      </c>
      <c r="K471" s="24">
        <v>0.19132288416998899</v>
      </c>
      <c r="L471" s="24">
        <v>-5.8254522656150698</v>
      </c>
      <c r="M471" s="25" cm="1">
        <f t="array" ref="M471">SUMPRODUCT(B471:L471,$B$2:$L$2)</f>
        <v>1.9405666415328801E-2</v>
      </c>
      <c r="N471" s="25" cm="1">
        <f t="array" ref="N471">SQRT(MMULT(MMULT((B471:L471*$B$3:$L$3),($B$11:$L$21)),TRANSPOSE(B471:L471*$B$3:$L$3)))</f>
        <v>1.2533254369962199</v>
      </c>
      <c r="O471" s="24">
        <f t="shared" si="12"/>
        <v>1.5483342029534899E-2</v>
      </c>
      <c r="P471" s="25" cm="1">
        <f t="array" ref="P471">SUMPRODUCT($B471:$L471,$B$5:$L$5)+SUMPRODUCT($B471:$L471,$B$4:$L$4)*$B$2</f>
        <v>1.9405666415326501E-2</v>
      </c>
      <c r="Q471" s="25" cm="1">
        <f t="array" ref="Q471">SQRT((SUMPRODUCT($B471:$L471,$B$4:$L$4)^2)*($B$3^2)+SUMPRODUCT(($B471:$L471^2),($B$6:$L$6^2)))</f>
        <v>1.2759202618680401</v>
      </c>
      <c r="R471" s="24">
        <f t="shared" si="13"/>
        <v>1.52091529504478E-2</v>
      </c>
    </row>
    <row r="472" spans="1:18" x14ac:dyDescent="0.3">
      <c r="A472" s="24">
        <v>435</v>
      </c>
      <c r="B472" s="24">
        <v>-0.92810482815916195</v>
      </c>
      <c r="C472" s="24">
        <v>0.73092595096775503</v>
      </c>
      <c r="D472" s="24">
        <v>3.2267613518712802E-2</v>
      </c>
      <c r="E472" s="24">
        <v>1.91872469114475</v>
      </c>
      <c r="F472" s="24">
        <v>-0.30596771055510902</v>
      </c>
      <c r="G472" s="24">
        <v>0.45883643594634699</v>
      </c>
      <c r="H472" s="24">
        <v>-0.26316434697659802</v>
      </c>
      <c r="I472" s="24">
        <v>-0.93548495675788901</v>
      </c>
      <c r="J472" s="24">
        <v>1.0414342141974799</v>
      </c>
      <c r="K472" s="24">
        <v>1.01068055204857</v>
      </c>
      <c r="L472" s="24">
        <v>-1.7601476153748501</v>
      </c>
      <c r="M472" s="25" cm="1">
        <f t="array" ref="M472">SUMPRODUCT(B472:L472,$B$2:$L$2)</f>
        <v>4.7593740879710501E-2</v>
      </c>
      <c r="N472" s="25" cm="1">
        <f t="array" ref="N472">SQRT(MMULT(MMULT((B472:L472*$B$3:$L$3),($B$11:$L$21)),TRANSPOSE(B472:L472*$B$3:$L$3)))</f>
        <v>0.62510793794583996</v>
      </c>
      <c r="O472" s="24">
        <f t="shared" si="12"/>
        <v>7.6136836521557796E-2</v>
      </c>
      <c r="P472" s="25" cm="1">
        <f t="array" ref="P472">SUMPRODUCT($B472:$L472,$B$5:$L$5)+SUMPRODUCT($B472:$L472,$B$4:$L$4)*$B$2</f>
        <v>4.7593740879710002E-2</v>
      </c>
      <c r="Q472" s="25" cm="1">
        <f t="array" ref="Q472">SQRT((SUMPRODUCT($B472:$L472,$B$4:$L$4)^2)*($B$3^2)+SUMPRODUCT(($B472:$L472^2),($B$6:$L$6^2)))</f>
        <v>0.66474111413814096</v>
      </c>
      <c r="R472" s="24">
        <f t="shared" si="13"/>
        <v>7.15974081750861E-2</v>
      </c>
    </row>
    <row r="473" spans="1:18" x14ac:dyDescent="0.3">
      <c r="A473" s="24">
        <v>436</v>
      </c>
      <c r="B473" s="24">
        <v>-6.0029939723680502E-2</v>
      </c>
      <c r="C473" s="24">
        <v>-0.335521588802282</v>
      </c>
      <c r="D473" s="24">
        <v>1.83607860364322</v>
      </c>
      <c r="E473" s="24">
        <v>-0.48634330691140099</v>
      </c>
      <c r="F473" s="24">
        <v>1.29514162917335</v>
      </c>
      <c r="G473" s="24">
        <v>-0.12713678448148399</v>
      </c>
      <c r="H473" s="24">
        <v>-0.70188989161464599</v>
      </c>
      <c r="I473" s="24">
        <v>-0.33322115463242802</v>
      </c>
      <c r="J473" s="24">
        <v>-0.67716822176364699</v>
      </c>
      <c r="K473" s="24">
        <v>0.222577081615317</v>
      </c>
      <c r="L473" s="24">
        <v>0.36751357349768699</v>
      </c>
      <c r="M473" s="25" cm="1">
        <f t="array" ref="M473">SUMPRODUCT(B473:L473,$B$2:$L$2)</f>
        <v>0.51847527243681701</v>
      </c>
      <c r="N473" s="25" cm="1">
        <f t="array" ref="N473">SQRT(MMULT(MMULT((B473:L473*$B$3:$L$3),($B$11:$L$21)),TRANSPOSE(B473:L473*$B$3:$L$3)))</f>
        <v>1.21227442567187</v>
      </c>
      <c r="O473" s="24">
        <f t="shared" si="12"/>
        <v>0.42768803948781298</v>
      </c>
      <c r="P473" s="25" cm="1">
        <f t="array" ref="P473">SUMPRODUCT($B473:$L473,$B$5:$L$5)+SUMPRODUCT($B473:$L473,$B$4:$L$4)*$B$2</f>
        <v>0.51847527243681801</v>
      </c>
      <c r="Q473" s="25" cm="1">
        <f t="array" ref="Q473">SQRT((SUMPRODUCT($B473:$L473,$B$4:$L$4)^2)*($B$3^2)+SUMPRODUCT(($B473:$L473^2),($B$6:$L$6^2)))</f>
        <v>1.17065888852558</v>
      </c>
      <c r="R473" s="24">
        <f t="shared" si="13"/>
        <v>0.44289184280642602</v>
      </c>
    </row>
    <row r="474" spans="1:18" x14ac:dyDescent="0.3">
      <c r="A474" s="24">
        <v>437</v>
      </c>
      <c r="B474" s="24">
        <v>1.9708249513232901</v>
      </c>
      <c r="C474" s="24">
        <v>-0.93029091723137702</v>
      </c>
      <c r="D474" s="24">
        <v>0.39268119168818799</v>
      </c>
      <c r="E474" s="24">
        <v>1.27133056667768</v>
      </c>
      <c r="F474" s="24">
        <v>-5.7393019884887299E-2</v>
      </c>
      <c r="G474" s="24">
        <v>-1.9514219062085201E-2</v>
      </c>
      <c r="H474" s="24">
        <v>-0.75467857597264199</v>
      </c>
      <c r="I474" s="24">
        <v>1.8399672951756101</v>
      </c>
      <c r="J474" s="24">
        <v>-0.64925629110779104</v>
      </c>
      <c r="K474" s="24">
        <v>0.33002859750706398</v>
      </c>
      <c r="L474" s="24">
        <v>-2.3936995791130502</v>
      </c>
      <c r="M474" s="25" cm="1">
        <f t="array" ref="M474">SUMPRODUCT(B474:L474,$B$2:$L$2)</f>
        <v>8.8858010287653805E-2</v>
      </c>
      <c r="N474" s="25" cm="1">
        <f t="array" ref="N474">SQRT(MMULT(MMULT((B474:L474*$B$3:$L$3),($B$11:$L$21)),TRANSPOSE(B474:L474*$B$3:$L$3)))</f>
        <v>0.81373362277908901</v>
      </c>
      <c r="O474" s="24">
        <f t="shared" si="12"/>
        <v>0.10919790924231799</v>
      </c>
      <c r="P474" s="25" cm="1">
        <f t="array" ref="P474">SUMPRODUCT($B474:$L474,$B$5:$L$5)+SUMPRODUCT($B474:$L474,$B$4:$L$4)*$B$2</f>
        <v>8.8858010287650696E-2</v>
      </c>
      <c r="Q474" s="25" cm="1">
        <f t="array" ref="Q474">SQRT((SUMPRODUCT($B474:$L474,$B$4:$L$4)^2)*($B$3^2)+SUMPRODUCT(($B474:$L474^2),($B$6:$L$6^2)))</f>
        <v>0.84687417579896596</v>
      </c>
      <c r="R474" s="24">
        <f t="shared" si="13"/>
        <v>0.104924689909005</v>
      </c>
    </row>
    <row r="475" spans="1:18" x14ac:dyDescent="0.3">
      <c r="A475" s="24">
        <v>438</v>
      </c>
      <c r="B475" s="24">
        <v>0.23594358545142899</v>
      </c>
      <c r="C475" s="24">
        <v>0.53879625786176799</v>
      </c>
      <c r="D475" s="24">
        <v>0.646434949590867</v>
      </c>
      <c r="E475" s="24">
        <v>-4.9126049873573698E-2</v>
      </c>
      <c r="F475" s="24">
        <v>6.5890333079123398E-2</v>
      </c>
      <c r="G475" s="24">
        <v>0.234101102449389</v>
      </c>
      <c r="H475" s="24">
        <v>0.25893005266749602</v>
      </c>
      <c r="I475" s="24">
        <v>-0.86799582415769205</v>
      </c>
      <c r="J475" s="24">
        <v>0.985870688489907</v>
      </c>
      <c r="K475" s="24">
        <v>-0.58657623537907999</v>
      </c>
      <c r="L475" s="24">
        <v>-0.46226886017963298</v>
      </c>
      <c r="M475" s="25" cm="1">
        <f t="array" ref="M475">SUMPRODUCT(B475:L475,$B$2:$L$2)</f>
        <v>0.17361902017134001</v>
      </c>
      <c r="N475" s="25" cm="1">
        <f t="array" ref="N475">SQRT(MMULT(MMULT((B475:L475*$B$3:$L$3),($B$11:$L$21)),TRANSPOSE(B475:L475*$B$3:$L$3)))</f>
        <v>0.50052175942880095</v>
      </c>
      <c r="O475" s="24">
        <f t="shared" si="12"/>
        <v>0.34687606862381998</v>
      </c>
      <c r="P475" s="25" cm="1">
        <f t="array" ref="P475">SUMPRODUCT($B475:$L475,$B$5:$L$5)+SUMPRODUCT($B475:$L475,$B$4:$L$4)*$B$2</f>
        <v>0.17361902017134101</v>
      </c>
      <c r="Q475" s="25" cm="1">
        <f t="array" ref="Q475">SQRT((SUMPRODUCT($B475:$L475,$B$4:$L$4)^2)*($B$3^2)+SUMPRODUCT(($B475:$L475^2),($B$6:$L$6^2)))</f>
        <v>0.539954248647322</v>
      </c>
      <c r="R475" s="24">
        <f t="shared" si="13"/>
        <v>0.32154394674416698</v>
      </c>
    </row>
    <row r="476" spans="1:18" x14ac:dyDescent="0.3">
      <c r="A476" s="24">
        <v>439</v>
      </c>
      <c r="B476" s="24">
        <v>-4.8347980131629997E-2</v>
      </c>
      <c r="C476" s="24">
        <v>-0.47411809853640402</v>
      </c>
      <c r="D476" s="24">
        <v>-0.15905995565138401</v>
      </c>
      <c r="E476" s="24">
        <v>-0.62696503535423398</v>
      </c>
      <c r="F476" s="24">
        <v>1.8631856114157299</v>
      </c>
      <c r="G476" s="24">
        <v>0.20386281289334701</v>
      </c>
      <c r="H476" s="24">
        <v>-0.19336779113058999</v>
      </c>
      <c r="I476" s="24">
        <v>0.19140690629370799</v>
      </c>
      <c r="J476" s="24">
        <v>0.181743620436945</v>
      </c>
      <c r="K476" s="24">
        <v>0.43603268459116701</v>
      </c>
      <c r="L476" s="24">
        <v>-0.37437277482665299</v>
      </c>
      <c r="M476" s="25" cm="1">
        <f t="array" ref="M476">SUMPRODUCT(B476:L476,$B$2:$L$2)</f>
        <v>9.0203432639546902E-2</v>
      </c>
      <c r="N476" s="25" cm="1">
        <f t="array" ref="N476">SQRT(MMULT(MMULT((B476:L476*$B$3:$L$3),($B$11:$L$21)),TRANSPOSE(B476:L476*$B$3:$L$3)))</f>
        <v>0.39645569107780698</v>
      </c>
      <c r="O476" s="24">
        <f t="shared" si="12"/>
        <v>0.22752462549930699</v>
      </c>
      <c r="P476" s="25" cm="1">
        <f t="array" ref="P476">SUMPRODUCT($B476:$L476,$B$5:$L$5)+SUMPRODUCT($B476:$L476,$B$4:$L$4)*$B$2</f>
        <v>9.0203432639546596E-2</v>
      </c>
      <c r="Q476" s="25" cm="1">
        <f t="array" ref="Q476">SQRT((SUMPRODUCT($B476:$L476,$B$4:$L$4)^2)*($B$3^2)+SUMPRODUCT(($B476:$L476^2),($B$6:$L$6^2)))</f>
        <v>0.42397402238555498</v>
      </c>
      <c r="R476" s="24">
        <f t="shared" si="13"/>
        <v>0.212756980090438</v>
      </c>
    </row>
    <row r="477" spans="1:18" x14ac:dyDescent="0.3">
      <c r="A477" s="24">
        <v>440</v>
      </c>
      <c r="B477" s="24">
        <v>-0.64368469600548195</v>
      </c>
      <c r="C477" s="24">
        <v>-0.48207732959389499</v>
      </c>
      <c r="D477" s="24">
        <v>6.6399083379896598E-2</v>
      </c>
      <c r="E477" s="24">
        <v>0.32667650033279699</v>
      </c>
      <c r="F477" s="24">
        <v>1.55131361858892</v>
      </c>
      <c r="G477" s="24">
        <v>0.41585500148343402</v>
      </c>
      <c r="H477" s="24">
        <v>0.29759047551274997</v>
      </c>
      <c r="I477" s="24">
        <v>-8.9603314562073197E-2</v>
      </c>
      <c r="J477" s="24">
        <v>-0.78209742668178595</v>
      </c>
      <c r="K477" s="24">
        <v>1.4795027607950599</v>
      </c>
      <c r="L477" s="24">
        <v>-1.1398746732496201</v>
      </c>
      <c r="M477" s="25" cm="1">
        <f t="array" ref="M477">SUMPRODUCT(B477:L477,$B$2:$L$2)</f>
        <v>9.8391594532010004E-2</v>
      </c>
      <c r="N477" s="25" cm="1">
        <f t="array" ref="N477">SQRT(MMULT(MMULT((B477:L477*$B$3:$L$3),($B$11:$L$21)),TRANSPOSE(B477:L477*$B$3:$L$3)))</f>
        <v>0.42928014338374099</v>
      </c>
      <c r="O477" s="24">
        <f t="shared" si="12"/>
        <v>0.229201364303627</v>
      </c>
      <c r="P477" s="25" cm="1">
        <f t="array" ref="P477">SUMPRODUCT($B477:$L477,$B$5:$L$5)+SUMPRODUCT($B477:$L477,$B$4:$L$4)*$B$2</f>
        <v>9.8391594532008894E-2</v>
      </c>
      <c r="Q477" s="25" cm="1">
        <f t="array" ref="Q477">SQRT((SUMPRODUCT($B477:$L477,$B$4:$L$4)^2)*($B$3^2)+SUMPRODUCT(($B477:$L477^2),($B$6:$L$6^2)))</f>
        <v>0.45628263923974599</v>
      </c>
      <c r="R477" s="24">
        <f t="shared" si="13"/>
        <v>0.215637383653141</v>
      </c>
    </row>
    <row r="478" spans="1:18" x14ac:dyDescent="0.3">
      <c r="A478" s="24">
        <v>441</v>
      </c>
      <c r="B478" s="24">
        <v>0.52964661464153695</v>
      </c>
      <c r="C478" s="24">
        <v>8.5390112407103896E-2</v>
      </c>
      <c r="D478" s="24">
        <v>0.17134245539835199</v>
      </c>
      <c r="E478" s="24">
        <v>0.59379605465365304</v>
      </c>
      <c r="F478" s="24">
        <v>-0.85092392769513403</v>
      </c>
      <c r="G478" s="24">
        <v>-0.58202130791218198</v>
      </c>
      <c r="H478" s="24">
        <v>1.6929749087235501E-3</v>
      </c>
      <c r="I478" s="24">
        <v>1.3178649050635201</v>
      </c>
      <c r="J478" s="24">
        <v>0.41910870229602498</v>
      </c>
      <c r="K478" s="24">
        <v>1.6017500659441599</v>
      </c>
      <c r="L478" s="24">
        <v>-2.2876466497057599</v>
      </c>
      <c r="M478" s="25" cm="1">
        <f t="array" ref="M478">SUMPRODUCT(B478:L478,$B$2:$L$2)</f>
        <v>-5.2507897535703498E-3</v>
      </c>
      <c r="N478" s="25" cm="1">
        <f t="array" ref="N478">SQRT(MMULT(MMULT((B478:L478*$B$3:$L$3),($B$11:$L$21)),TRANSPOSE(B478:L478*$B$3:$L$3)))</f>
        <v>0.53868144180126099</v>
      </c>
      <c r="O478" s="24">
        <f t="shared" si="12"/>
        <v>-9.7474858907568504E-3</v>
      </c>
      <c r="P478" s="25" cm="1">
        <f t="array" ref="P478">SUMPRODUCT($B478:$L478,$B$5:$L$5)+SUMPRODUCT($B478:$L478,$B$4:$L$4)*$B$2</f>
        <v>-5.2507897535715598E-3</v>
      </c>
      <c r="Q478" s="25" cm="1">
        <f t="array" ref="Q478">SQRT((SUMPRODUCT($B478:$L478,$B$4:$L$4)^2)*($B$3^2)+SUMPRODUCT(($B478:$L478^2),($B$6:$L$6^2)))</f>
        <v>0.61835681274564902</v>
      </c>
      <c r="R478" s="24">
        <f t="shared" si="13"/>
        <v>-8.4915208263928108E-3</v>
      </c>
    </row>
    <row r="479" spans="1:18" x14ac:dyDescent="0.3">
      <c r="A479" s="24">
        <v>442</v>
      </c>
      <c r="B479" s="24">
        <v>1.7341718815533</v>
      </c>
      <c r="C479" s="24">
        <v>-0.98004653944891895</v>
      </c>
      <c r="D479" s="24">
        <v>1.6423978064562299</v>
      </c>
      <c r="E479" s="24">
        <v>1.98939942365547</v>
      </c>
      <c r="F479" s="24">
        <v>0.22522083437342499</v>
      </c>
      <c r="G479" s="24">
        <v>1.35347403518339</v>
      </c>
      <c r="H479" s="24">
        <v>0.89143473920378002</v>
      </c>
      <c r="I479" s="24">
        <v>0.101076894116848</v>
      </c>
      <c r="J479" s="24">
        <v>1.3051547941203601</v>
      </c>
      <c r="K479" s="24">
        <v>0.70223079893566398</v>
      </c>
      <c r="L479" s="24">
        <v>-7.9645146681495502</v>
      </c>
      <c r="M479" s="25" cm="1">
        <f t="array" ref="M479">SUMPRODUCT(B479:L479,$B$2:$L$2)</f>
        <v>-3.10106185993257E-2</v>
      </c>
      <c r="N479" s="25" cm="1">
        <f t="array" ref="N479">SQRT(MMULT(MMULT((B479:L479*$B$3:$L$3),($B$11:$L$21)),TRANSPOSE(B479:L479*$B$3:$L$3)))</f>
        <v>1.63192170301304</v>
      </c>
      <c r="O479" s="24">
        <f t="shared" si="12"/>
        <v>-1.90025162004221E-2</v>
      </c>
      <c r="P479" s="25" cm="1">
        <f t="array" ref="P479">SUMPRODUCT($B479:$L479,$B$5:$L$5)+SUMPRODUCT($B479:$L479,$B$4:$L$4)*$B$2</f>
        <v>-3.1010618599331401E-2</v>
      </c>
      <c r="Q479" s="25" cm="1">
        <f t="array" ref="Q479">SQRT((SUMPRODUCT($B479:$L479,$B$4:$L$4)^2)*($B$3^2)+SUMPRODUCT(($B479:$L479^2),($B$6:$L$6^2)))</f>
        <v>1.76893867503172</v>
      </c>
      <c r="R479" s="24">
        <f t="shared" si="13"/>
        <v>-1.75306351978399E-2</v>
      </c>
    </row>
    <row r="480" spans="1:18" x14ac:dyDescent="0.3">
      <c r="A480" s="24">
        <v>443</v>
      </c>
      <c r="B480" s="24">
        <v>-0.912369148372695</v>
      </c>
      <c r="C480" s="24">
        <v>1.0769612214656099</v>
      </c>
      <c r="D480" s="24">
        <v>0.34169646726233399</v>
      </c>
      <c r="E480" s="24">
        <v>1.4625664096368101</v>
      </c>
      <c r="F480" s="24">
        <v>0.74591977149780697</v>
      </c>
      <c r="G480" s="24">
        <v>0.35195975365457</v>
      </c>
      <c r="H480" s="24">
        <v>-0.21599428482741001</v>
      </c>
      <c r="I480" s="24">
        <v>-0.36304187436643498</v>
      </c>
      <c r="J480" s="24">
        <v>-0.29404533305584002</v>
      </c>
      <c r="K480" s="24">
        <v>1.50482620762616</v>
      </c>
      <c r="L480" s="24">
        <v>-2.6984791905209198</v>
      </c>
      <c r="M480" s="25" cm="1">
        <f t="array" ref="M480">SUMPRODUCT(B480:L480,$B$2:$L$2)</f>
        <v>0.14326169676508199</v>
      </c>
      <c r="N480" s="25" cm="1">
        <f t="array" ref="N480">SQRT(MMULT(MMULT((B480:L480*$B$3:$L$3),($B$11:$L$21)),TRANSPOSE(B480:L480*$B$3:$L$3)))</f>
        <v>0.77334774334583001</v>
      </c>
      <c r="O480" s="24">
        <f t="shared" si="12"/>
        <v>0.18524874223498899</v>
      </c>
      <c r="P480" s="25" cm="1">
        <f t="array" ref="P480">SUMPRODUCT($B480:$L480,$B$5:$L$5)+SUMPRODUCT($B480:$L480,$B$4:$L$4)*$B$2</f>
        <v>0.14326169676508099</v>
      </c>
      <c r="Q480" s="25" cm="1">
        <f t="array" ref="Q480">SQRT((SUMPRODUCT($B480:$L480,$B$4:$L$4)^2)*($B$3^2)+SUMPRODUCT(($B480:$L480^2),($B$6:$L$6^2)))</f>
        <v>0.75433949617304097</v>
      </c>
      <c r="R480" s="24">
        <f t="shared" si="13"/>
        <v>0.18991673840742099</v>
      </c>
    </row>
    <row r="481" spans="1:18" x14ac:dyDescent="0.3">
      <c r="A481" s="24">
        <v>444</v>
      </c>
      <c r="B481" s="24">
        <v>1.60384364496252</v>
      </c>
      <c r="C481" s="24">
        <v>-7.3941612960271005E-2</v>
      </c>
      <c r="D481" s="24">
        <v>1.7082658385684599</v>
      </c>
      <c r="E481" s="24">
        <v>0.88676327995010595</v>
      </c>
      <c r="F481" s="24">
        <v>-0.51289668001813304</v>
      </c>
      <c r="G481" s="24">
        <v>-0.71297495774771202</v>
      </c>
      <c r="H481" s="24">
        <v>-0.19242797086448801</v>
      </c>
      <c r="I481" s="24">
        <v>0.47614113685551501</v>
      </c>
      <c r="J481" s="24">
        <v>0.113831619679069</v>
      </c>
      <c r="K481" s="24">
        <v>0.40388815395509903</v>
      </c>
      <c r="L481" s="24">
        <v>-2.7004924523801699</v>
      </c>
      <c r="M481" s="25" cm="1">
        <f t="array" ref="M481">SUMPRODUCT(B481:L481,$B$2:$L$2)</f>
        <v>0.27877230610849002</v>
      </c>
      <c r="N481" s="25" cm="1">
        <f t="array" ref="N481">SQRT(MMULT(MMULT((B481:L481*$B$3:$L$3),($B$11:$L$21)),TRANSPOSE(B481:L481*$B$3:$L$3)))</f>
        <v>1.1751065728138399</v>
      </c>
      <c r="O481" s="24">
        <f t="shared" si="12"/>
        <v>0.23723150951403399</v>
      </c>
      <c r="P481" s="25" cm="1">
        <f t="array" ref="P481">SUMPRODUCT($B481:$L481,$B$5:$L$5)+SUMPRODUCT($B481:$L481,$B$4:$L$4)*$B$2</f>
        <v>0.27877230610848902</v>
      </c>
      <c r="Q481" s="25" cm="1">
        <f t="array" ref="Q481">SQRT((SUMPRODUCT($B481:$L481,$B$4:$L$4)^2)*($B$3^2)+SUMPRODUCT(($B481:$L481^2),($B$6:$L$6^2)))</f>
        <v>1.1988720893639999</v>
      </c>
      <c r="R481" s="24">
        <f t="shared" si="13"/>
        <v>0.232528814859955</v>
      </c>
    </row>
    <row r="482" spans="1:18" x14ac:dyDescent="0.3">
      <c r="A482" s="24">
        <v>445</v>
      </c>
      <c r="B482" s="24">
        <v>-0.78580891804877295</v>
      </c>
      <c r="C482" s="24">
        <v>1.86541942426528</v>
      </c>
      <c r="D482" s="24">
        <v>-0.95985490092111603</v>
      </c>
      <c r="E482" s="24">
        <v>-0.66578529627643901</v>
      </c>
      <c r="F482" s="24">
        <v>1.3620100805448401</v>
      </c>
      <c r="G482" s="24">
        <v>-0.792660467021153</v>
      </c>
      <c r="H482" s="24">
        <v>-0.97450187883774997</v>
      </c>
      <c r="I482" s="24">
        <v>1.8431251804101201</v>
      </c>
      <c r="J482" s="24">
        <v>0.207691585015781</v>
      </c>
      <c r="K482" s="24">
        <v>1.30507737023168</v>
      </c>
      <c r="L482" s="24">
        <v>-1.40471217936246</v>
      </c>
      <c r="M482" s="25" cm="1">
        <f t="array" ref="M482">SUMPRODUCT(B482:L482,$B$2:$L$2)</f>
        <v>2.8018003614704998E-2</v>
      </c>
      <c r="N482" s="25" cm="1">
        <f t="array" ref="N482">SQRT(MMULT(MMULT((B482:L482*$B$3:$L$3),($B$11:$L$21)),TRANSPOSE(B482:L482*$B$3:$L$3)))</f>
        <v>0.943322612737302</v>
      </c>
      <c r="O482" s="24">
        <f t="shared" si="12"/>
        <v>2.97014014467471E-2</v>
      </c>
      <c r="P482" s="25" cm="1">
        <f t="array" ref="P482">SUMPRODUCT($B482:$L482,$B$5:$L$5)+SUMPRODUCT($B482:$L482,$B$4:$L$4)*$B$2</f>
        <v>2.8018003614706199E-2</v>
      </c>
      <c r="Q482" s="25" cm="1">
        <f t="array" ref="Q482">SQRT((SUMPRODUCT($B482:$L482,$B$4:$L$4)^2)*($B$3^2)+SUMPRODUCT(($B482:$L482^2),($B$6:$L$6^2)))</f>
        <v>1.0180741760637499</v>
      </c>
      <c r="R482" s="24">
        <f t="shared" si="13"/>
        <v>2.75205915968069E-2</v>
      </c>
    </row>
    <row r="483" spans="1:18" x14ac:dyDescent="0.3">
      <c r="A483" s="24">
        <v>446</v>
      </c>
      <c r="B483" s="24">
        <v>1.0914269415865201</v>
      </c>
      <c r="C483" s="24">
        <v>0.77559456666712401</v>
      </c>
      <c r="D483" s="24">
        <v>1.6974174251565901</v>
      </c>
      <c r="E483" s="24">
        <v>1.2407154446876301</v>
      </c>
      <c r="F483" s="24">
        <v>4.0852795418644797E-2</v>
      </c>
      <c r="G483" s="24">
        <v>0.16250015800985601</v>
      </c>
      <c r="H483" s="24">
        <v>0.79530776687276294</v>
      </c>
      <c r="I483" s="24">
        <v>1.79751595029051</v>
      </c>
      <c r="J483" s="24">
        <v>1.1465406386783401</v>
      </c>
      <c r="K483" s="24">
        <v>-0.35477192331291502</v>
      </c>
      <c r="L483" s="24">
        <v>-7.3930997640550702</v>
      </c>
      <c r="M483" s="25" cm="1">
        <f t="array" ref="M483">SUMPRODUCT(B483:L483,$B$2:$L$2)</f>
        <v>0.11631856499236801</v>
      </c>
      <c r="N483" s="25" cm="1">
        <f t="array" ref="N483">SQRT(MMULT(MMULT((B483:L483*$B$3:$L$3),($B$11:$L$21)),TRANSPOSE(B483:L483*$B$3:$L$3)))</f>
        <v>1.69854046459026</v>
      </c>
      <c r="O483" s="24">
        <f t="shared" si="12"/>
        <v>6.8481480080857304E-2</v>
      </c>
      <c r="P483" s="25" cm="1">
        <f t="array" ref="P483">SUMPRODUCT($B483:$L483,$B$5:$L$5)+SUMPRODUCT($B483:$L483,$B$4:$L$4)*$B$2</f>
        <v>0.116318564992364</v>
      </c>
      <c r="Q483" s="25" cm="1">
        <f t="array" ref="Q483">SQRT((SUMPRODUCT($B483:$L483,$B$4:$L$4)^2)*($B$3^2)+SUMPRODUCT(($B483:$L483^2),($B$6:$L$6^2)))</f>
        <v>1.7710092899010099</v>
      </c>
      <c r="R483" s="24">
        <f t="shared" si="13"/>
        <v>6.5679251743996303E-2</v>
      </c>
    </row>
    <row r="484" spans="1:18" x14ac:dyDescent="0.3">
      <c r="A484" s="24">
        <v>447</v>
      </c>
      <c r="B484" s="24">
        <v>0.54444292485205703</v>
      </c>
      <c r="C484" s="24">
        <v>1.3255257842533399</v>
      </c>
      <c r="D484" s="24">
        <v>0.98830026559250805</v>
      </c>
      <c r="E484" s="24">
        <v>1.8772898346494999</v>
      </c>
      <c r="F484" s="24">
        <v>1.57911853749315</v>
      </c>
      <c r="G484" s="24">
        <v>1.71867170553697</v>
      </c>
      <c r="H484" s="24">
        <v>0.97225006466001396</v>
      </c>
      <c r="I484" s="24">
        <v>1.7730532759586399</v>
      </c>
      <c r="J484" s="24">
        <v>0.26888460929785002</v>
      </c>
      <c r="K484" s="24">
        <v>-0.41362890499749699</v>
      </c>
      <c r="L484" s="24">
        <v>-9.6339080972965405</v>
      </c>
      <c r="M484" s="25" cm="1">
        <f t="array" ref="M484">SUMPRODUCT(B484:L484,$B$2:$L$2)</f>
        <v>-3.9072922501366403E-3</v>
      </c>
      <c r="N484" s="25" cm="1">
        <f t="array" ref="N484">SQRT(MMULT(MMULT((B484:L484*$B$3:$L$3),($B$11:$L$21)),TRANSPOSE(B484:L484*$B$3:$L$3)))</f>
        <v>2.0294443250990701</v>
      </c>
      <c r="O484" s="24">
        <f t="shared" si="12"/>
        <v>-1.9253015230885401E-3</v>
      </c>
      <c r="P484" s="25" cm="1">
        <f t="array" ref="P484">SUMPRODUCT($B484:$L484,$B$5:$L$5)+SUMPRODUCT($B484:$L484,$B$4:$L$4)*$B$2</f>
        <v>-3.9072922501411896E-3</v>
      </c>
      <c r="Q484" s="25" cm="1">
        <f t="array" ref="Q484">SQRT((SUMPRODUCT($B484:$L484,$B$4:$L$4)^2)*($B$3^2)+SUMPRODUCT(($B484:$L484^2),($B$6:$L$6^2)))</f>
        <v>1.9814728449952199</v>
      </c>
      <c r="R484" s="24">
        <f t="shared" si="13"/>
        <v>-1.9719130948527498E-3</v>
      </c>
    </row>
    <row r="485" spans="1:18" x14ac:dyDescent="0.3">
      <c r="A485" s="24">
        <v>448</v>
      </c>
      <c r="B485" s="24">
        <v>1.4017555471587699</v>
      </c>
      <c r="C485" s="24">
        <v>-0.74694712372612204</v>
      </c>
      <c r="D485" s="24">
        <v>0.28052053499234703</v>
      </c>
      <c r="E485" s="24">
        <v>-0.232447758930863</v>
      </c>
      <c r="F485" s="24">
        <v>1.9298746627744101</v>
      </c>
      <c r="G485" s="24">
        <v>-0.75358523777325603</v>
      </c>
      <c r="H485" s="24">
        <v>0.21483070955106001</v>
      </c>
      <c r="I485" s="24">
        <v>0.20439727804555899</v>
      </c>
      <c r="J485" s="24">
        <v>-0.51395635483476998</v>
      </c>
      <c r="K485" s="24">
        <v>0.4181236908573</v>
      </c>
      <c r="L485" s="24">
        <v>-1.20256594811444</v>
      </c>
      <c r="M485" s="25" cm="1">
        <f t="array" ref="M485">SUMPRODUCT(B485:L485,$B$2:$L$2)</f>
        <v>0.117620770804514</v>
      </c>
      <c r="N485" s="25" cm="1">
        <f t="array" ref="N485">SQRT(MMULT(MMULT((B485:L485*$B$3:$L$3),($B$11:$L$21)),TRANSPOSE(B485:L485*$B$3:$L$3)))</f>
        <v>0.50804967509347498</v>
      </c>
      <c r="O485" s="24">
        <f t="shared" si="12"/>
        <v>0.23151431163276201</v>
      </c>
      <c r="P485" s="25" cm="1">
        <f t="array" ref="P485">SUMPRODUCT($B485:$L485,$B$5:$L$5)+SUMPRODUCT($B485:$L485,$B$4:$L$4)*$B$2</f>
        <v>0.117620770804513</v>
      </c>
      <c r="Q485" s="25" cm="1">
        <f t="array" ref="Q485">SQRT((SUMPRODUCT($B485:$L485,$B$4:$L$4)^2)*($B$3^2)+SUMPRODUCT(($B485:$L485^2),($B$6:$L$6^2)))</f>
        <v>0.55189120807123104</v>
      </c>
      <c r="R485" s="24">
        <f t="shared" si="13"/>
        <v>0.21312311028758499</v>
      </c>
    </row>
    <row r="486" spans="1:18" x14ac:dyDescent="0.3">
      <c r="A486" s="24">
        <v>449</v>
      </c>
      <c r="B486" s="24">
        <v>5.9861165530788102E-2</v>
      </c>
      <c r="C486" s="24">
        <v>-0.77174586339970597</v>
      </c>
      <c r="D486" s="24">
        <v>0.66222275718857704</v>
      </c>
      <c r="E486" s="24">
        <v>0.36274913976731898</v>
      </c>
      <c r="F486" s="24">
        <v>-0.51552398385443898</v>
      </c>
      <c r="G486" s="24">
        <v>0.89214028621472297</v>
      </c>
      <c r="H486" s="24">
        <v>-0.70400478347343998</v>
      </c>
      <c r="I486" s="24">
        <v>-0.28823184557397802</v>
      </c>
      <c r="J486" s="24">
        <v>-0.85024719982084496</v>
      </c>
      <c r="K486" s="24">
        <v>-0.221176625462428</v>
      </c>
      <c r="L486" s="24">
        <v>2.3739569528834301</v>
      </c>
      <c r="M486" s="25" cm="1">
        <f t="array" ref="M486">SUMPRODUCT(B486:L486,$B$2:$L$2)</f>
        <v>0.31369208901153001</v>
      </c>
      <c r="N486" s="25" cm="1">
        <f t="array" ref="N486">SQRT(MMULT(MMULT((B486:L486*$B$3:$L$3),($B$11:$L$21)),TRANSPOSE(B486:L486*$B$3:$L$3)))</f>
        <v>0.63657646384998501</v>
      </c>
      <c r="O486" s="24">
        <f t="shared" ref="O486:O549" si="14">M486/N486</f>
        <v>0.49277990441923503</v>
      </c>
      <c r="P486" s="25" cm="1">
        <f t="array" ref="P486">SUMPRODUCT($B486:$L486,$B$5:$L$5)+SUMPRODUCT($B486:$L486,$B$4:$L$4)*$B$2</f>
        <v>0.31369208901153001</v>
      </c>
      <c r="Q486" s="25" cm="1">
        <f t="array" ref="Q486">SQRT((SUMPRODUCT($B486:$L486,$B$4:$L$4)^2)*($B$3^2)+SUMPRODUCT(($B486:$L486^2),($B$6:$L$6^2)))</f>
        <v>0.65764222409412898</v>
      </c>
      <c r="R486" s="24">
        <f t="shared" ref="R486:R549" si="15">P486/Q486</f>
        <v>0.47699505524242403</v>
      </c>
    </row>
    <row r="487" spans="1:18" x14ac:dyDescent="0.3">
      <c r="A487" s="24">
        <v>450</v>
      </c>
      <c r="B487" s="24">
        <v>1.2708351870604699</v>
      </c>
      <c r="C487" s="24">
        <v>-0.40169671194722201</v>
      </c>
      <c r="D487" s="24">
        <v>3.4172510357196602E-2</v>
      </c>
      <c r="E487" s="24">
        <v>1.5035741143846699</v>
      </c>
      <c r="F487" s="24">
        <v>-0.82225978142989498</v>
      </c>
      <c r="G487" s="24">
        <v>-0.263952986961771</v>
      </c>
      <c r="H487" s="24">
        <v>1.7649519377444401E-2</v>
      </c>
      <c r="I487" s="24">
        <v>0.45401046429838399</v>
      </c>
      <c r="J487" s="24">
        <v>-0.20555151204304001</v>
      </c>
      <c r="K487" s="24">
        <v>-0.576434699303918</v>
      </c>
      <c r="L487" s="24">
        <v>-1.03461037923276E-2</v>
      </c>
      <c r="M487" s="25" cm="1">
        <f t="array" ref="M487">SUMPRODUCT(B487:L487,$B$2:$L$2)</f>
        <v>7.8116384737156694E-2</v>
      </c>
      <c r="N487" s="25" cm="1">
        <f t="array" ref="N487">SQRT(MMULT(MMULT((B487:L487*$B$3:$L$3),($B$11:$L$21)),TRANSPOSE(B487:L487*$B$3:$L$3)))</f>
        <v>0.46012507414551501</v>
      </c>
      <c r="O487" s="24">
        <f t="shared" si="14"/>
        <v>0.16977206661085401</v>
      </c>
      <c r="P487" s="25" cm="1">
        <f t="array" ref="P487">SUMPRODUCT($B487:$L487,$B$5:$L$5)+SUMPRODUCT($B487:$L487,$B$4:$L$4)*$B$2</f>
        <v>7.81163847371555E-2</v>
      </c>
      <c r="Q487" s="25" cm="1">
        <f t="array" ref="Q487">SQRT((SUMPRODUCT($B487:$L487,$B$4:$L$4)^2)*($B$3^2)+SUMPRODUCT(($B487:$L487^2),($B$6:$L$6^2)))</f>
        <v>0.47046462533904199</v>
      </c>
      <c r="R487" s="24">
        <f t="shared" si="15"/>
        <v>0.166040931729693</v>
      </c>
    </row>
    <row r="488" spans="1:18" x14ac:dyDescent="0.3">
      <c r="A488" s="24">
        <v>451</v>
      </c>
      <c r="B488" s="24">
        <v>1.93008065704503</v>
      </c>
      <c r="C488" s="24">
        <v>1.38618723147398</v>
      </c>
      <c r="D488" s="24">
        <v>0.48898631533136999</v>
      </c>
      <c r="E488" s="24">
        <v>0.75184346685474002</v>
      </c>
      <c r="F488" s="24">
        <v>0.42156732456338403</v>
      </c>
      <c r="G488" s="24">
        <v>1.78847988533601</v>
      </c>
      <c r="H488" s="24">
        <v>0.69434318809609796</v>
      </c>
      <c r="I488" s="24">
        <v>0.57995898499228105</v>
      </c>
      <c r="J488" s="24">
        <v>0.26570042403674099</v>
      </c>
      <c r="K488" s="24">
        <v>-0.62148801852298696</v>
      </c>
      <c r="L488" s="24">
        <v>-6.6856594592066498</v>
      </c>
      <c r="M488" s="25" cm="1">
        <f t="array" ref="M488">SUMPRODUCT(B488:L488,$B$2:$L$2)</f>
        <v>-6.8596397349379307E-2</v>
      </c>
      <c r="N488" s="25" cm="1">
        <f t="array" ref="N488">SQRT(MMULT(MMULT((B488:L488*$B$3:$L$3),($B$11:$L$21)),TRANSPOSE(B488:L488*$B$3:$L$3)))</f>
        <v>1.3708961078863799</v>
      </c>
      <c r="O488" s="24">
        <f t="shared" si="14"/>
        <v>-5.0037633745375398E-2</v>
      </c>
      <c r="P488" s="25" cm="1">
        <f t="array" ref="P488">SUMPRODUCT($B488:$L488,$B$5:$L$5)+SUMPRODUCT($B488:$L488,$B$4:$L$4)*$B$2</f>
        <v>-6.8596397349382096E-2</v>
      </c>
      <c r="Q488" s="25" cm="1">
        <f t="array" ref="Q488">SQRT((SUMPRODUCT($B488:$L488,$B$4:$L$4)^2)*($B$3^2)+SUMPRODUCT(($B488:$L488^2),($B$6:$L$6^2)))</f>
        <v>1.3530565988004</v>
      </c>
      <c r="R488" s="24">
        <f t="shared" si="15"/>
        <v>-5.0697359896251501E-2</v>
      </c>
    </row>
    <row r="489" spans="1:18" x14ac:dyDescent="0.3">
      <c r="A489" s="24">
        <v>452</v>
      </c>
      <c r="B489" s="24">
        <v>-0.78201425590017404</v>
      </c>
      <c r="C489" s="24">
        <v>1.2862050223380099</v>
      </c>
      <c r="D489" s="24">
        <v>-0.93876312013315899</v>
      </c>
      <c r="E489" s="24">
        <v>-0.350990212205535</v>
      </c>
      <c r="F489" s="24">
        <v>-3.6907795604913099E-2</v>
      </c>
      <c r="G489" s="24">
        <v>1.2926980440043101</v>
      </c>
      <c r="H489" s="24">
        <v>-0.38258345528589599</v>
      </c>
      <c r="I489" s="24">
        <v>-0.72031582150046902</v>
      </c>
      <c r="J489" s="24">
        <v>0.404512645205233</v>
      </c>
      <c r="K489" s="24">
        <v>-0.19322161340090699</v>
      </c>
      <c r="L489" s="24">
        <v>1.4213805624835001</v>
      </c>
      <c r="M489" s="25" cm="1">
        <f t="array" ref="M489">SUMPRODUCT(B489:L489,$B$2:$L$2)</f>
        <v>1.9787410085757799E-2</v>
      </c>
      <c r="N489" s="25" cm="1">
        <f t="array" ref="N489">SQRT(MMULT(MMULT((B489:L489*$B$3:$L$3),($B$11:$L$21)),TRANSPOSE(B489:L489*$B$3:$L$3)))</f>
        <v>0.68694033929619203</v>
      </c>
      <c r="O489" s="24">
        <f t="shared" si="14"/>
        <v>2.8805136274324902E-2</v>
      </c>
      <c r="P489" s="25" cm="1">
        <f t="array" ref="P489">SUMPRODUCT($B489:$L489,$B$5:$L$5)+SUMPRODUCT($B489:$L489,$B$4:$L$4)*$B$2</f>
        <v>1.9787410085759499E-2</v>
      </c>
      <c r="Q489" s="25" cm="1">
        <f t="array" ref="Q489">SQRT((SUMPRODUCT($B489:$L489,$B$4:$L$4)^2)*($B$3^2)+SUMPRODUCT(($B489:$L489^2),($B$6:$L$6^2)))</f>
        <v>0.75914850710208204</v>
      </c>
      <c r="R489" s="24">
        <f t="shared" si="15"/>
        <v>2.6065269048996201E-2</v>
      </c>
    </row>
    <row r="490" spans="1:18" x14ac:dyDescent="0.3">
      <c r="A490" s="24">
        <v>453</v>
      </c>
      <c r="B490" s="24">
        <v>-0.79598667863063999</v>
      </c>
      <c r="C490" s="24">
        <v>0.177427761419615</v>
      </c>
      <c r="D490" s="24">
        <v>-0.61220497078531499</v>
      </c>
      <c r="E490" s="24">
        <v>-0.421837959614623</v>
      </c>
      <c r="F490" s="24">
        <v>-2.3736940249783301E-3</v>
      </c>
      <c r="G490" s="24">
        <v>1.9361185440654201</v>
      </c>
      <c r="H490" s="24">
        <v>-0.65527383827500196</v>
      </c>
      <c r="I490" s="24">
        <v>1.03371697686564</v>
      </c>
      <c r="J490" s="24">
        <v>0.63337447895309795</v>
      </c>
      <c r="K490" s="24">
        <v>1.2018353045561101</v>
      </c>
      <c r="L490" s="24">
        <v>-1.4947959245293201</v>
      </c>
      <c r="M490" s="25" cm="1">
        <f t="array" ref="M490">SUMPRODUCT(B490:L490,$B$2:$L$2)</f>
        <v>-6.9888509778218394E-2</v>
      </c>
      <c r="N490" s="25" cm="1">
        <f t="array" ref="N490">SQRT(MMULT(MMULT((B490:L490*$B$3:$L$3),($B$11:$L$21)),TRANSPOSE(B490:L490*$B$3:$L$3)))</f>
        <v>0.70735170836572603</v>
      </c>
      <c r="O490" s="24">
        <f t="shared" si="14"/>
        <v>-9.8803055045544E-2</v>
      </c>
      <c r="P490" s="25" cm="1">
        <f t="array" ref="P490">SUMPRODUCT($B490:$L490,$B$5:$L$5)+SUMPRODUCT($B490:$L490,$B$4:$L$4)*$B$2</f>
        <v>-6.9888509778219698E-2</v>
      </c>
      <c r="Q490" s="25" cm="1">
        <f t="array" ref="Q490">SQRT((SUMPRODUCT($B490:$L490,$B$4:$L$4)^2)*($B$3^2)+SUMPRODUCT(($B490:$L490^2),($B$6:$L$6^2)))</f>
        <v>0.65541045393015696</v>
      </c>
      <c r="R490" s="24">
        <f t="shared" si="15"/>
        <v>-0.10663319353412</v>
      </c>
    </row>
    <row r="491" spans="1:18" x14ac:dyDescent="0.3">
      <c r="A491" s="24">
        <v>454</v>
      </c>
      <c r="B491" s="24">
        <v>1.32649444205422</v>
      </c>
      <c r="C491" s="24">
        <v>0.73212282547416596</v>
      </c>
      <c r="D491" s="24">
        <v>1.61837503468789</v>
      </c>
      <c r="E491" s="24">
        <v>-0.15568916655005</v>
      </c>
      <c r="F491" s="24">
        <v>1.78335270222195</v>
      </c>
      <c r="G491" s="24">
        <v>1.7105744897544899</v>
      </c>
      <c r="H491" s="24">
        <v>-0.76762517467220104</v>
      </c>
      <c r="I491" s="24">
        <v>-0.55335499090289197</v>
      </c>
      <c r="J491" s="24">
        <v>1.1762568546202801</v>
      </c>
      <c r="K491" s="24">
        <v>1.84833787559028</v>
      </c>
      <c r="L491" s="24">
        <v>-7.7188448922781303</v>
      </c>
      <c r="M491" s="25" cm="1">
        <f t="array" ref="M491">SUMPRODUCT(B491:L491,$B$2:$L$2)</f>
        <v>0.106815820984257</v>
      </c>
      <c r="N491" s="25" cm="1">
        <f t="array" ref="N491">SQRT(MMULT(MMULT((B491:L491*$B$3:$L$3),($B$11:$L$21)),TRANSPOSE(B491:L491*$B$3:$L$3)))</f>
        <v>1.49264652425995</v>
      </c>
      <c r="O491" s="24">
        <f t="shared" si="14"/>
        <v>7.1561363824711302E-2</v>
      </c>
      <c r="P491" s="25" cm="1">
        <f t="array" ref="P491">SUMPRODUCT($B491:$L491,$B$5:$L$5)+SUMPRODUCT($B491:$L491,$B$4:$L$4)*$B$2</f>
        <v>0.106815820984255</v>
      </c>
      <c r="Q491" s="25" cm="1">
        <f t="array" ref="Q491">SQRT((SUMPRODUCT($B491:$L491,$B$4:$L$4)^2)*($B$3^2)+SUMPRODUCT(($B491:$L491^2),($B$6:$L$6^2)))</f>
        <v>1.7210974726791799</v>
      </c>
      <c r="R491" s="24">
        <f t="shared" si="15"/>
        <v>6.2062621484173103E-2</v>
      </c>
    </row>
    <row r="492" spans="1:18" x14ac:dyDescent="0.3">
      <c r="A492" s="24">
        <v>455</v>
      </c>
      <c r="B492" s="24">
        <v>1.7153828520257699</v>
      </c>
      <c r="C492" s="24">
        <v>-0.70921491594547903</v>
      </c>
      <c r="D492" s="24">
        <v>0.72349265259547002</v>
      </c>
      <c r="E492" s="24">
        <v>0.21435414522620599</v>
      </c>
      <c r="F492" s="24">
        <v>0.97294118988648903</v>
      </c>
      <c r="G492" s="24">
        <v>0.93696875550512804</v>
      </c>
      <c r="H492" s="24">
        <v>1.63991196820871</v>
      </c>
      <c r="I492" s="24">
        <v>-0.42287850133660698</v>
      </c>
      <c r="J492" s="24">
        <v>1.92154439202885</v>
      </c>
      <c r="K492" s="24">
        <v>1.64196563908691</v>
      </c>
      <c r="L492" s="24">
        <v>-7.6344681772814402</v>
      </c>
      <c r="M492" s="25" cm="1">
        <f t="array" ref="M492">SUMPRODUCT(B492:L492,$B$2:$L$2)</f>
        <v>-0.24646754874344601</v>
      </c>
      <c r="N492" s="25" cm="1">
        <f t="array" ref="N492">SQRT(MMULT(MMULT((B492:L492*$B$3:$L$3),($B$11:$L$21)),TRANSPOSE(B492:L492*$B$3:$L$3)))</f>
        <v>1.1925627147637601</v>
      </c>
      <c r="O492" s="24">
        <f t="shared" si="14"/>
        <v>-0.206670513585753</v>
      </c>
      <c r="P492" s="25" cm="1">
        <f t="array" ref="P492">SUMPRODUCT($B492:$L492,$B$5:$L$5)+SUMPRODUCT($B492:$L492,$B$4:$L$4)*$B$2</f>
        <v>-0.24646754874345</v>
      </c>
      <c r="Q492" s="25" cm="1">
        <f t="array" ref="Q492">SQRT((SUMPRODUCT($B492:$L492,$B$4:$L$4)^2)*($B$3^2)+SUMPRODUCT(($B492:$L492^2),($B$6:$L$6^2)))</f>
        <v>1.4111894582665401</v>
      </c>
      <c r="R492" s="24">
        <f t="shared" si="15"/>
        <v>-0.174652345437871</v>
      </c>
    </row>
    <row r="493" spans="1:18" x14ac:dyDescent="0.3">
      <c r="A493" s="24">
        <v>456</v>
      </c>
      <c r="B493" s="24">
        <v>-0.26924617787156202</v>
      </c>
      <c r="C493" s="24">
        <v>1.22919719912773</v>
      </c>
      <c r="D493" s="24">
        <v>1.8725678501712799</v>
      </c>
      <c r="E493" s="24">
        <v>-0.41104954367898699</v>
      </c>
      <c r="F493" s="24">
        <v>0.70663199734170801</v>
      </c>
      <c r="G493" s="24">
        <v>0.144189120126552</v>
      </c>
      <c r="H493" s="24">
        <v>0.14109341168377801</v>
      </c>
      <c r="I493" s="24">
        <v>0.8166875373436</v>
      </c>
      <c r="J493" s="24">
        <v>1.53721654505992</v>
      </c>
      <c r="K493" s="24">
        <v>0.27840471682787399</v>
      </c>
      <c r="L493" s="24">
        <v>-5.0456926561318998</v>
      </c>
      <c r="M493" s="25" cm="1">
        <f t="array" ref="M493">SUMPRODUCT(B493:L493,$B$2:$L$2)</f>
        <v>0.275357426569659</v>
      </c>
      <c r="N493" s="25" cm="1">
        <f t="array" ref="N493">SQRT(MMULT(MMULT((B493:L493*$B$3:$L$3),($B$11:$L$21)),TRANSPOSE(B493:L493*$B$3:$L$3)))</f>
        <v>1.3796863422988901</v>
      </c>
      <c r="O493" s="24">
        <f t="shared" si="14"/>
        <v>0.19957972919471501</v>
      </c>
      <c r="P493" s="25" cm="1">
        <f t="array" ref="P493">SUMPRODUCT($B493:$L493,$B$5:$L$5)+SUMPRODUCT($B493:$L493,$B$4:$L$4)*$B$2</f>
        <v>0.275357426569659</v>
      </c>
      <c r="Q493" s="25" cm="1">
        <f t="array" ref="Q493">SQRT((SUMPRODUCT($B493:$L493,$B$4:$L$4)^2)*($B$3^2)+SUMPRODUCT(($B493:$L493^2),($B$6:$L$6^2)))</f>
        <v>1.5158890241716001</v>
      </c>
      <c r="R493" s="24">
        <f t="shared" si="15"/>
        <v>0.181647483541967</v>
      </c>
    </row>
    <row r="494" spans="1:18" x14ac:dyDescent="0.3">
      <c r="A494" s="24">
        <v>457</v>
      </c>
      <c r="B494" s="24">
        <v>0.667009985140256</v>
      </c>
      <c r="C494" s="24">
        <v>-1.0250642816978401E-2</v>
      </c>
      <c r="D494" s="24">
        <v>1.6431467463825999</v>
      </c>
      <c r="E494" s="24">
        <v>0.33624600908539398</v>
      </c>
      <c r="F494" s="24">
        <v>-0.75489227768828804</v>
      </c>
      <c r="G494" s="24">
        <v>-0.43672385175836598</v>
      </c>
      <c r="H494" s="24">
        <v>-0.40429400930249099</v>
      </c>
      <c r="I494" s="24">
        <v>0.50587622597832604</v>
      </c>
      <c r="J494" s="24">
        <v>0.89883383217784596</v>
      </c>
      <c r="K494" s="24">
        <v>1.2896179597753099E-2</v>
      </c>
      <c r="L494" s="24">
        <v>-1.4578481967960499</v>
      </c>
      <c r="M494" s="25" cm="1">
        <f t="array" ref="M494">SUMPRODUCT(B494:L494,$B$2:$L$2)</f>
        <v>0.312849430330636</v>
      </c>
      <c r="N494" s="25" cm="1">
        <f t="array" ref="N494">SQRT(MMULT(MMULT((B494:L494*$B$3:$L$3),($B$11:$L$21)),TRANSPOSE(B494:L494*$B$3:$L$3)))</f>
        <v>1.03489055575513</v>
      </c>
      <c r="O494" s="24">
        <f t="shared" si="14"/>
        <v>0.30230194738066601</v>
      </c>
      <c r="P494" s="25" cm="1">
        <f t="array" ref="P494">SUMPRODUCT($B494:$L494,$B$5:$L$5)+SUMPRODUCT($B494:$L494,$B$4:$L$4)*$B$2</f>
        <v>0.312849430330635</v>
      </c>
      <c r="Q494" s="25" cm="1">
        <f t="array" ref="Q494">SQRT((SUMPRODUCT($B494:$L494,$B$4:$L$4)^2)*($B$3^2)+SUMPRODUCT(($B494:$L494^2),($B$6:$L$6^2)))</f>
        <v>1.07200709454358</v>
      </c>
      <c r="R494" s="24">
        <f t="shared" si="15"/>
        <v>0.29183522378071203</v>
      </c>
    </row>
    <row r="495" spans="1:18" x14ac:dyDescent="0.3">
      <c r="A495" s="24">
        <v>458</v>
      </c>
      <c r="B495" s="24">
        <v>-0.29066416081652502</v>
      </c>
      <c r="C495" s="24">
        <v>0.154344852783032</v>
      </c>
      <c r="D495" s="24">
        <v>-0.18070659414158399</v>
      </c>
      <c r="E495" s="24">
        <v>0.66650030327005505</v>
      </c>
      <c r="F495" s="24">
        <v>1.9750308505651699</v>
      </c>
      <c r="G495" s="24">
        <v>1.29510245270653</v>
      </c>
      <c r="H495" s="24">
        <v>1.4140994167851599</v>
      </c>
      <c r="I495" s="24">
        <v>1.3814526099939699</v>
      </c>
      <c r="J495" s="24">
        <v>-0.93744083782183296</v>
      </c>
      <c r="K495" s="24">
        <v>2.0548757202387699E-4</v>
      </c>
      <c r="L495" s="24">
        <v>-4.4779243808959901</v>
      </c>
      <c r="M495" s="25" cm="1">
        <f t="array" ref="M495">SUMPRODUCT(B495:L495,$B$2:$L$2)</f>
        <v>-4.6336884694532503E-2</v>
      </c>
      <c r="N495" s="25" cm="1">
        <f t="array" ref="N495">SQRT(MMULT(MMULT((B495:L495*$B$3:$L$3),($B$11:$L$21)),TRANSPOSE(B495:L495*$B$3:$L$3)))</f>
        <v>1.17056781631083</v>
      </c>
      <c r="O495" s="24">
        <f t="shared" si="14"/>
        <v>-3.95849638516187E-2</v>
      </c>
      <c r="P495" s="25" cm="1">
        <f t="array" ref="P495">SUMPRODUCT($B495:$L495,$B$5:$L$5)+SUMPRODUCT($B495:$L495,$B$4:$L$4)*$B$2</f>
        <v>-4.63368846945355E-2</v>
      </c>
      <c r="Q495" s="25" cm="1">
        <f t="array" ref="Q495">SQRT((SUMPRODUCT($B495:$L495,$B$4:$L$4)^2)*($B$3^2)+SUMPRODUCT(($B495:$L495^2),($B$6:$L$6^2)))</f>
        <v>1.02853439812653</v>
      </c>
      <c r="R495" s="24">
        <f t="shared" si="15"/>
        <v>-4.5051370939987803E-2</v>
      </c>
    </row>
    <row r="496" spans="1:18" x14ac:dyDescent="0.3">
      <c r="A496" s="24">
        <v>459</v>
      </c>
      <c r="B496" s="24">
        <v>-0.73358944865511899</v>
      </c>
      <c r="C496" s="24">
        <v>-0.33395488558641101</v>
      </c>
      <c r="D496" s="24">
        <v>1.47314716207707</v>
      </c>
      <c r="E496" s="24">
        <v>1.8149776184003801</v>
      </c>
      <c r="F496" s="24">
        <v>8.8485153692322793E-2</v>
      </c>
      <c r="G496" s="24">
        <v>-6.0746178900763503E-3</v>
      </c>
      <c r="H496" s="24">
        <v>0.40730000381612602</v>
      </c>
      <c r="I496" s="24">
        <v>0.158252159441922</v>
      </c>
      <c r="J496" s="24">
        <v>1.3448626964688899</v>
      </c>
      <c r="K496" s="24">
        <v>1.75469756505285</v>
      </c>
      <c r="L496" s="24">
        <v>-4.9681034068179599</v>
      </c>
      <c r="M496" s="25" cm="1">
        <f t="array" ref="M496">SUMPRODUCT(B496:L496,$B$2:$L$2)</f>
        <v>0.13211562149651701</v>
      </c>
      <c r="N496" s="25" cm="1">
        <f t="array" ref="N496">SQRT(MMULT(MMULT((B496:L496*$B$3:$L$3),($B$11:$L$21)),TRANSPOSE(B496:L496*$B$3:$L$3)))</f>
        <v>1.1806650885096499</v>
      </c>
      <c r="O496" s="24">
        <f t="shared" si="14"/>
        <v>0.111899320800013</v>
      </c>
      <c r="P496" s="25" cm="1">
        <f t="array" ref="P496">SUMPRODUCT($B496:$L496,$B$5:$L$5)+SUMPRODUCT($B496:$L496,$B$4:$L$4)*$B$2</f>
        <v>0.13211562149651401</v>
      </c>
      <c r="Q496" s="25" cm="1">
        <f t="array" ref="Q496">SQRT((SUMPRODUCT($B496:$L496,$B$4:$L$4)^2)*($B$3^2)+SUMPRODUCT(($B496:$L496^2),($B$6:$L$6^2)))</f>
        <v>1.3101175261012401</v>
      </c>
      <c r="R496" s="24">
        <f t="shared" si="15"/>
        <v>0.100842572413847</v>
      </c>
    </row>
    <row r="497" spans="1:18" x14ac:dyDescent="0.3">
      <c r="A497" s="24">
        <v>460</v>
      </c>
      <c r="B497" s="24">
        <v>0.307055416975969</v>
      </c>
      <c r="C497" s="24">
        <v>1.17388961512757</v>
      </c>
      <c r="D497" s="24">
        <v>-0.55530073349185405</v>
      </c>
      <c r="E497" s="24">
        <v>0.806282872965143</v>
      </c>
      <c r="F497" s="24">
        <v>-0.89162823173515104</v>
      </c>
      <c r="G497" s="24">
        <v>0.81270507661532398</v>
      </c>
      <c r="H497" s="24">
        <v>0.63248160921941998</v>
      </c>
      <c r="I497" s="24">
        <v>0.93615899130580704</v>
      </c>
      <c r="J497" s="24">
        <v>1.6710218779644801</v>
      </c>
      <c r="K497" s="24">
        <v>0.74568095590387196</v>
      </c>
      <c r="L497" s="24">
        <v>-4.6383474508505698</v>
      </c>
      <c r="M497" s="25" cm="1">
        <f t="array" ref="M497">SUMPRODUCT(B497:L497,$B$2:$L$2)</f>
        <v>-0.24706438931793501</v>
      </c>
      <c r="N497" s="25" cm="1">
        <f t="array" ref="N497">SQRT(MMULT(MMULT((B497:L497*$B$3:$L$3),($B$11:$L$21)),TRANSPOSE(B497:L497*$B$3:$L$3)))</f>
        <v>1.02764844241755</v>
      </c>
      <c r="O497" s="24">
        <f t="shared" si="14"/>
        <v>-0.240417227448634</v>
      </c>
      <c r="P497" s="25" cm="1">
        <f t="array" ref="P497">SUMPRODUCT($B497:$L497,$B$5:$L$5)+SUMPRODUCT($B497:$L497,$B$4:$L$4)*$B$2</f>
        <v>-0.24706438931793701</v>
      </c>
      <c r="Q497" s="25" cm="1">
        <f t="array" ref="Q497">SQRT((SUMPRODUCT($B497:$L497,$B$4:$L$4)^2)*($B$3^2)+SUMPRODUCT(($B497:$L497^2),($B$6:$L$6^2)))</f>
        <v>0.99598406413181795</v>
      </c>
      <c r="R497" s="24">
        <f t="shared" si="15"/>
        <v>-0.24806058471758599</v>
      </c>
    </row>
    <row r="498" spans="1:18" x14ac:dyDescent="0.3">
      <c r="A498" s="24">
        <v>461</v>
      </c>
      <c r="B498" s="24">
        <v>-0.31811262645930499</v>
      </c>
      <c r="C498" s="24">
        <v>-0.176405274137378</v>
      </c>
      <c r="D498" s="24">
        <v>-0.41385631330265998</v>
      </c>
      <c r="E498" s="24">
        <v>1.9746942634359801</v>
      </c>
      <c r="F498" s="24">
        <v>1.7019680373313</v>
      </c>
      <c r="G498" s="24">
        <v>0.81478980560131797</v>
      </c>
      <c r="H498" s="24">
        <v>0.40538078320959903</v>
      </c>
      <c r="I498" s="24">
        <v>0.91178650599693001</v>
      </c>
      <c r="J498" s="24">
        <v>1.17277340841213</v>
      </c>
      <c r="K498" s="24">
        <v>1.21440462652214</v>
      </c>
      <c r="L498" s="24">
        <v>-6.2874232166100601</v>
      </c>
      <c r="M498" s="25" cm="1">
        <f t="array" ref="M498">SUMPRODUCT(B498:L498,$B$2:$L$2)</f>
        <v>-0.19470068080505701</v>
      </c>
      <c r="N498" s="25" cm="1">
        <f t="array" ref="N498">SQRT(MMULT(MMULT((B498:L498*$B$3:$L$3),($B$11:$L$21)),TRANSPOSE(B498:L498*$B$3:$L$3)))</f>
        <v>1.27653197178898</v>
      </c>
      <c r="O498" s="24">
        <f t="shared" si="14"/>
        <v>-0.15252315265727001</v>
      </c>
      <c r="P498" s="25" cm="1">
        <f t="array" ref="P498">SUMPRODUCT($B498:$L498,$B$5:$L$5)+SUMPRODUCT($B498:$L498,$B$4:$L$4)*$B$2</f>
        <v>-0.194700680805061</v>
      </c>
      <c r="Q498" s="25" cm="1">
        <f t="array" ref="Q498">SQRT((SUMPRODUCT($B498:$L498,$B$4:$L$4)^2)*($B$3^2)+SUMPRODUCT(($B498:$L498^2),($B$6:$L$6^2)))</f>
        <v>1.2383487585283399</v>
      </c>
      <c r="R498" s="24">
        <f t="shared" si="15"/>
        <v>-0.157226047560661</v>
      </c>
    </row>
    <row r="499" spans="1:18" x14ac:dyDescent="0.3">
      <c r="A499" s="24">
        <v>462</v>
      </c>
      <c r="B499" s="24">
        <v>1.20725194572545</v>
      </c>
      <c r="C499" s="24">
        <v>-8.8143460985676807E-3</v>
      </c>
      <c r="D499" s="24">
        <v>-6.1741292121007901E-2</v>
      </c>
      <c r="E499" s="24">
        <v>0.13508418131606201</v>
      </c>
      <c r="F499" s="24">
        <v>0.83219358768951501</v>
      </c>
      <c r="G499" s="24">
        <v>0.89685506635402401</v>
      </c>
      <c r="H499" s="24">
        <v>-0.40490160674832398</v>
      </c>
      <c r="I499" s="24">
        <v>-0.38690997900198598</v>
      </c>
      <c r="J499" s="24">
        <v>0.958068287946655</v>
      </c>
      <c r="K499" s="24">
        <v>-0.91016922942076794</v>
      </c>
      <c r="L499" s="24">
        <v>-1.2569166156410501</v>
      </c>
      <c r="M499" s="25" cm="1">
        <f t="array" ref="M499">SUMPRODUCT(B499:L499,$B$2:$L$2)</f>
        <v>3.8168666054831699E-2</v>
      </c>
      <c r="N499" s="25" cm="1">
        <f t="array" ref="N499">SQRT(MMULT(MMULT((B499:L499*$B$3:$L$3),($B$11:$L$21)),TRANSPOSE(B499:L499*$B$3:$L$3)))</f>
        <v>0.35685951575368502</v>
      </c>
      <c r="O499" s="24">
        <f t="shared" si="14"/>
        <v>0.106957120014636</v>
      </c>
      <c r="P499" s="25" cm="1">
        <f t="array" ref="P499">SUMPRODUCT($B499:$L499,$B$5:$L$5)+SUMPRODUCT($B499:$L499,$B$4:$L$4)*$B$2</f>
        <v>3.8168666054830901E-2</v>
      </c>
      <c r="Q499" s="25" cm="1">
        <f t="array" ref="Q499">SQRT((SUMPRODUCT($B499:$L499,$B$4:$L$4)^2)*($B$3^2)+SUMPRODUCT(($B499:$L499^2),($B$6:$L$6^2)))</f>
        <v>0.41862917010454798</v>
      </c>
      <c r="R499" s="24">
        <f t="shared" si="15"/>
        <v>9.1175361825117499E-2</v>
      </c>
    </row>
    <row r="500" spans="1:18" x14ac:dyDescent="0.3">
      <c r="A500" s="24">
        <v>463</v>
      </c>
      <c r="B500" s="24">
        <v>-0.108797526592414</v>
      </c>
      <c r="C500" s="24">
        <v>1.9199844605307499</v>
      </c>
      <c r="D500" s="24">
        <v>-0.52162171114788103</v>
      </c>
      <c r="E500" s="24">
        <v>-0.61226723492592505</v>
      </c>
      <c r="F500" s="24">
        <v>1.0173489135742499</v>
      </c>
      <c r="G500" s="24">
        <v>1.96382137942871</v>
      </c>
      <c r="H500" s="24">
        <v>0.974200722963667</v>
      </c>
      <c r="I500" s="24">
        <v>-0.34182584251270498</v>
      </c>
      <c r="J500" s="24">
        <v>0.47381382110447701</v>
      </c>
      <c r="K500" s="24">
        <v>0.30236119097870101</v>
      </c>
      <c r="L500" s="24">
        <v>-4.0670181734016202</v>
      </c>
      <c r="M500" s="25" cm="1">
        <f t="array" ref="M500">SUMPRODUCT(B500:L500,$B$2:$L$2)</f>
        <v>-0.14091189671111301</v>
      </c>
      <c r="N500" s="25" cm="1">
        <f t="array" ref="N500">SQRT(MMULT(MMULT((B500:L500*$B$3:$L$3),($B$11:$L$21)),TRANSPOSE(B500:L500*$B$3:$L$3)))</f>
        <v>0.99207684251883499</v>
      </c>
      <c r="O500" s="24">
        <f t="shared" si="14"/>
        <v>-0.14203728045233299</v>
      </c>
      <c r="P500" s="25" cm="1">
        <f t="array" ref="P500">SUMPRODUCT($B500:$L500,$B$5:$L$5)+SUMPRODUCT($B500:$L500,$B$4:$L$4)*$B$2</f>
        <v>-0.14091189671111401</v>
      </c>
      <c r="Q500" s="25" cm="1">
        <f t="array" ref="Q500">SQRT((SUMPRODUCT($B500:$L500,$B$4:$L$4)^2)*($B$3^2)+SUMPRODUCT(($B500:$L500^2),($B$6:$L$6^2)))</f>
        <v>1.0307551036440299</v>
      </c>
      <c r="R500" s="24">
        <f t="shared" si="15"/>
        <v>-0.13670744506910201</v>
      </c>
    </row>
    <row r="501" spans="1:18" x14ac:dyDescent="0.3">
      <c r="A501" s="24">
        <v>464</v>
      </c>
      <c r="B501" s="24">
        <v>-0.60757684970162595</v>
      </c>
      <c r="C501" s="24">
        <v>-0.52526588556974496</v>
      </c>
      <c r="D501" s="24">
        <v>1.3393543016667699</v>
      </c>
      <c r="E501" s="24">
        <v>0.24516592533873099</v>
      </c>
      <c r="F501" s="24">
        <v>0.755308419661743</v>
      </c>
      <c r="G501" s="24">
        <v>-0.13893658650760601</v>
      </c>
      <c r="H501" s="24">
        <v>0.215412950513482</v>
      </c>
      <c r="I501" s="24">
        <v>0.371763801793769</v>
      </c>
      <c r="J501" s="24">
        <v>0.55810122547599805</v>
      </c>
      <c r="K501" s="24">
        <v>-0.91722303544117101</v>
      </c>
      <c r="L501" s="24">
        <v>-0.296104267230344</v>
      </c>
      <c r="M501" s="25" cm="1">
        <f t="array" ref="M501">SUMPRODUCT(B501:L501,$B$2:$L$2)</f>
        <v>0.35603191057125699</v>
      </c>
      <c r="N501" s="25" cm="1">
        <f t="array" ref="N501">SQRT(MMULT(MMULT((B501:L501*$B$3:$L$3),($B$11:$L$21)),TRANSPOSE(B501:L501*$B$3:$L$3)))</f>
        <v>0.85678517571152002</v>
      </c>
      <c r="O501" s="24">
        <f t="shared" si="14"/>
        <v>0.41554396675408101</v>
      </c>
      <c r="P501" s="25" cm="1">
        <f t="array" ref="P501">SUMPRODUCT($B501:$L501,$B$5:$L$5)+SUMPRODUCT($B501:$L501,$B$4:$L$4)*$B$2</f>
        <v>0.35603191057125599</v>
      </c>
      <c r="Q501" s="25" cm="1">
        <f t="array" ref="Q501">SQRT((SUMPRODUCT($B501:$L501,$B$4:$L$4)^2)*($B$3^2)+SUMPRODUCT(($B501:$L501^2),($B$6:$L$6^2)))</f>
        <v>0.87881730221560495</v>
      </c>
      <c r="R501" s="24">
        <f t="shared" si="15"/>
        <v>0.40512619593817301</v>
      </c>
    </row>
    <row r="502" spans="1:18" x14ac:dyDescent="0.3">
      <c r="A502" s="24">
        <v>465</v>
      </c>
      <c r="B502" s="24">
        <v>1.8617279675181799</v>
      </c>
      <c r="C502" s="24">
        <v>1.11653966644533</v>
      </c>
      <c r="D502" s="24">
        <v>-0.79291124758820997</v>
      </c>
      <c r="E502" s="24">
        <v>1.89224919755277</v>
      </c>
      <c r="F502" s="24">
        <v>0.95301344068376503</v>
      </c>
      <c r="G502" s="24">
        <v>0.96686079993942897</v>
      </c>
      <c r="H502" s="24">
        <v>0.62725312656548304</v>
      </c>
      <c r="I502" s="24">
        <v>0.64471752716264796</v>
      </c>
      <c r="J502" s="24">
        <v>-0.496014887358941</v>
      </c>
      <c r="K502" s="24">
        <v>-0.555667905241222</v>
      </c>
      <c r="L502" s="24">
        <v>-5.2177676856792301</v>
      </c>
      <c r="M502" s="25" cm="1">
        <f t="array" ref="M502">SUMPRODUCT(B502:L502,$B$2:$L$2)</f>
        <v>-0.19265724859453001</v>
      </c>
      <c r="N502" s="25" cm="1">
        <f t="array" ref="N502">SQRT(MMULT(MMULT((B502:L502*$B$3:$L$3),($B$11:$L$21)),TRANSPOSE(B502:L502*$B$3:$L$3)))</f>
        <v>1.3542516353185099</v>
      </c>
      <c r="O502" s="24">
        <f t="shared" si="14"/>
        <v>-0.14226104186997601</v>
      </c>
      <c r="P502" s="25" cm="1">
        <f t="array" ref="P502">SUMPRODUCT($B502:$L502,$B$5:$L$5)+SUMPRODUCT($B502:$L502,$B$4:$L$4)*$B$2</f>
        <v>-0.19265724859453301</v>
      </c>
      <c r="Q502" s="25" cm="1">
        <f t="array" ref="Q502">SQRT((SUMPRODUCT($B502:$L502,$B$4:$L$4)^2)*($B$3^2)+SUMPRODUCT(($B502:$L502^2),($B$6:$L$6^2)))</f>
        <v>1.20879752941465</v>
      </c>
      <c r="R502" s="24">
        <f t="shared" si="15"/>
        <v>-0.159379254098762</v>
      </c>
    </row>
    <row r="503" spans="1:18" x14ac:dyDescent="0.3">
      <c r="A503" s="24">
        <v>466</v>
      </c>
      <c r="B503" s="24">
        <v>-0.77726252071416002</v>
      </c>
      <c r="C503" s="24">
        <v>0.57084589957240295</v>
      </c>
      <c r="D503" s="24">
        <v>1.3942886122182501</v>
      </c>
      <c r="E503" s="24">
        <v>0.27231544175219502</v>
      </c>
      <c r="F503" s="24">
        <v>-0.45854862499336502</v>
      </c>
      <c r="G503" s="24">
        <v>1.21860897067476</v>
      </c>
      <c r="H503" s="24">
        <v>-0.81610633141140998</v>
      </c>
      <c r="I503" s="24">
        <v>0.26619024023541299</v>
      </c>
      <c r="J503" s="24">
        <v>-0.97077585673162903</v>
      </c>
      <c r="K503" s="24">
        <v>5.9426576551278899E-2</v>
      </c>
      <c r="L503" s="24">
        <v>0.24101759284626101</v>
      </c>
      <c r="M503" s="25" cm="1">
        <f t="array" ref="M503">SUMPRODUCT(B503:L503,$B$2:$L$2)</f>
        <v>0.43952250148812799</v>
      </c>
      <c r="N503" s="25" cm="1">
        <f t="array" ref="N503">SQRT(MMULT(MMULT((B503:L503*$B$3:$L$3),($B$11:$L$21)),TRANSPOSE(B503:L503*$B$3:$L$3)))</f>
        <v>0.951518116416327</v>
      </c>
      <c r="O503" s="24">
        <f t="shared" si="14"/>
        <v>0.46191711319537199</v>
      </c>
      <c r="P503" s="25" cm="1">
        <f t="array" ref="P503">SUMPRODUCT($B503:$L503,$B$5:$L$5)+SUMPRODUCT($B503:$L503,$B$4:$L$4)*$B$2</f>
        <v>0.43952250148812799</v>
      </c>
      <c r="Q503" s="25" cm="1">
        <f t="array" ref="Q503">SQRT((SUMPRODUCT($B503:$L503,$B$4:$L$4)^2)*($B$3^2)+SUMPRODUCT(($B503:$L503^2),($B$6:$L$6^2)))</f>
        <v>0.95951990006954202</v>
      </c>
      <c r="R503" s="24">
        <f t="shared" si="15"/>
        <v>0.45806501924167797</v>
      </c>
    </row>
    <row r="504" spans="1:18" x14ac:dyDescent="0.3">
      <c r="A504" s="24">
        <v>467</v>
      </c>
      <c r="B504" s="24">
        <v>-0.80427055707269701</v>
      </c>
      <c r="C504" s="24">
        <v>-0.92303676469223594</v>
      </c>
      <c r="D504" s="24">
        <v>1.02427015368039</v>
      </c>
      <c r="E504" s="24">
        <v>1.28516934930944</v>
      </c>
      <c r="F504" s="24">
        <v>-7.4319750968664597E-2</v>
      </c>
      <c r="G504" s="24">
        <v>1.9391130321535099</v>
      </c>
      <c r="H504" s="24">
        <v>-0.920046651124515</v>
      </c>
      <c r="I504" s="24">
        <v>-0.40309873174116501</v>
      </c>
      <c r="J504" s="24">
        <v>0.84007896518450198</v>
      </c>
      <c r="K504" s="24">
        <v>-0.28165260495857403</v>
      </c>
      <c r="L504" s="24">
        <v>-0.68220643976998896</v>
      </c>
      <c r="M504" s="25" cm="1">
        <f t="array" ref="M504">SUMPRODUCT(B504:L504,$B$2:$L$2)</f>
        <v>0.26192520878754699</v>
      </c>
      <c r="N504" s="25" cm="1">
        <f t="array" ref="N504">SQRT(MMULT(MMULT((B504:L504*$B$3:$L$3),($B$11:$L$21)),TRANSPOSE(B504:L504*$B$3:$L$3)))</f>
        <v>0.75748237729802703</v>
      </c>
      <c r="O504" s="24">
        <f t="shared" si="14"/>
        <v>0.34578389760280098</v>
      </c>
      <c r="P504" s="25" cm="1">
        <f t="array" ref="P504">SUMPRODUCT($B504:$L504,$B$5:$L$5)+SUMPRODUCT($B504:$L504,$B$4:$L$4)*$B$2</f>
        <v>0.26192520878754499</v>
      </c>
      <c r="Q504" s="25" cm="1">
        <f t="array" ref="Q504">SQRT((SUMPRODUCT($B504:$L504,$B$4:$L$4)^2)*($B$3^2)+SUMPRODUCT(($B504:$L504^2),($B$6:$L$6^2)))</f>
        <v>0.85727547632758105</v>
      </c>
      <c r="R504" s="24">
        <f t="shared" si="15"/>
        <v>0.30553213759197601</v>
      </c>
    </row>
    <row r="505" spans="1:18" x14ac:dyDescent="0.3">
      <c r="A505" s="24">
        <v>468</v>
      </c>
      <c r="B505" s="24">
        <v>-0.20546137674972401</v>
      </c>
      <c r="C505" s="24">
        <v>-0.123725812837797</v>
      </c>
      <c r="D505" s="24">
        <v>0.99962585407072702</v>
      </c>
      <c r="E505" s="24">
        <v>-0.67080660307651596</v>
      </c>
      <c r="F505" s="24">
        <v>-0.75831770684075395</v>
      </c>
      <c r="G505" s="24">
        <v>1.85629763389986</v>
      </c>
      <c r="H505" s="24">
        <v>-0.89776405231363798</v>
      </c>
      <c r="I505" s="24">
        <v>1.9792045593277201</v>
      </c>
      <c r="J505" s="24">
        <v>0.10281642537063999</v>
      </c>
      <c r="K505" s="24">
        <v>1.58702273880466</v>
      </c>
      <c r="L505" s="24">
        <v>-2.8688916596551799</v>
      </c>
      <c r="M505" s="25" cm="1">
        <f t="array" ref="M505">SUMPRODUCT(B505:L505,$B$2:$L$2)</f>
        <v>0.153422944209337</v>
      </c>
      <c r="N505" s="25" cm="1">
        <f t="array" ref="N505">SQRT(MMULT(MMULT((B505:L505*$B$3:$L$3),($B$11:$L$21)),TRANSPOSE(B505:L505*$B$3:$L$3)))</f>
        <v>0.951572396703115</v>
      </c>
      <c r="O505" s="24">
        <f t="shared" si="14"/>
        <v>0.161230973850121</v>
      </c>
      <c r="P505" s="25" cm="1">
        <f t="array" ref="P505">SUMPRODUCT($B505:$L505,$B$5:$L$5)+SUMPRODUCT($B505:$L505,$B$4:$L$4)*$B$2</f>
        <v>0.153422944209335</v>
      </c>
      <c r="Q505" s="25" cm="1">
        <f t="array" ref="Q505">SQRT((SUMPRODUCT($B505:$L505,$B$4:$L$4)^2)*($B$3^2)+SUMPRODUCT(($B505:$L505^2),($B$6:$L$6^2)))</f>
        <v>1.0512114223729601</v>
      </c>
      <c r="R505" s="24">
        <f t="shared" si="15"/>
        <v>0.14594870350914199</v>
      </c>
    </row>
    <row r="506" spans="1:18" x14ac:dyDescent="0.3">
      <c r="A506" s="24">
        <v>469</v>
      </c>
      <c r="B506" s="24">
        <v>-0.849853614311468</v>
      </c>
      <c r="C506" s="24">
        <v>0.31676573349536402</v>
      </c>
      <c r="D506" s="24">
        <v>1.28108160312402</v>
      </c>
      <c r="E506" s="24">
        <v>0.27674387556211399</v>
      </c>
      <c r="F506" s="24">
        <v>-0.67995470602090602</v>
      </c>
      <c r="G506" s="24">
        <v>0.70099176409245001</v>
      </c>
      <c r="H506" s="24">
        <v>0.170682034679175</v>
      </c>
      <c r="I506" s="24">
        <v>1.3766510134199601</v>
      </c>
      <c r="J506" s="24">
        <v>1.98999916047869</v>
      </c>
      <c r="K506" s="24">
        <v>1.14462408978609</v>
      </c>
      <c r="L506" s="24">
        <v>-4.72773095430549</v>
      </c>
      <c r="M506" s="25" cm="1">
        <f t="array" ref="M506">SUMPRODUCT(B506:L506,$B$2:$L$2)</f>
        <v>9.4819674564128195E-2</v>
      </c>
      <c r="N506" s="25" cm="1">
        <f t="array" ref="N506">SQRT(MMULT(MMULT((B506:L506*$B$3:$L$3),($B$11:$L$21)),TRANSPOSE(B506:L506*$B$3:$L$3)))</f>
        <v>1.0576344354289799</v>
      </c>
      <c r="O506" s="24">
        <f t="shared" si="14"/>
        <v>8.9652597710350695E-2</v>
      </c>
      <c r="P506" s="25" cm="1">
        <f t="array" ref="P506">SUMPRODUCT($B506:$L506,$B$5:$L$5)+SUMPRODUCT($B506:$L506,$B$4:$L$4)*$B$2</f>
        <v>9.4819674564126197E-2</v>
      </c>
      <c r="Q506" s="25" cm="1">
        <f t="array" ref="Q506">SQRT((SUMPRODUCT($B506:$L506,$B$4:$L$4)^2)*($B$3^2)+SUMPRODUCT(($B506:$L506^2),($B$6:$L$6^2)))</f>
        <v>1.21232225714566</v>
      </c>
      <c r="R506" s="24">
        <f t="shared" si="15"/>
        <v>7.8213258896502699E-2</v>
      </c>
    </row>
    <row r="507" spans="1:18" x14ac:dyDescent="0.3">
      <c r="A507" s="24">
        <v>470</v>
      </c>
      <c r="B507" s="24">
        <v>-0.970505999951781</v>
      </c>
      <c r="C507" s="24">
        <v>0.81800276727382804</v>
      </c>
      <c r="D507" s="24">
        <v>0.53409318826066998</v>
      </c>
      <c r="E507" s="24">
        <v>1.4040526508481701</v>
      </c>
      <c r="F507" s="24">
        <v>1.78142889653698</v>
      </c>
      <c r="G507" s="24">
        <v>0.60513889477344596</v>
      </c>
      <c r="H507" s="24">
        <v>1.56094896738094</v>
      </c>
      <c r="I507" s="24">
        <v>0.31029909388555899</v>
      </c>
      <c r="J507" s="24">
        <v>1.1608279077927799</v>
      </c>
      <c r="K507" s="24">
        <v>-0.77064103188932898</v>
      </c>
      <c r="L507" s="24">
        <v>-5.4336453349112697</v>
      </c>
      <c r="M507" s="25" cm="1">
        <f t="array" ref="M507">SUMPRODUCT(B507:L507,$B$2:$L$2)</f>
        <v>3.4969901391730597E-2</v>
      </c>
      <c r="N507" s="25" cm="1">
        <f t="array" ref="N507">SQRT(MMULT(MMULT((B507:L507*$B$3:$L$3),($B$11:$L$21)),TRANSPOSE(B507:L507*$B$3:$L$3)))</f>
        <v>1.17389580555305</v>
      </c>
      <c r="O507" s="24">
        <f t="shared" si="14"/>
        <v>2.97896126950172E-2</v>
      </c>
      <c r="P507" s="25" cm="1">
        <f t="array" ref="P507">SUMPRODUCT($B507:$L507,$B$5:$L$5)+SUMPRODUCT($B507:$L507,$B$4:$L$4)*$B$2</f>
        <v>3.49699013917283E-2</v>
      </c>
      <c r="Q507" s="25" cm="1">
        <f t="array" ref="Q507">SQRT((SUMPRODUCT($B507:$L507,$B$4:$L$4)^2)*($B$3^2)+SUMPRODUCT(($B507:$L507^2),($B$6:$L$6^2)))</f>
        <v>1.17938907170722</v>
      </c>
      <c r="R507" s="24">
        <f t="shared" si="15"/>
        <v>2.9650860967456401E-2</v>
      </c>
    </row>
    <row r="508" spans="1:18" x14ac:dyDescent="0.3">
      <c r="A508" s="24">
        <v>471</v>
      </c>
      <c r="B508" s="24">
        <v>0.37960428531643398</v>
      </c>
      <c r="C508" s="24">
        <v>-0.72836707155025804</v>
      </c>
      <c r="D508" s="24">
        <v>-0.48310739123790097</v>
      </c>
      <c r="E508" s="24">
        <v>1.6554179011441299</v>
      </c>
      <c r="F508" s="24">
        <v>1.0682431906264001</v>
      </c>
      <c r="G508" s="24">
        <v>-0.15539402030260299</v>
      </c>
      <c r="H508" s="24">
        <v>1.58773616192429</v>
      </c>
      <c r="I508" s="24">
        <v>1.6932498549038699</v>
      </c>
      <c r="J508" s="24">
        <v>-3.7007522004464102E-3</v>
      </c>
      <c r="K508" s="24">
        <v>0.64970614134137294</v>
      </c>
      <c r="L508" s="24">
        <v>-4.6633882999652796</v>
      </c>
      <c r="M508" s="25" cm="1">
        <f t="array" ref="M508">SUMPRODUCT(B508:L508,$B$2:$L$2)</f>
        <v>-0.19756776513636501</v>
      </c>
      <c r="N508" s="25" cm="1">
        <f t="array" ref="N508">SQRT(MMULT(MMULT((B508:L508*$B$3:$L$3),($B$11:$L$21)),TRANSPOSE(B508:L508*$B$3:$L$3)))</f>
        <v>1.19333496174964</v>
      </c>
      <c r="O508" s="24">
        <f t="shared" si="14"/>
        <v>-0.16555935380179901</v>
      </c>
      <c r="P508" s="25" cm="1">
        <f t="array" ref="P508">SUMPRODUCT($B508:$L508,$B$5:$L$5)+SUMPRODUCT($B508:$L508,$B$4:$L$4)*$B$2</f>
        <v>-0.19756776513636901</v>
      </c>
      <c r="Q508" s="25" cm="1">
        <f t="array" ref="Q508">SQRT((SUMPRODUCT($B508:$L508,$B$4:$L$4)^2)*($B$3^2)+SUMPRODUCT(($B508:$L508^2),($B$6:$L$6^2)))</f>
        <v>1.0829736232662801</v>
      </c>
      <c r="R508" s="24">
        <f t="shared" si="15"/>
        <v>-0.18243081908172301</v>
      </c>
    </row>
    <row r="509" spans="1:18" x14ac:dyDescent="0.3">
      <c r="A509" s="24">
        <v>472</v>
      </c>
      <c r="B509" s="24">
        <v>0.96424480579364202</v>
      </c>
      <c r="C509" s="24">
        <v>1.5890563477663</v>
      </c>
      <c r="D509" s="24">
        <v>4.9060943580334603E-3</v>
      </c>
      <c r="E509" s="24">
        <v>-0.63553722406698798</v>
      </c>
      <c r="F509" s="24">
        <v>0.149992694499572</v>
      </c>
      <c r="G509" s="24">
        <v>1.7142247693697299</v>
      </c>
      <c r="H509" s="24">
        <v>1.6733415352574901</v>
      </c>
      <c r="I509" s="24">
        <v>0.91835126876469197</v>
      </c>
      <c r="J509" s="24">
        <v>-9.2450185177712196E-2</v>
      </c>
      <c r="K509" s="24">
        <v>1.7353022185609199</v>
      </c>
      <c r="L509" s="24">
        <v>-7.0214323251256898</v>
      </c>
      <c r="M509" s="25" cm="1">
        <f t="array" ref="M509">SUMPRODUCT(B509:L509,$B$2:$L$2)</f>
        <v>-0.24244390745585401</v>
      </c>
      <c r="N509" s="25" cm="1">
        <f t="array" ref="N509">SQRT(MMULT(MMULT((B509:L509*$B$3:$L$3),($B$11:$L$21)),TRANSPOSE(B509:L509*$B$3:$L$3)))</f>
        <v>1.3464251098137401</v>
      </c>
      <c r="O509" s="24">
        <f t="shared" si="14"/>
        <v>-0.18006490349054199</v>
      </c>
      <c r="P509" s="25" cm="1">
        <f t="array" ref="P509">SUMPRODUCT($B509:$L509,$B$5:$L$5)+SUMPRODUCT($B509:$L509,$B$4:$L$4)*$B$2</f>
        <v>-0.24244390745585601</v>
      </c>
      <c r="Q509" s="25" cm="1">
        <f t="array" ref="Q509">SQRT((SUMPRODUCT($B509:$L509,$B$4:$L$4)^2)*($B$3^2)+SUMPRODUCT(($B509:$L509^2),($B$6:$L$6^2)))</f>
        <v>1.3611473337361699</v>
      </c>
      <c r="R509" s="24">
        <f t="shared" si="15"/>
        <v>-0.17811731430305899</v>
      </c>
    </row>
    <row r="510" spans="1:18" x14ac:dyDescent="0.3">
      <c r="A510" s="24">
        <v>473</v>
      </c>
      <c r="B510" s="24">
        <v>0.26730061543903</v>
      </c>
      <c r="C510" s="24">
        <v>-0.56665071605305795</v>
      </c>
      <c r="D510" s="24">
        <v>0.46116670311416103</v>
      </c>
      <c r="E510" s="24">
        <v>-0.85840531539513898</v>
      </c>
      <c r="F510" s="24">
        <v>0.93924835243711102</v>
      </c>
      <c r="G510" s="24">
        <v>-4.1532763870746101E-2</v>
      </c>
      <c r="H510" s="24">
        <v>1.45732855148901</v>
      </c>
      <c r="I510" s="24">
        <v>1.1400791252868401</v>
      </c>
      <c r="J510" s="24">
        <v>0.92072971649336099</v>
      </c>
      <c r="K510" s="24">
        <v>-0.110021599224382</v>
      </c>
      <c r="L510" s="24">
        <v>-2.6092426697161799</v>
      </c>
      <c r="M510" s="25" cm="1">
        <f t="array" ref="M510">SUMPRODUCT(B510:L510,$B$2:$L$2)</f>
        <v>8.3370173672674998E-3</v>
      </c>
      <c r="N510" s="25" cm="1">
        <f t="array" ref="N510">SQRT(MMULT(MMULT((B510:L510*$B$3:$L$3),($B$11:$L$21)),TRANSPOSE(B510:L510*$B$3:$L$3)))</f>
        <v>0.68267776989113704</v>
      </c>
      <c r="O510" s="24">
        <f t="shared" si="14"/>
        <v>1.22122291584168E-2</v>
      </c>
      <c r="P510" s="25" cm="1">
        <f t="array" ref="P510">SUMPRODUCT($B510:$L510,$B$5:$L$5)+SUMPRODUCT($B510:$L510,$B$4:$L$4)*$B$2</f>
        <v>8.3370173672659802E-3</v>
      </c>
      <c r="Q510" s="25" cm="1">
        <f t="array" ref="Q510">SQRT((SUMPRODUCT($B510:$L510,$B$4:$L$4)^2)*($B$3^2)+SUMPRODUCT(($B510:$L510^2),($B$6:$L$6^2)))</f>
        <v>0.73764781897310705</v>
      </c>
      <c r="R510" s="24">
        <f t="shared" si="15"/>
        <v>1.13021650072417E-2</v>
      </c>
    </row>
    <row r="511" spans="1:18" x14ac:dyDescent="0.3">
      <c r="A511" s="24">
        <v>474</v>
      </c>
      <c r="B511" s="24">
        <v>-0.42324599345202801</v>
      </c>
      <c r="C511" s="24">
        <v>0.83913175381476601</v>
      </c>
      <c r="D511" s="24">
        <v>1.9508385540908</v>
      </c>
      <c r="E511" s="24">
        <v>0.38432681938450702</v>
      </c>
      <c r="F511" s="24">
        <v>1.32121501813771</v>
      </c>
      <c r="G511" s="24">
        <v>0.156830487563627</v>
      </c>
      <c r="H511" s="24">
        <v>0.88448450170106896</v>
      </c>
      <c r="I511" s="24">
        <v>-0.69437830838549397</v>
      </c>
      <c r="J511" s="24">
        <v>1.8105443308684099</v>
      </c>
      <c r="K511" s="24">
        <v>1.07771270852553</v>
      </c>
      <c r="L511" s="24">
        <v>-6.3074598722488897</v>
      </c>
      <c r="M511" s="25" cm="1">
        <f t="array" ref="M511">SUMPRODUCT(B511:L511,$B$2:$L$2)</f>
        <v>0.19203466241666001</v>
      </c>
      <c r="N511" s="25" cm="1">
        <f t="array" ref="N511">SQRT(MMULT(MMULT((B511:L511*$B$3:$L$3),($B$11:$L$21)),TRANSPOSE(B511:L511*$B$3:$L$3)))</f>
        <v>1.4678044539130199</v>
      </c>
      <c r="O511" s="24">
        <f t="shared" si="14"/>
        <v>0.13083123021238599</v>
      </c>
      <c r="P511" s="25" cm="1">
        <f t="array" ref="P511">SUMPRODUCT($B511:$L511,$B$5:$L$5)+SUMPRODUCT($B511:$L511,$B$4:$L$4)*$B$2</f>
        <v>0.19203466241665901</v>
      </c>
      <c r="Q511" s="25" cm="1">
        <f t="array" ref="Q511">SQRT((SUMPRODUCT($B511:$L511,$B$4:$L$4)^2)*($B$3^2)+SUMPRODUCT(($B511:$L511^2),($B$6:$L$6^2)))</f>
        <v>1.6505734318621299</v>
      </c>
      <c r="R511" s="24">
        <f t="shared" si="15"/>
        <v>0.116344210266374</v>
      </c>
    </row>
    <row r="512" spans="1:18" x14ac:dyDescent="0.3">
      <c r="A512" s="24">
        <v>475</v>
      </c>
      <c r="B512" s="24">
        <v>-0.84769749819586604</v>
      </c>
      <c r="C512" s="24">
        <v>-0.80495035817531502</v>
      </c>
      <c r="D512" s="24">
        <v>-4.5253758464268698E-2</v>
      </c>
      <c r="E512" s="24">
        <v>1.5691092016159001</v>
      </c>
      <c r="F512" s="24">
        <v>0.89137808155869103</v>
      </c>
      <c r="G512" s="24">
        <v>-0.85365348031599797</v>
      </c>
      <c r="H512" s="24">
        <v>0.97617193529559798</v>
      </c>
      <c r="I512" s="24">
        <v>0.17893640571894501</v>
      </c>
      <c r="J512" s="24">
        <v>-0.43748229398466498</v>
      </c>
      <c r="K512" s="24">
        <v>1.52176112039095</v>
      </c>
      <c r="L512" s="24">
        <v>-1.1483193554439699</v>
      </c>
      <c r="M512" s="25" cm="1">
        <f t="array" ref="M512">SUMPRODUCT(B512:L512,$B$2:$L$2)</f>
        <v>4.1420987063407702E-2</v>
      </c>
      <c r="N512" s="25" cm="1">
        <f t="array" ref="N512">SQRT(MMULT(MMULT((B512:L512*$B$3:$L$3),($B$11:$L$21)),TRANSPOSE(B512:L512*$B$3:$L$3)))</f>
        <v>0.58110742898618195</v>
      </c>
      <c r="O512" s="24">
        <f t="shared" si="14"/>
        <v>7.1279396884792998E-2</v>
      </c>
      <c r="P512" s="25" cm="1">
        <f t="array" ref="P512">SUMPRODUCT($B512:$L512,$B$5:$L$5)+SUMPRODUCT($B512:$L512,$B$4:$L$4)*$B$2</f>
        <v>4.1420987063406203E-2</v>
      </c>
      <c r="Q512" s="25" cm="1">
        <f t="array" ref="Q512">SQRT((SUMPRODUCT($B512:$L512,$B$4:$L$4)^2)*($B$3^2)+SUMPRODUCT(($B512:$L512^2),($B$6:$L$6^2)))</f>
        <v>0.58608284873036998</v>
      </c>
      <c r="R512" s="24">
        <f t="shared" si="15"/>
        <v>7.0674286328522407E-2</v>
      </c>
    </row>
    <row r="513" spans="1:18" x14ac:dyDescent="0.3">
      <c r="A513" s="24">
        <v>476</v>
      </c>
      <c r="B513" s="24">
        <v>0.72472023632623905</v>
      </c>
      <c r="C513" s="24">
        <v>1.9895775886085201</v>
      </c>
      <c r="D513" s="24">
        <v>-0.10189999255762</v>
      </c>
      <c r="E513" s="24">
        <v>-0.17099496142332599</v>
      </c>
      <c r="F513" s="24">
        <v>0.19533993309013101</v>
      </c>
      <c r="G513" s="24">
        <v>0.22199573396408201</v>
      </c>
      <c r="H513" s="24">
        <v>1.6546889917530001</v>
      </c>
      <c r="I513" s="24">
        <v>0.25431434679139198</v>
      </c>
      <c r="J513" s="24">
        <v>-0.46279925339573302</v>
      </c>
      <c r="K513" s="24">
        <v>1.4327654261227301</v>
      </c>
      <c r="L513" s="24">
        <v>-4.7377080492794104</v>
      </c>
      <c r="M513" s="25" cm="1">
        <f t="array" ref="M513">SUMPRODUCT(B513:L513,$B$2:$L$2)</f>
        <v>-0.12810419647010801</v>
      </c>
      <c r="N513" s="25" cm="1">
        <f t="array" ref="N513">SQRT(MMULT(MMULT((B513:L513*$B$3:$L$3),($B$11:$L$21)),TRANSPOSE(B513:L513*$B$3:$L$3)))</f>
        <v>1.01874161972293</v>
      </c>
      <c r="O513" s="24">
        <f t="shared" si="14"/>
        <v>-0.12574748492650101</v>
      </c>
      <c r="P513" s="25" cm="1">
        <f t="array" ref="P513">SUMPRODUCT($B513:$L513,$B$5:$L$5)+SUMPRODUCT($B513:$L513,$B$4:$L$4)*$B$2</f>
        <v>-0.12810419647010801</v>
      </c>
      <c r="Q513" s="25" cm="1">
        <f t="array" ref="Q513">SQRT((SUMPRODUCT($B513:$L513,$B$4:$L$4)^2)*($B$3^2)+SUMPRODUCT(($B513:$L513^2),($B$6:$L$6^2)))</f>
        <v>1.0451009730968801</v>
      </c>
      <c r="R513" s="24">
        <f t="shared" si="15"/>
        <v>-0.122575903924867</v>
      </c>
    </row>
    <row r="514" spans="1:18" x14ac:dyDescent="0.3">
      <c r="A514" s="24">
        <v>477</v>
      </c>
      <c r="B514" s="24">
        <v>1.49834544573836</v>
      </c>
      <c r="C514" s="24">
        <v>1.0424852839782801</v>
      </c>
      <c r="D514" s="24">
        <v>0.206474494746546</v>
      </c>
      <c r="E514" s="24">
        <v>0.63876899744955495</v>
      </c>
      <c r="F514" s="24">
        <v>0.62647145944352101</v>
      </c>
      <c r="G514" s="24">
        <v>-0.78950173298447701</v>
      </c>
      <c r="H514" s="24">
        <v>-0.32901551318979699</v>
      </c>
      <c r="I514" s="24">
        <v>0.32992732441418299</v>
      </c>
      <c r="J514" s="24">
        <v>0.70228699958371998</v>
      </c>
      <c r="K514" s="24">
        <v>1.9933491892048101</v>
      </c>
      <c r="L514" s="24">
        <v>-4.9195919483846904</v>
      </c>
      <c r="M514" s="25" cm="1">
        <f t="array" ref="M514">SUMPRODUCT(B514:L514,$B$2:$L$2)</f>
        <v>-4.5411158594909601E-2</v>
      </c>
      <c r="N514" s="25" cm="1">
        <f t="array" ref="N514">SQRT(MMULT(MMULT((B514:L514*$B$3:$L$3),($B$11:$L$21)),TRANSPOSE(B514:L514*$B$3:$L$3)))</f>
        <v>0.923399400643374</v>
      </c>
      <c r="O514" s="24">
        <f t="shared" si="14"/>
        <v>-4.9178241358256901E-2</v>
      </c>
      <c r="P514" s="25" cm="1">
        <f t="array" ref="P514">SUMPRODUCT($B514:$L514,$B$5:$L$5)+SUMPRODUCT($B514:$L514,$B$4:$L$4)*$B$2</f>
        <v>-4.5411158594910801E-2</v>
      </c>
      <c r="Q514" s="25" cm="1">
        <f t="array" ref="Q514">SQRT((SUMPRODUCT($B514:$L514,$B$4:$L$4)^2)*($B$3^2)+SUMPRODUCT(($B514:$L514^2),($B$6:$L$6^2)))</f>
        <v>0.95762440664820603</v>
      </c>
      <c r="R514" s="24">
        <f t="shared" si="15"/>
        <v>-4.7420636190607303E-2</v>
      </c>
    </row>
    <row r="515" spans="1:18" x14ac:dyDescent="0.3">
      <c r="A515" s="24">
        <v>478</v>
      </c>
      <c r="B515" s="24">
        <v>0.34039356936113802</v>
      </c>
      <c r="C515" s="24">
        <v>0.43460127476108101</v>
      </c>
      <c r="D515" s="24">
        <v>1.8213889546761901</v>
      </c>
      <c r="E515" s="24">
        <v>-0.164207535193302</v>
      </c>
      <c r="F515" s="24">
        <v>0.347844263965918</v>
      </c>
      <c r="G515" s="24">
        <v>0.96072954339719197</v>
      </c>
      <c r="H515" s="24">
        <v>-0.81273050534177205</v>
      </c>
      <c r="I515" s="24">
        <v>1.7337225894659301</v>
      </c>
      <c r="J515" s="24">
        <v>0.20556787947816901</v>
      </c>
      <c r="K515" s="24">
        <v>0.47922441300351898</v>
      </c>
      <c r="L515" s="24">
        <v>-4.3465344475740704</v>
      </c>
      <c r="M515" s="25" cm="1">
        <f t="array" ref="M515">SUMPRODUCT(B515:L515,$B$2:$L$2)</f>
        <v>0.32054776931715501</v>
      </c>
      <c r="N515" s="25" cm="1">
        <f t="array" ref="N515">SQRT(MMULT(MMULT((B515:L515*$B$3:$L$3),($B$11:$L$21)),TRANSPOSE(B515:L515*$B$3:$L$3)))</f>
        <v>1.3547802706707801</v>
      </c>
      <c r="O515" s="24">
        <f t="shared" si="14"/>
        <v>0.236604987728708</v>
      </c>
      <c r="P515" s="25" cm="1">
        <f t="array" ref="P515">SUMPRODUCT($B515:$L515,$B$5:$L$5)+SUMPRODUCT($B515:$L515,$B$4:$L$4)*$B$2</f>
        <v>0.32054776931715301</v>
      </c>
      <c r="Q515" s="25" cm="1">
        <f t="array" ref="Q515">SQRT((SUMPRODUCT($B515:$L515,$B$4:$L$4)^2)*($B$3^2)+SUMPRODUCT(($B515:$L515^2),($B$6:$L$6^2)))</f>
        <v>1.46694525662203</v>
      </c>
      <c r="R515" s="24">
        <f t="shared" si="15"/>
        <v>0.21851379107035299</v>
      </c>
    </row>
    <row r="516" spans="1:18" x14ac:dyDescent="0.3">
      <c r="A516" s="24">
        <v>479</v>
      </c>
      <c r="B516" s="24">
        <v>-0.59513609249007804</v>
      </c>
      <c r="C516" s="24">
        <v>1.4087813932426301</v>
      </c>
      <c r="D516" s="24">
        <v>0.80587550181663703</v>
      </c>
      <c r="E516" s="24">
        <v>1.93579986650032</v>
      </c>
      <c r="F516" s="24">
        <v>0.24892966564543001</v>
      </c>
      <c r="G516" s="24">
        <v>-0.19981234272231099</v>
      </c>
      <c r="H516" s="24">
        <v>-0.85585915766311305</v>
      </c>
      <c r="I516" s="24">
        <v>0.55378182618190996</v>
      </c>
      <c r="J516" s="24">
        <v>0.390604426008758</v>
      </c>
      <c r="K516" s="24">
        <v>0.142655792521931</v>
      </c>
      <c r="L516" s="24">
        <v>-2.8356208790421098</v>
      </c>
      <c r="M516" s="25" cm="1">
        <f t="array" ref="M516">SUMPRODUCT(B516:L516,$B$2:$L$2)</f>
        <v>0.26826625811576599</v>
      </c>
      <c r="N516" s="25" cm="1">
        <f t="array" ref="N516">SQRT(MMULT(MMULT((B516:L516*$B$3:$L$3),($B$11:$L$21)),TRANSPOSE(B516:L516*$B$3:$L$3)))</f>
        <v>1.0375073468182601</v>
      </c>
      <c r="O516" s="24">
        <f t="shared" si="14"/>
        <v>0.25856805635011898</v>
      </c>
      <c r="P516" s="25" cm="1">
        <f t="array" ref="P516">SUMPRODUCT($B516:$L516,$B$5:$L$5)+SUMPRODUCT($B516:$L516,$B$4:$L$4)*$B$2</f>
        <v>0.26826625811576599</v>
      </c>
      <c r="Q516" s="25" cm="1">
        <f t="array" ref="Q516">SQRT((SUMPRODUCT($B516:$L516,$B$4:$L$4)^2)*($B$3^2)+SUMPRODUCT(($B516:$L516^2),($B$6:$L$6^2)))</f>
        <v>0.99948193473347502</v>
      </c>
      <c r="R516" s="24">
        <f t="shared" si="15"/>
        <v>0.26840530958401199</v>
      </c>
    </row>
    <row r="517" spans="1:18" x14ac:dyDescent="0.3">
      <c r="A517" s="24">
        <v>480</v>
      </c>
      <c r="B517" s="24">
        <v>-0.25239710908712798</v>
      </c>
      <c r="C517" s="24">
        <v>-0.570066564456011</v>
      </c>
      <c r="D517" s="24">
        <v>-0.79527839886308205</v>
      </c>
      <c r="E517" s="24">
        <v>1.7424612863678901</v>
      </c>
      <c r="F517" s="24">
        <v>1.22183502265681</v>
      </c>
      <c r="G517" s="24">
        <v>0.78895150452098906</v>
      </c>
      <c r="H517" s="24">
        <v>1.20631225169562</v>
      </c>
      <c r="I517" s="24">
        <v>-0.45490880338916601</v>
      </c>
      <c r="J517" s="24">
        <v>1.7856656127038799</v>
      </c>
      <c r="K517" s="24">
        <v>1.8878851153437699</v>
      </c>
      <c r="L517" s="24">
        <v>-5.5604599174935796</v>
      </c>
      <c r="M517" s="25" cm="1">
        <f t="array" ref="M517">SUMPRODUCT(B517:L517,$B$2:$L$2)</f>
        <v>-0.352348792154214</v>
      </c>
      <c r="N517" s="25" cm="1">
        <f t="array" ref="N517">SQRT(MMULT(MMULT((B517:L517*$B$3:$L$3),($B$11:$L$21)),TRANSPOSE(B517:L517*$B$3:$L$3)))</f>
        <v>1.2090906952488401</v>
      </c>
      <c r="O517" s="24">
        <f t="shared" si="14"/>
        <v>-0.29141634580332099</v>
      </c>
      <c r="P517" s="25" cm="1">
        <f t="array" ref="P517">SUMPRODUCT($B517:$L517,$B$5:$L$5)+SUMPRODUCT($B517:$L517,$B$4:$L$4)*$B$2</f>
        <v>-0.35234879215421699</v>
      </c>
      <c r="Q517" s="25" cm="1">
        <f t="array" ref="Q517">SQRT((SUMPRODUCT($B517:$L517,$B$4:$L$4)^2)*($B$3^2)+SUMPRODUCT(($B517:$L517^2),($B$6:$L$6^2)))</f>
        <v>1.1903180782501599</v>
      </c>
      <c r="R517" s="24">
        <f t="shared" si="15"/>
        <v>-0.29601230006704699</v>
      </c>
    </row>
    <row r="518" spans="1:18" x14ac:dyDescent="0.3">
      <c r="A518" s="24">
        <v>481</v>
      </c>
      <c r="B518" s="24">
        <v>-0.17614723658612699</v>
      </c>
      <c r="C518" s="24">
        <v>0.81325138736092895</v>
      </c>
      <c r="D518" s="24">
        <v>-0.19437967809619999</v>
      </c>
      <c r="E518" s="24">
        <v>1.0052788533952599</v>
      </c>
      <c r="F518" s="24">
        <v>-0.94963659198291495</v>
      </c>
      <c r="G518" s="24">
        <v>1.5008377997842799</v>
      </c>
      <c r="H518" s="24">
        <v>1.09818534664478</v>
      </c>
      <c r="I518" s="24">
        <v>0.43665386008365498</v>
      </c>
      <c r="J518" s="24">
        <v>1.8905714858042899</v>
      </c>
      <c r="K518" s="24">
        <v>1.0460338218360701</v>
      </c>
      <c r="L518" s="24">
        <v>-5.4706490482440104</v>
      </c>
      <c r="M518" s="25" cm="1">
        <f t="array" ref="M518">SUMPRODUCT(B518:L518,$B$2:$L$2)</f>
        <v>-0.256697355539107</v>
      </c>
      <c r="N518" s="25" cm="1">
        <f t="array" ref="N518">SQRT(MMULT(MMULT((B518:L518*$B$3:$L$3),($B$11:$L$21)),TRANSPOSE(B518:L518*$B$3:$L$3)))</f>
        <v>1.0524207121307301</v>
      </c>
      <c r="O518" s="24">
        <f t="shared" si="14"/>
        <v>-0.24391134893135799</v>
      </c>
      <c r="P518" s="25" cm="1">
        <f t="array" ref="P518">SUMPRODUCT($B518:$L518,$B$5:$L$5)+SUMPRODUCT($B518:$L518,$B$4:$L$4)*$B$2</f>
        <v>-0.25669735553910999</v>
      </c>
      <c r="Q518" s="25" cm="1">
        <f t="array" ref="Q518">SQRT((SUMPRODUCT($B518:$L518,$B$4:$L$4)^2)*($B$3^2)+SUMPRODUCT(($B518:$L518^2),($B$6:$L$6^2)))</f>
        <v>1.0621116555544701</v>
      </c>
      <c r="R518" s="24">
        <f t="shared" si="15"/>
        <v>-0.24168584743107999</v>
      </c>
    </row>
    <row r="519" spans="1:18" x14ac:dyDescent="0.3">
      <c r="A519" s="24">
        <v>482</v>
      </c>
      <c r="B519" s="24">
        <v>0.33091911176600602</v>
      </c>
      <c r="C519" s="24">
        <v>1.8421605149067799</v>
      </c>
      <c r="D519" s="24">
        <v>0.27279630091135698</v>
      </c>
      <c r="E519" s="24">
        <v>1.9269646673662999</v>
      </c>
      <c r="F519" s="24">
        <v>1.68513101482924</v>
      </c>
      <c r="G519" s="24">
        <v>1.6093863343950701</v>
      </c>
      <c r="H519" s="24">
        <v>1.5681302963373001</v>
      </c>
      <c r="I519" s="24">
        <v>-0.741989363494301</v>
      </c>
      <c r="J519" s="24">
        <v>1.54815053420381</v>
      </c>
      <c r="K519" s="24">
        <v>1.1988520121964401</v>
      </c>
      <c r="L519" s="24">
        <v>-10.240501423417999</v>
      </c>
      <c r="M519" s="25" cm="1">
        <f t="array" ref="M519">SUMPRODUCT(B519:L519,$B$2:$L$2)</f>
        <v>-0.25177458652531598</v>
      </c>
      <c r="N519" s="25" cm="1">
        <f t="array" ref="N519">SQRT(MMULT(MMULT((B519:L519*$B$3:$L$3),($B$11:$L$21)),TRANSPOSE(B519:L519*$B$3:$L$3)))</f>
        <v>1.8299401503048101</v>
      </c>
      <c r="O519" s="24">
        <f t="shared" si="14"/>
        <v>-0.137586240994482</v>
      </c>
      <c r="P519" s="25" cm="1">
        <f t="array" ref="P519">SUMPRODUCT($B519:$L519,$B$5:$L$5)+SUMPRODUCT($B519:$L519,$B$4:$L$4)*$B$2</f>
        <v>-0.25177458652531898</v>
      </c>
      <c r="Q519" s="25" cm="1">
        <f t="array" ref="Q519">SQRT((SUMPRODUCT($B519:$L519,$B$4:$L$4)^2)*($B$3^2)+SUMPRODUCT(($B519:$L519^2),($B$6:$L$6^2)))</f>
        <v>1.9149171396926401</v>
      </c>
      <c r="R519" s="24">
        <f t="shared" si="15"/>
        <v>-0.13148066895768201</v>
      </c>
    </row>
    <row r="520" spans="1:18" x14ac:dyDescent="0.3">
      <c r="A520" s="24">
        <v>483</v>
      </c>
      <c r="B520" s="24">
        <v>0.48307965923331803</v>
      </c>
      <c r="C520" s="24">
        <v>1.01603790454619</v>
      </c>
      <c r="D520" s="24">
        <v>1.86743367351686</v>
      </c>
      <c r="E520" s="24">
        <v>0.62233706029955205</v>
      </c>
      <c r="F520" s="24">
        <v>1.05456392254121</v>
      </c>
      <c r="G520" s="24">
        <v>1.52638081971628</v>
      </c>
      <c r="H520" s="24">
        <v>0.88402527591910296</v>
      </c>
      <c r="I520" s="24">
        <v>1.52309790453802</v>
      </c>
      <c r="J520" s="24">
        <v>0.93647510513712096</v>
      </c>
      <c r="K520" s="24">
        <v>-0.77902797210382102</v>
      </c>
      <c r="L520" s="24">
        <v>-8.1344033533438207</v>
      </c>
      <c r="M520" s="25" cm="1">
        <f t="array" ref="M520">SUMPRODUCT(B520:L520,$B$2:$L$2)</f>
        <v>0.16080968561348899</v>
      </c>
      <c r="N520" s="25" cm="1">
        <f t="array" ref="N520">SQRT(MMULT(MMULT((B520:L520*$B$3:$L$3),($B$11:$L$21)),TRANSPOSE(B520:L520*$B$3:$L$3)))</f>
        <v>1.86212273831399</v>
      </c>
      <c r="O520" s="24">
        <f t="shared" si="14"/>
        <v>8.6358263236229998E-2</v>
      </c>
      <c r="P520" s="25" cm="1">
        <f t="array" ref="P520">SUMPRODUCT($B520:$L520,$B$5:$L$5)+SUMPRODUCT($B520:$L520,$B$4:$L$4)*$B$2</f>
        <v>0.16080968561348499</v>
      </c>
      <c r="Q520" s="25" cm="1">
        <f t="array" ref="Q520">SQRT((SUMPRODUCT($B520:$L520,$B$4:$L$4)^2)*($B$3^2)+SUMPRODUCT(($B520:$L520^2),($B$6:$L$6^2)))</f>
        <v>1.9384706946805901</v>
      </c>
      <c r="R520" s="24">
        <f t="shared" si="15"/>
        <v>8.2956985656150103E-2</v>
      </c>
    </row>
    <row r="521" spans="1:18" x14ac:dyDescent="0.3">
      <c r="A521" s="24">
        <v>484</v>
      </c>
      <c r="B521" s="24">
        <v>-0.876567146831848</v>
      </c>
      <c r="C521" s="24">
        <v>0.46396813646711699</v>
      </c>
      <c r="D521" s="24">
        <v>1.0608971572891499</v>
      </c>
      <c r="E521" s="24">
        <v>1.317887299083</v>
      </c>
      <c r="F521" s="24">
        <v>0.74127585228713999</v>
      </c>
      <c r="G521" s="24">
        <v>-0.21446211876339</v>
      </c>
      <c r="H521" s="24">
        <v>-0.83848944033484196</v>
      </c>
      <c r="I521" s="24">
        <v>0.99185168499564003</v>
      </c>
      <c r="J521" s="24">
        <v>-0.641163364546389</v>
      </c>
      <c r="K521" s="24">
        <v>0.72967656681784498</v>
      </c>
      <c r="L521" s="24">
        <v>-1.7348746264634201</v>
      </c>
      <c r="M521" s="25" cm="1">
        <f t="array" ref="M521">SUMPRODUCT(B521:L521,$B$2:$L$2)</f>
        <v>0.360767866349118</v>
      </c>
      <c r="N521" s="25" cm="1">
        <f t="array" ref="N521">SQRT(MMULT(MMULT((B521:L521*$B$3:$L$3),($B$11:$L$21)),TRANSPOSE(B521:L521*$B$3:$L$3)))</f>
        <v>0.92645149199688204</v>
      </c>
      <c r="O521" s="24">
        <f t="shared" si="14"/>
        <v>0.38940826310454302</v>
      </c>
      <c r="P521" s="25" cm="1">
        <f t="array" ref="P521">SUMPRODUCT($B521:$L521,$B$5:$L$5)+SUMPRODUCT($B521:$L521,$B$4:$L$4)*$B$2</f>
        <v>0.36076786634911701</v>
      </c>
      <c r="Q521" s="25" cm="1">
        <f t="array" ref="Q521">SQRT((SUMPRODUCT($B521:$L521,$B$4:$L$4)^2)*($B$3^2)+SUMPRODUCT(($B521:$L521^2),($B$6:$L$6^2)))</f>
        <v>0.916684924500758</v>
      </c>
      <c r="R521" s="24">
        <f t="shared" si="15"/>
        <v>0.39355710638046898</v>
      </c>
    </row>
    <row r="522" spans="1:18" x14ac:dyDescent="0.3">
      <c r="A522" s="24">
        <v>485</v>
      </c>
      <c r="B522" s="24">
        <v>0.69811579412665303</v>
      </c>
      <c r="C522" s="24">
        <v>0.84619960480962897</v>
      </c>
      <c r="D522" s="24">
        <v>-0.76962829205933703</v>
      </c>
      <c r="E522" s="24">
        <v>1.8601008547992099</v>
      </c>
      <c r="F522" s="24">
        <v>0.88102702030142599</v>
      </c>
      <c r="G522" s="24">
        <v>0.26685725688406398</v>
      </c>
      <c r="H522" s="24">
        <v>0.51251476487373904</v>
      </c>
      <c r="I522" s="24">
        <v>0.92344682315119597</v>
      </c>
      <c r="J522" s="24">
        <v>-0.19751052971080801</v>
      </c>
      <c r="K522" s="24">
        <v>1.8888229064692199</v>
      </c>
      <c r="L522" s="24">
        <v>-5.9099462036450001</v>
      </c>
      <c r="M522" s="25" cm="1">
        <f t="array" ref="M522">SUMPRODUCT(B522:L522,$B$2:$L$2)</f>
        <v>-0.23868779267363299</v>
      </c>
      <c r="N522" s="25" cm="1">
        <f t="array" ref="N522">SQRT(MMULT(MMULT((B522:L522*$B$3:$L$3),($B$11:$L$21)),TRANSPOSE(B522:L522*$B$3:$L$3)))</f>
        <v>1.3096381912642501</v>
      </c>
      <c r="O522" s="24">
        <f t="shared" si="14"/>
        <v>-0.182254758807253</v>
      </c>
      <c r="P522" s="25" cm="1">
        <f t="array" ref="P522">SUMPRODUCT($B522:$L522,$B$5:$L$5)+SUMPRODUCT($B522:$L522,$B$4:$L$4)*$B$2</f>
        <v>-0.23868779267363599</v>
      </c>
      <c r="Q522" s="25" cm="1">
        <f t="array" ref="Q522">SQRT((SUMPRODUCT($B522:$L522,$B$4:$L$4)^2)*($B$3^2)+SUMPRODUCT(($B522:$L522^2),($B$6:$L$6^2)))</f>
        <v>1.2382095537407001</v>
      </c>
      <c r="R522" s="24">
        <f t="shared" si="15"/>
        <v>-0.192768495407379</v>
      </c>
    </row>
    <row r="523" spans="1:18" x14ac:dyDescent="0.3">
      <c r="A523" s="24">
        <v>486</v>
      </c>
      <c r="B523" s="24">
        <v>0.43628064486046497</v>
      </c>
      <c r="C523" s="24">
        <v>-0.79916911565951498</v>
      </c>
      <c r="D523" s="24">
        <v>0.39731555300673799</v>
      </c>
      <c r="E523" s="24">
        <v>1.06030901224901</v>
      </c>
      <c r="F523" s="24">
        <v>1.79180339425752</v>
      </c>
      <c r="G523" s="24">
        <v>-0.97936741776146896</v>
      </c>
      <c r="H523" s="24">
        <v>-0.74849500977041805</v>
      </c>
      <c r="I523" s="24">
        <v>0.29641697078976997</v>
      </c>
      <c r="J523" s="24">
        <v>6.9622024156235501E-2</v>
      </c>
      <c r="K523" s="24">
        <v>0.48897826146589302</v>
      </c>
      <c r="L523" s="24">
        <v>-1.0136943175942299</v>
      </c>
      <c r="M523" s="25" cm="1">
        <f t="array" ref="M523">SUMPRODUCT(B523:L523,$B$2:$L$2)</f>
        <v>0.20697913877639801</v>
      </c>
      <c r="N523" s="25" cm="1">
        <f t="array" ref="N523">SQRT(MMULT(MMULT((B523:L523*$B$3:$L$3),($B$11:$L$21)),TRANSPOSE(B523:L523*$B$3:$L$3)))</f>
        <v>0.66659705971582905</v>
      </c>
      <c r="O523" s="24">
        <f t="shared" si="14"/>
        <v>0.31050112771969501</v>
      </c>
      <c r="P523" s="25" cm="1">
        <f t="array" ref="P523">SUMPRODUCT($B523:$L523,$B$5:$L$5)+SUMPRODUCT($B523:$L523,$B$4:$L$4)*$B$2</f>
        <v>0.20697913877639701</v>
      </c>
      <c r="Q523" s="25" cm="1">
        <f t="array" ref="Q523">SQRT((SUMPRODUCT($B523:$L523,$B$4:$L$4)^2)*($B$3^2)+SUMPRODUCT(($B523:$L523^2),($B$6:$L$6^2)))</f>
        <v>0.62590762428017999</v>
      </c>
      <c r="R523" s="24">
        <f t="shared" si="15"/>
        <v>0.33068639963354202</v>
      </c>
    </row>
    <row r="524" spans="1:18" x14ac:dyDescent="0.3">
      <c r="A524" s="24">
        <v>487</v>
      </c>
      <c r="B524" s="24">
        <v>1.0851766535085801</v>
      </c>
      <c r="C524" s="24">
        <v>-0.36307426763056799</v>
      </c>
      <c r="D524" s="24">
        <v>-0.74118372762368501</v>
      </c>
      <c r="E524" s="24">
        <v>0.47868515912798298</v>
      </c>
      <c r="F524" s="24">
        <v>1.01022805569503</v>
      </c>
      <c r="G524" s="24">
        <v>2.0299523481250401E-2</v>
      </c>
      <c r="H524" s="24">
        <v>0.82675754958778502</v>
      </c>
      <c r="I524" s="24">
        <v>-0.21154916734805601</v>
      </c>
      <c r="J524" s="24">
        <v>0.150981624109993</v>
      </c>
      <c r="K524" s="24">
        <v>0.90962925170074205</v>
      </c>
      <c r="L524" s="24">
        <v>-2.1659506546090599</v>
      </c>
      <c r="M524" s="25" cm="1">
        <f t="array" ref="M524">SUMPRODUCT(B524:L524,$B$2:$L$2)</f>
        <v>-0.174191849566315</v>
      </c>
      <c r="N524" s="25" cm="1">
        <f t="array" ref="N524">SQRT(MMULT(MMULT((B524:L524*$B$3:$L$3),($B$11:$L$21)),TRANSPOSE(B524:L524*$B$3:$L$3)))</f>
        <v>0.66713015915512996</v>
      </c>
      <c r="O524" s="24">
        <f t="shared" si="14"/>
        <v>-0.261106243175868</v>
      </c>
      <c r="P524" s="25" cm="1">
        <f t="array" ref="P524">SUMPRODUCT($B524:$L524,$B$5:$L$5)+SUMPRODUCT($B524:$L524,$B$4:$L$4)*$B$2</f>
        <v>-0.174191849566316</v>
      </c>
      <c r="Q524" s="25" cm="1">
        <f t="array" ref="Q524">SQRT((SUMPRODUCT($B524:$L524,$B$4:$L$4)^2)*($B$3^2)+SUMPRODUCT(($B524:$L524^2),($B$6:$L$6^2)))</f>
        <v>0.63164811215031302</v>
      </c>
      <c r="R524" s="24">
        <f t="shared" si="15"/>
        <v>-0.27577356160112099</v>
      </c>
    </row>
    <row r="525" spans="1:18" x14ac:dyDescent="0.3">
      <c r="A525" s="24">
        <v>488</v>
      </c>
      <c r="B525" s="24">
        <v>1.6126209210840501</v>
      </c>
      <c r="C525" s="24">
        <v>-0.46308070224335401</v>
      </c>
      <c r="D525" s="24">
        <v>1.7636133154910001</v>
      </c>
      <c r="E525" s="24">
        <v>-0.71651741498593102</v>
      </c>
      <c r="F525" s="24">
        <v>0.46484624263646102</v>
      </c>
      <c r="G525" s="24">
        <v>1.60647414879234</v>
      </c>
      <c r="H525" s="24">
        <v>0.94265412226460499</v>
      </c>
      <c r="I525" s="24">
        <v>1.62940486335757</v>
      </c>
      <c r="J525" s="24">
        <v>1.4901173143313799</v>
      </c>
      <c r="K525" s="24">
        <v>1.88796285316768</v>
      </c>
      <c r="L525" s="24">
        <v>-9.2180956638958094</v>
      </c>
      <c r="M525" s="25" cm="1">
        <f t="array" ref="M525">SUMPRODUCT(B525:L525,$B$2:$L$2)</f>
        <v>-7.7533766841566806E-2</v>
      </c>
      <c r="N525" s="25" cm="1">
        <f t="array" ref="N525">SQRT(MMULT(MMULT((B525:L525*$B$3:$L$3),($B$11:$L$21)),TRANSPOSE(B525:L525*$B$3:$L$3)))</f>
        <v>1.7038550451364001</v>
      </c>
      <c r="O525" s="24">
        <f t="shared" si="14"/>
        <v>-4.5504907863426799E-2</v>
      </c>
      <c r="P525" s="25" cm="1">
        <f t="array" ref="P525">SUMPRODUCT($B525:$L525,$B$5:$L$5)+SUMPRODUCT($B525:$L525,$B$4:$L$4)*$B$2</f>
        <v>-7.7533766841571594E-2</v>
      </c>
      <c r="Q525" s="25" cm="1">
        <f t="array" ref="Q525">SQRT((SUMPRODUCT($B525:$L525,$B$4:$L$4)^2)*($B$3^2)+SUMPRODUCT(($B525:$L525^2),($B$6:$L$6^2)))</f>
        <v>1.95671776876106</v>
      </c>
      <c r="R525" s="24">
        <f t="shared" si="15"/>
        <v>-3.9624399634630797E-2</v>
      </c>
    </row>
    <row r="526" spans="1:18" x14ac:dyDescent="0.3">
      <c r="A526" s="24">
        <v>489</v>
      </c>
      <c r="B526" s="24">
        <v>-0.47342011221472602</v>
      </c>
      <c r="C526" s="24">
        <v>-0.28235803219042399</v>
      </c>
      <c r="D526" s="24">
        <v>1.4981632365248101</v>
      </c>
      <c r="E526" s="24">
        <v>0.204380802345526</v>
      </c>
      <c r="F526" s="24">
        <v>1.01283586775051</v>
      </c>
      <c r="G526" s="24">
        <v>1.89836930856943</v>
      </c>
      <c r="H526" s="24">
        <v>0.32509779244487202</v>
      </c>
      <c r="I526" s="24">
        <v>-0.26609077071415199</v>
      </c>
      <c r="J526" s="24">
        <v>-0.98200886551985</v>
      </c>
      <c r="K526" s="24">
        <v>-0.146332921908706</v>
      </c>
      <c r="L526" s="24">
        <v>-1.78863630508729</v>
      </c>
      <c r="M526" s="25" cm="1">
        <f t="array" ref="M526">SUMPRODUCT(B526:L526,$B$2:$L$2)</f>
        <v>0.33860720711272202</v>
      </c>
      <c r="N526" s="25" cm="1">
        <f t="array" ref="N526">SQRT(MMULT(MMULT((B526:L526*$B$3:$L$3),($B$11:$L$21)),TRANSPOSE(B526:L526*$B$3:$L$3)))</f>
        <v>1.0323252566693599</v>
      </c>
      <c r="O526" s="24">
        <f t="shared" si="14"/>
        <v>0.32800438129857101</v>
      </c>
      <c r="P526" s="25" cm="1">
        <f t="array" ref="P526">SUMPRODUCT($B526:$L526,$B$5:$L$5)+SUMPRODUCT($B526:$L526,$B$4:$L$4)*$B$2</f>
        <v>0.33860720711272102</v>
      </c>
      <c r="Q526" s="25" cm="1">
        <f t="array" ref="Q526">SQRT((SUMPRODUCT($B526:$L526,$B$4:$L$4)^2)*($B$3^2)+SUMPRODUCT(($B526:$L526^2),($B$6:$L$6^2)))</f>
        <v>1.09076974497083</v>
      </c>
      <c r="R526" s="24">
        <f t="shared" si="15"/>
        <v>0.31042959219755201</v>
      </c>
    </row>
    <row r="527" spans="1:18" x14ac:dyDescent="0.3">
      <c r="A527" s="24">
        <v>490</v>
      </c>
      <c r="B527" s="24">
        <v>1.94806120039415</v>
      </c>
      <c r="C527" s="24">
        <v>1.83551756551865</v>
      </c>
      <c r="D527" s="24">
        <v>1.6763331033022899</v>
      </c>
      <c r="E527" s="24">
        <v>1.4098846500173201</v>
      </c>
      <c r="F527" s="24">
        <v>1.1114340664001301</v>
      </c>
      <c r="G527" s="24">
        <v>-0.745189642458014</v>
      </c>
      <c r="H527" s="24">
        <v>1.85423390539655</v>
      </c>
      <c r="I527" s="24">
        <v>1.0886205310328601</v>
      </c>
      <c r="J527" s="24">
        <v>1.10380054340191</v>
      </c>
      <c r="K527" s="24">
        <v>-0.62758905791501296</v>
      </c>
      <c r="L527" s="24">
        <v>-9.6551068650908398</v>
      </c>
      <c r="M527" s="25" cm="1">
        <f t="array" ref="M527">SUMPRODUCT(B527:L527,$B$2:$L$2)</f>
        <v>4.36660637009572E-2</v>
      </c>
      <c r="N527" s="25" cm="1">
        <f t="array" ref="N527">SQRT(MMULT(MMULT((B527:L527*$B$3:$L$3),($B$11:$L$21)),TRANSPOSE(B527:L527*$B$3:$L$3)))</f>
        <v>2.06976523730822</v>
      </c>
      <c r="O527" s="24">
        <f t="shared" si="14"/>
        <v>2.1097109427611199E-2</v>
      </c>
      <c r="P527" s="25" cm="1">
        <f t="array" ref="P527">SUMPRODUCT($B527:$L527,$B$5:$L$5)+SUMPRODUCT($B527:$L527,$B$4:$L$4)*$B$2</f>
        <v>4.3666063700954799E-2</v>
      </c>
      <c r="Q527" s="25" cm="1">
        <f t="array" ref="Q527">SQRT((SUMPRODUCT($B527:$L527,$B$4:$L$4)^2)*($B$3^2)+SUMPRODUCT(($B527:$L527^2),($B$6:$L$6^2)))</f>
        <v>2.1224886657397701</v>
      </c>
      <c r="R527" s="24">
        <f t="shared" si="15"/>
        <v>2.05730491784442E-2</v>
      </c>
    </row>
    <row r="528" spans="1:18" x14ac:dyDescent="0.3">
      <c r="A528" s="24">
        <v>491</v>
      </c>
      <c r="B528" s="24">
        <v>0.83008324680747703</v>
      </c>
      <c r="C528" s="24">
        <v>-9.4270256082596801E-2</v>
      </c>
      <c r="D528" s="24">
        <v>1.78231622962154</v>
      </c>
      <c r="E528" s="24">
        <v>-0.75714999401788396</v>
      </c>
      <c r="F528" s="24">
        <v>0.22240953717335199</v>
      </c>
      <c r="G528" s="24">
        <v>0.99400159769268104</v>
      </c>
      <c r="H528" s="24">
        <v>0.526877439424567</v>
      </c>
      <c r="I528" s="24">
        <v>-0.99545977695101995</v>
      </c>
      <c r="J528" s="24">
        <v>0.75263120723017896</v>
      </c>
      <c r="K528" s="24">
        <v>0.82299241213248897</v>
      </c>
      <c r="L528" s="24">
        <v>-3.0844316430307801</v>
      </c>
      <c r="M528" s="25" cm="1">
        <f t="array" ref="M528">SUMPRODUCT(B528:L528,$B$2:$L$2)</f>
        <v>0.206332236792029</v>
      </c>
      <c r="N528" s="25" cm="1">
        <f t="array" ref="N528">SQRT(MMULT(MMULT((B528:L528*$B$3:$L$3),($B$11:$L$21)),TRANSPOSE(B528:L528*$B$3:$L$3)))</f>
        <v>1.09289423142368</v>
      </c>
      <c r="O528" s="24">
        <f t="shared" si="14"/>
        <v>0.188794332387725</v>
      </c>
      <c r="P528" s="25" cm="1">
        <f t="array" ref="P528">SUMPRODUCT($B528:$L528,$B$5:$L$5)+SUMPRODUCT($B528:$L528,$B$4:$L$4)*$B$2</f>
        <v>0.206332236792029</v>
      </c>
      <c r="Q528" s="25" cm="1">
        <f t="array" ref="Q528">SQRT((SUMPRODUCT($B528:$L528,$B$4:$L$4)^2)*($B$3^2)+SUMPRODUCT(($B528:$L528^2),($B$6:$L$6^2)))</f>
        <v>1.2537617181787599</v>
      </c>
      <c r="R528" s="24">
        <f t="shared" si="15"/>
        <v>0.16457053505489999</v>
      </c>
    </row>
    <row r="529" spans="1:18" x14ac:dyDescent="0.3">
      <c r="A529" s="24">
        <v>492</v>
      </c>
      <c r="B529" s="24">
        <v>1.2654802645093499</v>
      </c>
      <c r="C529" s="24">
        <v>-0.69967428984967495</v>
      </c>
      <c r="D529" s="24">
        <v>1.0409363704024699</v>
      </c>
      <c r="E529" s="24">
        <v>0.51911225470012701</v>
      </c>
      <c r="F529" s="24">
        <v>0.81809848453466805</v>
      </c>
      <c r="G529" s="24">
        <v>-2.8339807173742401E-2</v>
      </c>
      <c r="H529" s="24">
        <v>-0.33242413557382</v>
      </c>
      <c r="I529" s="24">
        <v>4.8920604056862403E-2</v>
      </c>
      <c r="J529" s="24">
        <v>0.78241226403173503</v>
      </c>
      <c r="K529" s="24">
        <v>-0.119759853700989</v>
      </c>
      <c r="L529" s="24">
        <v>-2.29476215593699</v>
      </c>
      <c r="M529" s="25" cm="1">
        <f t="array" ref="M529">SUMPRODUCT(B529:L529,$B$2:$L$2)</f>
        <v>0.18400796366809499</v>
      </c>
      <c r="N529" s="25" cm="1">
        <f t="array" ref="N529">SQRT(MMULT(MMULT((B529:L529*$B$3:$L$3),($B$11:$L$21)),TRANSPOSE(B529:L529*$B$3:$L$3)))</f>
        <v>0.77811423309536099</v>
      </c>
      <c r="O529" s="24">
        <f t="shared" si="14"/>
        <v>0.23647937004841299</v>
      </c>
      <c r="P529" s="25" cm="1">
        <f t="array" ref="P529">SUMPRODUCT($B529:$L529,$B$5:$L$5)+SUMPRODUCT($B529:$L529,$B$4:$L$4)*$B$2</f>
        <v>0.18400796366809299</v>
      </c>
      <c r="Q529" s="25" cm="1">
        <f t="array" ref="Q529">SQRT((SUMPRODUCT($B529:$L529,$B$4:$L$4)^2)*($B$3^2)+SUMPRODUCT(($B529:$L529^2),($B$6:$L$6^2)))</f>
        <v>0.82310197482208303</v>
      </c>
      <c r="R529" s="24">
        <f t="shared" si="15"/>
        <v>0.22355427309947501</v>
      </c>
    </row>
    <row r="530" spans="1:18" x14ac:dyDescent="0.3">
      <c r="A530" s="24">
        <v>493</v>
      </c>
      <c r="B530" s="24">
        <v>0.37681853716772701</v>
      </c>
      <c r="C530" s="24">
        <v>1.04550737294686</v>
      </c>
      <c r="D530" s="24">
        <v>-0.27193359147881102</v>
      </c>
      <c r="E530" s="24">
        <v>1.3845740583175199</v>
      </c>
      <c r="F530" s="24">
        <v>-0.26809418933061602</v>
      </c>
      <c r="G530" s="24">
        <v>0.73132448805110895</v>
      </c>
      <c r="H530" s="24">
        <v>-0.59050024254317901</v>
      </c>
      <c r="I530" s="24">
        <v>0.27392662496516001</v>
      </c>
      <c r="J530" s="24">
        <v>-0.31159167433477097</v>
      </c>
      <c r="K530" s="24">
        <v>-0.15793982414913299</v>
      </c>
      <c r="L530" s="24">
        <v>-1.21209155961187</v>
      </c>
      <c r="M530" s="25" cm="1">
        <f t="array" ref="M530">SUMPRODUCT(B530:L530,$B$2:$L$2)</f>
        <v>7.2328990629461298E-2</v>
      </c>
      <c r="N530" s="25" cm="1">
        <f t="array" ref="N530">SQRT(MMULT(MMULT((B530:L530*$B$3:$L$3),($B$11:$L$21)),TRANSPOSE(B530:L530*$B$3:$L$3)))</f>
        <v>0.59861040101056895</v>
      </c>
      <c r="O530" s="24">
        <f t="shared" si="14"/>
        <v>0.120828155520446</v>
      </c>
      <c r="P530" s="25" cm="1">
        <f t="array" ref="P530">SUMPRODUCT($B530:$L530,$B$5:$L$5)+SUMPRODUCT($B530:$L530,$B$4:$L$4)*$B$2</f>
        <v>7.2328990629460702E-2</v>
      </c>
      <c r="Q530" s="25" cm="1">
        <f t="array" ref="Q530">SQRT((SUMPRODUCT($B530:$L530,$B$4:$L$4)^2)*($B$3^2)+SUMPRODUCT(($B530:$L530^2),($B$6:$L$6^2)))</f>
        <v>0.59801191282302302</v>
      </c>
      <c r="R530" s="24">
        <f t="shared" si="15"/>
        <v>0.12094907990715199</v>
      </c>
    </row>
    <row r="531" spans="1:18" x14ac:dyDescent="0.3">
      <c r="A531" s="24">
        <v>494</v>
      </c>
      <c r="B531" s="24">
        <v>-0.88058920143194497</v>
      </c>
      <c r="C531" s="24">
        <v>-9.01601131272423E-2</v>
      </c>
      <c r="D531" s="24">
        <v>1.2343551896562299</v>
      </c>
      <c r="E531" s="24">
        <v>1.1265731290496199</v>
      </c>
      <c r="F531" s="24">
        <v>1.9540177804168899</v>
      </c>
      <c r="G531" s="24">
        <v>-0.60402224349134703</v>
      </c>
      <c r="H531" s="24">
        <v>0.11044021563409601</v>
      </c>
      <c r="I531" s="24">
        <v>0.46473638081597402</v>
      </c>
      <c r="J531" s="24">
        <v>1.7493436742700501</v>
      </c>
      <c r="K531" s="24">
        <v>0.25016406879846798</v>
      </c>
      <c r="L531" s="24">
        <v>-4.3148588805907897</v>
      </c>
      <c r="M531" s="25" cm="1">
        <f t="array" ref="M531">SUMPRODUCT(B531:L531,$B$2:$L$2)</f>
        <v>0.217214952580881</v>
      </c>
      <c r="N531" s="25" cm="1">
        <f t="array" ref="N531">SQRT(MMULT(MMULT((B531:L531*$B$3:$L$3),($B$11:$L$21)),TRANSPOSE(B531:L531*$B$3:$L$3)))</f>
        <v>1.0855497666426499</v>
      </c>
      <c r="O531" s="24">
        <f t="shared" si="14"/>
        <v>0.20009672449442401</v>
      </c>
      <c r="P531" s="25" cm="1">
        <f t="array" ref="P531">SUMPRODUCT($B531:$L531,$B$5:$L$5)+SUMPRODUCT($B531:$L531,$B$4:$L$4)*$B$2</f>
        <v>0.217214952580879</v>
      </c>
      <c r="Q531" s="25" cm="1">
        <f t="array" ref="Q531">SQRT((SUMPRODUCT($B531:$L531,$B$4:$L$4)^2)*($B$3^2)+SUMPRODUCT(($B531:$L531^2),($B$6:$L$6^2)))</f>
        <v>1.17433478255049</v>
      </c>
      <c r="R531" s="24">
        <f t="shared" si="15"/>
        <v>0.18496850796594599</v>
      </c>
    </row>
    <row r="532" spans="1:18" x14ac:dyDescent="0.3">
      <c r="A532" s="24">
        <v>495</v>
      </c>
      <c r="B532" s="24">
        <v>1.5498223055970199</v>
      </c>
      <c r="C532" s="24">
        <v>3.6163235873539999E-2</v>
      </c>
      <c r="D532" s="24">
        <v>0.38913416443188897</v>
      </c>
      <c r="E532" s="24">
        <v>-0.62485796654518899</v>
      </c>
      <c r="F532" s="24">
        <v>1.87283378316625</v>
      </c>
      <c r="G532" s="24">
        <v>-0.46543300428283002</v>
      </c>
      <c r="H532" s="24">
        <v>-0.80673823708211101</v>
      </c>
      <c r="I532" s="24">
        <v>0.86082281107376801</v>
      </c>
      <c r="J532" s="24">
        <v>-0.98248856483764102</v>
      </c>
      <c r="K532" s="24">
        <v>-0.79036413972052699</v>
      </c>
      <c r="L532" s="24">
        <v>-3.88943876741688E-2</v>
      </c>
      <c r="M532" s="25" cm="1">
        <f t="array" ref="M532">SUMPRODUCT(B532:L532,$B$2:$L$2)</f>
        <v>0.28125729323490301</v>
      </c>
      <c r="N532" s="25" cm="1">
        <f t="array" ref="N532">SQRT(MMULT(MMULT((B532:L532*$B$3:$L$3),($B$11:$L$21)),TRANSPOSE(B532:L532*$B$3:$L$3)))</f>
        <v>0.61729408641267802</v>
      </c>
      <c r="O532" s="24">
        <f t="shared" si="14"/>
        <v>0.455629333612107</v>
      </c>
      <c r="P532" s="25" cm="1">
        <f t="array" ref="P532">SUMPRODUCT($B532:$L532,$B$5:$L$5)+SUMPRODUCT($B532:$L532,$B$4:$L$4)*$B$2</f>
        <v>0.281257293234904</v>
      </c>
      <c r="Q532" s="25" cm="1">
        <f t="array" ref="Q532">SQRT((SUMPRODUCT($B532:$L532,$B$4:$L$4)^2)*($B$3^2)+SUMPRODUCT(($B532:$L532^2),($B$6:$L$6^2)))</f>
        <v>0.64292962273754295</v>
      </c>
      <c r="R532" s="24">
        <f t="shared" si="15"/>
        <v>0.43746202272860402</v>
      </c>
    </row>
    <row r="533" spans="1:18" x14ac:dyDescent="0.3">
      <c r="A533" s="24">
        <v>496</v>
      </c>
      <c r="B533" s="24">
        <v>1.2608158503095399</v>
      </c>
      <c r="C533" s="24">
        <v>-0.17635048042811499</v>
      </c>
      <c r="D533" s="24">
        <v>1.56411131611466</v>
      </c>
      <c r="E533" s="24">
        <v>-0.70910412799638201</v>
      </c>
      <c r="F533" s="24">
        <v>2.64248530565383E-2</v>
      </c>
      <c r="G533" s="24">
        <v>1.8243859253005901</v>
      </c>
      <c r="H533" s="24">
        <v>0.37105635391913</v>
      </c>
      <c r="I533" s="24">
        <v>-0.54800518684745103</v>
      </c>
      <c r="J533" s="24">
        <v>-0.65206144887628703</v>
      </c>
      <c r="K533" s="24">
        <v>1.0320148076346101</v>
      </c>
      <c r="L533" s="24">
        <v>-2.9932878621868402</v>
      </c>
      <c r="M533" s="25" cm="1">
        <f t="array" ref="M533">SUMPRODUCT(B533:L533,$B$2:$L$2)</f>
        <v>0.18979411339104901</v>
      </c>
      <c r="N533" s="25" cm="1">
        <f t="array" ref="N533">SQRT(MMULT(MMULT((B533:L533*$B$3:$L$3),($B$11:$L$21)),TRANSPOSE(B533:L533*$B$3:$L$3)))</f>
        <v>1.0172328280663101</v>
      </c>
      <c r="O533" s="24">
        <f t="shared" si="14"/>
        <v>0.18657883245061499</v>
      </c>
      <c r="P533" s="25" cm="1">
        <f t="array" ref="P533">SUMPRODUCT($B533:$L533,$B$5:$L$5)+SUMPRODUCT($B533:$L533,$B$4:$L$4)*$B$2</f>
        <v>0.18979411339104801</v>
      </c>
      <c r="Q533" s="25" cm="1">
        <f t="array" ref="Q533">SQRT((SUMPRODUCT($B533:$L533,$B$4:$L$4)^2)*($B$3^2)+SUMPRODUCT(($B533:$L533^2),($B$6:$L$6^2)))</f>
        <v>1.1702912353366699</v>
      </c>
      <c r="R533" s="24">
        <f t="shared" si="15"/>
        <v>0.16217682202537301</v>
      </c>
    </row>
    <row r="534" spans="1:18" x14ac:dyDescent="0.3">
      <c r="A534" s="24">
        <v>497</v>
      </c>
      <c r="B534" s="24">
        <v>0.99195823576560405</v>
      </c>
      <c r="C534" s="24">
        <v>1.2709195204335499</v>
      </c>
      <c r="D534" s="24">
        <v>-9.2565402238349095E-2</v>
      </c>
      <c r="E534" s="24">
        <v>-0.34595727362687101</v>
      </c>
      <c r="F534" s="24">
        <v>-4.9480502696433802E-2</v>
      </c>
      <c r="G534" s="24">
        <v>0.66411553476928398</v>
      </c>
      <c r="H534" s="24">
        <v>1.72235350084825</v>
      </c>
      <c r="I534" s="24">
        <v>0.68625323422173201</v>
      </c>
      <c r="J534" s="24">
        <v>-0.40076449819901799</v>
      </c>
      <c r="K534" s="24">
        <v>1.86886499338794</v>
      </c>
      <c r="L534" s="24">
        <v>-5.3156973426656897</v>
      </c>
      <c r="M534" s="25" cm="1">
        <f t="array" ref="M534">SUMPRODUCT(B534:L534,$B$2:$L$2)</f>
        <v>-0.20011766643123699</v>
      </c>
      <c r="N534" s="25" cm="1">
        <f t="array" ref="N534">SQRT(MMULT(MMULT((B534:L534*$B$3:$L$3),($B$11:$L$21)),TRANSPOSE(B534:L534*$B$3:$L$3)))</f>
        <v>1.0358679060498299</v>
      </c>
      <c r="O534" s="24">
        <f t="shared" si="14"/>
        <v>-0.19318840294450701</v>
      </c>
      <c r="P534" s="25" cm="1">
        <f t="array" ref="P534">SUMPRODUCT($B534:$L534,$B$5:$L$5)+SUMPRODUCT($B534:$L534,$B$4:$L$4)*$B$2</f>
        <v>-0.20011766643123799</v>
      </c>
      <c r="Q534" s="25" cm="1">
        <f t="array" ref="Q534">SQRT((SUMPRODUCT($B534:$L534,$B$4:$L$4)^2)*($B$3^2)+SUMPRODUCT(($B534:$L534^2),($B$6:$L$6^2)))</f>
        <v>1.0525083543593801</v>
      </c>
      <c r="R534" s="24">
        <f t="shared" si="15"/>
        <v>-0.190134040839079</v>
      </c>
    </row>
    <row r="535" spans="1:18" x14ac:dyDescent="0.3">
      <c r="A535" s="24">
        <v>498</v>
      </c>
      <c r="B535" s="24">
        <v>7.3130611464590198E-2</v>
      </c>
      <c r="C535" s="24">
        <v>-0.84168842677913203</v>
      </c>
      <c r="D535" s="24">
        <v>-2.84906091257329E-2</v>
      </c>
      <c r="E535" s="24">
        <v>0.110968447587106</v>
      </c>
      <c r="F535" s="24">
        <v>1.3074376685265601</v>
      </c>
      <c r="G535" s="24">
        <v>-0.76148295579923697</v>
      </c>
      <c r="H535" s="24">
        <v>0.917134852557693</v>
      </c>
      <c r="I535" s="24">
        <v>2.0425071736896099E-2</v>
      </c>
      <c r="J535" s="24">
        <v>0.70423222663811902</v>
      </c>
      <c r="K535" s="24">
        <v>0.42205990685015099</v>
      </c>
      <c r="L535" s="24">
        <v>-0.92372679365701404</v>
      </c>
      <c r="M535" s="25" cm="1">
        <f t="array" ref="M535">SUMPRODUCT(B535:L535,$B$2:$L$2)</f>
        <v>1.47917093083263E-2</v>
      </c>
      <c r="N535" s="25" cm="1">
        <f t="array" ref="N535">SQRT(MMULT(MMULT((B535:L535*$B$3:$L$3),($B$11:$L$21)),TRANSPOSE(B535:L535*$B$3:$L$3)))</f>
        <v>0.38462379681409498</v>
      </c>
      <c r="O535" s="24">
        <f t="shared" si="14"/>
        <v>3.8457603067851197E-2</v>
      </c>
      <c r="P535" s="25" cm="1">
        <f t="array" ref="P535">SUMPRODUCT($B535:$L535,$B$5:$L$5)+SUMPRODUCT($B535:$L535,$B$4:$L$4)*$B$2</f>
        <v>1.4791709308325501E-2</v>
      </c>
      <c r="Q535" s="25" cm="1">
        <f t="array" ref="Q535">SQRT((SUMPRODUCT($B535:$L535,$B$4:$L$4)^2)*($B$3^2)+SUMPRODUCT(($B535:$L535^2),($B$6:$L$6^2)))</f>
        <v>0.43659488522762302</v>
      </c>
      <c r="R535" s="24">
        <f t="shared" si="15"/>
        <v>3.3879712769914097E-2</v>
      </c>
    </row>
    <row r="536" spans="1:18" x14ac:dyDescent="0.3">
      <c r="A536" s="24">
        <v>499</v>
      </c>
      <c r="B536" s="24">
        <v>1.6112688001764099</v>
      </c>
      <c r="C536" s="24">
        <v>-0.30920857466025098</v>
      </c>
      <c r="D536" s="24">
        <v>0.96676941360699797</v>
      </c>
      <c r="E536" s="24">
        <v>-0.465020776464806</v>
      </c>
      <c r="F536" s="24">
        <v>1.3783625311332799</v>
      </c>
      <c r="G536" s="24">
        <v>1.5691822912170801</v>
      </c>
      <c r="H536" s="24">
        <v>-0.75564806932958195</v>
      </c>
      <c r="I536" s="24">
        <v>5.3823012537307598E-2</v>
      </c>
      <c r="J536" s="24">
        <v>-0.71251168577002699</v>
      </c>
      <c r="K536" s="24">
        <v>-0.64083187523671903</v>
      </c>
      <c r="L536" s="24">
        <v>-1.6961850672096901</v>
      </c>
      <c r="M536" s="25" cm="1">
        <f t="array" ref="M536">SUMPRODUCT(B536:L536,$B$2:$L$2)</f>
        <v>0.256991663542598</v>
      </c>
      <c r="N536" s="25" cm="1">
        <f t="array" ref="N536">SQRT(MMULT(MMULT((B536:L536*$B$3:$L$3),($B$11:$L$21)),TRANSPOSE(B536:L536*$B$3:$L$3)))</f>
        <v>0.804810950033367</v>
      </c>
      <c r="O536" s="24">
        <f t="shared" si="14"/>
        <v>0.31931929297426098</v>
      </c>
      <c r="P536" s="25" cm="1">
        <f t="array" ref="P536">SUMPRODUCT($B536:$L536,$B$5:$L$5)+SUMPRODUCT($B536:$L536,$B$4:$L$4)*$B$2</f>
        <v>0.256991663542597</v>
      </c>
      <c r="Q536" s="25" cm="1">
        <f t="array" ref="Q536">SQRT((SUMPRODUCT($B536:$L536,$B$4:$L$4)^2)*($B$3^2)+SUMPRODUCT(($B536:$L536^2),($B$6:$L$6^2)))</f>
        <v>0.86384779531709999</v>
      </c>
      <c r="R536" s="24">
        <f t="shared" si="15"/>
        <v>0.29749646284419901</v>
      </c>
    </row>
    <row r="537" spans="1:18" x14ac:dyDescent="0.3">
      <c r="A537" s="24">
        <v>500</v>
      </c>
      <c r="B537" s="24">
        <v>-0.95291134355886298</v>
      </c>
      <c r="C537" s="24">
        <v>-0.68539884773817805</v>
      </c>
      <c r="D537" s="24">
        <v>-0.501259461721836</v>
      </c>
      <c r="E537" s="24">
        <v>-0.64331681096394899</v>
      </c>
      <c r="F537" s="24">
        <v>-4.42016458676888E-2</v>
      </c>
      <c r="G537" s="24">
        <v>-0.91755575284933</v>
      </c>
      <c r="H537" s="24">
        <v>-0.352265644207861</v>
      </c>
      <c r="I537" s="24">
        <v>-0.25499160331506998</v>
      </c>
      <c r="J537" s="24">
        <v>-0.33605448893564699</v>
      </c>
      <c r="K537" s="24">
        <v>-0.84831451084649701</v>
      </c>
      <c r="L537" s="24">
        <v>6.5362701100049199</v>
      </c>
      <c r="M537" s="25" cm="1">
        <f t="array" ref="M537">SUMPRODUCT(B537:L537,$B$2:$L$2)</f>
        <v>0.28159205449636099</v>
      </c>
      <c r="N537" s="25" cm="1">
        <f t="array" ref="N537">SQRT(MMULT(MMULT((B537:L537*$B$3:$L$3),($B$11:$L$21)),TRANSPOSE(B537:L537*$B$3:$L$3)))</f>
        <v>1.07045032219632</v>
      </c>
      <c r="O537" s="24">
        <f t="shared" si="14"/>
        <v>0.26305943270547899</v>
      </c>
      <c r="P537" s="25" cm="1">
        <f t="array" ref="P537">SUMPRODUCT($B537:$L537,$B$5:$L$5)+SUMPRODUCT($B537:$L537,$B$4:$L$4)*$B$2</f>
        <v>0.28159205449636399</v>
      </c>
      <c r="Q537" s="25" cm="1">
        <f t="array" ref="Q537">SQRT((SUMPRODUCT($B537:$L537,$B$4:$L$4)^2)*($B$3^2)+SUMPRODUCT(($B537:$L537^2),($B$6:$L$6^2)))</f>
        <v>1.12718190359793</v>
      </c>
      <c r="R537" s="24">
        <f t="shared" si="15"/>
        <v>0.249819530989214</v>
      </c>
    </row>
    <row r="538" spans="1:18" x14ac:dyDescent="0.3">
      <c r="A538" s="24">
        <v>501</v>
      </c>
      <c r="B538" s="24">
        <v>0.34386319635524298</v>
      </c>
      <c r="C538" s="24">
        <v>0.44691386145990702</v>
      </c>
      <c r="D538" s="24">
        <v>-8.0551541486033204E-2</v>
      </c>
      <c r="E538" s="24">
        <v>1.75126552968681</v>
      </c>
      <c r="F538" s="24">
        <v>0.64723008051179098</v>
      </c>
      <c r="G538" s="24">
        <v>0.31084941053250797</v>
      </c>
      <c r="H538" s="24">
        <v>-0.23122259476923701</v>
      </c>
      <c r="I538" s="24">
        <v>0.98895624776865698</v>
      </c>
      <c r="J538" s="24">
        <v>-0.85250894788488896</v>
      </c>
      <c r="K538" s="24">
        <v>-0.80215068214701102</v>
      </c>
      <c r="L538" s="24">
        <v>-1.5226445600277401</v>
      </c>
      <c r="M538" s="25" cm="1">
        <f t="array" ref="M538">SUMPRODUCT(B538:L538,$B$2:$L$2)</f>
        <v>0.13650790611823599</v>
      </c>
      <c r="N538" s="25" cm="1">
        <f t="array" ref="N538">SQRT(MMULT(MMULT((B538:L538*$B$3:$L$3),($B$11:$L$21)),TRANSPOSE(B538:L538*$B$3:$L$3)))</f>
        <v>0.77813324366610404</v>
      </c>
      <c r="O538" s="24">
        <f t="shared" si="14"/>
        <v>0.175429988667611</v>
      </c>
      <c r="P538" s="25" cm="1">
        <f t="array" ref="P538">SUMPRODUCT($B538:$L538,$B$5:$L$5)+SUMPRODUCT($B538:$L538,$B$4:$L$4)*$B$2</f>
        <v>0.13650790611823399</v>
      </c>
      <c r="Q538" s="25" cm="1">
        <f t="array" ref="Q538">SQRT((SUMPRODUCT($B538:$L538,$B$4:$L$4)^2)*($B$3^2)+SUMPRODUCT(($B538:$L538^2),($B$6:$L$6^2)))</f>
        <v>0.69586737956238498</v>
      </c>
      <c r="R538" s="24">
        <f t="shared" si="15"/>
        <v>0.19616942843919599</v>
      </c>
    </row>
    <row r="539" spans="1:18" x14ac:dyDescent="0.3">
      <c r="A539" s="24">
        <v>502</v>
      </c>
      <c r="B539" s="24">
        <v>7.3518606302453798E-2</v>
      </c>
      <c r="C539" s="24">
        <v>0.23778227441383301</v>
      </c>
      <c r="D539" s="24">
        <v>1.3376072114238999</v>
      </c>
      <c r="E539" s="24">
        <v>0.43348629670116601</v>
      </c>
      <c r="F539" s="24">
        <v>0.98686810671778202</v>
      </c>
      <c r="G539" s="24">
        <v>0.7685664299967</v>
      </c>
      <c r="H539" s="24">
        <v>-0.66744572563867199</v>
      </c>
      <c r="I539" s="24">
        <v>-0.42843229147066397</v>
      </c>
      <c r="J539" s="24">
        <v>1.99470073122359</v>
      </c>
      <c r="K539" s="24">
        <v>0.327724849346753</v>
      </c>
      <c r="L539" s="24">
        <v>-4.0643764890168503</v>
      </c>
      <c r="M539" s="25" cm="1">
        <f t="array" ref="M539">SUMPRODUCT(B539:L539,$B$2:$L$2)</f>
        <v>0.19506304793450399</v>
      </c>
      <c r="N539" s="25" cm="1">
        <f t="array" ref="N539">SQRT(MMULT(MMULT((B539:L539*$B$3:$L$3),($B$11:$L$21)),TRANSPOSE(B539:L539*$B$3:$L$3)))</f>
        <v>1.0091515842464001</v>
      </c>
      <c r="O539" s="24">
        <f t="shared" si="14"/>
        <v>0.19329410068772801</v>
      </c>
      <c r="P539" s="25" cm="1">
        <f t="array" ref="P539">SUMPRODUCT($B539:$L539,$B$5:$L$5)+SUMPRODUCT($B539:$L539,$B$4:$L$4)*$B$2</f>
        <v>0.19506304793450199</v>
      </c>
      <c r="Q539" s="25" cm="1">
        <f t="array" ref="Q539">SQRT((SUMPRODUCT($B539:$L539,$B$4:$L$4)^2)*($B$3^2)+SUMPRODUCT(($B539:$L539^2),($B$6:$L$6^2)))</f>
        <v>1.1382408756612801</v>
      </c>
      <c r="R539" s="24">
        <f t="shared" si="15"/>
        <v>0.17137238005196101</v>
      </c>
    </row>
    <row r="540" spans="1:18" x14ac:dyDescent="0.3">
      <c r="A540" s="24">
        <v>503</v>
      </c>
      <c r="B540" s="24">
        <v>0.81092544045483395</v>
      </c>
      <c r="C540" s="24">
        <v>-0.70764896666462895</v>
      </c>
      <c r="D540" s="24">
        <v>-0.42234931930353697</v>
      </c>
      <c r="E540" s="24">
        <v>0.44929681517490699</v>
      </c>
      <c r="F540" s="24">
        <v>1.1458749540675099</v>
      </c>
      <c r="G540" s="24">
        <v>0.65496195042475003</v>
      </c>
      <c r="H540" s="24">
        <v>1.7673993703327</v>
      </c>
      <c r="I540" s="24">
        <v>-0.249644598647636</v>
      </c>
      <c r="J540" s="24">
        <v>-0.69404345580009996</v>
      </c>
      <c r="K540" s="24">
        <v>-9.3480204418370003E-2</v>
      </c>
      <c r="L540" s="24">
        <v>-1.66129198562043</v>
      </c>
      <c r="M540" s="25" cm="1">
        <f t="array" ref="M540">SUMPRODUCT(B540:L540,$B$2:$L$2)</f>
        <v>-0.10426451430137899</v>
      </c>
      <c r="N540" s="25" cm="1">
        <f t="array" ref="N540">SQRT(MMULT(MMULT((B540:L540*$B$3:$L$3),($B$11:$L$21)),TRANSPOSE(B540:L540*$B$3:$L$3)))</f>
        <v>0.66947355921574903</v>
      </c>
      <c r="O540" s="24">
        <f t="shared" si="14"/>
        <v>-0.15574104886758899</v>
      </c>
      <c r="P540" s="25" cm="1">
        <f t="array" ref="P540">SUMPRODUCT($B540:$L540,$B$5:$L$5)+SUMPRODUCT($B540:$L540,$B$4:$L$4)*$B$2</f>
        <v>-0.10426451430138101</v>
      </c>
      <c r="Q540" s="25" cm="1">
        <f t="array" ref="Q540">SQRT((SUMPRODUCT($B540:$L540,$B$4:$L$4)^2)*($B$3^2)+SUMPRODUCT(($B540:$L540^2),($B$6:$L$6^2)))</f>
        <v>0.60168518132604698</v>
      </c>
      <c r="R540" s="24">
        <f t="shared" si="15"/>
        <v>-0.17328748910118399</v>
      </c>
    </row>
    <row r="541" spans="1:18" x14ac:dyDescent="0.3">
      <c r="A541" s="24">
        <v>504</v>
      </c>
      <c r="B541" s="24">
        <v>-0.63201408567209705</v>
      </c>
      <c r="C541" s="24">
        <v>1.25253326234431</v>
      </c>
      <c r="D541" s="24">
        <v>0.55507158400300305</v>
      </c>
      <c r="E541" s="24">
        <v>1.2543441579180901</v>
      </c>
      <c r="F541" s="24">
        <v>0.37156316784205701</v>
      </c>
      <c r="G541" s="24">
        <v>1.9424421776202201</v>
      </c>
      <c r="H541" s="24">
        <v>0.75549006661372398</v>
      </c>
      <c r="I541" s="24">
        <v>-0.41023377501369201</v>
      </c>
      <c r="J541" s="24">
        <v>0.27637519781674802</v>
      </c>
      <c r="K541" s="24">
        <v>0.72856997304872995</v>
      </c>
      <c r="L541" s="24">
        <v>-5.09414172652109</v>
      </c>
      <c r="M541" s="25" cm="1">
        <f t="array" ref="M541">SUMPRODUCT(B541:L541,$B$2:$L$2)</f>
        <v>1.8316217043488601E-2</v>
      </c>
      <c r="N541" s="25" cm="1">
        <f t="array" ref="N541">SQRT(MMULT(MMULT((B541:L541*$B$3:$L$3),($B$11:$L$21)),TRANSPOSE(B541:L541*$B$3:$L$3)))</f>
        <v>1.0486902147389601</v>
      </c>
      <c r="O541" s="24">
        <f t="shared" si="14"/>
        <v>1.74658033288199E-2</v>
      </c>
      <c r="P541" s="25" cm="1">
        <f t="array" ref="P541">SUMPRODUCT($B541:$L541,$B$5:$L$5)+SUMPRODUCT($B541:$L541,$B$4:$L$4)*$B$2</f>
        <v>1.83162170434867E-2</v>
      </c>
      <c r="Q541" s="25" cm="1">
        <f t="array" ref="Q541">SQRT((SUMPRODUCT($B541:$L541,$B$4:$L$4)^2)*($B$3^2)+SUMPRODUCT(($B541:$L541^2),($B$6:$L$6^2)))</f>
        <v>1.12061588225121</v>
      </c>
      <c r="R541" s="24">
        <f t="shared" si="15"/>
        <v>1.6344777308252199E-2</v>
      </c>
    </row>
    <row r="542" spans="1:18" x14ac:dyDescent="0.3">
      <c r="A542" s="24">
        <v>505</v>
      </c>
      <c r="B542" s="24">
        <v>-0.75937471060796302</v>
      </c>
      <c r="C542" s="24">
        <v>0.52873438696219299</v>
      </c>
      <c r="D542" s="24">
        <v>-0.76805405478447897</v>
      </c>
      <c r="E542" s="24">
        <v>0.60277996157555602</v>
      </c>
      <c r="F542" s="24">
        <v>1.63391852903919</v>
      </c>
      <c r="G542" s="24">
        <v>0.50327211723642595</v>
      </c>
      <c r="H542" s="24">
        <v>1.3843492799738999</v>
      </c>
      <c r="I542" s="24">
        <v>-0.61807205276059896</v>
      </c>
      <c r="J542" s="24">
        <v>0.88702851793163795</v>
      </c>
      <c r="K542" s="24">
        <v>-0.47301634377566698</v>
      </c>
      <c r="L542" s="24">
        <v>-1.92156563079019</v>
      </c>
      <c r="M542" s="25" cm="1">
        <f t="array" ref="M542">SUMPRODUCT(B542:L542,$B$2:$L$2)</f>
        <v>-0.10507991867102</v>
      </c>
      <c r="N542" s="25" cm="1">
        <f t="array" ref="N542">SQRT(MMULT(MMULT((B542:L542*$B$3:$L$3),($B$11:$L$21)),TRANSPOSE(B542:L542*$B$3:$L$3)))</f>
        <v>0.73788074168448103</v>
      </c>
      <c r="O542" s="24">
        <f t="shared" si="14"/>
        <v>-0.14240772625551501</v>
      </c>
      <c r="P542" s="25" cm="1">
        <f t="array" ref="P542">SUMPRODUCT($B542:$L542,$B$5:$L$5)+SUMPRODUCT($B542:$L542,$B$4:$L$4)*$B$2</f>
        <v>-0.105079918671021</v>
      </c>
      <c r="Q542" s="25" cm="1">
        <f t="array" ref="Q542">SQRT((SUMPRODUCT($B542:$L542,$B$4:$L$4)^2)*($B$3^2)+SUMPRODUCT(($B542:$L542^2),($B$6:$L$6^2)))</f>
        <v>0.73357066908850099</v>
      </c>
      <c r="R542" s="24">
        <f t="shared" si="15"/>
        <v>-0.14324443860547001</v>
      </c>
    </row>
    <row r="543" spans="1:18" x14ac:dyDescent="0.3">
      <c r="A543" s="24">
        <v>506</v>
      </c>
      <c r="B543" s="24">
        <v>1.9660197704020601</v>
      </c>
      <c r="C543" s="24">
        <v>0.679329672861958</v>
      </c>
      <c r="D543" s="24">
        <v>-0.86030852370827704</v>
      </c>
      <c r="E543" s="24">
        <v>0.994978747509906</v>
      </c>
      <c r="F543" s="24">
        <v>-0.46709467172038199</v>
      </c>
      <c r="G543" s="24">
        <v>-0.81777228225496001</v>
      </c>
      <c r="H543" s="24">
        <v>1.0271436436329</v>
      </c>
      <c r="I543" s="24">
        <v>-0.568559972466397</v>
      </c>
      <c r="J543" s="24">
        <v>-0.24564283962448299</v>
      </c>
      <c r="K543" s="24">
        <v>1.7904490126739701</v>
      </c>
      <c r="L543" s="24">
        <v>-2.49854255730629</v>
      </c>
      <c r="M543" s="25" cm="1">
        <f t="array" ref="M543">SUMPRODUCT(B543:L543,$B$2:$L$2)</f>
        <v>-0.24700431012239099</v>
      </c>
      <c r="N543" s="25" cm="1">
        <f t="array" ref="N543">SQRT(MMULT(MMULT((B543:L543*$B$3:$L$3),($B$11:$L$21)),TRANSPOSE(B543:L543*$B$3:$L$3)))</f>
        <v>0.79930888094784702</v>
      </c>
      <c r="O543" s="24">
        <f t="shared" si="14"/>
        <v>-0.30902235169648701</v>
      </c>
      <c r="P543" s="25" cm="1">
        <f t="array" ref="P543">SUMPRODUCT($B543:$L543,$B$5:$L$5)+SUMPRODUCT($B543:$L543,$B$4:$L$4)*$B$2</f>
        <v>-0.24700431012239099</v>
      </c>
      <c r="Q543" s="25" cm="1">
        <f t="array" ref="Q543">SQRT((SUMPRODUCT($B543:$L543,$B$4:$L$4)^2)*($B$3^2)+SUMPRODUCT(($B543:$L543^2),($B$6:$L$6^2)))</f>
        <v>0.79661727560784101</v>
      </c>
      <c r="R543" s="24">
        <f t="shared" si="15"/>
        <v>-0.31006647443582003</v>
      </c>
    </row>
    <row r="544" spans="1:18" x14ac:dyDescent="0.3">
      <c r="A544" s="24">
        <v>507</v>
      </c>
      <c r="B544" s="24">
        <v>1.9649910966888899</v>
      </c>
      <c r="C544" s="24">
        <v>-6.6166958152720695E-2</v>
      </c>
      <c r="D544" s="24">
        <v>0.23415707083817699</v>
      </c>
      <c r="E544" s="24">
        <v>1.0390796363324999</v>
      </c>
      <c r="F544" s="24">
        <v>0.593003916284919</v>
      </c>
      <c r="G544" s="24">
        <v>1.1984094283548199</v>
      </c>
      <c r="H544" s="24">
        <v>0.64901460780933695</v>
      </c>
      <c r="I544" s="24">
        <v>-0.990788900200819</v>
      </c>
      <c r="J544" s="24">
        <v>0.64707681105264403</v>
      </c>
      <c r="K544" s="24">
        <v>0.79229645064869003</v>
      </c>
      <c r="L544" s="24">
        <v>-5.0610731596564396</v>
      </c>
      <c r="M544" s="25" cm="1">
        <f t="array" ref="M544">SUMPRODUCT(B544:L544,$B$2:$L$2)</f>
        <v>-0.14238267632567</v>
      </c>
      <c r="N544" s="25" cm="1">
        <f t="array" ref="N544">SQRT(MMULT(MMULT((B544:L544*$B$3:$L$3),($B$11:$L$21)),TRANSPOSE(B544:L544*$B$3:$L$3)))</f>
        <v>0.887636912726394</v>
      </c>
      <c r="O544" s="24">
        <f t="shared" si="14"/>
        <v>-0.16040643903410801</v>
      </c>
      <c r="P544" s="25" cm="1">
        <f t="array" ref="P544">SUMPRODUCT($B544:$L544,$B$5:$L$5)+SUMPRODUCT($B544:$L544,$B$4:$L$4)*$B$2</f>
        <v>-0.142382676325673</v>
      </c>
      <c r="Q544" s="25" cm="1">
        <f t="array" ref="Q544">SQRT((SUMPRODUCT($B544:$L544,$B$4:$L$4)^2)*($B$3^2)+SUMPRODUCT(($B544:$L544^2),($B$6:$L$6^2)))</f>
        <v>0.96941611327331101</v>
      </c>
      <c r="R544" s="24">
        <f t="shared" si="15"/>
        <v>-0.14687467474096999</v>
      </c>
    </row>
    <row r="545" spans="1:18" x14ac:dyDescent="0.3">
      <c r="A545" s="24">
        <v>508</v>
      </c>
      <c r="B545" s="24">
        <v>3.7589388464148901E-2</v>
      </c>
      <c r="C545" s="24">
        <v>-0.217765641030254</v>
      </c>
      <c r="D545" s="24">
        <v>-0.67841865381164501</v>
      </c>
      <c r="E545" s="24">
        <v>0.77345459273289496</v>
      </c>
      <c r="F545" s="24">
        <v>0.85621143757729701</v>
      </c>
      <c r="G545" s="24">
        <v>6.9275735374441996E-2</v>
      </c>
      <c r="H545" s="24">
        <v>-0.60446893631635801</v>
      </c>
      <c r="I545" s="24">
        <v>1.7923927698675599</v>
      </c>
      <c r="J545" s="24">
        <v>-0.66856688646705398</v>
      </c>
      <c r="K545" s="24">
        <v>1.5121877634183101</v>
      </c>
      <c r="L545" s="24">
        <v>-1.8718915698093499</v>
      </c>
      <c r="M545" s="25" cm="1">
        <f t="array" ref="M545">SUMPRODUCT(B545:L545,$B$2:$L$2)</f>
        <v>-2.7659216988722E-2</v>
      </c>
      <c r="N545" s="25" cm="1">
        <f t="array" ref="N545">SQRT(MMULT(MMULT((B545:L545*$B$3:$L$3),($B$11:$L$21)),TRANSPOSE(B545:L545*$B$3:$L$3)))</f>
        <v>0.74918000650133099</v>
      </c>
      <c r="O545" s="24">
        <f t="shared" si="14"/>
        <v>-3.6919320788992301E-2</v>
      </c>
      <c r="P545" s="25" cm="1">
        <f t="array" ref="P545">SUMPRODUCT($B545:$L545,$B$5:$L$5)+SUMPRODUCT($B545:$L545,$B$4:$L$4)*$B$2</f>
        <v>-2.7659216988723999E-2</v>
      </c>
      <c r="Q545" s="25" cm="1">
        <f t="array" ref="Q545">SQRT((SUMPRODUCT($B545:$L545,$B$4:$L$4)^2)*($B$3^2)+SUMPRODUCT(($B545:$L545^2),($B$6:$L$6^2)))</f>
        <v>0.77328317811999703</v>
      </c>
      <c r="R545" s="24">
        <f t="shared" si="15"/>
        <v>-3.5768548665404902E-2</v>
      </c>
    </row>
    <row r="546" spans="1:18" x14ac:dyDescent="0.3">
      <c r="A546" s="24">
        <v>509</v>
      </c>
      <c r="B546" s="24">
        <v>0.63747458792153899</v>
      </c>
      <c r="C546" s="24">
        <v>-0.89239698104768395</v>
      </c>
      <c r="D546" s="24">
        <v>-0.45276276978119001</v>
      </c>
      <c r="E546" s="24">
        <v>0.91484643725567905</v>
      </c>
      <c r="F546" s="24">
        <v>-8.7071163148159506E-2</v>
      </c>
      <c r="G546" s="24">
        <v>0.187717843084929</v>
      </c>
      <c r="H546" s="24">
        <v>1.8293919250875199</v>
      </c>
      <c r="I546" s="24">
        <v>1.19264676161752</v>
      </c>
      <c r="J546" s="24">
        <v>1.8369197090612901</v>
      </c>
      <c r="K546" s="24">
        <v>-0.47066505442214202</v>
      </c>
      <c r="L546" s="24">
        <v>-3.69610129562931</v>
      </c>
      <c r="M546" s="25" cm="1">
        <f t="array" ref="M546">SUMPRODUCT(B546:L546,$B$2:$L$2)</f>
        <v>-0.26566315941505603</v>
      </c>
      <c r="N546" s="25" cm="1">
        <f t="array" ref="N546">SQRT(MMULT(MMULT((B546:L546*$B$3:$L$3),($B$11:$L$21)),TRANSPOSE(B546:L546*$B$3:$L$3)))</f>
        <v>1.0015443846502601</v>
      </c>
      <c r="O546" s="24">
        <f t="shared" si="14"/>
        <v>-0.26525350597200498</v>
      </c>
      <c r="P546" s="25" cm="1">
        <f t="array" ref="P546">SUMPRODUCT($B546:$L546,$B$5:$L$5)+SUMPRODUCT($B546:$L546,$B$4:$L$4)*$B$2</f>
        <v>-0.26566315941505902</v>
      </c>
      <c r="Q546" s="25" cm="1">
        <f t="array" ref="Q546">SQRT((SUMPRODUCT($B546:$L546,$B$4:$L$4)^2)*($B$3^2)+SUMPRODUCT(($B546:$L546^2),($B$6:$L$6^2)))</f>
        <v>0.89093131526777603</v>
      </c>
      <c r="R546" s="24">
        <f t="shared" si="15"/>
        <v>-0.29818590374187498</v>
      </c>
    </row>
    <row r="547" spans="1:18" x14ac:dyDescent="0.3">
      <c r="A547" s="24">
        <v>510</v>
      </c>
      <c r="B547" s="24">
        <v>1.00755530618054</v>
      </c>
      <c r="C547" s="24">
        <v>-0.92248545504885304</v>
      </c>
      <c r="D547" s="24">
        <v>-0.13705705863453799</v>
      </c>
      <c r="E547" s="24">
        <v>0.53175591475429695</v>
      </c>
      <c r="F547" s="24">
        <v>0.94992841799869798</v>
      </c>
      <c r="G547" s="24">
        <v>1.9627156732898901</v>
      </c>
      <c r="H547" s="24">
        <v>1.7735079997606</v>
      </c>
      <c r="I547" s="24">
        <v>-3.17196850033548E-2</v>
      </c>
      <c r="J547" s="24">
        <v>0.42619543966321699</v>
      </c>
      <c r="K547" s="24">
        <v>-0.49008113650648499</v>
      </c>
      <c r="L547" s="24">
        <v>-4.0703154164540196</v>
      </c>
      <c r="M547" s="25" cm="1">
        <f t="array" ref="M547">SUMPRODUCT(B547:L547,$B$2:$L$2)</f>
        <v>-0.191331716121065</v>
      </c>
      <c r="N547" s="25" cm="1">
        <f t="array" ref="N547">SQRT(MMULT(MMULT((B547:L547*$B$3:$L$3),($B$11:$L$21)),TRANSPOSE(B547:L547*$B$3:$L$3)))</f>
        <v>0.97953880061473597</v>
      </c>
      <c r="O547" s="24">
        <f t="shared" si="14"/>
        <v>-0.19532836882111199</v>
      </c>
      <c r="P547" s="25" cm="1">
        <f t="array" ref="P547">SUMPRODUCT($B547:$L547,$B$5:$L$5)+SUMPRODUCT($B547:$L547,$B$4:$L$4)*$B$2</f>
        <v>-0.191331716121069</v>
      </c>
      <c r="Q547" s="25" cm="1">
        <f t="array" ref="Q547">SQRT((SUMPRODUCT($B547:$L547,$B$4:$L$4)^2)*($B$3^2)+SUMPRODUCT(($B547:$L547^2),($B$6:$L$6^2)))</f>
        <v>0.89263457943283298</v>
      </c>
      <c r="R547" s="24">
        <f t="shared" si="15"/>
        <v>-0.214344952043689</v>
      </c>
    </row>
    <row r="548" spans="1:18" x14ac:dyDescent="0.3">
      <c r="A548" s="24">
        <v>511</v>
      </c>
      <c r="B548" s="24">
        <v>1.97900223211389</v>
      </c>
      <c r="C548" s="24">
        <v>-0.15436866083820999</v>
      </c>
      <c r="D548" s="24">
        <v>8.7695637549019004E-2</v>
      </c>
      <c r="E548" s="24">
        <v>1.6053214982878501</v>
      </c>
      <c r="F548" s="24">
        <v>-0.49806962889501899</v>
      </c>
      <c r="G548" s="24">
        <v>-0.49474066463210198</v>
      </c>
      <c r="H548" s="24">
        <v>-0.73577131595577105</v>
      </c>
      <c r="I548" s="24">
        <v>0.50011172710329799</v>
      </c>
      <c r="J548" s="24">
        <v>1.8977318241318</v>
      </c>
      <c r="K548" s="24">
        <v>-0.26456788282030502</v>
      </c>
      <c r="L548" s="24">
        <v>-2.9223447660444499</v>
      </c>
      <c r="M548" s="25" cm="1">
        <f t="array" ref="M548">SUMPRODUCT(B548:L548,$B$2:$L$2)</f>
        <v>-4.2015429780168402E-2</v>
      </c>
      <c r="N548" s="25" cm="1">
        <f t="array" ref="N548">SQRT(MMULT(MMULT((B548:L548*$B$3:$L$3),($B$11:$L$21)),TRANSPOSE(B548:L548*$B$3:$L$3)))</f>
        <v>0.66932586048724196</v>
      </c>
      <c r="O548" s="24">
        <f t="shared" si="14"/>
        <v>-6.2772757277871905E-2</v>
      </c>
      <c r="P548" s="25" cm="1">
        <f t="array" ref="P548">SUMPRODUCT($B548:$L548,$B$5:$L$5)+SUMPRODUCT($B548:$L548,$B$4:$L$4)*$B$2</f>
        <v>-4.2015429780170602E-2</v>
      </c>
      <c r="Q548" s="25" cm="1">
        <f t="array" ref="Q548">SQRT((SUMPRODUCT($B548:$L548,$B$4:$L$4)^2)*($B$3^2)+SUMPRODUCT(($B548:$L548^2),($B$6:$L$6^2)))</f>
        <v>0.72514764331763804</v>
      </c>
      <c r="R548" s="24">
        <f t="shared" si="15"/>
        <v>-5.7940517586108298E-2</v>
      </c>
    </row>
    <row r="549" spans="1:18" x14ac:dyDescent="0.3">
      <c r="A549" s="24">
        <v>512</v>
      </c>
      <c r="B549" s="24">
        <v>6.2415391055156602E-2</v>
      </c>
      <c r="C549" s="24">
        <v>3.4508137938040798E-3</v>
      </c>
      <c r="D549" s="24">
        <v>0.19027806154442301</v>
      </c>
      <c r="E549" s="24">
        <v>0.76281999919212495</v>
      </c>
      <c r="F549" s="24">
        <v>-0.85395781783573999</v>
      </c>
      <c r="G549" s="24">
        <v>1.8876957329672099</v>
      </c>
      <c r="H549" s="24">
        <v>0.78525249138181596</v>
      </c>
      <c r="I549" s="24">
        <v>-0.16699383566982201</v>
      </c>
      <c r="J549" s="24">
        <v>-0.26451909936278301</v>
      </c>
      <c r="K549" s="24">
        <v>0.711093446719124</v>
      </c>
      <c r="L549" s="24">
        <v>-2.1175351837853098</v>
      </c>
      <c r="M549" s="25" cm="1">
        <f t="array" ref="M549">SUMPRODUCT(B549:L549,$B$2:$L$2)</f>
        <v>-2.6497926871845798E-2</v>
      </c>
      <c r="N549" s="25" cm="1">
        <f t="array" ref="N549">SQRT(MMULT(MMULT((B549:L549*$B$3:$L$3),($B$11:$L$21)),TRANSPOSE(B549:L549*$B$3:$L$3)))</f>
        <v>0.583943488467353</v>
      </c>
      <c r="O549" s="24">
        <f t="shared" si="14"/>
        <v>-4.5377553470788E-2</v>
      </c>
      <c r="P549" s="25" cm="1">
        <f t="array" ref="P549">SUMPRODUCT($B549:$L549,$B$5:$L$5)+SUMPRODUCT($B549:$L549,$B$4:$L$4)*$B$2</f>
        <v>-2.6497926871847599E-2</v>
      </c>
      <c r="Q549" s="25" cm="1">
        <f t="array" ref="Q549">SQRT((SUMPRODUCT($B549:$L549,$B$4:$L$4)^2)*($B$3^2)+SUMPRODUCT(($B549:$L549^2),($B$6:$L$6^2)))</f>
        <v>0.59633459752363804</v>
      </c>
      <c r="R549" s="24">
        <f t="shared" si="15"/>
        <v>-4.4434662992695599E-2</v>
      </c>
    </row>
    <row r="550" spans="1:18" x14ac:dyDescent="0.3">
      <c r="A550" s="24">
        <v>513</v>
      </c>
      <c r="B550" s="24">
        <v>-1.4799891753965099E-2</v>
      </c>
      <c r="C550" s="24">
        <v>0.35624149530976101</v>
      </c>
      <c r="D550" s="24">
        <v>-0.103306579397659</v>
      </c>
      <c r="E550" s="24">
        <v>-0.59089716493428301</v>
      </c>
      <c r="F550" s="24">
        <v>0.506491221580886</v>
      </c>
      <c r="G550" s="24">
        <v>0.126984515264772</v>
      </c>
      <c r="H550" s="24">
        <v>1.6388364702846301</v>
      </c>
      <c r="I550" s="24">
        <v>1.6365958338653099</v>
      </c>
      <c r="J550" s="24">
        <v>1.35762612591947</v>
      </c>
      <c r="K550" s="24">
        <v>-0.28005572162270098</v>
      </c>
      <c r="L550" s="24">
        <v>-3.63371630451622</v>
      </c>
      <c r="M550" s="25" cm="1">
        <f t="array" ref="M550">SUMPRODUCT(B550:L550,$B$2:$L$2)</f>
        <v>-0.11988552549258</v>
      </c>
      <c r="N550" s="25" cm="1">
        <f t="array" ref="N550">SQRT(MMULT(MMULT((B550:L550*$B$3:$L$3),($B$11:$L$21)),TRANSPOSE(B550:L550*$B$3:$L$3)))</f>
        <v>0.894290324643917</v>
      </c>
      <c r="O550" s="24">
        <f t="shared" ref="O550:O613" si="16">M550/N550</f>
        <v>-0.134056605767613</v>
      </c>
      <c r="P550" s="25" cm="1">
        <f t="array" ref="P550">SUMPRODUCT($B550:$L550,$B$5:$L$5)+SUMPRODUCT($B550:$L550,$B$4:$L$4)*$B$2</f>
        <v>-0.119885525492582</v>
      </c>
      <c r="Q550" s="25" cm="1">
        <f t="array" ref="Q550">SQRT((SUMPRODUCT($B550:$L550,$B$4:$L$4)^2)*($B$3^2)+SUMPRODUCT(($B550:$L550^2),($B$6:$L$6^2)))</f>
        <v>0.84461633960998705</v>
      </c>
      <c r="R550" s="24">
        <f t="shared" ref="R550:R613" si="17">P550/Q550</f>
        <v>-0.14194080776123799</v>
      </c>
    </row>
    <row r="551" spans="1:18" x14ac:dyDescent="0.3">
      <c r="A551" s="24">
        <v>514</v>
      </c>
      <c r="B551" s="24">
        <v>0.53063503177946403</v>
      </c>
      <c r="C551" s="24">
        <v>0.52262286032625205</v>
      </c>
      <c r="D551" s="24">
        <v>0.33537170452466297</v>
      </c>
      <c r="E551" s="24">
        <v>1.74590018339122</v>
      </c>
      <c r="F551" s="24">
        <v>1.81775501672402</v>
      </c>
      <c r="G551" s="24">
        <v>-0.87883637888782995</v>
      </c>
      <c r="H551" s="24">
        <v>0.81407394190538296</v>
      </c>
      <c r="I551" s="24">
        <v>0.60599355371049601</v>
      </c>
      <c r="J551" s="24">
        <v>1.58128524097533</v>
      </c>
      <c r="K551" s="24">
        <v>-0.87886353621864399</v>
      </c>
      <c r="L551" s="24">
        <v>-5.1959376182303503</v>
      </c>
      <c r="M551" s="25" cm="1">
        <f t="array" ref="M551">SUMPRODUCT(B551:L551,$B$2:$L$2)</f>
        <v>1.1383731821459899E-2</v>
      </c>
      <c r="N551" s="25" cm="1">
        <f t="array" ref="N551">SQRT(MMULT(MMULT((B551:L551*$B$3:$L$3),($B$11:$L$21)),TRANSPOSE(B551:L551*$B$3:$L$3)))</f>
        <v>1.1357194467570599</v>
      </c>
      <c r="O551" s="24">
        <f t="shared" si="16"/>
        <v>1.00233661173673E-2</v>
      </c>
      <c r="P551" s="25" cm="1">
        <f t="array" ref="P551">SUMPRODUCT($B551:$L551,$B$5:$L$5)+SUMPRODUCT($B551:$L551,$B$4:$L$4)*$B$2</f>
        <v>1.13837318214575E-2</v>
      </c>
      <c r="Q551" s="25" cm="1">
        <f t="array" ref="Q551">SQRT((SUMPRODUCT($B551:$L551,$B$4:$L$4)^2)*($B$3^2)+SUMPRODUCT(($B551:$L551^2),($B$6:$L$6^2)))</f>
        <v>1.13688711699873</v>
      </c>
      <c r="R551" s="24">
        <f t="shared" si="17"/>
        <v>1.0013071351806201E-2</v>
      </c>
    </row>
    <row r="552" spans="1:18" x14ac:dyDescent="0.3">
      <c r="A552" s="24">
        <v>515</v>
      </c>
      <c r="B552" s="24">
        <v>1.82590869956006</v>
      </c>
      <c r="C552" s="24">
        <v>1.5463303419411101</v>
      </c>
      <c r="D552" s="24">
        <v>0.33994866968512399</v>
      </c>
      <c r="E552" s="24">
        <v>0.90404358408852303</v>
      </c>
      <c r="F552" s="24">
        <v>0.662656219877238</v>
      </c>
      <c r="G552" s="24">
        <v>0.86143301247539905</v>
      </c>
      <c r="H552" s="24">
        <v>-9.3200395447312803E-2</v>
      </c>
      <c r="I552" s="24">
        <v>-0.111245609504858</v>
      </c>
      <c r="J552" s="24">
        <v>-0.86815390794454295</v>
      </c>
      <c r="K552" s="24">
        <v>1.1664274207031899</v>
      </c>
      <c r="L552" s="24">
        <v>-5.2341480354339298</v>
      </c>
      <c r="M552" s="25" cm="1">
        <f t="array" ref="M552">SUMPRODUCT(B552:L552,$B$2:$L$2)</f>
        <v>8.3179816210577906E-3</v>
      </c>
      <c r="N552" s="25" cm="1">
        <f t="array" ref="N552">SQRT(MMULT(MMULT((B552:L552*$B$3:$L$3),($B$11:$L$21)),TRANSPOSE(B552:L552*$B$3:$L$3)))</f>
        <v>1.1236397676488801</v>
      </c>
      <c r="O552" s="24">
        <f t="shared" si="16"/>
        <v>7.4027120261705003E-3</v>
      </c>
      <c r="P552" s="25" cm="1">
        <f t="array" ref="P552">SUMPRODUCT($B552:$L552,$B$5:$L$5)+SUMPRODUCT($B552:$L552,$B$4:$L$4)*$B$2</f>
        <v>8.3179816210565104E-3</v>
      </c>
      <c r="Q552" s="25" cm="1">
        <f t="array" ref="Q552">SQRT((SUMPRODUCT($B552:$L552,$B$4:$L$4)^2)*($B$3^2)+SUMPRODUCT(($B552:$L552^2),($B$6:$L$6^2)))</f>
        <v>1.11180908491023</v>
      </c>
      <c r="R552" s="24">
        <f t="shared" si="17"/>
        <v>7.4814837672676103E-3</v>
      </c>
    </row>
    <row r="553" spans="1:18" x14ac:dyDescent="0.3">
      <c r="A553" s="24">
        <v>516</v>
      </c>
      <c r="B553" s="24">
        <v>0.92827023199119896</v>
      </c>
      <c r="C553" s="24">
        <v>0.93421448577719801</v>
      </c>
      <c r="D553" s="24">
        <v>-0.99122491292594295</v>
      </c>
      <c r="E553" s="24">
        <v>1.1519919195718999</v>
      </c>
      <c r="F553" s="24">
        <v>1.9479447156616301</v>
      </c>
      <c r="G553" s="24">
        <v>1.9376276594625499</v>
      </c>
      <c r="H553" s="24">
        <v>-0.41800258641202298</v>
      </c>
      <c r="I553" s="24">
        <v>0.54941938672216295</v>
      </c>
      <c r="J553" s="24">
        <v>5.9307939193073499E-2</v>
      </c>
      <c r="K553" s="24">
        <v>-0.59862995682171405</v>
      </c>
      <c r="L553" s="24">
        <v>-4.5009188822200299</v>
      </c>
      <c r="M553" s="25" cm="1">
        <f t="array" ref="M553">SUMPRODUCT(B553:L553,$B$2:$L$2)</f>
        <v>-0.143254627401184</v>
      </c>
      <c r="N553" s="25" cm="1">
        <f t="array" ref="N553">SQRT(MMULT(MMULT((B553:L553*$B$3:$L$3),($B$11:$L$21)),TRANSPOSE(B553:L553*$B$3:$L$3)))</f>
        <v>1.2324166361853199</v>
      </c>
      <c r="O553" s="24">
        <f t="shared" si="16"/>
        <v>-0.116238797168949</v>
      </c>
      <c r="P553" s="25" cm="1">
        <f t="array" ref="P553">SUMPRODUCT($B553:$L553,$B$5:$L$5)+SUMPRODUCT($B553:$L553,$B$4:$L$4)*$B$2</f>
        <v>-0.143254627401187</v>
      </c>
      <c r="Q553" s="25" cm="1">
        <f t="array" ref="Q553">SQRT((SUMPRODUCT($B553:$L553,$B$4:$L$4)^2)*($B$3^2)+SUMPRODUCT(($B553:$L553^2),($B$6:$L$6^2)))</f>
        <v>1.16605135178746</v>
      </c>
      <c r="R553" s="24">
        <f t="shared" si="17"/>
        <v>-0.122854475646883</v>
      </c>
    </row>
    <row r="554" spans="1:18" x14ac:dyDescent="0.3">
      <c r="A554" s="24">
        <v>517</v>
      </c>
      <c r="B554" s="24">
        <v>1.0854077664528201</v>
      </c>
      <c r="C554" s="24">
        <v>-0.70919854678392102</v>
      </c>
      <c r="D554" s="24">
        <v>-0.64056952248032295</v>
      </c>
      <c r="E554" s="24">
        <v>1.7078076564792799</v>
      </c>
      <c r="F554" s="24">
        <v>-0.58899442151484904</v>
      </c>
      <c r="G554" s="24">
        <v>-9.4379952294657302E-2</v>
      </c>
      <c r="H554" s="24">
        <v>-0.79847038459184705</v>
      </c>
      <c r="I554" s="24">
        <v>0.16526145661859801</v>
      </c>
      <c r="J554" s="24">
        <v>0.93446539284958996</v>
      </c>
      <c r="K554" s="24">
        <v>1.5775378731671199E-2</v>
      </c>
      <c r="L554" s="24">
        <v>-7.71048234663574E-2</v>
      </c>
      <c r="M554" s="25" cm="1">
        <f t="array" ref="M554">SUMPRODUCT(B554:L554,$B$2:$L$2)</f>
        <v>-5.5106445435576003E-2</v>
      </c>
      <c r="N554" s="25" cm="1">
        <f t="array" ref="N554">SQRT(MMULT(MMULT((B554:L554*$B$3:$L$3),($B$11:$L$21)),TRANSPOSE(B554:L554*$B$3:$L$3)))</f>
        <v>0.57871966041960798</v>
      </c>
      <c r="O554" s="24">
        <f t="shared" si="16"/>
        <v>-9.5221312155906998E-2</v>
      </c>
      <c r="P554" s="25" cm="1">
        <f t="array" ref="P554">SUMPRODUCT($B554:$L554,$B$5:$L$5)+SUMPRODUCT($B554:$L554,$B$4:$L$4)*$B$2</f>
        <v>-5.5106445435577599E-2</v>
      </c>
      <c r="Q554" s="25" cm="1">
        <f t="array" ref="Q554">SQRT((SUMPRODUCT($B554:$L554,$B$4:$L$4)^2)*($B$3^2)+SUMPRODUCT(($B554:$L554^2),($B$6:$L$6^2)))</f>
        <v>0.62139287680861599</v>
      </c>
      <c r="R554" s="24">
        <f t="shared" si="17"/>
        <v>-8.8682132499806499E-2</v>
      </c>
    </row>
    <row r="555" spans="1:18" x14ac:dyDescent="0.3">
      <c r="A555" s="24">
        <v>518</v>
      </c>
      <c r="B555" s="24">
        <v>0.724172021986633</v>
      </c>
      <c r="C555" s="24">
        <v>0.34752878276924698</v>
      </c>
      <c r="D555" s="24">
        <v>0.62785126753542697</v>
      </c>
      <c r="E555" s="24">
        <v>1.40044203425624</v>
      </c>
      <c r="F555" s="24">
        <v>1.42927289358541E-3</v>
      </c>
      <c r="G555" s="24">
        <v>-0.228957187743177</v>
      </c>
      <c r="H555" s="24">
        <v>0.50129654418008796</v>
      </c>
      <c r="I555" s="24">
        <v>1.4640430182639801</v>
      </c>
      <c r="J555" s="24">
        <v>-0.93344324226379605</v>
      </c>
      <c r="K555" s="24">
        <v>-0.66318282496083603</v>
      </c>
      <c r="L555" s="24">
        <v>-2.2411796869174001</v>
      </c>
      <c r="M555" s="25" cm="1">
        <f t="array" ref="M555">SUMPRODUCT(B555:L555,$B$2:$L$2)</f>
        <v>0.18010606504603799</v>
      </c>
      <c r="N555" s="25" cm="1">
        <f t="array" ref="N555">SQRT(MMULT(MMULT((B555:L555*$B$3:$L$3),($B$11:$L$21)),TRANSPOSE(B555:L555*$B$3:$L$3)))</f>
        <v>0.93333642359386304</v>
      </c>
      <c r="O555" s="24">
        <f t="shared" si="16"/>
        <v>0.192970145055016</v>
      </c>
      <c r="P555" s="25" cm="1">
        <f t="array" ref="P555">SUMPRODUCT($B555:$L555,$B$5:$L$5)+SUMPRODUCT($B555:$L555,$B$4:$L$4)*$B$2</f>
        <v>0.18010606504603599</v>
      </c>
      <c r="Q555" s="25" cm="1">
        <f t="array" ref="Q555">SQRT((SUMPRODUCT($B555:$L555,$B$4:$L$4)^2)*($B$3^2)+SUMPRODUCT(($B555:$L555^2),($B$6:$L$6^2)))</f>
        <v>0.86798715498298995</v>
      </c>
      <c r="R555" s="24">
        <f t="shared" si="17"/>
        <v>0.20749853729064199</v>
      </c>
    </row>
    <row r="556" spans="1:18" x14ac:dyDescent="0.3">
      <c r="A556" s="24">
        <v>519</v>
      </c>
      <c r="B556" s="24">
        <v>1.4556654815608201</v>
      </c>
      <c r="C556" s="24">
        <v>1.6748930627221099</v>
      </c>
      <c r="D556" s="24">
        <v>0.24723029895371501</v>
      </c>
      <c r="E556" s="24">
        <v>0.83048107295997398</v>
      </c>
      <c r="F556" s="24">
        <v>0.93874673628571204</v>
      </c>
      <c r="G556" s="24">
        <v>1.4996571242716401</v>
      </c>
      <c r="H556" s="24">
        <v>-0.50463964874492495</v>
      </c>
      <c r="I556" s="24">
        <v>-0.53293559456541795</v>
      </c>
      <c r="J556" s="24">
        <v>0.156603769281498</v>
      </c>
      <c r="K556" s="24">
        <v>0.73521183834041404</v>
      </c>
      <c r="L556" s="24">
        <v>-5.5009141410655298</v>
      </c>
      <c r="M556" s="25" cm="1">
        <f t="array" ref="M556">SUMPRODUCT(B556:L556,$B$2:$L$2)</f>
        <v>-1.0748388318363999E-2</v>
      </c>
      <c r="N556" s="25" cm="1">
        <f t="array" ref="N556">SQRT(MMULT(MMULT((B556:L556*$B$3:$L$3),($B$11:$L$21)),TRANSPOSE(B556:L556*$B$3:$L$3)))</f>
        <v>1.1154635628510201</v>
      </c>
      <c r="O556" s="24">
        <f t="shared" si="16"/>
        <v>-9.6358040516286592E-3</v>
      </c>
      <c r="P556" s="25" cm="1">
        <f t="array" ref="P556">SUMPRODUCT($B556:$L556,$B$5:$L$5)+SUMPRODUCT($B556:$L556,$B$4:$L$4)*$B$2</f>
        <v>-1.07483883183655E-2</v>
      </c>
      <c r="Q556" s="25" cm="1">
        <f t="array" ref="Q556">SQRT((SUMPRODUCT($B556:$L556,$B$4:$L$4)^2)*($B$3^2)+SUMPRODUCT(($B556:$L556^2),($B$6:$L$6^2)))</f>
        <v>1.15919360835531</v>
      </c>
      <c r="R556" s="24">
        <f t="shared" si="17"/>
        <v>-9.2722977774313195E-3</v>
      </c>
    </row>
    <row r="557" spans="1:18" x14ac:dyDescent="0.3">
      <c r="A557" s="24">
        <v>520</v>
      </c>
      <c r="B557" s="24">
        <v>0.33976818594582903</v>
      </c>
      <c r="C557" s="24">
        <v>1.5454042209014001</v>
      </c>
      <c r="D557" s="24">
        <v>0.86295214891969696</v>
      </c>
      <c r="E557" s="24">
        <v>-0.82895978440169904</v>
      </c>
      <c r="F557" s="24">
        <v>1.54988913847724</v>
      </c>
      <c r="G557" s="24">
        <v>0.25270637274069402</v>
      </c>
      <c r="H557" s="24">
        <v>1.64424306227515</v>
      </c>
      <c r="I557" s="24">
        <v>-0.98914753169619796</v>
      </c>
      <c r="J557" s="24">
        <v>1.2855163073695799</v>
      </c>
      <c r="K557" s="24">
        <v>-8.2841821822579501E-2</v>
      </c>
      <c r="L557" s="24">
        <v>-4.57953029870911</v>
      </c>
      <c r="M557" s="25" cm="1">
        <f t="array" ref="M557">SUMPRODUCT(B557:L557,$B$2:$L$2)</f>
        <v>5.1934021269443902E-2</v>
      </c>
      <c r="N557" s="25" cm="1">
        <f t="array" ref="N557">SQRT(MMULT(MMULT((B557:L557*$B$3:$L$3),($B$11:$L$21)),TRANSPOSE(B557:L557*$B$3:$L$3)))</f>
        <v>1.00218237635582</v>
      </c>
      <c r="O557" s="24">
        <f t="shared" si="16"/>
        <v>5.1820928500348098E-2</v>
      </c>
      <c r="P557" s="25" cm="1">
        <f t="array" ref="P557">SUMPRODUCT($B557:$L557,$B$5:$L$5)+SUMPRODUCT($B557:$L557,$B$4:$L$4)*$B$2</f>
        <v>5.1934021269444498E-2</v>
      </c>
      <c r="Q557" s="25" cm="1">
        <f t="array" ref="Q557">SQRT((SUMPRODUCT($B557:$L557,$B$4:$L$4)^2)*($B$3^2)+SUMPRODUCT(($B557:$L557^2),($B$6:$L$6^2)))</f>
        <v>1.1746113642146001</v>
      </c>
      <c r="R557" s="24">
        <f t="shared" si="17"/>
        <v>4.42137909198334E-2</v>
      </c>
    </row>
    <row r="558" spans="1:18" x14ac:dyDescent="0.3">
      <c r="A558" s="24">
        <v>521</v>
      </c>
      <c r="B558" s="24">
        <v>1.6818760453116299</v>
      </c>
      <c r="C558" s="24">
        <v>0.74864600409190996</v>
      </c>
      <c r="D558" s="24">
        <v>1.0685445443761299</v>
      </c>
      <c r="E558" s="24">
        <v>1.01548731177511</v>
      </c>
      <c r="F558" s="24">
        <v>-0.97740792818234401</v>
      </c>
      <c r="G558" s="24">
        <v>1.4841275546455299</v>
      </c>
      <c r="H558" s="24">
        <v>1.14463614279759</v>
      </c>
      <c r="I558" s="24">
        <v>0.123744893729547</v>
      </c>
      <c r="J558" s="24">
        <v>-0.474156862530556</v>
      </c>
      <c r="K558" s="24">
        <v>-0.417262737979325</v>
      </c>
      <c r="L558" s="24">
        <v>-4.3982349680352204</v>
      </c>
      <c r="M558" s="25" cm="1">
        <f t="array" ref="M558">SUMPRODUCT(B558:L558,$B$2:$L$2)</f>
        <v>5.7066818497883601E-2</v>
      </c>
      <c r="N558" s="25" cm="1">
        <f t="array" ref="N558">SQRT(MMULT(MMULT((B558:L558*$B$3:$L$3),($B$11:$L$21)),TRANSPOSE(B558:L558*$B$3:$L$3)))</f>
        <v>1.1715354222401999</v>
      </c>
      <c r="O558" s="24">
        <f t="shared" si="16"/>
        <v>4.8711133623907797E-2</v>
      </c>
      <c r="P558" s="25" cm="1">
        <f t="array" ref="P558">SUMPRODUCT($B558:$L558,$B$5:$L$5)+SUMPRODUCT($B558:$L558,$B$4:$L$4)*$B$2</f>
        <v>5.7066818497881498E-2</v>
      </c>
      <c r="Q558" s="25" cm="1">
        <f t="array" ref="Q558">SQRT((SUMPRODUCT($B558:$L558,$B$4:$L$4)^2)*($B$3^2)+SUMPRODUCT(($B558:$L558^2),($B$6:$L$6^2)))</f>
        <v>1.16864699329289</v>
      </c>
      <c r="R558" s="24">
        <f t="shared" si="17"/>
        <v>4.8831528105065199E-2</v>
      </c>
    </row>
    <row r="559" spans="1:18" x14ac:dyDescent="0.3">
      <c r="A559" s="24">
        <v>522</v>
      </c>
      <c r="B559" s="24">
        <v>0.49276952351835401</v>
      </c>
      <c r="C559" s="24">
        <v>-0.58282032986921095</v>
      </c>
      <c r="D559" s="24">
        <v>1.5409835916958201</v>
      </c>
      <c r="E559" s="24">
        <v>-0.20778253362830101</v>
      </c>
      <c r="F559" s="24">
        <v>0.47932806790119997</v>
      </c>
      <c r="G559" s="24">
        <v>1.71850874185481</v>
      </c>
      <c r="H559" s="24">
        <v>1.4200990089922501</v>
      </c>
      <c r="I559" s="24">
        <v>0.19839590122761599</v>
      </c>
      <c r="J559" s="24">
        <v>-0.21408460145927399</v>
      </c>
      <c r="K559" s="24">
        <v>0.69196902229518698</v>
      </c>
      <c r="L559" s="24">
        <v>-4.5373663925284502</v>
      </c>
      <c r="M559" s="25" cm="1">
        <f t="array" ref="M559">SUMPRODUCT(B559:L559,$B$2:$L$2)</f>
        <v>0.11244211628419599</v>
      </c>
      <c r="N559" s="25" cm="1">
        <f t="array" ref="N559">SQRT(MMULT(MMULT((B559:L559*$B$3:$L$3),($B$11:$L$21)),TRANSPOSE(B559:L559*$B$3:$L$3)))</f>
        <v>1.1625873241206599</v>
      </c>
      <c r="O559" s="24">
        <f t="shared" si="16"/>
        <v>9.6717135952985894E-2</v>
      </c>
      <c r="P559" s="25" cm="1">
        <f t="array" ref="P559">SUMPRODUCT($B559:$L559,$B$5:$L$5)+SUMPRODUCT($B559:$L559,$B$4:$L$4)*$B$2</f>
        <v>0.112442116284193</v>
      </c>
      <c r="Q559" s="25" cm="1">
        <f t="array" ref="Q559">SQRT((SUMPRODUCT($B559:$L559,$B$4:$L$4)^2)*($B$3^2)+SUMPRODUCT(($B559:$L559^2),($B$6:$L$6^2)))</f>
        <v>1.2925232490793599</v>
      </c>
      <c r="R559" s="24">
        <f t="shared" si="17"/>
        <v>8.6994269823992401E-2</v>
      </c>
    </row>
    <row r="560" spans="1:18" x14ac:dyDescent="0.3">
      <c r="A560" s="24">
        <v>523</v>
      </c>
      <c r="B560" s="24">
        <v>1.72037100752921</v>
      </c>
      <c r="C560" s="24">
        <v>1.98284363270151</v>
      </c>
      <c r="D560" s="24">
        <v>-0.45340481838325097</v>
      </c>
      <c r="E560" s="24">
        <v>0.925474034567763</v>
      </c>
      <c r="F560" s="24">
        <v>1.7258704193229299</v>
      </c>
      <c r="G560" s="24">
        <v>0.93665306094212397</v>
      </c>
      <c r="H560" s="24">
        <v>0.81117430044515204</v>
      </c>
      <c r="I560" s="24">
        <v>-0.72151085652534996</v>
      </c>
      <c r="J560" s="24">
        <v>-0.380234470050059</v>
      </c>
      <c r="K560" s="24">
        <v>1.5678181364857</v>
      </c>
      <c r="L560" s="24">
        <v>-7.1150544470357202</v>
      </c>
      <c r="M560" s="25" cm="1">
        <f t="array" ref="M560">SUMPRODUCT(B560:L560,$B$2:$L$2)</f>
        <v>-0.22240393888524099</v>
      </c>
      <c r="N560" s="25" cm="1">
        <f t="array" ref="N560">SQRT(MMULT(MMULT((B560:L560*$B$3:$L$3),($B$11:$L$21)),TRANSPOSE(B560:L560*$B$3:$L$3)))</f>
        <v>1.43675382799677</v>
      </c>
      <c r="O560" s="24">
        <f t="shared" si="16"/>
        <v>-0.15479613455795199</v>
      </c>
      <c r="P560" s="25" cm="1">
        <f t="array" ref="P560">SUMPRODUCT($B560:$L560,$B$5:$L$5)+SUMPRODUCT($B560:$L560,$B$4:$L$4)*$B$2</f>
        <v>-0.22240393888524199</v>
      </c>
      <c r="Q560" s="25" cm="1">
        <f t="array" ref="Q560">SQRT((SUMPRODUCT($B560:$L560,$B$4:$L$4)^2)*($B$3^2)+SUMPRODUCT(($B560:$L560^2),($B$6:$L$6^2)))</f>
        <v>1.4316924100239501</v>
      </c>
      <c r="R560" s="24">
        <f t="shared" si="17"/>
        <v>-0.15534338055303501</v>
      </c>
    </row>
    <row r="561" spans="1:18" x14ac:dyDescent="0.3">
      <c r="A561" s="24">
        <v>524</v>
      </c>
      <c r="B561" s="24">
        <v>0.74979548988548606</v>
      </c>
      <c r="C561" s="24">
        <v>-0.69597278378417204</v>
      </c>
      <c r="D561" s="24">
        <v>-0.58182227112854801</v>
      </c>
      <c r="E561" s="24">
        <v>0.91090933059666102</v>
      </c>
      <c r="F561" s="24">
        <v>1.92600383916426</v>
      </c>
      <c r="G561" s="24">
        <v>1.70642483604874</v>
      </c>
      <c r="H561" s="24">
        <v>1.1090622983954901</v>
      </c>
      <c r="I561" s="24">
        <v>1.4873337299926901</v>
      </c>
      <c r="J561" s="24">
        <v>-0.56032550304921802</v>
      </c>
      <c r="K561" s="24">
        <v>-0.87968612922044498</v>
      </c>
      <c r="L561" s="24">
        <v>-4.1717228369009396</v>
      </c>
      <c r="M561" s="25" cm="1">
        <f t="array" ref="M561">SUMPRODUCT(B561:L561,$B$2:$L$2)</f>
        <v>-0.14145558901568001</v>
      </c>
      <c r="N561" s="25" cm="1">
        <f t="array" ref="N561">SQRT(MMULT(MMULT((B561:L561*$B$3:$L$3),($B$11:$L$21)),TRANSPOSE(B561:L561*$B$3:$L$3)))</f>
        <v>1.2822396463925301</v>
      </c>
      <c r="O561" s="24">
        <f t="shared" si="16"/>
        <v>-0.110319150880768</v>
      </c>
      <c r="P561" s="25" cm="1">
        <f t="array" ref="P561">SUMPRODUCT($B561:$L561,$B$5:$L$5)+SUMPRODUCT($B561:$L561,$B$4:$L$4)*$B$2</f>
        <v>-0.141455589015684</v>
      </c>
      <c r="Q561" s="25" cm="1">
        <f t="array" ref="Q561">SQRT((SUMPRODUCT($B561:$L561,$B$4:$L$4)^2)*($B$3^2)+SUMPRODUCT(($B561:$L561^2),($B$6:$L$6^2)))</f>
        <v>1.07368322085886</v>
      </c>
      <c r="R561" s="24">
        <f t="shared" si="17"/>
        <v>-0.13174797395318499</v>
      </c>
    </row>
    <row r="562" spans="1:18" x14ac:dyDescent="0.3">
      <c r="A562" s="24">
        <v>525</v>
      </c>
      <c r="B562" s="24">
        <v>1.49130664760184</v>
      </c>
      <c r="C562" s="24">
        <v>1.7487236467231899</v>
      </c>
      <c r="D562" s="24">
        <v>1.41710004204553</v>
      </c>
      <c r="E562" s="24">
        <v>1.2403476315534201</v>
      </c>
      <c r="F562" s="24">
        <v>-0.49815144987348797</v>
      </c>
      <c r="G562" s="24">
        <v>-0.493488141038668</v>
      </c>
      <c r="H562" s="24">
        <v>0.66664340572566905</v>
      </c>
      <c r="I562" s="24">
        <v>1.16909166852039</v>
      </c>
      <c r="J562" s="24">
        <v>0.74674823661387701</v>
      </c>
      <c r="K562" s="24">
        <v>0.433452125572514</v>
      </c>
      <c r="L562" s="24">
        <v>-6.9217738134442799</v>
      </c>
      <c r="M562" s="25" cm="1">
        <f t="array" ref="M562">SUMPRODUCT(B562:L562,$B$2:$L$2)</f>
        <v>8.8017260331462205E-2</v>
      </c>
      <c r="N562" s="25" cm="1">
        <f t="array" ref="N562">SQRT(MMULT(MMULT((B562:L562*$B$3:$L$3),($B$11:$L$21)),TRANSPOSE(B562:L562*$B$3:$L$3)))</f>
        <v>1.5890038061194101</v>
      </c>
      <c r="O562" s="24">
        <f t="shared" si="16"/>
        <v>5.5391472312715101E-2</v>
      </c>
      <c r="P562" s="25" cm="1">
        <f t="array" ref="P562">SUMPRODUCT($B562:$L562,$B$5:$L$5)+SUMPRODUCT($B562:$L562,$B$4:$L$4)*$B$2</f>
        <v>8.8017260331460304E-2</v>
      </c>
      <c r="Q562" s="25" cm="1">
        <f t="array" ref="Q562">SQRT((SUMPRODUCT($B562:$L562,$B$4:$L$4)^2)*($B$3^2)+SUMPRODUCT(($B562:$L562^2),($B$6:$L$6^2)))</f>
        <v>1.63850341448351</v>
      </c>
      <c r="R562" s="24">
        <f t="shared" si="17"/>
        <v>5.3718081728383202E-2</v>
      </c>
    </row>
    <row r="563" spans="1:18" x14ac:dyDescent="0.3">
      <c r="A563" s="24">
        <v>526</v>
      </c>
      <c r="B563" s="24">
        <v>-0.74149576858609301</v>
      </c>
      <c r="C563" s="24">
        <v>1.6957029321934201</v>
      </c>
      <c r="D563" s="24">
        <v>0.71168776830509195</v>
      </c>
      <c r="E563" s="24">
        <v>1.80047161737356</v>
      </c>
      <c r="F563" s="24">
        <v>1.48318469369527</v>
      </c>
      <c r="G563" s="24">
        <v>0.58625784524507196</v>
      </c>
      <c r="H563" s="24">
        <v>-0.79222099781894195</v>
      </c>
      <c r="I563" s="24">
        <v>1.11891234824233</v>
      </c>
      <c r="J563" s="24">
        <v>-0.78363671352517605</v>
      </c>
      <c r="K563" s="24">
        <v>0.610187746322429</v>
      </c>
      <c r="L563" s="24">
        <v>-4.6890514714469598</v>
      </c>
      <c r="M563" s="25" cm="1">
        <f t="array" ref="M563">SUMPRODUCT(B563:L563,$B$2:$L$2)</f>
        <v>0.25472231905698201</v>
      </c>
      <c r="N563" s="25" cm="1">
        <f t="array" ref="N563">SQRT(MMULT(MMULT((B563:L563*$B$3:$L$3),($B$11:$L$21)),TRANSPOSE(B563:L563*$B$3:$L$3)))</f>
        <v>1.3253091639595</v>
      </c>
      <c r="O563" s="24">
        <f t="shared" si="16"/>
        <v>0.192198413761792</v>
      </c>
      <c r="P563" s="25" cm="1">
        <f t="array" ref="P563">SUMPRODUCT($B563:$L563,$B$5:$L$5)+SUMPRODUCT($B563:$L563,$B$4:$L$4)*$B$2</f>
        <v>0.25472231905698101</v>
      </c>
      <c r="Q563" s="25" cm="1">
        <f t="array" ref="Q563">SQRT((SUMPRODUCT($B563:$L563,$B$4:$L$4)^2)*($B$3^2)+SUMPRODUCT(($B563:$L563^2),($B$6:$L$6^2)))</f>
        <v>1.2731464900681</v>
      </c>
      <c r="R563" s="24">
        <f t="shared" si="17"/>
        <v>0.20007306389648599</v>
      </c>
    </row>
    <row r="564" spans="1:18" x14ac:dyDescent="0.3">
      <c r="A564" s="24">
        <v>527</v>
      </c>
      <c r="B564" s="24">
        <v>-0.48145239375092802</v>
      </c>
      <c r="C564" s="24">
        <v>0.49676308581256801</v>
      </c>
      <c r="D564" s="24">
        <v>-0.591435694862401</v>
      </c>
      <c r="E564" s="24">
        <v>0.73272111442480203</v>
      </c>
      <c r="F564" s="24">
        <v>1.2884128125966601</v>
      </c>
      <c r="G564" s="24">
        <v>1.76853121849748</v>
      </c>
      <c r="H564" s="24">
        <v>-0.70800810217191201</v>
      </c>
      <c r="I564" s="24">
        <v>1.5345467877980501</v>
      </c>
      <c r="J564" s="24">
        <v>0.76261408077564796</v>
      </c>
      <c r="K564" s="24">
        <v>1.09312297933661</v>
      </c>
      <c r="L564" s="24">
        <v>-4.8958158884565801</v>
      </c>
      <c r="M564" s="25" cm="1">
        <f t="array" ref="M564">SUMPRODUCT(B564:L564,$B$2:$L$2)</f>
        <v>-0.120336114167626</v>
      </c>
      <c r="N564" s="25" cm="1">
        <f t="array" ref="N564">SQRT(MMULT(MMULT((B564:L564*$B$3:$L$3),($B$11:$L$21)),TRANSPOSE(B564:L564*$B$3:$L$3)))</f>
        <v>1.0886373553486299</v>
      </c>
      <c r="O564" s="24">
        <f t="shared" si="16"/>
        <v>-0.110538292275566</v>
      </c>
      <c r="P564" s="25" cm="1">
        <f t="array" ref="P564">SUMPRODUCT($B564:$L564,$B$5:$L$5)+SUMPRODUCT($B564:$L564,$B$4:$L$4)*$B$2</f>
        <v>-0.120336114167629</v>
      </c>
      <c r="Q564" s="25" cm="1">
        <f t="array" ref="Q564">SQRT((SUMPRODUCT($B564:$L564,$B$4:$L$4)^2)*($B$3^2)+SUMPRODUCT(($B564:$L564^2),($B$6:$L$6^2)))</f>
        <v>1.08268048327485</v>
      </c>
      <c r="R564" s="24">
        <f t="shared" si="17"/>
        <v>-0.11114647028977701</v>
      </c>
    </row>
    <row r="565" spans="1:18" x14ac:dyDescent="0.3">
      <c r="A565" s="24">
        <v>528</v>
      </c>
      <c r="B565" s="24">
        <v>1.4194229650419701</v>
      </c>
      <c r="C565" s="24">
        <v>-0.30942142797949801</v>
      </c>
      <c r="D565" s="24">
        <v>-0.21755914219647099</v>
      </c>
      <c r="E565" s="24">
        <v>0.81222838699353905</v>
      </c>
      <c r="F565" s="24">
        <v>-0.492953723599101</v>
      </c>
      <c r="G565" s="24">
        <v>1.00142943682562</v>
      </c>
      <c r="H565" s="24">
        <v>-0.476574067757571</v>
      </c>
      <c r="I565" s="24">
        <v>1.09345283485982</v>
      </c>
      <c r="J565" s="24">
        <v>-0.29582005959103003</v>
      </c>
      <c r="K565" s="24">
        <v>0.67237577492604905</v>
      </c>
      <c r="L565" s="24">
        <v>-2.20658097752333</v>
      </c>
      <c r="M565" s="25" cm="1">
        <f t="array" ref="M565">SUMPRODUCT(B565:L565,$B$2:$L$2)</f>
        <v>-5.1630115465251099E-2</v>
      </c>
      <c r="N565" s="25" cm="1">
        <f t="array" ref="N565">SQRT(MMULT(MMULT((B565:L565*$B$3:$L$3),($B$11:$L$21)),TRANSPOSE(B565:L565*$B$3:$L$3)))</f>
        <v>0.62460111759998405</v>
      </c>
      <c r="O565" s="24">
        <f t="shared" si="16"/>
        <v>-8.2660939934975905E-2</v>
      </c>
      <c r="P565" s="25" cm="1">
        <f t="array" ref="P565">SUMPRODUCT($B565:$L565,$B$5:$L$5)+SUMPRODUCT($B565:$L565,$B$4:$L$4)*$B$2</f>
        <v>-5.16301154652535E-2</v>
      </c>
      <c r="Q565" s="25" cm="1">
        <f t="array" ref="Q565">SQRT((SUMPRODUCT($B565:$L565,$B$4:$L$4)^2)*($B$3^2)+SUMPRODUCT(($B565:$L565^2),($B$6:$L$6^2)))</f>
        <v>0.60061638205672796</v>
      </c>
      <c r="R565" s="24">
        <f t="shared" si="17"/>
        <v>-8.5961883504498099E-2</v>
      </c>
    </row>
    <row r="566" spans="1:18" x14ac:dyDescent="0.3">
      <c r="A566" s="24">
        <v>529</v>
      </c>
      <c r="B566" s="24">
        <v>1.80694780653142</v>
      </c>
      <c r="C566" s="24">
        <v>1.93174537529468</v>
      </c>
      <c r="D566" s="24">
        <v>1.4758751286953899</v>
      </c>
      <c r="E566" s="24">
        <v>1.48844519252359</v>
      </c>
      <c r="F566" s="24">
        <v>0.83602659844353699</v>
      </c>
      <c r="G566" s="24">
        <v>0.30591806543310002</v>
      </c>
      <c r="H566" s="24">
        <v>1.5799677217761701</v>
      </c>
      <c r="I566" s="24">
        <v>-0.23089096890951699</v>
      </c>
      <c r="J566" s="24">
        <v>1.6085296435832299</v>
      </c>
      <c r="K566" s="24">
        <v>0.105823699419882</v>
      </c>
      <c r="L566" s="24">
        <v>-9.9083882627914708</v>
      </c>
      <c r="M566" s="25" cm="1">
        <f t="array" ref="M566">SUMPRODUCT(B566:L566,$B$2:$L$2)</f>
        <v>-4.5830390351476298E-2</v>
      </c>
      <c r="N566" s="25" cm="1">
        <f t="array" ref="N566">SQRT(MMULT(MMULT((B566:L566*$B$3:$L$3),($B$11:$L$21)),TRANSPOSE(B566:L566*$B$3:$L$3)))</f>
        <v>1.9411876367813701</v>
      </c>
      <c r="O566" s="24">
        <f t="shared" si="16"/>
        <v>-2.3609459221297299E-2</v>
      </c>
      <c r="P566" s="25" cm="1">
        <f t="array" ref="P566">SUMPRODUCT($B566:$L566,$B$5:$L$5)+SUMPRODUCT($B566:$L566,$B$4:$L$4)*$B$2</f>
        <v>-4.5830390351479303E-2</v>
      </c>
      <c r="Q566" s="25" cm="1">
        <f t="array" ref="Q566">SQRT((SUMPRODUCT($B566:$L566,$B$4:$L$4)^2)*($B$3^2)+SUMPRODUCT(($B566:$L566^2),($B$6:$L$6^2)))</f>
        <v>2.0452673522328002</v>
      </c>
      <c r="R566" s="24">
        <f t="shared" si="17"/>
        <v>-2.2408019323951301E-2</v>
      </c>
    </row>
    <row r="567" spans="1:18" x14ac:dyDescent="0.3">
      <c r="A567" s="24">
        <v>530</v>
      </c>
      <c r="B567" s="24">
        <v>-0.70714171591769004</v>
      </c>
      <c r="C567" s="24">
        <v>0.21007460969979799</v>
      </c>
      <c r="D567" s="24">
        <v>0.36889556080096297</v>
      </c>
      <c r="E567" s="24">
        <v>1.1255224702911599</v>
      </c>
      <c r="F567" s="24">
        <v>-0.14532400908976301</v>
      </c>
      <c r="G567" s="24">
        <v>0.89576897132717503</v>
      </c>
      <c r="H567" s="24">
        <v>1.1745408512183899</v>
      </c>
      <c r="I567" s="24">
        <v>0.97461150112279304</v>
      </c>
      <c r="J567" s="24">
        <v>0.10851526976348699</v>
      </c>
      <c r="K567" s="24">
        <v>-6.5780433213915596E-3</v>
      </c>
      <c r="L567" s="24">
        <v>-2.99888546589492</v>
      </c>
      <c r="M567" s="25" cm="1">
        <f t="array" ref="M567">SUMPRODUCT(B567:L567,$B$2:$L$2)</f>
        <v>3.5984302047521503E-2</v>
      </c>
      <c r="N567" s="25" cm="1">
        <f t="array" ref="N567">SQRT(MMULT(MMULT((B567:L567*$B$3:$L$3),($B$11:$L$21)),TRANSPOSE(B567:L567*$B$3:$L$3)))</f>
        <v>0.81612205772334601</v>
      </c>
      <c r="O567" s="24">
        <f t="shared" si="16"/>
        <v>4.4091814094454597E-2</v>
      </c>
      <c r="P567" s="25" cm="1">
        <f t="array" ref="P567">SUMPRODUCT($B567:$L567,$B$5:$L$5)+SUMPRODUCT($B567:$L567,$B$4:$L$4)*$B$2</f>
        <v>3.5984302047519401E-2</v>
      </c>
      <c r="Q567" s="25" cm="1">
        <f t="array" ref="Q567">SQRT((SUMPRODUCT($B567:$L567,$B$4:$L$4)^2)*($B$3^2)+SUMPRODUCT(($B567:$L567^2),($B$6:$L$6^2)))</f>
        <v>0.74826758216657996</v>
      </c>
      <c r="R567" s="24">
        <f t="shared" si="17"/>
        <v>4.8090152380152899E-2</v>
      </c>
    </row>
    <row r="568" spans="1:18" x14ac:dyDescent="0.3">
      <c r="A568" s="24">
        <v>531</v>
      </c>
      <c r="B568" s="24">
        <v>1.0928068852533099</v>
      </c>
      <c r="C568" s="24">
        <v>1.7674853132311401</v>
      </c>
      <c r="D568" s="24">
        <v>-0.96797199051415905</v>
      </c>
      <c r="E568" s="24">
        <v>1.7443840290331101</v>
      </c>
      <c r="F568" s="24">
        <v>0.76699087838561197</v>
      </c>
      <c r="G568" s="24">
        <v>-0.25542745598073302</v>
      </c>
      <c r="H568" s="24">
        <v>0.18233924425807699</v>
      </c>
      <c r="I568" s="24">
        <v>1.7733542515392</v>
      </c>
      <c r="J568" s="24">
        <v>0.47551189251438303</v>
      </c>
      <c r="K568" s="24">
        <v>1.68644366638353</v>
      </c>
      <c r="L568" s="24">
        <v>-7.2659167141034704</v>
      </c>
      <c r="M568" s="25" cm="1">
        <f t="array" ref="M568">SUMPRODUCT(B568:L568,$B$2:$L$2)</f>
        <v>-0.29374554191638902</v>
      </c>
      <c r="N568" s="25" cm="1">
        <f t="array" ref="N568">SQRT(MMULT(MMULT((B568:L568*$B$3:$L$3),($B$11:$L$21)),TRANSPOSE(B568:L568*$B$3:$L$3)))</f>
        <v>1.6106932594938399</v>
      </c>
      <c r="O568" s="24">
        <f t="shared" si="16"/>
        <v>-0.182372118455812</v>
      </c>
      <c r="P568" s="25" cm="1">
        <f t="array" ref="P568">SUMPRODUCT($B568:$L568,$B$5:$L$5)+SUMPRODUCT($B568:$L568,$B$4:$L$4)*$B$2</f>
        <v>-0.29374554191639202</v>
      </c>
      <c r="Q568" s="25" cm="1">
        <f t="array" ref="Q568">SQRT((SUMPRODUCT($B568:$L568,$B$4:$L$4)^2)*($B$3^2)+SUMPRODUCT(($B568:$L568^2),($B$6:$L$6^2)))</f>
        <v>1.55954884646924</v>
      </c>
      <c r="R568" s="24">
        <f t="shared" si="17"/>
        <v>-0.18835289614776801</v>
      </c>
    </row>
    <row r="569" spans="1:18" x14ac:dyDescent="0.3">
      <c r="A569" s="24">
        <v>532</v>
      </c>
      <c r="B569" s="24">
        <v>-0.39167306014312803</v>
      </c>
      <c r="C569" s="24">
        <v>1.83648316248921</v>
      </c>
      <c r="D569" s="24">
        <v>0.74128584658086905</v>
      </c>
      <c r="E569" s="24">
        <v>1.9131110110910099</v>
      </c>
      <c r="F569" s="24">
        <v>0.99044492486307401</v>
      </c>
      <c r="G569" s="24">
        <v>1.8044118586124001</v>
      </c>
      <c r="H569" s="24">
        <v>-0.54098282638122797</v>
      </c>
      <c r="I569" s="24">
        <v>-0.55276408073771</v>
      </c>
      <c r="J569" s="24">
        <v>-0.68490613603832995</v>
      </c>
      <c r="K569" s="24">
        <v>0.26401367995208502</v>
      </c>
      <c r="L569" s="24">
        <v>-4.37942438028825</v>
      </c>
      <c r="M569" s="25" cm="1">
        <f t="array" ref="M569">SUMPRODUCT(B569:L569,$B$2:$L$2)</f>
        <v>0.21434300045145599</v>
      </c>
      <c r="N569" s="25" cm="1">
        <f t="array" ref="N569">SQRT(MMULT(MMULT((B569:L569*$B$3:$L$3),($B$11:$L$21)),TRANSPOSE(B569:L569*$B$3:$L$3)))</f>
        <v>1.26832207053725</v>
      </c>
      <c r="O569" s="24">
        <f t="shared" si="16"/>
        <v>0.168997296057982</v>
      </c>
      <c r="P569" s="25" cm="1">
        <f t="array" ref="P569">SUMPRODUCT($B569:$L569,$B$5:$L$5)+SUMPRODUCT($B569:$L569,$B$4:$L$4)*$B$2</f>
        <v>0.21434300045145499</v>
      </c>
      <c r="Q569" s="25" cm="1">
        <f t="array" ref="Q569">SQRT((SUMPRODUCT($B569:$L569,$B$4:$L$4)^2)*($B$3^2)+SUMPRODUCT(($B569:$L569^2),($B$6:$L$6^2)))</f>
        <v>1.2508721243580601</v>
      </c>
      <c r="R569" s="24">
        <f t="shared" si="17"/>
        <v>0.17135484617298899</v>
      </c>
    </row>
    <row r="570" spans="1:18" x14ac:dyDescent="0.3">
      <c r="A570" s="24">
        <v>533</v>
      </c>
      <c r="B570" s="24">
        <v>1.9185121631333</v>
      </c>
      <c r="C570" s="24">
        <v>-0.250623290140774</v>
      </c>
      <c r="D570" s="24">
        <v>0.79174223387822196</v>
      </c>
      <c r="E570" s="24">
        <v>1.00497216831622</v>
      </c>
      <c r="F570" s="24">
        <v>0.86413593860679405</v>
      </c>
      <c r="G570" s="24">
        <v>0.93347954308704295</v>
      </c>
      <c r="H570" s="24">
        <v>-0.75463430692870404</v>
      </c>
      <c r="I570" s="24">
        <v>0.15244148382708</v>
      </c>
      <c r="J570" s="24">
        <v>-0.183603216763745</v>
      </c>
      <c r="K570" s="24">
        <v>0.95980222962007999</v>
      </c>
      <c r="L570" s="24">
        <v>-4.4362249466355097</v>
      </c>
      <c r="M570" s="25" cm="1">
        <f t="array" ref="M570">SUMPRODUCT(B570:L570,$B$2:$L$2)</f>
        <v>8.4172769425590502E-2</v>
      </c>
      <c r="N570" s="25" cm="1">
        <f t="array" ref="N570">SQRT(MMULT(MMULT((B570:L570*$B$3:$L$3),($B$11:$L$21)),TRANSPOSE(B570:L570*$B$3:$L$3)))</f>
        <v>0.95186678541980596</v>
      </c>
      <c r="O570" s="24">
        <f t="shared" si="16"/>
        <v>8.8429148610818895E-2</v>
      </c>
      <c r="P570" s="25" cm="1">
        <f t="array" ref="P570">SUMPRODUCT($B570:$L570,$B$5:$L$5)+SUMPRODUCT($B570:$L570,$B$4:$L$4)*$B$2</f>
        <v>8.4172769425587601E-2</v>
      </c>
      <c r="Q570" s="25" cm="1">
        <f t="array" ref="Q570">SQRT((SUMPRODUCT($B570:$L570,$B$4:$L$4)^2)*($B$3^2)+SUMPRODUCT(($B570:$L570^2),($B$6:$L$6^2)))</f>
        <v>0.99942758740973603</v>
      </c>
      <c r="R570" s="24">
        <f t="shared" si="17"/>
        <v>8.4220978574087793E-2</v>
      </c>
    </row>
    <row r="571" spans="1:18" x14ac:dyDescent="0.3">
      <c r="A571" s="24">
        <v>534</v>
      </c>
      <c r="B571" s="24">
        <v>0.96612876196803499</v>
      </c>
      <c r="C571" s="24">
        <v>0.98435781983084503</v>
      </c>
      <c r="D571" s="24">
        <v>1.17008221830294</v>
      </c>
      <c r="E571" s="24">
        <v>-0.25182364734493901</v>
      </c>
      <c r="F571" s="24">
        <v>0.70466246902644403</v>
      </c>
      <c r="G571" s="24">
        <v>3.40787957820778E-2</v>
      </c>
      <c r="H571" s="24">
        <v>1.11073768168733</v>
      </c>
      <c r="I571" s="24">
        <v>-0.95896800361454404</v>
      </c>
      <c r="J571" s="24">
        <v>0.525372388932134</v>
      </c>
      <c r="K571" s="24">
        <v>-0.58149069360343997</v>
      </c>
      <c r="L571" s="24">
        <v>-2.7031377909668901</v>
      </c>
      <c r="M571" s="25" cm="1">
        <f t="array" ref="M571">SUMPRODUCT(B571:L571,$B$2:$L$2)</f>
        <v>0.18039147743683501</v>
      </c>
      <c r="N571" s="25" cm="1">
        <f t="array" ref="N571">SQRT(MMULT(MMULT((B571:L571*$B$3:$L$3),($B$11:$L$21)),TRANSPOSE(B571:L571*$B$3:$L$3)))</f>
        <v>0.92575492867031695</v>
      </c>
      <c r="O571" s="24">
        <f t="shared" si="16"/>
        <v>0.19485878157401301</v>
      </c>
      <c r="P571" s="25" cm="1">
        <f t="array" ref="P571">SUMPRODUCT($B571:$L571,$B$5:$L$5)+SUMPRODUCT($B571:$L571,$B$4:$L$4)*$B$2</f>
        <v>0.18039147743683601</v>
      </c>
      <c r="Q571" s="25" cm="1">
        <f t="array" ref="Q571">SQRT((SUMPRODUCT($B571:$L571,$B$4:$L$4)^2)*($B$3^2)+SUMPRODUCT(($B571:$L571^2),($B$6:$L$6^2)))</f>
        <v>0.99874054100883203</v>
      </c>
      <c r="R571" s="24">
        <f t="shared" si="17"/>
        <v>0.18061895960949101</v>
      </c>
    </row>
    <row r="572" spans="1:18" x14ac:dyDescent="0.3">
      <c r="A572" s="24">
        <v>535</v>
      </c>
      <c r="B572" s="24">
        <v>1.8713656831512</v>
      </c>
      <c r="C572" s="24">
        <v>0.22583773973103</v>
      </c>
      <c r="D572" s="24">
        <v>1.6976603678283999</v>
      </c>
      <c r="E572" s="24">
        <v>1.2938990205885601</v>
      </c>
      <c r="F572" s="24">
        <v>-9.6065950564767598E-3</v>
      </c>
      <c r="G572" s="24">
        <v>1.08716466947318</v>
      </c>
      <c r="H572" s="24">
        <v>1.2925142091078401</v>
      </c>
      <c r="I572" s="24">
        <v>1.21525014067364</v>
      </c>
      <c r="J572" s="24">
        <v>-0.84731204898729495</v>
      </c>
      <c r="K572" s="24">
        <v>0.65044953363841695</v>
      </c>
      <c r="L572" s="24">
        <v>-7.4772227201484798</v>
      </c>
      <c r="M572" s="25" cm="1">
        <f t="array" ref="M572">SUMPRODUCT(B572:L572,$B$2:$L$2)</f>
        <v>7.4495745738257804E-2</v>
      </c>
      <c r="N572" s="25" cm="1">
        <f t="array" ref="N572">SQRT(MMULT(MMULT((B572:L572*$B$3:$L$3),($B$11:$L$21)),TRANSPOSE(B572:L572*$B$3:$L$3)))</f>
        <v>1.7300281720481701</v>
      </c>
      <c r="O572" s="24">
        <f t="shared" si="16"/>
        <v>4.3060423490134697E-2</v>
      </c>
      <c r="P572" s="25" cm="1">
        <f t="array" ref="P572">SUMPRODUCT($B572:$L572,$B$5:$L$5)+SUMPRODUCT($B572:$L572,$B$4:$L$4)*$B$2</f>
        <v>7.4495745738253794E-2</v>
      </c>
      <c r="Q572" s="25" cm="1">
        <f t="array" ref="Q572">SQRT((SUMPRODUCT($B572:$L572,$B$4:$L$4)^2)*($B$3^2)+SUMPRODUCT(($B572:$L572^2),($B$6:$L$6^2)))</f>
        <v>1.7598973381091501</v>
      </c>
      <c r="R572" s="24">
        <f t="shared" si="17"/>
        <v>4.2329597372022E-2</v>
      </c>
    </row>
    <row r="573" spans="1:18" x14ac:dyDescent="0.3">
      <c r="A573" s="24">
        <v>536</v>
      </c>
      <c r="B573" s="24">
        <v>1.04328153448352</v>
      </c>
      <c r="C573" s="24">
        <v>-0.92852368310711697</v>
      </c>
      <c r="D573" s="24">
        <v>0.588301252509843</v>
      </c>
      <c r="E573" s="24">
        <v>0.34594112343267303</v>
      </c>
      <c r="F573" s="24">
        <v>0.795232328666031</v>
      </c>
      <c r="G573" s="24">
        <v>1.09689834418529</v>
      </c>
      <c r="H573" s="24">
        <v>-0.451638196870433</v>
      </c>
      <c r="I573" s="24">
        <v>0.94319014130440804</v>
      </c>
      <c r="J573" s="24">
        <v>0.80108565854694902</v>
      </c>
      <c r="K573" s="24">
        <v>1.90052420900061</v>
      </c>
      <c r="L573" s="24">
        <v>-5.1342927121517699</v>
      </c>
      <c r="M573" s="25" cm="1">
        <f t="array" ref="M573">SUMPRODUCT(B573:L573,$B$2:$L$2)</f>
        <v>-4.32355698664489E-2</v>
      </c>
      <c r="N573" s="25" cm="1">
        <f t="array" ref="N573">SQRT(MMULT(MMULT((B573:L573*$B$3:$L$3),($B$11:$L$21)),TRANSPOSE(B573:L573*$B$3:$L$3)))</f>
        <v>0.90622808184723402</v>
      </c>
      <c r="O573" s="24">
        <f t="shared" si="16"/>
        <v>-4.7709368902273001E-2</v>
      </c>
      <c r="P573" s="25" cm="1">
        <f t="array" ref="P573">SUMPRODUCT($B573:$L573,$B$5:$L$5)+SUMPRODUCT($B573:$L573,$B$4:$L$4)*$B$2</f>
        <v>-4.3235569866452897E-2</v>
      </c>
      <c r="Q573" s="25" cm="1">
        <f t="array" ref="Q573">SQRT((SUMPRODUCT($B573:$L573,$B$4:$L$4)^2)*($B$3^2)+SUMPRODUCT(($B573:$L573^2),($B$6:$L$6^2)))</f>
        <v>1.04802618342694</v>
      </c>
      <c r="R573" s="24">
        <f t="shared" si="17"/>
        <v>-4.1254284053359298E-2</v>
      </c>
    </row>
    <row r="574" spans="1:18" x14ac:dyDescent="0.3">
      <c r="A574" s="24">
        <v>537</v>
      </c>
      <c r="B574" s="24">
        <v>0.17717247012487</v>
      </c>
      <c r="C574" s="24">
        <v>1.05570755715293</v>
      </c>
      <c r="D574" s="24">
        <v>-0.44732668653267299</v>
      </c>
      <c r="E574" s="24">
        <v>1.5751708091284899</v>
      </c>
      <c r="F574" s="24">
        <v>-0.170061465724235</v>
      </c>
      <c r="G574" s="24">
        <v>1.0791632785762</v>
      </c>
      <c r="H574" s="24">
        <v>0.413436169068855</v>
      </c>
      <c r="I574" s="24">
        <v>-0.50101581217977398</v>
      </c>
      <c r="J574" s="24">
        <v>0.60913136043426996</v>
      </c>
      <c r="K574" s="24">
        <v>1.1003865881105099</v>
      </c>
      <c r="L574" s="24">
        <v>-3.8917642681594402</v>
      </c>
      <c r="M574" s="25" cm="1">
        <f t="array" ref="M574">SUMPRODUCT(B574:L574,$B$2:$L$2)</f>
        <v>-0.15359460836650099</v>
      </c>
      <c r="N574" s="25" cm="1">
        <f t="array" ref="N574">SQRT(MMULT(MMULT((B574:L574*$B$3:$L$3),($B$11:$L$21)),TRANSPOSE(B574:L574*$B$3:$L$3)))</f>
        <v>0.86997818237498303</v>
      </c>
      <c r="O574" s="24">
        <f t="shared" si="16"/>
        <v>-0.176549954330116</v>
      </c>
      <c r="P574" s="25" cm="1">
        <f t="array" ref="P574">SUMPRODUCT($B574:$L574,$B$5:$L$5)+SUMPRODUCT($B574:$L574,$B$4:$L$4)*$B$2</f>
        <v>-0.15359460836650299</v>
      </c>
      <c r="Q574" s="25" cm="1">
        <f t="array" ref="Q574">SQRT((SUMPRODUCT($B574:$L574,$B$4:$L$4)^2)*($B$3^2)+SUMPRODUCT(($B574:$L574^2),($B$6:$L$6^2)))</f>
        <v>0.88577500256084296</v>
      </c>
      <c r="R574" s="24">
        <f t="shared" si="17"/>
        <v>-0.173401380624254</v>
      </c>
    </row>
    <row r="575" spans="1:18" x14ac:dyDescent="0.3">
      <c r="A575" s="24">
        <v>538</v>
      </c>
      <c r="B575" s="24">
        <v>0.98047116134957502</v>
      </c>
      <c r="C575" s="24">
        <v>-0.53516482325246795</v>
      </c>
      <c r="D575" s="24">
        <v>0.72937309081999302</v>
      </c>
      <c r="E575" s="24">
        <v>-0.382631115698643</v>
      </c>
      <c r="F575" s="24">
        <v>1.8161880191267199</v>
      </c>
      <c r="G575" s="24">
        <v>-9.8902430526747201E-2</v>
      </c>
      <c r="H575" s="24">
        <v>-0.72943238284934897</v>
      </c>
      <c r="I575" s="24">
        <v>-0.53308002061949999</v>
      </c>
      <c r="J575" s="24">
        <v>-0.78442516408444496</v>
      </c>
      <c r="K575" s="24">
        <v>1.25384598734587</v>
      </c>
      <c r="L575" s="24">
        <v>-0.71624232161100698</v>
      </c>
      <c r="M575" s="25" cm="1">
        <f t="array" ref="M575">SUMPRODUCT(B575:L575,$B$2:$L$2)</f>
        <v>0.246617059139388</v>
      </c>
      <c r="N575" s="25" cm="1">
        <f t="array" ref="N575">SQRT(MMULT(MMULT((B575:L575*$B$3:$L$3),($B$11:$L$21)),TRANSPOSE(B575:L575*$B$3:$L$3)))</f>
        <v>0.68667888550313005</v>
      </c>
      <c r="O575" s="24">
        <f t="shared" si="16"/>
        <v>0.35914466622734698</v>
      </c>
      <c r="P575" s="25" cm="1">
        <f t="array" ref="P575">SUMPRODUCT($B575:$L575,$B$5:$L$5)+SUMPRODUCT($B575:$L575,$B$4:$L$4)*$B$2</f>
        <v>0.246617059139388</v>
      </c>
      <c r="Q575" s="25" cm="1">
        <f t="array" ref="Q575">SQRT((SUMPRODUCT($B575:$L575,$B$4:$L$4)^2)*($B$3^2)+SUMPRODUCT(($B575:$L575^2),($B$6:$L$6^2)))</f>
        <v>0.67013899251261799</v>
      </c>
      <c r="R575" s="24">
        <f t="shared" si="17"/>
        <v>0.368008818908928</v>
      </c>
    </row>
    <row r="576" spans="1:18" x14ac:dyDescent="0.3">
      <c r="A576" s="24">
        <v>539</v>
      </c>
      <c r="B576" s="24">
        <v>0.80846345757899296</v>
      </c>
      <c r="C576" s="24">
        <v>-0.79806550548012201</v>
      </c>
      <c r="D576" s="24">
        <v>1.18274682961824</v>
      </c>
      <c r="E576" s="24">
        <v>0.77676971306112297</v>
      </c>
      <c r="F576" s="24">
        <v>1.4201349373763099</v>
      </c>
      <c r="G576" s="24">
        <v>-0.90749991935088303</v>
      </c>
      <c r="H576" s="24">
        <v>-0.93809211084276201</v>
      </c>
      <c r="I576" s="24">
        <v>-0.88410251749536195</v>
      </c>
      <c r="J576" s="24">
        <v>1.6076538510867</v>
      </c>
      <c r="K576" s="24">
        <v>0.50810202401665305</v>
      </c>
      <c r="L576" s="24">
        <v>-1.7761107595688801</v>
      </c>
      <c r="M576" s="25" cm="1">
        <f t="array" ref="M576">SUMPRODUCT(B576:L576,$B$2:$L$2)</f>
        <v>0.24982344004707899</v>
      </c>
      <c r="N576" s="25" cm="1">
        <f t="array" ref="N576">SQRT(MMULT(MMULT((B576:L576*$B$3:$L$3),($B$11:$L$21)),TRANSPOSE(B576:L576*$B$3:$L$3)))</f>
        <v>1.0098059001834001</v>
      </c>
      <c r="O576" s="24">
        <f t="shared" si="16"/>
        <v>0.24739748500351</v>
      </c>
      <c r="P576" s="25" cm="1">
        <f t="array" ref="P576">SUMPRODUCT($B576:$L576,$B$5:$L$5)+SUMPRODUCT($B576:$L576,$B$4:$L$4)*$B$2</f>
        <v>0.24982344004707799</v>
      </c>
      <c r="Q576" s="25" cm="1">
        <f t="array" ref="Q576">SQRT((SUMPRODUCT($B576:$L576,$B$4:$L$4)^2)*($B$3^2)+SUMPRODUCT(($B576:$L576^2),($B$6:$L$6^2)))</f>
        <v>0.94881960932868903</v>
      </c>
      <c r="R576" s="24">
        <f t="shared" si="17"/>
        <v>0.263299195748951</v>
      </c>
    </row>
    <row r="577" spans="1:18" x14ac:dyDescent="0.3">
      <c r="A577" s="24">
        <v>540</v>
      </c>
      <c r="B577" s="24">
        <v>1.97308867031153</v>
      </c>
      <c r="C577" s="24">
        <v>-0.757830702294916</v>
      </c>
      <c r="D577" s="24">
        <v>1.74058321653068</v>
      </c>
      <c r="E577" s="24">
        <v>1.9379343883456901</v>
      </c>
      <c r="F577" s="24">
        <v>1.26996164472997</v>
      </c>
      <c r="G577" s="24">
        <v>1.6076161260451101</v>
      </c>
      <c r="H577" s="24">
        <v>0.793216810813555</v>
      </c>
      <c r="I577" s="24">
        <v>5.72275133203295E-2</v>
      </c>
      <c r="J577" s="24">
        <v>-0.67703229493056905</v>
      </c>
      <c r="K577" s="24">
        <v>-0.24982741391975699</v>
      </c>
      <c r="L577" s="24">
        <v>-6.6949379589516198</v>
      </c>
      <c r="M577" s="25" cm="1">
        <f t="array" ref="M577">SUMPRODUCT(B577:L577,$B$2:$L$2)</f>
        <v>0.14382866840462299</v>
      </c>
      <c r="N577" s="25" cm="1">
        <f t="array" ref="N577">SQRT(MMULT(MMULT((B577:L577*$B$3:$L$3),($B$11:$L$21)),TRANSPOSE(B577:L577*$B$3:$L$3)))</f>
        <v>1.70679038316355</v>
      </c>
      <c r="O577" s="24">
        <f t="shared" si="16"/>
        <v>8.4268501758274106E-2</v>
      </c>
      <c r="P577" s="25" cm="1">
        <f t="array" ref="P577">SUMPRODUCT($B577:$L577,$B$5:$L$5)+SUMPRODUCT($B577:$L577,$B$4:$L$4)*$B$2</f>
        <v>0.143828668404619</v>
      </c>
      <c r="Q577" s="25" cm="1">
        <f t="array" ref="Q577">SQRT((SUMPRODUCT($B577:$L577,$B$4:$L$4)^2)*($B$3^2)+SUMPRODUCT(($B577:$L577^2),($B$6:$L$6^2)))</f>
        <v>1.7187520618921599</v>
      </c>
      <c r="R577" s="24">
        <f t="shared" si="17"/>
        <v>8.3682033955659194E-2</v>
      </c>
    </row>
    <row r="578" spans="1:18" x14ac:dyDescent="0.3">
      <c r="A578" s="24">
        <v>541</v>
      </c>
      <c r="B578" s="24">
        <v>-0.71299824702918801</v>
      </c>
      <c r="C578" s="24">
        <v>1.5190620700286099</v>
      </c>
      <c r="D578" s="24">
        <v>0.97299781370737204</v>
      </c>
      <c r="E578" s="24">
        <v>0.63473017467232495</v>
      </c>
      <c r="F578" s="24">
        <v>-0.35519996209884902</v>
      </c>
      <c r="G578" s="24">
        <v>0.38799588388489598</v>
      </c>
      <c r="H578" s="24">
        <v>-0.56225429944097505</v>
      </c>
      <c r="I578" s="24">
        <v>0.59102134850231702</v>
      </c>
      <c r="J578" s="24">
        <v>-0.58972492775858598</v>
      </c>
      <c r="K578" s="24">
        <v>-0.73454325589631297</v>
      </c>
      <c r="L578" s="24">
        <v>-0.151086598571609</v>
      </c>
      <c r="M578" s="25" cm="1">
        <f t="array" ref="M578">SUMPRODUCT(B578:L578,$B$2:$L$2)</f>
        <v>0.391276630844544</v>
      </c>
      <c r="N578" s="25" cm="1">
        <f t="array" ref="N578">SQRT(MMULT(MMULT((B578:L578*$B$3:$L$3),($B$11:$L$21)),TRANSPOSE(B578:L578*$B$3:$L$3)))</f>
        <v>0.90366860710937102</v>
      </c>
      <c r="O578" s="24">
        <f t="shared" si="16"/>
        <v>0.43298685797678499</v>
      </c>
      <c r="P578" s="25" cm="1">
        <f t="array" ref="P578">SUMPRODUCT($B578:$L578,$B$5:$L$5)+SUMPRODUCT($B578:$L578,$B$4:$L$4)*$B$2</f>
        <v>0.391276630844545</v>
      </c>
      <c r="Q578" s="25" cm="1">
        <f t="array" ref="Q578">SQRT((SUMPRODUCT($B578:$L578,$B$4:$L$4)^2)*($B$3^2)+SUMPRODUCT(($B578:$L578^2),($B$6:$L$6^2)))</f>
        <v>0.867157341311796</v>
      </c>
      <c r="R578" s="24">
        <f t="shared" si="17"/>
        <v>0.45121757287165398</v>
      </c>
    </row>
    <row r="579" spans="1:18" x14ac:dyDescent="0.3">
      <c r="A579" s="24">
        <v>542</v>
      </c>
      <c r="B579" s="24">
        <v>-0.49013811056312001</v>
      </c>
      <c r="C579" s="24">
        <v>-0.26649726025536702</v>
      </c>
      <c r="D579" s="24">
        <v>-0.56480678190355305</v>
      </c>
      <c r="E579" s="24">
        <v>1.9605806886839201</v>
      </c>
      <c r="F579" s="24">
        <v>-2.11581902741491E-2</v>
      </c>
      <c r="G579" s="24">
        <v>1.07546174224823</v>
      </c>
      <c r="H579" s="24">
        <v>0.50804347104515801</v>
      </c>
      <c r="I579" s="24">
        <v>-0.47277554687836898</v>
      </c>
      <c r="J579" s="24">
        <v>1.0344333896333</v>
      </c>
      <c r="K579" s="24">
        <v>1.79650134790809</v>
      </c>
      <c r="L579" s="24">
        <v>-3.5596447496441401</v>
      </c>
      <c r="M579" s="25" cm="1">
        <f t="array" ref="M579">SUMPRODUCT(B579:L579,$B$2:$L$2)</f>
        <v>-0.21003784106390899</v>
      </c>
      <c r="N579" s="25" cm="1">
        <f t="array" ref="N579">SQRT(MMULT(MMULT((B579:L579*$B$3:$L$3),($B$11:$L$21)),TRANSPOSE(B579:L579*$B$3:$L$3)))</f>
        <v>0.88083138597923905</v>
      </c>
      <c r="O579" s="24">
        <f t="shared" si="16"/>
        <v>-0.23845408372954999</v>
      </c>
      <c r="P579" s="25" cm="1">
        <f t="array" ref="P579">SUMPRODUCT($B579:$L579,$B$5:$L$5)+SUMPRODUCT($B579:$L579,$B$4:$L$4)*$B$2</f>
        <v>-0.21003784106391199</v>
      </c>
      <c r="Q579" s="25" cm="1">
        <f t="array" ref="Q579">SQRT((SUMPRODUCT($B579:$L579,$B$4:$L$4)^2)*($B$3^2)+SUMPRODUCT(($B579:$L579^2),($B$6:$L$6^2)))</f>
        <v>0.877840757793237</v>
      </c>
      <c r="R579" s="24">
        <f t="shared" si="17"/>
        <v>-0.23926644918141601</v>
      </c>
    </row>
    <row r="580" spans="1:18" x14ac:dyDescent="0.3">
      <c r="A580" s="24">
        <v>543</v>
      </c>
      <c r="B580" s="24">
        <v>0.71222831760891803</v>
      </c>
      <c r="C580" s="24">
        <v>0.96065615745461996</v>
      </c>
      <c r="D580" s="24">
        <v>1.5780423249989599</v>
      </c>
      <c r="E580" s="24">
        <v>-1.87820628577706E-2</v>
      </c>
      <c r="F580" s="24">
        <v>0.36798080817629503</v>
      </c>
      <c r="G580" s="24">
        <v>0.22640057988908199</v>
      </c>
      <c r="H580" s="24">
        <v>1.86162762379613</v>
      </c>
      <c r="I580" s="24">
        <v>1.48887038823842</v>
      </c>
      <c r="J580" s="24">
        <v>0.95243593612742905</v>
      </c>
      <c r="K580" s="24">
        <v>-0.26847155777919901</v>
      </c>
      <c r="L580" s="24">
        <v>-6.8609885156528803</v>
      </c>
      <c r="M580" s="25" cm="1">
        <f t="array" ref="M580">SUMPRODUCT(B580:L580,$B$2:$L$2)</f>
        <v>7.5110585898284593E-2</v>
      </c>
      <c r="N580" s="25" cm="1">
        <f t="array" ref="N580">SQRT(MMULT(MMULT((B580:L580*$B$3:$L$3),($B$11:$L$21)),TRANSPOSE(B580:L580*$B$3:$L$3)))</f>
        <v>1.5394668509813201</v>
      </c>
      <c r="O580" s="24">
        <f t="shared" si="16"/>
        <v>4.8789998856036403E-2</v>
      </c>
      <c r="P580" s="25" cm="1">
        <f t="array" ref="P580">SUMPRODUCT($B580:$L580,$B$5:$L$5)+SUMPRODUCT($B580:$L580,$B$4:$L$4)*$B$2</f>
        <v>7.5110585898282303E-2</v>
      </c>
      <c r="Q580" s="25" cm="1">
        <f t="array" ref="Q580">SQRT((SUMPRODUCT($B580:$L580,$B$4:$L$4)^2)*($B$3^2)+SUMPRODUCT(($B580:$L580^2),($B$6:$L$6^2)))</f>
        <v>1.6399825022119501</v>
      </c>
      <c r="R580" s="24">
        <f t="shared" si="17"/>
        <v>4.5799626396608402E-2</v>
      </c>
    </row>
    <row r="581" spans="1:18" x14ac:dyDescent="0.3">
      <c r="A581" s="24">
        <v>544</v>
      </c>
      <c r="B581" s="24">
        <v>-0.70754127776846798</v>
      </c>
      <c r="C581" s="24">
        <v>-0.27245100160580699</v>
      </c>
      <c r="D581" s="24">
        <v>0.37176407936884998</v>
      </c>
      <c r="E581" s="24">
        <v>-0.46759403153437601</v>
      </c>
      <c r="F581" s="24">
        <v>-0.57779218685009703</v>
      </c>
      <c r="G581" s="24">
        <v>0.74116759599711202</v>
      </c>
      <c r="H581" s="24">
        <v>-0.92274868048019698</v>
      </c>
      <c r="I581" s="24">
        <v>-0.98592322463071902</v>
      </c>
      <c r="J581" s="24">
        <v>1.5117573528431201</v>
      </c>
      <c r="K581" s="24">
        <v>9.7514080180235399E-2</v>
      </c>
      <c r="L581" s="24">
        <v>2.21184729448035</v>
      </c>
      <c r="M581" s="25" cm="1">
        <f t="array" ref="M581">SUMPRODUCT(B581:L581,$B$2:$L$2)</f>
        <v>0.20698618309989</v>
      </c>
      <c r="N581" s="25" cm="1">
        <f t="array" ref="N581">SQRT(MMULT(MMULT((B581:L581*$B$3:$L$3),($B$11:$L$21)),TRANSPOSE(B581:L581*$B$3:$L$3)))</f>
        <v>0.65369521806868203</v>
      </c>
      <c r="O581" s="24">
        <f t="shared" si="16"/>
        <v>0.31664019772306601</v>
      </c>
      <c r="P581" s="25" cm="1">
        <f t="array" ref="P581">SUMPRODUCT($B581:$L581,$B$5:$L$5)+SUMPRODUCT($B581:$L581,$B$4:$L$4)*$B$2</f>
        <v>0.206986183099891</v>
      </c>
      <c r="Q581" s="25" cm="1">
        <f t="array" ref="Q581">SQRT((SUMPRODUCT($B581:$L581,$B$4:$L$4)^2)*($B$3^2)+SUMPRODUCT(($B581:$L581^2),($B$6:$L$6^2)))</f>
        <v>0.59260610905285105</v>
      </c>
      <c r="R581" s="24">
        <f t="shared" si="17"/>
        <v>0.34928121721646199</v>
      </c>
    </row>
    <row r="582" spans="1:18" x14ac:dyDescent="0.3">
      <c r="A582" s="24">
        <v>545</v>
      </c>
      <c r="B582" s="24">
        <v>1.14637665919075</v>
      </c>
      <c r="C582" s="24">
        <v>0.495895256942884</v>
      </c>
      <c r="D582" s="24">
        <v>0.97072200752320204</v>
      </c>
      <c r="E582" s="24">
        <v>0.75077939057778398</v>
      </c>
      <c r="F582" s="24">
        <v>7.6839117982185498E-2</v>
      </c>
      <c r="G582" s="24">
        <v>-0.489889726147127</v>
      </c>
      <c r="H582" s="24">
        <v>0.333996483276154</v>
      </c>
      <c r="I582" s="24">
        <v>-0.10095901371174</v>
      </c>
      <c r="J582" s="24">
        <v>0.305996083663025</v>
      </c>
      <c r="K582" s="24">
        <v>0.69607007629551298</v>
      </c>
      <c r="L582" s="24">
        <v>-3.1858263355926302</v>
      </c>
      <c r="M582" s="25" cm="1">
        <f t="array" ref="M582">SUMPRODUCT(B582:L582,$B$2:$L$2)</f>
        <v>0.129580170253834</v>
      </c>
      <c r="N582" s="25" cm="1">
        <f t="array" ref="N582">SQRT(MMULT(MMULT((B582:L582*$B$3:$L$3),($B$11:$L$21)),TRANSPOSE(B582:L582*$B$3:$L$3)))</f>
        <v>0.84337115386276096</v>
      </c>
      <c r="O582" s="24">
        <f t="shared" si="16"/>
        <v>0.153645485336246</v>
      </c>
      <c r="P582" s="25" cm="1">
        <f t="array" ref="P582">SUMPRODUCT($B582:$L582,$B$5:$L$5)+SUMPRODUCT($B582:$L582,$B$4:$L$4)*$B$2</f>
        <v>0.129580170253833</v>
      </c>
      <c r="Q582" s="25" cm="1">
        <f t="array" ref="Q582">SQRT((SUMPRODUCT($B582:$L582,$B$4:$L$4)^2)*($B$3^2)+SUMPRODUCT(($B582:$L582^2),($B$6:$L$6^2)))</f>
        <v>0.870668013041903</v>
      </c>
      <c r="R582" s="24">
        <f t="shared" si="17"/>
        <v>0.14882844932032299</v>
      </c>
    </row>
    <row r="583" spans="1:18" x14ac:dyDescent="0.3">
      <c r="A583" s="24">
        <v>546</v>
      </c>
      <c r="B583" s="24">
        <v>-0.87841331103779097</v>
      </c>
      <c r="C583" s="24">
        <v>0.44707986985661002</v>
      </c>
      <c r="D583" s="24">
        <v>1.8885288415046899</v>
      </c>
      <c r="E583" s="24">
        <v>0.79745380156830203</v>
      </c>
      <c r="F583" s="24">
        <v>0.15764841657742801</v>
      </c>
      <c r="G583" s="24">
        <v>-0.29576026289235902</v>
      </c>
      <c r="H583" s="24">
        <v>0.448019422622501</v>
      </c>
      <c r="I583" s="24">
        <v>0.38622647416647499</v>
      </c>
      <c r="J583" s="24">
        <v>-0.99092731990559502</v>
      </c>
      <c r="K583" s="24">
        <v>-0.65149550457836003</v>
      </c>
      <c r="L583" s="24">
        <v>-0.30836042788190299</v>
      </c>
      <c r="M583" s="25" cm="1">
        <f t="array" ref="M583">SUMPRODUCT(B583:L583,$B$2:$L$2)</f>
        <v>0.51064300869021195</v>
      </c>
      <c r="N583" s="25" cm="1">
        <f t="array" ref="N583">SQRT(MMULT(MMULT((B583:L583*$B$3:$L$3),($B$11:$L$21)),TRANSPOSE(B583:L583*$B$3:$L$3)))</f>
        <v>1.2741559279208701</v>
      </c>
      <c r="O583" s="24">
        <f t="shared" si="16"/>
        <v>0.40076963698113799</v>
      </c>
      <c r="P583" s="25" cm="1">
        <f t="array" ref="P583">SUMPRODUCT($B583:$L583,$B$5:$L$5)+SUMPRODUCT($B583:$L583,$B$4:$L$4)*$B$2</f>
        <v>0.51064300869021195</v>
      </c>
      <c r="Q583" s="25" cm="1">
        <f t="array" ref="Q583">SQRT((SUMPRODUCT($B583:$L583,$B$4:$L$4)^2)*($B$3^2)+SUMPRODUCT(($B583:$L583^2),($B$6:$L$6^2)))</f>
        <v>1.2362578092874701</v>
      </c>
      <c r="R583" s="24">
        <f t="shared" si="17"/>
        <v>0.41305543621562602</v>
      </c>
    </row>
    <row r="584" spans="1:18" x14ac:dyDescent="0.3">
      <c r="A584" s="24">
        <v>547</v>
      </c>
      <c r="B584" s="24">
        <v>1.3525577049211399</v>
      </c>
      <c r="C584" s="24">
        <v>8.2591217402015096E-2</v>
      </c>
      <c r="D584" s="24">
        <v>-6.8574765533923304E-2</v>
      </c>
      <c r="E584" s="24">
        <v>1.3197689388340299</v>
      </c>
      <c r="F584" s="24">
        <v>-0.70354662815203795</v>
      </c>
      <c r="G584" s="24">
        <v>1.62263196690301</v>
      </c>
      <c r="H584" s="24">
        <v>0.16247757447899999</v>
      </c>
      <c r="I584" s="24">
        <v>1.43624296417811</v>
      </c>
      <c r="J584" s="24">
        <v>1.74031466526093</v>
      </c>
      <c r="K584" s="24">
        <v>0.416268830295491</v>
      </c>
      <c r="L584" s="24">
        <v>-6.3607324685877602</v>
      </c>
      <c r="M584" s="25" cm="1">
        <f t="array" ref="M584">SUMPRODUCT(B584:L584,$B$2:$L$2)</f>
        <v>-0.24424785908178401</v>
      </c>
      <c r="N584" s="25" cm="1">
        <f t="array" ref="N584">SQRT(MMULT(MMULT((B584:L584*$B$3:$L$3),($B$11:$L$21)),TRANSPOSE(B584:L584*$B$3:$L$3)))</f>
        <v>1.23790114664038</v>
      </c>
      <c r="O584" s="24">
        <f t="shared" si="16"/>
        <v>-0.19730804817869699</v>
      </c>
      <c r="P584" s="25" cm="1">
        <f t="array" ref="P584">SUMPRODUCT($B584:$L584,$B$5:$L$5)+SUMPRODUCT($B584:$L584,$B$4:$L$4)*$B$2</f>
        <v>-0.244247859081788</v>
      </c>
      <c r="Q584" s="25" cm="1">
        <f t="array" ref="Q584">SQRT((SUMPRODUCT($B584:$L584,$B$4:$L$4)^2)*($B$3^2)+SUMPRODUCT(($B584:$L584^2),($B$6:$L$6^2)))</f>
        <v>1.22070615046651</v>
      </c>
      <c r="R584" s="24">
        <f t="shared" si="17"/>
        <v>-0.20008735025087401</v>
      </c>
    </row>
    <row r="585" spans="1:18" x14ac:dyDescent="0.3">
      <c r="A585" s="24">
        <v>548</v>
      </c>
      <c r="B585" s="24">
        <v>1.59723041205845</v>
      </c>
      <c r="C585" s="24">
        <v>-0.70116366074525605</v>
      </c>
      <c r="D585" s="24">
        <v>-0.81313671732539505</v>
      </c>
      <c r="E585" s="24">
        <v>-0.95241198186429099</v>
      </c>
      <c r="F585" s="24">
        <v>0.101431036302512</v>
      </c>
      <c r="G585" s="24">
        <v>1.46476386300476E-2</v>
      </c>
      <c r="H585" s="24">
        <v>1.4777434136894301</v>
      </c>
      <c r="I585" s="24">
        <v>0.99699601321415598</v>
      </c>
      <c r="J585" s="24">
        <v>-0.51224538446488199</v>
      </c>
      <c r="K585" s="24">
        <v>0.30157763812795302</v>
      </c>
      <c r="L585" s="24">
        <v>-0.51066840762272603</v>
      </c>
      <c r="M585" s="25" cm="1">
        <f t="array" ref="M585">SUMPRODUCT(B585:L585,$B$2:$L$2)</f>
        <v>-0.18370466673970401</v>
      </c>
      <c r="N585" s="25" cm="1">
        <f t="array" ref="N585">SQRT(MMULT(MMULT((B585:L585*$B$3:$L$3),($B$11:$L$21)),TRANSPOSE(B585:L585*$B$3:$L$3)))</f>
        <v>0.78758788155763404</v>
      </c>
      <c r="O585" s="24">
        <f t="shared" si="16"/>
        <v>-0.23324973763738799</v>
      </c>
      <c r="P585" s="25" cm="1">
        <f t="array" ref="P585">SUMPRODUCT($B585:$L585,$B$5:$L$5)+SUMPRODUCT($B585:$L585,$B$4:$L$4)*$B$2</f>
        <v>-0.18370466673970501</v>
      </c>
      <c r="Q585" s="25" cm="1">
        <f t="array" ref="Q585">SQRT((SUMPRODUCT($B585:$L585,$B$4:$L$4)^2)*($B$3^2)+SUMPRODUCT(($B585:$L585^2),($B$6:$L$6^2)))</f>
        <v>0.67592518520224798</v>
      </c>
      <c r="R585" s="24">
        <f t="shared" si="17"/>
        <v>-0.271782544520422</v>
      </c>
    </row>
    <row r="586" spans="1:18" x14ac:dyDescent="0.3">
      <c r="A586" s="24">
        <v>549</v>
      </c>
      <c r="B586" s="24">
        <v>1.2010499215728101</v>
      </c>
      <c r="C586" s="24">
        <v>1.2828555656399001</v>
      </c>
      <c r="D586" s="24">
        <v>-0.34743951994334399</v>
      </c>
      <c r="E586" s="24">
        <v>0.86905462645229703</v>
      </c>
      <c r="F586" s="24">
        <v>0.61181073965955202</v>
      </c>
      <c r="G586" s="24">
        <v>-0.54600045555201904</v>
      </c>
      <c r="H586" s="24">
        <v>-5.0930367862544602E-2</v>
      </c>
      <c r="I586" s="24">
        <v>-0.82262999458965003</v>
      </c>
      <c r="J586" s="24">
        <v>-0.44476237661231499</v>
      </c>
      <c r="K586" s="24">
        <v>0.728900496275252</v>
      </c>
      <c r="L586" s="24">
        <v>-1.48190863503995</v>
      </c>
      <c r="M586" s="25" cm="1">
        <f t="array" ref="M586">SUMPRODUCT(B586:L586,$B$2:$L$2)</f>
        <v>2.3588911198404301E-2</v>
      </c>
      <c r="N586" s="25" cm="1">
        <f t="array" ref="N586">SQRT(MMULT(MMULT((B586:L586*$B$3:$L$3),($B$11:$L$21)),TRANSPOSE(B586:L586*$B$3:$L$3)))</f>
        <v>0.69230853277443205</v>
      </c>
      <c r="O586" s="24">
        <f t="shared" si="16"/>
        <v>3.4072830366356402E-2</v>
      </c>
      <c r="P586" s="25" cm="1">
        <f t="array" ref="P586">SUMPRODUCT($B586:$L586,$B$5:$L$5)+SUMPRODUCT($B586:$L586,$B$4:$L$4)*$B$2</f>
        <v>2.3588911198405099E-2</v>
      </c>
      <c r="Q586" s="25" cm="1">
        <f t="array" ref="Q586">SQRT((SUMPRODUCT($B586:$L586,$B$4:$L$4)^2)*($B$3^2)+SUMPRODUCT(($B586:$L586^2),($B$6:$L$6^2)))</f>
        <v>0.62311264429825397</v>
      </c>
      <c r="R586" s="24">
        <f t="shared" si="17"/>
        <v>3.7856576036858901E-2</v>
      </c>
    </row>
    <row r="587" spans="1:18" x14ac:dyDescent="0.3">
      <c r="A587" s="24">
        <v>550</v>
      </c>
      <c r="B587" s="24">
        <v>-0.354338312816673</v>
      </c>
      <c r="C587" s="24">
        <v>0.42511803576305601</v>
      </c>
      <c r="D587" s="24">
        <v>0.96201092770525398</v>
      </c>
      <c r="E587" s="24">
        <v>-8.0337342250869498E-2</v>
      </c>
      <c r="F587" s="24">
        <v>-0.17892908680342401</v>
      </c>
      <c r="G587" s="24">
        <v>-0.99766843363279101</v>
      </c>
      <c r="H587" s="24">
        <v>1.3626241421974301</v>
      </c>
      <c r="I587" s="24">
        <v>0.11017162121827601</v>
      </c>
      <c r="J587" s="24">
        <v>0.13065131665098501</v>
      </c>
      <c r="K587" s="24">
        <v>-0.61815039298598595</v>
      </c>
      <c r="L587" s="24">
        <v>0.23884752495473999</v>
      </c>
      <c r="M587" s="25" cm="1">
        <f t="array" ref="M587">SUMPRODUCT(B587:L587,$B$2:$L$2)</f>
        <v>0.25713292599249898</v>
      </c>
      <c r="N587" s="25" cm="1">
        <f t="array" ref="N587">SQRT(MMULT(MMULT((B587:L587*$B$3:$L$3),($B$11:$L$21)),TRANSPOSE(B587:L587*$B$3:$L$3)))</f>
        <v>0.65075724310354299</v>
      </c>
      <c r="O587" s="24">
        <f t="shared" si="16"/>
        <v>0.39512879605642198</v>
      </c>
      <c r="P587" s="25" cm="1">
        <f t="array" ref="P587">SUMPRODUCT($B587:$L587,$B$5:$L$5)+SUMPRODUCT($B587:$L587,$B$4:$L$4)*$B$2</f>
        <v>0.25713292599249998</v>
      </c>
      <c r="Q587" s="25" cm="1">
        <f t="array" ref="Q587">SQRT((SUMPRODUCT($B587:$L587,$B$4:$L$4)^2)*($B$3^2)+SUMPRODUCT(($B587:$L587^2),($B$6:$L$6^2)))</f>
        <v>0.69661360613877699</v>
      </c>
      <c r="R587" s="24">
        <f t="shared" si="17"/>
        <v>0.36911843772008601</v>
      </c>
    </row>
    <row r="588" spans="1:18" x14ac:dyDescent="0.3">
      <c r="A588" s="24">
        <v>551</v>
      </c>
      <c r="B588" s="24">
        <v>0.23537227245659001</v>
      </c>
      <c r="C588" s="24">
        <v>0.79950343820876701</v>
      </c>
      <c r="D588" s="24">
        <v>-3.2214116677919298E-2</v>
      </c>
      <c r="E588" s="24">
        <v>-0.97556618900069403</v>
      </c>
      <c r="F588" s="24">
        <v>0.45006669484054002</v>
      </c>
      <c r="G588" s="24">
        <v>0.63272434567981395</v>
      </c>
      <c r="H588" s="24">
        <v>1.52702999613917</v>
      </c>
      <c r="I588" s="24">
        <v>0.316555465396338</v>
      </c>
      <c r="J588" s="24">
        <v>0.67199971946399895</v>
      </c>
      <c r="K588" s="24">
        <v>-0.164527495005064</v>
      </c>
      <c r="L588" s="24">
        <v>-2.4609441315015399</v>
      </c>
      <c r="M588" s="25" cm="1">
        <f t="array" ref="M588">SUMPRODUCT(B588:L588,$B$2:$L$2)</f>
        <v>-6.0683894699209498E-2</v>
      </c>
      <c r="N588" s="25" cm="1">
        <f t="array" ref="N588">SQRT(MMULT(MMULT((B588:L588*$B$3:$L$3),($B$11:$L$21)),TRANSPOSE(B588:L588*$B$3:$L$3)))</f>
        <v>0.63406004539008598</v>
      </c>
      <c r="O588" s="24">
        <f t="shared" si="16"/>
        <v>-9.5706857955188795E-2</v>
      </c>
      <c r="P588" s="25" cm="1">
        <f t="array" ref="P588">SUMPRODUCT($B588:$L588,$B$5:$L$5)+SUMPRODUCT($B588:$L588,$B$4:$L$4)*$B$2</f>
        <v>-6.0683894699209602E-2</v>
      </c>
      <c r="Q588" s="25" cm="1">
        <f t="array" ref="Q588">SQRT((SUMPRODUCT($B588:$L588,$B$4:$L$4)^2)*($B$3^2)+SUMPRODUCT(($B588:$L588^2),($B$6:$L$6^2)))</f>
        <v>0.62958461904095697</v>
      </c>
      <c r="R588" s="24">
        <f t="shared" si="17"/>
        <v>-9.6387193816216604E-2</v>
      </c>
    </row>
    <row r="589" spans="1:18" x14ac:dyDescent="0.3">
      <c r="A589" s="24">
        <v>552</v>
      </c>
      <c r="B589" s="24">
        <v>0.11554429280985699</v>
      </c>
      <c r="C589" s="24">
        <v>0.323705434251853</v>
      </c>
      <c r="D589" s="24">
        <v>-0.88444609333317403</v>
      </c>
      <c r="E589" s="24">
        <v>-0.97737303101198802</v>
      </c>
      <c r="F589" s="24">
        <v>1.78104561703415</v>
      </c>
      <c r="G589" s="24">
        <v>1.8345807483565899</v>
      </c>
      <c r="H589" s="24">
        <v>7.2915644314754099E-2</v>
      </c>
      <c r="I589" s="24">
        <v>-0.55092876796860901</v>
      </c>
      <c r="J589" s="24">
        <v>0.45728491436213498</v>
      </c>
      <c r="K589" s="24">
        <v>0.115595008473021</v>
      </c>
      <c r="L589" s="24">
        <v>-1.2879237672885899</v>
      </c>
      <c r="M589" s="25" cm="1">
        <f t="array" ref="M589">SUMPRODUCT(B589:L589,$B$2:$L$2)</f>
        <v>-9.9502785967622104E-2</v>
      </c>
      <c r="N589" s="25" cm="1">
        <f t="array" ref="N589">SQRT(MMULT(MMULT((B589:L589*$B$3:$L$3),($B$11:$L$21)),TRANSPOSE(B589:L589*$B$3:$L$3)))</f>
        <v>0.74580324912122198</v>
      </c>
      <c r="O589" s="24">
        <f t="shared" si="16"/>
        <v>-0.13341693816011899</v>
      </c>
      <c r="P589" s="25" cm="1">
        <f t="array" ref="P589">SUMPRODUCT($B589:$L589,$B$5:$L$5)+SUMPRODUCT($B589:$L589,$B$4:$L$4)*$B$2</f>
        <v>-9.9502785967622395E-2</v>
      </c>
      <c r="Q589" s="25" cm="1">
        <f t="array" ref="Q589">SQRT((SUMPRODUCT($B589:$L589,$B$4:$L$4)^2)*($B$3^2)+SUMPRODUCT(($B589:$L589^2),($B$6:$L$6^2)))</f>
        <v>0.77539619538394899</v>
      </c>
      <c r="R589" s="24">
        <f t="shared" si="17"/>
        <v>-0.128325089238221</v>
      </c>
    </row>
    <row r="590" spans="1:18" x14ac:dyDescent="0.3">
      <c r="A590" s="24">
        <v>553</v>
      </c>
      <c r="B590" s="24">
        <v>0.248996820759362</v>
      </c>
      <c r="C590" s="24">
        <v>0.75185787111122904</v>
      </c>
      <c r="D590" s="24">
        <v>1.49056140764497</v>
      </c>
      <c r="E590" s="24">
        <v>-7.1278166714225696E-2</v>
      </c>
      <c r="F590" s="24">
        <v>0.95442023242141005</v>
      </c>
      <c r="G590" s="24">
        <v>-0.99123061089773101</v>
      </c>
      <c r="H590" s="24">
        <v>1.0567886913325</v>
      </c>
      <c r="I590" s="24">
        <v>0.98448194180862403</v>
      </c>
      <c r="J590" s="24">
        <v>0.457890251812759</v>
      </c>
      <c r="K590" s="24">
        <v>-0.82544818561671995</v>
      </c>
      <c r="L590" s="24">
        <v>-3.0570402536621799</v>
      </c>
      <c r="M590" s="25" cm="1">
        <f t="array" ref="M590">SUMPRODUCT(B590:L590,$B$2:$L$2)</f>
        <v>0.28719472947715002</v>
      </c>
      <c r="N590" s="25" cm="1">
        <f t="array" ref="N590">SQRT(MMULT(MMULT((B590:L590*$B$3:$L$3),($B$11:$L$21)),TRANSPOSE(B590:L590*$B$3:$L$3)))</f>
        <v>1.1368354722662199</v>
      </c>
      <c r="O590" s="24">
        <f t="shared" si="16"/>
        <v>0.25262646749106299</v>
      </c>
      <c r="P590" s="25" cm="1">
        <f t="array" ref="P590">SUMPRODUCT($B590:$L590,$B$5:$L$5)+SUMPRODUCT($B590:$L590,$B$4:$L$4)*$B$2</f>
        <v>0.28719472947715002</v>
      </c>
      <c r="Q590" s="25" cm="1">
        <f t="array" ref="Q590">SQRT((SUMPRODUCT($B590:$L590,$B$4:$L$4)^2)*($B$3^2)+SUMPRODUCT(($B590:$L590^2),($B$6:$L$6^2)))</f>
        <v>1.1977575892255901</v>
      </c>
      <c r="R590" s="24">
        <f t="shared" si="17"/>
        <v>0.239777006683661</v>
      </c>
    </row>
    <row r="591" spans="1:18" x14ac:dyDescent="0.3">
      <c r="A591" s="24">
        <v>554</v>
      </c>
      <c r="B591" s="24">
        <v>1.00864782121703</v>
      </c>
      <c r="C591" s="24">
        <v>0.20109337245575901</v>
      </c>
      <c r="D591" s="24">
        <v>0.96112937453001701</v>
      </c>
      <c r="E591" s="24">
        <v>-0.67599488407057395</v>
      </c>
      <c r="F591" s="24">
        <v>1.39584000441263</v>
      </c>
      <c r="G591" s="24">
        <v>-0.97757581590041798</v>
      </c>
      <c r="H591" s="24">
        <v>-0.63143511971042998</v>
      </c>
      <c r="I591" s="24">
        <v>1.4184076997200401</v>
      </c>
      <c r="J591" s="24">
        <v>1.01218971991171</v>
      </c>
      <c r="K591" s="24">
        <v>1.46483852373405</v>
      </c>
      <c r="L591" s="24">
        <v>-4.1771406962998201</v>
      </c>
      <c r="M591" s="25" cm="1">
        <f t="array" ref="M591">SUMPRODUCT(B591:L591,$B$2:$L$2)</f>
        <v>0.14145904385115701</v>
      </c>
      <c r="N591" s="25" cm="1">
        <f t="array" ref="N591">SQRT(MMULT(MMULT((B591:L591*$B$3:$L$3),($B$11:$L$21)),TRANSPOSE(B591:L591*$B$3:$L$3)))</f>
        <v>0.91329849129132401</v>
      </c>
      <c r="O591" s="24">
        <f t="shared" si="16"/>
        <v>0.15488807350502301</v>
      </c>
      <c r="P591" s="25" cm="1">
        <f t="array" ref="P591">SUMPRODUCT($B591:$L591,$B$5:$L$5)+SUMPRODUCT($B591:$L591,$B$4:$L$4)*$B$2</f>
        <v>0.14145904385115601</v>
      </c>
      <c r="Q591" s="25" cm="1">
        <f t="array" ref="Q591">SQRT((SUMPRODUCT($B591:$L591,$B$4:$L$4)^2)*($B$3^2)+SUMPRODUCT(($B591:$L591^2),($B$6:$L$6^2)))</f>
        <v>1.0831448621008699</v>
      </c>
      <c r="R591" s="24">
        <f t="shared" si="17"/>
        <v>0.13060029992367</v>
      </c>
    </row>
    <row r="592" spans="1:18" x14ac:dyDescent="0.3">
      <c r="A592" s="24">
        <v>555</v>
      </c>
      <c r="B592" s="24">
        <v>0.16120911378000499</v>
      </c>
      <c r="C592" s="24">
        <v>-0.92041984612248995</v>
      </c>
      <c r="D592" s="24">
        <v>0.79108626951328698</v>
      </c>
      <c r="E592" s="24">
        <v>0.44057971636653398</v>
      </c>
      <c r="F592" s="24">
        <v>-0.62474797476078703</v>
      </c>
      <c r="G592" s="24">
        <v>-0.65426483031760396</v>
      </c>
      <c r="H592" s="24">
        <v>1.20175498713803</v>
      </c>
      <c r="I592" s="24">
        <v>0.94486978787813902</v>
      </c>
      <c r="J592" s="24">
        <v>8.4611673782198693E-2</v>
      </c>
      <c r="K592" s="24">
        <v>-7.9923407686443196E-2</v>
      </c>
      <c r="L592" s="24">
        <v>-0.34475548957087199</v>
      </c>
      <c r="M592" s="25" cm="1">
        <f t="array" ref="M592">SUMPRODUCT(B592:L592,$B$2:$L$2)</f>
        <v>0.14497128444707399</v>
      </c>
      <c r="N592" s="25" cm="1">
        <f t="array" ref="N592">SQRT(MMULT(MMULT((B592:L592*$B$3:$L$3),($B$11:$L$21)),TRANSPOSE(B592:L592*$B$3:$L$3)))</f>
        <v>0.62651710653034498</v>
      </c>
      <c r="O592" s="24">
        <f t="shared" si="16"/>
        <v>0.23139238008986801</v>
      </c>
      <c r="P592" s="25" cm="1">
        <f t="array" ref="P592">SUMPRODUCT($B592:$L592,$B$5:$L$5)+SUMPRODUCT($B592:$L592,$B$4:$L$4)*$B$2</f>
        <v>0.144971284447073</v>
      </c>
      <c r="Q592" s="25" cm="1">
        <f t="array" ref="Q592">SQRT((SUMPRODUCT($B592:$L592,$B$4:$L$4)^2)*($B$3^2)+SUMPRODUCT(($B592:$L592^2),($B$6:$L$6^2)))</f>
        <v>0.67419489610300298</v>
      </c>
      <c r="R592" s="24">
        <f t="shared" si="17"/>
        <v>0.215028748044578</v>
      </c>
    </row>
    <row r="593" spans="1:18" x14ac:dyDescent="0.3">
      <c r="A593" s="24">
        <v>556</v>
      </c>
      <c r="B593" s="24">
        <v>1.1456020617906799</v>
      </c>
      <c r="C593" s="24">
        <v>1.7438825015405399</v>
      </c>
      <c r="D593" s="24">
        <v>0.95218121913183795</v>
      </c>
      <c r="E593" s="24">
        <v>0.60673983465966996</v>
      </c>
      <c r="F593" s="24">
        <v>-0.44251779386213103</v>
      </c>
      <c r="G593" s="24">
        <v>-0.65143773980961095</v>
      </c>
      <c r="H593" s="24">
        <v>-0.72720451065503799</v>
      </c>
      <c r="I593" s="24">
        <v>1.5912942199176301</v>
      </c>
      <c r="J593" s="24">
        <v>-0.52534309358290399</v>
      </c>
      <c r="K593" s="24">
        <v>1.09782541842424</v>
      </c>
      <c r="L593" s="24">
        <v>-3.7910221175549199</v>
      </c>
      <c r="M593" s="25" cm="1">
        <f t="array" ref="M593">SUMPRODUCT(B593:L593,$B$2:$L$2)</f>
        <v>0.20909227011870499</v>
      </c>
      <c r="N593" s="25" cm="1">
        <f t="array" ref="N593">SQRT(MMULT(MMULT((B593:L593*$B$3:$L$3),($B$11:$L$21)),TRANSPOSE(B593:L593*$B$3:$L$3)))</f>
        <v>1.16211762429637</v>
      </c>
      <c r="O593" s="24">
        <f t="shared" si="16"/>
        <v>0.17992349977938299</v>
      </c>
      <c r="P593" s="25" cm="1">
        <f t="array" ref="P593">SUMPRODUCT($B593:$L593,$B$5:$L$5)+SUMPRODUCT($B593:$L593,$B$4:$L$4)*$B$2</f>
        <v>0.20909227011870399</v>
      </c>
      <c r="Q593" s="25" cm="1">
        <f t="array" ref="Q593">SQRT((SUMPRODUCT($B593:$L593,$B$4:$L$4)^2)*($B$3^2)+SUMPRODUCT(($B593:$L593^2),($B$6:$L$6^2)))</f>
        <v>1.1803328717725099</v>
      </c>
      <c r="R593" s="24">
        <f t="shared" si="17"/>
        <v>0.177146866887397</v>
      </c>
    </row>
    <row r="594" spans="1:18" x14ac:dyDescent="0.3">
      <c r="A594" s="24">
        <v>557</v>
      </c>
      <c r="B594" s="24">
        <v>1.80990298366366</v>
      </c>
      <c r="C594" s="24">
        <v>1.4242771477343801</v>
      </c>
      <c r="D594" s="24">
        <v>0.48586331202105099</v>
      </c>
      <c r="E594" s="24">
        <v>0.231974364864445</v>
      </c>
      <c r="F594" s="24">
        <v>1.66767339446969</v>
      </c>
      <c r="G594" s="24">
        <v>1.5137574728146399</v>
      </c>
      <c r="H594" s="24">
        <v>1.0578330569655201</v>
      </c>
      <c r="I594" s="24">
        <v>-0.48356326611754202</v>
      </c>
      <c r="J594" s="24">
        <v>1.7987421791126501</v>
      </c>
      <c r="K594" s="24">
        <v>-0.83279315152396705</v>
      </c>
      <c r="L594" s="24">
        <v>-7.6736674940045297</v>
      </c>
      <c r="M594" s="25" cm="1">
        <f t="array" ref="M594">SUMPRODUCT(B594:L594,$B$2:$L$2)</f>
        <v>-0.13034832304733299</v>
      </c>
      <c r="N594" s="25" cm="1">
        <f t="array" ref="N594">SQRT(MMULT(MMULT((B594:L594*$B$3:$L$3),($B$11:$L$21)),TRANSPOSE(B594:L594*$B$3:$L$3)))</f>
        <v>1.37849113792411</v>
      </c>
      <c r="O594" s="24">
        <f t="shared" si="16"/>
        <v>-9.4558694982708705E-2</v>
      </c>
      <c r="P594" s="25" cm="1">
        <f t="array" ref="P594">SUMPRODUCT($B594:$L594,$B$5:$L$5)+SUMPRODUCT($B594:$L594,$B$4:$L$4)*$B$2</f>
        <v>-0.13034832304733601</v>
      </c>
      <c r="Q594" s="25" cm="1">
        <f t="array" ref="Q594">SQRT((SUMPRODUCT($B594:$L594,$B$4:$L$4)^2)*($B$3^2)+SUMPRODUCT(($B594:$L594^2),($B$6:$L$6^2)))</f>
        <v>1.4937649136618201</v>
      </c>
      <c r="R594" s="24">
        <f t="shared" si="17"/>
        <v>-8.7261604456754599E-2</v>
      </c>
    </row>
    <row r="595" spans="1:18" x14ac:dyDescent="0.3">
      <c r="A595" s="24">
        <v>558</v>
      </c>
      <c r="B595" s="24">
        <v>-0.74185657194666799</v>
      </c>
      <c r="C595" s="24">
        <v>1.4584522426084801</v>
      </c>
      <c r="D595" s="24">
        <v>0.89432969987391098</v>
      </c>
      <c r="E595" s="24">
        <v>0.31758118446122202</v>
      </c>
      <c r="F595" s="24">
        <v>1.3305947095811099</v>
      </c>
      <c r="G595" s="24">
        <v>-9.5265418604773E-3</v>
      </c>
      <c r="H595" s="24">
        <v>-0.47447256134698201</v>
      </c>
      <c r="I595" s="24">
        <v>-4.3252400763335301E-2</v>
      </c>
      <c r="J595" s="24">
        <v>0.58359342240209799</v>
      </c>
      <c r="K595" s="24">
        <v>1.59016156355236</v>
      </c>
      <c r="L595" s="24">
        <v>-3.9056047465617101</v>
      </c>
      <c r="M595" s="25" cm="1">
        <f t="array" ref="M595">SUMPRODUCT(B595:L595,$B$2:$L$2)</f>
        <v>0.20653750533165999</v>
      </c>
      <c r="N595" s="25" cm="1">
        <f t="array" ref="N595">SQRT(MMULT(MMULT((B595:L595*$B$3:$L$3),($B$11:$L$21)),TRANSPOSE(B595:L595*$B$3:$L$3)))</f>
        <v>0.98193119242321703</v>
      </c>
      <c r="O595" s="24">
        <f t="shared" si="16"/>
        <v>0.21033806332393301</v>
      </c>
      <c r="P595" s="25" cm="1">
        <f t="array" ref="P595">SUMPRODUCT($B595:$L595,$B$5:$L$5)+SUMPRODUCT($B595:$L595,$B$4:$L$4)*$B$2</f>
        <v>0.20653750533165999</v>
      </c>
      <c r="Q595" s="25" cm="1">
        <f t="array" ref="Q595">SQRT((SUMPRODUCT($B595:$L595,$B$4:$L$4)^2)*($B$3^2)+SUMPRODUCT(($B595:$L595^2),($B$6:$L$6^2)))</f>
        <v>1.0225831789448201</v>
      </c>
      <c r="R595" s="24">
        <f t="shared" si="17"/>
        <v>0.20197623976641299</v>
      </c>
    </row>
    <row r="596" spans="1:18" x14ac:dyDescent="0.3">
      <c r="A596" s="24">
        <v>559</v>
      </c>
      <c r="B596" s="24">
        <v>-0.25384804421145402</v>
      </c>
      <c r="C596" s="24">
        <v>1.90703131662293</v>
      </c>
      <c r="D596" s="24">
        <v>-0.58723624937116403</v>
      </c>
      <c r="E596" s="24">
        <v>-0.17896046047681399</v>
      </c>
      <c r="F596" s="24">
        <v>1.87527250071162</v>
      </c>
      <c r="G596" s="24">
        <v>1.3616744824848901</v>
      </c>
      <c r="H596" s="24">
        <v>1.9656386367868901</v>
      </c>
      <c r="I596" s="24">
        <v>1.07692857320475</v>
      </c>
      <c r="J596" s="24">
        <v>-0.65839775750545904</v>
      </c>
      <c r="K596" s="24">
        <v>0.17006875150617701</v>
      </c>
      <c r="L596" s="24">
        <v>-5.6781717497523498</v>
      </c>
      <c r="M596" s="25" cm="1">
        <f t="array" ref="M596">SUMPRODUCT(B596:L596,$B$2:$L$2)</f>
        <v>-0.16228332712107399</v>
      </c>
      <c r="N596" s="25" cm="1">
        <f t="array" ref="N596">SQRT(MMULT(MMULT((B596:L596*$B$3:$L$3),($B$11:$L$21)),TRANSPOSE(B596:L596*$B$3:$L$3)))</f>
        <v>1.4177511092141599</v>
      </c>
      <c r="O596" s="24">
        <f t="shared" si="16"/>
        <v>-0.114465314868295</v>
      </c>
      <c r="P596" s="25" cm="1">
        <f t="array" ref="P596">SUMPRODUCT($B596:$L596,$B$5:$L$5)+SUMPRODUCT($B596:$L596,$B$4:$L$4)*$B$2</f>
        <v>-0.16228332712107499</v>
      </c>
      <c r="Q596" s="25" cm="1">
        <f t="array" ref="Q596">SQRT((SUMPRODUCT($B596:$L596,$B$4:$L$4)^2)*($B$3^2)+SUMPRODUCT(($B596:$L596^2),($B$6:$L$6^2)))</f>
        <v>1.3151711220367199</v>
      </c>
      <c r="R596" s="24">
        <f t="shared" si="17"/>
        <v>-0.12339331696224901</v>
      </c>
    </row>
    <row r="597" spans="1:18" x14ac:dyDescent="0.3">
      <c r="A597" s="24">
        <v>560</v>
      </c>
      <c r="B597" s="24">
        <v>-9.4261841354918802E-2</v>
      </c>
      <c r="C597" s="24">
        <v>1.5587105903005001</v>
      </c>
      <c r="D597" s="24">
        <v>0.64064062230972096</v>
      </c>
      <c r="E597" s="24">
        <v>1.2517209618381799</v>
      </c>
      <c r="F597" s="24">
        <v>1.0815464720257699</v>
      </c>
      <c r="G597" s="24">
        <v>1.3814738961803401</v>
      </c>
      <c r="H597" s="24">
        <v>-0.392309175197539</v>
      </c>
      <c r="I597" s="24">
        <v>-0.90995040439089803</v>
      </c>
      <c r="J597" s="24">
        <v>1.4342217120235401</v>
      </c>
      <c r="K597" s="24">
        <v>-0.25906326242299899</v>
      </c>
      <c r="L597" s="24">
        <v>-4.6927295713117001</v>
      </c>
      <c r="M597" s="25" cm="1">
        <f t="array" ref="M597">SUMPRODUCT(B597:L597,$B$2:$L$2)</f>
        <v>0.107994699392976</v>
      </c>
      <c r="N597" s="25" cm="1">
        <f t="array" ref="N597">SQRT(MMULT(MMULT((B597:L597*$B$3:$L$3),($B$11:$L$21)),TRANSPOSE(B597:L597*$B$3:$L$3)))</f>
        <v>1.07362359682505</v>
      </c>
      <c r="O597" s="24">
        <f t="shared" si="16"/>
        <v>0.100588977098064</v>
      </c>
      <c r="P597" s="25" cm="1">
        <f t="array" ref="P597">SUMPRODUCT($B597:$L597,$B$5:$L$5)+SUMPRODUCT($B597:$L597,$B$4:$L$4)*$B$2</f>
        <v>0.107994699392975</v>
      </c>
      <c r="Q597" s="25" cm="1">
        <f t="array" ref="Q597">SQRT((SUMPRODUCT($B597:$L597,$B$4:$L$4)^2)*($B$3^2)+SUMPRODUCT(($B597:$L597^2),($B$6:$L$6^2)))</f>
        <v>1.14835195351132</v>
      </c>
      <c r="R597" s="24">
        <f t="shared" si="17"/>
        <v>9.4043206059569506E-2</v>
      </c>
    </row>
    <row r="598" spans="1:18" x14ac:dyDescent="0.3">
      <c r="A598" s="24">
        <v>561</v>
      </c>
      <c r="B598" s="24">
        <v>0.54053916852371797</v>
      </c>
      <c r="C598" s="24">
        <v>0.41361566621153001</v>
      </c>
      <c r="D598" s="24">
        <v>-9.5775789439833003E-2</v>
      </c>
      <c r="E598" s="24">
        <v>-0.65237610142943503</v>
      </c>
      <c r="F598" s="24">
        <v>-0.40128353455656901</v>
      </c>
      <c r="G598" s="24">
        <v>1.5779639621455701</v>
      </c>
      <c r="H598" s="24">
        <v>1.6590762584424701</v>
      </c>
      <c r="I598" s="24">
        <v>0.65856456445206701</v>
      </c>
      <c r="J598" s="24">
        <v>-0.88803432500855295</v>
      </c>
      <c r="K598" s="24">
        <v>0.51239482231265898</v>
      </c>
      <c r="L598" s="24">
        <v>-2.3246846916536201</v>
      </c>
      <c r="M598" s="25" cm="1">
        <f t="array" ref="M598">SUMPRODUCT(B598:L598,$B$2:$L$2)</f>
        <v>-9.2433656066619699E-2</v>
      </c>
      <c r="N598" s="25" cm="1">
        <f t="array" ref="N598">SQRT(MMULT(MMULT((B598:L598*$B$3:$L$3),($B$11:$L$21)),TRANSPOSE(B598:L598*$B$3:$L$3)))</f>
        <v>0.78915541858487503</v>
      </c>
      <c r="O598" s="24">
        <f t="shared" si="16"/>
        <v>-0.117129850330842</v>
      </c>
      <c r="P598" s="25" cm="1">
        <f t="array" ref="P598">SUMPRODUCT($B598:$L598,$B$5:$L$5)+SUMPRODUCT($B598:$L598,$B$4:$L$4)*$B$2</f>
        <v>-9.2433656066620795E-2</v>
      </c>
      <c r="Q598" s="25" cm="1">
        <f t="array" ref="Q598">SQRT((SUMPRODUCT($B598:$L598,$B$4:$L$4)^2)*($B$3^2)+SUMPRODUCT(($B598:$L598^2),($B$6:$L$6^2)))</f>
        <v>0.66125594416875699</v>
      </c>
      <c r="R598" s="24">
        <f t="shared" si="17"/>
        <v>-0.139784990791752</v>
      </c>
    </row>
    <row r="599" spans="1:18" x14ac:dyDescent="0.3">
      <c r="A599" s="24">
        <v>562</v>
      </c>
      <c r="B599" s="24">
        <v>0.963874156511071</v>
      </c>
      <c r="C599" s="24">
        <v>-0.42515173827508801</v>
      </c>
      <c r="D599" s="24">
        <v>-0.29282261696155198</v>
      </c>
      <c r="E599" s="24">
        <v>1.4244628289490699</v>
      </c>
      <c r="F599" s="24">
        <v>1.0913545699296301</v>
      </c>
      <c r="G599" s="24">
        <v>1.83476853382686</v>
      </c>
      <c r="H599" s="24">
        <v>1.6465273716572</v>
      </c>
      <c r="I599" s="24">
        <v>1.8766587236377501</v>
      </c>
      <c r="J599" s="24">
        <v>1.29493366449109</v>
      </c>
      <c r="K599" s="24">
        <v>0.38618388367200002</v>
      </c>
      <c r="L599" s="24">
        <v>-8.8007893774380292</v>
      </c>
      <c r="M599" s="25" cm="1">
        <f t="array" ref="M599">SUMPRODUCT(B599:L599,$B$2:$L$2)</f>
        <v>-0.37093116904809897</v>
      </c>
      <c r="N599" s="25" cm="1">
        <f t="array" ref="N599">SQRT(MMULT(MMULT((B599:L599*$B$3:$L$3),($B$11:$L$21)),TRANSPOSE(B599:L599*$B$3:$L$3)))</f>
        <v>1.7677972858225901</v>
      </c>
      <c r="O599" s="24">
        <f t="shared" si="16"/>
        <v>-0.209826755603088</v>
      </c>
      <c r="P599" s="25" cm="1">
        <f t="array" ref="P599">SUMPRODUCT($B599:$L599,$B$5:$L$5)+SUMPRODUCT($B599:$L599,$B$4:$L$4)*$B$2</f>
        <v>-0.37093116904810502</v>
      </c>
      <c r="Q599" s="25" cm="1">
        <f t="array" ref="Q599">SQRT((SUMPRODUCT($B599:$L599,$B$4:$L$4)^2)*($B$3^2)+SUMPRODUCT(($B599:$L599^2),($B$6:$L$6^2)))</f>
        <v>1.64401736084526</v>
      </c>
      <c r="R599" s="24">
        <f t="shared" si="17"/>
        <v>-0.22562484915450901</v>
      </c>
    </row>
    <row r="600" spans="1:18" x14ac:dyDescent="0.3">
      <c r="A600" s="24">
        <v>563</v>
      </c>
      <c r="B600" s="24">
        <v>0.92705260054115501</v>
      </c>
      <c r="C600" s="24">
        <v>-0.44498274828732898</v>
      </c>
      <c r="D600" s="24">
        <v>-0.36408702496155598</v>
      </c>
      <c r="E600" s="24">
        <v>-0.96565672216772402</v>
      </c>
      <c r="F600" s="24">
        <v>0.45777245156741297</v>
      </c>
      <c r="G600" s="24">
        <v>-0.32045037237683699</v>
      </c>
      <c r="H600" s="24">
        <v>1.63207191434164</v>
      </c>
      <c r="I600" s="24">
        <v>1.4652389016954701</v>
      </c>
      <c r="J600" s="24">
        <v>1.53027687795028</v>
      </c>
      <c r="K600" s="24">
        <v>1.91708681236166</v>
      </c>
      <c r="L600" s="24">
        <v>-4.8343226906641696</v>
      </c>
      <c r="M600" s="25" cm="1">
        <f t="array" ref="M600">SUMPRODUCT(B600:L600,$B$2:$L$2)</f>
        <v>-0.30951881309868101</v>
      </c>
      <c r="N600" s="25" cm="1">
        <f t="array" ref="N600">SQRT(MMULT(MMULT((B600:L600*$B$3:$L$3),($B$11:$L$21)),TRANSPOSE(B600:L600*$B$3:$L$3)))</f>
        <v>0.99225546008779897</v>
      </c>
      <c r="O600" s="24">
        <f t="shared" si="16"/>
        <v>-0.31193460308224802</v>
      </c>
      <c r="P600" s="25" cm="1">
        <f t="array" ref="P600">SUMPRODUCT($B600:$L600,$B$5:$L$5)+SUMPRODUCT($B600:$L600,$B$4:$L$4)*$B$2</f>
        <v>-0.30951881309868301</v>
      </c>
      <c r="Q600" s="25" cm="1">
        <f t="array" ref="Q600">SQRT((SUMPRODUCT($B600:$L600,$B$4:$L$4)^2)*($B$3^2)+SUMPRODUCT(($B600:$L600^2),($B$6:$L$6^2)))</f>
        <v>1.01672282664678</v>
      </c>
      <c r="R600" s="24">
        <f t="shared" si="17"/>
        <v>-0.30442791780282502</v>
      </c>
    </row>
    <row r="601" spans="1:18" x14ac:dyDescent="0.3">
      <c r="A601" s="24">
        <v>564</v>
      </c>
      <c r="B601" s="24">
        <v>1.92883674922746E-2</v>
      </c>
      <c r="C601" s="24">
        <v>-0.23555599698122101</v>
      </c>
      <c r="D601" s="24">
        <v>1.3427294235918501</v>
      </c>
      <c r="E601" s="24">
        <v>0.62749126037591996</v>
      </c>
      <c r="F601" s="24">
        <v>1.8284141082485601</v>
      </c>
      <c r="G601" s="24">
        <v>1.1837797218525601</v>
      </c>
      <c r="H601" s="24">
        <v>1.75218738366845E-2</v>
      </c>
      <c r="I601" s="24">
        <v>0.16797917818465299</v>
      </c>
      <c r="J601" s="24">
        <v>-0.33538953627808898</v>
      </c>
      <c r="K601" s="24">
        <v>0.49269155067437298</v>
      </c>
      <c r="L601" s="24">
        <v>-4.1089499509975704</v>
      </c>
      <c r="M601" s="25" cm="1">
        <f t="array" ref="M601">SUMPRODUCT(B601:L601,$B$2:$L$2)</f>
        <v>0.24436414351173</v>
      </c>
      <c r="N601" s="25" cm="1">
        <f t="array" ref="N601">SQRT(MMULT(MMULT((B601:L601*$B$3:$L$3),($B$11:$L$21)),TRANSPOSE(B601:L601*$B$3:$L$3)))</f>
        <v>1.1215021052309</v>
      </c>
      <c r="O601" s="24">
        <f t="shared" si="16"/>
        <v>0.217890044407379</v>
      </c>
      <c r="P601" s="25" cm="1">
        <f t="array" ref="P601">SUMPRODUCT($B601:$L601,$B$5:$L$5)+SUMPRODUCT($B601:$L601,$B$4:$L$4)*$B$2</f>
        <v>0.244364143511727</v>
      </c>
      <c r="Q601" s="25" cm="1">
        <f t="array" ref="Q601">SQRT((SUMPRODUCT($B601:$L601,$B$4:$L$4)^2)*($B$3^2)+SUMPRODUCT(($B601:$L601^2),($B$6:$L$6^2)))</f>
        <v>1.18847975698726</v>
      </c>
      <c r="R601" s="24">
        <f t="shared" si="17"/>
        <v>0.20561069052718101</v>
      </c>
    </row>
    <row r="602" spans="1:18" x14ac:dyDescent="0.3">
      <c r="A602" s="24">
        <v>565</v>
      </c>
      <c r="B602" s="24">
        <v>1.1854416918564199</v>
      </c>
      <c r="C602" s="24">
        <v>0.67102152169571905</v>
      </c>
      <c r="D602" s="24">
        <v>0.78174897542580002</v>
      </c>
      <c r="E602" s="24">
        <v>-0.94358982109057699</v>
      </c>
      <c r="F602" s="24">
        <v>0.30313179588371397</v>
      </c>
      <c r="G602" s="24">
        <v>1.0837319746915901</v>
      </c>
      <c r="H602" s="24">
        <v>0.966915135545795</v>
      </c>
      <c r="I602" s="24">
        <v>-0.433264409687457</v>
      </c>
      <c r="J602" s="24">
        <v>9.7323927557397799E-2</v>
      </c>
      <c r="K602" s="24">
        <v>1.69139506216979</v>
      </c>
      <c r="L602" s="24">
        <v>-4.4038558540481896</v>
      </c>
      <c r="M602" s="25" cm="1">
        <f t="array" ref="M602">SUMPRODUCT(B602:L602,$B$2:$L$2)</f>
        <v>-2.0528164309470399E-2</v>
      </c>
      <c r="N602" s="25" cm="1">
        <f t="array" ref="N602">SQRT(MMULT(MMULT((B602:L602*$B$3:$L$3),($B$11:$L$21)),TRANSPOSE(B602:L602*$B$3:$L$3)))</f>
        <v>0.80871808343007401</v>
      </c>
      <c r="O602" s="24">
        <f t="shared" si="16"/>
        <v>-2.53835851207912E-2</v>
      </c>
      <c r="P602" s="25" cm="1">
        <f t="array" ref="P602">SUMPRODUCT($B602:$L602,$B$5:$L$5)+SUMPRODUCT($B602:$L602,$B$4:$L$4)*$B$2</f>
        <v>-2.0528164309470898E-2</v>
      </c>
      <c r="Q602" s="25" cm="1">
        <f t="array" ref="Q602">SQRT((SUMPRODUCT($B602:$L602,$B$4:$L$4)^2)*($B$3^2)+SUMPRODUCT(($B602:$L602^2),($B$6:$L$6^2)))</f>
        <v>0.98956713558133602</v>
      </c>
      <c r="R602" s="24">
        <f t="shared" si="17"/>
        <v>-2.0744589802299099E-2</v>
      </c>
    </row>
    <row r="603" spans="1:18" x14ac:dyDescent="0.3">
      <c r="A603" s="24">
        <v>566</v>
      </c>
      <c r="B603" s="24">
        <v>0.62329496805246798</v>
      </c>
      <c r="C603" s="24">
        <v>-4.8708947666229498E-2</v>
      </c>
      <c r="D603" s="24">
        <v>-0.79562086533812604</v>
      </c>
      <c r="E603" s="24">
        <v>-0.82933907083187097</v>
      </c>
      <c r="F603" s="24">
        <v>-0.13477328657974699</v>
      </c>
      <c r="G603" s="24">
        <v>0.89249844079615204</v>
      </c>
      <c r="H603" s="24">
        <v>1.3246430839824399</v>
      </c>
      <c r="I603" s="24">
        <v>0.43348601278390297</v>
      </c>
      <c r="J603" s="24">
        <v>1.3211572961496301</v>
      </c>
      <c r="K603" s="24">
        <v>1.3751019837043199</v>
      </c>
      <c r="L603" s="24">
        <v>-3.16173961505294</v>
      </c>
      <c r="M603" s="25" cm="1">
        <f t="array" ref="M603">SUMPRODUCT(B603:L603,$B$2:$L$2)</f>
        <v>-0.32012044294188502</v>
      </c>
      <c r="N603" s="25" cm="1">
        <f t="array" ref="N603">SQRT(MMULT(MMULT((B603:L603*$B$3:$L$3),($B$11:$L$21)),TRANSPOSE(B603:L603*$B$3:$L$3)))</f>
        <v>0.91515467575210196</v>
      </c>
      <c r="O603" s="24">
        <f t="shared" si="16"/>
        <v>-0.34979927592983201</v>
      </c>
      <c r="P603" s="25" cm="1">
        <f t="array" ref="P603">SUMPRODUCT($B603:$L603,$B$5:$L$5)+SUMPRODUCT($B603:$L603,$B$4:$L$4)*$B$2</f>
        <v>-0.32012044294188702</v>
      </c>
      <c r="Q603" s="25" cm="1">
        <f t="array" ref="Q603">SQRT((SUMPRODUCT($B603:$L603,$B$4:$L$4)^2)*($B$3^2)+SUMPRODUCT(($B603:$L603^2),($B$6:$L$6^2)))</f>
        <v>0.80931949151031501</v>
      </c>
      <c r="R603" s="24">
        <f t="shared" si="17"/>
        <v>-0.395542732258299</v>
      </c>
    </row>
    <row r="604" spans="1:18" x14ac:dyDescent="0.3">
      <c r="A604" s="24">
        <v>567</v>
      </c>
      <c r="B604" s="24">
        <v>0.57386542561762999</v>
      </c>
      <c r="C604" s="24">
        <v>-0.90109396280812903</v>
      </c>
      <c r="D604" s="24">
        <v>-0.81615490864311302</v>
      </c>
      <c r="E604" s="24">
        <v>-0.119936168729023</v>
      </c>
      <c r="F604" s="24">
        <v>-0.27987196902656702</v>
      </c>
      <c r="G604" s="24">
        <v>1.75977917934749</v>
      </c>
      <c r="H604" s="24">
        <v>1.9418197728917099</v>
      </c>
      <c r="I604" s="24">
        <v>1.63963398722676</v>
      </c>
      <c r="J604" s="24">
        <v>-0.16956701026153601</v>
      </c>
      <c r="K604" s="24">
        <v>-0.84135151472063696</v>
      </c>
      <c r="L604" s="24">
        <v>-1.7871228308945799</v>
      </c>
      <c r="M604" s="25" cm="1">
        <f t="array" ref="M604">SUMPRODUCT(B604:L604,$B$2:$L$2)</f>
        <v>-0.23466006409034401</v>
      </c>
      <c r="N604" s="25" cm="1">
        <f t="array" ref="N604">SQRT(MMULT(MMULT((B604:L604*$B$3:$L$3),($B$11:$L$21)),TRANSPOSE(B604:L604*$B$3:$L$3)))</f>
        <v>1.23114755339316</v>
      </c>
      <c r="O604" s="24">
        <f t="shared" si="16"/>
        <v>-0.19060271325203801</v>
      </c>
      <c r="P604" s="25" cm="1">
        <f t="array" ref="P604">SUMPRODUCT($B604:$L604,$B$5:$L$5)+SUMPRODUCT($B604:$L604,$B$4:$L$4)*$B$2</f>
        <v>-0.23466006409034701</v>
      </c>
      <c r="Q604" s="25" cm="1">
        <f t="array" ref="Q604">SQRT((SUMPRODUCT($B604:$L604,$B$4:$L$4)^2)*($B$3^2)+SUMPRODUCT(($B604:$L604^2),($B$6:$L$6^2)))</f>
        <v>0.88700220170238597</v>
      </c>
      <c r="R604" s="24">
        <f t="shared" si="17"/>
        <v>-0.26455409427392002</v>
      </c>
    </row>
    <row r="605" spans="1:18" x14ac:dyDescent="0.3">
      <c r="A605" s="24">
        <v>568</v>
      </c>
      <c r="B605" s="24">
        <v>-0.578101142532785</v>
      </c>
      <c r="C605" s="24">
        <v>0.67293004839718495</v>
      </c>
      <c r="D605" s="24">
        <v>1.0407467710304601</v>
      </c>
      <c r="E605" s="24">
        <v>0.84409579146318403</v>
      </c>
      <c r="F605" s="24">
        <v>1.0397827170043501</v>
      </c>
      <c r="G605" s="24">
        <v>-0.10930721930824699</v>
      </c>
      <c r="H605" s="24">
        <v>-0.44584917519033201</v>
      </c>
      <c r="I605" s="24">
        <v>-0.47084530549895298</v>
      </c>
      <c r="J605" s="24">
        <v>-0.42078129957684901</v>
      </c>
      <c r="K605" s="24">
        <v>1.3542455854822899</v>
      </c>
      <c r="L605" s="24">
        <v>-1.9269167712702999</v>
      </c>
      <c r="M605" s="25" cm="1">
        <f t="array" ref="M605">SUMPRODUCT(B605:L605,$B$2:$L$2)</f>
        <v>0.300586757825964</v>
      </c>
      <c r="N605" s="25" cm="1">
        <f t="array" ref="N605">SQRT(MMULT(MMULT((B605:L605*$B$3:$L$3),($B$11:$L$21)),TRANSPOSE(B605:L605*$B$3:$L$3)))</f>
        <v>0.89284157472491399</v>
      </c>
      <c r="O605" s="24">
        <f t="shared" si="16"/>
        <v>0.33666303892555099</v>
      </c>
      <c r="P605" s="25" cm="1">
        <f t="array" ref="P605">SUMPRODUCT($B605:$L605,$B$5:$L$5)+SUMPRODUCT($B605:$L605,$B$4:$L$4)*$B$2</f>
        <v>0.300586757825964</v>
      </c>
      <c r="Q605" s="25" cm="1">
        <f t="array" ref="Q605">SQRT((SUMPRODUCT($B605:$L605,$B$4:$L$4)^2)*($B$3^2)+SUMPRODUCT(($B605:$L605^2),($B$6:$L$6^2)))</f>
        <v>0.84873527683897099</v>
      </c>
      <c r="R605" s="24">
        <f t="shared" si="17"/>
        <v>0.35415843553183002</v>
      </c>
    </row>
    <row r="606" spans="1:18" x14ac:dyDescent="0.3">
      <c r="A606" s="24">
        <v>569</v>
      </c>
      <c r="B606" s="24">
        <v>1.46091434338308</v>
      </c>
      <c r="C606" s="24">
        <v>6.1248869641216799E-2</v>
      </c>
      <c r="D606" s="24">
        <v>-8.2744011594633807E-2</v>
      </c>
      <c r="E606" s="24">
        <v>-0.92281681055600795</v>
      </c>
      <c r="F606" s="24">
        <v>1.0229659105621001</v>
      </c>
      <c r="G606" s="24">
        <v>1.95210495794362</v>
      </c>
      <c r="H606" s="24">
        <v>0.66530394771707901</v>
      </c>
      <c r="I606" s="24">
        <v>-0.15012244107050299</v>
      </c>
      <c r="J606" s="24">
        <v>1.9553564753647299</v>
      </c>
      <c r="K606" s="24">
        <v>1.0010725468366599</v>
      </c>
      <c r="L606" s="24">
        <v>-5.9632837882273302</v>
      </c>
      <c r="M606" s="25" cm="1">
        <f t="array" ref="M606">SUMPRODUCT(B606:L606,$B$2:$L$2)</f>
        <v>-0.26816411801058399</v>
      </c>
      <c r="N606" s="25" cm="1">
        <f t="array" ref="N606">SQRT(MMULT(MMULT((B606:L606*$B$3:$L$3),($B$11:$L$21)),TRANSPOSE(B606:L606*$B$3:$L$3)))</f>
        <v>0.97656565268633599</v>
      </c>
      <c r="O606" s="24">
        <f t="shared" si="16"/>
        <v>-0.274599170340385</v>
      </c>
      <c r="P606" s="25" cm="1">
        <f t="array" ref="P606">SUMPRODUCT($B606:$L606,$B$5:$L$5)+SUMPRODUCT($B606:$L606,$B$4:$L$4)*$B$2</f>
        <v>-0.26816411801058698</v>
      </c>
      <c r="Q606" s="25" cm="1">
        <f t="array" ref="Q606">SQRT((SUMPRODUCT($B606:$L606,$B$4:$L$4)^2)*($B$3^2)+SUMPRODUCT(($B606:$L606^2),($B$6:$L$6^2)))</f>
        <v>1.10531992778259</v>
      </c>
      <c r="R606" s="24">
        <f t="shared" si="17"/>
        <v>-0.242612216852507</v>
      </c>
    </row>
    <row r="607" spans="1:18" x14ac:dyDescent="0.3">
      <c r="A607" s="24">
        <v>570</v>
      </c>
      <c r="B607" s="24">
        <v>0.12973392936565301</v>
      </c>
      <c r="C607" s="24">
        <v>-0.46000561695369102</v>
      </c>
      <c r="D607" s="24">
        <v>1.5508599468433399</v>
      </c>
      <c r="E607" s="24">
        <v>0.60947119177464304</v>
      </c>
      <c r="F607" s="24">
        <v>1.51258189712336</v>
      </c>
      <c r="G607" s="24">
        <v>0.88694062757565195</v>
      </c>
      <c r="H607" s="24">
        <v>-0.35098880949436501</v>
      </c>
      <c r="I607" s="24">
        <v>0.30364716533289998</v>
      </c>
      <c r="J607" s="24">
        <v>0.28903451779516298</v>
      </c>
      <c r="K607" s="24">
        <v>0.333880774998005</v>
      </c>
      <c r="L607" s="24">
        <v>-3.8051556243606601</v>
      </c>
      <c r="M607" s="25" cm="1">
        <f t="array" ref="M607">SUMPRODUCT(B607:L607,$B$2:$L$2)</f>
        <v>0.2796693349478</v>
      </c>
      <c r="N607" s="25" cm="1">
        <f t="array" ref="N607">SQRT(MMULT(MMULT((B607:L607*$B$3:$L$3),($B$11:$L$21)),TRANSPOSE(B607:L607*$B$3:$L$3)))</f>
        <v>1.1433583930753799</v>
      </c>
      <c r="O607" s="24">
        <f t="shared" si="16"/>
        <v>0.24460338651606101</v>
      </c>
      <c r="P607" s="25" cm="1">
        <f t="array" ref="P607">SUMPRODUCT($B607:$L607,$B$5:$L$5)+SUMPRODUCT($B607:$L607,$B$4:$L$4)*$B$2</f>
        <v>0.279669334947797</v>
      </c>
      <c r="Q607" s="25" cm="1">
        <f t="array" ref="Q607">SQRT((SUMPRODUCT($B607:$L607,$B$4:$L$4)^2)*($B$3^2)+SUMPRODUCT(($B607:$L607^2),($B$6:$L$6^2)))</f>
        <v>1.22605077202663</v>
      </c>
      <c r="R607" s="24">
        <f t="shared" si="17"/>
        <v>0.228105834871349</v>
      </c>
    </row>
    <row r="608" spans="1:18" x14ac:dyDescent="0.3">
      <c r="A608" s="24">
        <v>571</v>
      </c>
      <c r="B608" s="24">
        <v>9.1962368370218595E-2</v>
      </c>
      <c r="C608" s="24">
        <v>0.15940485669487001</v>
      </c>
      <c r="D608" s="24">
        <v>0.31810459132305602</v>
      </c>
      <c r="E608" s="24">
        <v>-0.47620356317561302</v>
      </c>
      <c r="F608" s="24">
        <v>1.53492894429338</v>
      </c>
      <c r="G608" s="24">
        <v>-0.91968966058502699</v>
      </c>
      <c r="H608" s="24">
        <v>0.70769311792689604</v>
      </c>
      <c r="I608" s="24">
        <v>-0.25722661415715597</v>
      </c>
      <c r="J608" s="24">
        <v>-0.56430307738421803</v>
      </c>
      <c r="K608" s="24">
        <v>1.8356304847226099</v>
      </c>
      <c r="L608" s="24">
        <v>-1.4303014480290199</v>
      </c>
      <c r="M608" s="25" cm="1">
        <f t="array" ref="M608">SUMPRODUCT(B608:L608,$B$2:$L$2)</f>
        <v>0.107795664421365</v>
      </c>
      <c r="N608" s="25" cm="1">
        <f t="array" ref="N608">SQRT(MMULT(MMULT((B608:L608*$B$3:$L$3),($B$11:$L$21)),TRANSPOSE(B608:L608*$B$3:$L$3)))</f>
        <v>0.47872569552320199</v>
      </c>
      <c r="O608" s="24">
        <f t="shared" si="16"/>
        <v>0.22517208796063201</v>
      </c>
      <c r="P608" s="25" cm="1">
        <f t="array" ref="P608">SUMPRODUCT($B608:$L608,$B$5:$L$5)+SUMPRODUCT($B608:$L608,$B$4:$L$4)*$B$2</f>
        <v>0.107795664421365</v>
      </c>
      <c r="Q608" s="25" cm="1">
        <f t="array" ref="Q608">SQRT((SUMPRODUCT($B608:$L608,$B$4:$L$4)^2)*($B$3^2)+SUMPRODUCT(($B608:$L608^2),($B$6:$L$6^2)))</f>
        <v>0.55220519487606101</v>
      </c>
      <c r="R608" s="24">
        <f t="shared" si="17"/>
        <v>0.19520943558953499</v>
      </c>
    </row>
    <row r="609" spans="1:18" x14ac:dyDescent="0.3">
      <c r="A609" s="24">
        <v>572</v>
      </c>
      <c r="B609" s="24">
        <v>0.73032616147018103</v>
      </c>
      <c r="C609" s="24">
        <v>0.95484764595834104</v>
      </c>
      <c r="D609" s="24">
        <v>1.5660735916363899</v>
      </c>
      <c r="E609" s="24">
        <v>0.74101469969308398</v>
      </c>
      <c r="F609" s="24">
        <v>0.80226051652434904</v>
      </c>
      <c r="G609" s="24">
        <v>1.06678830694849</v>
      </c>
      <c r="H609" s="24">
        <v>-0.18398360872330599</v>
      </c>
      <c r="I609" s="24">
        <v>1.2204851643064101</v>
      </c>
      <c r="J609" s="24">
        <v>1.52241734193415</v>
      </c>
      <c r="K609" s="24">
        <v>-0.62080769695594296</v>
      </c>
      <c r="L609" s="24">
        <v>-6.7994221227921496</v>
      </c>
      <c r="M609" s="25" cm="1">
        <f t="array" ref="M609">SUMPRODUCT(B609:L609,$B$2:$L$2)</f>
        <v>0.169188572002654</v>
      </c>
      <c r="N609" s="25" cm="1">
        <f t="array" ref="N609">SQRT(MMULT(MMULT((B609:L609*$B$3:$L$3),($B$11:$L$21)),TRANSPOSE(B609:L609*$B$3:$L$3)))</f>
        <v>1.5325080970975</v>
      </c>
      <c r="O609" s="24">
        <f t="shared" si="16"/>
        <v>0.110399789941136</v>
      </c>
      <c r="P609" s="25" cm="1">
        <f t="array" ref="P609">SUMPRODUCT($B609:$L609,$B$5:$L$5)+SUMPRODUCT($B609:$L609,$B$4:$L$4)*$B$2</f>
        <v>0.169188572002651</v>
      </c>
      <c r="Q609" s="25" cm="1">
        <f t="array" ref="Q609">SQRT((SUMPRODUCT($B609:$L609,$B$4:$L$4)^2)*($B$3^2)+SUMPRODUCT(($B609:$L609^2),($B$6:$L$6^2)))</f>
        <v>1.6306172841973501</v>
      </c>
      <c r="R609" s="24">
        <f t="shared" si="17"/>
        <v>0.10375737681814901</v>
      </c>
    </row>
    <row r="610" spans="1:18" x14ac:dyDescent="0.3">
      <c r="A610" s="24">
        <v>573</v>
      </c>
      <c r="B610" s="24">
        <v>1.3495626405852701</v>
      </c>
      <c r="C610" s="24">
        <v>1.7549135706549399</v>
      </c>
      <c r="D610" s="24">
        <v>1.07718730183724</v>
      </c>
      <c r="E610" s="24">
        <v>0.88952569320897101</v>
      </c>
      <c r="F610" s="24">
        <v>1.8430272923606701</v>
      </c>
      <c r="G610" s="24">
        <v>0.49145031318126298</v>
      </c>
      <c r="H610" s="24">
        <v>-0.50005261446507099</v>
      </c>
      <c r="I610" s="24">
        <v>1.6287564425671599</v>
      </c>
      <c r="J610" s="24">
        <v>-0.24457345839594499</v>
      </c>
      <c r="K610" s="24">
        <v>1.2426524316941601</v>
      </c>
      <c r="L610" s="24">
        <v>-8.5324496132286605</v>
      </c>
      <c r="M610" s="25" cm="1">
        <f t="array" ref="M610">SUMPRODUCT(B610:L610,$B$2:$L$2)</f>
        <v>0.102963792989235</v>
      </c>
      <c r="N610" s="25" cm="1">
        <f t="array" ref="N610">SQRT(MMULT(MMULT((B610:L610*$B$3:$L$3),($B$11:$L$21)),TRANSPOSE(B610:L610*$B$3:$L$3)))</f>
        <v>1.7691445529098</v>
      </c>
      <c r="O610" s="24">
        <f t="shared" si="16"/>
        <v>5.8199762602713999E-2</v>
      </c>
      <c r="P610" s="25" cm="1">
        <f t="array" ref="P610">SUMPRODUCT($B610:$L610,$B$5:$L$5)+SUMPRODUCT($B610:$L610,$B$4:$L$4)*$B$2</f>
        <v>0.102963792989232</v>
      </c>
      <c r="Q610" s="25" cm="1">
        <f t="array" ref="Q610">SQRT((SUMPRODUCT($B610:$L610,$B$4:$L$4)^2)*($B$3^2)+SUMPRODUCT(($B610:$L610^2),($B$6:$L$6^2)))</f>
        <v>1.81132244593598</v>
      </c>
      <c r="R610" s="24">
        <f t="shared" si="17"/>
        <v>5.6844540970741798E-2</v>
      </c>
    </row>
    <row r="611" spans="1:18" x14ac:dyDescent="0.3">
      <c r="A611" s="24">
        <v>574</v>
      </c>
      <c r="B611" s="24">
        <v>0.37377208070726198</v>
      </c>
      <c r="C611" s="24">
        <v>1.83087232061766</v>
      </c>
      <c r="D611" s="24">
        <v>-0.78262456865831997</v>
      </c>
      <c r="E611" s="24">
        <v>1.2584168256897801</v>
      </c>
      <c r="F611" s="24">
        <v>1.22895200329123E-2</v>
      </c>
      <c r="G611" s="24">
        <v>1.3562433309256801</v>
      </c>
      <c r="H611" s="24">
        <v>-0.80112775954807902</v>
      </c>
      <c r="I611" s="24">
        <v>-0.149701566285312</v>
      </c>
      <c r="J611" s="24">
        <v>-0.32304907757755602</v>
      </c>
      <c r="K611" s="24">
        <v>1.2758485382414699</v>
      </c>
      <c r="L611" s="24">
        <v>-3.0509396441455001</v>
      </c>
      <c r="M611" s="25" cm="1">
        <f t="array" ref="M611">SUMPRODUCT(B611:L611,$B$2:$L$2)</f>
        <v>-8.3976297770781597E-2</v>
      </c>
      <c r="N611" s="25" cm="1">
        <f t="array" ref="N611">SQRT(MMULT(MMULT((B611:L611*$B$3:$L$3),($B$11:$L$21)),TRANSPOSE(B611:L611*$B$3:$L$3)))</f>
        <v>0.94517362884061196</v>
      </c>
      <c r="O611" s="24">
        <f t="shared" si="16"/>
        <v>-8.8847482841634406E-2</v>
      </c>
      <c r="P611" s="25" cm="1">
        <f t="array" ref="P611">SUMPRODUCT($B611:$L611,$B$5:$L$5)+SUMPRODUCT($B611:$L611,$B$4:$L$4)*$B$2</f>
        <v>-8.3976297770782096E-2</v>
      </c>
      <c r="Q611" s="25" cm="1">
        <f t="array" ref="Q611">SQRT((SUMPRODUCT($B611:$L611,$B$4:$L$4)^2)*($B$3^2)+SUMPRODUCT(($B611:$L611^2),($B$6:$L$6^2)))</f>
        <v>0.96935708918688301</v>
      </c>
      <c r="R611" s="24">
        <f t="shared" si="17"/>
        <v>-8.6630921367917404E-2</v>
      </c>
    </row>
    <row r="612" spans="1:18" x14ac:dyDescent="0.3">
      <c r="A612" s="24">
        <v>575</v>
      </c>
      <c r="B612" s="24">
        <v>0.49812553767474399</v>
      </c>
      <c r="C612" s="24">
        <v>0.142113349736916</v>
      </c>
      <c r="D612" s="24">
        <v>-9.3596948477888894E-2</v>
      </c>
      <c r="E612" s="24">
        <v>2.8765813433122601E-3</v>
      </c>
      <c r="F612" s="24">
        <v>0.570976428266465</v>
      </c>
      <c r="G612" s="24">
        <v>0.79751985698111405</v>
      </c>
      <c r="H612" s="24">
        <v>-0.58164396812467301</v>
      </c>
      <c r="I612" s="24">
        <v>1.68633346754817</v>
      </c>
      <c r="J612" s="24">
        <v>1.1060575295111701</v>
      </c>
      <c r="K612" s="24">
        <v>-0.87051962904408597</v>
      </c>
      <c r="L612" s="24">
        <v>-2.2582422054152498</v>
      </c>
      <c r="M612" s="25" cm="1">
        <f t="array" ref="M612">SUMPRODUCT(B612:L612,$B$2:$L$2)</f>
        <v>3.40348097001009E-2</v>
      </c>
      <c r="N612" s="25" cm="1">
        <f t="array" ref="N612">SQRT(MMULT(MMULT((B612:L612*$B$3:$L$3),($B$11:$L$21)),TRANSPOSE(B612:L612*$B$3:$L$3)))</f>
        <v>0.68050223400377097</v>
      </c>
      <c r="O612" s="24">
        <f t="shared" si="16"/>
        <v>5.0014251238905301E-2</v>
      </c>
      <c r="P612" s="25" cm="1">
        <f t="array" ref="P612">SUMPRODUCT($B612:$L612,$B$5:$L$5)+SUMPRODUCT($B612:$L612,$B$4:$L$4)*$B$2</f>
        <v>3.4034809700098999E-2</v>
      </c>
      <c r="Q612" s="25" cm="1">
        <f t="array" ref="Q612">SQRT((SUMPRODUCT($B612:$L612,$B$4:$L$4)^2)*($B$3^2)+SUMPRODUCT(($B612:$L612^2),($B$6:$L$6^2)))</f>
        <v>0.68605035098359302</v>
      </c>
      <c r="R612" s="24">
        <f t="shared" si="17"/>
        <v>4.9609783963091202E-2</v>
      </c>
    </row>
    <row r="613" spans="1:18" x14ac:dyDescent="0.3">
      <c r="A613" s="24">
        <v>576</v>
      </c>
      <c r="B613" s="24">
        <v>0.80762139101456798</v>
      </c>
      <c r="C613" s="24">
        <v>0.75448317125312203</v>
      </c>
      <c r="D613" s="24">
        <v>-0.96865523104103002</v>
      </c>
      <c r="E613" s="24">
        <v>1.9550984167702199</v>
      </c>
      <c r="F613" s="24">
        <v>-0.91425172837378299</v>
      </c>
      <c r="G613" s="24">
        <v>1.3360083664506801</v>
      </c>
      <c r="H613" s="24">
        <v>1.9634522159191401</v>
      </c>
      <c r="I613" s="24">
        <v>-0.81004738756160999</v>
      </c>
      <c r="J613" s="24">
        <v>1.99814653033655</v>
      </c>
      <c r="K613" s="24">
        <v>-8.5109583732156005E-2</v>
      </c>
      <c r="L613" s="24">
        <v>-5.0367461610357003</v>
      </c>
      <c r="M613" s="25" cm="1">
        <f t="array" ref="M613">SUMPRODUCT(B613:L613,$B$2:$L$2)</f>
        <v>-0.42565957928729897</v>
      </c>
      <c r="N613" s="25" cm="1">
        <f t="array" ref="N613">SQRT(MMULT(MMULT((B613:L613*$B$3:$L$3),($B$11:$L$21)),TRANSPOSE(B613:L613*$B$3:$L$3)))</f>
        <v>1.24508913484243</v>
      </c>
      <c r="O613" s="24">
        <f t="shared" si="16"/>
        <v>-0.34187076842588299</v>
      </c>
      <c r="P613" s="25" cm="1">
        <f t="array" ref="P613">SUMPRODUCT($B613:$L613,$B$5:$L$5)+SUMPRODUCT($B613:$L613,$B$4:$L$4)*$B$2</f>
        <v>-0.42565957928730203</v>
      </c>
      <c r="Q613" s="25" cm="1">
        <f t="array" ref="Q613">SQRT((SUMPRODUCT($B613:$L613,$B$4:$L$4)^2)*($B$3^2)+SUMPRODUCT(($B613:$L613^2),($B$6:$L$6^2)))</f>
        <v>1.2368719036868401</v>
      </c>
      <c r="R613" s="24">
        <f t="shared" si="17"/>
        <v>-0.34414200696006197</v>
      </c>
    </row>
    <row r="614" spans="1:18" x14ac:dyDescent="0.3">
      <c r="A614" s="24">
        <v>577</v>
      </c>
      <c r="B614" s="24">
        <v>0.58225064487440403</v>
      </c>
      <c r="C614" s="24">
        <v>-0.74042791135947295</v>
      </c>
      <c r="D614" s="24">
        <v>1.6509083950665699</v>
      </c>
      <c r="E614" s="24">
        <v>-0.92891771370215304</v>
      </c>
      <c r="F614" s="24">
        <v>0.73913911912952301</v>
      </c>
      <c r="G614" s="24">
        <v>1.9065710601599599</v>
      </c>
      <c r="H614" s="24">
        <v>-0.90971753169926195</v>
      </c>
      <c r="I614" s="24">
        <v>-0.22290576316416599</v>
      </c>
      <c r="J614" s="24">
        <v>1.1346838154477801</v>
      </c>
      <c r="K614" s="24">
        <v>-0.82439764934474402</v>
      </c>
      <c r="L614" s="24">
        <v>-1.38718646540844</v>
      </c>
      <c r="M614" s="25" cm="1">
        <f t="array" ref="M614">SUMPRODUCT(B614:L614,$B$2:$L$2)</f>
        <v>0.32803184080546599</v>
      </c>
      <c r="N614" s="25" cm="1">
        <f t="array" ref="N614">SQRT(MMULT(MMULT((B614:L614*$B$3:$L$3),($B$11:$L$21)),TRANSPOSE(B614:L614*$B$3:$L$3)))</f>
        <v>1.0531527188015899</v>
      </c>
      <c r="O614" s="24">
        <f t="shared" ref="O614:O677" si="18">M614/N614</f>
        <v>0.31147604231487203</v>
      </c>
      <c r="P614" s="25" cm="1">
        <f t="array" ref="P614">SUMPRODUCT($B614:$L614,$B$5:$L$5)+SUMPRODUCT($B614:$L614,$B$4:$L$4)*$B$2</f>
        <v>0.32803184080546499</v>
      </c>
      <c r="Q614" s="25" cm="1">
        <f t="array" ref="Q614">SQRT((SUMPRODUCT($B614:$L614,$B$4:$L$4)^2)*($B$3^2)+SUMPRODUCT(($B614:$L614^2),($B$6:$L$6^2)))</f>
        <v>1.1664425048699001</v>
      </c>
      <c r="R614" s="24">
        <f t="shared" ref="R614:R677" si="19">P614/Q614</f>
        <v>0.28122418330602</v>
      </c>
    </row>
    <row r="615" spans="1:18" x14ac:dyDescent="0.3">
      <c r="A615" s="24">
        <v>578</v>
      </c>
      <c r="B615" s="24">
        <v>-0.87141354761422096</v>
      </c>
      <c r="C615" s="24">
        <v>0.49655103880519302</v>
      </c>
      <c r="D615" s="24">
        <v>1.06768907777595</v>
      </c>
      <c r="E615" s="24">
        <v>1.6805817908260301</v>
      </c>
      <c r="F615" s="24">
        <v>1.15208448391411</v>
      </c>
      <c r="G615" s="24">
        <v>0.61419002931373401</v>
      </c>
      <c r="H615" s="24">
        <v>0.59172474674185604</v>
      </c>
      <c r="I615" s="24">
        <v>0.16100703922221801</v>
      </c>
      <c r="J615" s="24">
        <v>0.457623487431357</v>
      </c>
      <c r="K615" s="24">
        <v>0.45597586718245497</v>
      </c>
      <c r="L615" s="24">
        <v>-4.8060140135986904</v>
      </c>
      <c r="M615" s="25" cm="1">
        <f t="array" ref="M615">SUMPRODUCT(B615:L615,$B$2:$L$2)</f>
        <v>0.16272988207178399</v>
      </c>
      <c r="N615" s="25" cm="1">
        <f t="array" ref="N615">SQRT(MMULT(MMULT((B615:L615*$B$3:$L$3),($B$11:$L$21)),TRANSPOSE(B615:L615*$B$3:$L$3)))</f>
        <v>1.14545503737676</v>
      </c>
      <c r="O615" s="24">
        <f t="shared" si="18"/>
        <v>0.14206570905171101</v>
      </c>
      <c r="P615" s="25" cm="1">
        <f t="array" ref="P615">SUMPRODUCT($B615:$L615,$B$5:$L$5)+SUMPRODUCT($B615:$L615,$B$4:$L$4)*$B$2</f>
        <v>0.16272988207178099</v>
      </c>
      <c r="Q615" s="25" cm="1">
        <f t="array" ref="Q615">SQRT((SUMPRODUCT($B615:$L615,$B$4:$L$4)^2)*($B$3^2)+SUMPRODUCT(($B615:$L615^2),($B$6:$L$6^2)))</f>
        <v>1.1754456915765199</v>
      </c>
      <c r="R615" s="24">
        <f t="shared" si="19"/>
        <v>0.13844100432536899</v>
      </c>
    </row>
    <row r="616" spans="1:18" x14ac:dyDescent="0.3">
      <c r="A616" s="24">
        <v>579</v>
      </c>
      <c r="B616" s="24">
        <v>-0.143400921816352</v>
      </c>
      <c r="C616" s="24">
        <v>1.0452367738886901</v>
      </c>
      <c r="D616" s="24">
        <v>-0.60772831042409003</v>
      </c>
      <c r="E616" s="24">
        <v>1.1589680559198201</v>
      </c>
      <c r="F616" s="24">
        <v>1.04335182669907</v>
      </c>
      <c r="G616" s="24">
        <v>0.91940611149443296</v>
      </c>
      <c r="H616" s="24">
        <v>-0.14523643872813599</v>
      </c>
      <c r="I616" s="24">
        <v>-0.147420718519855</v>
      </c>
      <c r="J616" s="24">
        <v>0.89127774924462</v>
      </c>
      <c r="K616" s="24">
        <v>-0.12528849148085699</v>
      </c>
      <c r="L616" s="24">
        <v>-2.8891656362773399</v>
      </c>
      <c r="M616" s="25" cm="1">
        <f t="array" ref="M616">SUMPRODUCT(B616:L616,$B$2:$L$2)</f>
        <v>-5.82394345505605E-2</v>
      </c>
      <c r="N616" s="25" cm="1">
        <f t="array" ref="N616">SQRT(MMULT(MMULT((B616:L616*$B$3:$L$3),($B$11:$L$21)),TRANSPOSE(B616:L616*$B$3:$L$3)))</f>
        <v>0.78756636774324396</v>
      </c>
      <c r="O616" s="24">
        <f t="shared" si="18"/>
        <v>-7.3948605394926203E-2</v>
      </c>
      <c r="P616" s="25" cm="1">
        <f t="array" ref="P616">SUMPRODUCT($B616:$L616,$B$5:$L$5)+SUMPRODUCT($B616:$L616,$B$4:$L$4)*$B$2</f>
        <v>-5.8239434550561603E-2</v>
      </c>
      <c r="Q616" s="25" cm="1">
        <f t="array" ref="Q616">SQRT((SUMPRODUCT($B616:$L616,$B$4:$L$4)^2)*($B$3^2)+SUMPRODUCT(($B616:$L616^2),($B$6:$L$6^2)))</f>
        <v>0.78243068286035899</v>
      </c>
      <c r="R616" s="24">
        <f t="shared" si="19"/>
        <v>-7.4433986072291597E-2</v>
      </c>
    </row>
    <row r="617" spans="1:18" x14ac:dyDescent="0.3">
      <c r="A617" s="24">
        <v>580</v>
      </c>
      <c r="B617" s="24">
        <v>-0.552413377959452</v>
      </c>
      <c r="C617" s="24">
        <v>-0.71212281077284401</v>
      </c>
      <c r="D617" s="24">
        <v>1.0431201370503</v>
      </c>
      <c r="E617" s="24">
        <v>-0.40222806821073398</v>
      </c>
      <c r="F617" s="24">
        <v>1.9270810708122701</v>
      </c>
      <c r="G617" s="24">
        <v>0.75588695742366097</v>
      </c>
      <c r="H617" s="24">
        <v>1.18563316479472</v>
      </c>
      <c r="I617" s="24">
        <v>-0.20410384258584799</v>
      </c>
      <c r="J617" s="24">
        <v>1.5174256993774</v>
      </c>
      <c r="K617" s="24">
        <v>-0.65589402835384503</v>
      </c>
      <c r="L617" s="24">
        <v>-2.90238490157562</v>
      </c>
      <c r="M617" s="25" cm="1">
        <f t="array" ref="M617">SUMPRODUCT(B617:L617,$B$2:$L$2)</f>
        <v>0.13959029251722699</v>
      </c>
      <c r="N617" s="25" cm="1">
        <f t="array" ref="N617">SQRT(MMULT(MMULT((B617:L617*$B$3:$L$3),($B$11:$L$21)),TRANSPOSE(B617:L617*$B$3:$L$3)))</f>
        <v>0.82024361637596399</v>
      </c>
      <c r="O617" s="24">
        <f t="shared" si="18"/>
        <v>0.170181504287678</v>
      </c>
      <c r="P617" s="25" cm="1">
        <f t="array" ref="P617">SUMPRODUCT($B617:$L617,$B$5:$L$5)+SUMPRODUCT($B617:$L617,$B$4:$L$4)*$B$2</f>
        <v>0.13959029251722499</v>
      </c>
      <c r="Q617" s="25" cm="1">
        <f t="array" ref="Q617">SQRT((SUMPRODUCT($B617:$L617,$B$4:$L$4)^2)*($B$3^2)+SUMPRODUCT(($B617:$L617^2),($B$6:$L$6^2)))</f>
        <v>0.961484088411663</v>
      </c>
      <c r="R617" s="24">
        <f t="shared" si="19"/>
        <v>0.14518211398362599</v>
      </c>
    </row>
    <row r="618" spans="1:18" x14ac:dyDescent="0.3">
      <c r="A618" s="24">
        <v>581</v>
      </c>
      <c r="B618" s="24">
        <v>1.7824481708192601</v>
      </c>
      <c r="C618" s="24">
        <v>0.74744220993771804</v>
      </c>
      <c r="D618" s="24">
        <v>-0.39087786581121198</v>
      </c>
      <c r="E618" s="24">
        <v>7.4648148574551598E-2</v>
      </c>
      <c r="F618" s="24">
        <v>1.0744907701625599</v>
      </c>
      <c r="G618" s="24">
        <v>-0.67480046254236803</v>
      </c>
      <c r="H618" s="24">
        <v>-0.78833397712557596</v>
      </c>
      <c r="I618" s="24">
        <v>-0.45657763716059002</v>
      </c>
      <c r="J618" s="24">
        <v>-0.110573994385278</v>
      </c>
      <c r="K618" s="24">
        <v>1.06675820843</v>
      </c>
      <c r="L618" s="24">
        <v>-1.3246235708990599</v>
      </c>
      <c r="M618" s="25" cm="1">
        <f t="array" ref="M618">SUMPRODUCT(B618:L618,$B$2:$L$2)</f>
        <v>1.8293559555525699E-2</v>
      </c>
      <c r="N618" s="25" cm="1">
        <f t="array" ref="N618">SQRT(MMULT(MMULT((B618:L618*$B$3:$L$3),($B$11:$L$21)),TRANSPOSE(B618:L618*$B$3:$L$3)))</f>
        <v>0.59082553134874605</v>
      </c>
      <c r="O618" s="24">
        <f t="shared" si="18"/>
        <v>3.0962709945463698E-2</v>
      </c>
      <c r="P618" s="25" cm="1">
        <f t="array" ref="P618">SUMPRODUCT($B618:$L618,$B$5:$L$5)+SUMPRODUCT($B618:$L618,$B$4:$L$4)*$B$2</f>
        <v>1.8293559555526299E-2</v>
      </c>
      <c r="Q618" s="25" cm="1">
        <f t="array" ref="Q618">SQRT((SUMPRODUCT($B618:$L618,$B$4:$L$4)^2)*($B$3^2)+SUMPRODUCT(($B618:$L618^2),($B$6:$L$6^2)))</f>
        <v>0.51687550929413595</v>
      </c>
      <c r="R618" s="24">
        <f t="shared" si="19"/>
        <v>3.53925833717844E-2</v>
      </c>
    </row>
    <row r="619" spans="1:18" x14ac:dyDescent="0.3">
      <c r="A619" s="24">
        <v>582</v>
      </c>
      <c r="B619" s="24">
        <v>0.80863173974410996</v>
      </c>
      <c r="C619" s="24">
        <v>1.25934356239139</v>
      </c>
      <c r="D619" s="24">
        <v>-0.95663041890490197</v>
      </c>
      <c r="E619" s="24">
        <v>0.34288955825649398</v>
      </c>
      <c r="F619" s="24">
        <v>1.7257751337453</v>
      </c>
      <c r="G619" s="24">
        <v>1.39667328897995</v>
      </c>
      <c r="H619" s="24">
        <v>-0.74447647421886698</v>
      </c>
      <c r="I619" s="24">
        <v>0.20267411778227401</v>
      </c>
      <c r="J619" s="24">
        <v>0.16542769677095201</v>
      </c>
      <c r="K619" s="24">
        <v>4.9365020241398704E-3</v>
      </c>
      <c r="L619" s="24">
        <v>-3.20524470657084</v>
      </c>
      <c r="M619" s="25" cm="1">
        <f t="array" ref="M619">SUMPRODUCT(B619:L619,$B$2:$L$2)</f>
        <v>-9.2797792905792001E-2</v>
      </c>
      <c r="N619" s="25" cm="1">
        <f t="array" ref="N619">SQRT(MMULT(MMULT((B619:L619*$B$3:$L$3),($B$11:$L$21)),TRANSPOSE(B619:L619*$B$3:$L$3)))</f>
        <v>0.96171435962445995</v>
      </c>
      <c r="O619" s="24">
        <f t="shared" si="18"/>
        <v>-9.6492052943899703E-2</v>
      </c>
      <c r="P619" s="25" cm="1">
        <f t="array" ref="P619">SUMPRODUCT($B619:$L619,$B$5:$L$5)+SUMPRODUCT($B619:$L619,$B$4:$L$4)*$B$2</f>
        <v>-9.2797792905793097E-2</v>
      </c>
      <c r="Q619" s="25" cm="1">
        <f t="array" ref="Q619">SQRT((SUMPRODUCT($B619:$L619,$B$4:$L$4)^2)*($B$3^2)+SUMPRODUCT(($B619:$L619^2),($B$6:$L$6^2)))</f>
        <v>0.96554426016762596</v>
      </c>
      <c r="R619" s="24">
        <f t="shared" si="19"/>
        <v>-9.6109310296850201E-2</v>
      </c>
    </row>
    <row r="620" spans="1:18" x14ac:dyDescent="0.3">
      <c r="A620" s="24">
        <v>583</v>
      </c>
      <c r="B620" s="24">
        <v>1.33952389019552</v>
      </c>
      <c r="C620" s="24">
        <v>0.91610364345626705</v>
      </c>
      <c r="D620" s="24">
        <v>1.4955550204291499</v>
      </c>
      <c r="E620" s="24">
        <v>-0.41614032735718698</v>
      </c>
      <c r="F620" s="24">
        <v>-0.81906503856833202</v>
      </c>
      <c r="G620" s="24">
        <v>1.6418574128635599</v>
      </c>
      <c r="H620" s="24">
        <v>0.14907132126425901</v>
      </c>
      <c r="I620" s="24">
        <v>3.9739825179369699E-2</v>
      </c>
      <c r="J620" s="24">
        <v>-0.95079022024007198</v>
      </c>
      <c r="K620" s="24">
        <v>2.9073408402035001E-2</v>
      </c>
      <c r="L620" s="24">
        <v>-2.4249289356245698</v>
      </c>
      <c r="M620" s="25" cm="1">
        <f t="array" ref="M620">SUMPRODUCT(B620:L620,$B$2:$L$2)</f>
        <v>0.25339185679262899</v>
      </c>
      <c r="N620" s="25" cm="1">
        <f t="array" ref="N620">SQRT(MMULT(MMULT((B620:L620*$B$3:$L$3),($B$11:$L$21)),TRANSPOSE(B620:L620*$B$3:$L$3)))</f>
        <v>1.1082099593499299</v>
      </c>
      <c r="O620" s="24">
        <f t="shared" si="18"/>
        <v>0.22864968380293901</v>
      </c>
      <c r="P620" s="25" cm="1">
        <f t="array" ref="P620">SUMPRODUCT($B620:$L620,$B$5:$L$5)+SUMPRODUCT($B620:$L620,$B$4:$L$4)*$B$2</f>
        <v>0.25339185679262799</v>
      </c>
      <c r="Q620" s="25" cm="1">
        <f t="array" ref="Q620">SQRT((SUMPRODUCT($B620:$L620,$B$4:$L$4)^2)*($B$3^2)+SUMPRODUCT(($B620:$L620^2),($B$6:$L$6^2)))</f>
        <v>1.1544169466827701</v>
      </c>
      <c r="R620" s="24">
        <f t="shared" si="19"/>
        <v>0.21949769320413501</v>
      </c>
    </row>
    <row r="621" spans="1:18" x14ac:dyDescent="0.3">
      <c r="A621" s="24">
        <v>584</v>
      </c>
      <c r="B621" s="24">
        <v>-9.2232764770086503E-2</v>
      </c>
      <c r="C621" s="24">
        <v>1.2825316177410899</v>
      </c>
      <c r="D621" s="24">
        <v>-0.75162029386387197</v>
      </c>
      <c r="E621" s="24">
        <v>0.59978662000087601</v>
      </c>
      <c r="F621" s="24">
        <v>0.56236554876064804</v>
      </c>
      <c r="G621" s="24">
        <v>-0.85654656855130396</v>
      </c>
      <c r="H621" s="24">
        <v>1.1036038272109301</v>
      </c>
      <c r="I621" s="24">
        <v>-0.91388237030806696</v>
      </c>
      <c r="J621" s="24">
        <v>-0.62407791954059499</v>
      </c>
      <c r="K621" s="24">
        <v>0.29660545242574698</v>
      </c>
      <c r="L621" s="24">
        <v>0.39346685089463601</v>
      </c>
      <c r="M621" s="25" cm="1">
        <f t="array" ref="M621">SUMPRODUCT(B621:L621,$B$2:$L$2)</f>
        <v>6.1169918192236399E-3</v>
      </c>
      <c r="N621" s="25" cm="1">
        <f t="array" ref="N621">SQRT(MMULT(MMULT((B621:L621*$B$3:$L$3),($B$11:$L$21)),TRANSPOSE(B621:L621*$B$3:$L$3)))</f>
        <v>0.64428197650631702</v>
      </c>
      <c r="O621" s="24">
        <f t="shared" si="18"/>
        <v>9.4942774162232995E-3</v>
      </c>
      <c r="P621" s="25" cm="1">
        <f t="array" ref="P621">SUMPRODUCT($B621:$L621,$B$5:$L$5)+SUMPRODUCT($B621:$L621,$B$4:$L$4)*$B$2</f>
        <v>6.1169918192253902E-3</v>
      </c>
      <c r="Q621" s="25" cm="1">
        <f t="array" ref="Q621">SQRT((SUMPRODUCT($B621:$L621,$B$4:$L$4)^2)*($B$3^2)+SUMPRODUCT(($B621:$L621^2),($B$6:$L$6^2)))</f>
        <v>0.69513448137302802</v>
      </c>
      <c r="R621" s="24">
        <f t="shared" si="19"/>
        <v>8.7997243456303907E-3</v>
      </c>
    </row>
    <row r="622" spans="1:18" x14ac:dyDescent="0.3">
      <c r="A622" s="24">
        <v>585</v>
      </c>
      <c r="B622" s="24">
        <v>1.1923524435436801</v>
      </c>
      <c r="C622" s="24">
        <v>1.53848846024963</v>
      </c>
      <c r="D622" s="24">
        <v>-0.76478433274436697</v>
      </c>
      <c r="E622" s="24">
        <v>0.69563912683984597</v>
      </c>
      <c r="F622" s="24">
        <v>0.31659656356618898</v>
      </c>
      <c r="G622" s="24">
        <v>0.60421296976486305</v>
      </c>
      <c r="H622" s="24">
        <v>0.322336091896885</v>
      </c>
      <c r="I622" s="24">
        <v>-0.70342881285543102</v>
      </c>
      <c r="J622" s="24">
        <v>1.85994663251731</v>
      </c>
      <c r="K622" s="24">
        <v>-0.58590561754563797</v>
      </c>
      <c r="L622" s="24">
        <v>-3.4754535252329601</v>
      </c>
      <c r="M622" s="25" cm="1">
        <f t="array" ref="M622">SUMPRODUCT(B622:L622,$B$2:$L$2)</f>
        <v>-0.194803761650892</v>
      </c>
      <c r="N622" s="25" cm="1">
        <f t="array" ref="N622">SQRT(MMULT(MMULT((B622:L622*$B$3:$L$3),($B$11:$L$21)),TRANSPOSE(B622:L622*$B$3:$L$3)))</f>
        <v>0.88839447567026497</v>
      </c>
      <c r="O622" s="24">
        <f t="shared" si="18"/>
        <v>-0.21927619653861399</v>
      </c>
      <c r="P622" s="25" cm="1">
        <f t="array" ref="P622">SUMPRODUCT($B622:$L622,$B$5:$L$5)+SUMPRODUCT($B622:$L622,$B$4:$L$4)*$B$2</f>
        <v>-0.194803761650893</v>
      </c>
      <c r="Q622" s="25" cm="1">
        <f t="array" ref="Q622">SQRT((SUMPRODUCT($B622:$L622,$B$4:$L$4)^2)*($B$3^2)+SUMPRODUCT(($B622:$L622^2),($B$6:$L$6^2)))</f>
        <v>0.93070152335860801</v>
      </c>
      <c r="R622" s="24">
        <f t="shared" si="19"/>
        <v>-0.20930852347582701</v>
      </c>
    </row>
    <row r="623" spans="1:18" x14ac:dyDescent="0.3">
      <c r="A623" s="24">
        <v>586</v>
      </c>
      <c r="B623" s="24">
        <v>0.38043816223532301</v>
      </c>
      <c r="C623" s="24">
        <v>1.5462437236946101</v>
      </c>
      <c r="D623" s="24">
        <v>1.40011433123518</v>
      </c>
      <c r="E623" s="24">
        <v>1.1466945413890499</v>
      </c>
      <c r="F623" s="24">
        <v>1.9103260151108299</v>
      </c>
      <c r="G623" s="24">
        <v>-0.58899364024091005</v>
      </c>
      <c r="H623" s="24">
        <v>1.81536042053303</v>
      </c>
      <c r="I623" s="24">
        <v>1.0814924446057299</v>
      </c>
      <c r="J623" s="24">
        <v>1.52295536621684</v>
      </c>
      <c r="K623" s="24">
        <v>-0.92132451145498195</v>
      </c>
      <c r="L623" s="24">
        <v>-8.2933068533246992</v>
      </c>
      <c r="M623" s="25" cm="1">
        <f t="array" ref="M623">SUMPRODUCT(B623:L623,$B$2:$L$2)</f>
        <v>8.6074231003225393E-2</v>
      </c>
      <c r="N623" s="25" cm="1">
        <f t="array" ref="N623">SQRT(MMULT(MMULT((B623:L623*$B$3:$L$3),($B$11:$L$21)),TRANSPOSE(B623:L623*$B$3:$L$3)))</f>
        <v>1.7836302411834</v>
      </c>
      <c r="O623" s="24">
        <f t="shared" si="18"/>
        <v>4.8257889452534203E-2</v>
      </c>
      <c r="P623" s="25" cm="1">
        <f t="array" ref="P623">SUMPRODUCT($B623:$L623,$B$5:$L$5)+SUMPRODUCT($B623:$L623,$B$4:$L$4)*$B$2</f>
        <v>8.6074231003223006E-2</v>
      </c>
      <c r="Q623" s="25" cm="1">
        <f t="array" ref="Q623">SQRT((SUMPRODUCT($B623:$L623,$B$4:$L$4)^2)*($B$3^2)+SUMPRODUCT(($B623:$L623^2),($B$6:$L$6^2)))</f>
        <v>1.85271451072224</v>
      </c>
      <c r="R623" s="24">
        <f t="shared" si="19"/>
        <v>4.64584427363657E-2</v>
      </c>
    </row>
    <row r="624" spans="1:18" x14ac:dyDescent="0.3">
      <c r="A624" s="24">
        <v>587</v>
      </c>
      <c r="B624" s="24">
        <v>6.0085464882474203E-2</v>
      </c>
      <c r="C624" s="24">
        <v>1.38014238044967</v>
      </c>
      <c r="D624" s="24">
        <v>-0.44466020167084302</v>
      </c>
      <c r="E624" s="24">
        <v>1.54400329802725</v>
      </c>
      <c r="F624" s="24">
        <v>1.45163596660341</v>
      </c>
      <c r="G624" s="24">
        <v>1.98275813919004</v>
      </c>
      <c r="H624" s="24">
        <v>1.17575208599218</v>
      </c>
      <c r="I624" s="24">
        <v>0.72648731032696501</v>
      </c>
      <c r="J624" s="24">
        <v>-0.75795960174219401</v>
      </c>
      <c r="K624" s="24">
        <v>0.78175766134986602</v>
      </c>
      <c r="L624" s="24">
        <v>-6.9000025034088202</v>
      </c>
      <c r="M624" s="25" cm="1">
        <f t="array" ref="M624">SUMPRODUCT(B624:L624,$B$2:$L$2)</f>
        <v>-0.18087616107433499</v>
      </c>
      <c r="N624" s="25" cm="1">
        <f t="array" ref="N624">SQRT(MMULT(MMULT((B624:L624*$B$3:$L$3),($B$11:$L$21)),TRANSPOSE(B624:L624*$B$3:$L$3)))</f>
        <v>1.5279002818759899</v>
      </c>
      <c r="O624" s="24">
        <f t="shared" si="18"/>
        <v>-0.118382176651117</v>
      </c>
      <c r="P624" s="25" cm="1">
        <f t="array" ref="P624">SUMPRODUCT($B624:$L624,$B$5:$L$5)+SUMPRODUCT($B624:$L624,$B$4:$L$4)*$B$2</f>
        <v>-0.18087616107433799</v>
      </c>
      <c r="Q624" s="25" cm="1">
        <f t="array" ref="Q624">SQRT((SUMPRODUCT($B624:$L624,$B$4:$L$4)^2)*($B$3^2)+SUMPRODUCT(($B624:$L624^2),($B$6:$L$6^2)))</f>
        <v>1.41536007750679</v>
      </c>
      <c r="R624" s="24">
        <f t="shared" si="19"/>
        <v>-0.127795155415828</v>
      </c>
    </row>
    <row r="625" spans="1:18" x14ac:dyDescent="0.3">
      <c r="A625" s="24">
        <v>588</v>
      </c>
      <c r="B625" s="24">
        <v>-0.441390067770567</v>
      </c>
      <c r="C625" s="24">
        <v>0.27529616902986198</v>
      </c>
      <c r="D625" s="24">
        <v>1.75846151727411</v>
      </c>
      <c r="E625" s="24">
        <v>-0.98270341113390003</v>
      </c>
      <c r="F625" s="24">
        <v>0.395066042592291</v>
      </c>
      <c r="G625" s="24">
        <v>-0.61018718595548405</v>
      </c>
      <c r="H625" s="24">
        <v>1.8901408833734801</v>
      </c>
      <c r="I625" s="24">
        <v>0.330444786546013</v>
      </c>
      <c r="J625" s="24">
        <v>1.3275368592127501</v>
      </c>
      <c r="K625" s="24">
        <v>0.36266307412075299</v>
      </c>
      <c r="L625" s="24">
        <v>-3.3053286672893099</v>
      </c>
      <c r="M625" s="25" cm="1">
        <f t="array" ref="M625">SUMPRODUCT(B625:L625,$B$2:$L$2)</f>
        <v>0.20144083032892299</v>
      </c>
      <c r="N625" s="25" cm="1">
        <f t="array" ref="N625">SQRT(MMULT(MMULT((B625:L625*$B$3:$L$3),($B$11:$L$21)),TRANSPOSE(B625:L625*$B$3:$L$3)))</f>
        <v>1.0988351349802199</v>
      </c>
      <c r="O625" s="24">
        <f t="shared" si="18"/>
        <v>0.183322159909411</v>
      </c>
      <c r="P625" s="25" cm="1">
        <f t="array" ref="P625">SUMPRODUCT($B625:$L625,$B$5:$L$5)+SUMPRODUCT($B625:$L625,$B$4:$L$4)*$B$2</f>
        <v>0.20144083032892299</v>
      </c>
      <c r="Q625" s="25" cm="1">
        <f t="array" ref="Q625">SQRT((SUMPRODUCT($B625:$L625,$B$4:$L$4)^2)*($B$3^2)+SUMPRODUCT(($B625:$L625^2),($B$6:$L$6^2)))</f>
        <v>1.2822220874888799</v>
      </c>
      <c r="R625" s="24">
        <f t="shared" si="19"/>
        <v>0.157102917111206</v>
      </c>
    </row>
    <row r="626" spans="1:18" x14ac:dyDescent="0.3">
      <c r="A626" s="24">
        <v>589</v>
      </c>
      <c r="B626" s="24">
        <v>0.110838832795711</v>
      </c>
      <c r="C626" s="24">
        <v>-0.32239650921935897</v>
      </c>
      <c r="D626" s="24">
        <v>-0.69370252636836804</v>
      </c>
      <c r="E626" s="24">
        <v>-0.452006498079988</v>
      </c>
      <c r="F626" s="24">
        <v>1.0568348475320799</v>
      </c>
      <c r="G626" s="24">
        <v>1.9679612467236101</v>
      </c>
      <c r="H626" s="24">
        <v>1.1420220937034999</v>
      </c>
      <c r="I626" s="24">
        <v>1.2533242469422901</v>
      </c>
      <c r="J626" s="24">
        <v>-0.76900901882391604</v>
      </c>
      <c r="K626" s="24">
        <v>-0.619191749157322</v>
      </c>
      <c r="L626" s="24">
        <v>-1.6746749660482401</v>
      </c>
      <c r="M626" s="25" cm="1">
        <f t="array" ref="M626">SUMPRODUCT(B626:L626,$B$2:$L$2)</f>
        <v>-9.7096352386114596E-2</v>
      </c>
      <c r="N626" s="25" cm="1">
        <f t="array" ref="N626">SQRT(MMULT(MMULT((B626:L626*$B$3:$L$3),($B$11:$L$21)),TRANSPOSE(B626:L626*$B$3:$L$3)))</f>
        <v>1.00291345767592</v>
      </c>
      <c r="O626" s="24">
        <f t="shared" si="18"/>
        <v>-9.6814288055440706E-2</v>
      </c>
      <c r="P626" s="25" cm="1">
        <f t="array" ref="P626">SUMPRODUCT($B626:$L626,$B$5:$L$5)+SUMPRODUCT($B626:$L626,$B$4:$L$4)*$B$2</f>
        <v>-9.7096352386116705E-2</v>
      </c>
      <c r="Q626" s="25" cm="1">
        <f t="array" ref="Q626">SQRT((SUMPRODUCT($B626:$L626,$B$4:$L$4)^2)*($B$3^2)+SUMPRODUCT(($B626:$L626^2),($B$6:$L$6^2)))</f>
        <v>0.78101545654566396</v>
      </c>
      <c r="R626" s="24">
        <f t="shared" si="19"/>
        <v>-0.124320654056658</v>
      </c>
    </row>
    <row r="627" spans="1:18" x14ac:dyDescent="0.3">
      <c r="A627" s="24">
        <v>590</v>
      </c>
      <c r="B627" s="24">
        <v>0.89902242100046803</v>
      </c>
      <c r="C627" s="24">
        <v>-0.293497124068202</v>
      </c>
      <c r="D627" s="24">
        <v>1.96099825128848</v>
      </c>
      <c r="E627" s="24">
        <v>1.9759908003753399</v>
      </c>
      <c r="F627" s="24">
        <v>0.56229385090126405</v>
      </c>
      <c r="G627" s="24">
        <v>0.54569104877650099</v>
      </c>
      <c r="H627" s="24">
        <v>0.55474463112845396</v>
      </c>
      <c r="I627" s="24">
        <v>1.08471186239479</v>
      </c>
      <c r="J627" s="24">
        <v>1.3053541357235401</v>
      </c>
      <c r="K627" s="24">
        <v>1.10789406795501</v>
      </c>
      <c r="L627" s="24">
        <v>-8.70320394547565</v>
      </c>
      <c r="M627" s="25" cm="1">
        <f t="array" ref="M627">SUMPRODUCT(B627:L627,$B$2:$L$2)</f>
        <v>7.9498681414540001E-2</v>
      </c>
      <c r="N627" s="25" cm="1">
        <f t="array" ref="N627">SQRT(MMULT(MMULT((B627:L627*$B$3:$L$3),($B$11:$L$21)),TRANSPOSE(B627:L627*$B$3:$L$3)))</f>
        <v>1.8297649382427801</v>
      </c>
      <c r="O627" s="24">
        <f t="shared" si="18"/>
        <v>4.3447483200157302E-2</v>
      </c>
      <c r="P627" s="25" cm="1">
        <f t="array" ref="P627">SUMPRODUCT($B627:$L627,$B$5:$L$5)+SUMPRODUCT($B627:$L627,$B$4:$L$4)*$B$2</f>
        <v>7.9498681414534797E-2</v>
      </c>
      <c r="Q627" s="25" cm="1">
        <f t="array" ref="Q627">SQRT((SUMPRODUCT($B627:$L627,$B$4:$L$4)^2)*($B$3^2)+SUMPRODUCT(($B627:$L627^2),($B$6:$L$6^2)))</f>
        <v>1.9722881589091901</v>
      </c>
      <c r="R627" s="24">
        <f t="shared" si="19"/>
        <v>4.0307842976912103E-2</v>
      </c>
    </row>
    <row r="628" spans="1:18" x14ac:dyDescent="0.3">
      <c r="A628" s="24">
        <v>591</v>
      </c>
      <c r="B628" s="24">
        <v>1.63452372660571</v>
      </c>
      <c r="C628" s="24">
        <v>-0.66802185801925695</v>
      </c>
      <c r="D628" s="24">
        <v>0.78653285129296702</v>
      </c>
      <c r="E628" s="24">
        <v>-0.92992081772411705</v>
      </c>
      <c r="F628" s="24">
        <v>1.5134223645755001</v>
      </c>
      <c r="G628" s="24">
        <v>7.1039793201184795E-2</v>
      </c>
      <c r="H628" s="24">
        <v>-0.73462328888331996</v>
      </c>
      <c r="I628" s="24">
        <v>0.21823974311118599</v>
      </c>
      <c r="J628" s="24">
        <v>-0.187700036741975</v>
      </c>
      <c r="K628" s="24">
        <v>2.3647358477581999E-2</v>
      </c>
      <c r="L628" s="24">
        <v>-0.72713983589546505</v>
      </c>
      <c r="M628" s="25" cm="1">
        <f t="array" ref="M628">SUMPRODUCT(B628:L628,$B$2:$L$2)</f>
        <v>0.23442844795537501</v>
      </c>
      <c r="N628" s="25" cm="1">
        <f t="array" ref="N628">SQRT(MMULT(MMULT((B628:L628*$B$3:$L$3),($B$11:$L$21)),TRANSPOSE(B628:L628*$B$3:$L$3)))</f>
        <v>0.63651089152949902</v>
      </c>
      <c r="O628" s="24">
        <f t="shared" si="18"/>
        <v>0.36830233555321701</v>
      </c>
      <c r="P628" s="25" cm="1">
        <f t="array" ref="P628">SUMPRODUCT($B628:$L628,$B$5:$L$5)+SUMPRODUCT($B628:$L628,$B$4:$L$4)*$B$2</f>
        <v>0.23442844795537399</v>
      </c>
      <c r="Q628" s="25" cm="1">
        <f t="array" ref="Q628">SQRT((SUMPRODUCT($B628:$L628,$B$4:$L$4)^2)*($B$3^2)+SUMPRODUCT(($B628:$L628^2),($B$6:$L$6^2)))</f>
        <v>0.684498442602683</v>
      </c>
      <c r="R628" s="24">
        <f t="shared" si="19"/>
        <v>0.34248207645878898</v>
      </c>
    </row>
    <row r="629" spans="1:18" x14ac:dyDescent="0.3">
      <c r="A629" s="24">
        <v>592</v>
      </c>
      <c r="B629" s="24">
        <v>-0.39872033265027701</v>
      </c>
      <c r="C629" s="24">
        <v>3.11839607345199E-2</v>
      </c>
      <c r="D629" s="24">
        <v>0.675539203454951</v>
      </c>
      <c r="E629" s="24">
        <v>5.6859873715102698E-2</v>
      </c>
      <c r="F629" s="24">
        <v>1.7372861468891201</v>
      </c>
      <c r="G629" s="24">
        <v>4.0256613522417398E-2</v>
      </c>
      <c r="H629" s="24">
        <v>1.88277995128568</v>
      </c>
      <c r="I629" s="24">
        <v>1.1511347190252399</v>
      </c>
      <c r="J629" s="24">
        <v>-3.2286637229856301E-2</v>
      </c>
      <c r="K629" s="24">
        <v>6.7084692326662101E-2</v>
      </c>
      <c r="L629" s="24">
        <v>-4.2111181910735498</v>
      </c>
      <c r="M629" s="25" cm="1">
        <f t="array" ref="M629">SUMPRODUCT(B629:L629,$B$2:$L$2)</f>
        <v>6.5832464935998106E-2</v>
      </c>
      <c r="N629" s="25" cm="1">
        <f t="array" ref="N629">SQRT(MMULT(MMULT((B629:L629*$B$3:$L$3),($B$11:$L$21)),TRANSPOSE(B629:L629*$B$3:$L$3)))</f>
        <v>0.97313770223117202</v>
      </c>
      <c r="O629" s="24">
        <f t="shared" si="18"/>
        <v>6.7649691081806795E-2</v>
      </c>
      <c r="P629" s="25" cm="1">
        <f t="array" ref="P629">SUMPRODUCT($B629:$L629,$B$5:$L$5)+SUMPRODUCT($B629:$L629,$B$4:$L$4)*$B$2</f>
        <v>6.5832464935996204E-2</v>
      </c>
      <c r="Q629" s="25" cm="1">
        <f t="array" ref="Q629">SQRT((SUMPRODUCT($B629:$L629,$B$4:$L$4)^2)*($B$3^2)+SUMPRODUCT(($B629:$L629^2),($B$6:$L$6^2)))</f>
        <v>1.01089097622952</v>
      </c>
      <c r="R629" s="24">
        <f t="shared" si="19"/>
        <v>6.5123209608163896E-2</v>
      </c>
    </row>
    <row r="630" spans="1:18" x14ac:dyDescent="0.3">
      <c r="A630" s="24">
        <v>593</v>
      </c>
      <c r="B630" s="24">
        <v>0.53579636452468105</v>
      </c>
      <c r="C630" s="24">
        <v>0.66871092453660397</v>
      </c>
      <c r="D630" s="24">
        <v>1.9911342462744199</v>
      </c>
      <c r="E630" s="24">
        <v>1.4741661540466</v>
      </c>
      <c r="F630" s="24">
        <v>0.42301789801893502</v>
      </c>
      <c r="G630" s="24">
        <v>-0.27540826421919201</v>
      </c>
      <c r="H630" s="24">
        <v>1.9811546711149799</v>
      </c>
      <c r="I630" s="24">
        <v>0.46512656486578402</v>
      </c>
      <c r="J630" s="24">
        <v>-0.87563068863302196</v>
      </c>
      <c r="K630" s="24">
        <v>1.22124838037675</v>
      </c>
      <c r="L630" s="24">
        <v>-6.6093162509065397</v>
      </c>
      <c r="M630" s="25" cm="1">
        <f t="array" ref="M630">SUMPRODUCT(B630:L630,$B$2:$L$2)</f>
        <v>0.18602305401389199</v>
      </c>
      <c r="N630" s="25" cm="1">
        <f t="array" ref="N630">SQRT(MMULT(MMULT((B630:L630*$B$3:$L$3),($B$11:$L$21)),TRANSPOSE(B630:L630*$B$3:$L$3)))</f>
        <v>1.7010129568693699</v>
      </c>
      <c r="O630" s="24">
        <f t="shared" si="18"/>
        <v>0.109360162873926</v>
      </c>
      <c r="P630" s="25" cm="1">
        <f t="array" ref="P630">SUMPRODUCT($B630:$L630,$B$5:$L$5)+SUMPRODUCT($B630:$L630,$B$4:$L$4)*$B$2</f>
        <v>0.18602305401388999</v>
      </c>
      <c r="Q630" s="25" cm="1">
        <f t="array" ref="Q630">SQRT((SUMPRODUCT($B630:$L630,$B$4:$L$4)^2)*($B$3^2)+SUMPRODUCT(($B630:$L630^2),($B$6:$L$6^2)))</f>
        <v>1.7686650976209699</v>
      </c>
      <c r="R630" s="24">
        <f t="shared" si="19"/>
        <v>0.10517709331411</v>
      </c>
    </row>
    <row r="631" spans="1:18" x14ac:dyDescent="0.3">
      <c r="A631" s="24">
        <v>594</v>
      </c>
      <c r="B631" s="24">
        <v>1.42809345999679</v>
      </c>
      <c r="C631" s="24">
        <v>0.98756350695224104</v>
      </c>
      <c r="D631" s="24">
        <v>-0.78790060675902795</v>
      </c>
      <c r="E631" s="24">
        <v>-0.30889756214835501</v>
      </c>
      <c r="F631" s="24">
        <v>1.0110652263672799</v>
      </c>
      <c r="G631" s="24">
        <v>0.72021931560921204</v>
      </c>
      <c r="H631" s="24">
        <v>-0.19298232191074499</v>
      </c>
      <c r="I631" s="24">
        <v>1.0467217218671001</v>
      </c>
      <c r="J631" s="24">
        <v>1.67679845467232</v>
      </c>
      <c r="K631" s="24">
        <v>-0.40967762449907802</v>
      </c>
      <c r="L631" s="24">
        <v>-4.1710035701477404</v>
      </c>
      <c r="M631" s="25" cm="1">
        <f t="array" ref="M631">SUMPRODUCT(B631:L631,$B$2:$L$2)</f>
        <v>-0.194270635898635</v>
      </c>
      <c r="N631" s="25" cm="1">
        <f t="array" ref="N631">SQRT(MMULT(MMULT((B631:L631*$B$3:$L$3),($B$11:$L$21)),TRANSPOSE(B631:L631*$B$3:$L$3)))</f>
        <v>0.98258227021077504</v>
      </c>
      <c r="O631" s="24">
        <f t="shared" si="18"/>
        <v>-0.19771437139504</v>
      </c>
      <c r="P631" s="25" cm="1">
        <f t="array" ref="P631">SUMPRODUCT($B631:$L631,$B$5:$L$5)+SUMPRODUCT($B631:$L631,$B$4:$L$4)*$B$2</f>
        <v>-0.194270635898636</v>
      </c>
      <c r="Q631" s="25" cm="1">
        <f t="array" ref="Q631">SQRT((SUMPRODUCT($B631:$L631,$B$4:$L$4)^2)*($B$3^2)+SUMPRODUCT(($B631:$L631^2),($B$6:$L$6^2)))</f>
        <v>0.97842578327097196</v>
      </c>
      <c r="R631" s="24">
        <f t="shared" si="19"/>
        <v>-0.19855428916557299</v>
      </c>
    </row>
    <row r="632" spans="1:18" x14ac:dyDescent="0.3">
      <c r="A632" s="24">
        <v>595</v>
      </c>
      <c r="B632" s="24">
        <v>0.37320305871102699</v>
      </c>
      <c r="C632" s="24">
        <v>0.87440562562189605</v>
      </c>
      <c r="D632" s="24">
        <v>-0.217359106427465</v>
      </c>
      <c r="E632" s="24">
        <v>0.843048716215129</v>
      </c>
      <c r="F632" s="24">
        <v>0.39534116380091899</v>
      </c>
      <c r="G632" s="24">
        <v>1.62434560660599</v>
      </c>
      <c r="H632" s="24">
        <v>1.9560193005939299</v>
      </c>
      <c r="I632" s="24">
        <v>1.4746651278730201</v>
      </c>
      <c r="J632" s="24">
        <v>1.02920685489212</v>
      </c>
      <c r="K632" s="24">
        <v>-0.511783227043625</v>
      </c>
      <c r="L632" s="24">
        <v>-6.8410931208429497</v>
      </c>
      <c r="M632" s="25" cm="1">
        <f t="array" ref="M632">SUMPRODUCT(B632:L632,$B$2:$L$2)</f>
        <v>-0.25227488382883501</v>
      </c>
      <c r="N632" s="25" cm="1">
        <f t="array" ref="N632">SQRT(MMULT(MMULT((B632:L632*$B$3:$L$3),($B$11:$L$21)),TRANSPOSE(B632:L632*$B$3:$L$3)))</f>
        <v>1.47865840669794</v>
      </c>
      <c r="O632" s="24">
        <f t="shared" si="18"/>
        <v>-0.17061065807092099</v>
      </c>
      <c r="P632" s="25" cm="1">
        <f t="array" ref="P632">SUMPRODUCT($B632:$L632,$B$5:$L$5)+SUMPRODUCT($B632:$L632,$B$4:$L$4)*$B$2</f>
        <v>-0.252274883828838</v>
      </c>
      <c r="Q632" s="25" cm="1">
        <f t="array" ref="Q632">SQRT((SUMPRODUCT($B632:$L632,$B$4:$L$4)^2)*($B$3^2)+SUMPRODUCT(($B632:$L632^2),($B$6:$L$6^2)))</f>
        <v>1.34153486297328</v>
      </c>
      <c r="R632" s="24">
        <f t="shared" si="19"/>
        <v>-0.18804944306085</v>
      </c>
    </row>
    <row r="633" spans="1:18" x14ac:dyDescent="0.3">
      <c r="A633" s="24">
        <v>596</v>
      </c>
      <c r="B633" s="24">
        <v>1.88922915818114</v>
      </c>
      <c r="C633" s="24">
        <v>0.45575895139036898</v>
      </c>
      <c r="D633" s="24">
        <v>0.118767061681698</v>
      </c>
      <c r="E633" s="24">
        <v>1.49445201912712</v>
      </c>
      <c r="F633" s="24">
        <v>1.3915737442979199</v>
      </c>
      <c r="G633" s="24">
        <v>1.37129560156779</v>
      </c>
      <c r="H633" s="24">
        <v>-0.77144799697076105</v>
      </c>
      <c r="I633" s="24">
        <v>-0.10129877115250301</v>
      </c>
      <c r="J633" s="24">
        <v>8.1733212323138495E-3</v>
      </c>
      <c r="K633" s="24">
        <v>-0.95942877607324495</v>
      </c>
      <c r="L633" s="24">
        <v>-3.8970743132818502</v>
      </c>
      <c r="M633" s="25" cm="1">
        <f t="array" ref="M633">SUMPRODUCT(B633:L633,$B$2:$L$2)</f>
        <v>5.3116763696656098E-2</v>
      </c>
      <c r="N633" s="25" cm="1">
        <f t="array" ref="N633">SQRT(MMULT(MMULT((B633:L633*$B$3:$L$3),($B$11:$L$21)),TRANSPOSE(B633:L633*$B$3:$L$3)))</f>
        <v>0.97387676189936201</v>
      </c>
      <c r="O633" s="24">
        <f t="shared" si="18"/>
        <v>5.4541566011968398E-2</v>
      </c>
      <c r="P633" s="25" cm="1">
        <f t="array" ref="P633">SUMPRODUCT($B633:$L633,$B$5:$L$5)+SUMPRODUCT($B633:$L633,$B$4:$L$4)*$B$2</f>
        <v>5.31167636966536E-2</v>
      </c>
      <c r="Q633" s="25" cm="1">
        <f t="array" ref="Q633">SQRT((SUMPRODUCT($B633:$L633,$B$4:$L$4)^2)*($B$3^2)+SUMPRODUCT(($B633:$L633^2),($B$6:$L$6^2)))</f>
        <v>0.93187362458556999</v>
      </c>
      <c r="R633" s="24">
        <f t="shared" si="19"/>
        <v>5.69999646897143E-2</v>
      </c>
    </row>
    <row r="634" spans="1:18" x14ac:dyDescent="0.3">
      <c r="A634" s="24">
        <v>597</v>
      </c>
      <c r="B634" s="24">
        <v>-0.81021417682860697</v>
      </c>
      <c r="C634" s="24">
        <v>0.67865089782114696</v>
      </c>
      <c r="D634" s="24">
        <v>1.67003981393268</v>
      </c>
      <c r="E634" s="24">
        <v>-0.31320562056804702</v>
      </c>
      <c r="F634" s="24">
        <v>0.27436674173757802</v>
      </c>
      <c r="G634" s="24">
        <v>-0.89353603995718101</v>
      </c>
      <c r="H634" s="24">
        <v>-0.36470983840802301</v>
      </c>
      <c r="I634" s="24">
        <v>1.8456485846884101</v>
      </c>
      <c r="J634" s="24">
        <v>-0.16197977286847501</v>
      </c>
      <c r="K634" s="24">
        <v>0.39708114027550501</v>
      </c>
      <c r="L634" s="24">
        <v>-1.32214172982498</v>
      </c>
      <c r="M634" s="25" cm="1">
        <f t="array" ref="M634">SUMPRODUCT(B634:L634,$B$2:$L$2)</f>
        <v>0.44479546348367699</v>
      </c>
      <c r="N634" s="25" cm="1">
        <f t="array" ref="N634">SQRT(MMULT(MMULT((B634:L634*$B$3:$L$3),($B$11:$L$21)),TRANSPOSE(B634:L634*$B$3:$L$3)))</f>
        <v>1.1501540249582101</v>
      </c>
      <c r="O634" s="24">
        <f t="shared" si="18"/>
        <v>0.38672686773394399</v>
      </c>
      <c r="P634" s="25" cm="1">
        <f t="array" ref="P634">SUMPRODUCT($B634:$L634,$B$5:$L$5)+SUMPRODUCT($B634:$L634,$B$4:$L$4)*$B$2</f>
        <v>0.44479546348367699</v>
      </c>
      <c r="Q634" s="25" cm="1">
        <f t="array" ref="Q634">SQRT((SUMPRODUCT($B634:$L634,$B$4:$L$4)^2)*($B$3^2)+SUMPRODUCT(($B634:$L634^2),($B$6:$L$6^2)))</f>
        <v>1.2127738962586501</v>
      </c>
      <c r="R634" s="24">
        <f t="shared" si="19"/>
        <v>0.36675877082764502</v>
      </c>
    </row>
    <row r="635" spans="1:18" x14ac:dyDescent="0.3">
      <c r="A635" s="24">
        <v>598</v>
      </c>
      <c r="B635" s="24">
        <v>1.8513873162793999</v>
      </c>
      <c r="C635" s="24">
        <v>0.82362512164407498</v>
      </c>
      <c r="D635" s="24">
        <v>-0.89506832119445301</v>
      </c>
      <c r="E635" s="24">
        <v>0.30189413844187502</v>
      </c>
      <c r="F635" s="24">
        <v>1.52480692313153</v>
      </c>
      <c r="G635" s="24">
        <v>1.56210188681615</v>
      </c>
      <c r="H635" s="24">
        <v>0.93388945021282699</v>
      </c>
      <c r="I635" s="24">
        <v>-0.32262619493093297</v>
      </c>
      <c r="J635" s="24">
        <v>1.7667188890530701</v>
      </c>
      <c r="K635" s="24">
        <v>-0.63240181588251798</v>
      </c>
      <c r="L635" s="24">
        <v>-5.9143273935710301</v>
      </c>
      <c r="M635" s="25" cm="1">
        <f t="array" ref="M635">SUMPRODUCT(B635:L635,$B$2:$L$2)</f>
        <v>-0.33980067851999002</v>
      </c>
      <c r="N635" s="25" cm="1">
        <f t="array" ref="N635">SQRT(MMULT(MMULT((B635:L635*$B$3:$L$3),($B$11:$L$21)),TRANSPOSE(B635:L635*$B$3:$L$3)))</f>
        <v>1.23052624500371</v>
      </c>
      <c r="O635" s="24">
        <f t="shared" si="18"/>
        <v>-0.276142569002228</v>
      </c>
      <c r="P635" s="25" cm="1">
        <f t="array" ref="P635">SUMPRODUCT($B635:$L635,$B$5:$L$5)+SUMPRODUCT($B635:$L635,$B$4:$L$4)*$B$2</f>
        <v>-0.33980067851999302</v>
      </c>
      <c r="Q635" s="25" cm="1">
        <f t="array" ref="Q635">SQRT((SUMPRODUCT($B635:$L635,$B$4:$L$4)^2)*($B$3^2)+SUMPRODUCT(($B635:$L635^2),($B$6:$L$6^2)))</f>
        <v>1.2286849993465301</v>
      </c>
      <c r="R635" s="24">
        <f t="shared" si="19"/>
        <v>-0.27655638239313901</v>
      </c>
    </row>
    <row r="636" spans="1:18" x14ac:dyDescent="0.3">
      <c r="A636" s="24">
        <v>599</v>
      </c>
      <c r="B636" s="24">
        <v>0.40910345151552502</v>
      </c>
      <c r="C636" s="24">
        <v>-0.67715041637078199</v>
      </c>
      <c r="D636" s="24">
        <v>1.6610802599460801</v>
      </c>
      <c r="E636" s="24">
        <v>1.5702972604635499</v>
      </c>
      <c r="F636" s="24">
        <v>1.75172301631628</v>
      </c>
      <c r="G636" s="24">
        <v>1.4415643226277799</v>
      </c>
      <c r="H636" s="24">
        <v>-0.21480226732396099</v>
      </c>
      <c r="I636" s="24">
        <v>-0.28727261001971299</v>
      </c>
      <c r="J636" s="24">
        <v>1.7077664357899001</v>
      </c>
      <c r="K636" s="24">
        <v>-2.66096681290626E-2</v>
      </c>
      <c r="L636" s="24">
        <v>-6.3356997848156098</v>
      </c>
      <c r="M636" s="25" cm="1">
        <f t="array" ref="M636">SUMPRODUCT(B636:L636,$B$2:$L$2)</f>
        <v>0.16384682381875301</v>
      </c>
      <c r="N636" s="25" cm="1">
        <f t="array" ref="N636">SQRT(MMULT(MMULT((B636:L636*$B$3:$L$3),($B$11:$L$21)),TRANSPOSE(B636:L636*$B$3:$L$3)))</f>
        <v>1.4604454996676499</v>
      </c>
      <c r="O636" s="24">
        <f t="shared" si="18"/>
        <v>0.11218961875403</v>
      </c>
      <c r="P636" s="25" cm="1">
        <f t="array" ref="P636">SUMPRODUCT($B636:$L636,$B$5:$L$5)+SUMPRODUCT($B636:$L636,$B$4:$L$4)*$B$2</f>
        <v>0.16384682381874899</v>
      </c>
      <c r="Q636" s="25" cm="1">
        <f t="array" ref="Q636">SQRT((SUMPRODUCT($B636:$L636,$B$4:$L$4)^2)*($B$3^2)+SUMPRODUCT(($B636:$L636^2),($B$6:$L$6^2)))</f>
        <v>1.59480781274837</v>
      </c>
      <c r="R636" s="24">
        <f t="shared" si="19"/>
        <v>0.102737660619048</v>
      </c>
    </row>
    <row r="637" spans="1:18" x14ac:dyDescent="0.3">
      <c r="A637" s="24">
        <v>600</v>
      </c>
      <c r="B637" s="24">
        <v>-0.23537014041183901</v>
      </c>
      <c r="C637" s="24">
        <v>1.1159475872334399</v>
      </c>
      <c r="D637" s="24">
        <v>-0.62543931347158699</v>
      </c>
      <c r="E637" s="24">
        <v>0.213223177041023</v>
      </c>
      <c r="F637" s="24">
        <v>1.88625255731775</v>
      </c>
      <c r="G637" s="24">
        <v>0.14276661916202099</v>
      </c>
      <c r="H637" s="24">
        <v>1.3210762295541201</v>
      </c>
      <c r="I637" s="24">
        <v>1.46431298642136</v>
      </c>
      <c r="J637" s="24">
        <v>0.65952906094726405</v>
      </c>
      <c r="K637" s="24">
        <v>0.39546608134691802</v>
      </c>
      <c r="L637" s="24">
        <v>-5.3377648451404696</v>
      </c>
      <c r="M637" s="25" cm="1">
        <f t="array" ref="M637">SUMPRODUCT(B637:L637,$B$2:$L$2)</f>
        <v>-0.17297426708228</v>
      </c>
      <c r="N637" s="25" cm="1">
        <f t="array" ref="N637">SQRT(MMULT(MMULT((B637:L637*$B$3:$L$3),($B$11:$L$21)),TRANSPOSE(B637:L637*$B$3:$L$3)))</f>
        <v>1.20601261752379</v>
      </c>
      <c r="O637" s="24">
        <f t="shared" si="18"/>
        <v>-0.14342658158704399</v>
      </c>
      <c r="P637" s="25" cm="1">
        <f t="array" ref="P637">SUMPRODUCT($B637:$L637,$B$5:$L$5)+SUMPRODUCT($B637:$L637,$B$4:$L$4)*$B$2</f>
        <v>-0.172974267082282</v>
      </c>
      <c r="Q637" s="25" cm="1">
        <f t="array" ref="Q637">SQRT((SUMPRODUCT($B637:$L637,$B$4:$L$4)^2)*($B$3^2)+SUMPRODUCT(($B637:$L637^2),($B$6:$L$6^2)))</f>
        <v>1.1581611239059599</v>
      </c>
      <c r="R637" s="24">
        <f t="shared" si="19"/>
        <v>-0.14935250675563699</v>
      </c>
    </row>
    <row r="638" spans="1:18" x14ac:dyDescent="0.3">
      <c r="A638" s="24">
        <v>601</v>
      </c>
      <c r="B638" s="24">
        <v>1.0682134106616199</v>
      </c>
      <c r="C638" s="24">
        <v>1.5375709003053599</v>
      </c>
      <c r="D638" s="24">
        <v>-0.64505615692884999</v>
      </c>
      <c r="E638" s="24">
        <v>-0.59768916165964803</v>
      </c>
      <c r="F638" s="24">
        <v>0.168624585610476</v>
      </c>
      <c r="G638" s="24">
        <v>1.7954465863690201</v>
      </c>
      <c r="H638" s="24">
        <v>1.3145300705870699</v>
      </c>
      <c r="I638" s="24">
        <v>-0.55462555642991895</v>
      </c>
      <c r="J638" s="24">
        <v>-0.31500077645096303</v>
      </c>
      <c r="K638" s="24">
        <v>-2.11717534926248E-2</v>
      </c>
      <c r="L638" s="24">
        <v>-2.7508421485715302</v>
      </c>
      <c r="M638" s="25" cm="1">
        <f t="array" ref="M638">SUMPRODUCT(B638:L638,$B$2:$L$2)</f>
        <v>-0.17058565425856201</v>
      </c>
      <c r="N638" s="25" cm="1">
        <f t="array" ref="N638">SQRT(MMULT(MMULT((B638:L638*$B$3:$L$3),($B$11:$L$21)),TRANSPOSE(B638:L638*$B$3:$L$3)))</f>
        <v>0.86209490518432297</v>
      </c>
      <c r="O638" s="24">
        <f t="shared" si="18"/>
        <v>-0.19787340492644401</v>
      </c>
      <c r="P638" s="25" cm="1">
        <f t="array" ref="P638">SUMPRODUCT($B638:$L638,$B$5:$L$5)+SUMPRODUCT($B638:$L638,$B$4:$L$4)*$B$2</f>
        <v>-0.17058565425856201</v>
      </c>
      <c r="Q638" s="25" cm="1">
        <f t="array" ref="Q638">SQRT((SUMPRODUCT($B638:$L638,$B$4:$L$4)^2)*($B$3^2)+SUMPRODUCT(($B638:$L638^2),($B$6:$L$6^2)))</f>
        <v>0.86888995745297204</v>
      </c>
      <c r="R638" s="24">
        <f t="shared" si="19"/>
        <v>-0.19632595911064499</v>
      </c>
    </row>
    <row r="639" spans="1:18" x14ac:dyDescent="0.3">
      <c r="A639" s="24">
        <v>602</v>
      </c>
      <c r="B639" s="24">
        <v>0.69868663794885999</v>
      </c>
      <c r="C639" s="24">
        <v>-0.66158902913242001</v>
      </c>
      <c r="D639" s="24">
        <v>1.0021218440911199</v>
      </c>
      <c r="E639" s="24">
        <v>1.66832468549113</v>
      </c>
      <c r="F639" s="24">
        <v>1.3714741126674701</v>
      </c>
      <c r="G639" s="24">
        <v>0.87828369333058198</v>
      </c>
      <c r="H639" s="24">
        <v>-0.25245333011387899</v>
      </c>
      <c r="I639" s="24">
        <v>6.0872188129891501E-2</v>
      </c>
      <c r="J639" s="24">
        <v>1.1675220835531499</v>
      </c>
      <c r="K639" s="24">
        <v>0.80754973526584894</v>
      </c>
      <c r="L639" s="24">
        <v>-5.7407926212317602</v>
      </c>
      <c r="M639" s="25" cm="1">
        <f t="array" ref="M639">SUMPRODUCT(B639:L639,$B$2:$L$2)</f>
        <v>5.7662689161092399E-2</v>
      </c>
      <c r="N639" s="25" cm="1">
        <f t="array" ref="N639">SQRT(MMULT(MMULT((B639:L639*$B$3:$L$3),($B$11:$L$21)),TRANSPOSE(B639:L639*$B$3:$L$3)))</f>
        <v>1.1789216971576899</v>
      </c>
      <c r="O639" s="24">
        <f t="shared" si="18"/>
        <v>4.8911381731385303E-2</v>
      </c>
      <c r="P639" s="25" cm="1">
        <f t="array" ref="P639">SUMPRODUCT($B639:$L639,$B$5:$L$5)+SUMPRODUCT($B639:$L639,$B$4:$L$4)*$B$2</f>
        <v>5.7662689161088597E-2</v>
      </c>
      <c r="Q639" s="25" cm="1">
        <f t="array" ref="Q639">SQRT((SUMPRODUCT($B639:$L639,$B$4:$L$4)^2)*($B$3^2)+SUMPRODUCT(($B639:$L639^2),($B$6:$L$6^2)))</f>
        <v>1.2645994416350499</v>
      </c>
      <c r="R639" s="24">
        <f t="shared" si="19"/>
        <v>4.5597591824439197E-2</v>
      </c>
    </row>
    <row r="640" spans="1:18" x14ac:dyDescent="0.3">
      <c r="A640" s="24">
        <v>603</v>
      </c>
      <c r="B640" s="24">
        <v>-0.43325941213927499</v>
      </c>
      <c r="C640" s="24">
        <v>1.5332168375958899</v>
      </c>
      <c r="D640" s="24">
        <v>0.80838130897244698</v>
      </c>
      <c r="E640" s="24">
        <v>-0.22389925644577699</v>
      </c>
      <c r="F640" s="24">
        <v>2.7270317044023602E-3</v>
      </c>
      <c r="G640" s="24">
        <v>-0.60871520931783296</v>
      </c>
      <c r="H640" s="24">
        <v>-0.76359685365452201</v>
      </c>
      <c r="I640" s="24">
        <v>-0.82008744544924705</v>
      </c>
      <c r="J640" s="24">
        <v>0.62915515979063497</v>
      </c>
      <c r="K640" s="24">
        <v>0.63080640800681198</v>
      </c>
      <c r="L640" s="24">
        <v>0.24527143093647299</v>
      </c>
      <c r="M640" s="25" cm="1">
        <f t="array" ref="M640">SUMPRODUCT(B640:L640,$B$2:$L$2)</f>
        <v>0.31342348831748201</v>
      </c>
      <c r="N640" s="25" cm="1">
        <f t="array" ref="N640">SQRT(MMULT(MMULT((B640:L640*$B$3:$L$3),($B$11:$L$21)),TRANSPOSE(B640:L640*$B$3:$L$3)))</f>
        <v>0.84994585425338998</v>
      </c>
      <c r="O640" s="24">
        <f t="shared" si="18"/>
        <v>0.36875700581279902</v>
      </c>
      <c r="P640" s="25" cm="1">
        <f t="array" ref="P640">SUMPRODUCT($B640:$L640,$B$5:$L$5)+SUMPRODUCT($B640:$L640,$B$4:$L$4)*$B$2</f>
        <v>0.31342348831748401</v>
      </c>
      <c r="Q640" s="25" cm="1">
        <f t="array" ref="Q640">SQRT((SUMPRODUCT($B640:$L640,$B$4:$L$4)^2)*($B$3^2)+SUMPRODUCT(($B640:$L640^2),($B$6:$L$6^2)))</f>
        <v>0.73178935837599102</v>
      </c>
      <c r="R640" s="24">
        <f t="shared" si="19"/>
        <v>0.42829741199440702</v>
      </c>
    </row>
    <row r="641" spans="1:18" x14ac:dyDescent="0.3">
      <c r="A641" s="24">
        <v>604</v>
      </c>
      <c r="B641" s="24">
        <v>-0.23453775729807999</v>
      </c>
      <c r="C641" s="24">
        <v>1.04841772051587</v>
      </c>
      <c r="D641" s="24">
        <v>-0.62655027482831005</v>
      </c>
      <c r="E641" s="24">
        <v>-0.88215539747611504</v>
      </c>
      <c r="F641" s="24">
        <v>0.121500095828208</v>
      </c>
      <c r="G641" s="24">
        <v>1.08357190459317</v>
      </c>
      <c r="H641" s="24">
        <v>-0.63468272160514805</v>
      </c>
      <c r="I641" s="24">
        <v>1.98757091141217</v>
      </c>
      <c r="J641" s="24">
        <v>1.9520634922740501</v>
      </c>
      <c r="K641" s="24">
        <v>0.43941582411852598</v>
      </c>
      <c r="L641" s="24">
        <v>-3.2546137975343501</v>
      </c>
      <c r="M641" s="25" cm="1">
        <f t="array" ref="M641">SUMPRODUCT(B641:L641,$B$2:$L$2)</f>
        <v>-0.12610084140738101</v>
      </c>
      <c r="N641" s="25" cm="1">
        <f t="array" ref="N641">SQRT(MMULT(MMULT((B641:L641*$B$3:$L$3),($B$11:$L$21)),TRANSPOSE(B641:L641*$B$3:$L$3)))</f>
        <v>0.98805660450829702</v>
      </c>
      <c r="O641" s="24">
        <f t="shared" si="18"/>
        <v>-0.127625118674385</v>
      </c>
      <c r="P641" s="25" cm="1">
        <f t="array" ref="P641">SUMPRODUCT($B641:$L641,$B$5:$L$5)+SUMPRODUCT($B641:$L641,$B$4:$L$4)*$B$2</f>
        <v>-0.12610084140738201</v>
      </c>
      <c r="Q641" s="25" cm="1">
        <f t="array" ref="Q641">SQRT((SUMPRODUCT($B641:$L641,$B$4:$L$4)^2)*($B$3^2)+SUMPRODUCT(($B641:$L641^2),($B$6:$L$6^2)))</f>
        <v>0.96833242155576804</v>
      </c>
      <c r="R641" s="24">
        <f t="shared" si="19"/>
        <v>-0.130224743693682</v>
      </c>
    </row>
    <row r="642" spans="1:18" x14ac:dyDescent="0.3">
      <c r="A642" s="24">
        <v>605</v>
      </c>
      <c r="B642" s="24">
        <v>1.6628550042358401</v>
      </c>
      <c r="C642" s="24">
        <v>1.6670376536764899</v>
      </c>
      <c r="D642" s="24">
        <v>-0.96488114810871395</v>
      </c>
      <c r="E642" s="24">
        <v>-0.34150507599119301</v>
      </c>
      <c r="F642" s="24">
        <v>1.8353325375927401</v>
      </c>
      <c r="G642" s="24">
        <v>1.2266520437068</v>
      </c>
      <c r="H642" s="24">
        <v>-0.61578201182183501</v>
      </c>
      <c r="I642" s="24">
        <v>1.9850107544434401</v>
      </c>
      <c r="J642" s="24">
        <v>0.74095225463950998</v>
      </c>
      <c r="K642" s="24">
        <v>1.51912887207285</v>
      </c>
      <c r="L642" s="24">
        <v>-7.7148008844459399</v>
      </c>
      <c r="M642" s="25" cm="1">
        <f t="array" ref="M642">SUMPRODUCT(B642:L642,$B$2:$L$2)</f>
        <v>-0.298728866685814</v>
      </c>
      <c r="N642" s="25" cm="1">
        <f t="array" ref="N642">SQRT(MMULT(MMULT((B642:L642*$B$3:$L$3),($B$11:$L$21)),TRANSPOSE(B642:L642*$B$3:$L$3)))</f>
        <v>1.6026181529377801</v>
      </c>
      <c r="O642" s="24">
        <f t="shared" si="18"/>
        <v>-0.18640052600066401</v>
      </c>
      <c r="P642" s="25" cm="1">
        <f t="array" ref="P642">SUMPRODUCT($B642:$L642,$B$5:$L$5)+SUMPRODUCT($B642:$L642,$B$4:$L$4)*$B$2</f>
        <v>-0.298728866685817</v>
      </c>
      <c r="Q642" s="25" cm="1">
        <f t="array" ref="Q642">SQRT((SUMPRODUCT($B642:$L642,$B$4:$L$4)^2)*($B$3^2)+SUMPRODUCT(($B642:$L642^2),($B$6:$L$6^2)))</f>
        <v>1.6177399090358</v>
      </c>
      <c r="R642" s="24">
        <f t="shared" si="19"/>
        <v>-0.18465815488465301</v>
      </c>
    </row>
    <row r="643" spans="1:18" x14ac:dyDescent="0.3">
      <c r="A643" s="24">
        <v>606</v>
      </c>
      <c r="B643" s="24">
        <v>1.8345728085409501</v>
      </c>
      <c r="C643" s="24">
        <v>1.9536394841454101</v>
      </c>
      <c r="D643" s="24">
        <v>1.8376093841632899</v>
      </c>
      <c r="E643" s="24">
        <v>0.354648308675721</v>
      </c>
      <c r="F643" s="24">
        <v>1.3447311735523799</v>
      </c>
      <c r="G643" s="24">
        <v>0.204885035287317</v>
      </c>
      <c r="H643" s="24">
        <v>1.33855521841808</v>
      </c>
      <c r="I643" s="24">
        <v>0.12580939074088099</v>
      </c>
      <c r="J643" s="24">
        <v>1.2107735072610699</v>
      </c>
      <c r="K643" s="24">
        <v>-0.51986620520261795</v>
      </c>
      <c r="L643" s="24">
        <v>-8.6853581055824804</v>
      </c>
      <c r="M643" s="25" cm="1">
        <f t="array" ref="M643">SUMPRODUCT(B643:L643,$B$2:$L$2)</f>
        <v>0.106193185018831</v>
      </c>
      <c r="N643" s="25" cm="1">
        <f t="array" ref="N643">SQRT(MMULT(MMULT((B643:L643*$B$3:$L$3),($B$11:$L$21)),TRANSPOSE(B643:L643*$B$3:$L$3)))</f>
        <v>1.8901644697125699</v>
      </c>
      <c r="O643" s="24">
        <f t="shared" si="18"/>
        <v>5.61819813674624E-2</v>
      </c>
      <c r="P643" s="25" cm="1">
        <f t="array" ref="P643">SUMPRODUCT($B643:$L643,$B$5:$L$5)+SUMPRODUCT($B643:$L643,$B$4:$L$4)*$B$2</f>
        <v>0.106193185018829</v>
      </c>
      <c r="Q643" s="25" cm="1">
        <f t="array" ref="Q643">SQRT((SUMPRODUCT($B643:$L643,$B$4:$L$4)^2)*($B$3^2)+SUMPRODUCT(($B643:$L643^2),($B$6:$L$6^2)))</f>
        <v>1.9975643825537801</v>
      </c>
      <c r="R643" s="24">
        <f t="shared" si="19"/>
        <v>5.3161332844284398E-2</v>
      </c>
    </row>
    <row r="644" spans="1:18" x14ac:dyDescent="0.3">
      <c r="A644" s="24">
        <v>607</v>
      </c>
      <c r="B644" s="24">
        <v>-0.95570544099834298</v>
      </c>
      <c r="C644" s="24">
        <v>0.40065810053739898</v>
      </c>
      <c r="D644" s="24">
        <v>1.7929984719018099</v>
      </c>
      <c r="E644" s="24">
        <v>-0.38426173809763903</v>
      </c>
      <c r="F644" s="24">
        <v>0.58868602571974604</v>
      </c>
      <c r="G644" s="24">
        <v>1.95795016666213</v>
      </c>
      <c r="H644" s="24">
        <v>0.81518765872330701</v>
      </c>
      <c r="I644" s="24">
        <v>1.28596400358022</v>
      </c>
      <c r="J644" s="24">
        <v>1.9735189664789901</v>
      </c>
      <c r="K644" s="24">
        <v>1.5103894710836001</v>
      </c>
      <c r="L644" s="24">
        <v>-7.9853856855912104</v>
      </c>
      <c r="M644" s="25" cm="1">
        <f t="array" ref="M644">SUMPRODUCT(B644:L644,$B$2:$L$2)</f>
        <v>5.9646219278049098E-2</v>
      </c>
      <c r="N644" s="25" cm="1">
        <f t="array" ref="N644">SQRT(MMULT(MMULT((B644:L644*$B$3:$L$3),($B$11:$L$21)),TRANSPOSE(B644:L644*$B$3:$L$3)))</f>
        <v>1.56738648861462</v>
      </c>
      <c r="O644" s="24">
        <f t="shared" si="18"/>
        <v>3.8054570274348297E-2</v>
      </c>
      <c r="P644" s="25" cm="1">
        <f t="array" ref="P644">SUMPRODUCT($B644:$L644,$B$5:$L$5)+SUMPRODUCT($B644:$L644,$B$4:$L$4)*$B$2</f>
        <v>5.9646219278045802E-2</v>
      </c>
      <c r="Q644" s="25" cm="1">
        <f t="array" ref="Q644">SQRT((SUMPRODUCT($B644:$L644,$B$4:$L$4)^2)*($B$3^2)+SUMPRODUCT(($B644:$L644^2),($B$6:$L$6^2)))</f>
        <v>1.8066535132659001</v>
      </c>
      <c r="R644" s="24">
        <f t="shared" si="19"/>
        <v>3.3014752878775797E-2</v>
      </c>
    </row>
    <row r="645" spans="1:18" x14ac:dyDescent="0.3">
      <c r="A645" s="24">
        <v>608</v>
      </c>
      <c r="B645" s="24">
        <v>1.0899500131025699</v>
      </c>
      <c r="C645" s="24">
        <v>1.0020109020538801</v>
      </c>
      <c r="D645" s="24">
        <v>9.9067103280164007E-2</v>
      </c>
      <c r="E645" s="24">
        <v>1.8679202690287</v>
      </c>
      <c r="F645" s="24">
        <v>0.40565488440839198</v>
      </c>
      <c r="G645" s="24">
        <v>1.22782061896173</v>
      </c>
      <c r="H645" s="24">
        <v>1.76464557737453</v>
      </c>
      <c r="I645" s="24">
        <v>0.62014189696798105</v>
      </c>
      <c r="J645" s="24">
        <v>1.54103277344808</v>
      </c>
      <c r="K645" s="24">
        <v>0.145235867420691</v>
      </c>
      <c r="L645" s="24">
        <v>-8.7634799060467206</v>
      </c>
      <c r="M645" s="25" cm="1">
        <f t="array" ref="M645">SUMPRODUCT(B645:L645,$B$2:$L$2)</f>
        <v>-0.28672241746363403</v>
      </c>
      <c r="N645" s="25" cm="1">
        <f t="array" ref="N645">SQRT(MMULT(MMULT((B645:L645*$B$3:$L$3),($B$11:$L$21)),TRANSPOSE(B645:L645*$B$3:$L$3)))</f>
        <v>1.62531629517496</v>
      </c>
      <c r="O645" s="24">
        <f t="shared" si="18"/>
        <v>-0.17641022754452201</v>
      </c>
      <c r="P645" s="25" cm="1">
        <f t="array" ref="P645">SUMPRODUCT($B645:$L645,$B$5:$L$5)+SUMPRODUCT($B645:$L645,$B$4:$L$4)*$B$2</f>
        <v>-0.28672241746363902</v>
      </c>
      <c r="Q645" s="25" cm="1">
        <f t="array" ref="Q645">SQRT((SUMPRODUCT($B645:$L645,$B$4:$L$4)^2)*($B$3^2)+SUMPRODUCT(($B645:$L645^2),($B$6:$L$6^2)))</f>
        <v>1.60904623810659</v>
      </c>
      <c r="R645" s="24">
        <f t="shared" si="19"/>
        <v>-0.17819401995621501</v>
      </c>
    </row>
    <row r="646" spans="1:18" x14ac:dyDescent="0.3">
      <c r="A646" s="24">
        <v>609</v>
      </c>
      <c r="B646" s="24">
        <v>-0.24649644115008501</v>
      </c>
      <c r="C646" s="24">
        <v>0.37656049877433301</v>
      </c>
      <c r="D646" s="24">
        <v>-0.45164160298244299</v>
      </c>
      <c r="E646" s="24">
        <v>1.3390607618555099</v>
      </c>
      <c r="F646" s="24">
        <v>0.79062972425517497</v>
      </c>
      <c r="G646" s="24">
        <v>0.85158624203993705</v>
      </c>
      <c r="H646" s="24">
        <v>0.77210197838167904</v>
      </c>
      <c r="I646" s="24">
        <v>1.3415971266769799</v>
      </c>
      <c r="J646" s="24">
        <v>-0.31478149224479002</v>
      </c>
      <c r="K646" s="24">
        <v>-0.57330527146708898</v>
      </c>
      <c r="L646" s="24">
        <v>-2.88531152413921</v>
      </c>
      <c r="M646" s="25" cm="1">
        <f t="array" ref="M646">SUMPRODUCT(B646:L646,$B$2:$L$2)</f>
        <v>-3.6086092618548303E-2</v>
      </c>
      <c r="N646" s="25" cm="1">
        <f t="array" ref="N646">SQRT(MMULT(MMULT((B646:L646*$B$3:$L$3),($B$11:$L$21)),TRANSPOSE(B646:L646*$B$3:$L$3)))</f>
        <v>0.96237183998839104</v>
      </c>
      <c r="O646" s="24">
        <f t="shared" si="18"/>
        <v>-3.7497037131701202E-2</v>
      </c>
      <c r="P646" s="25" cm="1">
        <f t="array" ref="P646">SUMPRODUCT($B646:$L646,$B$5:$L$5)+SUMPRODUCT($B646:$L646,$B$4:$L$4)*$B$2</f>
        <v>-3.60860926185506E-2</v>
      </c>
      <c r="Q646" s="25" cm="1">
        <f t="array" ref="Q646">SQRT((SUMPRODUCT($B646:$L646,$B$4:$L$4)^2)*($B$3^2)+SUMPRODUCT(($B646:$L646^2),($B$6:$L$6^2)))</f>
        <v>0.81580271819948003</v>
      </c>
      <c r="R646" s="24">
        <f t="shared" si="19"/>
        <v>-4.4233846999424703E-2</v>
      </c>
    </row>
    <row r="647" spans="1:18" x14ac:dyDescent="0.3">
      <c r="A647" s="24">
        <v>610</v>
      </c>
      <c r="B647" s="24">
        <v>-0.157606436461871</v>
      </c>
      <c r="C647" s="24">
        <v>5.4140605872712702E-2</v>
      </c>
      <c r="D647" s="24">
        <v>0.26276116775227099</v>
      </c>
      <c r="E647" s="24">
        <v>1.2494287277743701</v>
      </c>
      <c r="F647" s="24">
        <v>-0.36505757245569698</v>
      </c>
      <c r="G647" s="24">
        <v>8.5869555679246604E-2</v>
      </c>
      <c r="H647" s="24">
        <v>1.4749783423894001</v>
      </c>
      <c r="I647" s="24">
        <v>-0.69532611126659405</v>
      </c>
      <c r="J647" s="24">
        <v>1.09542717123427</v>
      </c>
      <c r="K647" s="24">
        <v>-0.70741091627442498</v>
      </c>
      <c r="L647" s="24">
        <v>-1.29720453424369</v>
      </c>
      <c r="M647" s="25" cm="1">
        <f t="array" ref="M647">SUMPRODUCT(B647:L647,$B$2:$L$2)</f>
        <v>1.7272205983412E-2</v>
      </c>
      <c r="N647" s="25" cm="1">
        <f t="array" ref="N647">SQRT(MMULT(MMULT((B647:L647*$B$3:$L$3),($B$11:$L$21)),TRANSPOSE(B647:L647*$B$3:$L$3)))</f>
        <v>0.47185782952461902</v>
      </c>
      <c r="O647" s="24">
        <f t="shared" si="18"/>
        <v>3.6604682390908201E-2</v>
      </c>
      <c r="P647" s="25" cm="1">
        <f t="array" ref="P647">SUMPRODUCT($B647:$L647,$B$5:$L$5)+SUMPRODUCT($B647:$L647,$B$4:$L$4)*$B$2</f>
        <v>1.7272205983411299E-2</v>
      </c>
      <c r="Q647" s="25" cm="1">
        <f t="array" ref="Q647">SQRT((SUMPRODUCT($B647:$L647,$B$4:$L$4)^2)*($B$3^2)+SUMPRODUCT(($B647:$L647^2),($B$6:$L$6^2)))</f>
        <v>0.55661143727792906</v>
      </c>
      <c r="R647" s="24">
        <f t="shared" si="19"/>
        <v>3.1030993663874101E-2</v>
      </c>
    </row>
    <row r="648" spans="1:18" x14ac:dyDescent="0.3">
      <c r="A648" s="24">
        <v>611</v>
      </c>
      <c r="B648" s="24">
        <v>1.81751085213404</v>
      </c>
      <c r="C648" s="24">
        <v>1.50419250899785E-2</v>
      </c>
      <c r="D648" s="24">
        <v>1.9981736548033899</v>
      </c>
      <c r="E648" s="24">
        <v>0.24301017362519201</v>
      </c>
      <c r="F648" s="24">
        <v>1.0608392779048299E-2</v>
      </c>
      <c r="G648" s="24">
        <v>0.89595985164041902</v>
      </c>
      <c r="H648" s="24">
        <v>0.49912719196071498</v>
      </c>
      <c r="I648" s="24">
        <v>0.85701858775986905</v>
      </c>
      <c r="J648" s="24">
        <v>0.27485616918778</v>
      </c>
      <c r="K648" s="24">
        <v>-0.58726011641073395</v>
      </c>
      <c r="L648" s="24">
        <v>-5.0240466825696899</v>
      </c>
      <c r="M648" s="25" cm="1">
        <f t="array" ref="M648">SUMPRODUCT(B648:L648,$B$2:$L$2)</f>
        <v>0.22606904503966299</v>
      </c>
      <c r="N648" s="25" cm="1">
        <f t="array" ref="N648">SQRT(MMULT(MMULT((B648:L648*$B$3:$L$3),($B$11:$L$21)),TRANSPOSE(B648:L648*$B$3:$L$3)))</f>
        <v>1.47909322734542</v>
      </c>
      <c r="O648" s="24">
        <f t="shared" si="18"/>
        <v>0.15284299925123501</v>
      </c>
      <c r="P648" s="25" cm="1">
        <f t="array" ref="P648">SUMPRODUCT($B648:$L648,$B$5:$L$5)+SUMPRODUCT($B648:$L648,$B$4:$L$4)*$B$2</f>
        <v>0.22606904503966099</v>
      </c>
      <c r="Q648" s="25" cm="1">
        <f t="array" ref="Q648">SQRT((SUMPRODUCT($B648:$L648,$B$4:$L$4)^2)*($B$3^2)+SUMPRODUCT(($B648:$L648^2),($B$6:$L$6^2)))</f>
        <v>1.5549464656149701</v>
      </c>
      <c r="R648" s="24">
        <f t="shared" si="19"/>
        <v>0.145387027810152</v>
      </c>
    </row>
    <row r="649" spans="1:18" x14ac:dyDescent="0.3">
      <c r="A649" s="24">
        <v>612</v>
      </c>
      <c r="B649" s="24">
        <v>0.99018741960482204</v>
      </c>
      <c r="C649" s="24">
        <v>-0.26358512072201701</v>
      </c>
      <c r="D649" s="24">
        <v>1.6453264430257699</v>
      </c>
      <c r="E649" s="24">
        <v>1.91983506262835</v>
      </c>
      <c r="F649" s="24">
        <v>7.3498482781748004E-2</v>
      </c>
      <c r="G649" s="24">
        <v>-0.20553277828427399</v>
      </c>
      <c r="H649" s="24">
        <v>-0.92876033035964101</v>
      </c>
      <c r="I649" s="24">
        <v>0.81507016759544304</v>
      </c>
      <c r="J649" s="24">
        <v>-0.52244506415912595</v>
      </c>
      <c r="K649" s="24">
        <v>-0.40720513618566101</v>
      </c>
      <c r="L649" s="24">
        <v>-2.1163891459254098</v>
      </c>
      <c r="M649" s="25" cm="1">
        <f t="array" ref="M649">SUMPRODUCT(B649:L649,$B$2:$L$2)</f>
        <v>0.39393954217856902</v>
      </c>
      <c r="N649" s="25" cm="1">
        <f t="array" ref="N649">SQRT(MMULT(MMULT((B649:L649*$B$3:$L$3),($B$11:$L$21)),TRANSPOSE(B649:L649*$B$3:$L$3)))</f>
        <v>1.2929174951400599</v>
      </c>
      <c r="O649" s="24">
        <f t="shared" si="18"/>
        <v>0.30469039490868199</v>
      </c>
      <c r="P649" s="25" cm="1">
        <f t="array" ref="P649">SUMPRODUCT($B649:$L649,$B$5:$L$5)+SUMPRODUCT($B649:$L649,$B$4:$L$4)*$B$2</f>
        <v>0.39393954217856703</v>
      </c>
      <c r="Q649" s="25" cm="1">
        <f t="array" ref="Q649">SQRT((SUMPRODUCT($B649:$L649,$B$4:$L$4)^2)*($B$3^2)+SUMPRODUCT(($B649:$L649^2),($B$6:$L$6^2)))</f>
        <v>1.2540061356881</v>
      </c>
      <c r="R649" s="24">
        <f t="shared" si="19"/>
        <v>0.31414482829655699</v>
      </c>
    </row>
    <row r="650" spans="1:18" x14ac:dyDescent="0.3">
      <c r="A650" s="24">
        <v>613</v>
      </c>
      <c r="B650" s="24">
        <v>-0.11092717346884901</v>
      </c>
      <c r="C650" s="24">
        <v>-0.28235225388443402</v>
      </c>
      <c r="D650" s="24">
        <v>1.04622515895498</v>
      </c>
      <c r="E650" s="24">
        <v>-0.62770510213552799</v>
      </c>
      <c r="F650" s="24">
        <v>0.72501253815598898</v>
      </c>
      <c r="G650" s="24">
        <v>0.75003260733475896</v>
      </c>
      <c r="H650" s="24">
        <v>0.93589999207455898</v>
      </c>
      <c r="I650" s="24">
        <v>0.18313678479876699</v>
      </c>
      <c r="J650" s="24">
        <v>9.92204762901783E-2</v>
      </c>
      <c r="K650" s="24">
        <v>1.89403926756743</v>
      </c>
      <c r="L650" s="24">
        <v>-3.6125822956878402</v>
      </c>
      <c r="M650" s="25" cm="1">
        <f t="array" ref="M650">SUMPRODUCT(B650:L650,$B$2:$L$2)</f>
        <v>8.1148646113202702E-2</v>
      </c>
      <c r="N650" s="25" cm="1">
        <f t="array" ref="N650">SQRT(MMULT(MMULT((B650:L650*$B$3:$L$3),($B$11:$L$21)),TRANSPOSE(B650:L650*$B$3:$L$3)))</f>
        <v>0.77506366387558301</v>
      </c>
      <c r="O650" s="24">
        <f t="shared" si="18"/>
        <v>0.10469932973948499</v>
      </c>
      <c r="P650" s="25" cm="1">
        <f t="array" ref="P650">SUMPRODUCT($B650:$L650,$B$5:$L$5)+SUMPRODUCT($B650:$L650,$B$4:$L$4)*$B$2</f>
        <v>8.11486461132013E-2</v>
      </c>
      <c r="Q650" s="25" cm="1">
        <f t="array" ref="Q650">SQRT((SUMPRODUCT($B650:$L650,$B$4:$L$4)^2)*($B$3^2)+SUMPRODUCT(($B650:$L650^2),($B$6:$L$6^2)))</f>
        <v>0.94821644452323595</v>
      </c>
      <c r="R650" s="24">
        <f t="shared" si="19"/>
        <v>8.5580298234548005E-2</v>
      </c>
    </row>
    <row r="651" spans="1:18" x14ac:dyDescent="0.3">
      <c r="A651" s="24">
        <v>614</v>
      </c>
      <c r="B651" s="24">
        <v>-0.34814267664391202</v>
      </c>
      <c r="C651" s="24">
        <v>0.54621427181721105</v>
      </c>
      <c r="D651" s="24">
        <v>-0.92403611819907105</v>
      </c>
      <c r="E651" s="24">
        <v>0.91333537885100802</v>
      </c>
      <c r="F651" s="24">
        <v>1.8380897031596299</v>
      </c>
      <c r="G651" s="24">
        <v>1.1746341355689101</v>
      </c>
      <c r="H651" s="24">
        <v>-0.80177314030848201</v>
      </c>
      <c r="I651" s="24">
        <v>1.3380821248721499</v>
      </c>
      <c r="J651" s="24">
        <v>1.1184548260884799</v>
      </c>
      <c r="K651" s="24">
        <v>1.5130064694843799</v>
      </c>
      <c r="L651" s="24">
        <v>-5.3678649746903</v>
      </c>
      <c r="M651" s="25" cm="1">
        <f t="array" ref="M651">SUMPRODUCT(B651:L651,$B$2:$L$2)</f>
        <v>-0.189138060809216</v>
      </c>
      <c r="N651" s="25" cm="1">
        <f t="array" ref="N651">SQRT(MMULT(MMULT((B651:L651*$B$3:$L$3),($B$11:$L$21)),TRANSPOSE(B651:L651*$B$3:$L$3)))</f>
        <v>1.2077408868719199</v>
      </c>
      <c r="O651" s="24">
        <f t="shared" si="18"/>
        <v>-0.156604833756261</v>
      </c>
      <c r="P651" s="25" cm="1">
        <f t="array" ref="P651">SUMPRODUCT($B651:$L651,$B$5:$L$5)+SUMPRODUCT($B651:$L651,$B$4:$L$4)*$B$2</f>
        <v>-0.18913806080921899</v>
      </c>
      <c r="Q651" s="25" cm="1">
        <f t="array" ref="Q651">SQRT((SUMPRODUCT($B651:$L651,$B$4:$L$4)^2)*($B$3^2)+SUMPRODUCT(($B651:$L651^2),($B$6:$L$6^2)))</f>
        <v>1.2078310747090999</v>
      </c>
      <c r="R651" s="24">
        <f t="shared" si="19"/>
        <v>-0.15659314019120801</v>
      </c>
    </row>
    <row r="652" spans="1:18" x14ac:dyDescent="0.3">
      <c r="A652" s="24">
        <v>615</v>
      </c>
      <c r="B652" s="24">
        <v>1.6282998526331001</v>
      </c>
      <c r="C652" s="24">
        <v>-0.31514512589782501</v>
      </c>
      <c r="D652" s="24">
        <v>1.8328249596819799</v>
      </c>
      <c r="E652" s="24">
        <v>-0.21883299668373099</v>
      </c>
      <c r="F652" s="24">
        <v>-0.55817375304321104</v>
      </c>
      <c r="G652" s="24">
        <v>-0.31031366899226398</v>
      </c>
      <c r="H652" s="24">
        <v>1.26193474628404</v>
      </c>
      <c r="I652" s="24">
        <v>1.37597964412535</v>
      </c>
      <c r="J652" s="24">
        <v>0.60782012621619996</v>
      </c>
      <c r="K652" s="24">
        <v>0.38562754847589598</v>
      </c>
      <c r="L652" s="24">
        <v>-4.6900213327995397</v>
      </c>
      <c r="M652" s="25" cm="1">
        <f t="array" ref="M652">SUMPRODUCT(B652:L652,$B$2:$L$2)</f>
        <v>0.13287497252727301</v>
      </c>
      <c r="N652" s="25" cm="1">
        <f t="array" ref="N652">SQRT(MMULT(MMULT((B652:L652*$B$3:$L$3),($B$11:$L$21)),TRANSPOSE(B652:L652*$B$3:$L$3)))</f>
        <v>1.31020781449391</v>
      </c>
      <c r="O652" s="24">
        <f t="shared" si="18"/>
        <v>0.101415188535262</v>
      </c>
      <c r="P652" s="25" cm="1">
        <f t="array" ref="P652">SUMPRODUCT($B652:$L652,$B$5:$L$5)+SUMPRODUCT($B652:$L652,$B$4:$L$4)*$B$2</f>
        <v>0.13287497252727101</v>
      </c>
      <c r="Q652" s="25" cm="1">
        <f t="array" ref="Q652">SQRT((SUMPRODUCT($B652:$L652,$B$4:$L$4)^2)*($B$3^2)+SUMPRODUCT(($B652:$L652^2),($B$6:$L$6^2)))</f>
        <v>1.4464296239690499</v>
      </c>
      <c r="R652" s="24">
        <f t="shared" si="19"/>
        <v>9.1864111689483899E-2</v>
      </c>
    </row>
    <row r="653" spans="1:18" x14ac:dyDescent="0.3">
      <c r="A653" s="24">
        <v>616</v>
      </c>
      <c r="B653" s="24">
        <v>0.83694112308276702</v>
      </c>
      <c r="C653" s="24">
        <v>1.2793961686984701</v>
      </c>
      <c r="D653" s="24">
        <v>0.85114883205701397</v>
      </c>
      <c r="E653" s="24">
        <v>1.0339624892533701</v>
      </c>
      <c r="F653" s="24">
        <v>1.30700549494284</v>
      </c>
      <c r="G653" s="24">
        <v>0.99116263605055899</v>
      </c>
      <c r="H653" s="24">
        <v>-0.82708126297976103</v>
      </c>
      <c r="I653" s="24">
        <v>0.63901499819881602</v>
      </c>
      <c r="J653" s="24">
        <v>0.84332632452554401</v>
      </c>
      <c r="K653" s="24">
        <v>0.43069317445483102</v>
      </c>
      <c r="L653" s="24">
        <v>-6.3855699782844599</v>
      </c>
      <c r="M653" s="25" cm="1">
        <f t="array" ref="M653">SUMPRODUCT(B653:L653,$B$2:$L$2)</f>
        <v>0.10345222968564401</v>
      </c>
      <c r="N653" s="25" cm="1">
        <f t="array" ref="N653">SQRT(MMULT(MMULT((B653:L653*$B$3:$L$3),($B$11:$L$21)),TRANSPOSE(B653:L653*$B$3:$L$3)))</f>
        <v>1.3076743426864601</v>
      </c>
      <c r="O653" s="24">
        <f t="shared" si="18"/>
        <v>7.9111615414212202E-2</v>
      </c>
      <c r="P653" s="25" cm="1">
        <f t="array" ref="P653">SUMPRODUCT($B653:$L653,$B$5:$L$5)+SUMPRODUCT($B653:$L653,$B$4:$L$4)*$B$2</f>
        <v>0.10345222968564199</v>
      </c>
      <c r="Q653" s="25" cm="1">
        <f t="array" ref="Q653">SQRT((SUMPRODUCT($B653:$L653,$B$4:$L$4)^2)*($B$3^2)+SUMPRODUCT(($B653:$L653^2),($B$6:$L$6^2)))</f>
        <v>1.3645760581261599</v>
      </c>
      <c r="R653" s="24">
        <f t="shared" si="19"/>
        <v>7.5812725182723001E-2</v>
      </c>
    </row>
    <row r="654" spans="1:18" x14ac:dyDescent="0.3">
      <c r="A654" s="24">
        <v>617</v>
      </c>
      <c r="B654" s="24">
        <v>0.17840784407947399</v>
      </c>
      <c r="C654" s="24">
        <v>-0.83473190960625399</v>
      </c>
      <c r="D654" s="24">
        <v>-3.0187463210796801E-2</v>
      </c>
      <c r="E654" s="24">
        <v>1.7474026678646799E-2</v>
      </c>
      <c r="F654" s="24">
        <v>0.51945315254925395</v>
      </c>
      <c r="G654" s="24">
        <v>-0.36930485150189202</v>
      </c>
      <c r="H654" s="24">
        <v>-0.69196180141083397</v>
      </c>
      <c r="I654" s="24">
        <v>0.39248501255901003</v>
      </c>
      <c r="J654" s="24">
        <v>-0.35231251693487903</v>
      </c>
      <c r="K654" s="24">
        <v>-0.54766669557370995</v>
      </c>
      <c r="L654" s="24">
        <v>2.7183452023719799</v>
      </c>
      <c r="M654" s="25" cm="1">
        <f t="array" ref="M654">SUMPRODUCT(B654:L654,$B$2:$L$2)</f>
        <v>0.23723339735646401</v>
      </c>
      <c r="N654" s="25" cm="1">
        <f t="array" ref="N654">SQRT(MMULT(MMULT((B654:L654*$B$3:$L$3),($B$11:$L$21)),TRANSPOSE(B654:L654*$B$3:$L$3)))</f>
        <v>0.484508985350457</v>
      </c>
      <c r="O654" s="24">
        <f t="shared" si="18"/>
        <v>0.48963673436286698</v>
      </c>
      <c r="P654" s="25" cm="1">
        <f t="array" ref="P654">SUMPRODUCT($B654:$L654,$B$5:$L$5)+SUMPRODUCT($B654:$L654,$B$4:$L$4)*$B$2</f>
        <v>0.23723339735646401</v>
      </c>
      <c r="Q654" s="25" cm="1">
        <f t="array" ref="Q654">SQRT((SUMPRODUCT($B654:$L654,$B$4:$L$4)^2)*($B$3^2)+SUMPRODUCT(($B654:$L654^2),($B$6:$L$6^2)))</f>
        <v>0.53589120433972204</v>
      </c>
      <c r="R654" s="24">
        <f t="shared" si="19"/>
        <v>0.44268947770613598</v>
      </c>
    </row>
    <row r="655" spans="1:18" x14ac:dyDescent="0.3">
      <c r="A655" s="24">
        <v>618</v>
      </c>
      <c r="B655" s="24">
        <v>-0.90951459092440701</v>
      </c>
      <c r="C655" s="24">
        <v>0.108368141118715</v>
      </c>
      <c r="D655" s="24">
        <v>-0.894536246540939</v>
      </c>
      <c r="E655" s="24">
        <v>0.35542093935831298</v>
      </c>
      <c r="F655" s="24">
        <v>4.8794197759286499E-2</v>
      </c>
      <c r="G655" s="24">
        <v>0.34924793649386898</v>
      </c>
      <c r="H655" s="24">
        <v>1.96002827221746</v>
      </c>
      <c r="I655" s="24">
        <v>-0.63121388686159896</v>
      </c>
      <c r="J655" s="24">
        <v>1.7296183930689799</v>
      </c>
      <c r="K655" s="24">
        <v>0.40077405185996201</v>
      </c>
      <c r="L655" s="24">
        <v>-1.51698720754964</v>
      </c>
      <c r="M655" s="25" cm="1">
        <f t="array" ref="M655">SUMPRODUCT(B655:L655,$B$2:$L$2)</f>
        <v>-0.244274588040957</v>
      </c>
      <c r="N655" s="25" cm="1">
        <f t="array" ref="N655">SQRT(MMULT(MMULT((B655:L655*$B$3:$L$3),($B$11:$L$21)),TRANSPOSE(B655:L655*$B$3:$L$3)))</f>
        <v>0.76611736182449297</v>
      </c>
      <c r="O655" s="24">
        <f t="shared" si="18"/>
        <v>-0.318847477179243</v>
      </c>
      <c r="P655" s="25" cm="1">
        <f t="array" ref="P655">SUMPRODUCT($B655:$L655,$B$5:$L$5)+SUMPRODUCT($B655:$L655,$B$4:$L$4)*$B$2</f>
        <v>-0.244274588040957</v>
      </c>
      <c r="Q655" s="25" cm="1">
        <f t="array" ref="Q655">SQRT((SUMPRODUCT($B655:$L655,$B$4:$L$4)^2)*($B$3^2)+SUMPRODUCT(($B655:$L655^2),($B$6:$L$6^2)))</f>
        <v>0.73954839409282502</v>
      </c>
      <c r="R655" s="24">
        <f t="shared" si="19"/>
        <v>-0.33030237100386001</v>
      </c>
    </row>
    <row r="656" spans="1:18" x14ac:dyDescent="0.3">
      <c r="A656" s="24">
        <v>619</v>
      </c>
      <c r="B656" s="24">
        <v>0.74765355891498597</v>
      </c>
      <c r="C656" s="24">
        <v>1.1405734363855999</v>
      </c>
      <c r="D656" s="24">
        <v>1.0970371221423001</v>
      </c>
      <c r="E656" s="24">
        <v>1.1856880220589601</v>
      </c>
      <c r="F656" s="24">
        <v>0.71799013139825996</v>
      </c>
      <c r="G656" s="24">
        <v>1.3018322054432301</v>
      </c>
      <c r="H656" s="24">
        <v>1.58213990048071</v>
      </c>
      <c r="I656" s="24">
        <v>1.8938892979911299</v>
      </c>
      <c r="J656" s="24">
        <v>-0.477041663865724</v>
      </c>
      <c r="K656" s="24">
        <v>8.3451553824708494E-2</v>
      </c>
      <c r="L656" s="24">
        <v>-8.2732135647741707</v>
      </c>
      <c r="M656" s="25" cm="1">
        <f t="array" ref="M656">SUMPRODUCT(B656:L656,$B$2:$L$2)</f>
        <v>6.8864292722270503E-3</v>
      </c>
      <c r="N656" s="25" cm="1">
        <f t="array" ref="N656">SQRT(MMULT(MMULT((B656:L656*$B$3:$L$3),($B$11:$L$21)),TRANSPOSE(B656:L656*$B$3:$L$3)))</f>
        <v>1.8154052287900799</v>
      </c>
      <c r="O656" s="24">
        <f t="shared" si="18"/>
        <v>3.7933289840839999E-3</v>
      </c>
      <c r="P656" s="25" cm="1">
        <f t="array" ref="P656">SUMPRODUCT($B656:$L656,$B$5:$L$5)+SUMPRODUCT($B656:$L656,$B$4:$L$4)*$B$2</f>
        <v>6.8864292722231003E-3</v>
      </c>
      <c r="Q656" s="25" cm="1">
        <f t="array" ref="Q656">SQRT((SUMPRODUCT($B656:$L656,$B$4:$L$4)^2)*($B$3^2)+SUMPRODUCT(($B656:$L656^2),($B$6:$L$6^2)))</f>
        <v>1.77091500793229</v>
      </c>
      <c r="R656" s="24">
        <f t="shared" si="19"/>
        <v>3.8886277666502198E-3</v>
      </c>
    </row>
    <row r="657" spans="1:18" x14ac:dyDescent="0.3">
      <c r="A657" s="24">
        <v>620</v>
      </c>
      <c r="B657" s="24">
        <v>-0.15743868024142299</v>
      </c>
      <c r="C657" s="24">
        <v>-0.85175063357750402</v>
      </c>
      <c r="D657" s="24">
        <v>1.5825247979094801</v>
      </c>
      <c r="E657" s="24">
        <v>-0.69959638784978595</v>
      </c>
      <c r="F657" s="24">
        <v>1.6907751756417</v>
      </c>
      <c r="G657" s="24">
        <v>0.54971697628984795</v>
      </c>
      <c r="H657" s="24">
        <v>-0.94205984103576101</v>
      </c>
      <c r="I657" s="24">
        <v>-3.7630306647940003E-2</v>
      </c>
      <c r="J657" s="24">
        <v>0.19718206527628199</v>
      </c>
      <c r="K657" s="24">
        <v>-0.37761801234466902</v>
      </c>
      <c r="L657" s="24">
        <v>4.5894846579774197E-2</v>
      </c>
      <c r="M657" s="25" cm="1">
        <f t="array" ref="M657">SUMPRODUCT(B657:L657,$B$2:$L$2)</f>
        <v>0.45047430093197599</v>
      </c>
      <c r="N657" s="25" cm="1">
        <f t="array" ref="N657">SQRT(MMULT(MMULT((B657:L657*$B$3:$L$3),($B$11:$L$21)),TRANSPOSE(B657:L657*$B$3:$L$3)))</f>
        <v>1.05126281849765</v>
      </c>
      <c r="O657" s="24">
        <f t="shared" si="18"/>
        <v>0.42850778416737401</v>
      </c>
      <c r="P657" s="25" cm="1">
        <f t="array" ref="P657">SUMPRODUCT($B657:$L657,$B$5:$L$5)+SUMPRODUCT($B657:$L657,$B$4:$L$4)*$B$2</f>
        <v>0.45047430093197499</v>
      </c>
      <c r="Q657" s="25" cm="1">
        <f t="array" ref="Q657">SQRT((SUMPRODUCT($B657:$L657,$B$4:$L$4)^2)*($B$3^2)+SUMPRODUCT(($B657:$L657^2),($B$6:$L$6^2)))</f>
        <v>1.07237366615978</v>
      </c>
      <c r="R657" s="24">
        <f t="shared" si="19"/>
        <v>0.42007214010126198</v>
      </c>
    </row>
    <row r="658" spans="1:18" x14ac:dyDescent="0.3">
      <c r="A658" s="24">
        <v>621</v>
      </c>
      <c r="B658" s="24">
        <v>-0.74922907998574995</v>
      </c>
      <c r="C658" s="24">
        <v>1.30661100272438</v>
      </c>
      <c r="D658" s="24">
        <v>0.28913031633751102</v>
      </c>
      <c r="E658" s="24">
        <v>1.40878990281903E-2</v>
      </c>
      <c r="F658" s="24">
        <v>-0.97839069761472297</v>
      </c>
      <c r="G658" s="24">
        <v>0.144208931343485</v>
      </c>
      <c r="H658" s="24">
        <v>0.362541671073422</v>
      </c>
      <c r="I658" s="24">
        <v>0.66770918308555105</v>
      </c>
      <c r="J658" s="24">
        <v>0.54170048115351899</v>
      </c>
      <c r="K658" s="24">
        <v>1.6197049972361699</v>
      </c>
      <c r="L658" s="24">
        <v>-2.2180747043817499</v>
      </c>
      <c r="M658" s="25" cm="1">
        <f t="array" ref="M658">SUMPRODUCT(B658:L658,$B$2:$L$2)</f>
        <v>4.1252980657196701E-2</v>
      </c>
      <c r="N658" s="25" cm="1">
        <f t="array" ref="N658">SQRT(MMULT(MMULT((B658:L658*$B$3:$L$3),($B$11:$L$21)),TRANSPOSE(B658:L658*$B$3:$L$3)))</f>
        <v>0.60578567912190895</v>
      </c>
      <c r="O658" s="24">
        <f t="shared" si="18"/>
        <v>6.8098309482972894E-2</v>
      </c>
      <c r="P658" s="25" cm="1">
        <f t="array" ref="P658">SUMPRODUCT($B658:$L658,$B$5:$L$5)+SUMPRODUCT($B658:$L658,$B$4:$L$4)*$B$2</f>
        <v>4.1252980657196903E-2</v>
      </c>
      <c r="Q658" s="25" cm="1">
        <f t="array" ref="Q658">SQRT((SUMPRODUCT($B658:$L658,$B$4:$L$4)^2)*($B$3^2)+SUMPRODUCT(($B658:$L658^2),($B$6:$L$6^2)))</f>
        <v>0.652776030617509</v>
      </c>
      <c r="R658" s="24">
        <f t="shared" si="19"/>
        <v>6.3196224619603003E-2</v>
      </c>
    </row>
    <row r="659" spans="1:18" x14ac:dyDescent="0.3">
      <c r="A659" s="24">
        <v>622</v>
      </c>
      <c r="B659" s="24">
        <v>1.8792849101537299</v>
      </c>
      <c r="C659" s="24">
        <v>-0.15900804938956301</v>
      </c>
      <c r="D659" s="24">
        <v>-0.44487738484616202</v>
      </c>
      <c r="E659" s="24">
        <v>1.02074618026418</v>
      </c>
      <c r="F659" s="24">
        <v>1.4533190290804401</v>
      </c>
      <c r="G659" s="24">
        <v>-0.14881189454836199</v>
      </c>
      <c r="H659" s="24">
        <v>1.18085769460886</v>
      </c>
      <c r="I659" s="24">
        <v>-0.66583498505807504</v>
      </c>
      <c r="J659" s="24">
        <v>-0.84093088438602803</v>
      </c>
      <c r="K659" s="24">
        <v>1.4749439013696499</v>
      </c>
      <c r="L659" s="24">
        <v>-3.74968851724867</v>
      </c>
      <c r="M659" s="25" cm="1">
        <f t="array" ref="M659">SUMPRODUCT(B659:L659,$B$2:$L$2)</f>
        <v>-0.16962991793153301</v>
      </c>
      <c r="N659" s="25" cm="1">
        <f t="array" ref="N659">SQRT(MMULT(MMULT((B659:L659*$B$3:$L$3),($B$11:$L$21)),TRANSPOSE(B659:L659*$B$3:$L$3)))</f>
        <v>0.86843476365890404</v>
      </c>
      <c r="O659" s="24">
        <f t="shared" si="18"/>
        <v>-0.19532833671563901</v>
      </c>
      <c r="P659" s="25" cm="1">
        <f t="array" ref="P659">SUMPRODUCT($B659:$L659,$B$5:$L$5)+SUMPRODUCT($B659:$L659,$B$4:$L$4)*$B$2</f>
        <v>-0.16962991793153501</v>
      </c>
      <c r="Q659" s="25" cm="1">
        <f t="array" ref="Q659">SQRT((SUMPRODUCT($B659:$L659,$B$4:$L$4)^2)*($B$3^2)+SUMPRODUCT(($B659:$L659^2),($B$6:$L$6^2)))</f>
        <v>0.83797617713241201</v>
      </c>
      <c r="R659" s="24">
        <f t="shared" si="19"/>
        <v>-0.202428091108765</v>
      </c>
    </row>
    <row r="660" spans="1:18" x14ac:dyDescent="0.3">
      <c r="A660" s="24">
        <v>623</v>
      </c>
      <c r="B660" s="24">
        <v>-0.52885898169949397</v>
      </c>
      <c r="C660" s="24">
        <v>1.2954801696268401</v>
      </c>
      <c r="D660" s="24">
        <v>-0.38627469117132401</v>
      </c>
      <c r="E660" s="24">
        <v>0.42787324814806199</v>
      </c>
      <c r="F660" s="24">
        <v>-0.52869008480071999</v>
      </c>
      <c r="G660" s="24">
        <v>-0.56244139967374895</v>
      </c>
      <c r="H660" s="24">
        <v>1.77848935418798</v>
      </c>
      <c r="I660" s="24">
        <v>-0.28392803547103501</v>
      </c>
      <c r="J660" s="24">
        <v>1.1157817667987799</v>
      </c>
      <c r="K660" s="24">
        <v>2.19829381258612E-2</v>
      </c>
      <c r="L660" s="24">
        <v>-1.34941428407121</v>
      </c>
      <c r="M660" s="25" cm="1">
        <f t="array" ref="M660">SUMPRODUCT(B660:L660,$B$2:$L$2)</f>
        <v>-8.7596918385235298E-2</v>
      </c>
      <c r="N660" s="25" cm="1">
        <f t="array" ref="N660">SQRT(MMULT(MMULT((B660:L660*$B$3:$L$3),($B$11:$L$21)),TRANSPOSE(B660:L660*$B$3:$L$3)))</f>
        <v>0.55332911035222099</v>
      </c>
      <c r="O660" s="24">
        <f t="shared" si="18"/>
        <v>-0.158308892025355</v>
      </c>
      <c r="P660" s="25" cm="1">
        <f t="array" ref="P660">SUMPRODUCT($B660:$L660,$B$5:$L$5)+SUMPRODUCT($B660:$L660,$B$4:$L$4)*$B$2</f>
        <v>-8.7596918385234507E-2</v>
      </c>
      <c r="Q660" s="25" cm="1">
        <f t="array" ref="Q660">SQRT((SUMPRODUCT($B660:$L660,$B$4:$L$4)^2)*($B$3^2)+SUMPRODUCT(($B660:$L660^2),($B$6:$L$6^2)))</f>
        <v>0.62009399300082901</v>
      </c>
      <c r="R660" s="24">
        <f t="shared" si="19"/>
        <v>-0.141263936393458</v>
      </c>
    </row>
    <row r="661" spans="1:18" x14ac:dyDescent="0.3">
      <c r="A661" s="24">
        <v>624</v>
      </c>
      <c r="B661" s="24">
        <v>-0.70129018635072304</v>
      </c>
      <c r="C661" s="24">
        <v>0.73783952220958904</v>
      </c>
      <c r="D661" s="24">
        <v>0.29115715658022601</v>
      </c>
      <c r="E661" s="24">
        <v>-0.74414586365273405</v>
      </c>
      <c r="F661" s="24">
        <v>-0.98172530189361196</v>
      </c>
      <c r="G661" s="24">
        <v>1.48217837060225</v>
      </c>
      <c r="H661" s="24">
        <v>1.13630177045703</v>
      </c>
      <c r="I661" s="24">
        <v>1.3959628849080301</v>
      </c>
      <c r="J661" s="24">
        <v>1.6348258462948</v>
      </c>
      <c r="K661" s="24">
        <v>0.41195317116278501</v>
      </c>
      <c r="L661" s="24">
        <v>-3.6630573703176399</v>
      </c>
      <c r="M661" s="25" cm="1">
        <f t="array" ref="M661">SUMPRODUCT(B661:L661,$B$2:$L$2)</f>
        <v>-8.7578180420547505E-2</v>
      </c>
      <c r="N661" s="25" cm="1">
        <f t="array" ref="N661">SQRT(MMULT(MMULT((B661:L661*$B$3:$L$3),($B$11:$L$21)),TRANSPOSE(B661:L661*$B$3:$L$3)))</f>
        <v>0.960516866694755</v>
      </c>
      <c r="O661" s="24">
        <f t="shared" si="18"/>
        <v>-9.1178180682983501E-2</v>
      </c>
      <c r="P661" s="25" cm="1">
        <f t="array" ref="P661">SUMPRODUCT($B661:$L661,$B$5:$L$5)+SUMPRODUCT($B661:$L661,$B$4:$L$4)*$B$2</f>
        <v>-8.7578180420549004E-2</v>
      </c>
      <c r="Q661" s="25" cm="1">
        <f t="array" ref="Q661">SQRT((SUMPRODUCT($B661:$L661,$B$4:$L$4)^2)*($B$3^2)+SUMPRODUCT(($B661:$L661^2),($B$6:$L$6^2)))</f>
        <v>0.89327143190416503</v>
      </c>
      <c r="R661" s="24">
        <f t="shared" si="19"/>
        <v>-9.8042070184491195E-2</v>
      </c>
    </row>
    <row r="662" spans="1:18" x14ac:dyDescent="0.3">
      <c r="A662" s="24">
        <v>625</v>
      </c>
      <c r="B662" s="24">
        <v>0.989424993036504</v>
      </c>
      <c r="C662" s="24">
        <v>0.30561869287916299</v>
      </c>
      <c r="D662" s="24">
        <v>-0.81386818357177404</v>
      </c>
      <c r="E662" s="24">
        <v>-0.68434009887661795</v>
      </c>
      <c r="F662" s="24">
        <v>4.4670661606761398E-2</v>
      </c>
      <c r="G662" s="24">
        <v>1.4387041511793499</v>
      </c>
      <c r="H662" s="24">
        <v>0.708426363301494</v>
      </c>
      <c r="I662" s="24">
        <v>0.67278771461037501</v>
      </c>
      <c r="J662" s="24">
        <v>-0.89672742529304805</v>
      </c>
      <c r="K662" s="24">
        <v>1.01561335819551</v>
      </c>
      <c r="L662" s="24">
        <v>-1.78031022706772</v>
      </c>
      <c r="M662" s="25" cm="1">
        <f t="array" ref="M662">SUMPRODUCT(B662:L662,$B$2:$L$2)</f>
        <v>-0.169014924188296</v>
      </c>
      <c r="N662" s="25" cm="1">
        <f t="array" ref="N662">SQRT(MMULT(MMULT((B662:L662*$B$3:$L$3),($B$11:$L$21)),TRANSPOSE(B662:L662*$B$3:$L$3)))</f>
        <v>0.80514293904970602</v>
      </c>
      <c r="O662" s="24">
        <f t="shared" si="18"/>
        <v>-0.20991915347078699</v>
      </c>
      <c r="P662" s="25" cm="1">
        <f t="array" ref="P662">SUMPRODUCT($B662:$L662,$B$5:$L$5)+SUMPRODUCT($B662:$L662,$B$4:$L$4)*$B$2</f>
        <v>-0.169014924188297</v>
      </c>
      <c r="Q662" s="25" cm="1">
        <f t="array" ref="Q662">SQRT((SUMPRODUCT($B662:$L662,$B$4:$L$4)^2)*($B$3^2)+SUMPRODUCT(($B662:$L662^2),($B$6:$L$6^2)))</f>
        <v>0.70222218957072202</v>
      </c>
      <c r="R662" s="24">
        <f t="shared" si="19"/>
        <v>-0.240685820953077</v>
      </c>
    </row>
    <row r="663" spans="1:18" x14ac:dyDescent="0.3">
      <c r="A663" s="24">
        <v>626</v>
      </c>
      <c r="B663" s="24">
        <v>0.44660596810076802</v>
      </c>
      <c r="C663" s="24">
        <v>0.75954904840456305</v>
      </c>
      <c r="D663" s="24">
        <v>1.68392575185635</v>
      </c>
      <c r="E663" s="24">
        <v>-0.66505640746968797</v>
      </c>
      <c r="F663" s="24">
        <v>-1.7945785727062E-2</v>
      </c>
      <c r="G663" s="24">
        <v>0.24819846934685899</v>
      </c>
      <c r="H663" s="24">
        <v>0.95520065951988298</v>
      </c>
      <c r="I663" s="24">
        <v>1.8001549730159101</v>
      </c>
      <c r="J663" s="24">
        <v>0.86014453682176395</v>
      </c>
      <c r="K663" s="24">
        <v>-0.994397162166897</v>
      </c>
      <c r="L663" s="24">
        <v>-4.0763800517024498</v>
      </c>
      <c r="M663" s="25" cm="1">
        <f t="array" ref="M663">SUMPRODUCT(B663:L663,$B$2:$L$2)</f>
        <v>0.23427410567754001</v>
      </c>
      <c r="N663" s="25" cm="1">
        <f t="array" ref="N663">SQRT(MMULT(MMULT((B663:L663*$B$3:$L$3),($B$11:$L$21)),TRANSPOSE(B663:L663*$B$3:$L$3)))</f>
        <v>1.35021324082445</v>
      </c>
      <c r="O663" s="24">
        <f t="shared" si="18"/>
        <v>0.17350896776459601</v>
      </c>
      <c r="P663" s="25" cm="1">
        <f t="array" ref="P663">SUMPRODUCT($B663:$L663,$B$5:$L$5)+SUMPRODUCT($B663:$L663,$B$4:$L$4)*$B$2</f>
        <v>0.23427410567753901</v>
      </c>
      <c r="Q663" s="25" cm="1">
        <f t="array" ref="Q663">SQRT((SUMPRODUCT($B663:$L663,$B$4:$L$4)^2)*($B$3^2)+SUMPRODUCT(($B663:$L663^2),($B$6:$L$6^2)))</f>
        <v>1.4144651048105901</v>
      </c>
      <c r="R663" s="24">
        <f t="shared" si="19"/>
        <v>0.165627349081128</v>
      </c>
    </row>
    <row r="664" spans="1:18" x14ac:dyDescent="0.3">
      <c r="A664" s="24">
        <v>627</v>
      </c>
      <c r="B664" s="24">
        <v>0.184516193815462</v>
      </c>
      <c r="C664" s="24">
        <v>-0.46605203495894398</v>
      </c>
      <c r="D664" s="24">
        <v>0.53721558308915696</v>
      </c>
      <c r="E664" s="24">
        <v>-0.38063847219876201</v>
      </c>
      <c r="F664" s="24">
        <v>-0.93092702462467702</v>
      </c>
      <c r="G664" s="24">
        <v>-0.83769309204229403</v>
      </c>
      <c r="H664" s="24">
        <v>-0.58032420176011601</v>
      </c>
      <c r="I664" s="24">
        <v>1.8799780089888301</v>
      </c>
      <c r="J664" s="24">
        <v>1.8835787707059799</v>
      </c>
      <c r="K664" s="24">
        <v>-0.27529787671203698</v>
      </c>
      <c r="L664" s="24">
        <v>-1.4355854302597001E-2</v>
      </c>
      <c r="M664" s="25" cm="1">
        <f t="array" ref="M664">SUMPRODUCT(B664:L664,$B$2:$L$2)</f>
        <v>0.14943633969047701</v>
      </c>
      <c r="N664" s="25" cm="1">
        <f t="array" ref="N664">SQRT(MMULT(MMULT((B664:L664*$B$3:$L$3),($B$11:$L$21)),TRANSPOSE(B664:L664*$B$3:$L$3)))</f>
        <v>0.62257619353076599</v>
      </c>
      <c r="O664" s="24">
        <f t="shared" si="18"/>
        <v>0.240028997644434</v>
      </c>
      <c r="P664" s="25" cm="1">
        <f t="array" ref="P664">SUMPRODUCT($B664:$L664,$B$5:$L$5)+SUMPRODUCT($B664:$L664,$B$4:$L$4)*$B$2</f>
        <v>0.14943633969047701</v>
      </c>
      <c r="Q664" s="25" cm="1">
        <f t="array" ref="Q664">SQRT((SUMPRODUCT($B664:$L664,$B$4:$L$4)^2)*($B$3^2)+SUMPRODUCT(($B664:$L664^2),($B$6:$L$6^2)))</f>
        <v>0.71240064314297202</v>
      </c>
      <c r="R664" s="24">
        <f t="shared" si="19"/>
        <v>0.20976446488199799</v>
      </c>
    </row>
    <row r="665" spans="1:18" x14ac:dyDescent="0.3">
      <c r="A665" s="24">
        <v>628</v>
      </c>
      <c r="B665" s="24">
        <v>1.54048560824775</v>
      </c>
      <c r="C665" s="24">
        <v>1.52019433412246</v>
      </c>
      <c r="D665" s="24">
        <v>-0.54059488182251902</v>
      </c>
      <c r="E665" s="24">
        <v>0.28823773012861298</v>
      </c>
      <c r="F665" s="24">
        <v>1.22791965312169</v>
      </c>
      <c r="G665" s="24">
        <v>-0.23976285544729101</v>
      </c>
      <c r="H665" s="24">
        <v>-0.86183580884858801</v>
      </c>
      <c r="I665" s="24">
        <v>1.02421357617303</v>
      </c>
      <c r="J665" s="24">
        <v>0.68678073957125296</v>
      </c>
      <c r="K665" s="24">
        <v>0.418631877464823</v>
      </c>
      <c r="L665" s="24">
        <v>-4.0642699727112204</v>
      </c>
      <c r="M665" s="25" cm="1">
        <f t="array" ref="M665">SUMPRODUCT(B665:L665,$B$2:$L$2)</f>
        <v>-6.4363189066337506E-2</v>
      </c>
      <c r="N665" s="25" cm="1">
        <f t="array" ref="N665">SQRT(MMULT(MMULT((B665:L665*$B$3:$L$3),($B$11:$L$21)),TRANSPOSE(B665:L665*$B$3:$L$3)))</f>
        <v>0.96019579195908999</v>
      </c>
      <c r="O665" s="24">
        <f t="shared" si="18"/>
        <v>-6.7031317576405E-2</v>
      </c>
      <c r="P665" s="25" cm="1">
        <f t="array" ref="P665">SUMPRODUCT($B665:$L665,$B$5:$L$5)+SUMPRODUCT($B665:$L665,$B$4:$L$4)*$B$2</f>
        <v>-6.43631890663382E-2</v>
      </c>
      <c r="Q665" s="25" cm="1">
        <f t="array" ref="Q665">SQRT((SUMPRODUCT($B665:$L665,$B$4:$L$4)^2)*($B$3^2)+SUMPRODUCT(($B665:$L665^2),($B$6:$L$6^2)))</f>
        <v>0.97080894651483995</v>
      </c>
      <c r="R665" s="24">
        <f t="shared" si="19"/>
        <v>-6.6298512490433004E-2</v>
      </c>
    </row>
    <row r="666" spans="1:18" x14ac:dyDescent="0.3">
      <c r="A666" s="24">
        <v>629</v>
      </c>
      <c r="B666" s="24">
        <v>1.1071468565992499</v>
      </c>
      <c r="C666" s="24">
        <v>1.6902984967218999</v>
      </c>
      <c r="D666" s="24">
        <v>1.0228271049728901</v>
      </c>
      <c r="E666" s="24">
        <v>0.94373169892450204</v>
      </c>
      <c r="F666" s="24">
        <v>1.7931867270106701</v>
      </c>
      <c r="G666" s="24">
        <v>0.56786028758667795</v>
      </c>
      <c r="H666" s="24">
        <v>0.67227980151173405</v>
      </c>
      <c r="I666" s="24">
        <v>-8.1447429136687302E-2</v>
      </c>
      <c r="J666" s="24">
        <v>1.41210221029205</v>
      </c>
      <c r="K666" s="24">
        <v>-0.87890926758689003</v>
      </c>
      <c r="L666" s="24">
        <v>-7.2490764868960902</v>
      </c>
      <c r="M666" s="25" cm="1">
        <f t="array" ref="M666">SUMPRODUCT(B666:L666,$B$2:$L$2)</f>
        <v>6.4627207536161205E-2</v>
      </c>
      <c r="N666" s="25" cm="1">
        <f t="array" ref="N666">SQRT(MMULT(MMULT((B666:L666*$B$3:$L$3),($B$11:$L$21)),TRANSPOSE(B666:L666*$B$3:$L$3)))</f>
        <v>1.5198385939946899</v>
      </c>
      <c r="O666" s="24">
        <f t="shared" si="18"/>
        <v>4.2522415071917202E-2</v>
      </c>
      <c r="P666" s="25" cm="1">
        <f t="array" ref="P666">SUMPRODUCT($B666:$L666,$B$5:$L$5)+SUMPRODUCT($B666:$L666,$B$4:$L$4)*$B$2</f>
        <v>6.4627207536159595E-2</v>
      </c>
      <c r="Q666" s="25" cm="1">
        <f t="array" ref="Q666">SQRT((SUMPRODUCT($B666:$L666,$B$4:$L$4)^2)*($B$3^2)+SUMPRODUCT(($B666:$L666^2),($B$6:$L$6^2)))</f>
        <v>1.5691397538470999</v>
      </c>
      <c r="R666" s="24">
        <f t="shared" si="19"/>
        <v>4.11863936132595E-2</v>
      </c>
    </row>
    <row r="667" spans="1:18" x14ac:dyDescent="0.3">
      <c r="A667" s="24">
        <v>630</v>
      </c>
      <c r="B667" s="24">
        <v>-0.34786826039609398</v>
      </c>
      <c r="C667" s="24">
        <v>1.8859516064876201</v>
      </c>
      <c r="D667" s="24">
        <v>0.25866332357059002</v>
      </c>
      <c r="E667" s="24">
        <v>1.3043245618952599</v>
      </c>
      <c r="F667" s="24">
        <v>-0.40629991807844901</v>
      </c>
      <c r="G667" s="24">
        <v>1.4977881710843099</v>
      </c>
      <c r="H667" s="24">
        <v>1.57056348445448</v>
      </c>
      <c r="I667" s="24">
        <v>0.61351048238376005</v>
      </c>
      <c r="J667" s="24">
        <v>1.52273787479413</v>
      </c>
      <c r="K667" s="24">
        <v>-0.38575718181018498</v>
      </c>
      <c r="L667" s="24">
        <v>-6.5136141443854196</v>
      </c>
      <c r="M667" s="25" cm="1">
        <f t="array" ref="M667">SUMPRODUCT(B667:L667,$B$2:$L$2)</f>
        <v>-0.13199954798569899</v>
      </c>
      <c r="N667" s="25" cm="1">
        <f t="array" ref="N667">SQRT(MMULT(MMULT((B667:L667*$B$3:$L$3),($B$11:$L$21)),TRANSPOSE(B667:L667*$B$3:$L$3)))</f>
        <v>1.3609606417286999</v>
      </c>
      <c r="O667" s="24">
        <f t="shared" si="18"/>
        <v>-9.6989981883702697E-2</v>
      </c>
      <c r="P667" s="25" cm="1">
        <f t="array" ref="P667">SUMPRODUCT($B667:$L667,$B$5:$L$5)+SUMPRODUCT($B667:$L667,$B$4:$L$4)*$B$2</f>
        <v>-0.13199954798570099</v>
      </c>
      <c r="Q667" s="25" cm="1">
        <f t="array" ref="Q667">SQRT((SUMPRODUCT($B667:$L667,$B$4:$L$4)^2)*($B$3^2)+SUMPRODUCT(($B667:$L667^2),($B$6:$L$6^2)))</f>
        <v>1.35651281303377</v>
      </c>
      <c r="R667" s="24">
        <f t="shared" si="19"/>
        <v>-9.7307999391831101E-2</v>
      </c>
    </row>
    <row r="668" spans="1:18" x14ac:dyDescent="0.3">
      <c r="A668" s="24">
        <v>631</v>
      </c>
      <c r="B668" s="24">
        <v>1.56365976982178</v>
      </c>
      <c r="C668" s="24">
        <v>1.9246189055410501</v>
      </c>
      <c r="D668" s="24">
        <v>-0.140950496231008</v>
      </c>
      <c r="E668" s="24">
        <v>1.11435329198766</v>
      </c>
      <c r="F668" s="24">
        <v>-0.36118669947644599</v>
      </c>
      <c r="G668" s="24">
        <v>-0.78438682463088905</v>
      </c>
      <c r="H668" s="24">
        <v>1.9265222134014399</v>
      </c>
      <c r="I668" s="24">
        <v>1.3511198342750701</v>
      </c>
      <c r="J668" s="24">
        <v>0.47819895459235201</v>
      </c>
      <c r="K668" s="24">
        <v>1.4903292010318601</v>
      </c>
      <c r="L668" s="24">
        <v>-7.56227815031286</v>
      </c>
      <c r="M668" s="25" cm="1">
        <f t="array" ref="M668">SUMPRODUCT(B668:L668,$B$2:$L$2)</f>
        <v>-0.27763732995698898</v>
      </c>
      <c r="N668" s="25" cm="1">
        <f t="array" ref="N668">SQRT(MMULT(MMULT((B668:L668*$B$3:$L$3),($B$11:$L$21)),TRANSPOSE(B668:L668*$B$3:$L$3)))</f>
        <v>1.49077710496559</v>
      </c>
      <c r="O668" s="24">
        <f t="shared" si="18"/>
        <v>-0.18623664733796499</v>
      </c>
      <c r="P668" s="25" cm="1">
        <f t="array" ref="P668">SUMPRODUCT($B668:$L668,$B$5:$L$5)+SUMPRODUCT($B668:$L668,$B$4:$L$4)*$B$2</f>
        <v>-0.27763732995699197</v>
      </c>
      <c r="Q668" s="25" cm="1">
        <f t="array" ref="Q668">SQRT((SUMPRODUCT($B668:$L668,$B$4:$L$4)^2)*($B$3^2)+SUMPRODUCT(($B668:$L668^2),($B$6:$L$6^2)))</f>
        <v>1.49414518670462</v>
      </c>
      <c r="R668" s="24">
        <f t="shared" si="19"/>
        <v>-0.18581683522290701</v>
      </c>
    </row>
    <row r="669" spans="1:18" x14ac:dyDescent="0.3">
      <c r="A669" s="24">
        <v>632</v>
      </c>
      <c r="B669" s="24">
        <v>0.57565372334956899</v>
      </c>
      <c r="C669" s="24">
        <v>1.7362069005512599</v>
      </c>
      <c r="D669" s="24">
        <v>0.95138509540455396</v>
      </c>
      <c r="E669" s="24">
        <v>-0.73248899380302002</v>
      </c>
      <c r="F669" s="24">
        <v>0.58850436107406501</v>
      </c>
      <c r="G669" s="24">
        <v>0.98918049386187801</v>
      </c>
      <c r="H669" s="24">
        <v>-0.14777423438078199</v>
      </c>
      <c r="I669" s="24">
        <v>1.00007071593804</v>
      </c>
      <c r="J669" s="24">
        <v>-0.66030749401216804</v>
      </c>
      <c r="K669" s="24">
        <v>0.46253589572584097</v>
      </c>
      <c r="L669" s="24">
        <v>-3.7629664637092399</v>
      </c>
      <c r="M669" s="25" cm="1">
        <f t="array" ref="M669">SUMPRODUCT(B669:L669,$B$2:$L$2)</f>
        <v>0.2062460549507</v>
      </c>
      <c r="N669" s="25" cm="1">
        <f t="array" ref="N669">SQRT(MMULT(MMULT((B669:L669*$B$3:$L$3),($B$11:$L$21)),TRANSPOSE(B669:L669*$B$3:$L$3)))</f>
        <v>1.0932457517473799</v>
      </c>
      <c r="O669" s="24">
        <f t="shared" si="18"/>
        <v>0.18865479661919399</v>
      </c>
      <c r="P669" s="25" cm="1">
        <f t="array" ref="P669">SUMPRODUCT($B669:$L669,$B$5:$L$5)+SUMPRODUCT($B669:$L669,$B$4:$L$4)*$B$2</f>
        <v>0.2062460549507</v>
      </c>
      <c r="Q669" s="25" cm="1">
        <f t="array" ref="Q669">SQRT((SUMPRODUCT($B669:$L669,$B$4:$L$4)^2)*($B$3^2)+SUMPRODUCT(($B669:$L669^2),($B$6:$L$6^2)))</f>
        <v>1.13552436504917</v>
      </c>
      <c r="R669" s="24">
        <f t="shared" si="19"/>
        <v>0.181630673280859</v>
      </c>
    </row>
    <row r="670" spans="1:18" x14ac:dyDescent="0.3">
      <c r="A670" s="24">
        <v>633</v>
      </c>
      <c r="B670" s="24">
        <v>1.91235480894974</v>
      </c>
      <c r="C670" s="24">
        <v>-5.5537026211389701E-2</v>
      </c>
      <c r="D670" s="24">
        <v>-0.39723834568508998</v>
      </c>
      <c r="E670" s="24">
        <v>1.72196179956429</v>
      </c>
      <c r="F670" s="24">
        <v>-0.34206355801938598</v>
      </c>
      <c r="G670" s="24">
        <v>2.2870739541550399E-2</v>
      </c>
      <c r="H670" s="24">
        <v>1.5532826614559601</v>
      </c>
      <c r="I670" s="24">
        <v>-2.3855549194745598E-2</v>
      </c>
      <c r="J670" s="24">
        <v>0.44138637783282902</v>
      </c>
      <c r="K670" s="24">
        <v>0.34389650997979498</v>
      </c>
      <c r="L670" s="24">
        <v>-4.1770584182135497</v>
      </c>
      <c r="M670" s="25" cm="1">
        <f t="array" ref="M670">SUMPRODUCT(B670:L670,$B$2:$L$2)</f>
        <v>-0.24944918636454699</v>
      </c>
      <c r="N670" s="25" cm="1">
        <f t="array" ref="N670">SQRT(MMULT(MMULT((B670:L670*$B$3:$L$3),($B$11:$L$21)),TRANSPOSE(B670:L670*$B$3:$L$3)))</f>
        <v>0.92964502518536496</v>
      </c>
      <c r="O670" s="24">
        <f t="shared" si="18"/>
        <v>-0.26832735033978</v>
      </c>
      <c r="P670" s="25" cm="1">
        <f t="array" ref="P670">SUMPRODUCT($B670:$L670,$B$5:$L$5)+SUMPRODUCT($B670:$L670,$B$4:$L$4)*$B$2</f>
        <v>-0.24944918636454999</v>
      </c>
      <c r="Q670" s="25" cm="1">
        <f t="array" ref="Q670">SQRT((SUMPRODUCT($B670:$L670,$B$4:$L$4)^2)*($B$3^2)+SUMPRODUCT(($B670:$L670^2),($B$6:$L$6^2)))</f>
        <v>0.87883116866087496</v>
      </c>
      <c r="R670" s="24">
        <f t="shared" si="19"/>
        <v>-0.28384198838173902</v>
      </c>
    </row>
    <row r="671" spans="1:18" x14ac:dyDescent="0.3">
      <c r="A671" s="24">
        <v>634</v>
      </c>
      <c r="B671" s="24">
        <v>-0.67181458596997901</v>
      </c>
      <c r="C671" s="24">
        <v>0.69109481302889797</v>
      </c>
      <c r="D671" s="24">
        <v>-0.92712396363350003</v>
      </c>
      <c r="E671" s="24">
        <v>1.32503627619239</v>
      </c>
      <c r="F671" s="24">
        <v>-0.60948353918694698</v>
      </c>
      <c r="G671" s="24">
        <v>-4.2123412150629801E-3</v>
      </c>
      <c r="H671" s="24">
        <v>0.45496983042525702</v>
      </c>
      <c r="I671" s="24">
        <v>0.68889663480119201</v>
      </c>
      <c r="J671" s="24">
        <v>3.8762798957012103E-2</v>
      </c>
      <c r="K671" s="24">
        <v>0.57220319179413504</v>
      </c>
      <c r="L671" s="24">
        <v>-0.55832911519339201</v>
      </c>
      <c r="M671" s="25" cm="1">
        <f t="array" ref="M671">SUMPRODUCT(B671:L671,$B$2:$L$2)</f>
        <v>-8.1831550531951402E-2</v>
      </c>
      <c r="N671" s="25" cm="1">
        <f t="array" ref="N671">SQRT(MMULT(MMULT((B671:L671*$B$3:$L$3),($B$11:$L$21)),TRANSPOSE(B671:L671*$B$3:$L$3)))</f>
        <v>0.71300736228734196</v>
      </c>
      <c r="O671" s="24">
        <f t="shared" si="18"/>
        <v>-0.114769573022969</v>
      </c>
      <c r="P671" s="25" cm="1">
        <f t="array" ref="P671">SUMPRODUCT($B671:$L671,$B$5:$L$5)+SUMPRODUCT($B671:$L671,$B$4:$L$4)*$B$2</f>
        <v>-8.1831550531951902E-2</v>
      </c>
      <c r="Q671" s="25" cm="1">
        <f t="array" ref="Q671">SQRT((SUMPRODUCT($B671:$L671,$B$4:$L$4)^2)*($B$3^2)+SUMPRODUCT(($B671:$L671^2),($B$6:$L$6^2)))</f>
        <v>0.70002591304138595</v>
      </c>
      <c r="R671" s="24">
        <f t="shared" si="19"/>
        <v>-0.116897887645931</v>
      </c>
    </row>
    <row r="672" spans="1:18" x14ac:dyDescent="0.3">
      <c r="A672" s="24">
        <v>635</v>
      </c>
      <c r="B672" s="24">
        <v>1.2520081680289299</v>
      </c>
      <c r="C672" s="24">
        <v>-0.68160481831632802</v>
      </c>
      <c r="D672" s="24">
        <v>1.4978886858993301</v>
      </c>
      <c r="E672" s="24">
        <v>1.5770663001451</v>
      </c>
      <c r="F672" s="24">
        <v>0.44698212051249298</v>
      </c>
      <c r="G672" s="24">
        <v>1.18092373447044</v>
      </c>
      <c r="H672" s="24">
        <v>-0.61126843440901801</v>
      </c>
      <c r="I672" s="24">
        <v>1.0953509578366001</v>
      </c>
      <c r="J672" s="24">
        <v>1.73469678745098</v>
      </c>
      <c r="K672" s="24">
        <v>0.254718633524877</v>
      </c>
      <c r="L672" s="24">
        <v>-6.7467621351433902</v>
      </c>
      <c r="M672" s="25" cm="1">
        <f t="array" ref="M672">SUMPRODUCT(B672:L672,$B$2:$L$2)</f>
        <v>8.6146705151841793E-2</v>
      </c>
      <c r="N672" s="25" cm="1">
        <f t="array" ref="N672">SQRT(MMULT(MMULT((B672:L672*$B$3:$L$3),($B$11:$L$21)),TRANSPOSE(B672:L672*$B$3:$L$3)))</f>
        <v>1.4410208414857599</v>
      </c>
      <c r="O672" s="24">
        <f t="shared" si="18"/>
        <v>5.9781720480198301E-2</v>
      </c>
      <c r="P672" s="25" cm="1">
        <f t="array" ref="P672">SUMPRODUCT($B672:$L672,$B$5:$L$5)+SUMPRODUCT($B672:$L672,$B$4:$L$4)*$B$2</f>
        <v>8.6146705151837102E-2</v>
      </c>
      <c r="Q672" s="25" cm="1">
        <f t="array" ref="Q672">SQRT((SUMPRODUCT($B672:$L672,$B$4:$L$4)^2)*($B$3^2)+SUMPRODUCT(($B672:$L672^2),($B$6:$L$6^2)))</f>
        <v>1.5779573379053899</v>
      </c>
      <c r="R672" s="24">
        <f t="shared" si="19"/>
        <v>5.4593811304296601E-2</v>
      </c>
    </row>
    <row r="673" spans="1:18" x14ac:dyDescent="0.3">
      <c r="A673" s="24">
        <v>636</v>
      </c>
      <c r="B673" s="24">
        <v>0.85560666828388698</v>
      </c>
      <c r="C673" s="24">
        <v>0.65352293005940798</v>
      </c>
      <c r="D673" s="24">
        <v>-0.41864434033532599</v>
      </c>
      <c r="E673" s="24">
        <v>-0.78227126239206202</v>
      </c>
      <c r="F673" s="24">
        <v>0.92277336056289105</v>
      </c>
      <c r="G673" s="24">
        <v>-0.74872212755311496</v>
      </c>
      <c r="H673" s="24">
        <v>1.38461026077883E-2</v>
      </c>
      <c r="I673" s="24">
        <v>1.3107092872788999</v>
      </c>
      <c r="J673" s="24">
        <v>1.85681312052942</v>
      </c>
      <c r="K673" s="24">
        <v>0.25525331525943601</v>
      </c>
      <c r="L673" s="24">
        <v>-2.9188870543012202</v>
      </c>
      <c r="M673" s="25" cm="1">
        <f t="array" ref="M673">SUMPRODUCT(B673:L673,$B$2:$L$2)</f>
        <v>-9.6930770275880998E-2</v>
      </c>
      <c r="N673" s="25" cm="1">
        <f t="array" ref="N673">SQRT(MMULT(MMULT((B673:L673*$B$3:$L$3),($B$11:$L$21)),TRANSPOSE(B673:L673*$B$3:$L$3)))</f>
        <v>0.69723886689797299</v>
      </c>
      <c r="O673" s="24">
        <f t="shared" si="18"/>
        <v>-0.139020893524091</v>
      </c>
      <c r="P673" s="25" cm="1">
        <f t="array" ref="P673">SUMPRODUCT($B673:$L673,$B$5:$L$5)+SUMPRODUCT($B673:$L673,$B$4:$L$4)*$B$2</f>
        <v>-9.6930770275881498E-2</v>
      </c>
      <c r="Q673" s="25" cm="1">
        <f t="array" ref="Q673">SQRT((SUMPRODUCT($B673:$L673,$B$4:$L$4)^2)*($B$3^2)+SUMPRODUCT(($B673:$L673^2),($B$6:$L$6^2)))</f>
        <v>0.76765418622481396</v>
      </c>
      <c r="R673" s="24">
        <f t="shared" si="19"/>
        <v>-0.12626879656915499</v>
      </c>
    </row>
    <row r="674" spans="1:18" x14ac:dyDescent="0.3">
      <c r="A674" s="24">
        <v>637</v>
      </c>
      <c r="B674" s="24">
        <v>-0.177783227041522</v>
      </c>
      <c r="C674" s="24">
        <v>1.7980457750607499</v>
      </c>
      <c r="D674" s="24">
        <v>-0.71038392684622098</v>
      </c>
      <c r="E674" s="24">
        <v>1.2030234727649201</v>
      </c>
      <c r="F674" s="24">
        <v>-8.7039853158565897E-2</v>
      </c>
      <c r="G674" s="24">
        <v>0.80839566297799204</v>
      </c>
      <c r="H674" s="24">
        <v>0.86844323301283399</v>
      </c>
      <c r="I674" s="24">
        <v>1.8014774701660501</v>
      </c>
      <c r="J674" s="24">
        <v>-0.64210554527127395</v>
      </c>
      <c r="K674" s="24">
        <v>-0.85362251049883997</v>
      </c>
      <c r="L674" s="24">
        <v>-3.0084505511661299</v>
      </c>
      <c r="M674" s="25" cm="1">
        <f t="array" ref="M674">SUMPRODUCT(B674:L674,$B$2:$L$2)</f>
        <v>-5.8380931476440301E-2</v>
      </c>
      <c r="N674" s="25" cm="1">
        <f t="array" ref="N674">SQRT(MMULT(MMULT((B674:L674*$B$3:$L$3),($B$11:$L$21)),TRANSPOSE(B674:L674*$B$3:$L$3)))</f>
        <v>1.22017504967873</v>
      </c>
      <c r="O674" s="24">
        <f t="shared" si="18"/>
        <v>-4.78463573663565E-2</v>
      </c>
      <c r="P674" s="25" cm="1">
        <f t="array" ref="P674">SUMPRODUCT($B674:$L674,$B$5:$L$5)+SUMPRODUCT($B674:$L674,$B$4:$L$4)*$B$2</f>
        <v>-5.8380931476441501E-2</v>
      </c>
      <c r="Q674" s="25" cm="1">
        <f t="array" ref="Q674">SQRT((SUMPRODUCT($B674:$L674,$B$4:$L$4)^2)*($B$3^2)+SUMPRODUCT(($B674:$L674^2),($B$6:$L$6^2)))</f>
        <v>1.0717271970118201</v>
      </c>
      <c r="R674" s="24">
        <f t="shared" si="19"/>
        <v>-5.4473686624001497E-2</v>
      </c>
    </row>
    <row r="675" spans="1:18" x14ac:dyDescent="0.3">
      <c r="A675" s="24">
        <v>638</v>
      </c>
      <c r="B675" s="24">
        <v>1.17182302909194</v>
      </c>
      <c r="C675" s="24">
        <v>1.7594109393812101</v>
      </c>
      <c r="D675" s="24">
        <v>-0.81275846866035295</v>
      </c>
      <c r="E675" s="24">
        <v>-4.7616776153935697E-2</v>
      </c>
      <c r="F675" s="24">
        <v>1.2517478196082299</v>
      </c>
      <c r="G675" s="24">
        <v>-0.78532667716095295</v>
      </c>
      <c r="H675" s="24">
        <v>0.88121903154217995</v>
      </c>
      <c r="I675" s="24">
        <v>0.53594880139910195</v>
      </c>
      <c r="J675" s="24">
        <v>-0.77861299866756595</v>
      </c>
      <c r="K675" s="24">
        <v>0.54311721938564095</v>
      </c>
      <c r="L675" s="24">
        <v>-2.7189519197654999</v>
      </c>
      <c r="M675" s="25" cm="1">
        <f t="array" ref="M675">SUMPRODUCT(B675:L675,$B$2:$L$2)</f>
        <v>-9.1831893075070795E-2</v>
      </c>
      <c r="N675" s="25" cm="1">
        <f t="array" ref="N675">SQRT(MMULT(MMULT((B675:L675*$B$3:$L$3),($B$11:$L$21)),TRANSPOSE(B675:L675*$B$3:$L$3)))</f>
        <v>0.93272561015368005</v>
      </c>
      <c r="O675" s="24">
        <f t="shared" si="18"/>
        <v>-9.8455421482358696E-2</v>
      </c>
      <c r="P675" s="25" cm="1">
        <f t="array" ref="P675">SUMPRODUCT($B675:$L675,$B$5:$L$5)+SUMPRODUCT($B675:$L675,$B$4:$L$4)*$B$2</f>
        <v>-9.1831893075070101E-2</v>
      </c>
      <c r="Q675" s="25" cm="1">
        <f t="array" ref="Q675">SQRT((SUMPRODUCT($B675:$L675,$B$4:$L$4)^2)*($B$3^2)+SUMPRODUCT(($B675:$L675^2),($B$6:$L$6^2)))</f>
        <v>0.918848573888424</v>
      </c>
      <c r="R675" s="24">
        <f t="shared" si="19"/>
        <v>-9.9942357951813401E-2</v>
      </c>
    </row>
    <row r="676" spans="1:18" x14ac:dyDescent="0.3">
      <c r="A676" s="24">
        <v>639</v>
      </c>
      <c r="B676" s="24">
        <v>1.9562278544713601</v>
      </c>
      <c r="C676" s="24">
        <v>1.0950862651275799</v>
      </c>
      <c r="D676" s="24">
        <v>1.9174551193504901</v>
      </c>
      <c r="E676" s="24">
        <v>1.77064932779773</v>
      </c>
      <c r="F676" s="24">
        <v>1.57300035153213</v>
      </c>
      <c r="G676" s="24">
        <v>-0.132529169382226</v>
      </c>
      <c r="H676" s="24">
        <v>1.18144240870964</v>
      </c>
      <c r="I676" s="24">
        <v>-0.54027575978679698</v>
      </c>
      <c r="J676" s="24">
        <v>-0.30898556342449801</v>
      </c>
      <c r="K676" s="24">
        <v>-0.96325683061839096</v>
      </c>
      <c r="L676" s="24">
        <v>-6.54881400377701</v>
      </c>
      <c r="M676" s="25" cm="1">
        <f t="array" ref="M676">SUMPRODUCT(B676:L676,$B$2:$L$2)</f>
        <v>0.24754978763319799</v>
      </c>
      <c r="N676" s="25" cm="1">
        <f t="array" ref="N676">SQRT(MMULT(MMULT((B676:L676*$B$3:$L$3),($B$11:$L$21)),TRANSPOSE(B676:L676*$B$3:$L$3)))</f>
        <v>1.8592109224205799</v>
      </c>
      <c r="O676" s="24">
        <f t="shared" si="18"/>
        <v>0.13314776965214001</v>
      </c>
      <c r="P676" s="25" cm="1">
        <f t="array" ref="P676">SUMPRODUCT($B676:$L676,$B$5:$L$5)+SUMPRODUCT($B676:$L676,$B$4:$L$4)*$B$2</f>
        <v>0.24754978763319599</v>
      </c>
      <c r="Q676" s="25" cm="1">
        <f t="array" ref="Q676">SQRT((SUMPRODUCT($B676:$L676,$B$4:$L$4)^2)*($B$3^2)+SUMPRODUCT(($B676:$L676^2),($B$6:$L$6^2)))</f>
        <v>1.81145371576682</v>
      </c>
      <c r="R676" s="24">
        <f t="shared" si="19"/>
        <v>0.13665808045689101</v>
      </c>
    </row>
    <row r="677" spans="1:18" x14ac:dyDescent="0.3">
      <c r="A677" s="24">
        <v>640</v>
      </c>
      <c r="B677" s="24">
        <v>0.80658162942321598</v>
      </c>
      <c r="C677" s="24">
        <v>-0.642973114871077</v>
      </c>
      <c r="D677" s="24">
        <v>0.48211083262777898</v>
      </c>
      <c r="E677" s="24">
        <v>-0.67439482469950496</v>
      </c>
      <c r="F677" s="24">
        <v>0.64992767247869498</v>
      </c>
      <c r="G677" s="24">
        <v>1.8542874818551901E-2</v>
      </c>
      <c r="H677" s="24">
        <v>0.23807169297925301</v>
      </c>
      <c r="I677" s="24">
        <v>-0.90877548631599103</v>
      </c>
      <c r="J677" s="24">
        <v>0.52229351866549301</v>
      </c>
      <c r="K677" s="24">
        <v>0.33611535122088998</v>
      </c>
      <c r="L677" s="24">
        <v>0.17249985367269599</v>
      </c>
      <c r="M677" s="25" cm="1">
        <f t="array" ref="M677">SUMPRODUCT(B677:L677,$B$2:$L$2)</f>
        <v>0.12428735480075</v>
      </c>
      <c r="N677" s="25" cm="1">
        <f t="array" ref="N677">SQRT(MMULT(MMULT((B677:L677*$B$3:$L$3),($B$11:$L$21)),TRANSPOSE(B677:L677*$B$3:$L$3)))</f>
        <v>0.45769410591478299</v>
      </c>
      <c r="O677" s="24">
        <f t="shared" si="18"/>
        <v>0.27155113687194998</v>
      </c>
      <c r="P677" s="25" cm="1">
        <f t="array" ref="P677">SUMPRODUCT($B677:$L677,$B$5:$L$5)+SUMPRODUCT($B677:$L677,$B$4:$L$4)*$B$2</f>
        <v>0.12428735480075</v>
      </c>
      <c r="Q677" s="25" cm="1">
        <f t="array" ref="Q677">SQRT((SUMPRODUCT($B677:$L677,$B$4:$L$4)^2)*($B$3^2)+SUMPRODUCT(($B677:$L677^2),($B$6:$L$6^2)))</f>
        <v>0.470344331148354</v>
      </c>
      <c r="R677" s="24">
        <f t="shared" si="19"/>
        <v>0.26424758750105598</v>
      </c>
    </row>
    <row r="678" spans="1:18" x14ac:dyDescent="0.3">
      <c r="A678" s="24">
        <v>641</v>
      </c>
      <c r="B678" s="24">
        <v>5.7248344345324401E-2</v>
      </c>
      <c r="C678" s="24">
        <v>1.88399139322927</v>
      </c>
      <c r="D678" s="24">
        <v>0.762055839079403</v>
      </c>
      <c r="E678" s="24">
        <v>-0.72771870937930705</v>
      </c>
      <c r="F678" s="24">
        <v>0.19009361399217201</v>
      </c>
      <c r="G678" s="24">
        <v>-5.6871337586239502E-2</v>
      </c>
      <c r="H678" s="24">
        <v>0.35173461584786397</v>
      </c>
      <c r="I678" s="24">
        <v>1.99634058645066</v>
      </c>
      <c r="J678" s="24">
        <v>-0.70109210776044095</v>
      </c>
      <c r="K678" s="24">
        <v>-0.37107626326722698</v>
      </c>
      <c r="L678" s="24">
        <v>-2.3847059749514798</v>
      </c>
      <c r="M678" s="25" cm="1">
        <f t="array" ref="M678">SUMPRODUCT(B678:L678,$B$2:$L$2)</f>
        <v>0.24212780717895599</v>
      </c>
      <c r="N678" s="25" cm="1">
        <f t="array" ref="N678">SQRT(MMULT(MMULT((B678:L678*$B$3:$L$3),($B$11:$L$21)),TRANSPOSE(B678:L678*$B$3:$L$3)))</f>
        <v>1.08695464453746</v>
      </c>
      <c r="O678" s="24">
        <f t="shared" ref="O678:O741" si="20">M678/N678</f>
        <v>0.222757967313338</v>
      </c>
      <c r="P678" s="25" cm="1">
        <f t="array" ref="P678">SUMPRODUCT($B678:$L678,$B$5:$L$5)+SUMPRODUCT($B678:$L678,$B$4:$L$4)*$B$2</f>
        <v>0.24212780717895699</v>
      </c>
      <c r="Q678" s="25" cm="1">
        <f t="array" ref="Q678">SQRT((SUMPRODUCT($B678:$L678,$B$4:$L$4)^2)*($B$3^2)+SUMPRODUCT(($B678:$L678^2),($B$6:$L$6^2)))</f>
        <v>1.07893879354952</v>
      </c>
      <c r="R678" s="24">
        <f t="shared" ref="R678:R741" si="21">P678/Q678</f>
        <v>0.22441292186964501</v>
      </c>
    </row>
    <row r="679" spans="1:18" x14ac:dyDescent="0.3">
      <c r="A679" s="24">
        <v>642</v>
      </c>
      <c r="B679" s="24">
        <v>0.80462961267281397</v>
      </c>
      <c r="C679" s="24">
        <v>1.93163536122732</v>
      </c>
      <c r="D679" s="24">
        <v>-0.31733915320432998</v>
      </c>
      <c r="E679" s="24">
        <v>0.88635386741635802</v>
      </c>
      <c r="F679" s="24">
        <v>0.55893991811145405</v>
      </c>
      <c r="G679" s="24">
        <v>0.36450694634448699</v>
      </c>
      <c r="H679" s="24">
        <v>1.60751155466786</v>
      </c>
      <c r="I679" s="24">
        <v>1.6166141834341701</v>
      </c>
      <c r="J679" s="24">
        <v>1.5021266505973201</v>
      </c>
      <c r="K679" s="24">
        <v>-0.55828049986970396</v>
      </c>
      <c r="L679" s="24">
        <v>-7.3966984413977501</v>
      </c>
      <c r="M679" s="25" cm="1">
        <f t="array" ref="M679">SUMPRODUCT(B679:L679,$B$2:$L$2)</f>
        <v>-0.24234962428457399</v>
      </c>
      <c r="N679" s="25" cm="1">
        <f t="array" ref="N679">SQRT(MMULT(MMULT((B679:L679*$B$3:$L$3),($B$11:$L$21)),TRANSPOSE(B679:L679*$B$3:$L$3)))</f>
        <v>1.5535866137185901</v>
      </c>
      <c r="O679" s="24">
        <f t="shared" si="20"/>
        <v>-0.155993635723017</v>
      </c>
      <c r="P679" s="25" cm="1">
        <f t="array" ref="P679">SUMPRODUCT($B679:$L679,$B$5:$L$5)+SUMPRODUCT($B679:$L679,$B$4:$L$4)*$B$2</f>
        <v>-0.24234962428457599</v>
      </c>
      <c r="Q679" s="25" cm="1">
        <f t="array" ref="Q679">SQRT((SUMPRODUCT($B679:$L679,$B$4:$L$4)^2)*($B$3^2)+SUMPRODUCT(($B679:$L679^2),($B$6:$L$6^2)))</f>
        <v>1.4951729323741401</v>
      </c>
      <c r="R679" s="24">
        <f t="shared" si="21"/>
        <v>-0.16208802275450299</v>
      </c>
    </row>
    <row r="680" spans="1:18" x14ac:dyDescent="0.3">
      <c r="A680" s="24">
        <v>643</v>
      </c>
      <c r="B680" s="24">
        <v>0.52727570738263496</v>
      </c>
      <c r="C680" s="24">
        <v>-0.58558956250617</v>
      </c>
      <c r="D680" s="24">
        <v>-0.29916346509513397</v>
      </c>
      <c r="E680" s="24">
        <v>-0.72721783680410801</v>
      </c>
      <c r="F680" s="24">
        <v>1.07508274488831</v>
      </c>
      <c r="G680" s="24">
        <v>1.90792531765662</v>
      </c>
      <c r="H680" s="24">
        <v>-0.64344687667654099</v>
      </c>
      <c r="I680" s="24">
        <v>1.0662114828880001</v>
      </c>
      <c r="J680" s="24">
        <v>1.72564416640137</v>
      </c>
      <c r="K680" s="24">
        <v>1.0504239066327801</v>
      </c>
      <c r="L680" s="24">
        <v>-4.0971455847677696</v>
      </c>
      <c r="M680" s="25" cm="1">
        <f t="array" ref="M680">SUMPRODUCT(B680:L680,$B$2:$L$2)</f>
        <v>-0.15753908082343299</v>
      </c>
      <c r="N680" s="25" cm="1">
        <f t="array" ref="N680">SQRT(MMULT(MMULT((B680:L680*$B$3:$L$3),($B$11:$L$21)),TRANSPOSE(B680:L680*$B$3:$L$3)))</f>
        <v>0.86931433607459196</v>
      </c>
      <c r="O680" s="24">
        <f t="shared" si="20"/>
        <v>-0.181222228008805</v>
      </c>
      <c r="P680" s="25" cm="1">
        <f t="array" ref="P680">SUMPRODUCT($B680:$L680,$B$5:$L$5)+SUMPRODUCT($B680:$L680,$B$4:$L$4)*$B$2</f>
        <v>-0.15753908082343701</v>
      </c>
      <c r="Q680" s="25" cm="1">
        <f t="array" ref="Q680">SQRT((SUMPRODUCT($B680:$L680,$B$4:$L$4)^2)*($B$3^2)+SUMPRODUCT(($B680:$L680^2),($B$6:$L$6^2)))</f>
        <v>0.91131538082928798</v>
      </c>
      <c r="R680" s="24">
        <f t="shared" si="21"/>
        <v>-0.172869990057753</v>
      </c>
    </row>
    <row r="681" spans="1:18" x14ac:dyDescent="0.3">
      <c r="A681" s="24">
        <v>644</v>
      </c>
      <c r="B681" s="24">
        <v>-0.171395801668564</v>
      </c>
      <c r="C681" s="24">
        <v>0.48678634451554897</v>
      </c>
      <c r="D681" s="24">
        <v>-0.64899712017289901</v>
      </c>
      <c r="E681" s="24">
        <v>0.80160874416024597</v>
      </c>
      <c r="F681" s="24">
        <v>0.93932877025016803</v>
      </c>
      <c r="G681" s="24">
        <v>-0.34143656554406399</v>
      </c>
      <c r="H681" s="24">
        <v>1.4774849645519199</v>
      </c>
      <c r="I681" s="24">
        <v>0.83717986938037503</v>
      </c>
      <c r="J681" s="24">
        <v>0.96226727428901504</v>
      </c>
      <c r="K681" s="24">
        <v>1.68655574548082</v>
      </c>
      <c r="L681" s="24">
        <v>-5.0293822252425597</v>
      </c>
      <c r="M681" s="25" cm="1">
        <f t="array" ref="M681">SUMPRODUCT(B681:L681,$B$2:$L$2)</f>
        <v>-0.25430191802579</v>
      </c>
      <c r="N681" s="25" cm="1">
        <f t="array" ref="N681">SQRT(MMULT(MMULT((B681:L681*$B$3:$L$3),($B$11:$L$21)),TRANSPOSE(B681:L681*$B$3:$L$3)))</f>
        <v>1.03719378950871</v>
      </c>
      <c r="O681" s="24">
        <f t="shared" si="20"/>
        <v>-0.245182646288545</v>
      </c>
      <c r="P681" s="25" cm="1">
        <f t="array" ref="P681">SUMPRODUCT($B681:$L681,$B$5:$L$5)+SUMPRODUCT($B681:$L681,$B$4:$L$4)*$B$2</f>
        <v>-0.25430191802579299</v>
      </c>
      <c r="Q681" s="25" cm="1">
        <f t="array" ref="Q681">SQRT((SUMPRODUCT($B681:$L681,$B$4:$L$4)^2)*($B$3^2)+SUMPRODUCT(($B681:$L681^2),($B$6:$L$6^2)))</f>
        <v>1.02401628979285</v>
      </c>
      <c r="R681" s="24">
        <f t="shared" si="21"/>
        <v>-0.24833776626467099</v>
      </c>
    </row>
    <row r="682" spans="1:18" x14ac:dyDescent="0.3">
      <c r="A682" s="24">
        <v>645</v>
      </c>
      <c r="B682" s="24">
        <v>-7.9705175736995801E-2</v>
      </c>
      <c r="C682" s="24">
        <v>0.88980023477827497</v>
      </c>
      <c r="D682" s="24">
        <v>0.89112886272501701</v>
      </c>
      <c r="E682" s="24">
        <v>0.96000013941649998</v>
      </c>
      <c r="F682" s="24">
        <v>-0.13905924855666599</v>
      </c>
      <c r="G682" s="24">
        <v>1.9870589112314001</v>
      </c>
      <c r="H682" s="24">
        <v>-3.6010415447160299E-2</v>
      </c>
      <c r="I682" s="24">
        <v>1.2128159014175499</v>
      </c>
      <c r="J682" s="24">
        <v>1.62272489633285</v>
      </c>
      <c r="K682" s="24">
        <v>8.4933571541795594E-2</v>
      </c>
      <c r="L682" s="24">
        <v>-6.3936876777025704</v>
      </c>
      <c r="M682" s="25" cm="1">
        <f t="array" ref="M682">SUMPRODUCT(B682:L682,$B$2:$L$2)</f>
        <v>1.5548161581750101E-2</v>
      </c>
      <c r="N682" s="25" cm="1">
        <f t="array" ref="N682">SQRT(MMULT(MMULT((B682:L682*$B$3:$L$3),($B$11:$L$21)),TRANSPOSE(B682:L682*$B$3:$L$3)))</f>
        <v>1.2839619033726299</v>
      </c>
      <c r="O682" s="24">
        <f t="shared" si="20"/>
        <v>1.2109519403114E-2</v>
      </c>
      <c r="P682" s="25" cm="1">
        <f t="array" ref="P682">SUMPRODUCT($B682:$L682,$B$5:$L$5)+SUMPRODUCT($B682:$L682,$B$4:$L$4)*$B$2</f>
        <v>1.55481615817469E-2</v>
      </c>
      <c r="Q682" s="25" cm="1">
        <f t="array" ref="Q682">SQRT((SUMPRODUCT($B682:$L682,$B$4:$L$4)^2)*($B$3^2)+SUMPRODUCT(($B682:$L682^2),($B$6:$L$6^2)))</f>
        <v>1.3685168012317399</v>
      </c>
      <c r="R682" s="24">
        <f t="shared" si="21"/>
        <v>1.13613231257028E-2</v>
      </c>
    </row>
    <row r="683" spans="1:18" x14ac:dyDescent="0.3">
      <c r="A683" s="24">
        <v>646</v>
      </c>
      <c r="B683" s="24">
        <v>-0.741160868047538</v>
      </c>
      <c r="C683" s="24">
        <v>0.71161195900799301</v>
      </c>
      <c r="D683" s="24">
        <v>0.15429202317096299</v>
      </c>
      <c r="E683" s="24">
        <v>1.8353356675315899</v>
      </c>
      <c r="F683" s="24">
        <v>1.1501407760772</v>
      </c>
      <c r="G683" s="24">
        <v>1.0714531182017999</v>
      </c>
      <c r="H683" s="24">
        <v>1.0396929062815801</v>
      </c>
      <c r="I683" s="24">
        <v>0.88428991874575003</v>
      </c>
      <c r="J683" s="24">
        <v>1.58543761487162</v>
      </c>
      <c r="K683" s="24">
        <v>-0.59771621145769305</v>
      </c>
      <c r="L683" s="24">
        <v>-6.0933769043832697</v>
      </c>
      <c r="M683" s="25" cm="1">
        <f t="array" ref="M683">SUMPRODUCT(B683:L683,$B$2:$L$2)</f>
        <v>-7.2948671471278703E-2</v>
      </c>
      <c r="N683" s="25" cm="1">
        <f t="array" ref="N683">SQRT(MMULT(MMULT((B683:L683*$B$3:$L$3),($B$11:$L$21)),TRANSPOSE(B683:L683*$B$3:$L$3)))</f>
        <v>1.2640131504591099</v>
      </c>
      <c r="O683" s="24">
        <f t="shared" si="20"/>
        <v>-5.7711956117531403E-2</v>
      </c>
      <c r="P683" s="25" cm="1">
        <f t="array" ref="P683">SUMPRODUCT($B683:$L683,$B$5:$L$5)+SUMPRODUCT($B683:$L683,$B$4:$L$4)*$B$2</f>
        <v>-7.2948671471282006E-2</v>
      </c>
      <c r="Q683" s="25" cm="1">
        <f t="array" ref="Q683">SQRT((SUMPRODUCT($B683:$L683,$B$4:$L$4)^2)*($B$3^2)+SUMPRODUCT(($B683:$L683^2),($B$6:$L$6^2)))</f>
        <v>1.2326300670900201</v>
      </c>
      <c r="R683" s="24">
        <f t="shared" si="21"/>
        <v>-5.9181317589874001E-2</v>
      </c>
    </row>
    <row r="684" spans="1:18" x14ac:dyDescent="0.3">
      <c r="A684" s="24">
        <v>647</v>
      </c>
      <c r="B684" s="24">
        <v>0.81898782906662204</v>
      </c>
      <c r="C684" s="24">
        <v>-0.19010194458989499</v>
      </c>
      <c r="D684" s="24">
        <v>1.48360959587324</v>
      </c>
      <c r="E684" s="24">
        <v>1.2850170474938101</v>
      </c>
      <c r="F684" s="24">
        <v>-0.149633973160231</v>
      </c>
      <c r="G684" s="24">
        <v>0.32116651742350799</v>
      </c>
      <c r="H684" s="24">
        <v>0.95423471686787498</v>
      </c>
      <c r="I684" s="24">
        <v>-0.82752528796109404</v>
      </c>
      <c r="J684" s="24">
        <v>0.78365459177261798</v>
      </c>
      <c r="K684" s="24">
        <v>5.3759534263682102E-2</v>
      </c>
      <c r="L684" s="24">
        <v>-3.5331686270501401</v>
      </c>
      <c r="M684" s="25" cm="1">
        <f t="array" ref="M684">SUMPRODUCT(B684:L684,$B$2:$L$2)</f>
        <v>0.150316814901407</v>
      </c>
      <c r="N684" s="25" cm="1">
        <f t="array" ref="N684">SQRT(MMULT(MMULT((B684:L684*$B$3:$L$3),($B$11:$L$21)),TRANSPOSE(B684:L684*$B$3:$L$3)))</f>
        <v>1.08283961254269</v>
      </c>
      <c r="O684" s="24">
        <f t="shared" si="20"/>
        <v>0.13881724787333699</v>
      </c>
      <c r="P684" s="25" cm="1">
        <f t="array" ref="P684">SUMPRODUCT($B684:$L684,$B$5:$L$5)+SUMPRODUCT($B684:$L684,$B$4:$L$4)*$B$2</f>
        <v>0.150316814901405</v>
      </c>
      <c r="Q684" s="25" cm="1">
        <f t="array" ref="Q684">SQRT((SUMPRODUCT($B684:$L684,$B$4:$L$4)^2)*($B$3^2)+SUMPRODUCT(($B684:$L684^2),($B$6:$L$6^2)))</f>
        <v>1.16847806831887</v>
      </c>
      <c r="R684" s="24">
        <f t="shared" si="21"/>
        <v>0.12864324883535899</v>
      </c>
    </row>
    <row r="685" spans="1:18" x14ac:dyDescent="0.3">
      <c r="A685" s="24">
        <v>648</v>
      </c>
      <c r="B685" s="24">
        <v>-0.370701105901869</v>
      </c>
      <c r="C685" s="24">
        <v>1.9698726465499401</v>
      </c>
      <c r="D685" s="24">
        <v>0.40742274610269102</v>
      </c>
      <c r="E685" s="24">
        <v>1.7607718058556601</v>
      </c>
      <c r="F685" s="24">
        <v>-0.353713887912044</v>
      </c>
      <c r="G685" s="24">
        <v>-0.53345032278756199</v>
      </c>
      <c r="H685" s="24">
        <v>-0.40412799858410298</v>
      </c>
      <c r="I685" s="24">
        <v>0.58860952929147803</v>
      </c>
      <c r="J685" s="24">
        <v>-0.64181553164151794</v>
      </c>
      <c r="K685" s="24">
        <v>1.39953271870158</v>
      </c>
      <c r="L685" s="24">
        <v>-2.8224005996742498</v>
      </c>
      <c r="M685" s="25" cm="1">
        <f t="array" ref="M685">SUMPRODUCT(B685:L685,$B$2:$L$2)</f>
        <v>0.17476766197828</v>
      </c>
      <c r="N685" s="25" cm="1">
        <f t="array" ref="N685">SQRT(MMULT(MMULT((B685:L685*$B$3:$L$3),($B$11:$L$21)),TRANSPOSE(B685:L685*$B$3:$L$3)))</f>
        <v>1.0103220944061799</v>
      </c>
      <c r="O685" s="24">
        <f t="shared" si="20"/>
        <v>0.17298212416209699</v>
      </c>
      <c r="P685" s="25" cm="1">
        <f t="array" ref="P685">SUMPRODUCT($B685:$L685,$B$5:$L$5)+SUMPRODUCT($B685:$L685,$B$4:$L$4)*$B$2</f>
        <v>0.17476766197828</v>
      </c>
      <c r="Q685" s="25" cm="1">
        <f t="array" ref="Q685">SQRT((SUMPRODUCT($B685:$L685,$B$4:$L$4)^2)*($B$3^2)+SUMPRODUCT(($B685:$L685^2),($B$6:$L$6^2)))</f>
        <v>0.96950033891873699</v>
      </c>
      <c r="R685" s="24">
        <f t="shared" si="21"/>
        <v>0.18026570488174901</v>
      </c>
    </row>
    <row r="686" spans="1:18" x14ac:dyDescent="0.3">
      <c r="A686" s="24">
        <v>649</v>
      </c>
      <c r="B686" s="24">
        <v>0.85369597771203498</v>
      </c>
      <c r="C686" s="24">
        <v>-4.7475684154577799E-2</v>
      </c>
      <c r="D686" s="24">
        <v>7.9595910410339393E-2</v>
      </c>
      <c r="E686" s="24">
        <v>1.41852634461006</v>
      </c>
      <c r="F686" s="24">
        <v>-0.264814554071861</v>
      </c>
      <c r="G686" s="24">
        <v>1.12696258834816</v>
      </c>
      <c r="H686" s="24">
        <v>-0.41597899151269102</v>
      </c>
      <c r="I686" s="24">
        <v>1.9517441417005901</v>
      </c>
      <c r="J686" s="24">
        <v>-0.54276966565348395</v>
      </c>
      <c r="K686" s="24">
        <v>-0.81477606212261</v>
      </c>
      <c r="L686" s="24">
        <v>-2.3447100052659602</v>
      </c>
      <c r="M686" s="25" cm="1">
        <f t="array" ref="M686">SUMPRODUCT(B686:L686,$B$2:$L$2)</f>
        <v>7.5921413773242102E-2</v>
      </c>
      <c r="N686" s="25" cm="1">
        <f t="array" ref="N686">SQRT(MMULT(MMULT((B686:L686*$B$3:$L$3),($B$11:$L$21)),TRANSPOSE(B686:L686*$B$3:$L$3)))</f>
        <v>0.92853276053321199</v>
      </c>
      <c r="O686" s="24">
        <f t="shared" si="20"/>
        <v>8.1764927421240405E-2</v>
      </c>
      <c r="P686" s="25" cm="1">
        <f t="array" ref="P686">SUMPRODUCT($B686:$L686,$B$5:$L$5)+SUMPRODUCT($B686:$L686,$B$4:$L$4)*$B$2</f>
        <v>7.5921413773239202E-2</v>
      </c>
      <c r="Q686" s="25" cm="1">
        <f t="array" ref="Q686">SQRT((SUMPRODUCT($B686:$L686,$B$4:$L$4)^2)*($B$3^2)+SUMPRODUCT(($B686:$L686^2),($B$6:$L$6^2)))</f>
        <v>0.84774535458585698</v>
      </c>
      <c r="R686" s="24">
        <f t="shared" si="21"/>
        <v>8.9556862048897401E-2</v>
      </c>
    </row>
    <row r="687" spans="1:18" x14ac:dyDescent="0.3">
      <c r="A687" s="24">
        <v>650</v>
      </c>
      <c r="B687" s="24">
        <v>0.62141287797989997</v>
      </c>
      <c r="C687" s="24">
        <v>1.85734122970253</v>
      </c>
      <c r="D687" s="24">
        <v>1.3711448244278399</v>
      </c>
      <c r="E687" s="24">
        <v>-0.58260782177162496</v>
      </c>
      <c r="F687" s="24">
        <v>1.6468381108771599</v>
      </c>
      <c r="G687" s="24">
        <v>4.80491751378056E-2</v>
      </c>
      <c r="H687" s="24">
        <v>0.82029054672004698</v>
      </c>
      <c r="I687" s="24">
        <v>-0.71517872857307996</v>
      </c>
      <c r="J687" s="24">
        <v>1.8687269288308399</v>
      </c>
      <c r="K687" s="24">
        <v>0.98128895095809399</v>
      </c>
      <c r="L687" s="24">
        <v>-6.9173060942895201</v>
      </c>
      <c r="M687" s="25" cm="1">
        <f t="array" ref="M687">SUMPRODUCT(B687:L687,$B$2:$L$2)</f>
        <v>7.5315944097811199E-2</v>
      </c>
      <c r="N687" s="25" cm="1">
        <f t="array" ref="N687">SQRT(MMULT(MMULT((B687:L687*$B$3:$L$3),($B$11:$L$21)),TRANSPOSE(B687:L687*$B$3:$L$3)))</f>
        <v>1.4097323243204001</v>
      </c>
      <c r="O687" s="24">
        <f t="shared" si="20"/>
        <v>5.3425705574368001E-2</v>
      </c>
      <c r="P687" s="25" cm="1">
        <f t="array" ref="P687">SUMPRODUCT($B687:$L687,$B$5:$L$5)+SUMPRODUCT($B687:$L687,$B$4:$L$4)*$B$2</f>
        <v>7.5315944097810797E-2</v>
      </c>
      <c r="Q687" s="25" cm="1">
        <f t="array" ref="Q687">SQRT((SUMPRODUCT($B687:$L687,$B$4:$L$4)^2)*($B$3^2)+SUMPRODUCT(($B687:$L687^2),($B$6:$L$6^2)))</f>
        <v>1.5923234296220801</v>
      </c>
      <c r="R687" s="24">
        <f t="shared" si="21"/>
        <v>4.72994007980439E-2</v>
      </c>
    </row>
    <row r="688" spans="1:18" x14ac:dyDescent="0.3">
      <c r="A688" s="24">
        <v>651</v>
      </c>
      <c r="B688" s="24">
        <v>-0.20403850268361301</v>
      </c>
      <c r="C688" s="24">
        <v>-0.73097266237036995</v>
      </c>
      <c r="D688" s="24">
        <v>-0.44016004971154299</v>
      </c>
      <c r="E688" s="24">
        <v>-0.68489208884612296</v>
      </c>
      <c r="F688" s="24">
        <v>1.2722510573574399</v>
      </c>
      <c r="G688" s="24">
        <v>-0.25373390167388199</v>
      </c>
      <c r="H688" s="24">
        <v>1.1578146951080099</v>
      </c>
      <c r="I688" s="24">
        <v>1.6449357776434701</v>
      </c>
      <c r="J688" s="24">
        <v>1.69810572050342</v>
      </c>
      <c r="K688" s="24">
        <v>0.49593052436905599</v>
      </c>
      <c r="L688" s="24">
        <v>-2.9552405696958699</v>
      </c>
      <c r="M688" s="25" cm="1">
        <f t="array" ref="M688">SUMPRODUCT(B688:L688,$B$2:$L$2)</f>
        <v>-0.16271881396395099</v>
      </c>
      <c r="N688" s="25" cm="1">
        <f t="array" ref="N688">SQRT(MMULT(MMULT((B688:L688*$B$3:$L$3),($B$11:$L$21)),TRANSPOSE(B688:L688*$B$3:$L$3)))</f>
        <v>0.85413481342337305</v>
      </c>
      <c r="O688" s="24">
        <f t="shared" si="20"/>
        <v>-0.19050717920251201</v>
      </c>
      <c r="P688" s="25" cm="1">
        <f t="array" ref="P688">SUMPRODUCT($B688:$L688,$B$5:$L$5)+SUMPRODUCT($B688:$L688,$B$4:$L$4)*$B$2</f>
        <v>-0.16271881396395299</v>
      </c>
      <c r="Q688" s="25" cm="1">
        <f t="array" ref="Q688">SQRT((SUMPRODUCT($B688:$L688,$B$4:$L$4)^2)*($B$3^2)+SUMPRODUCT(($B688:$L688^2),($B$6:$L$6^2)))</f>
        <v>0.830168388466343</v>
      </c>
      <c r="R688" s="24">
        <f t="shared" si="21"/>
        <v>-0.19600699836880101</v>
      </c>
    </row>
    <row r="689" spans="1:18" x14ac:dyDescent="0.3">
      <c r="A689" s="24">
        <v>652</v>
      </c>
      <c r="B689" s="24">
        <v>-0.28614485577273702</v>
      </c>
      <c r="C689" s="24">
        <v>1.90571567617726</v>
      </c>
      <c r="D689" s="24">
        <v>-0.41608724599692398</v>
      </c>
      <c r="E689" s="24">
        <v>1.58055366686967</v>
      </c>
      <c r="F689" s="24">
        <v>-0.74788470171815002</v>
      </c>
      <c r="G689" s="24">
        <v>0.15168834530884001</v>
      </c>
      <c r="H689" s="24">
        <v>0.40824052858001503</v>
      </c>
      <c r="I689" s="24">
        <v>-4.3862655713719403E-2</v>
      </c>
      <c r="J689" s="24">
        <v>1.9977907452353001</v>
      </c>
      <c r="K689" s="24">
        <v>1.0994632076262301</v>
      </c>
      <c r="L689" s="24">
        <v>-4.6494727105957798</v>
      </c>
      <c r="M689" s="25" cm="1">
        <f t="array" ref="M689">SUMPRODUCT(B689:L689,$B$2:$L$2)</f>
        <v>-0.18004512959867</v>
      </c>
      <c r="N689" s="25" cm="1">
        <f t="array" ref="N689">SQRT(MMULT(MMULT((B689:L689*$B$3:$L$3),($B$11:$L$21)),TRANSPOSE(B689:L689*$B$3:$L$3)))</f>
        <v>1.03287052065993</v>
      </c>
      <c r="O689" s="24">
        <f t="shared" si="20"/>
        <v>-0.17431529509006999</v>
      </c>
      <c r="P689" s="25" cm="1">
        <f t="array" ref="P689">SUMPRODUCT($B689:$L689,$B$5:$L$5)+SUMPRODUCT($B689:$L689,$B$4:$L$4)*$B$2</f>
        <v>-0.180045129598671</v>
      </c>
      <c r="Q689" s="25" cm="1">
        <f t="array" ref="Q689">SQRT((SUMPRODUCT($B689:$L689,$B$4:$L$4)^2)*($B$3^2)+SUMPRODUCT(($B689:$L689^2),($B$6:$L$6^2)))</f>
        <v>1.0784774920415101</v>
      </c>
      <c r="R689" s="24">
        <f t="shared" si="21"/>
        <v>-0.16694379894554201</v>
      </c>
    </row>
    <row r="690" spans="1:18" x14ac:dyDescent="0.3">
      <c r="A690" s="24">
        <v>653</v>
      </c>
      <c r="B690" s="24">
        <v>0.64126862936165996</v>
      </c>
      <c r="C690" s="24">
        <v>0.76382187053435702</v>
      </c>
      <c r="D690" s="24">
        <v>1.16244920001111</v>
      </c>
      <c r="E690" s="24">
        <v>1.76060458946495</v>
      </c>
      <c r="F690" s="24">
        <v>-0.29264177339980102</v>
      </c>
      <c r="G690" s="24">
        <v>1.0559366204151499</v>
      </c>
      <c r="H690" s="24">
        <v>0.45815665577055598</v>
      </c>
      <c r="I690" s="24">
        <v>1.8098718976897701</v>
      </c>
      <c r="J690" s="24">
        <v>-0.19600987994299801</v>
      </c>
      <c r="K690" s="24">
        <v>0.37781535964573898</v>
      </c>
      <c r="L690" s="24">
        <v>-6.5412731695504798</v>
      </c>
      <c r="M690" s="25" cm="1">
        <f t="array" ref="M690">SUMPRODUCT(B690:L690,$B$2:$L$2)</f>
        <v>8.3955801054559603E-2</v>
      </c>
      <c r="N690" s="25" cm="1">
        <f t="array" ref="N690">SQRT(MMULT(MMULT((B690:L690*$B$3:$L$3),($B$11:$L$21)),TRANSPOSE(B690:L690*$B$3:$L$3)))</f>
        <v>1.54370309381814</v>
      </c>
      <c r="O690" s="24">
        <f t="shared" si="20"/>
        <v>5.4385977064350097E-2</v>
      </c>
      <c r="P690" s="25" cm="1">
        <f t="array" ref="P690">SUMPRODUCT($B690:$L690,$B$5:$L$5)+SUMPRODUCT($B690:$L690,$B$4:$L$4)*$B$2</f>
        <v>8.3955801054555995E-2</v>
      </c>
      <c r="Q690" s="25" cm="1">
        <f t="array" ref="Q690">SQRT((SUMPRODUCT($B690:$L690,$B$4:$L$4)^2)*($B$3^2)+SUMPRODUCT(($B690:$L690^2),($B$6:$L$6^2)))</f>
        <v>1.53217235756632</v>
      </c>
      <c r="R690" s="24">
        <f t="shared" si="21"/>
        <v>5.4795271980960597E-2</v>
      </c>
    </row>
    <row r="691" spans="1:18" x14ac:dyDescent="0.3">
      <c r="A691" s="24">
        <v>654</v>
      </c>
      <c r="B691" s="24">
        <v>0.72185438313073003</v>
      </c>
      <c r="C691" s="24">
        <v>-0.60968356480280494</v>
      </c>
      <c r="D691" s="24">
        <v>-0.30951778090209497</v>
      </c>
      <c r="E691" s="24">
        <v>0.28384899786367901</v>
      </c>
      <c r="F691" s="24">
        <v>0.81468273168149896</v>
      </c>
      <c r="G691" s="24">
        <v>1.96491928999518</v>
      </c>
      <c r="H691" s="24">
        <v>-0.70509005967884797</v>
      </c>
      <c r="I691" s="24">
        <v>0.50197049239423197</v>
      </c>
      <c r="J691" s="24">
        <v>0.27433866470241802</v>
      </c>
      <c r="K691" s="24">
        <v>1.6642616546483899</v>
      </c>
      <c r="L691" s="24">
        <v>-3.6015848090323801</v>
      </c>
      <c r="M691" s="25" cm="1">
        <f t="array" ref="M691">SUMPRODUCT(B691:L691,$B$2:$L$2)</f>
        <v>-0.117877941283156</v>
      </c>
      <c r="N691" s="25" cm="1">
        <f t="array" ref="N691">SQRT(MMULT(MMULT((B691:L691*$B$3:$L$3),($B$11:$L$21)),TRANSPOSE(B691:L691*$B$3:$L$3)))</f>
        <v>0.74144233904780599</v>
      </c>
      <c r="O691" s="24">
        <f t="shared" si="20"/>
        <v>-0.158984637206637</v>
      </c>
      <c r="P691" s="25" cm="1">
        <f t="array" ref="P691">SUMPRODUCT($B691:$L691,$B$5:$L$5)+SUMPRODUCT($B691:$L691,$B$4:$L$4)*$B$2</f>
        <v>-0.117877941283159</v>
      </c>
      <c r="Q691" s="25" cm="1">
        <f t="array" ref="Q691">SQRT((SUMPRODUCT($B691:$L691,$B$4:$L$4)^2)*($B$3^2)+SUMPRODUCT(($B691:$L691^2),($B$6:$L$6^2)))</f>
        <v>0.79130456826960205</v>
      </c>
      <c r="R691" s="24">
        <f t="shared" si="21"/>
        <v>-0.148966587594623</v>
      </c>
    </row>
    <row r="692" spans="1:18" x14ac:dyDescent="0.3">
      <c r="A692" s="24">
        <v>655</v>
      </c>
      <c r="B692" s="24">
        <v>0.15275922149990601</v>
      </c>
      <c r="C692" s="24">
        <v>1.04498986944634</v>
      </c>
      <c r="D692" s="24">
        <v>-0.56127414260173203</v>
      </c>
      <c r="E692" s="24">
        <v>-3.6493084823566703E-2</v>
      </c>
      <c r="F692" s="24">
        <v>-5.8707049070586298E-2</v>
      </c>
      <c r="G692" s="24">
        <v>-0.77687880641912699</v>
      </c>
      <c r="H692" s="24">
        <v>1.8374947162835</v>
      </c>
      <c r="I692" s="24">
        <v>0.73213706111606103</v>
      </c>
      <c r="J692" s="24">
        <v>-0.75221754179860001</v>
      </c>
      <c r="K692" s="24">
        <v>0.27787770347799001</v>
      </c>
      <c r="L692" s="24">
        <v>-0.85968794711019003</v>
      </c>
      <c r="M692" s="25" cm="1">
        <f t="array" ref="M692">SUMPRODUCT(B692:L692,$B$2:$L$2)</f>
        <v>-5.77568710365736E-2</v>
      </c>
      <c r="N692" s="25" cm="1">
        <f t="array" ref="N692">SQRT(MMULT(MMULT((B692:L692*$B$3:$L$3),($B$11:$L$21)),TRANSPOSE(B692:L692*$B$3:$L$3)))</f>
        <v>0.63081217154865699</v>
      </c>
      <c r="O692" s="24">
        <f t="shared" si="20"/>
        <v>-9.1559538071022406E-2</v>
      </c>
      <c r="P692" s="25" cm="1">
        <f t="array" ref="P692">SUMPRODUCT($B692:$L692,$B$5:$L$5)+SUMPRODUCT($B692:$L692,$B$4:$L$4)*$B$2</f>
        <v>-5.7756871036572899E-2</v>
      </c>
      <c r="Q692" s="25" cm="1">
        <f t="array" ref="Q692">SQRT((SUMPRODUCT($B692:$L692,$B$4:$L$4)^2)*($B$3^2)+SUMPRODUCT(($B692:$L692^2),($B$6:$L$6^2)))</f>
        <v>0.63440450054578201</v>
      </c>
      <c r="R692" s="24">
        <f t="shared" si="21"/>
        <v>-9.1041080236480401E-2</v>
      </c>
    </row>
    <row r="693" spans="1:18" x14ac:dyDescent="0.3">
      <c r="A693" s="24">
        <v>656</v>
      </c>
      <c r="B693" s="24">
        <v>1.68125015869794</v>
      </c>
      <c r="C693" s="24">
        <v>1.0951697137587799</v>
      </c>
      <c r="D693" s="24">
        <v>0.19014446321328299</v>
      </c>
      <c r="E693" s="24">
        <v>1.96816195625788</v>
      </c>
      <c r="F693" s="24">
        <v>0.19561575605338799</v>
      </c>
      <c r="G693" s="24">
        <v>1.8539939540827699</v>
      </c>
      <c r="H693" s="24">
        <v>-0.82653303991057303</v>
      </c>
      <c r="I693" s="24">
        <v>-0.524094567651467</v>
      </c>
      <c r="J693" s="24">
        <v>0.58467873596360098</v>
      </c>
      <c r="K693" s="24">
        <v>-0.64240499953116004</v>
      </c>
      <c r="L693" s="24">
        <v>-4.57598213093444</v>
      </c>
      <c r="M693" s="25" cm="1">
        <f t="array" ref="M693">SUMPRODUCT(B693:L693,$B$2:$L$2)</f>
        <v>3.8988593450469699E-3</v>
      </c>
      <c r="N693" s="25" cm="1">
        <f t="array" ref="N693">SQRT(MMULT(MMULT((B693:L693*$B$3:$L$3),($B$11:$L$21)),TRANSPOSE(B693:L693*$B$3:$L$3)))</f>
        <v>1.06603960995138</v>
      </c>
      <c r="O693" s="24">
        <f t="shared" si="20"/>
        <v>3.6573306551196398E-3</v>
      </c>
      <c r="P693" s="25" cm="1">
        <f t="array" ref="P693">SUMPRODUCT($B693:$L693,$B$5:$L$5)+SUMPRODUCT($B693:$L693,$B$4:$L$4)*$B$2</f>
        <v>3.89885934504455E-3</v>
      </c>
      <c r="Q693" s="25" cm="1">
        <f t="array" ref="Q693">SQRT((SUMPRODUCT($B693:$L693,$B$4:$L$4)^2)*($B$3^2)+SUMPRODUCT(($B693:$L693^2),($B$6:$L$6^2)))</f>
        <v>1.08834692057729</v>
      </c>
      <c r="R693" s="24">
        <f t="shared" si="21"/>
        <v>3.58236815056772E-3</v>
      </c>
    </row>
    <row r="694" spans="1:18" x14ac:dyDescent="0.3">
      <c r="A694" s="24">
        <v>657</v>
      </c>
      <c r="B694" s="24">
        <v>0.74525836936895096</v>
      </c>
      <c r="C694" s="24">
        <v>0.33930286014868899</v>
      </c>
      <c r="D694" s="24">
        <v>-0.78996816427914796</v>
      </c>
      <c r="E694" s="24">
        <v>1.0539303133651601</v>
      </c>
      <c r="F694" s="24">
        <v>-0.94387643650271802</v>
      </c>
      <c r="G694" s="24">
        <v>1.78690348465397</v>
      </c>
      <c r="H694" s="24">
        <v>0.75753705182756903</v>
      </c>
      <c r="I694" s="24">
        <v>-0.823891491554952</v>
      </c>
      <c r="J694" s="24">
        <v>0.87613159465189505</v>
      </c>
      <c r="K694" s="24">
        <v>-0.33256910896626501</v>
      </c>
      <c r="L694" s="24">
        <v>-1.6687584727131499</v>
      </c>
      <c r="M694" s="25" cm="1">
        <f t="array" ref="M694">SUMPRODUCT(B694:L694,$B$2:$L$2)</f>
        <v>-0.21033006746504501</v>
      </c>
      <c r="N694" s="25" cm="1">
        <f t="array" ref="N694">SQRT(MMULT(MMULT((B694:L694*$B$3:$L$3),($B$11:$L$21)),TRANSPOSE(B694:L694*$B$3:$L$3)))</f>
        <v>0.73134999574729798</v>
      </c>
      <c r="O694" s="24">
        <f t="shared" si="20"/>
        <v>-0.28759153440635299</v>
      </c>
      <c r="P694" s="25" cm="1">
        <f t="array" ref="P694">SUMPRODUCT($B694:$L694,$B$5:$L$5)+SUMPRODUCT($B694:$L694,$B$4:$L$4)*$B$2</f>
        <v>-0.21033006746504701</v>
      </c>
      <c r="Q694" s="25" cm="1">
        <f t="array" ref="Q694">SQRT((SUMPRODUCT($B694:$L694,$B$4:$L$4)^2)*($B$3^2)+SUMPRODUCT(($B694:$L694^2),($B$6:$L$6^2)))</f>
        <v>0.75027015958118803</v>
      </c>
      <c r="R694" s="24">
        <f t="shared" si="21"/>
        <v>-0.280339108225304</v>
      </c>
    </row>
    <row r="695" spans="1:18" x14ac:dyDescent="0.3">
      <c r="A695" s="24">
        <v>658</v>
      </c>
      <c r="B695" s="24">
        <v>0.87541979675086601</v>
      </c>
      <c r="C695" s="24">
        <v>0.26868170488140303</v>
      </c>
      <c r="D695" s="24">
        <v>1.5937899879189601</v>
      </c>
      <c r="E695" s="24">
        <v>-0.144589385863264</v>
      </c>
      <c r="F695" s="24">
        <v>0.41469484204129098</v>
      </c>
      <c r="G695" s="24">
        <v>1.3970575270334999</v>
      </c>
      <c r="H695" s="24">
        <v>0.44373314305484401</v>
      </c>
      <c r="I695" s="24">
        <v>1.91350742183241</v>
      </c>
      <c r="J695" s="24">
        <v>-0.90917861846980796</v>
      </c>
      <c r="K695" s="24">
        <v>0.41533541550557501</v>
      </c>
      <c r="L695" s="24">
        <v>-5.2684518346857798</v>
      </c>
      <c r="M695" s="25" cm="1">
        <f t="array" ref="M695">SUMPRODUCT(B695:L695,$B$2:$L$2)</f>
        <v>0.20407682664155999</v>
      </c>
      <c r="N695" s="25" cm="1">
        <f t="array" ref="N695">SQRT(MMULT(MMULT((B695:L695*$B$3:$L$3),($B$11:$L$21)),TRANSPOSE(B695:L695*$B$3:$L$3)))</f>
        <v>1.44678488535002</v>
      </c>
      <c r="O695" s="24">
        <f t="shared" si="20"/>
        <v>0.14105540409498199</v>
      </c>
      <c r="P695" s="25" cm="1">
        <f t="array" ref="P695">SUMPRODUCT($B695:$L695,$B$5:$L$5)+SUMPRODUCT($B695:$L695,$B$4:$L$4)*$B$2</f>
        <v>0.20407682664155699</v>
      </c>
      <c r="Q695" s="25" cm="1">
        <f t="array" ref="Q695">SQRT((SUMPRODUCT($B695:$L695,$B$4:$L$4)^2)*($B$3^2)+SUMPRODUCT(($B695:$L695^2),($B$6:$L$6^2)))</f>
        <v>1.49716684481163</v>
      </c>
      <c r="R695" s="24">
        <f t="shared" si="21"/>
        <v>0.13630867351142401</v>
      </c>
    </row>
    <row r="696" spans="1:18" x14ac:dyDescent="0.3">
      <c r="A696" s="24">
        <v>659</v>
      </c>
      <c r="B696" s="24">
        <v>0.56040289011033795</v>
      </c>
      <c r="C696" s="24">
        <v>-0.97363525056884104</v>
      </c>
      <c r="D696" s="24">
        <v>0.75120617266676604</v>
      </c>
      <c r="E696" s="24">
        <v>-0.56242487954308895</v>
      </c>
      <c r="F696" s="24">
        <v>1.50083237538439</v>
      </c>
      <c r="G696" s="24">
        <v>0.53212091809430395</v>
      </c>
      <c r="H696" s="24">
        <v>-0.72674748221070495</v>
      </c>
      <c r="I696" s="24">
        <v>-0.56302727749355297</v>
      </c>
      <c r="J696" s="24">
        <v>1.7757458563120601</v>
      </c>
      <c r="K696" s="24">
        <v>0.89276852302688003</v>
      </c>
      <c r="L696" s="24">
        <v>-2.1872418457785501</v>
      </c>
      <c r="M696" s="25" cm="1">
        <f t="array" ref="M696">SUMPRODUCT(B696:L696,$B$2:$L$2)</f>
        <v>0.10835487341311401</v>
      </c>
      <c r="N696" s="25" cm="1">
        <f t="array" ref="N696">SQRT(MMULT(MMULT((B696:L696*$B$3:$L$3),($B$11:$L$21)),TRANSPOSE(B696:L696*$B$3:$L$3)))</f>
        <v>0.67458120282255696</v>
      </c>
      <c r="O696" s="24">
        <f t="shared" si="20"/>
        <v>0.160625396853247</v>
      </c>
      <c r="P696" s="25" cm="1">
        <f t="array" ref="P696">SUMPRODUCT($B696:$L696,$B$5:$L$5)+SUMPRODUCT($B696:$L696,$B$4:$L$4)*$B$2</f>
        <v>0.10835487341311199</v>
      </c>
      <c r="Q696" s="25" cm="1">
        <f t="array" ref="Q696">SQRT((SUMPRODUCT($B696:$L696,$B$4:$L$4)^2)*($B$3^2)+SUMPRODUCT(($B696:$L696^2),($B$6:$L$6^2)))</f>
        <v>0.77888324923045804</v>
      </c>
      <c r="R696" s="24">
        <f t="shared" si="21"/>
        <v>0.13911568071359601</v>
      </c>
    </row>
    <row r="697" spans="1:18" x14ac:dyDescent="0.3">
      <c r="A697" s="24">
        <v>660</v>
      </c>
      <c r="B697" s="24">
        <v>0.46173040714784103</v>
      </c>
      <c r="C697" s="24">
        <v>0.36886194070037098</v>
      </c>
      <c r="D697" s="24">
        <v>-0.67924068810246097</v>
      </c>
      <c r="E697" s="24">
        <v>-0.132207752830656</v>
      </c>
      <c r="F697" s="24">
        <v>1.1114128645130601</v>
      </c>
      <c r="G697" s="24">
        <v>1.01572403291632</v>
      </c>
      <c r="H697" s="24">
        <v>-0.42089087431057698</v>
      </c>
      <c r="I697" s="24">
        <v>0.82513685358657296</v>
      </c>
      <c r="J697" s="24">
        <v>0.37384100146427002</v>
      </c>
      <c r="K697" s="24">
        <v>1.51338480609408</v>
      </c>
      <c r="L697" s="24">
        <v>-3.43775259117883</v>
      </c>
      <c r="M697" s="25" cm="1">
        <f t="array" ref="M697">SUMPRODUCT(B697:L697,$B$2:$L$2)</f>
        <v>-0.136473119742651</v>
      </c>
      <c r="N697" s="25" cm="1">
        <f t="array" ref="N697">SQRT(MMULT(MMULT((B697:L697*$B$3:$L$3),($B$11:$L$21)),TRANSPOSE(B697:L697*$B$3:$L$3)))</f>
        <v>0.79566538738888504</v>
      </c>
      <c r="O697" s="24">
        <f t="shared" si="20"/>
        <v>-0.17152074465688599</v>
      </c>
      <c r="P697" s="25" cm="1">
        <f t="array" ref="P697">SUMPRODUCT($B697:$L697,$B$5:$L$5)+SUMPRODUCT($B697:$L697,$B$4:$L$4)*$B$2</f>
        <v>-0.136473119742653</v>
      </c>
      <c r="Q697" s="25" cm="1">
        <f t="array" ref="Q697">SQRT((SUMPRODUCT($B697:$L697,$B$4:$L$4)^2)*($B$3^2)+SUMPRODUCT(($B697:$L697^2),($B$6:$L$6^2)))</f>
        <v>0.80215940244322204</v>
      </c>
      <c r="R697" s="24">
        <f t="shared" si="21"/>
        <v>-0.17013216989912699</v>
      </c>
    </row>
    <row r="698" spans="1:18" x14ac:dyDescent="0.3">
      <c r="A698" s="24">
        <v>661</v>
      </c>
      <c r="B698" s="24">
        <v>-0.50736905933268805</v>
      </c>
      <c r="C698" s="24">
        <v>1.2362483669090201</v>
      </c>
      <c r="D698" s="24">
        <v>-0.56460264782504899</v>
      </c>
      <c r="E698" s="24">
        <v>0.42215849631121599</v>
      </c>
      <c r="F698" s="24">
        <v>1.0269596362220199</v>
      </c>
      <c r="G698" s="24">
        <v>1.6541026084605099</v>
      </c>
      <c r="H698" s="24">
        <v>1.6677931820701599</v>
      </c>
      <c r="I698" s="24">
        <v>1.66413519925941</v>
      </c>
      <c r="J698" s="24">
        <v>-0.92406619842185</v>
      </c>
      <c r="K698" s="24">
        <v>1.94305308122001</v>
      </c>
      <c r="L698" s="24">
        <v>-6.6184126648727704</v>
      </c>
      <c r="M698" s="25" cm="1">
        <f t="array" ref="M698">SUMPRODUCT(B698:L698,$B$2:$L$2)</f>
        <v>-0.23875652043000201</v>
      </c>
      <c r="N698" s="25" cm="1">
        <f t="array" ref="N698">SQRT(MMULT(MMULT((B698:L698*$B$3:$L$3),($B$11:$L$21)),TRANSPOSE(B698:L698*$B$3:$L$3)))</f>
        <v>1.49156412155329</v>
      </c>
      <c r="O698" s="24">
        <f t="shared" si="20"/>
        <v>-0.16007124130966999</v>
      </c>
      <c r="P698" s="25" cm="1">
        <f t="array" ref="P698">SUMPRODUCT($B698:$L698,$B$5:$L$5)+SUMPRODUCT($B698:$L698,$B$4:$L$4)*$B$2</f>
        <v>-0.238756520430005</v>
      </c>
      <c r="Q698" s="25" cm="1">
        <f t="array" ref="Q698">SQRT((SUMPRODUCT($B698:$L698,$B$4:$L$4)^2)*($B$3^2)+SUMPRODUCT(($B698:$L698^2),($B$6:$L$6^2)))</f>
        <v>1.3780778885671401</v>
      </c>
      <c r="R698" s="24">
        <f t="shared" si="21"/>
        <v>-0.173253284455679</v>
      </c>
    </row>
    <row r="699" spans="1:18" x14ac:dyDescent="0.3">
      <c r="A699" s="24">
        <v>662</v>
      </c>
      <c r="B699" s="24">
        <v>1.9315518425482201</v>
      </c>
      <c r="C699" s="24">
        <v>1.1946471539189001</v>
      </c>
      <c r="D699" s="24">
        <v>-0.51994492187113694</v>
      </c>
      <c r="E699" s="24">
        <v>1.17795359657483</v>
      </c>
      <c r="F699" s="24">
        <v>-0.39729448763358799</v>
      </c>
      <c r="G699" s="24">
        <v>1.7887605278921199</v>
      </c>
      <c r="H699" s="24">
        <v>0.96960476365952597</v>
      </c>
      <c r="I699" s="24">
        <v>1.7594840298918599</v>
      </c>
      <c r="J699" s="24">
        <v>1.2570146833640501</v>
      </c>
      <c r="K699" s="24">
        <v>-0.121090179362638</v>
      </c>
      <c r="L699" s="24">
        <v>-8.0406870089821503</v>
      </c>
      <c r="M699" s="25" cm="1">
        <f t="array" ref="M699">SUMPRODUCT(B699:L699,$B$2:$L$2)</f>
        <v>-0.36683453888178702</v>
      </c>
      <c r="N699" s="25" cm="1">
        <f t="array" ref="N699">SQRT(MMULT(MMULT((B699:L699*$B$3:$L$3),($B$11:$L$21)),TRANSPOSE(B699:L699*$B$3:$L$3)))</f>
        <v>1.67714695367595</v>
      </c>
      <c r="O699" s="24">
        <f t="shared" si="20"/>
        <v>-0.218725340720897</v>
      </c>
      <c r="P699" s="25" cm="1">
        <f t="array" ref="P699">SUMPRODUCT($B699:$L699,$B$5:$L$5)+SUMPRODUCT($B699:$L699,$B$4:$L$4)*$B$2</f>
        <v>-0.36683453888179202</v>
      </c>
      <c r="Q699" s="25" cm="1">
        <f t="array" ref="Q699">SQRT((SUMPRODUCT($B699:$L699,$B$4:$L$4)^2)*($B$3^2)+SUMPRODUCT(($B699:$L699^2),($B$6:$L$6^2)))</f>
        <v>1.5591394801312</v>
      </c>
      <c r="R699" s="24">
        <f t="shared" si="21"/>
        <v>-0.235280129556416</v>
      </c>
    </row>
    <row r="700" spans="1:18" x14ac:dyDescent="0.3">
      <c r="A700" s="24">
        <v>663</v>
      </c>
      <c r="B700" s="24">
        <v>0.87619383762959901</v>
      </c>
      <c r="C700" s="24">
        <v>-4.5953809450351999E-3</v>
      </c>
      <c r="D700" s="24">
        <v>1.11667786140711</v>
      </c>
      <c r="E700" s="24">
        <v>1.4910531962850699</v>
      </c>
      <c r="F700" s="24">
        <v>1.37959127612252</v>
      </c>
      <c r="G700" s="24">
        <v>-0.81712420151522502</v>
      </c>
      <c r="H700" s="24">
        <v>1.84067973374891</v>
      </c>
      <c r="I700" s="24">
        <v>1.4317018648405599</v>
      </c>
      <c r="J700" s="24">
        <v>1.89600495596783</v>
      </c>
      <c r="K700" s="24">
        <v>-0.54603927066620805</v>
      </c>
      <c r="L700" s="24">
        <v>-7.6641438728751199</v>
      </c>
      <c r="M700" s="25" cm="1">
        <f t="array" ref="M700">SUMPRODUCT(B700:L700,$B$2:$L$2)</f>
        <v>-3.0339293991154401E-2</v>
      </c>
      <c r="N700" s="25" cm="1">
        <f t="array" ref="N700">SQRT(MMULT(MMULT((B700:L700*$B$3:$L$3),($B$11:$L$21)),TRANSPOSE(B700:L700*$B$3:$L$3)))</f>
        <v>1.5301700049504301</v>
      </c>
      <c r="O700" s="24">
        <f t="shared" si="20"/>
        <v>-1.98274008071E-2</v>
      </c>
      <c r="P700" s="25" cm="1">
        <f t="array" ref="P700">SUMPRODUCT($B700:$L700,$B$5:$L$5)+SUMPRODUCT($B700:$L700,$B$4:$L$4)*$B$2</f>
        <v>-3.03392939911582E-2</v>
      </c>
      <c r="Q700" s="25" cm="1">
        <f t="array" ref="Q700">SQRT((SUMPRODUCT($B700:$L700,$B$4:$L$4)^2)*($B$3^2)+SUMPRODUCT(($B700:$L700^2),($B$6:$L$6^2)))</f>
        <v>1.6288253879010499</v>
      </c>
      <c r="R700" s="24">
        <f t="shared" si="21"/>
        <v>-1.8626486434039601E-2</v>
      </c>
    </row>
    <row r="701" spans="1:18" x14ac:dyDescent="0.3">
      <c r="A701" s="24">
        <v>664</v>
      </c>
      <c r="B701" s="24">
        <v>1.54021048951186</v>
      </c>
      <c r="C701" s="24">
        <v>0.25324819097117002</v>
      </c>
      <c r="D701" s="24">
        <v>1.6591788305394599</v>
      </c>
      <c r="E701" s="24">
        <v>1.7982956827032901</v>
      </c>
      <c r="F701" s="24">
        <v>1.21356167899209</v>
      </c>
      <c r="G701" s="24">
        <v>0.39687170244445302</v>
      </c>
      <c r="H701" s="24">
        <v>1.06847956516398</v>
      </c>
      <c r="I701" s="24">
        <v>0.93603569145125698</v>
      </c>
      <c r="J701" s="24">
        <v>0.82285372115365496</v>
      </c>
      <c r="K701" s="24">
        <v>1.54223333526576</v>
      </c>
      <c r="L701" s="24">
        <v>-10.230968888196999</v>
      </c>
      <c r="M701" s="25" cm="1">
        <f t="array" ref="M701">SUMPRODUCT(B701:L701,$B$2:$L$2)</f>
        <v>-2.67479289788135E-2</v>
      </c>
      <c r="N701" s="25" cm="1">
        <f t="array" ref="N701">SQRT(MMULT(MMULT((B701:L701*$B$3:$L$3),($B$11:$L$21)),TRANSPOSE(B701:L701*$B$3:$L$3)))</f>
        <v>1.9495914990298999</v>
      </c>
      <c r="O701" s="24">
        <f t="shared" si="20"/>
        <v>-1.37197607766155E-2</v>
      </c>
      <c r="P701" s="25" cm="1">
        <f t="array" ref="P701">SUMPRODUCT($B701:$L701,$B$5:$L$5)+SUMPRODUCT($B701:$L701,$B$4:$L$4)*$B$2</f>
        <v>-2.6747928978818499E-2</v>
      </c>
      <c r="Q701" s="25" cm="1">
        <f t="array" ref="Q701">SQRT((SUMPRODUCT($B701:$L701,$B$4:$L$4)^2)*($B$3^2)+SUMPRODUCT(($B701:$L701^2),($B$6:$L$6^2)))</f>
        <v>2.0727891984221301</v>
      </c>
      <c r="R701" s="24">
        <f t="shared" si="21"/>
        <v>-1.2904317042553E-2</v>
      </c>
    </row>
    <row r="702" spans="1:18" x14ac:dyDescent="0.3">
      <c r="A702" s="24">
        <v>665</v>
      </c>
      <c r="B702" s="24">
        <v>1.1878331864929901</v>
      </c>
      <c r="C702" s="24">
        <v>0.29751385858269203</v>
      </c>
      <c r="D702" s="24">
        <v>1.8754478312485801</v>
      </c>
      <c r="E702" s="24">
        <v>1.8226430747953699</v>
      </c>
      <c r="F702" s="24">
        <v>0.70942290675687802</v>
      </c>
      <c r="G702" s="24">
        <v>0.16429596832504001</v>
      </c>
      <c r="H702" s="24">
        <v>0.56448395567740095</v>
      </c>
      <c r="I702" s="24">
        <v>0.63119768713087598</v>
      </c>
      <c r="J702" s="24">
        <v>-0.85513850886890996</v>
      </c>
      <c r="K702" s="24">
        <v>1.3272597161989901</v>
      </c>
      <c r="L702" s="24">
        <v>-6.7249596763399104</v>
      </c>
      <c r="M702" s="25" cm="1">
        <f t="array" ref="M702">SUMPRODUCT(B702:L702,$B$2:$L$2)</f>
        <v>0.20557784936832399</v>
      </c>
      <c r="N702" s="25" cm="1">
        <f t="array" ref="N702">SQRT(MMULT(MMULT((B702:L702*$B$3:$L$3),($B$11:$L$21)),TRANSPOSE(B702:L702*$B$3:$L$3)))</f>
        <v>1.6969341857634901</v>
      </c>
      <c r="O702" s="24">
        <f t="shared" si="20"/>
        <v>0.121146624950472</v>
      </c>
      <c r="P702" s="25" cm="1">
        <f t="array" ref="P702">SUMPRODUCT($B702:$L702,$B$5:$L$5)+SUMPRODUCT($B702:$L702,$B$4:$L$4)*$B$2</f>
        <v>0.20557784936832099</v>
      </c>
      <c r="Q702" s="25" cm="1">
        <f t="array" ref="Q702">SQRT((SUMPRODUCT($B702:$L702,$B$4:$L$4)^2)*($B$3^2)+SUMPRODUCT(($B702:$L702^2),($B$6:$L$6^2)))</f>
        <v>1.7279701845871001</v>
      </c>
      <c r="R702" s="24">
        <f t="shared" si="21"/>
        <v>0.11897071558410301</v>
      </c>
    </row>
    <row r="703" spans="1:18" x14ac:dyDescent="0.3">
      <c r="A703" s="24">
        <v>666</v>
      </c>
      <c r="B703" s="24">
        <v>-0.36633896511526398</v>
      </c>
      <c r="C703" s="24">
        <v>0.57452536753196903</v>
      </c>
      <c r="D703" s="24">
        <v>8.2509027557352996E-2</v>
      </c>
      <c r="E703" s="24">
        <v>0.44557910268703999</v>
      </c>
      <c r="F703" s="24">
        <v>1.4117604751167401</v>
      </c>
      <c r="G703" s="24">
        <v>-9.5769628167188897E-2</v>
      </c>
      <c r="H703" s="24">
        <v>1.6057051531108999</v>
      </c>
      <c r="I703" s="24">
        <v>1.4896253468568299</v>
      </c>
      <c r="J703" s="24">
        <v>0.547854983818574</v>
      </c>
      <c r="K703" s="24">
        <v>1.07581362599187</v>
      </c>
      <c r="L703" s="24">
        <v>-5.7712644893888196</v>
      </c>
      <c r="M703" s="25" cm="1">
        <f t="array" ref="M703">SUMPRODUCT(B703:L703,$B$2:$L$2)</f>
        <v>-0.106422834982067</v>
      </c>
      <c r="N703" s="25" cm="1">
        <f t="array" ref="N703">SQRT(MMULT(MMULT((B703:L703*$B$3:$L$3),($B$11:$L$21)),TRANSPOSE(B703:L703*$B$3:$L$3)))</f>
        <v>1.10847230547457</v>
      </c>
      <c r="O703" s="24">
        <f t="shared" si="20"/>
        <v>-9.6008564631214904E-2</v>
      </c>
      <c r="P703" s="25" cm="1">
        <f t="array" ref="P703">SUMPRODUCT($B703:$L703,$B$5:$L$5)+SUMPRODUCT($B703:$L703,$B$4:$L$4)*$B$2</f>
        <v>-0.106422834982069</v>
      </c>
      <c r="Q703" s="25" cm="1">
        <f t="array" ref="Q703">SQRT((SUMPRODUCT($B703:$L703,$B$4:$L$4)^2)*($B$3^2)+SUMPRODUCT(($B703:$L703^2),($B$6:$L$6^2)))</f>
        <v>1.12993127041502</v>
      </c>
      <c r="R703" s="24">
        <f t="shared" si="21"/>
        <v>-9.4185228578531496E-2</v>
      </c>
    </row>
    <row r="704" spans="1:18" x14ac:dyDescent="0.3">
      <c r="A704" s="24">
        <v>667</v>
      </c>
      <c r="B704" s="24">
        <v>-5.0310930999004001E-2</v>
      </c>
      <c r="C704" s="24">
        <v>-2.9462605164708E-2</v>
      </c>
      <c r="D704" s="24">
        <v>-0.68387331071340796</v>
      </c>
      <c r="E704" s="24">
        <v>-0.79193954045180404</v>
      </c>
      <c r="F704" s="24">
        <v>1.27654711007594</v>
      </c>
      <c r="G704" s="24">
        <v>1.56969771973963</v>
      </c>
      <c r="H704" s="24">
        <v>1.3827052434222999</v>
      </c>
      <c r="I704" s="24">
        <v>-0.63335272460240799</v>
      </c>
      <c r="J704" s="24">
        <v>-0.12996078990334101</v>
      </c>
      <c r="K704" s="24">
        <v>-0.38839020543335701</v>
      </c>
      <c r="L704" s="24">
        <v>-0.52165996596984299</v>
      </c>
      <c r="M704" s="25" cm="1">
        <f t="array" ref="M704">SUMPRODUCT(B704:L704,$B$2:$L$2)</f>
        <v>-8.7463774444100195E-2</v>
      </c>
      <c r="N704" s="25" cm="1">
        <f t="array" ref="N704">SQRT(MMULT(MMULT((B704:L704*$B$3:$L$3),($B$11:$L$21)),TRANSPOSE(B704:L704*$B$3:$L$3)))</f>
        <v>0.66792764065791799</v>
      </c>
      <c r="O704" s="24">
        <f t="shared" si="20"/>
        <v>-0.13094797867318</v>
      </c>
      <c r="P704" s="25" cm="1">
        <f t="array" ref="P704">SUMPRODUCT($B704:$L704,$B$5:$L$5)+SUMPRODUCT($B704:$L704,$B$4:$L$4)*$B$2</f>
        <v>-8.7463774444100501E-2</v>
      </c>
      <c r="Q704" s="25" cm="1">
        <f t="array" ref="Q704">SQRT((SUMPRODUCT($B704:$L704,$B$4:$L$4)^2)*($B$3^2)+SUMPRODUCT(($B704:$L704^2),($B$6:$L$6^2)))</f>
        <v>0.64723794673142798</v>
      </c>
      <c r="R704" s="24">
        <f t="shared" si="21"/>
        <v>-0.13513387910241501</v>
      </c>
    </row>
    <row r="705" spans="1:18" x14ac:dyDescent="0.3">
      <c r="A705" s="24">
        <v>668</v>
      </c>
      <c r="B705" s="24">
        <v>-0.40990289412164899</v>
      </c>
      <c r="C705" s="24">
        <v>1.0523054431469701</v>
      </c>
      <c r="D705" s="24">
        <v>0.19665461342215701</v>
      </c>
      <c r="E705" s="24">
        <v>1.2043822022953801</v>
      </c>
      <c r="F705" s="24">
        <v>0.10901160891898901</v>
      </c>
      <c r="G705" s="24">
        <v>0.25105051453022997</v>
      </c>
      <c r="H705" s="24">
        <v>-1.06192613475213E-2</v>
      </c>
      <c r="I705" s="24">
        <v>-0.188017875690455</v>
      </c>
      <c r="J705" s="24">
        <v>1.06768089529622</v>
      </c>
      <c r="K705" s="24">
        <v>0.93336895589759195</v>
      </c>
      <c r="L705" s="24">
        <v>-3.2059142023479201</v>
      </c>
      <c r="M705" s="25" cm="1">
        <f t="array" ref="M705">SUMPRODUCT(B705:L705,$B$2:$L$2)</f>
        <v>2.8469176050937E-2</v>
      </c>
      <c r="N705" s="25" cm="1">
        <f t="array" ref="N705">SQRT(MMULT(MMULT((B705:L705*$B$3:$L$3),($B$11:$L$21)),TRANSPOSE(B705:L705*$B$3:$L$3)))</f>
        <v>0.68380556351031596</v>
      </c>
      <c r="O705" s="24">
        <f t="shared" si="20"/>
        <v>4.16334372958162E-2</v>
      </c>
      <c r="P705" s="25" cm="1">
        <f t="array" ref="P705">SUMPRODUCT($B705:$L705,$B$5:$L$5)+SUMPRODUCT($B705:$L705,$B$4:$L$4)*$B$2</f>
        <v>2.8469176050936199E-2</v>
      </c>
      <c r="Q705" s="25" cm="1">
        <f t="array" ref="Q705">SQRT((SUMPRODUCT($B705:$L705,$B$4:$L$4)^2)*($B$3^2)+SUMPRODUCT(($B705:$L705^2),($B$6:$L$6^2)))</f>
        <v>0.72281105321553196</v>
      </c>
      <c r="R705" s="24">
        <f t="shared" si="21"/>
        <v>3.9386746957295202E-2</v>
      </c>
    </row>
    <row r="706" spans="1:18" x14ac:dyDescent="0.3">
      <c r="A706" s="24">
        <v>669</v>
      </c>
      <c r="B706" s="24">
        <v>0.76135483881060995</v>
      </c>
      <c r="C706" s="24">
        <v>1.5795328456956701</v>
      </c>
      <c r="D706" s="24">
        <v>1.74782951707634</v>
      </c>
      <c r="E706" s="24">
        <v>0.48576694958188399</v>
      </c>
      <c r="F706" s="24">
        <v>0.70083396462293501</v>
      </c>
      <c r="G706" s="24">
        <v>1.6828905054910299</v>
      </c>
      <c r="H706" s="24">
        <v>0.85823259095111004</v>
      </c>
      <c r="I706" s="24">
        <v>1.6667228560416301</v>
      </c>
      <c r="J706" s="24">
        <v>0.44597607471848899</v>
      </c>
      <c r="K706" s="24">
        <v>-0.76058890266214396</v>
      </c>
      <c r="L706" s="24">
        <v>-8.1685512403275595</v>
      </c>
      <c r="M706" s="25" cm="1">
        <f t="array" ref="M706">SUMPRODUCT(B706:L706,$B$2:$L$2)</f>
        <v>0.15056554911682099</v>
      </c>
      <c r="N706" s="25" cm="1">
        <f t="array" ref="N706">SQRT(MMULT(MMULT((B706:L706*$B$3:$L$3),($B$11:$L$21)),TRANSPOSE(B706:L706*$B$3:$L$3)))</f>
        <v>1.9105200974683301</v>
      </c>
      <c r="O706" s="24">
        <f t="shared" si="20"/>
        <v>7.88086706422709E-2</v>
      </c>
      <c r="P706" s="25" cm="1">
        <f t="array" ref="P706">SUMPRODUCT($B706:$L706,$B$5:$L$5)+SUMPRODUCT($B706:$L706,$B$4:$L$4)*$B$2</f>
        <v>0.15056554911681799</v>
      </c>
      <c r="Q706" s="25" cm="1">
        <f t="array" ref="Q706">SQRT((SUMPRODUCT($B706:$L706,$B$4:$L$4)^2)*($B$3^2)+SUMPRODUCT(($B706:$L706^2),($B$6:$L$6^2)))</f>
        <v>1.9504780458825499</v>
      </c>
      <c r="R706" s="24">
        <f t="shared" si="21"/>
        <v>7.7194177824590607E-2</v>
      </c>
    </row>
    <row r="707" spans="1:18" x14ac:dyDescent="0.3">
      <c r="A707" s="24">
        <v>670</v>
      </c>
      <c r="B707" s="24">
        <v>1.50835526147717</v>
      </c>
      <c r="C707" s="24">
        <v>-0.31177265208306298</v>
      </c>
      <c r="D707" s="24">
        <v>-0.26971238844933698</v>
      </c>
      <c r="E707" s="24">
        <v>-0.75569930519209805</v>
      </c>
      <c r="F707" s="24">
        <v>1.00287606688866</v>
      </c>
      <c r="G707" s="24">
        <v>1.2115867687294299</v>
      </c>
      <c r="H707" s="24">
        <v>0.97655820430888396</v>
      </c>
      <c r="I707" s="24">
        <v>-0.244166702033249</v>
      </c>
      <c r="J707" s="24">
        <v>0.91776714959188599</v>
      </c>
      <c r="K707" s="24">
        <v>0.50775371729895102</v>
      </c>
      <c r="L707" s="24">
        <v>-3.5435461205372301</v>
      </c>
      <c r="M707" s="25" cm="1">
        <f t="array" ref="M707">SUMPRODUCT(B707:L707,$B$2:$L$2)</f>
        <v>-0.19503778271863001</v>
      </c>
      <c r="N707" s="25" cm="1">
        <f t="array" ref="N707">SQRT(MMULT(MMULT((B707:L707*$B$3:$L$3),($B$11:$L$21)),TRANSPOSE(B707:L707*$B$3:$L$3)))</f>
        <v>0.68441761811032598</v>
      </c>
      <c r="O707" s="24">
        <f t="shared" si="20"/>
        <v>-0.28496896859132398</v>
      </c>
      <c r="P707" s="25" cm="1">
        <f t="array" ref="P707">SUMPRODUCT($B707:$L707,$B$5:$L$5)+SUMPRODUCT($B707:$L707,$B$4:$L$4)*$B$2</f>
        <v>-0.19503778271863201</v>
      </c>
      <c r="Q707" s="25" cm="1">
        <f t="array" ref="Q707">SQRT((SUMPRODUCT($B707:$L707,$B$4:$L$4)^2)*($B$3^2)+SUMPRODUCT(($B707:$L707^2),($B$6:$L$6^2)))</f>
        <v>0.72333107339824398</v>
      </c>
      <c r="R707" s="24">
        <f t="shared" si="21"/>
        <v>-0.269638330069708</v>
      </c>
    </row>
    <row r="708" spans="1:18" x14ac:dyDescent="0.3">
      <c r="A708" s="24">
        <v>671</v>
      </c>
      <c r="B708" s="24">
        <v>1.3022184175571301</v>
      </c>
      <c r="C708" s="24">
        <v>1.61303801179785</v>
      </c>
      <c r="D708" s="24">
        <v>0.73022529386993296</v>
      </c>
      <c r="E708" s="24">
        <v>7.3948605141487905E-2</v>
      </c>
      <c r="F708" s="24">
        <v>-0.23030264485585999</v>
      </c>
      <c r="G708" s="24">
        <v>1.4889591461498899</v>
      </c>
      <c r="H708" s="24">
        <v>-4.8953880629543499E-2</v>
      </c>
      <c r="I708" s="24">
        <v>1.22712996756027</v>
      </c>
      <c r="J708" s="24">
        <v>1.3409490609589201</v>
      </c>
      <c r="K708" s="24">
        <v>-0.87394871040435895</v>
      </c>
      <c r="L708" s="24">
        <v>-5.6232632671457301</v>
      </c>
      <c r="M708" s="25" cm="1">
        <f t="array" ref="M708">SUMPRODUCT(B708:L708,$B$2:$L$2)</f>
        <v>2.3867095440767101E-2</v>
      </c>
      <c r="N708" s="25" cm="1">
        <f t="array" ref="N708">SQRT(MMULT(MMULT((B708:L708*$B$3:$L$3),($B$11:$L$21)),TRANSPOSE(B708:L708*$B$3:$L$3)))</f>
        <v>1.2443087156552901</v>
      </c>
      <c r="O708" s="24">
        <f t="shared" si="20"/>
        <v>1.9181008009092001E-2</v>
      </c>
      <c r="P708" s="25" cm="1">
        <f t="array" ref="P708">SUMPRODUCT($B708:$L708,$B$5:$L$5)+SUMPRODUCT($B708:$L708,$B$4:$L$4)*$B$2</f>
        <v>2.38670954407652E-2</v>
      </c>
      <c r="Q708" s="25" cm="1">
        <f t="array" ref="Q708">SQRT((SUMPRODUCT($B708:$L708,$B$4:$L$4)^2)*($B$3^2)+SUMPRODUCT(($B708:$L708^2),($B$6:$L$6^2)))</f>
        <v>1.2848596189085699</v>
      </c>
      <c r="R708" s="24">
        <f t="shared" si="21"/>
        <v>1.8575644443584598E-2</v>
      </c>
    </row>
    <row r="709" spans="1:18" x14ac:dyDescent="0.3">
      <c r="A709" s="24">
        <v>672</v>
      </c>
      <c r="B709" s="24">
        <v>0.58160813919882404</v>
      </c>
      <c r="C709" s="24">
        <v>0.85554292748334604</v>
      </c>
      <c r="D709" s="24">
        <v>1.8301514544642601</v>
      </c>
      <c r="E709" s="24">
        <v>-0.48946676725521399</v>
      </c>
      <c r="F709" s="24">
        <v>-0.75197227498138997</v>
      </c>
      <c r="G709" s="24">
        <v>1.01343327078392</v>
      </c>
      <c r="H709" s="24">
        <v>-0.18811973143107899</v>
      </c>
      <c r="I709" s="24">
        <v>-0.21624405764240701</v>
      </c>
      <c r="J709" s="24">
        <v>1.3217960134525</v>
      </c>
      <c r="K709" s="24">
        <v>0.75982150028323403</v>
      </c>
      <c r="L709" s="24">
        <v>-3.7165504743559898</v>
      </c>
      <c r="M709" s="25" cm="1">
        <f t="array" ref="M709">SUMPRODUCT(B709:L709,$B$2:$L$2)</f>
        <v>0.22553654295584599</v>
      </c>
      <c r="N709" s="25" cm="1">
        <f t="array" ref="N709">SQRT(MMULT(MMULT((B709:L709*$B$3:$L$3),($B$11:$L$21)),TRANSPOSE(B709:L709*$B$3:$L$3)))</f>
        <v>1.2037222709706401</v>
      </c>
      <c r="O709" s="24">
        <f t="shared" si="20"/>
        <v>0.187365930160934</v>
      </c>
      <c r="P709" s="25" cm="1">
        <f t="array" ref="P709">SUMPRODUCT($B709:$L709,$B$5:$L$5)+SUMPRODUCT($B709:$L709,$B$4:$L$4)*$B$2</f>
        <v>0.22553654295584599</v>
      </c>
      <c r="Q709" s="25" cm="1">
        <f t="array" ref="Q709">SQRT((SUMPRODUCT($B709:$L709,$B$4:$L$4)^2)*($B$3^2)+SUMPRODUCT(($B709:$L709^2),($B$6:$L$6^2)))</f>
        <v>1.3375891849600501</v>
      </c>
      <c r="R709" s="24">
        <f t="shared" si="21"/>
        <v>0.16861420942378599</v>
      </c>
    </row>
    <row r="710" spans="1:18" x14ac:dyDescent="0.3">
      <c r="A710" s="24">
        <v>673</v>
      </c>
      <c r="B710" s="24">
        <v>1.48857672879192</v>
      </c>
      <c r="C710" s="24">
        <v>1.46480194701299</v>
      </c>
      <c r="D710" s="24">
        <v>0.39451405702430398</v>
      </c>
      <c r="E710" s="24">
        <v>0.273985044866703</v>
      </c>
      <c r="F710" s="24">
        <v>-0.84478343621046603</v>
      </c>
      <c r="G710" s="24">
        <v>1.3926484637999801</v>
      </c>
      <c r="H710" s="24">
        <v>1.17846220050203</v>
      </c>
      <c r="I710" s="24">
        <v>1.11372979264089</v>
      </c>
      <c r="J710" s="24">
        <v>1.6446948781512101</v>
      </c>
      <c r="K710" s="24">
        <v>0.89358888688421501</v>
      </c>
      <c r="L710" s="24">
        <v>-8.0002185634637701</v>
      </c>
      <c r="M710" s="25" cm="1">
        <f t="array" ref="M710">SUMPRODUCT(B710:L710,$B$2:$L$2)</f>
        <v>-0.24849323767249701</v>
      </c>
      <c r="N710" s="25" cm="1">
        <f t="array" ref="N710">SQRT(MMULT(MMULT((B710:L710*$B$3:$L$3),($B$11:$L$21)),TRANSPOSE(B710:L710*$B$3:$L$3)))</f>
        <v>1.4430520964508899</v>
      </c>
      <c r="O710" s="24">
        <f t="shared" si="20"/>
        <v>-0.17219976900602099</v>
      </c>
      <c r="P710" s="25" cm="1">
        <f t="array" ref="P710">SUMPRODUCT($B710:$L710,$B$5:$L$5)+SUMPRODUCT($B710:$L710,$B$4:$L$4)*$B$2</f>
        <v>-0.24849323767250001</v>
      </c>
      <c r="Q710" s="25" cm="1">
        <f t="array" ref="Q710">SQRT((SUMPRODUCT($B710:$L710,$B$4:$L$4)^2)*($B$3^2)+SUMPRODUCT(($B710:$L710^2),($B$6:$L$6^2)))</f>
        <v>1.50041105529427</v>
      </c>
      <c r="R710" s="24">
        <f t="shared" si="21"/>
        <v>-0.16561677334733099</v>
      </c>
    </row>
    <row r="711" spans="1:18" x14ac:dyDescent="0.3">
      <c r="A711" s="24">
        <v>674</v>
      </c>
      <c r="B711" s="24">
        <v>1.1069448772794801</v>
      </c>
      <c r="C711" s="24">
        <v>0.79928516830723795</v>
      </c>
      <c r="D711" s="24">
        <v>-0.536148418481597</v>
      </c>
      <c r="E711" s="24">
        <v>-0.210757786696393</v>
      </c>
      <c r="F711" s="24">
        <v>-0.31484093670586399</v>
      </c>
      <c r="G711" s="24">
        <v>-0.916191952098244</v>
      </c>
      <c r="H711" s="24">
        <v>0.621694094382512</v>
      </c>
      <c r="I711" s="24">
        <v>0.62230079993531195</v>
      </c>
      <c r="J711" s="24">
        <v>1.6867239228959601</v>
      </c>
      <c r="K711" s="24">
        <v>-0.55150091861961004</v>
      </c>
      <c r="L711" s="24">
        <v>-1.3075088501987899</v>
      </c>
      <c r="M711" s="25" cm="1">
        <f t="array" ref="M711">SUMPRODUCT(B711:L711,$B$2:$L$2)</f>
        <v>-0.107457575870627</v>
      </c>
      <c r="N711" s="25" cm="1">
        <f t="array" ref="N711">SQRT(MMULT(MMULT((B711:L711*$B$3:$L$3),($B$11:$L$21)),TRANSPOSE(B711:L711*$B$3:$L$3)))</f>
        <v>0.53835141194235503</v>
      </c>
      <c r="O711" s="24">
        <f t="shared" si="20"/>
        <v>-0.19960489280212601</v>
      </c>
      <c r="P711" s="25" cm="1">
        <f t="array" ref="P711">SUMPRODUCT($B711:$L711,$B$5:$L$5)+SUMPRODUCT($B711:$L711,$B$4:$L$4)*$B$2</f>
        <v>-0.107457575870626</v>
      </c>
      <c r="Q711" s="25" cm="1">
        <f t="array" ref="Q711">SQRT((SUMPRODUCT($B711:$L711,$B$4:$L$4)^2)*($B$3^2)+SUMPRODUCT(($B711:$L711^2),($B$6:$L$6^2)))</f>
        <v>0.57579515895345901</v>
      </c>
      <c r="R711" s="24">
        <f t="shared" si="21"/>
        <v>-0.186624660175915</v>
      </c>
    </row>
    <row r="712" spans="1:18" x14ac:dyDescent="0.3">
      <c r="A712" s="24">
        <v>675</v>
      </c>
      <c r="B712" s="24">
        <v>1.0516899986805901</v>
      </c>
      <c r="C712" s="24">
        <v>1.0684347174690501</v>
      </c>
      <c r="D712" s="24">
        <v>0.74880713821662603</v>
      </c>
      <c r="E712" s="24">
        <v>1.6338499804836899</v>
      </c>
      <c r="F712" s="24">
        <v>-0.123956240210479</v>
      </c>
      <c r="G712" s="24">
        <v>0.20118676450050099</v>
      </c>
      <c r="H712" s="24">
        <v>1.69236731652132</v>
      </c>
      <c r="I712" s="24">
        <v>1.8143146006198301</v>
      </c>
      <c r="J712" s="24">
        <v>0.410442768380053</v>
      </c>
      <c r="K712" s="24">
        <v>1.7034523605452101</v>
      </c>
      <c r="L712" s="24">
        <v>-9.2005894052063901</v>
      </c>
      <c r="M712" s="25" cm="1">
        <f t="array" ref="M712">SUMPRODUCT(B712:L712,$B$2:$L$2)</f>
        <v>-0.172520744370496</v>
      </c>
      <c r="N712" s="25" cm="1">
        <f t="array" ref="N712">SQRT(MMULT(MMULT((B712:L712*$B$3:$L$3),($B$11:$L$21)),TRANSPOSE(B712:L712*$B$3:$L$3)))</f>
        <v>1.74245517481715</v>
      </c>
      <c r="O712" s="24">
        <f t="shared" si="20"/>
        <v>-9.9010147786786004E-2</v>
      </c>
      <c r="P712" s="25" cm="1">
        <f t="array" ref="P712">SUMPRODUCT($B712:$L712,$B$5:$L$5)+SUMPRODUCT($B712:$L712,$B$4:$L$4)*$B$2</f>
        <v>-0.1725207443705</v>
      </c>
      <c r="Q712" s="25" cm="1">
        <f t="array" ref="Q712">SQRT((SUMPRODUCT($B712:$L712,$B$4:$L$4)^2)*($B$3^2)+SUMPRODUCT(($B712:$L712^2),($B$6:$L$6^2)))</f>
        <v>1.7770269181568099</v>
      </c>
      <c r="R712" s="24">
        <f t="shared" si="21"/>
        <v>-9.7083922932042294E-2</v>
      </c>
    </row>
    <row r="713" spans="1:18" x14ac:dyDescent="0.3">
      <c r="A713" s="24">
        <v>676</v>
      </c>
      <c r="B713" s="24">
        <v>1.28685154226023</v>
      </c>
      <c r="C713" s="24">
        <v>-0.18560522403555901</v>
      </c>
      <c r="D713" s="24">
        <v>1.5295905167330499</v>
      </c>
      <c r="E713" s="24">
        <v>-0.32660160848868702</v>
      </c>
      <c r="F713" s="24">
        <v>0.89721742413615102</v>
      </c>
      <c r="G713" s="24">
        <v>1.3073952330750001</v>
      </c>
      <c r="H713" s="24">
        <v>0.240734956925404</v>
      </c>
      <c r="I713" s="24">
        <v>0.36222272117759902</v>
      </c>
      <c r="J713" s="24">
        <v>1.96749326335999</v>
      </c>
      <c r="K713" s="24">
        <v>-0.21176905500987001</v>
      </c>
      <c r="L713" s="24">
        <v>-5.8675297701332996</v>
      </c>
      <c r="M713" s="25" cm="1">
        <f t="array" ref="M713">SUMPRODUCT(B713:L713,$B$2:$L$2)</f>
        <v>8.45583143212503E-2</v>
      </c>
      <c r="N713" s="25" cm="1">
        <f t="array" ref="N713">SQRT(MMULT(MMULT((B713:L713*$B$3:$L$3),($B$11:$L$21)),TRANSPOSE(B713:L713*$B$3:$L$3)))</f>
        <v>1.2247375524754101</v>
      </c>
      <c r="O713" s="24">
        <f t="shared" si="20"/>
        <v>6.9041987118254905E-2</v>
      </c>
      <c r="P713" s="25" cm="1">
        <f t="array" ref="P713">SUMPRODUCT($B713:$L713,$B$5:$L$5)+SUMPRODUCT($B713:$L713,$B$4:$L$4)*$B$2</f>
        <v>8.4558314321247302E-2</v>
      </c>
      <c r="Q713" s="25" cm="1">
        <f t="array" ref="Q713">SQRT((SUMPRODUCT($B713:$L713,$B$4:$L$4)^2)*($B$3^2)+SUMPRODUCT(($B713:$L713^2),($B$6:$L$6^2)))</f>
        <v>1.41710822696461</v>
      </c>
      <c r="R713" s="24">
        <f t="shared" si="21"/>
        <v>5.9669623471432197E-2</v>
      </c>
    </row>
    <row r="714" spans="1:18" x14ac:dyDescent="0.3">
      <c r="A714" s="24">
        <v>677</v>
      </c>
      <c r="B714" s="24">
        <v>-0.85916190527521197</v>
      </c>
      <c r="C714" s="24">
        <v>1.69846227274929</v>
      </c>
      <c r="D714" s="24">
        <v>-0.98928496678476097</v>
      </c>
      <c r="E714" s="24">
        <v>-0.157326551767172</v>
      </c>
      <c r="F714" s="24">
        <v>1.21962032606055</v>
      </c>
      <c r="G714" s="24">
        <v>1.2587089321945499</v>
      </c>
      <c r="H714" s="24">
        <v>0.338441944485943</v>
      </c>
      <c r="I714" s="24">
        <v>1.56687639540359</v>
      </c>
      <c r="J714" s="24">
        <v>0.962557669984479</v>
      </c>
      <c r="K714" s="24">
        <v>1.0693737545222</v>
      </c>
      <c r="L714" s="24">
        <v>-5.1082678715734602</v>
      </c>
      <c r="M714" s="25" cm="1">
        <f t="array" ref="M714">SUMPRODUCT(B714:L714,$B$2:$L$2)</f>
        <v>-0.213157851106725</v>
      </c>
      <c r="N714" s="25" cm="1">
        <f t="array" ref="N714">SQRT(MMULT(MMULT((B714:L714*$B$3:$L$3),($B$11:$L$21)),TRANSPOSE(B714:L714*$B$3:$L$3)))</f>
        <v>1.2966885964879</v>
      </c>
      <c r="O714" s="24">
        <f t="shared" si="20"/>
        <v>-0.16438630808049501</v>
      </c>
      <c r="P714" s="25" cm="1">
        <f t="array" ref="P714">SUMPRODUCT($B714:$L714,$B$5:$L$5)+SUMPRODUCT($B714:$L714,$B$4:$L$4)*$B$2</f>
        <v>-0.213157851106727</v>
      </c>
      <c r="Q714" s="25" cm="1">
        <f t="array" ref="Q714">SQRT((SUMPRODUCT($B714:$L714,$B$4:$L$4)^2)*($B$3^2)+SUMPRODUCT(($B714:$L714^2),($B$6:$L$6^2)))</f>
        <v>1.2442238517053399</v>
      </c>
      <c r="R714" s="24">
        <f t="shared" si="21"/>
        <v>-0.17131792708729399</v>
      </c>
    </row>
    <row r="715" spans="1:18" x14ac:dyDescent="0.3">
      <c r="A715" s="24">
        <v>678</v>
      </c>
      <c r="B715" s="24">
        <v>0.205211223029312</v>
      </c>
      <c r="C715" s="24">
        <v>0.379396418693913</v>
      </c>
      <c r="D715" s="24">
        <v>1.1527032818954399</v>
      </c>
      <c r="E715" s="24">
        <v>-0.67854102778869896</v>
      </c>
      <c r="F715" s="24">
        <v>0.64665993290999502</v>
      </c>
      <c r="G715" s="24">
        <v>-0.17275202625734901</v>
      </c>
      <c r="H715" s="24">
        <v>-0.24355785690794399</v>
      </c>
      <c r="I715" s="24">
        <v>0.70508862091777202</v>
      </c>
      <c r="J715" s="24">
        <v>1.38785921756996</v>
      </c>
      <c r="K715" s="24">
        <v>-0.103190384375422</v>
      </c>
      <c r="L715" s="24">
        <v>-2.2788773996869902</v>
      </c>
      <c r="M715" s="25" cm="1">
        <f t="array" ref="M715">SUMPRODUCT(B715:L715,$B$2:$L$2)</f>
        <v>0.23084778407144099</v>
      </c>
      <c r="N715" s="25" cm="1">
        <f t="array" ref="N715">SQRT(MMULT(MMULT((B715:L715*$B$3:$L$3),($B$11:$L$21)),TRANSPOSE(B715:L715*$B$3:$L$3)))</f>
        <v>0.80337327625342203</v>
      </c>
      <c r="O715" s="24">
        <f t="shared" si="20"/>
        <v>0.28734809943892198</v>
      </c>
      <c r="P715" s="25" cm="1">
        <f t="array" ref="P715">SUMPRODUCT($B715:$L715,$B$5:$L$5)+SUMPRODUCT($B715:$L715,$B$4:$L$4)*$B$2</f>
        <v>0.23084778407144099</v>
      </c>
      <c r="Q715" s="25" cm="1">
        <f t="array" ref="Q715">SQRT((SUMPRODUCT($B715:$L715,$B$4:$L$4)^2)*($B$3^2)+SUMPRODUCT(($B715:$L715^2),($B$6:$L$6^2)))</f>
        <v>0.89410408407478104</v>
      </c>
      <c r="R715" s="24">
        <f t="shared" si="21"/>
        <v>0.25818893815961302</v>
      </c>
    </row>
    <row r="716" spans="1:18" x14ac:dyDescent="0.3">
      <c r="A716" s="24">
        <v>679</v>
      </c>
      <c r="B716" s="24">
        <v>-0.87463420203360598</v>
      </c>
      <c r="C716" s="24">
        <v>-0.67671647672184998</v>
      </c>
      <c r="D716" s="24">
        <v>-0.44135237363608998</v>
      </c>
      <c r="E716" s="24">
        <v>-0.47031003894463203</v>
      </c>
      <c r="F716" s="24">
        <v>1.41323531650553</v>
      </c>
      <c r="G716" s="24">
        <v>-0.11686547654366</v>
      </c>
      <c r="H716" s="24">
        <v>0.40118796995559097</v>
      </c>
      <c r="I716" s="24">
        <v>1.43705868458446</v>
      </c>
      <c r="J716" s="24">
        <v>1.8889089953540501</v>
      </c>
      <c r="K716" s="24">
        <v>1.0514311434474499</v>
      </c>
      <c r="L716" s="24">
        <v>-2.6119435419672499</v>
      </c>
      <c r="M716" s="25" cm="1">
        <f t="array" ref="M716">SUMPRODUCT(B716:L716,$B$2:$L$2)</f>
        <v>-0.11205520715119199</v>
      </c>
      <c r="N716" s="25" cm="1">
        <f t="array" ref="N716">SQRT(MMULT(MMULT((B716:L716*$B$3:$L$3),($B$11:$L$21)),TRANSPOSE(B716:L716*$B$3:$L$3)))</f>
        <v>0.75945432158762605</v>
      </c>
      <c r="O716" s="24">
        <f t="shared" si="20"/>
        <v>-0.147547000479163</v>
      </c>
      <c r="P716" s="25" cm="1">
        <f t="array" ref="P716">SUMPRODUCT($B716:$L716,$B$5:$L$5)+SUMPRODUCT($B716:$L716,$B$4:$L$4)*$B$2</f>
        <v>-0.11205520715119401</v>
      </c>
      <c r="Q716" s="25" cm="1">
        <f t="array" ref="Q716">SQRT((SUMPRODUCT($B716:$L716,$B$4:$L$4)^2)*($B$3^2)+SUMPRODUCT(($B716:$L716^2),($B$6:$L$6^2)))</f>
        <v>0.762114348245854</v>
      </c>
      <c r="R716" s="24">
        <f t="shared" si="21"/>
        <v>-0.14703201351491399</v>
      </c>
    </row>
    <row r="717" spans="1:18" x14ac:dyDescent="0.3">
      <c r="A717" s="24">
        <v>680</v>
      </c>
      <c r="B717" s="24">
        <v>0.325732182331467</v>
      </c>
      <c r="C717" s="24">
        <v>0.219856340627342</v>
      </c>
      <c r="D717" s="24">
        <v>-3.4346701620873603E-2</v>
      </c>
      <c r="E717" s="24">
        <v>0.20286626272939701</v>
      </c>
      <c r="F717" s="24">
        <v>0.46580781354272499</v>
      </c>
      <c r="G717" s="24">
        <v>0.66358623831452102</v>
      </c>
      <c r="H717" s="24">
        <v>1.8173901928334399</v>
      </c>
      <c r="I717" s="24">
        <v>-0.72125177233340398</v>
      </c>
      <c r="J717" s="24">
        <v>-0.67417872638863297</v>
      </c>
      <c r="K717" s="24">
        <v>1.3934629677442001</v>
      </c>
      <c r="L717" s="24">
        <v>-2.6589247977801702</v>
      </c>
      <c r="M717" s="25" cm="1">
        <f t="array" ref="M717">SUMPRODUCT(B717:L717,$B$2:$L$2)</f>
        <v>-9.0985435046571694E-2</v>
      </c>
      <c r="N717" s="25" cm="1">
        <f t="array" ref="N717">SQRT(MMULT(MMULT((B717:L717*$B$3:$L$3),($B$11:$L$21)),TRANSPOSE(B717:L717*$B$3:$L$3)))</f>
        <v>0.55340882943722003</v>
      </c>
      <c r="O717" s="24">
        <f t="shared" si="20"/>
        <v>-0.164409077352629</v>
      </c>
      <c r="P717" s="25" cm="1">
        <f t="array" ref="P717">SUMPRODUCT($B717:$L717,$B$5:$L$5)+SUMPRODUCT($B717:$L717,$B$4:$L$4)*$B$2</f>
        <v>-9.0985435046572499E-2</v>
      </c>
      <c r="Q717" s="25" cm="1">
        <f t="array" ref="Q717">SQRT((SUMPRODUCT($B717:$L717,$B$4:$L$4)^2)*($B$3^2)+SUMPRODUCT(($B717:$L717^2),($B$6:$L$6^2)))</f>
        <v>0.63299678819733596</v>
      </c>
      <c r="R717" s="24">
        <f t="shared" si="21"/>
        <v>-0.143737593528212</v>
      </c>
    </row>
    <row r="718" spans="1:18" x14ac:dyDescent="0.3">
      <c r="A718" s="24">
        <v>681</v>
      </c>
      <c r="B718" s="24">
        <v>-0.22405772519301001</v>
      </c>
      <c r="C718" s="24">
        <v>0.89760950229601499</v>
      </c>
      <c r="D718" s="24">
        <v>1.4819199027871801</v>
      </c>
      <c r="E718" s="24">
        <v>1.68045415624051</v>
      </c>
      <c r="F718" s="24">
        <v>1.4314207043262399</v>
      </c>
      <c r="G718" s="24">
        <v>-0.68971401612871197</v>
      </c>
      <c r="H718" s="24">
        <v>-0.51314757983194204</v>
      </c>
      <c r="I718" s="24">
        <v>1.9545633168102301</v>
      </c>
      <c r="J718" s="24">
        <v>0.36904579649725899</v>
      </c>
      <c r="K718" s="24">
        <v>1.1277284156762399</v>
      </c>
      <c r="L718" s="24">
        <v>-6.5158224734800196</v>
      </c>
      <c r="M718" s="25" cm="1">
        <f t="array" ref="M718">SUMPRODUCT(B718:L718,$B$2:$L$2)</f>
        <v>0.25649715350010899</v>
      </c>
      <c r="N718" s="25" cm="1">
        <f t="array" ref="N718">SQRT(MMULT(MMULT((B718:L718*$B$3:$L$3),($B$11:$L$21)),TRANSPOSE(B718:L718*$B$3:$L$3)))</f>
        <v>1.5896016282452501</v>
      </c>
      <c r="O718" s="24">
        <f t="shared" si="20"/>
        <v>0.16135939278274</v>
      </c>
      <c r="P718" s="25" cm="1">
        <f t="array" ref="P718">SUMPRODUCT($B718:$L718,$B$5:$L$5)+SUMPRODUCT($B718:$L718,$B$4:$L$4)*$B$2</f>
        <v>0.25649715350010599</v>
      </c>
      <c r="Q718" s="25" cm="1">
        <f t="array" ref="Q718">SQRT((SUMPRODUCT($B718:$L718,$B$4:$L$4)^2)*($B$3^2)+SUMPRODUCT(($B718:$L718^2),($B$6:$L$6^2)))</f>
        <v>1.6504938057957299</v>
      </c>
      <c r="R718" s="24">
        <f t="shared" si="21"/>
        <v>0.15540631088672599</v>
      </c>
    </row>
    <row r="719" spans="1:18" x14ac:dyDescent="0.3">
      <c r="A719" s="24">
        <v>682</v>
      </c>
      <c r="B719" s="24">
        <v>0.49662004401054</v>
      </c>
      <c r="C719" s="24">
        <v>-0.139475715508075</v>
      </c>
      <c r="D719" s="24">
        <v>-0.63047360266283003</v>
      </c>
      <c r="E719" s="24">
        <v>1.4853005751888599</v>
      </c>
      <c r="F719" s="24">
        <v>-0.733901083573399</v>
      </c>
      <c r="G719" s="24">
        <v>1.4402147361228199</v>
      </c>
      <c r="H719" s="24">
        <v>-0.47158187105280602</v>
      </c>
      <c r="I719" s="24">
        <v>-0.56295131778071605</v>
      </c>
      <c r="J719" s="24">
        <v>-0.66549244174764999</v>
      </c>
      <c r="K719" s="24">
        <v>-0.84142528549402895</v>
      </c>
      <c r="L719" s="24">
        <v>1.6231659624972901</v>
      </c>
      <c r="M719" s="25" cm="1">
        <f t="array" ref="M719">SUMPRODUCT(B719:L719,$B$2:$L$2)</f>
        <v>5.5230100556235603E-2</v>
      </c>
      <c r="N719" s="25" cm="1">
        <f t="array" ref="N719">SQRT(MMULT(MMULT((B719:L719*$B$3:$L$3),($B$11:$L$21)),TRANSPOSE(B719:L719*$B$3:$L$3)))</f>
        <v>0.55185601454967304</v>
      </c>
      <c r="O719" s="24">
        <f t="shared" si="20"/>
        <v>0.100080635347074</v>
      </c>
      <c r="P719" s="25" cm="1">
        <f t="array" ref="P719">SUMPRODUCT($B719:$L719,$B$5:$L$5)+SUMPRODUCT($B719:$L719,$B$4:$L$4)*$B$2</f>
        <v>5.5230100556235E-2</v>
      </c>
      <c r="Q719" s="25" cm="1">
        <f t="array" ref="Q719">SQRT((SUMPRODUCT($B719:$L719,$B$4:$L$4)^2)*($B$3^2)+SUMPRODUCT(($B719:$L719^2),($B$6:$L$6^2)))</f>
        <v>0.67982048532802297</v>
      </c>
      <c r="R719" s="24">
        <f t="shared" si="21"/>
        <v>8.1242183411971897E-2</v>
      </c>
    </row>
    <row r="720" spans="1:18" x14ac:dyDescent="0.3">
      <c r="A720" s="24">
        <v>683</v>
      </c>
      <c r="B720" s="24">
        <v>1.0234800680667899</v>
      </c>
      <c r="C720" s="24">
        <v>0.89840165794738702</v>
      </c>
      <c r="D720" s="24">
        <v>1.3877494655040301</v>
      </c>
      <c r="E720" s="24">
        <v>0.105348475065903</v>
      </c>
      <c r="F720" s="24">
        <v>1.6916952332933399</v>
      </c>
      <c r="G720" s="24">
        <v>-0.65594822219318605</v>
      </c>
      <c r="H720" s="24">
        <v>0.74412082886319098</v>
      </c>
      <c r="I720" s="24">
        <v>0.362282701075959</v>
      </c>
      <c r="J720" s="24">
        <v>-0.261643380812005</v>
      </c>
      <c r="K720" s="24">
        <v>4.4468970018010999E-2</v>
      </c>
      <c r="L720" s="24">
        <v>-4.33995579682942</v>
      </c>
      <c r="M720" s="25" cm="1">
        <f t="array" ref="M720">SUMPRODUCT(B720:L720,$B$2:$L$2)</f>
        <v>0.24234672500625101</v>
      </c>
      <c r="N720" s="25" cm="1">
        <f t="array" ref="N720">SQRT(MMULT(MMULT((B720:L720*$B$3:$L$3),($B$11:$L$21)),TRANSPOSE(B720:L720*$B$3:$L$3)))</f>
        <v>1.23228927099019</v>
      </c>
      <c r="O720" s="24">
        <f t="shared" si="20"/>
        <v>0.19666382781334801</v>
      </c>
      <c r="P720" s="25" cm="1">
        <f t="array" ref="P720">SUMPRODUCT($B720:$L720,$B$5:$L$5)+SUMPRODUCT($B720:$L720,$B$4:$L$4)*$B$2</f>
        <v>0.24234672500625001</v>
      </c>
      <c r="Q720" s="25" cm="1">
        <f t="array" ref="Q720">SQRT((SUMPRODUCT($B720:$L720,$B$4:$L$4)^2)*($B$3^2)+SUMPRODUCT(($B720:$L720^2),($B$6:$L$6^2)))</f>
        <v>1.26225829231237</v>
      </c>
      <c r="R720" s="24">
        <f t="shared" si="21"/>
        <v>0.191994559657269</v>
      </c>
    </row>
    <row r="721" spans="1:18" x14ac:dyDescent="0.3">
      <c r="A721" s="24">
        <v>684</v>
      </c>
      <c r="B721" s="24">
        <v>1.9188998253779901</v>
      </c>
      <c r="C721" s="24">
        <v>-0.54259656667113898</v>
      </c>
      <c r="D721" s="24">
        <v>-0.186268972228601</v>
      </c>
      <c r="E721" s="24">
        <v>-0.80140050964089504</v>
      </c>
      <c r="F721" s="24">
        <v>1.8760869014775701</v>
      </c>
      <c r="G721" s="24">
        <v>1.8190587489327801</v>
      </c>
      <c r="H721" s="24">
        <v>0.45064242107729002</v>
      </c>
      <c r="I721" s="24">
        <v>1.81936511743089</v>
      </c>
      <c r="J721" s="24">
        <v>-0.24221974367306301</v>
      </c>
      <c r="K721" s="24">
        <v>-0.97672366796201904</v>
      </c>
      <c r="L721" s="24">
        <v>-4.1348435541208097</v>
      </c>
      <c r="M721" s="25" cm="1">
        <f t="array" ref="M721">SUMPRODUCT(B721:L721,$B$2:$L$2)</f>
        <v>-8.8197110870888495E-2</v>
      </c>
      <c r="N721" s="25" cm="1">
        <f t="array" ref="N721">SQRT(MMULT(MMULT((B721:L721*$B$3:$L$3),($B$11:$L$21)),TRANSPOSE(B721:L721*$B$3:$L$3)))</f>
        <v>1.1469547436871399</v>
      </c>
      <c r="O721" s="24">
        <f t="shared" si="20"/>
        <v>-7.6896766290324006E-2</v>
      </c>
      <c r="P721" s="25" cm="1">
        <f t="array" ref="P721">SUMPRODUCT($B721:$L721,$B$5:$L$5)+SUMPRODUCT($B721:$L721,$B$4:$L$4)*$B$2</f>
        <v>-8.8197110870892007E-2</v>
      </c>
      <c r="Q721" s="25" cm="1">
        <f t="array" ref="Q721">SQRT((SUMPRODUCT($B721:$L721,$B$4:$L$4)^2)*($B$3^2)+SUMPRODUCT(($B721:$L721^2),($B$6:$L$6^2)))</f>
        <v>1.04758533132823</v>
      </c>
      <c r="R721" s="24">
        <f t="shared" si="21"/>
        <v>-8.4190860861966393E-2</v>
      </c>
    </row>
    <row r="722" spans="1:18" x14ac:dyDescent="0.3">
      <c r="A722" s="24">
        <v>685</v>
      </c>
      <c r="B722" s="24">
        <v>0.397858789587543</v>
      </c>
      <c r="C722" s="24">
        <v>-0.75130224675886004</v>
      </c>
      <c r="D722" s="24">
        <v>-0.86358526322601803</v>
      </c>
      <c r="E722" s="24">
        <v>0.932589050306734</v>
      </c>
      <c r="F722" s="24">
        <v>3.0568386254724099E-2</v>
      </c>
      <c r="G722" s="24">
        <v>1.8256050182280099</v>
      </c>
      <c r="H722" s="24">
        <v>4.4464789267220098E-2</v>
      </c>
      <c r="I722" s="24">
        <v>0.97813378203130197</v>
      </c>
      <c r="J722" s="24">
        <v>-0.74999045074945503</v>
      </c>
      <c r="K722" s="24">
        <v>0.60467362811954295</v>
      </c>
      <c r="L722" s="24">
        <v>-1.44901548306074</v>
      </c>
      <c r="M722" s="25" cm="1">
        <f t="array" ref="M722">SUMPRODUCT(B722:L722,$B$2:$L$2)</f>
        <v>-0.13362622215287301</v>
      </c>
      <c r="N722" s="25" cm="1">
        <f t="array" ref="N722">SQRT(MMULT(MMULT((B722:L722*$B$3:$L$3),($B$11:$L$21)),TRANSPOSE(B722:L722*$B$3:$L$3)))</f>
        <v>0.89228751204818402</v>
      </c>
      <c r="O722" s="24">
        <f t="shared" si="20"/>
        <v>-0.149756911700068</v>
      </c>
      <c r="P722" s="25" cm="1">
        <f t="array" ref="P722">SUMPRODUCT($B722:$L722,$B$5:$L$5)+SUMPRODUCT($B722:$L722,$B$4:$L$4)*$B$2</f>
        <v>-0.13362622215287601</v>
      </c>
      <c r="Q722" s="25" cm="1">
        <f t="array" ref="Q722">SQRT((SUMPRODUCT($B722:$L722,$B$4:$L$4)^2)*($B$3^2)+SUMPRODUCT(($B722:$L722^2),($B$6:$L$6^2)))</f>
        <v>0.76910319362687296</v>
      </c>
      <c r="R722" s="24">
        <f t="shared" si="21"/>
        <v>-0.17374290376137</v>
      </c>
    </row>
    <row r="723" spans="1:18" x14ac:dyDescent="0.3">
      <c r="A723" s="24">
        <v>686</v>
      </c>
      <c r="B723" s="24">
        <v>0.53212645031796002</v>
      </c>
      <c r="C723" s="24">
        <v>-0.212120755948773</v>
      </c>
      <c r="D723" s="24">
        <v>0.77185017273812595</v>
      </c>
      <c r="E723" s="24">
        <v>1.7739537447548901</v>
      </c>
      <c r="F723" s="24">
        <v>-4.8761356111231197E-2</v>
      </c>
      <c r="G723" s="24">
        <v>1.0463027349265701</v>
      </c>
      <c r="H723" s="24">
        <v>0.51366098908465396</v>
      </c>
      <c r="I723" s="24">
        <v>0.52952064387868802</v>
      </c>
      <c r="J723" s="24">
        <v>0.19778427158286499</v>
      </c>
      <c r="K723" s="24">
        <v>-0.14619786240385099</v>
      </c>
      <c r="L723" s="24">
        <v>-3.9581190328199001</v>
      </c>
      <c r="M723" s="25" cm="1">
        <f t="array" ref="M723">SUMPRODUCT(B723:L723,$B$2:$L$2)</f>
        <v>6.7652791391190598E-2</v>
      </c>
      <c r="N723" s="25" cm="1">
        <f t="array" ref="N723">SQRT(MMULT(MMULT((B723:L723*$B$3:$L$3),($B$11:$L$21)),TRANSPOSE(B723:L723*$B$3:$L$3)))</f>
        <v>1.0000132249367</v>
      </c>
      <c r="O723" s="24">
        <f t="shared" si="20"/>
        <v>6.7651896699139097E-2</v>
      </c>
      <c r="P723" s="25" cm="1">
        <f t="array" ref="P723">SUMPRODUCT($B723:$L723,$B$5:$L$5)+SUMPRODUCT($B723:$L723,$B$4:$L$4)*$B$2</f>
        <v>6.76527913911876E-2</v>
      </c>
      <c r="Q723" s="25" cm="1">
        <f t="array" ref="Q723">SQRT((SUMPRODUCT($B723:$L723,$B$4:$L$4)^2)*($B$3^2)+SUMPRODUCT(($B723:$L723^2),($B$6:$L$6^2)))</f>
        <v>0.98764619582031199</v>
      </c>
      <c r="R723" s="24">
        <f t="shared" si="21"/>
        <v>6.8499014806609998E-2</v>
      </c>
    </row>
    <row r="724" spans="1:18" x14ac:dyDescent="0.3">
      <c r="A724" s="24">
        <v>687</v>
      </c>
      <c r="B724" s="24">
        <v>1.06018546117882</v>
      </c>
      <c r="C724" s="24">
        <v>1.9563917608231001</v>
      </c>
      <c r="D724" s="24">
        <v>1.6236392312285799</v>
      </c>
      <c r="E724" s="24">
        <v>1.8041515468549201</v>
      </c>
      <c r="F724" s="24">
        <v>0.37514902999912803</v>
      </c>
      <c r="G724" s="24">
        <v>0.49894621183885002</v>
      </c>
      <c r="H724" s="24">
        <v>-0.207593094371329</v>
      </c>
      <c r="I724" s="24">
        <v>0.97318292570280795</v>
      </c>
      <c r="J724" s="24">
        <v>0.98973428210556902</v>
      </c>
      <c r="K724" s="24">
        <v>-0.153123596318675</v>
      </c>
      <c r="L724" s="24">
        <v>-7.9206637590417701</v>
      </c>
      <c r="M724" s="25" cm="1">
        <f t="array" ref="M724">SUMPRODUCT(B724:L724,$B$2:$L$2)</f>
        <v>0.173511759811421</v>
      </c>
      <c r="N724" s="25" cm="1">
        <f t="array" ref="N724">SQRT(MMULT(MMULT((B724:L724*$B$3:$L$3),($B$11:$L$21)),TRANSPOSE(B724:L724*$B$3:$L$3)))</f>
        <v>1.8522057307552999</v>
      </c>
      <c r="O724" s="24">
        <f t="shared" si="20"/>
        <v>9.3678448851718901E-2</v>
      </c>
      <c r="P724" s="25" cm="1">
        <f t="array" ref="P724">SUMPRODUCT($B724:$L724,$B$5:$L$5)+SUMPRODUCT($B724:$L724,$B$4:$L$4)*$B$2</f>
        <v>0.173511759811418</v>
      </c>
      <c r="Q724" s="25" cm="1">
        <f t="array" ref="Q724">SQRT((SUMPRODUCT($B724:$L724,$B$4:$L$4)^2)*($B$3^2)+SUMPRODUCT(($B724:$L724^2),($B$6:$L$6^2)))</f>
        <v>1.87922393648403</v>
      </c>
      <c r="R724" s="24">
        <f t="shared" si="21"/>
        <v>9.2331603723637898E-2</v>
      </c>
    </row>
    <row r="725" spans="1:18" x14ac:dyDescent="0.3">
      <c r="A725" s="24">
        <v>688</v>
      </c>
      <c r="B725" s="24">
        <v>0.66352430831679299</v>
      </c>
      <c r="C725" s="24">
        <v>1.6942230224530199</v>
      </c>
      <c r="D725" s="24">
        <v>0.85677735766056695</v>
      </c>
      <c r="E725" s="24">
        <v>-0.24818461979668599</v>
      </c>
      <c r="F725" s="24">
        <v>0.56079684712139299</v>
      </c>
      <c r="G725" s="24">
        <v>-0.18719765569967101</v>
      </c>
      <c r="H725" s="24">
        <v>-0.92138305876482096</v>
      </c>
      <c r="I725" s="24">
        <v>-0.479785996683468</v>
      </c>
      <c r="J725" s="24">
        <v>0.80589941305170998</v>
      </c>
      <c r="K725" s="24">
        <v>0.87502753482756102</v>
      </c>
      <c r="L725" s="24">
        <v>-2.6196971524863901</v>
      </c>
      <c r="M725" s="25" cm="1">
        <f t="array" ref="M725">SUMPRODUCT(B725:L725,$B$2:$L$2)</f>
        <v>0.213554129947055</v>
      </c>
      <c r="N725" s="25" cm="1">
        <f t="array" ref="N725">SQRT(MMULT(MMULT((B725:L725*$B$3:$L$3),($B$11:$L$21)),TRANSPOSE(B725:L725*$B$3:$L$3)))</f>
        <v>0.93236418713647395</v>
      </c>
      <c r="O725" s="24">
        <f t="shared" si="20"/>
        <v>0.229045830903194</v>
      </c>
      <c r="P725" s="25" cm="1">
        <f t="array" ref="P725">SUMPRODUCT($B725:$L725,$B$5:$L$5)+SUMPRODUCT($B725:$L725,$B$4:$L$4)*$B$2</f>
        <v>0.213554129947057</v>
      </c>
      <c r="Q725" s="25" cm="1">
        <f t="array" ref="Q725">SQRT((SUMPRODUCT($B725:$L725,$B$4:$L$4)^2)*($B$3^2)+SUMPRODUCT(($B725:$L725^2),($B$6:$L$6^2)))</f>
        <v>0.90896058863631601</v>
      </c>
      <c r="R725" s="24">
        <f t="shared" si="21"/>
        <v>0.23494322264009801</v>
      </c>
    </row>
    <row r="726" spans="1:18" x14ac:dyDescent="0.3">
      <c r="A726" s="24">
        <v>689</v>
      </c>
      <c r="B726" s="24">
        <v>-0.31777912399298702</v>
      </c>
      <c r="C726" s="24">
        <v>0.415324163068931</v>
      </c>
      <c r="D726" s="24">
        <v>0.85451301163631699</v>
      </c>
      <c r="E726" s="24">
        <v>1.39743764429535</v>
      </c>
      <c r="F726" s="24">
        <v>0.85041459245974405</v>
      </c>
      <c r="G726" s="24">
        <v>-0.371753263870304</v>
      </c>
      <c r="H726" s="24">
        <v>0.81440037798197995</v>
      </c>
      <c r="I726" s="24">
        <v>-0.19747555469415901</v>
      </c>
      <c r="J726" s="24">
        <v>1.7997651457131101</v>
      </c>
      <c r="K726" s="24">
        <v>-0.59933481897750696</v>
      </c>
      <c r="L726" s="24">
        <v>-3.6455121736204799</v>
      </c>
      <c r="M726" s="25" cm="1">
        <f t="array" ref="M726">SUMPRODUCT(B726:L726,$B$2:$L$2)</f>
        <v>0.116140215612878</v>
      </c>
      <c r="N726" s="25" cm="1">
        <f t="array" ref="N726">SQRT(MMULT(MMULT((B726:L726*$B$3:$L$3),($B$11:$L$21)),TRANSPOSE(B726:L726*$B$3:$L$3)))</f>
        <v>0.89426512569129302</v>
      </c>
      <c r="O726" s="24">
        <f t="shared" si="20"/>
        <v>0.12987224065469199</v>
      </c>
      <c r="P726" s="25" cm="1">
        <f t="array" ref="P726">SUMPRODUCT($B726:$L726,$B$5:$L$5)+SUMPRODUCT($B726:$L726,$B$4:$L$4)*$B$2</f>
        <v>0.116140215612877</v>
      </c>
      <c r="Q726" s="25" cm="1">
        <f t="array" ref="Q726">SQRT((SUMPRODUCT($B726:$L726,$B$4:$L$4)^2)*($B$3^2)+SUMPRODUCT(($B726:$L726^2),($B$6:$L$6^2)))</f>
        <v>0.95938162648315894</v>
      </c>
      <c r="R726" s="24">
        <f t="shared" si="21"/>
        <v>0.121057369045743</v>
      </c>
    </row>
    <row r="727" spans="1:18" x14ac:dyDescent="0.3">
      <c r="A727" s="24">
        <v>690</v>
      </c>
      <c r="B727" s="24">
        <v>-0.96762538269604703</v>
      </c>
      <c r="C727" s="24">
        <v>-0.61741098999307797</v>
      </c>
      <c r="D727" s="24">
        <v>1.9171036544533999</v>
      </c>
      <c r="E727" s="24">
        <v>-4.5435093351489299E-2</v>
      </c>
      <c r="F727" s="24">
        <v>-0.26773610937431103</v>
      </c>
      <c r="G727" s="24">
        <v>1.7583681104742499</v>
      </c>
      <c r="H727" s="24">
        <v>1.2043319342306</v>
      </c>
      <c r="I727" s="24">
        <v>-0.95335424712071104</v>
      </c>
      <c r="J727" s="24">
        <v>8.6265167047293395E-2</v>
      </c>
      <c r="K727" s="24">
        <v>-0.18538735116751401</v>
      </c>
      <c r="L727" s="24">
        <v>-0.92911969250239201</v>
      </c>
      <c r="M727" s="25" cm="1">
        <f t="array" ref="M727">SUMPRODUCT(B727:L727,$B$2:$L$2)</f>
        <v>0.32662135583728102</v>
      </c>
      <c r="N727" s="25" cm="1">
        <f t="array" ref="N727">SQRT(MMULT(MMULT((B727:L727*$B$3:$L$3),($B$11:$L$21)),TRANSPOSE(B727:L727*$B$3:$L$3)))</f>
        <v>1.15065238421255</v>
      </c>
      <c r="O727" s="24">
        <f t="shared" si="20"/>
        <v>0.28385754057321499</v>
      </c>
      <c r="P727" s="25" cm="1">
        <f t="array" ref="P727">SUMPRODUCT($B727:$L727,$B$5:$L$5)+SUMPRODUCT($B727:$L727,$B$4:$L$4)*$B$2</f>
        <v>0.32662135583728102</v>
      </c>
      <c r="Q727" s="25" cm="1">
        <f t="array" ref="Q727">SQRT((SUMPRODUCT($B727:$L727,$B$4:$L$4)^2)*($B$3^2)+SUMPRODUCT(($B727:$L727^2),($B$6:$L$6^2)))</f>
        <v>1.2583564272843499</v>
      </c>
      <c r="R727" s="24">
        <f t="shared" si="21"/>
        <v>0.259561876711004</v>
      </c>
    </row>
    <row r="728" spans="1:18" x14ac:dyDescent="0.3">
      <c r="A728" s="24">
        <v>691</v>
      </c>
      <c r="B728" s="24">
        <v>0.43646049371974599</v>
      </c>
      <c r="C728" s="24">
        <v>1.41668264885217</v>
      </c>
      <c r="D728" s="24">
        <v>0.48126138059578799</v>
      </c>
      <c r="E728" s="24">
        <v>-0.37024998863919101</v>
      </c>
      <c r="F728" s="24">
        <v>0.66205731349850205</v>
      </c>
      <c r="G728" s="24">
        <v>0.68594019851316201</v>
      </c>
      <c r="H728" s="24">
        <v>1.5469611132774399</v>
      </c>
      <c r="I728" s="24">
        <v>0.79199668840092197</v>
      </c>
      <c r="J728" s="24">
        <v>-0.35910425900765902</v>
      </c>
      <c r="K728" s="24">
        <v>0.71618457302967697</v>
      </c>
      <c r="L728" s="24">
        <v>-5.0081901622405596</v>
      </c>
      <c r="M728" s="25" cm="1">
        <f t="array" ref="M728">SUMPRODUCT(B728:L728,$B$2:$L$2)</f>
        <v>-1.3201938224213601E-2</v>
      </c>
      <c r="N728" s="25" cm="1">
        <f t="array" ref="N728">SQRT(MMULT(MMULT((B728:L728*$B$3:$L$3),($B$11:$L$21)),TRANSPOSE(B728:L728*$B$3:$L$3)))</f>
        <v>1.0595553783055101</v>
      </c>
      <c r="O728" s="24">
        <f t="shared" si="20"/>
        <v>-1.2459885056057E-2</v>
      </c>
      <c r="P728" s="25" cm="1">
        <f t="array" ref="P728">SUMPRODUCT($B728:$L728,$B$5:$L$5)+SUMPRODUCT($B728:$L728,$B$4:$L$4)*$B$2</f>
        <v>-1.32019382242144E-2</v>
      </c>
      <c r="Q728" s="25" cm="1">
        <f t="array" ref="Q728">SQRT((SUMPRODUCT($B728:$L728,$B$4:$L$4)^2)*($B$3^2)+SUMPRODUCT(($B728:$L728^2),($B$6:$L$6^2)))</f>
        <v>1.08889425837318</v>
      </c>
      <c r="R728" s="24">
        <f t="shared" si="21"/>
        <v>-1.21241691952148E-2</v>
      </c>
    </row>
    <row r="729" spans="1:18" x14ac:dyDescent="0.3">
      <c r="A729" s="24">
        <v>692</v>
      </c>
      <c r="B729" s="24">
        <v>-0.654676511404923</v>
      </c>
      <c r="C729" s="24">
        <v>1.70015446365151</v>
      </c>
      <c r="D729" s="24">
        <v>1.67301784380178</v>
      </c>
      <c r="E729" s="24">
        <v>1.68939115027202</v>
      </c>
      <c r="F729" s="24">
        <v>0.37283874074493001</v>
      </c>
      <c r="G729" s="24">
        <v>-0.65167394306724802</v>
      </c>
      <c r="H729" s="24">
        <v>1.6134120745729199</v>
      </c>
      <c r="I729" s="24">
        <v>1.7100561925525299</v>
      </c>
      <c r="J729" s="24">
        <v>1.96604515978463</v>
      </c>
      <c r="K729" s="24">
        <v>5.7131916846122802E-2</v>
      </c>
      <c r="L729" s="24">
        <v>-8.4756970877542805</v>
      </c>
      <c r="M729" s="25" cm="1">
        <f t="array" ref="M729">SUMPRODUCT(B729:L729,$B$2:$L$2)</f>
        <v>9.9389425228985501E-2</v>
      </c>
      <c r="N729" s="25" cm="1">
        <f t="array" ref="N729">SQRT(MMULT(MMULT((B729:L729*$B$3:$L$3),($B$11:$L$21)),TRANSPOSE(B729:L729*$B$3:$L$3)))</f>
        <v>1.8540256582108501</v>
      </c>
      <c r="O729" s="24">
        <f t="shared" si="20"/>
        <v>5.36073623300862E-2</v>
      </c>
      <c r="P729" s="25" cm="1">
        <f t="array" ref="P729">SUMPRODUCT($B729:$L729,$B$5:$L$5)+SUMPRODUCT($B729:$L729,$B$4:$L$4)*$B$2</f>
        <v>9.9389425228983003E-2</v>
      </c>
      <c r="Q729" s="25" cm="1">
        <f t="array" ref="Q729">SQRT((SUMPRODUCT($B729:$L729,$B$4:$L$4)^2)*($B$3^2)+SUMPRODUCT(($B729:$L729^2),($B$6:$L$6^2)))</f>
        <v>1.9655595250849101</v>
      </c>
      <c r="R729" s="24">
        <f t="shared" si="21"/>
        <v>5.0565461875131799E-2</v>
      </c>
    </row>
    <row r="730" spans="1:18" x14ac:dyDescent="0.3">
      <c r="A730" s="24">
        <v>693</v>
      </c>
      <c r="B730" s="24">
        <v>-0.39592814315654601</v>
      </c>
      <c r="C730" s="24">
        <v>1.2452988801532201</v>
      </c>
      <c r="D730" s="24">
        <v>-0.261290004250951</v>
      </c>
      <c r="E730" s="24">
        <v>0.23065673069930701</v>
      </c>
      <c r="F730" s="24">
        <v>0.77327842796262902</v>
      </c>
      <c r="G730" s="24">
        <v>-0.28827412782060302</v>
      </c>
      <c r="H730" s="24">
        <v>1.4810165280082399</v>
      </c>
      <c r="I730" s="24">
        <v>-0.55235905569648402</v>
      </c>
      <c r="J730" s="24">
        <v>1.7789644530514299</v>
      </c>
      <c r="K730" s="24">
        <v>0.28335049672283702</v>
      </c>
      <c r="L730" s="24">
        <v>-3.2947141856730799</v>
      </c>
      <c r="M730" s="25" cm="1">
        <f t="array" ref="M730">SUMPRODUCT(B730:L730,$B$2:$L$2)</f>
        <v>-0.11542744333143599</v>
      </c>
      <c r="N730" s="25" cm="1">
        <f t="array" ref="N730">SQRT(MMULT(MMULT((B730:L730*$B$3:$L$3),($B$11:$L$21)),TRANSPOSE(B730:L730*$B$3:$L$3)))</f>
        <v>0.69096991877207004</v>
      </c>
      <c r="O730" s="24">
        <f t="shared" si="20"/>
        <v>-0.167051329146952</v>
      </c>
      <c r="P730" s="25" cm="1">
        <f t="array" ref="P730">SUMPRODUCT($B730:$L730,$B$5:$L$5)+SUMPRODUCT($B730:$L730,$B$4:$L$4)*$B$2</f>
        <v>-0.11542744333143599</v>
      </c>
      <c r="Q730" s="25" cm="1">
        <f t="array" ref="Q730">SQRT((SUMPRODUCT($B730:$L730,$B$4:$L$4)^2)*($B$3^2)+SUMPRODUCT(($B730:$L730^2),($B$6:$L$6^2)))</f>
        <v>0.77723923744190504</v>
      </c>
      <c r="R730" s="24">
        <f t="shared" si="21"/>
        <v>-0.148509542198793</v>
      </c>
    </row>
    <row r="731" spans="1:18" x14ac:dyDescent="0.3">
      <c r="A731" s="24">
        <v>694</v>
      </c>
      <c r="B731" s="24">
        <v>1.3593910834635901</v>
      </c>
      <c r="C731" s="24">
        <v>1.8495166510063701</v>
      </c>
      <c r="D731" s="24">
        <v>1.4250489191401301</v>
      </c>
      <c r="E731" s="24">
        <v>-0.67500155799891404</v>
      </c>
      <c r="F731" s="24">
        <v>0.78736073988139599</v>
      </c>
      <c r="G731" s="24">
        <v>1.3898281340273</v>
      </c>
      <c r="H731" s="24">
        <v>1.8698886634584999</v>
      </c>
      <c r="I731" s="24">
        <v>1.0831411909064399</v>
      </c>
      <c r="J731" s="24">
        <v>1.11037698816589</v>
      </c>
      <c r="K731" s="24">
        <v>1.0296890004639501</v>
      </c>
      <c r="L731" s="24">
        <v>-10.229239812514701</v>
      </c>
      <c r="M731" s="25" cm="1">
        <f t="array" ref="M731">SUMPRODUCT(B731:L731,$B$2:$L$2)</f>
        <v>-0.102153548217758</v>
      </c>
      <c r="N731" s="25" cm="1">
        <f t="array" ref="N731">SQRT(MMULT(MMULT((B731:L731*$B$3:$L$3),($B$11:$L$21)),TRANSPOSE(B731:L731*$B$3:$L$3)))</f>
        <v>1.8913265936480701</v>
      </c>
      <c r="O731" s="24">
        <f t="shared" si="20"/>
        <v>-5.4011585603901402E-2</v>
      </c>
      <c r="P731" s="25" cm="1">
        <f t="array" ref="P731">SUMPRODUCT($B731:$L731,$B$5:$L$5)+SUMPRODUCT($B731:$L731,$B$4:$L$4)*$B$2</f>
        <v>-0.102153548217761</v>
      </c>
      <c r="Q731" s="25" cm="1">
        <f t="array" ref="Q731">SQRT((SUMPRODUCT($B731:$L731,$B$4:$L$4)^2)*($B$3^2)+SUMPRODUCT(($B731:$L731^2),($B$6:$L$6^2)))</f>
        <v>2.0675192380555401</v>
      </c>
      <c r="R731" s="24">
        <f t="shared" si="21"/>
        <v>-4.9408753416889099E-2</v>
      </c>
    </row>
    <row r="732" spans="1:18" x14ac:dyDescent="0.3">
      <c r="A732" s="24">
        <v>695</v>
      </c>
      <c r="B732" s="24">
        <v>1.7391515330692799</v>
      </c>
      <c r="C732" s="24">
        <v>1.1064979644289501</v>
      </c>
      <c r="D732" s="24">
        <v>1.52783850618434</v>
      </c>
      <c r="E732" s="24">
        <v>1.86103333027017</v>
      </c>
      <c r="F732" s="24">
        <v>0.716906321635288</v>
      </c>
      <c r="G732" s="24">
        <v>-0.78924845973489899</v>
      </c>
      <c r="H732" s="24">
        <v>0.177733144798214</v>
      </c>
      <c r="I732" s="24">
        <v>4.0606624838102699E-2</v>
      </c>
      <c r="J732" s="24">
        <v>8.76717858779055E-2</v>
      </c>
      <c r="K732" s="24">
        <v>-4.1070008530675002E-2</v>
      </c>
      <c r="L732" s="24">
        <v>-5.4271207428366797</v>
      </c>
      <c r="M732" s="25" cm="1">
        <f t="array" ref="M732">SUMPRODUCT(B732:L732,$B$2:$L$2)</f>
        <v>0.22416016451290099</v>
      </c>
      <c r="N732" s="25" cm="1">
        <f t="array" ref="N732">SQRT(MMULT(MMULT((B732:L732*$B$3:$L$3),($B$11:$L$21)),TRANSPOSE(B732:L732*$B$3:$L$3)))</f>
        <v>1.5435896375896601</v>
      </c>
      <c r="O732" s="24">
        <f t="shared" si="20"/>
        <v>0.14522005010537001</v>
      </c>
      <c r="P732" s="25" cm="1">
        <f t="array" ref="P732">SUMPRODUCT($B732:$L732,$B$5:$L$5)+SUMPRODUCT($B732:$L732,$B$4:$L$4)*$B$2</f>
        <v>0.2241601645129</v>
      </c>
      <c r="Q732" s="25" cm="1">
        <f t="array" ref="Q732">SQRT((SUMPRODUCT($B732:$L732,$B$4:$L$4)^2)*($B$3^2)+SUMPRODUCT(($B732:$L732^2),($B$6:$L$6^2)))</f>
        <v>1.4853953533796</v>
      </c>
      <c r="R732" s="24">
        <f t="shared" si="21"/>
        <v>0.15090942892939899</v>
      </c>
    </row>
    <row r="733" spans="1:18" x14ac:dyDescent="0.3">
      <c r="A733" s="24">
        <v>696</v>
      </c>
      <c r="B733" s="24">
        <v>1.4904223705217801</v>
      </c>
      <c r="C733" s="24">
        <v>0.52949400596391505</v>
      </c>
      <c r="D733" s="24">
        <v>0.35621304748319599</v>
      </c>
      <c r="E733" s="24">
        <v>-0.62980870910685605</v>
      </c>
      <c r="F733" s="24">
        <v>0.41525098762831297</v>
      </c>
      <c r="G733" s="24">
        <v>1.77013752710099</v>
      </c>
      <c r="H733" s="24">
        <v>1.25319720959212E-2</v>
      </c>
      <c r="I733" s="24">
        <v>0.16507850670249</v>
      </c>
      <c r="J733" s="24">
        <v>0.16828399031264701</v>
      </c>
      <c r="K733" s="24">
        <v>1.6905650884046</v>
      </c>
      <c r="L733" s="24">
        <v>-4.9681687871069897</v>
      </c>
      <c r="M733" s="25" cm="1">
        <f t="array" ref="M733">SUMPRODUCT(B733:L733,$B$2:$L$2)</f>
        <v>-8.2508576319042501E-2</v>
      </c>
      <c r="N733" s="25" cm="1">
        <f t="array" ref="N733">SQRT(MMULT(MMULT((B733:L733*$B$3:$L$3),($B$11:$L$21)),TRANSPOSE(B733:L733*$B$3:$L$3)))</f>
        <v>0.82803816412856102</v>
      </c>
      <c r="O733" s="24">
        <f t="shared" si="20"/>
        <v>-9.9643446272643293E-2</v>
      </c>
      <c r="P733" s="25" cm="1">
        <f t="array" ref="P733">SUMPRODUCT($B733:$L733,$B$5:$L$5)+SUMPRODUCT($B733:$L733,$B$4:$L$4)*$B$2</f>
        <v>-8.2508576319044402E-2</v>
      </c>
      <c r="Q733" s="25" cm="1">
        <f t="array" ref="Q733">SQRT((SUMPRODUCT($B733:$L733,$B$4:$L$4)^2)*($B$3^2)+SUMPRODUCT(($B733:$L733^2),($B$6:$L$6^2)))</f>
        <v>0.96692071921325295</v>
      </c>
      <c r="R733" s="24">
        <f t="shared" si="21"/>
        <v>-8.5331273474187799E-2</v>
      </c>
    </row>
    <row r="734" spans="1:18" x14ac:dyDescent="0.3">
      <c r="A734" s="24">
        <v>697</v>
      </c>
      <c r="B734" s="24">
        <v>1.8957590462801199</v>
      </c>
      <c r="C734" s="24">
        <v>1.3137751117088201</v>
      </c>
      <c r="D734" s="24">
        <v>1.73622952636423</v>
      </c>
      <c r="E734" s="24">
        <v>1.4064648951251999</v>
      </c>
      <c r="F734" s="24">
        <v>1.9189634028262801</v>
      </c>
      <c r="G734" s="24">
        <v>-0.24897126219471899</v>
      </c>
      <c r="H734" s="24">
        <v>1.89216835732209</v>
      </c>
      <c r="I734" s="24">
        <v>1.4899184614530301</v>
      </c>
      <c r="J734" s="24">
        <v>1.9634909082426999</v>
      </c>
      <c r="K734" s="24">
        <v>0.124245124996991</v>
      </c>
      <c r="L734" s="24">
        <v>-12.4920435721247</v>
      </c>
      <c r="M734" s="25" cm="1">
        <f t="array" ref="M734">SUMPRODUCT(B734:L734,$B$2:$L$2)</f>
        <v>-7.8161735695413598E-2</v>
      </c>
      <c r="N734" s="25" cm="1">
        <f t="array" ref="N734">SQRT(MMULT(MMULT((B734:L734*$B$3:$L$3),($B$11:$L$21)),TRANSPOSE(B734:L734*$B$3:$L$3)))</f>
        <v>2.3537781630360799</v>
      </c>
      <c r="O734" s="24">
        <f t="shared" si="20"/>
        <v>-3.3206925326639401E-2</v>
      </c>
      <c r="P734" s="25" cm="1">
        <f t="array" ref="P734">SUMPRODUCT($B734:$L734,$B$5:$L$5)+SUMPRODUCT($B734:$L734,$B$4:$L$4)*$B$2</f>
        <v>-7.8161735695418594E-2</v>
      </c>
      <c r="Q734" s="25" cm="1">
        <f t="array" ref="Q734">SQRT((SUMPRODUCT($B734:$L734,$B$4:$L$4)^2)*($B$3^2)+SUMPRODUCT(($B734:$L734^2),($B$6:$L$6^2)))</f>
        <v>2.49076675712059</v>
      </c>
      <c r="R734" s="24">
        <f t="shared" si="21"/>
        <v>-3.1380592129700798E-2</v>
      </c>
    </row>
    <row r="735" spans="1:18" x14ac:dyDescent="0.3">
      <c r="A735" s="24">
        <v>698</v>
      </c>
      <c r="B735" s="24">
        <v>0.16314951239969</v>
      </c>
      <c r="C735" s="24">
        <v>-0.74892893828889995</v>
      </c>
      <c r="D735" s="24">
        <v>0.106295660692317</v>
      </c>
      <c r="E735" s="24">
        <v>-0.238458733882459</v>
      </c>
      <c r="F735" s="24">
        <v>0.31512823183343502</v>
      </c>
      <c r="G735" s="24">
        <v>-0.72027287025433395</v>
      </c>
      <c r="H735" s="24">
        <v>1.8769842308417</v>
      </c>
      <c r="I735" s="24">
        <v>-0.81274019890430105</v>
      </c>
      <c r="J735" s="24">
        <v>0.164761733276096</v>
      </c>
      <c r="K735" s="24">
        <v>0.39610167802656299</v>
      </c>
      <c r="L735" s="24">
        <v>0.49797969426019401</v>
      </c>
      <c r="M735" s="25" cm="1">
        <f t="array" ref="M735">SUMPRODUCT(B735:L735,$B$2:$L$2)</f>
        <v>1.7499988618104E-2</v>
      </c>
      <c r="N735" s="25" cm="1">
        <f t="array" ref="N735">SQRT(MMULT(MMULT((B735:L735*$B$3:$L$3),($B$11:$L$21)),TRANSPOSE(B735:L735*$B$3:$L$3)))</f>
        <v>0.360446166190041</v>
      </c>
      <c r="O735" s="24">
        <f t="shared" si="20"/>
        <v>4.8550907901396101E-2</v>
      </c>
      <c r="P735" s="25" cm="1">
        <f t="array" ref="P735">SUMPRODUCT($B735:$L735,$B$5:$L$5)+SUMPRODUCT($B735:$L735,$B$4:$L$4)*$B$2</f>
        <v>1.7499988618104201E-2</v>
      </c>
      <c r="Q735" s="25" cm="1">
        <f t="array" ref="Q735">SQRT((SUMPRODUCT($B735:$L735,$B$4:$L$4)^2)*($B$3^2)+SUMPRODUCT(($B735:$L735^2),($B$6:$L$6^2)))</f>
        <v>0.475349495377002</v>
      </c>
      <c r="R735" s="24">
        <f t="shared" si="21"/>
        <v>3.6814993574832602E-2</v>
      </c>
    </row>
    <row r="736" spans="1:18" x14ac:dyDescent="0.3">
      <c r="A736" s="24">
        <v>699</v>
      </c>
      <c r="B736" s="24">
        <v>0.45183492924933399</v>
      </c>
      <c r="C736" s="24">
        <v>0.27089112271153698</v>
      </c>
      <c r="D736" s="24">
        <v>1.7991795651434901</v>
      </c>
      <c r="E736" s="24">
        <v>1.26155329463069</v>
      </c>
      <c r="F736" s="24">
        <v>0.359210261606421</v>
      </c>
      <c r="G736" s="24">
        <v>1.5948336261285401</v>
      </c>
      <c r="H736" s="24">
        <v>1.0213320363405001</v>
      </c>
      <c r="I736" s="24">
        <v>1.8331535964310199</v>
      </c>
      <c r="J736" s="24">
        <v>-0.65242992479304196</v>
      </c>
      <c r="K736" s="24">
        <v>1.99291238641697</v>
      </c>
      <c r="L736" s="24">
        <v>-8.9324708938654602</v>
      </c>
      <c r="M736" s="25" cm="1">
        <f t="array" ref="M736">SUMPRODUCT(B736:L736,$B$2:$L$2)</f>
        <v>6.8304694545664499E-2</v>
      </c>
      <c r="N736" s="25" cm="1">
        <f t="array" ref="N736">SQRT(MMULT(MMULT((B736:L736*$B$3:$L$3),($B$11:$L$21)),TRANSPOSE(B736:L736*$B$3:$L$3)))</f>
        <v>1.8996333546494799</v>
      </c>
      <c r="O736" s="24">
        <f t="shared" si="20"/>
        <v>3.59567778584663E-2</v>
      </c>
      <c r="P736" s="25" cm="1">
        <f t="array" ref="P736">SUMPRODUCT($B736:$L736,$B$5:$L$5)+SUMPRODUCT($B736:$L736,$B$4:$L$4)*$B$2</f>
        <v>6.8304694545659503E-2</v>
      </c>
      <c r="Q736" s="25" cm="1">
        <f t="array" ref="Q736">SQRT((SUMPRODUCT($B736:$L736,$B$4:$L$4)^2)*($B$3^2)+SUMPRODUCT(($B736:$L736^2),($B$6:$L$6^2)))</f>
        <v>1.99829016020374</v>
      </c>
      <c r="R736" s="24">
        <f t="shared" si="21"/>
        <v>3.4181569776981398E-2</v>
      </c>
    </row>
    <row r="737" spans="1:18" x14ac:dyDescent="0.3">
      <c r="A737" s="24">
        <v>700</v>
      </c>
      <c r="B737" s="24">
        <v>-0.20216013134645999</v>
      </c>
      <c r="C737" s="24">
        <v>0.59879493336991196</v>
      </c>
      <c r="D737" s="24">
        <v>1.00671959783622</v>
      </c>
      <c r="E737" s="24">
        <v>-0.92816511081380404</v>
      </c>
      <c r="F737" s="24">
        <v>1.09937612195695</v>
      </c>
      <c r="G737" s="24">
        <v>-0.45052341674325502</v>
      </c>
      <c r="H737" s="24">
        <v>0.83248931762727396</v>
      </c>
      <c r="I737" s="24">
        <v>1.30537671389646</v>
      </c>
      <c r="J737" s="24">
        <v>-0.93758506786218898</v>
      </c>
      <c r="K737" s="24">
        <v>1.7468270150517899</v>
      </c>
      <c r="L737" s="24">
        <v>-3.0711499729728899</v>
      </c>
      <c r="M737" s="25" cm="1">
        <f t="array" ref="M737">SUMPRODUCT(B737:L737,$B$2:$L$2)</f>
        <v>0.19428784561635701</v>
      </c>
      <c r="N737" s="25" cm="1">
        <f t="array" ref="N737">SQRT(MMULT(MMULT((B737:L737*$B$3:$L$3),($B$11:$L$21)),TRANSPOSE(B737:L737*$B$3:$L$3)))</f>
        <v>0.87844857716664604</v>
      </c>
      <c r="O737" s="24">
        <f t="shared" si="20"/>
        <v>0.22117156389849699</v>
      </c>
      <c r="P737" s="25" cm="1">
        <f t="array" ref="P737">SUMPRODUCT($B737:$L737,$B$5:$L$5)+SUMPRODUCT($B737:$L737,$B$4:$L$4)*$B$2</f>
        <v>0.19428784561635701</v>
      </c>
      <c r="Q737" s="25" cm="1">
        <f t="array" ref="Q737">SQRT((SUMPRODUCT($B737:$L737,$B$4:$L$4)^2)*($B$3^2)+SUMPRODUCT(($B737:$L737^2),($B$6:$L$6^2)))</f>
        <v>1.01091189075098</v>
      </c>
      <c r="R737" s="24">
        <f t="shared" si="21"/>
        <v>0.19219068189219199</v>
      </c>
    </row>
    <row r="738" spans="1:18" x14ac:dyDescent="0.3">
      <c r="A738" s="24">
        <v>701</v>
      </c>
      <c r="B738" s="24">
        <v>1.86593826656192</v>
      </c>
      <c r="C738" s="24">
        <v>-0.12734963184862599</v>
      </c>
      <c r="D738" s="24">
        <v>1.8994247088890599</v>
      </c>
      <c r="E738" s="24">
        <v>2.16570473245263E-2</v>
      </c>
      <c r="F738" s="24">
        <v>1.09836471856452</v>
      </c>
      <c r="G738" s="24">
        <v>-0.30541573964521301</v>
      </c>
      <c r="H738" s="24">
        <v>-0.208170929627262</v>
      </c>
      <c r="I738" s="24">
        <v>0.37772989372874299</v>
      </c>
      <c r="J738" s="24">
        <v>0.14192514959248601</v>
      </c>
      <c r="K738" s="24">
        <v>1.0874445362887999</v>
      </c>
      <c r="L738" s="24">
        <v>-4.8515480198289698</v>
      </c>
      <c r="M738" s="25" cm="1">
        <f t="array" ref="M738">SUMPRODUCT(B738:L738,$B$2:$L$2)</f>
        <v>0.251701861219019</v>
      </c>
      <c r="N738" s="25" cm="1">
        <f t="array" ref="N738">SQRT(MMULT(MMULT((B738:L738*$B$3:$L$3),($B$11:$L$21)),TRANSPOSE(B738:L738*$B$3:$L$3)))</f>
        <v>1.3558090201933399</v>
      </c>
      <c r="O738" s="24">
        <f t="shared" si="20"/>
        <v>0.18564698823373099</v>
      </c>
      <c r="P738" s="25" cm="1">
        <f t="array" ref="P738">SUMPRODUCT($B738:$L738,$B$5:$L$5)+SUMPRODUCT($B738:$L738,$B$4:$L$4)*$B$2</f>
        <v>0.251701861219017</v>
      </c>
      <c r="Q738" s="25" cm="1">
        <f t="array" ref="Q738">SQRT((SUMPRODUCT($B738:$L738,$B$4:$L$4)^2)*($B$3^2)+SUMPRODUCT(($B738:$L738^2),($B$6:$L$6^2)))</f>
        <v>1.45530865865682</v>
      </c>
      <c r="R738" s="24">
        <f t="shared" si="21"/>
        <v>0.17295427998849799</v>
      </c>
    </row>
    <row r="739" spans="1:18" x14ac:dyDescent="0.3">
      <c r="A739" s="24">
        <v>702</v>
      </c>
      <c r="B739" s="24">
        <v>1.82949913499307</v>
      </c>
      <c r="C739" s="24">
        <v>-0.241062168205391</v>
      </c>
      <c r="D739" s="24">
        <v>-0.94886604165920396</v>
      </c>
      <c r="E739" s="24">
        <v>0.43863517125582102</v>
      </c>
      <c r="F739" s="24">
        <v>0.221065512877408</v>
      </c>
      <c r="G739" s="24">
        <v>1.96075457611287</v>
      </c>
      <c r="H739" s="24">
        <v>1.9490213932499401</v>
      </c>
      <c r="I739" s="24">
        <v>1.65287744290264</v>
      </c>
      <c r="J739" s="24">
        <v>-0.75509625948048598</v>
      </c>
      <c r="K739" s="24">
        <v>0.56251818166006096</v>
      </c>
      <c r="L739" s="24">
        <v>-5.6693469437067199</v>
      </c>
      <c r="M739" s="25" cm="1">
        <f t="array" ref="M739">SUMPRODUCT(B739:L739,$B$2:$L$2)</f>
        <v>-0.39636044287953198</v>
      </c>
      <c r="N739" s="25" cm="1">
        <f t="array" ref="N739">SQRT(MMULT(MMULT((B739:L739*$B$3:$L$3),($B$11:$L$21)),TRANSPOSE(B739:L739*$B$3:$L$3)))</f>
        <v>1.53431332324123</v>
      </c>
      <c r="O739" s="24">
        <f t="shared" si="20"/>
        <v>-0.25833083560939302</v>
      </c>
      <c r="P739" s="25" cm="1">
        <f t="array" ref="P739">SUMPRODUCT($B739:$L739,$B$5:$L$5)+SUMPRODUCT($B739:$L739,$B$4:$L$4)*$B$2</f>
        <v>-0.39636044287953598</v>
      </c>
      <c r="Q739" s="25" cm="1">
        <f t="array" ref="Q739">SQRT((SUMPRODUCT($B739:$L739,$B$4:$L$4)^2)*($B$3^2)+SUMPRODUCT(($B739:$L739^2),($B$6:$L$6^2)))</f>
        <v>1.2735497199605801</v>
      </c>
      <c r="R739" s="24">
        <f t="shared" si="21"/>
        <v>-0.31122494604435602</v>
      </c>
    </row>
    <row r="740" spans="1:18" x14ac:dyDescent="0.3">
      <c r="A740" s="24">
        <v>703</v>
      </c>
      <c r="B740" s="24">
        <v>0.39310390478999802</v>
      </c>
      <c r="C740" s="24">
        <v>-0.85773138850876196</v>
      </c>
      <c r="D740" s="24">
        <v>-0.75637147815870498</v>
      </c>
      <c r="E740" s="24">
        <v>0.57638993159127405</v>
      </c>
      <c r="F740" s="24">
        <v>0.34070000990845101</v>
      </c>
      <c r="G740" s="24">
        <v>1.71735127670485</v>
      </c>
      <c r="H740" s="24">
        <v>0.71689036245388404</v>
      </c>
      <c r="I740" s="24">
        <v>-0.91921752882032504</v>
      </c>
      <c r="J740" s="24">
        <v>3.2390373412225303E-2</v>
      </c>
      <c r="K740" s="24">
        <v>1.2361132537747099</v>
      </c>
      <c r="L740" s="24">
        <v>-1.4796187171476101</v>
      </c>
      <c r="M740" s="25" cm="1">
        <f t="array" ref="M740">SUMPRODUCT(B740:L740,$B$2:$L$2)</f>
        <v>-0.19700332932199899</v>
      </c>
      <c r="N740" s="25" cm="1">
        <f t="array" ref="N740">SQRT(MMULT(MMULT((B740:L740*$B$3:$L$3),($B$11:$L$21)),TRANSPOSE(B740:L740*$B$3:$L$3)))</f>
        <v>0.73306396305060695</v>
      </c>
      <c r="O740" s="24">
        <f t="shared" si="20"/>
        <v>-0.26873961789388801</v>
      </c>
      <c r="P740" s="25" cm="1">
        <f t="array" ref="P740">SUMPRODUCT($B740:$L740,$B$5:$L$5)+SUMPRODUCT($B740:$L740,$B$4:$L$4)*$B$2</f>
        <v>-0.19700332932200201</v>
      </c>
      <c r="Q740" s="25" cm="1">
        <f t="array" ref="Q740">SQRT((SUMPRODUCT($B740:$L740,$B$4:$L$4)^2)*($B$3^2)+SUMPRODUCT(($B740:$L740^2),($B$6:$L$6^2)))</f>
        <v>0.717805532746565</v>
      </c>
      <c r="R740" s="24">
        <f t="shared" si="21"/>
        <v>-0.274452230213663</v>
      </c>
    </row>
    <row r="741" spans="1:18" x14ac:dyDescent="0.3">
      <c r="A741" s="24">
        <v>704</v>
      </c>
      <c r="B741" s="24">
        <v>-0.93430412566410403</v>
      </c>
      <c r="C741" s="24">
        <v>1.80976576076134</v>
      </c>
      <c r="D741" s="24">
        <v>0.39758444809632898</v>
      </c>
      <c r="E741" s="24">
        <v>0.14382273018751099</v>
      </c>
      <c r="F741" s="24">
        <v>-0.56449929557341105</v>
      </c>
      <c r="G741" s="24">
        <v>1.1019851474054201</v>
      </c>
      <c r="H741" s="24">
        <v>0.119253136113308</v>
      </c>
      <c r="I741" s="24">
        <v>-0.95422915032425504</v>
      </c>
      <c r="J741" s="24">
        <v>1.6941685823880599</v>
      </c>
      <c r="K741" s="24">
        <v>0.118009129369586</v>
      </c>
      <c r="L741" s="24">
        <v>-1.93155636275978</v>
      </c>
      <c r="M741" s="25" cm="1">
        <f t="array" ref="M741">SUMPRODUCT(B741:L741,$B$2:$L$2)</f>
        <v>8.70894685569093E-2</v>
      </c>
      <c r="N741" s="25" cm="1">
        <f t="array" ref="N741">SQRT(MMULT(MMULT((B741:L741*$B$3:$L$3),($B$11:$L$21)),TRANSPOSE(B741:L741*$B$3:$L$3)))</f>
        <v>0.65807333547671798</v>
      </c>
      <c r="O741" s="24">
        <f t="shared" si="20"/>
        <v>0.13234006585880001</v>
      </c>
      <c r="P741" s="25" cm="1">
        <f t="array" ref="P741">SUMPRODUCT($B741:$L741,$B$5:$L$5)+SUMPRODUCT($B741:$L741,$B$4:$L$4)*$B$2</f>
        <v>8.7089468556910299E-2</v>
      </c>
      <c r="Q741" s="25" cm="1">
        <f t="array" ref="Q741">SQRT((SUMPRODUCT($B741:$L741,$B$4:$L$4)^2)*($B$3^2)+SUMPRODUCT(($B741:$L741^2),($B$6:$L$6^2)))</f>
        <v>0.776778996835636</v>
      </c>
      <c r="R741" s="24">
        <f t="shared" si="21"/>
        <v>0.112116147464963</v>
      </c>
    </row>
    <row r="742" spans="1:18" x14ac:dyDescent="0.3">
      <c r="A742" s="24">
        <v>705</v>
      </c>
      <c r="B742" s="24">
        <v>1.5579578093061599</v>
      </c>
      <c r="C742" s="24">
        <v>1.2909284187210299</v>
      </c>
      <c r="D742" s="24">
        <v>-0.581995774442151</v>
      </c>
      <c r="E742" s="24">
        <v>-0.55076730200814095</v>
      </c>
      <c r="F742" s="24">
        <v>1.3022445854992799</v>
      </c>
      <c r="G742" s="24">
        <v>0.28135199120112198</v>
      </c>
      <c r="H742" s="24">
        <v>1.51592638667966</v>
      </c>
      <c r="I742" s="24">
        <v>0.57862966946119199</v>
      </c>
      <c r="J742" s="24">
        <v>-0.75588839797811602</v>
      </c>
      <c r="K742" s="24">
        <v>-0.63877709978998198</v>
      </c>
      <c r="L742" s="24">
        <v>-2.99961028665005</v>
      </c>
      <c r="M742" s="25" cm="1">
        <f t="array" ref="M742">SUMPRODUCT(B742:L742,$B$2:$L$2)</f>
        <v>-0.10524283933898</v>
      </c>
      <c r="N742" s="25" cm="1">
        <f t="array" ref="N742">SQRT(MMULT(MMULT((B742:L742*$B$3:$L$3),($B$11:$L$21)),TRANSPOSE(B742:L742*$B$3:$L$3)))</f>
        <v>0.92976480234593695</v>
      </c>
      <c r="O742" s="24">
        <f t="shared" ref="O742:O805" si="22">M742/N742</f>
        <v>-0.113192969956957</v>
      </c>
      <c r="P742" s="25" cm="1">
        <f t="array" ref="P742">SUMPRODUCT($B742:$L742,$B$5:$L$5)+SUMPRODUCT($B742:$L742,$B$4:$L$4)*$B$2</f>
        <v>-0.10524283933898</v>
      </c>
      <c r="Q742" s="25" cm="1">
        <f t="array" ref="Q742">SQRT((SUMPRODUCT($B742:$L742,$B$4:$L$4)^2)*($B$3^2)+SUMPRODUCT(($B742:$L742^2),($B$6:$L$6^2)))</f>
        <v>0.87118819371321599</v>
      </c>
      <c r="R742" s="24">
        <f t="shared" ref="R742:R805" si="23">P742/Q742</f>
        <v>-0.12080379428744301</v>
      </c>
    </row>
    <row r="743" spans="1:18" x14ac:dyDescent="0.3">
      <c r="A743" s="24">
        <v>706</v>
      </c>
      <c r="B743" s="24">
        <v>0.90006572766051496</v>
      </c>
      <c r="C743" s="24">
        <v>-0.16406206692227099</v>
      </c>
      <c r="D743" s="24">
        <v>-0.53847779439900001</v>
      </c>
      <c r="E743" s="24">
        <v>0.71170217068292496</v>
      </c>
      <c r="F743" s="24">
        <v>0.25266114897342101</v>
      </c>
      <c r="G743" s="24">
        <v>0.89401452029585404</v>
      </c>
      <c r="H743" s="24">
        <v>0.87779058472856097</v>
      </c>
      <c r="I743" s="24">
        <v>2.62339331654271E-2</v>
      </c>
      <c r="J743" s="24">
        <v>0.17087164533740001</v>
      </c>
      <c r="K743" s="24">
        <v>0.72271697877903796</v>
      </c>
      <c r="L743" s="24">
        <v>-2.85351684830187</v>
      </c>
      <c r="M743" s="25" cm="1">
        <f t="array" ref="M743">SUMPRODUCT(B743:L743,$B$2:$L$2)</f>
        <v>-0.179112037065281</v>
      </c>
      <c r="N743" s="25" cm="1">
        <f t="array" ref="N743">SQRT(MMULT(MMULT((B743:L743*$B$3:$L$3),($B$11:$L$21)),TRANSPOSE(B743:L743*$B$3:$L$3)))</f>
        <v>0.69829715101074297</v>
      </c>
      <c r="O743" s="24">
        <f t="shared" si="22"/>
        <v>-0.25649830706888499</v>
      </c>
      <c r="P743" s="25" cm="1">
        <f t="array" ref="P743">SUMPRODUCT($B743:$L743,$B$5:$L$5)+SUMPRODUCT($B743:$L743,$B$4:$L$4)*$B$2</f>
        <v>-0.179112037065283</v>
      </c>
      <c r="Q743" s="25" cm="1">
        <f t="array" ref="Q743">SQRT((SUMPRODUCT($B743:$L743,$B$4:$L$4)^2)*($B$3^2)+SUMPRODUCT(($B743:$L743^2),($B$6:$L$6^2)))</f>
        <v>0.6364990007104</v>
      </c>
      <c r="R743" s="24">
        <f t="shared" si="23"/>
        <v>-0.28140191400988002</v>
      </c>
    </row>
    <row r="744" spans="1:18" x14ac:dyDescent="0.3">
      <c r="A744" s="24">
        <v>707</v>
      </c>
      <c r="B744" s="24">
        <v>1.4877918404058701</v>
      </c>
      <c r="C744" s="24">
        <v>1.3732148566606099</v>
      </c>
      <c r="D744" s="24">
        <v>1.7768380963513399</v>
      </c>
      <c r="E744" s="24">
        <v>2.5266853089617201E-2</v>
      </c>
      <c r="F744" s="24">
        <v>-0.26591988970570302</v>
      </c>
      <c r="G744" s="24">
        <v>-0.77546315839896596</v>
      </c>
      <c r="H744" s="24">
        <v>1.37589040868403</v>
      </c>
      <c r="I744" s="24">
        <v>1.3121135315966399</v>
      </c>
      <c r="J744" s="24">
        <v>-0.16134670735436099</v>
      </c>
      <c r="K744" s="24">
        <v>0.21557157604319799</v>
      </c>
      <c r="L744" s="24">
        <v>-5.3639574073722702</v>
      </c>
      <c r="M744" s="25" cm="1">
        <f t="array" ref="M744">SUMPRODUCT(B744:L744,$B$2:$L$2)</f>
        <v>0.19281714451121401</v>
      </c>
      <c r="N744" s="25" cm="1">
        <f t="array" ref="N744">SQRT(MMULT(MMULT((B744:L744*$B$3:$L$3),($B$11:$L$21)),TRANSPOSE(B744:L744*$B$3:$L$3)))</f>
        <v>1.50714630133713</v>
      </c>
      <c r="O744" s="24">
        <f t="shared" si="22"/>
        <v>0.12793525375748099</v>
      </c>
      <c r="P744" s="25" cm="1">
        <f t="array" ref="P744">SUMPRODUCT($B744:$L744,$B$5:$L$5)+SUMPRODUCT($B744:$L744,$B$4:$L$4)*$B$2</f>
        <v>0.19281714451121401</v>
      </c>
      <c r="Q744" s="25" cm="1">
        <f t="array" ref="Q744">SQRT((SUMPRODUCT($B744:$L744,$B$4:$L$4)^2)*($B$3^2)+SUMPRODUCT(($B744:$L744^2),($B$6:$L$6^2)))</f>
        <v>1.5772878538103501</v>
      </c>
      <c r="R744" s="24">
        <f t="shared" si="23"/>
        <v>0.12224600858075101</v>
      </c>
    </row>
    <row r="745" spans="1:18" x14ac:dyDescent="0.3">
      <c r="A745" s="24">
        <v>708</v>
      </c>
      <c r="B745" s="24">
        <v>-0.44170750368758699</v>
      </c>
      <c r="C745" s="24">
        <v>-8.2559817665270901E-2</v>
      </c>
      <c r="D745" s="24">
        <v>0.35958669417209499</v>
      </c>
      <c r="E745" s="24">
        <v>-0.43789072342454899</v>
      </c>
      <c r="F745" s="24">
        <v>0.82769767535177896</v>
      </c>
      <c r="G745" s="24">
        <v>1.33874139301393</v>
      </c>
      <c r="H745" s="24">
        <v>-0.85285307374563502</v>
      </c>
      <c r="I745" s="24">
        <v>1.1194222062121499</v>
      </c>
      <c r="J745" s="24">
        <v>1.1703007588657599</v>
      </c>
      <c r="K745" s="24">
        <v>0.17552263790202299</v>
      </c>
      <c r="L745" s="24">
        <v>-2.1762602469946901</v>
      </c>
      <c r="M745" s="25" cm="1">
        <f t="array" ref="M745">SUMPRODUCT(B745:L745,$B$2:$L$2)</f>
        <v>0.11504245565292801</v>
      </c>
      <c r="N745" s="25" cm="1">
        <f t="array" ref="N745">SQRT(MMULT(MMULT((B745:L745*$B$3:$L$3),($B$11:$L$21)),TRANSPOSE(B745:L745*$B$3:$L$3)))</f>
        <v>0.56513885231195904</v>
      </c>
      <c r="O745" s="24">
        <f t="shared" si="22"/>
        <v>0.20356493839043999</v>
      </c>
      <c r="P745" s="25" cm="1">
        <f t="array" ref="P745">SUMPRODUCT($B745:$L745,$B$5:$L$5)+SUMPRODUCT($B745:$L745,$B$4:$L$4)*$B$2</f>
        <v>0.11504245565292601</v>
      </c>
      <c r="Q745" s="25" cm="1">
        <f t="array" ref="Q745">SQRT((SUMPRODUCT($B745:$L745,$B$4:$L$4)^2)*($B$3^2)+SUMPRODUCT(($B745:$L745^2),($B$6:$L$6^2)))</f>
        <v>0.65531534226557497</v>
      </c>
      <c r="R745" s="24">
        <f t="shared" si="23"/>
        <v>0.175552818975973</v>
      </c>
    </row>
    <row r="746" spans="1:18" x14ac:dyDescent="0.3">
      <c r="A746" s="24">
        <v>709</v>
      </c>
      <c r="B746" s="24">
        <v>-0.25958914747552297</v>
      </c>
      <c r="C746" s="24">
        <v>-0.72769665578981502</v>
      </c>
      <c r="D746" s="24">
        <v>-0.40173774158778902</v>
      </c>
      <c r="E746" s="24">
        <v>-0.40571075927560302</v>
      </c>
      <c r="F746" s="24">
        <v>1.5038429988655</v>
      </c>
      <c r="G746" s="24">
        <v>1.44809903844407</v>
      </c>
      <c r="H746" s="24">
        <v>0.99062787525011298</v>
      </c>
      <c r="I746" s="24">
        <v>0.44351812035875399</v>
      </c>
      <c r="J746" s="24">
        <v>1.13618238860504</v>
      </c>
      <c r="K746" s="24">
        <v>1.84146909083638</v>
      </c>
      <c r="L746" s="24">
        <v>-4.5690052082311299</v>
      </c>
      <c r="M746" s="25" cm="1">
        <f t="array" ref="M746">SUMPRODUCT(B746:L746,$B$2:$L$2)</f>
        <v>-0.23569551231333399</v>
      </c>
      <c r="N746" s="25" cm="1">
        <f t="array" ref="N746">SQRT(MMULT(MMULT((B746:L746*$B$3:$L$3),($B$11:$L$21)),TRANSPOSE(B746:L746*$B$3:$L$3)))</f>
        <v>0.945177801193267</v>
      </c>
      <c r="O746" s="24">
        <f t="shared" si="22"/>
        <v>-0.24936632241655801</v>
      </c>
      <c r="P746" s="25" cm="1">
        <f t="array" ref="P746">SUMPRODUCT($B746:$L746,$B$5:$L$5)+SUMPRODUCT($B746:$L746,$B$4:$L$4)*$B$2</f>
        <v>-0.23569551231333699</v>
      </c>
      <c r="Q746" s="25" cm="1">
        <f t="array" ref="Q746">SQRT((SUMPRODUCT($B746:$L746,$B$4:$L$4)^2)*($B$3^2)+SUMPRODUCT(($B746:$L746^2),($B$6:$L$6^2)))</f>
        <v>0.94116821035389797</v>
      </c>
      <c r="R746" s="24">
        <f t="shared" si="23"/>
        <v>-0.25042867971997401</v>
      </c>
    </row>
    <row r="747" spans="1:18" x14ac:dyDescent="0.3">
      <c r="A747" s="24">
        <v>710</v>
      </c>
      <c r="B747" s="24">
        <v>-0.92830233384577099</v>
      </c>
      <c r="C747" s="24">
        <v>1.14683345364723</v>
      </c>
      <c r="D747" s="24">
        <v>0.55123826287980005</v>
      </c>
      <c r="E747" s="24">
        <v>-0.94530000462090802</v>
      </c>
      <c r="F747" s="24">
        <v>1.64586346550382</v>
      </c>
      <c r="G747" s="24">
        <v>-0.83096645000652702</v>
      </c>
      <c r="H747" s="24">
        <v>-0.42122424794355301</v>
      </c>
      <c r="I747" s="24">
        <v>-0.58927578609170495</v>
      </c>
      <c r="J747" s="24">
        <v>1.5550162434641299</v>
      </c>
      <c r="K747" s="24">
        <v>-0.41676105901828803</v>
      </c>
      <c r="L747" s="24">
        <v>0.23287845603177401</v>
      </c>
      <c r="M747" s="25" cm="1">
        <f t="array" ref="M747">SUMPRODUCT(B747:L747,$B$2:$L$2)</f>
        <v>0.29402161572048102</v>
      </c>
      <c r="N747" s="25" cm="1">
        <f t="array" ref="N747">SQRT(MMULT(MMULT((B747:L747*$B$3:$L$3),($B$11:$L$21)),TRANSPOSE(B747:L747*$B$3:$L$3)))</f>
        <v>0.74761243991767101</v>
      </c>
      <c r="O747" s="24">
        <f t="shared" si="22"/>
        <v>0.393280796334608</v>
      </c>
      <c r="P747" s="25" cm="1">
        <f t="array" ref="P747">SUMPRODUCT($B747:$L747,$B$5:$L$5)+SUMPRODUCT($B747:$L747,$B$4:$L$4)*$B$2</f>
        <v>0.29402161572048402</v>
      </c>
      <c r="Q747" s="25" cm="1">
        <f t="array" ref="Q747">SQRT((SUMPRODUCT($B747:$L747,$B$4:$L$4)^2)*($B$3^2)+SUMPRODUCT(($B747:$L747^2),($B$6:$L$6^2)))</f>
        <v>0.68580157405026998</v>
      </c>
      <c r="R747" s="24">
        <f t="shared" si="23"/>
        <v>0.428726947918804</v>
      </c>
    </row>
    <row r="748" spans="1:18" x14ac:dyDescent="0.3">
      <c r="A748" s="24">
        <v>711</v>
      </c>
      <c r="B748" s="24">
        <v>-0.83333552092247598</v>
      </c>
      <c r="C748" s="24">
        <v>1.0431531890037</v>
      </c>
      <c r="D748" s="24">
        <v>1.12479679783696</v>
      </c>
      <c r="E748" s="24">
        <v>-0.70739758605820602</v>
      </c>
      <c r="F748" s="24">
        <v>1.7840295850550101</v>
      </c>
      <c r="G748" s="24">
        <v>0.224410426546888</v>
      </c>
      <c r="H748" s="24">
        <v>-0.47068853526270199</v>
      </c>
      <c r="I748" s="24">
        <v>-0.88971522895625998</v>
      </c>
      <c r="J748" s="24">
        <v>1.3210828388861899</v>
      </c>
      <c r="K748" s="24">
        <v>-0.66212072901080798</v>
      </c>
      <c r="L748" s="24">
        <v>-0.93421523711829302</v>
      </c>
      <c r="M748" s="25" cm="1">
        <f t="array" ref="M748">SUMPRODUCT(B748:L748,$B$2:$L$2)</f>
        <v>0.35795886236796898</v>
      </c>
      <c r="N748" s="25" cm="1">
        <f t="array" ref="N748">SQRT(MMULT(MMULT((B748:L748*$B$3:$L$3),($B$11:$L$21)),TRANSPOSE(B748:L748*$B$3:$L$3)))</f>
        <v>0.92356890047997797</v>
      </c>
      <c r="O748" s="24">
        <f t="shared" si="22"/>
        <v>0.38758219574299002</v>
      </c>
      <c r="P748" s="25" cm="1">
        <f t="array" ref="P748">SUMPRODUCT($B748:$L748,$B$5:$L$5)+SUMPRODUCT($B748:$L748,$B$4:$L$4)*$B$2</f>
        <v>0.35795886236797098</v>
      </c>
      <c r="Q748" s="25" cm="1">
        <f t="array" ref="Q748">SQRT((SUMPRODUCT($B748:$L748,$B$4:$L$4)^2)*($B$3^2)+SUMPRODUCT(($B748:$L748^2),($B$6:$L$6^2)))</f>
        <v>0.92424001208752904</v>
      </c>
      <c r="R748" s="24">
        <f t="shared" si="23"/>
        <v>0.38730076353161702</v>
      </c>
    </row>
    <row r="749" spans="1:18" x14ac:dyDescent="0.3">
      <c r="A749" s="24">
        <v>712</v>
      </c>
      <c r="B749" s="24">
        <v>1.0274534030379301</v>
      </c>
      <c r="C749" s="24">
        <v>0.28876494840457501</v>
      </c>
      <c r="D749" s="24">
        <v>0.49637252343386301</v>
      </c>
      <c r="E749" s="24">
        <v>-0.51339028352979299</v>
      </c>
      <c r="F749" s="24">
        <v>1.5033346600598601</v>
      </c>
      <c r="G749" s="24">
        <v>1.2844146485174099</v>
      </c>
      <c r="H749" s="24">
        <v>-0.36726545091063301</v>
      </c>
      <c r="I749" s="24">
        <v>1.5661548469536799</v>
      </c>
      <c r="J749" s="24">
        <v>0.556617253787828</v>
      </c>
      <c r="K749" s="24">
        <v>-0.80257387937472002</v>
      </c>
      <c r="L749" s="24">
        <v>-4.0398826703799999</v>
      </c>
      <c r="M749" s="25" cm="1">
        <f t="array" ref="M749">SUMPRODUCT(B749:L749,$B$2:$L$2)</f>
        <v>9.2439528418005207E-2</v>
      </c>
      <c r="N749" s="25" cm="1">
        <f t="array" ref="N749">SQRT(MMULT(MMULT((B749:L749*$B$3:$L$3),($B$11:$L$21)),TRANSPOSE(B749:L749*$B$3:$L$3)))</f>
        <v>0.96117712698263003</v>
      </c>
      <c r="O749" s="24">
        <f t="shared" si="22"/>
        <v>9.6173250302153401E-2</v>
      </c>
      <c r="P749" s="25" cm="1">
        <f t="array" ref="P749">SUMPRODUCT($B749:$L749,$B$5:$L$5)+SUMPRODUCT($B749:$L749,$B$4:$L$4)*$B$2</f>
        <v>9.2439528418003097E-2</v>
      </c>
      <c r="Q749" s="25" cm="1">
        <f t="array" ref="Q749">SQRT((SUMPRODUCT($B749:$L749,$B$4:$L$4)^2)*($B$3^2)+SUMPRODUCT(($B749:$L749^2),($B$6:$L$6^2)))</f>
        <v>1.0027013762880701</v>
      </c>
      <c r="R749" s="24">
        <f t="shared" si="23"/>
        <v>9.2190487221836606E-2</v>
      </c>
    </row>
    <row r="750" spans="1:18" x14ac:dyDescent="0.3">
      <c r="A750" s="24">
        <v>713</v>
      </c>
      <c r="B750" s="24">
        <v>0.787887486640515</v>
      </c>
      <c r="C750" s="24">
        <v>1.90962464943218</v>
      </c>
      <c r="D750" s="24">
        <v>0.29000905338301303</v>
      </c>
      <c r="E750" s="24">
        <v>-0.66405441865118697</v>
      </c>
      <c r="F750" s="24">
        <v>1.9103555315440099</v>
      </c>
      <c r="G750" s="24">
        <v>1.8755056250387501</v>
      </c>
      <c r="H750" s="24">
        <v>-0.63866335652763995</v>
      </c>
      <c r="I750" s="24">
        <v>0.90459753375134799</v>
      </c>
      <c r="J750" s="24">
        <v>1.97272144183172</v>
      </c>
      <c r="K750" s="24">
        <v>0.24981140355977899</v>
      </c>
      <c r="L750" s="24">
        <v>-7.5977949500024904</v>
      </c>
      <c r="M750" s="25" cm="1">
        <f t="array" ref="M750">SUMPRODUCT(B750:L750,$B$2:$L$2)</f>
        <v>-6.6167636554514603E-2</v>
      </c>
      <c r="N750" s="25" cm="1">
        <f t="array" ref="N750">SQRT(MMULT(MMULT((B750:L750*$B$3:$L$3),($B$11:$L$21)),TRANSPOSE(B750:L750*$B$3:$L$3)))</f>
        <v>1.38884073851214</v>
      </c>
      <c r="O750" s="24">
        <f t="shared" si="22"/>
        <v>-4.7642349997163602E-2</v>
      </c>
      <c r="P750" s="25" cm="1">
        <f t="array" ref="P750">SUMPRODUCT($B750:$L750,$B$5:$L$5)+SUMPRODUCT($B750:$L750,$B$4:$L$4)*$B$2</f>
        <v>-6.6167636554516504E-2</v>
      </c>
      <c r="Q750" s="25" cm="1">
        <f t="array" ref="Q750">SQRT((SUMPRODUCT($B750:$L750,$B$4:$L$4)^2)*($B$3^2)+SUMPRODUCT(($B750:$L750^2),($B$6:$L$6^2)))</f>
        <v>1.53356450564553</v>
      </c>
      <c r="R750" s="24">
        <f t="shared" si="23"/>
        <v>-4.3146301515803599E-2</v>
      </c>
    </row>
    <row r="751" spans="1:18" x14ac:dyDescent="0.3">
      <c r="A751" s="24">
        <v>714</v>
      </c>
      <c r="B751" s="24">
        <v>0.69735179841844097</v>
      </c>
      <c r="C751" s="24">
        <v>8.9134912685184794E-2</v>
      </c>
      <c r="D751" s="24">
        <v>-0.242627138351069</v>
      </c>
      <c r="E751" s="24">
        <v>1.58264902895682</v>
      </c>
      <c r="F751" s="24">
        <v>1.37452811168769</v>
      </c>
      <c r="G751" s="24">
        <v>-0.122735391296144</v>
      </c>
      <c r="H751" s="24">
        <v>1.18779326061994</v>
      </c>
      <c r="I751" s="24">
        <v>-0.93756850686569504</v>
      </c>
      <c r="J751" s="24">
        <v>1.8038951037956299</v>
      </c>
      <c r="K751" s="24">
        <v>1.8340808168704299</v>
      </c>
      <c r="L751" s="24">
        <v>-6.2665019965212299</v>
      </c>
      <c r="M751" s="25" cm="1">
        <f t="array" ref="M751">SUMPRODUCT(B751:L751,$B$2:$L$2)</f>
        <v>-0.26864666238066998</v>
      </c>
      <c r="N751" s="25" cm="1">
        <f t="array" ref="N751">SQRT(MMULT(MMULT((B751:L751*$B$3:$L$3),($B$11:$L$21)),TRANSPOSE(B751:L751*$B$3:$L$3)))</f>
        <v>1.14089604648465</v>
      </c>
      <c r="O751" s="24">
        <f t="shared" si="22"/>
        <v>-0.235469886330511</v>
      </c>
      <c r="P751" s="25" cm="1">
        <f t="array" ref="P751">SUMPRODUCT($B751:$L751,$B$5:$L$5)+SUMPRODUCT($B751:$L751,$B$4:$L$4)*$B$2</f>
        <v>-0.26864666238067197</v>
      </c>
      <c r="Q751" s="25" cm="1">
        <f t="array" ref="Q751">SQRT((SUMPRODUCT($B751:$L751,$B$4:$L$4)^2)*($B$3^2)+SUMPRODUCT(($B751:$L751^2),($B$6:$L$6^2)))</f>
        <v>1.19661463917238</v>
      </c>
      <c r="R751" s="24">
        <f t="shared" si="23"/>
        <v>-0.22450557897777099</v>
      </c>
    </row>
    <row r="752" spans="1:18" x14ac:dyDescent="0.3">
      <c r="A752" s="24">
        <v>715</v>
      </c>
      <c r="B752" s="24">
        <v>1.03626248264003</v>
      </c>
      <c r="C752" s="24">
        <v>1.05123067350843</v>
      </c>
      <c r="D752" s="24">
        <v>1.55795570957427</v>
      </c>
      <c r="E752" s="24">
        <v>-0.165499386388478</v>
      </c>
      <c r="F752" s="24">
        <v>-0.57530214143383795</v>
      </c>
      <c r="G752" s="24">
        <v>0.70042093360184499</v>
      </c>
      <c r="H752" s="24">
        <v>0.90153233027811797</v>
      </c>
      <c r="I752" s="24">
        <v>1.3655336398000599</v>
      </c>
      <c r="J752" s="24">
        <v>1.3422592397905599</v>
      </c>
      <c r="K752" s="24">
        <v>0.69884041409511199</v>
      </c>
      <c r="L752" s="24">
        <v>-6.9132338954661003</v>
      </c>
      <c r="M752" s="25" cm="1">
        <f t="array" ref="M752">SUMPRODUCT(B752:L752,$B$2:$L$2)</f>
        <v>3.8754817621707197E-2</v>
      </c>
      <c r="N752" s="25" cm="1">
        <f t="array" ref="N752">SQRT(MMULT(MMULT((B752:L752*$B$3:$L$3),($B$11:$L$21)),TRANSPOSE(B752:L752*$B$3:$L$3)))</f>
        <v>1.4613538206050201</v>
      </c>
      <c r="O752" s="24">
        <f t="shared" si="22"/>
        <v>2.6519804495849099E-2</v>
      </c>
      <c r="P752" s="25" cm="1">
        <f t="array" ref="P752">SUMPRODUCT($B752:$L752,$B$5:$L$5)+SUMPRODUCT($B752:$L752,$B$4:$L$4)*$B$2</f>
        <v>3.8754817621704803E-2</v>
      </c>
      <c r="Q752" s="25" cm="1">
        <f t="array" ref="Q752">SQRT((SUMPRODUCT($B752:$L752,$B$4:$L$4)^2)*($B$3^2)+SUMPRODUCT(($B752:$L752^2),($B$6:$L$6^2)))</f>
        <v>1.6031925124075199</v>
      </c>
      <c r="R752" s="24">
        <f t="shared" si="23"/>
        <v>2.41735270853446E-2</v>
      </c>
    </row>
    <row r="753" spans="1:18" x14ac:dyDescent="0.3">
      <c r="A753" s="24">
        <v>716</v>
      </c>
      <c r="B753" s="24">
        <v>0.466967382619213</v>
      </c>
      <c r="C753" s="24">
        <v>0.40062112204824302</v>
      </c>
      <c r="D753" s="24">
        <v>1.3069766547869099</v>
      </c>
      <c r="E753" s="24">
        <v>1.5643969036640299</v>
      </c>
      <c r="F753" s="24">
        <v>0.85598611444055295</v>
      </c>
      <c r="G753" s="24">
        <v>0.81721475977799596</v>
      </c>
      <c r="H753" s="24">
        <v>1.1259717697826099</v>
      </c>
      <c r="I753" s="24">
        <v>1.4182439525153101</v>
      </c>
      <c r="J753" s="24">
        <v>-0.54500299753783699</v>
      </c>
      <c r="K753" s="24">
        <v>-3.4431899466224297E-2</v>
      </c>
      <c r="L753" s="24">
        <v>-6.3769437626308001</v>
      </c>
      <c r="M753" s="25" cm="1">
        <f t="array" ref="M753">SUMPRODUCT(B753:L753,$B$2:$L$2)</f>
        <v>0.130207704081786</v>
      </c>
      <c r="N753" s="25" cm="1">
        <f t="array" ref="N753">SQRT(MMULT(MMULT((B753:L753*$B$3:$L$3),($B$11:$L$21)),TRANSPOSE(B753:L753*$B$3:$L$3)))</f>
        <v>1.55288665793667</v>
      </c>
      <c r="O753" s="24">
        <f t="shared" si="22"/>
        <v>8.3848813702085495E-2</v>
      </c>
      <c r="P753" s="25" cm="1">
        <f t="array" ref="P753">SUMPRODUCT($B753:$L753,$B$5:$L$5)+SUMPRODUCT($B753:$L753,$B$4:$L$4)*$B$2</f>
        <v>0.13020770408178201</v>
      </c>
      <c r="Q753" s="25" cm="1">
        <f t="array" ref="Q753">SQRT((SUMPRODUCT($B753:$L753,$B$4:$L$4)^2)*($B$3^2)+SUMPRODUCT(($B753:$L753^2),($B$6:$L$6^2)))</f>
        <v>1.52679506549694</v>
      </c>
      <c r="R753" s="24">
        <f t="shared" si="23"/>
        <v>8.5281716599864998E-2</v>
      </c>
    </row>
    <row r="754" spans="1:18" x14ac:dyDescent="0.3">
      <c r="A754" s="24">
        <v>717</v>
      </c>
      <c r="B754" s="24">
        <v>1.50012898772188</v>
      </c>
      <c r="C754" s="24">
        <v>0.38219841171019497</v>
      </c>
      <c r="D754" s="24">
        <v>1.16969160642334</v>
      </c>
      <c r="E754" s="24">
        <v>-0.37715959895753298</v>
      </c>
      <c r="F754" s="24">
        <v>0.65412997928184902</v>
      </c>
      <c r="G754" s="24">
        <v>0.33017765873626997</v>
      </c>
      <c r="H754" s="24">
        <v>1.50062624140885</v>
      </c>
      <c r="I754" s="24">
        <v>0.997759665984009</v>
      </c>
      <c r="J754" s="24">
        <v>1.2191793000586499</v>
      </c>
      <c r="K754" s="24">
        <v>1.3022029008342499</v>
      </c>
      <c r="L754" s="24">
        <v>-7.6789351532017598</v>
      </c>
      <c r="M754" s="25" cm="1">
        <f t="array" ref="M754">SUMPRODUCT(B754:L754,$B$2:$L$2)</f>
        <v>-8.9588026518220301E-2</v>
      </c>
      <c r="N754" s="25" cm="1">
        <f t="array" ref="N754">SQRT(MMULT(MMULT((B754:L754*$B$3:$L$3),($B$11:$L$21)),TRANSPOSE(B754:L754*$B$3:$L$3)))</f>
        <v>1.34217401308383</v>
      </c>
      <c r="O754" s="24">
        <f t="shared" si="22"/>
        <v>-6.6748443677865199E-2</v>
      </c>
      <c r="P754" s="25" cm="1">
        <f t="array" ref="P754">SUMPRODUCT($B754:$L754,$B$5:$L$5)+SUMPRODUCT($B754:$L754,$B$4:$L$4)*$B$2</f>
        <v>-8.9588026518223299E-2</v>
      </c>
      <c r="Q754" s="25" cm="1">
        <f t="array" ref="Q754">SQRT((SUMPRODUCT($B754:$L754,$B$4:$L$4)^2)*($B$3^2)+SUMPRODUCT(($B754:$L754^2),($B$6:$L$6^2)))</f>
        <v>1.5288358976551599</v>
      </c>
      <c r="R754" s="24">
        <f t="shared" si="23"/>
        <v>-5.8598850704400803E-2</v>
      </c>
    </row>
    <row r="755" spans="1:18" x14ac:dyDescent="0.3">
      <c r="A755" s="24">
        <v>718</v>
      </c>
      <c r="B755" s="24">
        <v>1.38544556423517</v>
      </c>
      <c r="C755" s="24">
        <v>1.25788027148155</v>
      </c>
      <c r="D755" s="24">
        <v>0.197770785569608</v>
      </c>
      <c r="E755" s="24">
        <v>-0.95403207049263306</v>
      </c>
      <c r="F755" s="24">
        <v>0.13114998830465899</v>
      </c>
      <c r="G755" s="24">
        <v>-0.20556553036051201</v>
      </c>
      <c r="H755" s="24">
        <v>0.56055305903095698</v>
      </c>
      <c r="I755" s="24">
        <v>-0.52652910148056797</v>
      </c>
      <c r="J755" s="24">
        <v>1.5185916556660899</v>
      </c>
      <c r="K755" s="24">
        <v>0.48680458889195299</v>
      </c>
      <c r="L755" s="24">
        <v>-2.85206921084627</v>
      </c>
      <c r="M755" s="25" cm="1">
        <f t="array" ref="M755">SUMPRODUCT(B755:L755,$B$2:$L$2)</f>
        <v>-4.8357819654804901E-2</v>
      </c>
      <c r="N755" s="25" cm="1">
        <f t="array" ref="N755">SQRT(MMULT(MMULT((B755:L755*$B$3:$L$3),($B$11:$L$21)),TRANSPOSE(B755:L755*$B$3:$L$3)))</f>
        <v>0.61925135876127202</v>
      </c>
      <c r="O755" s="24">
        <f t="shared" si="22"/>
        <v>-7.8090776823708796E-2</v>
      </c>
      <c r="P755" s="25" cm="1">
        <f t="array" ref="P755">SUMPRODUCT($B755:$L755,$B$5:$L$5)+SUMPRODUCT($B755:$L755,$B$4:$L$4)*$B$2</f>
        <v>-4.8357819654804103E-2</v>
      </c>
      <c r="Q755" s="25" cm="1">
        <f t="array" ref="Q755">SQRT((SUMPRODUCT($B755:$L755,$B$4:$L$4)^2)*($B$3^2)+SUMPRODUCT(($B755:$L755^2),($B$6:$L$6^2)))</f>
        <v>0.70796752600990898</v>
      </c>
      <c r="R755" s="24">
        <f t="shared" si="23"/>
        <v>-6.8305138128789397E-2</v>
      </c>
    </row>
    <row r="756" spans="1:18" x14ac:dyDescent="0.3">
      <c r="A756" s="24">
        <v>719</v>
      </c>
      <c r="B756" s="24">
        <v>0.64582094465977502</v>
      </c>
      <c r="C756" s="24">
        <v>0.27953619490963</v>
      </c>
      <c r="D756" s="24">
        <v>0.41700979679650702</v>
      </c>
      <c r="E756" s="24">
        <v>1.7558310072149701</v>
      </c>
      <c r="F756" s="24">
        <v>-0.11564432366661</v>
      </c>
      <c r="G756" s="24">
        <v>1.2303781438858901</v>
      </c>
      <c r="H756" s="24">
        <v>0.65277410046147799</v>
      </c>
      <c r="I756" s="24">
        <v>-0.30382336872038601</v>
      </c>
      <c r="J756" s="24">
        <v>0.87548963265670199</v>
      </c>
      <c r="K756" s="24">
        <v>-0.26541861930680599</v>
      </c>
      <c r="L756" s="24">
        <v>-4.1719535088911499</v>
      </c>
      <c r="M756" s="25" cm="1">
        <f t="array" ref="M756">SUMPRODUCT(B756:L756,$B$2:$L$2)</f>
        <v>-2.8256650035037901E-2</v>
      </c>
      <c r="N756" s="25" cm="1">
        <f t="array" ref="N756">SQRT(MMULT(MMULT((B756:L756*$B$3:$L$3),($B$11:$L$21)),TRANSPOSE(B756:L756*$B$3:$L$3)))</f>
        <v>0.89766048653201203</v>
      </c>
      <c r="O756" s="24">
        <f t="shared" si="22"/>
        <v>-3.1478103869987201E-2</v>
      </c>
      <c r="P756" s="25" cm="1">
        <f t="array" ref="P756">SUMPRODUCT($B756:$L756,$B$5:$L$5)+SUMPRODUCT($B756:$L756,$B$4:$L$4)*$B$2</f>
        <v>-2.8256650035040499E-2</v>
      </c>
      <c r="Q756" s="25" cm="1">
        <f t="array" ref="Q756">SQRT((SUMPRODUCT($B756:$L756,$B$4:$L$4)^2)*($B$3^2)+SUMPRODUCT(($B756:$L756^2),($B$6:$L$6^2)))</f>
        <v>0.923695851147881</v>
      </c>
      <c r="R756" s="24">
        <f t="shared" si="23"/>
        <v>-3.05908595344732E-2</v>
      </c>
    </row>
    <row r="757" spans="1:18" x14ac:dyDescent="0.3">
      <c r="A757" s="24">
        <v>720</v>
      </c>
      <c r="B757" s="24">
        <v>-5.3951000113296801E-2</v>
      </c>
      <c r="C757" s="24">
        <v>1.6106378511596999</v>
      </c>
      <c r="D757" s="24">
        <v>-0.29571663718521601</v>
      </c>
      <c r="E757" s="24">
        <v>0.55619295065360697</v>
      </c>
      <c r="F757" s="24">
        <v>1.3542968067974399</v>
      </c>
      <c r="G757" s="24">
        <v>-0.208540897509121</v>
      </c>
      <c r="H757" s="24">
        <v>0.13498422905330701</v>
      </c>
      <c r="I757" s="24">
        <v>0.50236985722168204</v>
      </c>
      <c r="J757" s="24">
        <v>0.91266333527228705</v>
      </c>
      <c r="K757" s="24">
        <v>1.0062763303241</v>
      </c>
      <c r="L757" s="24">
        <v>-4.5192128256744901</v>
      </c>
      <c r="M757" s="25" cm="1">
        <f t="array" ref="M757">SUMPRODUCT(B757:L757,$B$2:$L$2)</f>
        <v>-5.7385727553703199E-2</v>
      </c>
      <c r="N757" s="25" cm="1">
        <f t="array" ref="N757">SQRT(MMULT(MMULT((B757:L757*$B$3:$L$3),($B$11:$L$21)),TRANSPOSE(B757:L757*$B$3:$L$3)))</f>
        <v>0.95367060150792504</v>
      </c>
      <c r="O757" s="24">
        <f t="shared" si="22"/>
        <v>-6.01735310525102E-2</v>
      </c>
      <c r="P757" s="25" cm="1">
        <f t="array" ref="P757">SUMPRODUCT($B757:$L757,$B$5:$L$5)+SUMPRODUCT($B757:$L757,$B$4:$L$4)*$B$2</f>
        <v>-5.7385727553703803E-2</v>
      </c>
      <c r="Q757" s="25" cm="1">
        <f t="array" ref="Q757">SQRT((SUMPRODUCT($B757:$L757,$B$4:$L$4)^2)*($B$3^2)+SUMPRODUCT(($B757:$L757^2),($B$6:$L$6^2)))</f>
        <v>0.96695267167885302</v>
      </c>
      <c r="R757" s="24">
        <f t="shared" si="23"/>
        <v>-5.9346986915159897E-2</v>
      </c>
    </row>
    <row r="758" spans="1:18" x14ac:dyDescent="0.3">
      <c r="A758" s="24">
        <v>721</v>
      </c>
      <c r="B758" s="24">
        <v>0.29159781316743699</v>
      </c>
      <c r="C758" s="24">
        <v>0.64633109128367106</v>
      </c>
      <c r="D758" s="24">
        <v>-0.58124476762676003</v>
      </c>
      <c r="E758" s="24">
        <v>0.59837037306237695</v>
      </c>
      <c r="F758" s="24">
        <v>-0.216012849468524</v>
      </c>
      <c r="G758" s="24">
        <v>1.27011198643848</v>
      </c>
      <c r="H758" s="24">
        <v>1.0055665249189201</v>
      </c>
      <c r="I758" s="24">
        <v>1.75737579920928</v>
      </c>
      <c r="J758" s="24">
        <v>-0.68189295208853296</v>
      </c>
      <c r="K758" s="24">
        <v>1.8008072935909201</v>
      </c>
      <c r="L758" s="24">
        <v>-4.8910103124872704</v>
      </c>
      <c r="M758" s="25" cm="1">
        <f t="array" ref="M758">SUMPRODUCT(B758:L758,$B$2:$L$2)</f>
        <v>-0.22494761429028901</v>
      </c>
      <c r="N758" s="25" cm="1">
        <f t="array" ref="N758">SQRT(MMULT(MMULT((B758:L758*$B$3:$L$3),($B$11:$L$21)),TRANSPOSE(B758:L758*$B$3:$L$3)))</f>
        <v>1.2027894070196099</v>
      </c>
      <c r="O758" s="24">
        <f t="shared" si="22"/>
        <v>-0.187021612409845</v>
      </c>
      <c r="P758" s="25" cm="1">
        <f t="array" ref="P758">SUMPRODUCT($B758:$L758,$B$5:$L$5)+SUMPRODUCT($B758:$L758,$B$4:$L$4)*$B$2</f>
        <v>-0.224947614290291</v>
      </c>
      <c r="Q758" s="25" cm="1">
        <f t="array" ref="Q758">SQRT((SUMPRODUCT($B758:$L758,$B$4:$L$4)^2)*($B$3^2)+SUMPRODUCT(($B758:$L758^2),($B$6:$L$6^2)))</f>
        <v>1.0829656315516101</v>
      </c>
      <c r="R758" s="24">
        <f t="shared" si="23"/>
        <v>-0.207714453475314</v>
      </c>
    </row>
    <row r="759" spans="1:18" x14ac:dyDescent="0.3">
      <c r="A759" s="24">
        <v>722</v>
      </c>
      <c r="B759" s="24">
        <v>1.13561608683926</v>
      </c>
      <c r="C759" s="24">
        <v>1.4786366100388999</v>
      </c>
      <c r="D759" s="24">
        <v>0.36338773377195799</v>
      </c>
      <c r="E759" s="24">
        <v>-0.91367103213804601</v>
      </c>
      <c r="F759" s="24">
        <v>1.6538444820851499</v>
      </c>
      <c r="G759" s="24">
        <v>0.52089914046931896</v>
      </c>
      <c r="H759" s="24">
        <v>-0.36682446397693802</v>
      </c>
      <c r="I759" s="24">
        <v>1.3792320964028</v>
      </c>
      <c r="J759" s="24">
        <v>-0.53155596487186596</v>
      </c>
      <c r="K759" s="24">
        <v>1.7757534861150699</v>
      </c>
      <c r="L759" s="24">
        <v>-5.4953181747356004</v>
      </c>
      <c r="M759" s="25" cm="1">
        <f t="array" ref="M759">SUMPRODUCT(B759:L759,$B$2:$L$2)</f>
        <v>3.7488860920327001E-2</v>
      </c>
      <c r="N759" s="25" cm="1">
        <f t="array" ref="N759">SQRT(MMULT(MMULT((B759:L759*$B$3:$L$3),($B$11:$L$21)),TRANSPOSE(B759:L759*$B$3:$L$3)))</f>
        <v>1.11504417818589</v>
      </c>
      <c r="O759" s="24">
        <f t="shared" si="22"/>
        <v>3.3620964670044801E-2</v>
      </c>
      <c r="P759" s="25" cm="1">
        <f t="array" ref="P759">SUMPRODUCT($B759:$L759,$B$5:$L$5)+SUMPRODUCT($B759:$L759,$B$4:$L$4)*$B$2</f>
        <v>3.7488860920326002E-2</v>
      </c>
      <c r="Q759" s="25" cm="1">
        <f t="array" ref="Q759">SQRT((SUMPRODUCT($B759:$L759,$B$4:$L$4)^2)*($B$3^2)+SUMPRODUCT(($B759:$L759^2),($B$6:$L$6^2)))</f>
        <v>1.21651986252773</v>
      </c>
      <c r="R759" s="24">
        <f t="shared" si="23"/>
        <v>3.0816480745682499E-2</v>
      </c>
    </row>
    <row r="760" spans="1:18" x14ac:dyDescent="0.3">
      <c r="A760" s="24">
        <v>723</v>
      </c>
      <c r="B760" s="24">
        <v>1.4994508804253699</v>
      </c>
      <c r="C760" s="24">
        <v>-0.99738722271886004</v>
      </c>
      <c r="D760" s="24">
        <v>1.38348790440708</v>
      </c>
      <c r="E760" s="24">
        <v>0.77322468822679302</v>
      </c>
      <c r="F760" s="24">
        <v>1.3183989645612899</v>
      </c>
      <c r="G760" s="24">
        <v>1.58800592290119</v>
      </c>
      <c r="H760" s="24">
        <v>0.59250672218372502</v>
      </c>
      <c r="I760" s="24">
        <v>0.30241418745473098</v>
      </c>
      <c r="J760" s="24">
        <v>-0.75758552424454495</v>
      </c>
      <c r="K760" s="24">
        <v>0.575117013974211</v>
      </c>
      <c r="L760" s="24">
        <v>-5.2776335371709902</v>
      </c>
      <c r="M760" s="25" cm="1">
        <f t="array" ref="M760">SUMPRODUCT(B760:L760,$B$2:$L$2)</f>
        <v>0.117685022580631</v>
      </c>
      <c r="N760" s="25" cm="1">
        <f t="array" ref="N760">SQRT(MMULT(MMULT((B760:L760*$B$3:$L$3),($B$11:$L$21)),TRANSPOSE(B760:L760*$B$3:$L$3)))</f>
        <v>1.2871284141986601</v>
      </c>
      <c r="O760" s="24">
        <f t="shared" si="22"/>
        <v>9.1432231067557698E-2</v>
      </c>
      <c r="P760" s="25" cm="1">
        <f t="array" ref="P760">SUMPRODUCT($B760:$L760,$B$5:$L$5)+SUMPRODUCT($B760:$L760,$B$4:$L$4)*$B$2</f>
        <v>0.11768502258062701</v>
      </c>
      <c r="Q760" s="25" cm="1">
        <f t="array" ref="Q760">SQRT((SUMPRODUCT($B760:$L760,$B$4:$L$4)^2)*($B$3^2)+SUMPRODUCT(($B760:$L760^2),($B$6:$L$6^2)))</f>
        <v>1.3584818389701601</v>
      </c>
      <c r="R760" s="24">
        <f t="shared" si="23"/>
        <v>8.6629809250775403E-2</v>
      </c>
    </row>
    <row r="761" spans="1:18" x14ac:dyDescent="0.3">
      <c r="A761" s="24">
        <v>724</v>
      </c>
      <c r="B761" s="24">
        <v>0.64437884490896202</v>
      </c>
      <c r="C761" s="24">
        <v>-0.96070939622207596</v>
      </c>
      <c r="D761" s="24">
        <v>0.71029671901746005</v>
      </c>
      <c r="E761" s="24">
        <v>-0.84185845368386902</v>
      </c>
      <c r="F761" s="24">
        <v>-0.26420579786029003</v>
      </c>
      <c r="G761" s="24">
        <v>-0.47666511489143198</v>
      </c>
      <c r="H761" s="24">
        <v>-0.83443491806018399</v>
      </c>
      <c r="I761" s="24">
        <v>6.8246995157515103E-2</v>
      </c>
      <c r="J761" s="24">
        <v>0.22122284594269201</v>
      </c>
      <c r="K761" s="24">
        <v>0.35383538078277199</v>
      </c>
      <c r="L761" s="24">
        <v>2.3798928949084499</v>
      </c>
      <c r="M761" s="25" cm="1">
        <f t="array" ref="M761">SUMPRODUCT(B761:L761,$B$2:$L$2)</f>
        <v>0.27906257440039201</v>
      </c>
      <c r="N761" s="25" cm="1">
        <f t="array" ref="N761">SQRT(MMULT(MMULT((B761:L761*$B$3:$L$3),($B$11:$L$21)),TRANSPOSE(B761:L761*$B$3:$L$3)))</f>
        <v>0.73414733502732699</v>
      </c>
      <c r="O761" s="24">
        <f t="shared" si="22"/>
        <v>0.38011794238823299</v>
      </c>
      <c r="P761" s="25" cm="1">
        <f t="array" ref="P761">SUMPRODUCT($B761:$L761,$B$5:$L$5)+SUMPRODUCT($B761:$L761,$B$4:$L$4)*$B$2</f>
        <v>0.279062574400393</v>
      </c>
      <c r="Q761" s="25" cm="1">
        <f t="array" ref="Q761">SQRT((SUMPRODUCT($B761:$L761,$B$4:$L$4)^2)*($B$3^2)+SUMPRODUCT(($B761:$L761^2),($B$6:$L$6^2)))</f>
        <v>0.67533307051403901</v>
      </c>
      <c r="R761" s="24">
        <f t="shared" si="23"/>
        <v>0.41322213672725999</v>
      </c>
    </row>
    <row r="762" spans="1:18" x14ac:dyDescent="0.3">
      <c r="A762" s="24">
        <v>725</v>
      </c>
      <c r="B762" s="24">
        <v>1.27310000798819</v>
      </c>
      <c r="C762" s="24">
        <v>1.11866939063954</v>
      </c>
      <c r="D762" s="24">
        <v>-3.4470573151018903E-2</v>
      </c>
      <c r="E762" s="24">
        <v>1.6342506924101801</v>
      </c>
      <c r="F762" s="24">
        <v>1.17430405002326</v>
      </c>
      <c r="G762" s="24">
        <v>0.79916800929338605</v>
      </c>
      <c r="H762" s="24">
        <v>1.95068480546014</v>
      </c>
      <c r="I762" s="24">
        <v>-0.58103867956382604</v>
      </c>
      <c r="J762" s="24">
        <v>1.6870454602337299</v>
      </c>
      <c r="K762" s="24">
        <v>1.7331621267487201</v>
      </c>
      <c r="L762" s="24">
        <v>-9.7548752900822997</v>
      </c>
      <c r="M762" s="25" cm="1">
        <f t="array" ref="M762">SUMPRODUCT(B762:L762,$B$2:$L$2)</f>
        <v>-0.37721121807550401</v>
      </c>
      <c r="N762" s="25" cm="1">
        <f t="array" ref="N762">SQRT(MMULT(MMULT((B762:L762*$B$3:$L$3),($B$11:$L$21)),TRANSPOSE(B762:L762*$B$3:$L$3)))</f>
        <v>1.65540610810226</v>
      </c>
      <c r="O762" s="24">
        <f t="shared" si="22"/>
        <v>-0.22786627174399801</v>
      </c>
      <c r="P762" s="25" cm="1">
        <f t="array" ref="P762">SUMPRODUCT($B762:$L762,$B$5:$L$5)+SUMPRODUCT($B762:$L762,$B$4:$L$4)*$B$2</f>
        <v>-0.377211218075508</v>
      </c>
      <c r="Q762" s="25" cm="1">
        <f t="array" ref="Q762">SQRT((SUMPRODUCT($B762:$L762,$B$4:$L$4)^2)*($B$3^2)+SUMPRODUCT(($B762:$L762^2),($B$6:$L$6^2)))</f>
        <v>1.73982674268839</v>
      </c>
      <c r="R762" s="24">
        <f t="shared" si="23"/>
        <v>-0.21680964478833101</v>
      </c>
    </row>
    <row r="763" spans="1:18" x14ac:dyDescent="0.3">
      <c r="A763" s="24">
        <v>726</v>
      </c>
      <c r="B763" s="24">
        <v>0.50811308240945496</v>
      </c>
      <c r="C763" s="24">
        <v>1.8600287704118299</v>
      </c>
      <c r="D763" s="24">
        <v>0.72837732914888398</v>
      </c>
      <c r="E763" s="24">
        <v>1.8899597285707901</v>
      </c>
      <c r="F763" s="24">
        <v>0.31857184071185601</v>
      </c>
      <c r="G763" s="24">
        <v>1.1463115015882599</v>
      </c>
      <c r="H763" s="24">
        <v>1.53700437311288</v>
      </c>
      <c r="I763" s="24">
        <v>-0.76774335013688</v>
      </c>
      <c r="J763" s="24">
        <v>0.136552309539656</v>
      </c>
      <c r="K763" s="24">
        <v>-0.59646653980660103</v>
      </c>
      <c r="L763" s="24">
        <v>-5.7607090455501204</v>
      </c>
      <c r="M763" s="25" cm="1">
        <f t="array" ref="M763">SUMPRODUCT(B763:L763,$B$2:$L$2)</f>
        <v>2.4946743022098899E-2</v>
      </c>
      <c r="N763" s="25" cm="1">
        <f t="array" ref="N763">SQRT(MMULT(MMULT((B763:L763*$B$3:$L$3),($B$11:$L$21)),TRANSPOSE(B763:L763*$B$3:$L$3)))</f>
        <v>1.38248082509729</v>
      </c>
      <c r="O763" s="24">
        <f t="shared" si="22"/>
        <v>1.8044910691866801E-2</v>
      </c>
      <c r="P763" s="25" cm="1">
        <f t="array" ref="P763">SUMPRODUCT($B763:$L763,$B$5:$L$5)+SUMPRODUCT($B763:$L763,$B$4:$L$4)*$B$2</f>
        <v>2.4946743022097699E-2</v>
      </c>
      <c r="Q763" s="25" cm="1">
        <f t="array" ref="Q763">SQRT((SUMPRODUCT($B763:$L763,$B$4:$L$4)^2)*($B$3^2)+SUMPRODUCT(($B763:$L763^2),($B$6:$L$6^2)))</f>
        <v>1.38066457650253</v>
      </c>
      <c r="R763" s="24">
        <f t="shared" si="23"/>
        <v>1.80686485672663E-2</v>
      </c>
    </row>
    <row r="764" spans="1:18" x14ac:dyDescent="0.3">
      <c r="A764" s="24">
        <v>727</v>
      </c>
      <c r="B764" s="24">
        <v>0.21522195028121999</v>
      </c>
      <c r="C764" s="24">
        <v>1.9014942248082001</v>
      </c>
      <c r="D764" s="24">
        <v>0.68505878224440497</v>
      </c>
      <c r="E764" s="24">
        <v>0.68533793289285705</v>
      </c>
      <c r="F764" s="24">
        <v>-0.26049082011109997</v>
      </c>
      <c r="G764" s="24">
        <v>-2.7564973332956402E-2</v>
      </c>
      <c r="H764" s="24">
        <v>-0.32499273543540602</v>
      </c>
      <c r="I764" s="24">
        <v>-0.36715644561870098</v>
      </c>
      <c r="J764" s="24">
        <v>0.37124799117836399</v>
      </c>
      <c r="K764" s="24">
        <v>-0.503842165410057</v>
      </c>
      <c r="L764" s="24">
        <v>-1.3743137414968301</v>
      </c>
      <c r="M764" s="25" cm="1">
        <f t="array" ref="M764">SUMPRODUCT(B764:L764,$B$2:$L$2)</f>
        <v>0.24086677608187601</v>
      </c>
      <c r="N764" s="25" cm="1">
        <f t="array" ref="N764">SQRT(MMULT(MMULT((B764:L764*$B$3:$L$3),($B$11:$L$21)),TRANSPOSE(B764:L764*$B$3:$L$3)))</f>
        <v>0.85432189089212596</v>
      </c>
      <c r="O764" s="24">
        <f t="shared" si="22"/>
        <v>0.28193913634865497</v>
      </c>
      <c r="P764" s="25" cm="1">
        <f t="array" ref="P764">SUMPRODUCT($B764:$L764,$B$5:$L$5)+SUMPRODUCT($B764:$L764,$B$4:$L$4)*$B$2</f>
        <v>0.24086677608187701</v>
      </c>
      <c r="Q764" s="25" cm="1">
        <f t="array" ref="Q764">SQRT((SUMPRODUCT($B764:$L764,$B$4:$L$4)^2)*($B$3^2)+SUMPRODUCT(($B764:$L764^2),($B$6:$L$6^2)))</f>
        <v>0.81563315451489204</v>
      </c>
      <c r="R764" s="24">
        <f t="shared" si="23"/>
        <v>0.29531263503521399</v>
      </c>
    </row>
    <row r="765" spans="1:18" x14ac:dyDescent="0.3">
      <c r="A765" s="24">
        <v>728</v>
      </c>
      <c r="B765" s="24">
        <v>0.58280763082916298</v>
      </c>
      <c r="C765" s="24">
        <v>0.76178831037471895</v>
      </c>
      <c r="D765" s="24">
        <v>1.2904579145974799</v>
      </c>
      <c r="E765" s="24">
        <v>1.9742389210467599</v>
      </c>
      <c r="F765" s="24">
        <v>-0.86138694088434098</v>
      </c>
      <c r="G765" s="24">
        <v>0.75342605819151598</v>
      </c>
      <c r="H765" s="24">
        <v>0.82352452783720798</v>
      </c>
      <c r="I765" s="24">
        <v>-0.33496636990438799</v>
      </c>
      <c r="J765" s="24">
        <v>1.1219451350040099</v>
      </c>
      <c r="K765" s="24">
        <v>1.25912354999049</v>
      </c>
      <c r="L765" s="24">
        <v>-6.3709587370826197</v>
      </c>
      <c r="M765" s="25" cm="1">
        <f t="array" ref="M765">SUMPRODUCT(B765:L765,$B$2:$L$2)</f>
        <v>7.5941354437776302E-3</v>
      </c>
      <c r="N765" s="25" cm="1">
        <f t="array" ref="N765">SQRT(MMULT(MMULT((B765:L765*$B$3:$L$3),($B$11:$L$21)),TRANSPOSE(B765:L765*$B$3:$L$3)))</f>
        <v>1.3389449558240101</v>
      </c>
      <c r="O765" s="24">
        <f t="shared" si="22"/>
        <v>5.6717308734354002E-3</v>
      </c>
      <c r="P765" s="25" cm="1">
        <f t="array" ref="P765">SUMPRODUCT($B765:$L765,$B$5:$L$5)+SUMPRODUCT($B765:$L765,$B$4:$L$4)*$B$2</f>
        <v>7.59413544377482E-3</v>
      </c>
      <c r="Q765" s="25" cm="1">
        <f t="array" ref="Q765">SQRT((SUMPRODUCT($B765:$L765,$B$4:$L$4)^2)*($B$3^2)+SUMPRODUCT(($B765:$L765^2),($B$6:$L$6^2)))</f>
        <v>1.4545839946641299</v>
      </c>
      <c r="R765" s="24">
        <f t="shared" si="23"/>
        <v>5.2208297847580604E-3</v>
      </c>
    </row>
    <row r="766" spans="1:18" x14ac:dyDescent="0.3">
      <c r="A766" s="24">
        <v>729</v>
      </c>
      <c r="B766" s="24">
        <v>1.8245653455016499</v>
      </c>
      <c r="C766" s="24">
        <v>0.16822334788888901</v>
      </c>
      <c r="D766" s="24">
        <v>0.62167255980764802</v>
      </c>
      <c r="E766" s="24">
        <v>1.2296420972356701</v>
      </c>
      <c r="F766" s="24">
        <v>1.24723311720861</v>
      </c>
      <c r="G766" s="24">
        <v>1.9825691793820399</v>
      </c>
      <c r="H766" s="24">
        <v>0.83953419249664296</v>
      </c>
      <c r="I766" s="24">
        <v>1.37714227835388</v>
      </c>
      <c r="J766" s="24">
        <v>0.97641991429154396</v>
      </c>
      <c r="K766" s="24">
        <v>-0.16999590260101499</v>
      </c>
      <c r="L766" s="24">
        <v>-9.0970061295655604</v>
      </c>
      <c r="M766" s="25" cm="1">
        <f t="array" ref="M766">SUMPRODUCT(B766:L766,$B$2:$L$2)</f>
        <v>-0.16345025737871499</v>
      </c>
      <c r="N766" s="25" cm="1">
        <f t="array" ref="N766">SQRT(MMULT(MMULT((B766:L766*$B$3:$L$3),($B$11:$L$21)),TRANSPOSE(B766:L766*$B$3:$L$3)))</f>
        <v>1.7108449405389801</v>
      </c>
      <c r="O766" s="24">
        <f t="shared" si="22"/>
        <v>-9.5537738988328194E-2</v>
      </c>
      <c r="P766" s="25" cm="1">
        <f t="array" ref="P766">SUMPRODUCT($B766:$L766,$B$5:$L$5)+SUMPRODUCT($B766:$L766,$B$4:$L$4)*$B$2</f>
        <v>-0.16345025737872099</v>
      </c>
      <c r="Q766" s="25" cm="1">
        <f t="array" ref="Q766">SQRT((SUMPRODUCT($B766:$L766,$B$4:$L$4)^2)*($B$3^2)+SUMPRODUCT(($B766:$L766^2),($B$6:$L$6^2)))</f>
        <v>1.7116894119144199</v>
      </c>
      <c r="R766" s="24">
        <f t="shared" si="23"/>
        <v>-9.5490604919914707E-2</v>
      </c>
    </row>
    <row r="767" spans="1:18" x14ac:dyDescent="0.3">
      <c r="A767" s="24">
        <v>730</v>
      </c>
      <c r="B767" s="24">
        <v>0.32325019182452702</v>
      </c>
      <c r="C767" s="24">
        <v>1.28634528402864</v>
      </c>
      <c r="D767" s="24">
        <v>1.1807056730997501</v>
      </c>
      <c r="E767" s="24">
        <v>1.8277211088388E-2</v>
      </c>
      <c r="F767" s="24">
        <v>1.9702343457276601</v>
      </c>
      <c r="G767" s="24">
        <v>1.9283988618591199</v>
      </c>
      <c r="H767" s="24">
        <v>0.48720228823065298</v>
      </c>
      <c r="I767" s="24">
        <v>-0.94910917049988197</v>
      </c>
      <c r="J767" s="24">
        <v>1.0865393255033899</v>
      </c>
      <c r="K767" s="24">
        <v>3.6769830654242802E-2</v>
      </c>
      <c r="L767" s="24">
        <v>-6.3686138415164999</v>
      </c>
      <c r="M767" s="25" cm="1">
        <f t="array" ref="M767">SUMPRODUCT(B767:L767,$B$2:$L$2)</f>
        <v>9.9931533312267701E-2</v>
      </c>
      <c r="N767" s="25" cm="1">
        <f t="array" ref="N767">SQRT(MMULT(MMULT((B767:L767*$B$3:$L$3),($B$11:$L$21)),TRANSPOSE(B767:L767*$B$3:$L$3)))</f>
        <v>1.3034585955106901</v>
      </c>
      <c r="O767" s="24">
        <f t="shared" si="22"/>
        <v>7.6666442383706804E-2</v>
      </c>
      <c r="P767" s="25" cm="1">
        <f t="array" ref="P767">SUMPRODUCT($B767:$L767,$B$5:$L$5)+SUMPRODUCT($B767:$L767,$B$4:$L$4)*$B$2</f>
        <v>9.9931533312266202E-2</v>
      </c>
      <c r="Q767" s="25" cm="1">
        <f t="array" ref="Q767">SQRT((SUMPRODUCT($B767:$L767,$B$4:$L$4)^2)*($B$3^2)+SUMPRODUCT(($B767:$L767^2),($B$6:$L$6^2)))</f>
        <v>1.47592158357291</v>
      </c>
      <c r="R767" s="24">
        <f t="shared" si="23"/>
        <v>6.7707888023665702E-2</v>
      </c>
    </row>
    <row r="768" spans="1:18" x14ac:dyDescent="0.3">
      <c r="A768" s="24">
        <v>731</v>
      </c>
      <c r="B768" s="24">
        <v>0.19234001823459801</v>
      </c>
      <c r="C768" s="24">
        <v>-0.39644951085464297</v>
      </c>
      <c r="D768" s="24">
        <v>1.45993005828455</v>
      </c>
      <c r="E768" s="24">
        <v>1.9506125885886201</v>
      </c>
      <c r="F768" s="24">
        <v>-0.707518505822607</v>
      </c>
      <c r="G768" s="24">
        <v>0.45350161510269699</v>
      </c>
      <c r="H768" s="24">
        <v>0.83832000858394995</v>
      </c>
      <c r="I768" s="24">
        <v>1.73535153811861</v>
      </c>
      <c r="J768" s="24">
        <v>0.91597671140711001</v>
      </c>
      <c r="K768" s="24">
        <v>1.31827128458058</v>
      </c>
      <c r="L768" s="24">
        <v>-6.7603358062234804</v>
      </c>
      <c r="M768" s="25" cm="1">
        <f t="array" ref="M768">SUMPRODUCT(B768:L768,$B$2:$L$2)</f>
        <v>3.09536381726392E-2</v>
      </c>
      <c r="N768" s="25" cm="1">
        <f t="array" ref="N768">SQRT(MMULT(MMULT((B768:L768*$B$3:$L$3),($B$11:$L$21)),TRANSPOSE(B768:L768*$B$3:$L$3)))</f>
        <v>1.49887546114653</v>
      </c>
      <c r="O768" s="24">
        <f t="shared" si="22"/>
        <v>2.0651240863575102E-2</v>
      </c>
      <c r="P768" s="25" cm="1">
        <f t="array" ref="P768">SUMPRODUCT($B768:$L768,$B$5:$L$5)+SUMPRODUCT($B768:$L768,$B$4:$L$4)*$B$2</f>
        <v>3.09536381726346E-2</v>
      </c>
      <c r="Q768" s="25" cm="1">
        <f t="array" ref="Q768">SQRT((SUMPRODUCT($B768:$L768,$B$4:$L$4)^2)*($B$3^2)+SUMPRODUCT(($B768:$L768^2),($B$6:$L$6^2)))</f>
        <v>1.59946841803123</v>
      </c>
      <c r="R768" s="24">
        <f t="shared" si="23"/>
        <v>1.93524534924766E-2</v>
      </c>
    </row>
    <row r="769" spans="1:18" x14ac:dyDescent="0.3">
      <c r="A769" s="24">
        <v>732</v>
      </c>
      <c r="B769" s="24">
        <v>-0.89163299643140204</v>
      </c>
      <c r="C769" s="24">
        <v>1.6018789045053099</v>
      </c>
      <c r="D769" s="24">
        <v>0.87450564890682803</v>
      </c>
      <c r="E769" s="24">
        <v>-0.309414697541255</v>
      </c>
      <c r="F769" s="24">
        <v>0.31828272430204901</v>
      </c>
      <c r="G769" s="24">
        <v>0.407369443169186</v>
      </c>
      <c r="H769" s="24">
        <v>1.26099021928691</v>
      </c>
      <c r="I769" s="24">
        <v>0.52229304514316799</v>
      </c>
      <c r="J769" s="24">
        <v>0.85563060798230595</v>
      </c>
      <c r="K769" s="24">
        <v>0.761158227280337</v>
      </c>
      <c r="L769" s="24">
        <v>-4.4010611266034401</v>
      </c>
      <c r="M769" s="25" cm="1">
        <f t="array" ref="M769">SUMPRODUCT(B769:L769,$B$2:$L$2)</f>
        <v>8.4385690459644502E-2</v>
      </c>
      <c r="N769" s="25" cm="1">
        <f t="array" ref="N769">SQRT(MMULT(MMULT((B769:L769*$B$3:$L$3),($B$11:$L$21)),TRANSPOSE(B769:L769*$B$3:$L$3)))</f>
        <v>0.97775386724606705</v>
      </c>
      <c r="O769" s="24">
        <f t="shared" si="22"/>
        <v>8.6305657575484196E-2</v>
      </c>
      <c r="P769" s="25" cm="1">
        <f t="array" ref="P769">SUMPRODUCT($B769:$L769,$B$5:$L$5)+SUMPRODUCT($B769:$L769,$B$4:$L$4)*$B$2</f>
        <v>8.4385690459644405E-2</v>
      </c>
      <c r="Q769" s="25" cm="1">
        <f t="array" ref="Q769">SQRT((SUMPRODUCT($B769:$L769,$B$4:$L$4)^2)*($B$3^2)+SUMPRODUCT(($B769:$L769^2),($B$6:$L$6^2)))</f>
        <v>1.07837837004864</v>
      </c>
      <c r="R769" s="24">
        <f t="shared" si="23"/>
        <v>7.8252395266272506E-2</v>
      </c>
    </row>
    <row r="770" spans="1:18" x14ac:dyDescent="0.3">
      <c r="A770" s="24">
        <v>733</v>
      </c>
      <c r="B770" s="24">
        <v>-0.84846049491901399</v>
      </c>
      <c r="C770" s="24">
        <v>1.5933043648221099</v>
      </c>
      <c r="D770" s="24">
        <v>1.94755867784565</v>
      </c>
      <c r="E770" s="24">
        <v>-0.29635666875929001</v>
      </c>
      <c r="F770" s="24">
        <v>-0.67739271921605004</v>
      </c>
      <c r="G770" s="24">
        <v>1.73715864522901</v>
      </c>
      <c r="H770" s="24">
        <v>1.92006861681176</v>
      </c>
      <c r="I770" s="24">
        <v>0.317718129878925</v>
      </c>
      <c r="J770" s="24">
        <v>-0.30616870372687299</v>
      </c>
      <c r="K770" s="24">
        <v>1.7053287092888001</v>
      </c>
      <c r="L770" s="24">
        <v>-6.0927585572550296</v>
      </c>
      <c r="M770" s="25" cm="1">
        <f t="array" ref="M770">SUMPRODUCT(B770:L770,$B$2:$L$2)</f>
        <v>0.153923276730872</v>
      </c>
      <c r="N770" s="25" cm="1">
        <f t="array" ref="N770">SQRT(MMULT(MMULT((B770:L770*$B$3:$L$3),($B$11:$L$21)),TRANSPOSE(B770:L770*$B$3:$L$3)))</f>
        <v>1.55370417500559</v>
      </c>
      <c r="O770" s="24">
        <f t="shared" si="22"/>
        <v>9.9068586676301001E-2</v>
      </c>
      <c r="P770" s="25" cm="1">
        <f t="array" ref="P770">SUMPRODUCT($B770:$L770,$B$5:$L$5)+SUMPRODUCT($B770:$L770,$B$4:$L$4)*$B$2</f>
        <v>0.153923276730871</v>
      </c>
      <c r="Q770" s="25" cm="1">
        <f t="array" ref="Q770">SQRT((SUMPRODUCT($B770:$L770,$B$4:$L$4)^2)*($B$3^2)+SUMPRODUCT(($B770:$L770^2),($B$6:$L$6^2)))</f>
        <v>1.71451257532344</v>
      </c>
      <c r="R770" s="24">
        <f t="shared" si="23"/>
        <v>8.9776697439407305E-2</v>
      </c>
    </row>
    <row r="771" spans="1:18" x14ac:dyDescent="0.3">
      <c r="A771" s="24">
        <v>734</v>
      </c>
      <c r="B771" s="24">
        <v>-0.88435709332997903</v>
      </c>
      <c r="C771" s="24">
        <v>1.0456394026198601</v>
      </c>
      <c r="D771" s="24">
        <v>1.94689579884106</v>
      </c>
      <c r="E771" s="24">
        <v>0.68945158975170595</v>
      </c>
      <c r="F771" s="24">
        <v>1.6443242364977999</v>
      </c>
      <c r="G771" s="24">
        <v>7.0019020115185598E-2</v>
      </c>
      <c r="H771" s="24">
        <v>0.67561653986675196</v>
      </c>
      <c r="I771" s="24">
        <v>1.91941008768579</v>
      </c>
      <c r="J771" s="24">
        <v>-0.81379175256182801</v>
      </c>
      <c r="K771" s="24">
        <v>1.15115648151798</v>
      </c>
      <c r="L771" s="24">
        <v>-6.44436431100433</v>
      </c>
      <c r="M771" s="25" cm="1">
        <f t="array" ref="M771">SUMPRODUCT(B771:L771,$B$2:$L$2)</f>
        <v>0.32964156772015402</v>
      </c>
      <c r="N771" s="25" cm="1">
        <f t="array" ref="N771">SQRT(MMULT(MMULT((B771:L771*$B$3:$L$3),($B$11:$L$21)),TRANSPOSE(B771:L771*$B$3:$L$3)))</f>
        <v>1.72715601068602</v>
      </c>
      <c r="O771" s="24">
        <f t="shared" si="22"/>
        <v>0.190858014956751</v>
      </c>
      <c r="P771" s="25" cm="1">
        <f t="array" ref="P771">SUMPRODUCT($B771:$L771,$B$5:$L$5)+SUMPRODUCT($B771:$L771,$B$4:$L$4)*$B$2</f>
        <v>0.32964156772015202</v>
      </c>
      <c r="Q771" s="25" cm="1">
        <f t="array" ref="Q771">SQRT((SUMPRODUCT($B771:$L771,$B$4:$L$4)^2)*($B$3^2)+SUMPRODUCT(($B771:$L771^2),($B$6:$L$6^2)))</f>
        <v>1.8017554024467399</v>
      </c>
      <c r="R771" s="24">
        <f t="shared" si="23"/>
        <v>0.18295578149648201</v>
      </c>
    </row>
    <row r="772" spans="1:18" x14ac:dyDescent="0.3">
      <c r="A772" s="24">
        <v>735</v>
      </c>
      <c r="B772" s="24">
        <v>-0.67923450737347701</v>
      </c>
      <c r="C772" s="24">
        <v>1.4161318729895001</v>
      </c>
      <c r="D772" s="24">
        <v>1.6102347038698499</v>
      </c>
      <c r="E772" s="24">
        <v>-0.900154188145593</v>
      </c>
      <c r="F772" s="24">
        <v>5.82817412154377E-2</v>
      </c>
      <c r="G772" s="24">
        <v>0.70515605792533398</v>
      </c>
      <c r="H772" s="24">
        <v>0.60735988992051704</v>
      </c>
      <c r="I772" s="24">
        <v>-0.15402115034531999</v>
      </c>
      <c r="J772" s="24">
        <v>0.60995257483113696</v>
      </c>
      <c r="K772" s="24">
        <v>-0.73693995082595898</v>
      </c>
      <c r="L772" s="24">
        <v>-1.5367670440614201</v>
      </c>
      <c r="M772" s="25" cm="1">
        <f t="array" ref="M772">SUMPRODUCT(B772:L772,$B$2:$L$2)</f>
        <v>0.35024436036853701</v>
      </c>
      <c r="N772" s="25" cm="1">
        <f t="array" ref="N772">SQRT(MMULT(MMULT((B772:L772*$B$3:$L$3),($B$11:$L$21)),TRANSPOSE(B772:L772*$B$3:$L$3)))</f>
        <v>1.1148961613286299</v>
      </c>
      <c r="O772" s="24">
        <f t="shared" si="22"/>
        <v>0.31414975897948</v>
      </c>
      <c r="P772" s="25" cm="1">
        <f t="array" ref="P772">SUMPRODUCT($B772:$L772,$B$5:$L$5)+SUMPRODUCT($B772:$L772,$B$4:$L$4)*$B$2</f>
        <v>0.35024436036853801</v>
      </c>
      <c r="Q772" s="25" cm="1">
        <f t="array" ref="Q772">SQRT((SUMPRODUCT($B772:$L772,$B$4:$L$4)^2)*($B$3^2)+SUMPRODUCT(($B772:$L772^2),($B$6:$L$6^2)))</f>
        <v>1.1594849596788701</v>
      </c>
      <c r="R772" s="24">
        <f t="shared" si="23"/>
        <v>0.30206891210175102</v>
      </c>
    </row>
    <row r="773" spans="1:18" x14ac:dyDescent="0.3">
      <c r="A773" s="24">
        <v>736</v>
      </c>
      <c r="B773" s="24">
        <v>-0.95886918307235702</v>
      </c>
      <c r="C773" s="24">
        <v>-6.6699993780755806E-2</v>
      </c>
      <c r="D773" s="24">
        <v>1.9756902314026501</v>
      </c>
      <c r="E773" s="24">
        <v>1.74230978367125</v>
      </c>
      <c r="F773" s="24">
        <v>-0.51705221896138598</v>
      </c>
      <c r="G773" s="24">
        <v>-0.12638324244746901</v>
      </c>
      <c r="H773" s="24">
        <v>1.26684429752565</v>
      </c>
      <c r="I773" s="24">
        <v>0.921047418116129</v>
      </c>
      <c r="J773" s="24">
        <v>-0.97982797484848405</v>
      </c>
      <c r="K773" s="24">
        <v>0.36246884163883097</v>
      </c>
      <c r="L773" s="24">
        <v>-2.6195279592440599</v>
      </c>
      <c r="M773" s="25" cm="1">
        <f t="array" ref="M773">SUMPRODUCT(B773:L773,$B$2:$L$2)</f>
        <v>0.36544319907072997</v>
      </c>
      <c r="N773" s="25" cm="1">
        <f t="array" ref="N773">SQRT(MMULT(MMULT((B773:L773*$B$3:$L$3),($B$11:$L$21)),TRANSPOSE(B773:L773*$B$3:$L$3)))</f>
        <v>1.40355051895468</v>
      </c>
      <c r="O773" s="24">
        <f t="shared" si="22"/>
        <v>0.26037053468007698</v>
      </c>
      <c r="P773" s="25" cm="1">
        <f t="array" ref="P773">SUMPRODUCT($B773:$L773,$B$5:$L$5)+SUMPRODUCT($B773:$L773,$B$4:$L$4)*$B$2</f>
        <v>0.36544319907072897</v>
      </c>
      <c r="Q773" s="25" cm="1">
        <f t="array" ref="Q773">SQRT((SUMPRODUCT($B773:$L773,$B$4:$L$4)^2)*($B$3^2)+SUMPRODUCT(($B773:$L773^2),($B$6:$L$6^2)))</f>
        <v>1.4228309752717401</v>
      </c>
      <c r="R773" s="24">
        <f t="shared" si="23"/>
        <v>0.25684231326277801</v>
      </c>
    </row>
    <row r="774" spans="1:18" x14ac:dyDescent="0.3">
      <c r="A774" s="24">
        <v>737</v>
      </c>
      <c r="B774" s="24">
        <v>1.2650341106333001</v>
      </c>
      <c r="C774" s="24">
        <v>0.25026984069374397</v>
      </c>
      <c r="D774" s="24">
        <v>1.18701475855216</v>
      </c>
      <c r="E774" s="24">
        <v>-0.73583975303588001</v>
      </c>
      <c r="F774" s="24">
        <v>1.88841846483636</v>
      </c>
      <c r="G774" s="24">
        <v>-0.67740991364409497</v>
      </c>
      <c r="H774" s="24">
        <v>1.563277103686</v>
      </c>
      <c r="I774" s="24">
        <v>-0.32029496147773101</v>
      </c>
      <c r="J774" s="24">
        <v>-7.8999982930955295E-2</v>
      </c>
      <c r="K774" s="24">
        <v>1.8271594767202799</v>
      </c>
      <c r="L774" s="24">
        <v>-5.1686291440331802</v>
      </c>
      <c r="M774" s="25" cm="1">
        <f t="array" ref="M774">SUMPRODUCT(B774:L774,$B$2:$L$2)</f>
        <v>6.1039137523768001E-2</v>
      </c>
      <c r="N774" s="25" cm="1">
        <f t="array" ref="N774">SQRT(MMULT(MMULT((B774:L774*$B$3:$L$3),($B$11:$L$21)),TRANSPOSE(B774:L774*$B$3:$L$3)))</f>
        <v>1.0567812961470799</v>
      </c>
      <c r="O774" s="24">
        <f t="shared" si="22"/>
        <v>5.7759479417653102E-2</v>
      </c>
      <c r="P774" s="25" cm="1">
        <f t="array" ref="P774">SUMPRODUCT($B774:$L774,$B$5:$L$5)+SUMPRODUCT($B774:$L774,$B$4:$L$4)*$B$2</f>
        <v>6.1039137523767099E-2</v>
      </c>
      <c r="Q774" s="25" cm="1">
        <f t="array" ref="Q774">SQRT((SUMPRODUCT($B774:$L774,$B$4:$L$4)^2)*($B$3^2)+SUMPRODUCT(($B774:$L774^2),($B$6:$L$6^2)))</f>
        <v>1.2494836935963101</v>
      </c>
      <c r="R774" s="24">
        <f t="shared" si="23"/>
        <v>4.8851487887834701E-2</v>
      </c>
    </row>
    <row r="775" spans="1:18" x14ac:dyDescent="0.3">
      <c r="A775" s="24">
        <v>738</v>
      </c>
      <c r="B775" s="24">
        <v>-0.79836573092435403</v>
      </c>
      <c r="C775" s="24">
        <v>0.40327225547279</v>
      </c>
      <c r="D775" s="24">
        <v>0.25661779641593802</v>
      </c>
      <c r="E775" s="24">
        <v>1.6287013338206999</v>
      </c>
      <c r="F775" s="24">
        <v>-0.42597328937537499</v>
      </c>
      <c r="G775" s="24">
        <v>1.95226592672309</v>
      </c>
      <c r="H775" s="24">
        <v>0.97594055629679999</v>
      </c>
      <c r="I775" s="24">
        <v>1.3433604714224301</v>
      </c>
      <c r="J775" s="24">
        <v>1.70770899352695</v>
      </c>
      <c r="K775" s="24">
        <v>1.2517011247527201</v>
      </c>
      <c r="L775" s="24">
        <v>-7.2952294381316998</v>
      </c>
      <c r="M775" s="25" cm="1">
        <f t="array" ref="M775">SUMPRODUCT(B775:L775,$B$2:$L$2)</f>
        <v>-0.20192572622122801</v>
      </c>
      <c r="N775" s="25" cm="1">
        <f t="array" ref="N775">SQRT(MMULT(MMULT((B775:L775*$B$3:$L$3),($B$11:$L$21)),TRANSPOSE(B775:L775*$B$3:$L$3)))</f>
        <v>1.3885588212196001</v>
      </c>
      <c r="O775" s="24">
        <f t="shared" si="22"/>
        <v>-0.14542108201355999</v>
      </c>
      <c r="P775" s="25" cm="1">
        <f t="array" ref="P775">SUMPRODUCT($B775:$L775,$B$5:$L$5)+SUMPRODUCT($B775:$L775,$B$4:$L$4)*$B$2</f>
        <v>-0.201925726221233</v>
      </c>
      <c r="Q775" s="25" cm="1">
        <f t="array" ref="Q775">SQRT((SUMPRODUCT($B775:$L775,$B$4:$L$4)^2)*($B$3^2)+SUMPRODUCT(($B775:$L775^2),($B$6:$L$6^2)))</f>
        <v>1.39557916612535</v>
      </c>
      <c r="R775" s="24">
        <f t="shared" si="23"/>
        <v>-0.144689553357159</v>
      </c>
    </row>
    <row r="776" spans="1:18" x14ac:dyDescent="0.3">
      <c r="A776" s="24">
        <v>739</v>
      </c>
      <c r="B776" s="24">
        <v>1.3748003984666901</v>
      </c>
      <c r="C776" s="24">
        <v>-0.67395909846262603</v>
      </c>
      <c r="D776" s="24">
        <v>-8.5876929380926906E-2</v>
      </c>
      <c r="E776" s="24">
        <v>0.85104100254877801</v>
      </c>
      <c r="F776" s="24">
        <v>0.325316789147304</v>
      </c>
      <c r="G776" s="24">
        <v>1.2689502059857101</v>
      </c>
      <c r="H776" s="24">
        <v>1.1933295672267401</v>
      </c>
      <c r="I776" s="24">
        <v>1.28033533766018</v>
      </c>
      <c r="J776" s="24">
        <v>-0.38167060421611998</v>
      </c>
      <c r="K776" s="24">
        <v>-0.89332073335333895</v>
      </c>
      <c r="L776" s="24">
        <v>-3.25894593562239</v>
      </c>
      <c r="M776" s="25" cm="1">
        <f t="array" ref="M776">SUMPRODUCT(B776:L776,$B$2:$L$2)</f>
        <v>-9.1277343466618296E-2</v>
      </c>
      <c r="N776" s="25" cm="1">
        <f t="array" ref="N776">SQRT(MMULT(MMULT((B776:L776*$B$3:$L$3),($B$11:$L$21)),TRANSPOSE(B776:L776*$B$3:$L$3)))</f>
        <v>1.00015384826016</v>
      </c>
      <c r="O776" s="24">
        <f t="shared" si="22"/>
        <v>-9.1263302766271301E-2</v>
      </c>
      <c r="P776" s="25" cm="1">
        <f t="array" ref="P776">SUMPRODUCT($B776:$L776,$B$5:$L$5)+SUMPRODUCT($B776:$L776,$B$4:$L$4)*$B$2</f>
        <v>-9.1277343466621697E-2</v>
      </c>
      <c r="Q776" s="25" cm="1">
        <f t="array" ref="Q776">SQRT((SUMPRODUCT($B776:$L776,$B$4:$L$4)^2)*($B$3^2)+SUMPRODUCT(($B776:$L776^2),($B$6:$L$6^2)))</f>
        <v>0.81735474465546298</v>
      </c>
      <c r="R776" s="24">
        <f t="shared" si="23"/>
        <v>-0.11167408528973199</v>
      </c>
    </row>
    <row r="777" spans="1:18" x14ac:dyDescent="0.3">
      <c r="A777" s="24">
        <v>740</v>
      </c>
      <c r="B777" s="24">
        <v>1.33603972492061</v>
      </c>
      <c r="C777" s="24">
        <v>-0.92944883763741004</v>
      </c>
      <c r="D777" s="24">
        <v>-0.91930817340540705</v>
      </c>
      <c r="E777" s="24">
        <v>0.69912725424482602</v>
      </c>
      <c r="F777" s="24">
        <v>-0.72385405713912898</v>
      </c>
      <c r="G777" s="24">
        <v>-0.57405980342212104</v>
      </c>
      <c r="H777" s="24">
        <v>0.727277491268149</v>
      </c>
      <c r="I777" s="24">
        <v>-0.23899652571162</v>
      </c>
      <c r="J777" s="24">
        <v>1.5330362241174</v>
      </c>
      <c r="K777" s="24">
        <v>1.0093953916079299</v>
      </c>
      <c r="L777" s="24">
        <v>-0.91920868884323303</v>
      </c>
      <c r="M777" s="25" cm="1">
        <f t="array" ref="M777">SUMPRODUCT(B777:L777,$B$2:$L$2)</f>
        <v>-0.27062156437825702</v>
      </c>
      <c r="N777" s="25" cm="1">
        <f t="array" ref="N777">SQRT(MMULT(MMULT((B777:L777*$B$3:$L$3),($B$11:$L$21)),TRANSPOSE(B777:L777*$B$3:$L$3)))</f>
        <v>0.76189591734732198</v>
      </c>
      <c r="O777" s="24">
        <f t="shared" si="22"/>
        <v>-0.35519492652024498</v>
      </c>
      <c r="P777" s="25" cm="1">
        <f t="array" ref="P777">SUMPRODUCT($B777:$L777,$B$5:$L$5)+SUMPRODUCT($B777:$L777,$B$4:$L$4)*$B$2</f>
        <v>-0.27062156437825802</v>
      </c>
      <c r="Q777" s="25" cm="1">
        <f t="array" ref="Q777">SQRT((SUMPRODUCT($B777:$L777,$B$4:$L$4)^2)*($B$3^2)+SUMPRODUCT(($B777:$L777^2),($B$6:$L$6^2)))</f>
        <v>0.72425479818620597</v>
      </c>
      <c r="R777" s="24">
        <f t="shared" si="23"/>
        <v>-0.37365519021205301</v>
      </c>
    </row>
    <row r="778" spans="1:18" x14ac:dyDescent="0.3">
      <c r="A778" s="24">
        <v>741</v>
      </c>
      <c r="B778" s="24">
        <v>0.376469576449043</v>
      </c>
      <c r="C778" s="24">
        <v>0.61064501810712102</v>
      </c>
      <c r="D778" s="24">
        <v>1.46826154027931</v>
      </c>
      <c r="E778" s="24">
        <v>-0.72810673847896301</v>
      </c>
      <c r="F778" s="24">
        <v>1.95954765606676</v>
      </c>
      <c r="G778" s="24">
        <v>-0.47053730092768897</v>
      </c>
      <c r="H778" s="24">
        <v>-0.296536112219149</v>
      </c>
      <c r="I778" s="24">
        <v>-0.76559662018907004</v>
      </c>
      <c r="J778" s="24">
        <v>1.3806327278283701</v>
      </c>
      <c r="K778" s="24">
        <v>-0.110942093119608</v>
      </c>
      <c r="L778" s="24">
        <v>-2.4238376537961299</v>
      </c>
      <c r="M778" s="25" cm="1">
        <f t="array" ref="M778">SUMPRODUCT(B778:L778,$B$2:$L$2)</f>
        <v>0.31920586694286401</v>
      </c>
      <c r="N778" s="25" cm="1">
        <f t="array" ref="N778">SQRT(MMULT(MMULT((B778:L778*$B$3:$L$3),($B$11:$L$21)),TRANSPOSE(B778:L778*$B$3:$L$3)))</f>
        <v>1.1024041529643001</v>
      </c>
      <c r="O778" s="24">
        <f t="shared" si="22"/>
        <v>0.28955430373201901</v>
      </c>
      <c r="P778" s="25" cm="1">
        <f t="array" ref="P778">SUMPRODUCT($B778:$L778,$B$5:$L$5)+SUMPRODUCT($B778:$L778,$B$4:$L$4)*$B$2</f>
        <v>0.31920586694286501</v>
      </c>
      <c r="Q778" s="25" cm="1">
        <f t="array" ref="Q778">SQRT((SUMPRODUCT($B778:$L778,$B$4:$L$4)^2)*($B$3^2)+SUMPRODUCT(($B778:$L778^2),($B$6:$L$6^2)))</f>
        <v>1.12423086635694</v>
      </c>
      <c r="R778" s="24">
        <f t="shared" si="23"/>
        <v>0.28393266587426802</v>
      </c>
    </row>
    <row r="779" spans="1:18" x14ac:dyDescent="0.3">
      <c r="A779" s="24">
        <v>742</v>
      </c>
      <c r="B779" s="24">
        <v>1.10103931529421</v>
      </c>
      <c r="C779" s="24">
        <v>0.25118131053054699</v>
      </c>
      <c r="D779" s="24">
        <v>1.0904719011475199</v>
      </c>
      <c r="E779" s="24">
        <v>0.29970493583204</v>
      </c>
      <c r="F779" s="24">
        <v>1.8171557970638801</v>
      </c>
      <c r="G779" s="24">
        <v>1.3372608069012</v>
      </c>
      <c r="H779" s="24">
        <v>0.66060268927662302</v>
      </c>
      <c r="I779" s="24">
        <v>1.1851735923411399</v>
      </c>
      <c r="J779" s="24">
        <v>0.97318885277795797</v>
      </c>
      <c r="K779" s="24">
        <v>0.80513051303524497</v>
      </c>
      <c r="L779" s="24">
        <v>-8.5209097142003607</v>
      </c>
      <c r="M779" s="25" cm="1">
        <f t="array" ref="M779">SUMPRODUCT(B779:L779,$B$2:$L$2)</f>
        <v>-3.6826961744519202E-2</v>
      </c>
      <c r="N779" s="25" cm="1">
        <f t="array" ref="N779">SQRT(MMULT(MMULT((B779:L779*$B$3:$L$3),($B$11:$L$21)),TRANSPOSE(B779:L779*$B$3:$L$3)))</f>
        <v>1.53988925754818</v>
      </c>
      <c r="O779" s="24">
        <f t="shared" si="22"/>
        <v>-2.3915331290222299E-2</v>
      </c>
      <c r="P779" s="25" cm="1">
        <f t="array" ref="P779">SUMPRODUCT($B779:$L779,$B$5:$L$5)+SUMPRODUCT($B779:$L779,$B$4:$L$4)*$B$2</f>
        <v>-3.6826961744523601E-2</v>
      </c>
      <c r="Q779" s="25" cm="1">
        <f t="array" ref="Q779">SQRT((SUMPRODUCT($B779:$L779,$B$4:$L$4)^2)*($B$3^2)+SUMPRODUCT(($B779:$L779^2),($B$6:$L$6^2)))</f>
        <v>1.6706270210146399</v>
      </c>
      <c r="R779" s="24">
        <f t="shared" si="23"/>
        <v>-2.2043796300000602E-2</v>
      </c>
    </row>
    <row r="780" spans="1:18" x14ac:dyDescent="0.3">
      <c r="A780" s="24">
        <v>743</v>
      </c>
      <c r="B780" s="24">
        <v>-0.19685766449072301</v>
      </c>
      <c r="C780" s="24">
        <v>0.19300862203876101</v>
      </c>
      <c r="D780" s="24">
        <v>0.109483833537733</v>
      </c>
      <c r="E780" s="24">
        <v>0.61019370527452799</v>
      </c>
      <c r="F780" s="24">
        <v>1.5074206644074299</v>
      </c>
      <c r="G780" s="24">
        <v>1.66958119948258</v>
      </c>
      <c r="H780" s="24">
        <v>0.59073557697678203</v>
      </c>
      <c r="I780" s="24">
        <v>-0.58022789924886098</v>
      </c>
      <c r="J780" s="24">
        <v>0.70844557305015499</v>
      </c>
      <c r="K780" s="24">
        <v>0.97436517255905097</v>
      </c>
      <c r="L780" s="24">
        <v>-4.5861487835874399</v>
      </c>
      <c r="M780" s="25" cm="1">
        <f t="array" ref="M780">SUMPRODUCT(B780:L780,$B$2:$L$2)</f>
        <v>-6.8285075406009504E-2</v>
      </c>
      <c r="N780" s="25" cm="1">
        <f t="array" ref="N780">SQRT(MMULT(MMULT((B780:L780*$B$3:$L$3),($B$11:$L$21)),TRANSPOSE(B780:L780*$B$3:$L$3)))</f>
        <v>0.81465435757966898</v>
      </c>
      <c r="O780" s="24">
        <f t="shared" si="22"/>
        <v>-8.3820917141944604E-2</v>
      </c>
      <c r="P780" s="25" cm="1">
        <f t="array" ref="P780">SUMPRODUCT($B780:$L780,$B$5:$L$5)+SUMPRODUCT($B780:$L780,$B$4:$L$4)*$B$2</f>
        <v>-6.8285075406011794E-2</v>
      </c>
      <c r="Q780" s="25" cm="1">
        <f t="array" ref="Q780">SQRT((SUMPRODUCT($B780:$L780,$B$4:$L$4)^2)*($B$3^2)+SUMPRODUCT(($B780:$L780^2),($B$6:$L$6^2)))</f>
        <v>0.905142842335801</v>
      </c>
      <c r="R780" s="24">
        <f t="shared" si="23"/>
        <v>-7.5441214593042705E-2</v>
      </c>
    </row>
    <row r="781" spans="1:18" x14ac:dyDescent="0.3">
      <c r="A781" s="24">
        <v>744</v>
      </c>
      <c r="B781" s="24">
        <v>-0.843130125825864</v>
      </c>
      <c r="C781" s="24">
        <v>1.93135957264013</v>
      </c>
      <c r="D781" s="24">
        <v>1.7089565367355899</v>
      </c>
      <c r="E781" s="24">
        <v>-0.84340282072080597</v>
      </c>
      <c r="F781" s="24">
        <v>-0.34734415261278301</v>
      </c>
      <c r="G781" s="24">
        <v>1.3971254713851899</v>
      </c>
      <c r="H781" s="24">
        <v>-0.173761540796213</v>
      </c>
      <c r="I781" s="24">
        <v>1.5027667370853299</v>
      </c>
      <c r="J781" s="24">
        <v>1.8066079203576799</v>
      </c>
      <c r="K781" s="24">
        <v>0.56512799874488195</v>
      </c>
      <c r="L781" s="24">
        <v>-5.7043055969931302</v>
      </c>
      <c r="M781" s="25" cm="1">
        <f t="array" ref="M781">SUMPRODUCT(B781:L781,$B$2:$L$2)</f>
        <v>0.21248269480909701</v>
      </c>
      <c r="N781" s="25" cm="1">
        <f t="array" ref="N781">SQRT(MMULT(MMULT((B781:L781*$B$3:$L$3),($B$11:$L$21)),TRANSPOSE(B781:L781*$B$3:$L$3)))</f>
        <v>1.4808046923618601</v>
      </c>
      <c r="O781" s="24">
        <f t="shared" si="22"/>
        <v>0.14349137054002101</v>
      </c>
      <c r="P781" s="25" cm="1">
        <f t="array" ref="P781">SUMPRODUCT($B781:$L781,$B$5:$L$5)+SUMPRODUCT($B781:$L781,$B$4:$L$4)*$B$2</f>
        <v>0.21248269480909601</v>
      </c>
      <c r="Q781" s="25" cm="1">
        <f t="array" ref="Q781">SQRT((SUMPRODUCT($B781:$L781,$B$4:$L$4)^2)*($B$3^2)+SUMPRODUCT(($B781:$L781^2),($B$6:$L$6^2)))</f>
        <v>1.6296751438355199</v>
      </c>
      <c r="R781" s="24">
        <f t="shared" si="23"/>
        <v>0.13038346667606901</v>
      </c>
    </row>
    <row r="782" spans="1:18" x14ac:dyDescent="0.3">
      <c r="A782" s="24">
        <v>745</v>
      </c>
      <c r="B782" s="24">
        <v>1.2443981909033699</v>
      </c>
      <c r="C782" s="24">
        <v>-0.81207774394663801</v>
      </c>
      <c r="D782" s="24">
        <v>0.25346270298782703</v>
      </c>
      <c r="E782" s="24">
        <v>1.6293081312717399</v>
      </c>
      <c r="F782" s="24">
        <v>0.19041756920824901</v>
      </c>
      <c r="G782" s="24">
        <v>0.81080114503531997</v>
      </c>
      <c r="H782" s="24">
        <v>0.57261596520523805</v>
      </c>
      <c r="I782" s="24">
        <v>1.2057263719240301</v>
      </c>
      <c r="J782" s="24">
        <v>1.39057325683442</v>
      </c>
      <c r="K782" s="24">
        <v>0.52877906579734502</v>
      </c>
      <c r="L782" s="24">
        <v>-6.0140046552208899</v>
      </c>
      <c r="M782" s="25" cm="1">
        <f t="array" ref="M782">SUMPRODUCT(B782:L782,$B$2:$L$2)</f>
        <v>-0.17046074676495099</v>
      </c>
      <c r="N782" s="25" cm="1">
        <f t="array" ref="N782">SQRT(MMULT(MMULT((B782:L782*$B$3:$L$3),($B$11:$L$21)),TRANSPOSE(B782:L782*$B$3:$L$3)))</f>
        <v>1.16440943925686</v>
      </c>
      <c r="O782" s="24">
        <f t="shared" si="22"/>
        <v>-0.146392446692755</v>
      </c>
      <c r="P782" s="25" cm="1">
        <f t="array" ref="P782">SUMPRODUCT($B782:$L782,$B$5:$L$5)+SUMPRODUCT($B782:$L782,$B$4:$L$4)*$B$2</f>
        <v>-0.17046074676495601</v>
      </c>
      <c r="Q782" s="25" cm="1">
        <f t="array" ref="Q782">SQRT((SUMPRODUCT($B782:$L782,$B$4:$L$4)^2)*($B$3^2)+SUMPRODUCT(($B782:$L782^2),($B$6:$L$6^2)))</f>
        <v>1.17081758018505</v>
      </c>
      <c r="R782" s="24">
        <f t="shared" si="23"/>
        <v>-0.145591208784219</v>
      </c>
    </row>
    <row r="783" spans="1:18" x14ac:dyDescent="0.3">
      <c r="A783" s="24">
        <v>746</v>
      </c>
      <c r="B783" s="24">
        <v>-0.84777209531901998</v>
      </c>
      <c r="C783" s="24">
        <v>-0.42441986300576001</v>
      </c>
      <c r="D783" s="24">
        <v>-0.205043059184777</v>
      </c>
      <c r="E783" s="24">
        <v>-0.97352723815766795</v>
      </c>
      <c r="F783" s="24">
        <v>0.26514792451698299</v>
      </c>
      <c r="G783" s="24">
        <v>-0.91019697894623897</v>
      </c>
      <c r="H783" s="24">
        <v>-0.11401162994766501</v>
      </c>
      <c r="I783" s="24">
        <v>-0.26331810301827002</v>
      </c>
      <c r="J783" s="24">
        <v>0.231571136744844</v>
      </c>
      <c r="K783" s="24">
        <v>-0.832664851280009</v>
      </c>
      <c r="L783" s="24">
        <v>5.0742347575975799</v>
      </c>
      <c r="M783" s="25" cm="1">
        <f t="array" ref="M783">SUMPRODUCT(B783:L783,$B$2:$L$2)</f>
        <v>0.26792827027164601</v>
      </c>
      <c r="N783" s="25" cm="1">
        <f t="array" ref="N783">SQRT(MMULT(MMULT((B783:L783*$B$3:$L$3),($B$11:$L$21)),TRANSPOSE(B783:L783*$B$3:$L$3)))</f>
        <v>0.87729109196743205</v>
      </c>
      <c r="O783" s="24">
        <f t="shared" si="22"/>
        <v>0.305404070239428</v>
      </c>
      <c r="P783" s="25" cm="1">
        <f t="array" ref="P783">SUMPRODUCT($B783:$L783,$B$5:$L$5)+SUMPRODUCT($B783:$L783,$B$4:$L$4)*$B$2</f>
        <v>0.267928270271649</v>
      </c>
      <c r="Q783" s="25" cm="1">
        <f t="array" ref="Q783">SQRT((SUMPRODUCT($B783:$L783,$B$4:$L$4)^2)*($B$3^2)+SUMPRODUCT(($B783:$L783^2),($B$6:$L$6^2)))</f>
        <v>0.87736117222149101</v>
      </c>
      <c r="R783" s="24">
        <f t="shared" si="23"/>
        <v>0.30537967573063501</v>
      </c>
    </row>
    <row r="784" spans="1:18" x14ac:dyDescent="0.3">
      <c r="A784" s="24">
        <v>747</v>
      </c>
      <c r="B784" s="24">
        <v>0.66290914647963395</v>
      </c>
      <c r="C784" s="24">
        <v>1.9439344073293201</v>
      </c>
      <c r="D784" s="24">
        <v>-0.20515972199656299</v>
      </c>
      <c r="E784" s="24">
        <v>1.00518941076291</v>
      </c>
      <c r="F784" s="24">
        <v>-0.39231552659797098</v>
      </c>
      <c r="G784" s="24">
        <v>0.232527779732671</v>
      </c>
      <c r="H784" s="24">
        <v>-0.78973641252610705</v>
      </c>
      <c r="I784" s="24">
        <v>0.54067308372261902</v>
      </c>
      <c r="J784" s="24">
        <v>-0.39595037008658002</v>
      </c>
      <c r="K784" s="24">
        <v>-0.19048315892169501</v>
      </c>
      <c r="L784" s="24">
        <v>-1.4115886378982401</v>
      </c>
      <c r="M784" s="25" cm="1">
        <f t="array" ref="M784">SUMPRODUCT(B784:L784,$B$2:$L$2)</f>
        <v>0.11098163411527801</v>
      </c>
      <c r="N784" s="25" cm="1">
        <f t="array" ref="N784">SQRT(MMULT(MMULT((B784:L784*$B$3:$L$3),($B$11:$L$21)),TRANSPOSE(B784:L784*$B$3:$L$3)))</f>
        <v>0.76764858972628003</v>
      </c>
      <c r="O784" s="24">
        <f t="shared" si="22"/>
        <v>0.14457348792218899</v>
      </c>
      <c r="P784" s="25" cm="1">
        <f t="array" ref="P784">SUMPRODUCT($B784:$L784,$B$5:$L$5)+SUMPRODUCT($B784:$L784,$B$4:$L$4)*$B$2</f>
        <v>0.110981634115279</v>
      </c>
      <c r="Q784" s="25" cm="1">
        <f t="array" ref="Q784">SQRT((SUMPRODUCT($B784:$L784,$B$4:$L$4)^2)*($B$3^2)+SUMPRODUCT(($B784:$L784^2),($B$6:$L$6^2)))</f>
        <v>0.75536362708716098</v>
      </c>
      <c r="R784" s="24">
        <f t="shared" si="23"/>
        <v>0.14692477918647801</v>
      </c>
    </row>
    <row r="785" spans="1:18" x14ac:dyDescent="0.3">
      <c r="A785" s="24">
        <v>748</v>
      </c>
      <c r="B785" s="24">
        <v>-0.96794134518654495</v>
      </c>
      <c r="C785" s="24">
        <v>-0.69925326013614097</v>
      </c>
      <c r="D785" s="24">
        <v>-9.3166428781274999E-2</v>
      </c>
      <c r="E785" s="24">
        <v>1.0558439240276201</v>
      </c>
      <c r="F785" s="24">
        <v>-0.69988019183265304</v>
      </c>
      <c r="G785" s="24">
        <v>-0.398415574797713</v>
      </c>
      <c r="H785" s="24">
        <v>1.21390755705917</v>
      </c>
      <c r="I785" s="24">
        <v>-0.50934990110099299</v>
      </c>
      <c r="J785" s="24">
        <v>0.100843715643638</v>
      </c>
      <c r="K785" s="24">
        <v>0.59925694664862195</v>
      </c>
      <c r="L785" s="24">
        <v>1.39815455845627</v>
      </c>
      <c r="M785" s="25" cm="1">
        <f t="array" ref="M785">SUMPRODUCT(B785:L785,$B$2:$L$2)</f>
        <v>5.1540412811490299E-2</v>
      </c>
      <c r="N785" s="25" cm="1">
        <f t="array" ref="N785">SQRT(MMULT(MMULT((B785:L785*$B$3:$L$3),($B$11:$L$21)),TRANSPOSE(B785:L785*$B$3:$L$3)))</f>
        <v>0.43668938429067999</v>
      </c>
      <c r="O785" s="24">
        <f t="shared" si="22"/>
        <v>0.11802533944169</v>
      </c>
      <c r="P785" s="25" cm="1">
        <f t="array" ref="P785">SUMPRODUCT($B785:$L785,$B$5:$L$5)+SUMPRODUCT($B785:$L785,$B$4:$L$4)*$B$2</f>
        <v>5.1540412811490202E-2</v>
      </c>
      <c r="Q785" s="25" cm="1">
        <f t="array" ref="Q785">SQRT((SUMPRODUCT($B785:$L785,$B$4:$L$4)^2)*($B$3^2)+SUMPRODUCT(($B785:$L785^2),($B$6:$L$6^2)))</f>
        <v>0.48791302181256002</v>
      </c>
      <c r="R785" s="24">
        <f t="shared" si="23"/>
        <v>0.10563442766914</v>
      </c>
    </row>
    <row r="786" spans="1:18" x14ac:dyDescent="0.3">
      <c r="A786" s="24">
        <v>749</v>
      </c>
      <c r="B786" s="24">
        <v>1.1734470219824</v>
      </c>
      <c r="C786" s="24">
        <v>1.6617427097564601</v>
      </c>
      <c r="D786" s="24">
        <v>0.82034689998340604</v>
      </c>
      <c r="E786" s="24">
        <v>0.47223996849012201</v>
      </c>
      <c r="F786" s="24">
        <v>0.15823482154975901</v>
      </c>
      <c r="G786" s="24">
        <v>1.48244751252809</v>
      </c>
      <c r="H786" s="24">
        <v>-0.80392794601526196</v>
      </c>
      <c r="I786" s="24">
        <v>-0.93786633676881004</v>
      </c>
      <c r="J786" s="24">
        <v>0.460024363752494</v>
      </c>
      <c r="K786" s="24">
        <v>-0.94023594988911696</v>
      </c>
      <c r="L786" s="24">
        <v>-2.5464530653695401</v>
      </c>
      <c r="M786" s="25" cm="1">
        <f t="array" ref="M786">SUMPRODUCT(B786:L786,$B$2:$L$2)</f>
        <v>0.209843849506235</v>
      </c>
      <c r="N786" s="25" cm="1">
        <f t="array" ref="N786">SQRT(MMULT(MMULT((B786:L786*$B$3:$L$3),($B$11:$L$21)),TRANSPOSE(B786:L786*$B$3:$L$3)))</f>
        <v>0.945042340288333</v>
      </c>
      <c r="O786" s="24">
        <f t="shared" si="22"/>
        <v>0.22204703488968699</v>
      </c>
      <c r="P786" s="25" cm="1">
        <f t="array" ref="P786">SUMPRODUCT($B786:$L786,$B$5:$L$5)+SUMPRODUCT($B786:$L786,$B$4:$L$4)*$B$2</f>
        <v>0.209843849506235</v>
      </c>
      <c r="Q786" s="25" cm="1">
        <f t="array" ref="Q786">SQRT((SUMPRODUCT($B786:$L786,$B$4:$L$4)^2)*($B$3^2)+SUMPRODUCT(($B786:$L786^2),($B$6:$L$6^2)))</f>
        <v>0.98775624470816703</v>
      </c>
      <c r="R786" s="24">
        <f t="shared" si="23"/>
        <v>0.21244497377815499</v>
      </c>
    </row>
    <row r="787" spans="1:18" x14ac:dyDescent="0.3">
      <c r="A787" s="24">
        <v>750</v>
      </c>
      <c r="B787" s="24">
        <v>-6.8416699568653899E-2</v>
      </c>
      <c r="C787" s="24">
        <v>1.1087358873298301</v>
      </c>
      <c r="D787" s="24">
        <v>0.26459032426687201</v>
      </c>
      <c r="E787" s="24">
        <v>-0.25429765501685703</v>
      </c>
      <c r="F787" s="24">
        <v>1.5539321612165999</v>
      </c>
      <c r="G787" s="24">
        <v>1.76611775233808</v>
      </c>
      <c r="H787" s="24">
        <v>1.53616343671655</v>
      </c>
      <c r="I787" s="24">
        <v>0.51188446739179805</v>
      </c>
      <c r="J787" s="24">
        <v>6.0706942507769097E-2</v>
      </c>
      <c r="K787" s="24">
        <v>1.93722484575544</v>
      </c>
      <c r="L787" s="24">
        <v>-7.4166414629374398</v>
      </c>
      <c r="M787" s="25" cm="1">
        <f t="array" ref="M787">SUMPRODUCT(B787:L787,$B$2:$L$2)</f>
        <v>-0.156880104787953</v>
      </c>
      <c r="N787" s="25" cm="1">
        <f t="array" ref="N787">SQRT(MMULT(MMULT((B787:L787*$B$3:$L$3),($B$11:$L$21)),TRANSPOSE(B787:L787*$B$3:$L$3)))</f>
        <v>1.30538702492262</v>
      </c>
      <c r="O787" s="24">
        <f t="shared" si="22"/>
        <v>-0.12017899810001</v>
      </c>
      <c r="P787" s="25" cm="1">
        <f t="array" ref="P787">SUMPRODUCT($B787:$L787,$B$5:$L$5)+SUMPRODUCT($B787:$L787,$B$4:$L$4)*$B$2</f>
        <v>-0.156880104787955</v>
      </c>
      <c r="Q787" s="25" cm="1">
        <f t="array" ref="Q787">SQRT((SUMPRODUCT($B787:$L787,$B$4:$L$4)^2)*($B$3^2)+SUMPRODUCT(($B787:$L787^2),($B$6:$L$6^2)))</f>
        <v>1.3946224065261901</v>
      </c>
      <c r="R787" s="24">
        <f t="shared" si="23"/>
        <v>-0.112489304670446</v>
      </c>
    </row>
    <row r="788" spans="1:18" x14ac:dyDescent="0.3">
      <c r="A788" s="24">
        <v>751</v>
      </c>
      <c r="B788" s="24">
        <v>-0.64173691687013601</v>
      </c>
      <c r="C788" s="24">
        <v>0.225731116760468</v>
      </c>
      <c r="D788" s="24">
        <v>0.101112394142647</v>
      </c>
      <c r="E788" s="24">
        <v>0.35642393275083301</v>
      </c>
      <c r="F788" s="24">
        <v>-0.36689105141659401</v>
      </c>
      <c r="G788" s="24">
        <v>-0.56494547179365595</v>
      </c>
      <c r="H788" s="24">
        <v>1.0018180382097699</v>
      </c>
      <c r="I788" s="24">
        <v>0.37367816641261598</v>
      </c>
      <c r="J788" s="24">
        <v>6.0418693751156799E-2</v>
      </c>
      <c r="K788" s="24">
        <v>-0.44317103876333203</v>
      </c>
      <c r="L788" s="24">
        <v>0.89756213681623198</v>
      </c>
      <c r="M788" s="25" cm="1">
        <f t="array" ref="M788">SUMPRODUCT(B788:L788,$B$2:$L$2)</f>
        <v>0.136009046581021</v>
      </c>
      <c r="N788" s="25" cm="1">
        <f t="array" ref="N788">SQRT(MMULT(MMULT((B788:L788*$B$3:$L$3),($B$11:$L$21)),TRANSPOSE(B788:L788*$B$3:$L$3)))</f>
        <v>0.28464977373731898</v>
      </c>
      <c r="O788" s="24">
        <f t="shared" si="22"/>
        <v>0.47781189071498498</v>
      </c>
      <c r="P788" s="25" cm="1">
        <f t="array" ref="P788">SUMPRODUCT($B788:$L788,$B$5:$L$5)+SUMPRODUCT($B788:$L788,$B$4:$L$4)*$B$2</f>
        <v>0.136009046581021</v>
      </c>
      <c r="Q788" s="25" cm="1">
        <f t="array" ref="Q788">SQRT((SUMPRODUCT($B788:$L788,$B$4:$L$4)^2)*($B$3^2)+SUMPRODUCT(($B788:$L788^2),($B$6:$L$6^2)))</f>
        <v>0.32828112538524501</v>
      </c>
      <c r="R788" s="24">
        <f t="shared" si="23"/>
        <v>0.414306629482313</v>
      </c>
    </row>
    <row r="789" spans="1:18" x14ac:dyDescent="0.3">
      <c r="A789" s="24">
        <v>752</v>
      </c>
      <c r="B789" s="24">
        <v>-0.98311791221878098</v>
      </c>
      <c r="C789" s="24">
        <v>0.317968968284492</v>
      </c>
      <c r="D789" s="24">
        <v>1.29736848377347</v>
      </c>
      <c r="E789" s="24">
        <v>1.4468815068255301</v>
      </c>
      <c r="F789" s="24">
        <v>-0.68015997086662705</v>
      </c>
      <c r="G789" s="24">
        <v>-0.66657050397223405</v>
      </c>
      <c r="H789" s="24">
        <v>1.2014760240901901</v>
      </c>
      <c r="I789" s="24">
        <v>-0.31773347614980302</v>
      </c>
      <c r="J789" s="24">
        <v>1.7735140162138701</v>
      </c>
      <c r="K789" s="24">
        <v>-0.78859084336429797</v>
      </c>
      <c r="L789" s="24">
        <v>-1.6010362926157999</v>
      </c>
      <c r="M789" s="25" cm="1">
        <f t="array" ref="M789">SUMPRODUCT(B789:L789,$B$2:$L$2)</f>
        <v>0.222091780545011</v>
      </c>
      <c r="N789" s="25" cm="1">
        <f t="array" ref="N789">SQRT(MMULT(MMULT((B789:L789*$B$3:$L$3),($B$11:$L$21)),TRANSPOSE(B789:L789*$B$3:$L$3)))</f>
        <v>0.90039032080590797</v>
      </c>
      <c r="O789" s="24">
        <f t="shared" si="22"/>
        <v>0.24666167040337</v>
      </c>
      <c r="P789" s="25" cm="1">
        <f t="array" ref="P789">SUMPRODUCT($B789:$L789,$B$5:$L$5)+SUMPRODUCT($B789:$L789,$B$4:$L$4)*$B$2</f>
        <v>0.222091780545011</v>
      </c>
      <c r="Q789" s="25" cm="1">
        <f t="array" ref="Q789">SQRT((SUMPRODUCT($B789:$L789,$B$4:$L$4)^2)*($B$3^2)+SUMPRODUCT(($B789:$L789^2),($B$6:$L$6^2)))</f>
        <v>0.98866734659290201</v>
      </c>
      <c r="R789" s="24">
        <f t="shared" si="23"/>
        <v>0.22463751969797799</v>
      </c>
    </row>
    <row r="790" spans="1:18" x14ac:dyDescent="0.3">
      <c r="A790" s="24">
        <v>753</v>
      </c>
      <c r="B790" s="24">
        <v>0.52278198794297404</v>
      </c>
      <c r="C790" s="24">
        <v>-6.7632209292128903E-2</v>
      </c>
      <c r="D790" s="24">
        <v>0.82424061726871201</v>
      </c>
      <c r="E790" s="24">
        <v>0.14365244053856599</v>
      </c>
      <c r="F790" s="24">
        <v>1.1655190451578299</v>
      </c>
      <c r="G790" s="24">
        <v>1.55762569690384</v>
      </c>
      <c r="H790" s="24">
        <v>0.79930611687997899</v>
      </c>
      <c r="I790" s="24">
        <v>0.13063612590580601</v>
      </c>
      <c r="J790" s="24">
        <v>0.51410987708237399</v>
      </c>
      <c r="K790" s="24">
        <v>1.2378305932009701</v>
      </c>
      <c r="L790" s="24">
        <v>-5.8280702915889098</v>
      </c>
      <c r="M790" s="25" cm="1">
        <f t="array" ref="M790">SUMPRODUCT(B790:L790,$B$2:$L$2)</f>
        <v>-2.4566212670015901E-2</v>
      </c>
      <c r="N790" s="25" cm="1">
        <f t="array" ref="N790">SQRT(MMULT(MMULT((B790:L790*$B$3:$L$3),($B$11:$L$21)),TRANSPOSE(B790:L790*$B$3:$L$3)))</f>
        <v>1.0271733034133099</v>
      </c>
      <c r="O790" s="24">
        <f t="shared" si="22"/>
        <v>-2.3916327058328E-2</v>
      </c>
      <c r="P790" s="25" cm="1">
        <f t="array" ref="P790">SUMPRODUCT($B790:$L790,$B$5:$L$5)+SUMPRODUCT($B790:$L790,$B$4:$L$4)*$B$2</f>
        <v>-2.4566212670018801E-2</v>
      </c>
      <c r="Q790" s="25" cm="1">
        <f t="array" ref="Q790">SQRT((SUMPRODUCT($B790:$L790,$B$4:$L$4)^2)*($B$3^2)+SUMPRODUCT(($B790:$L790^2),($B$6:$L$6^2)))</f>
        <v>1.1667478249076999</v>
      </c>
      <c r="R790" s="24">
        <f t="shared" si="23"/>
        <v>-2.1055289022683301E-2</v>
      </c>
    </row>
    <row r="791" spans="1:18" x14ac:dyDescent="0.3">
      <c r="A791" s="24">
        <v>754</v>
      </c>
      <c r="B791" s="24">
        <v>-0.27818470051696398</v>
      </c>
      <c r="C791" s="24">
        <v>-5.7647691857060798E-2</v>
      </c>
      <c r="D791" s="24">
        <v>1.79542290396805</v>
      </c>
      <c r="E791" s="24">
        <v>-0.93299433483521399</v>
      </c>
      <c r="F791" s="24">
        <v>1.77382351948031</v>
      </c>
      <c r="G791" s="24">
        <v>1.6517957458622099</v>
      </c>
      <c r="H791" s="24">
        <v>-0.25682038707289601</v>
      </c>
      <c r="I791" s="24">
        <v>0.178044592135047</v>
      </c>
      <c r="J791" s="24">
        <v>8.1539452889797207E-2</v>
      </c>
      <c r="K791" s="24">
        <v>0.74210246455200901</v>
      </c>
      <c r="L791" s="24">
        <v>-3.6970815646053001</v>
      </c>
      <c r="M791" s="25" cm="1">
        <f t="array" ref="M791">SUMPRODUCT(B791:L791,$B$2:$L$2)</f>
        <v>0.32386073754608502</v>
      </c>
      <c r="N791" s="25" cm="1">
        <f t="array" ref="N791">SQRT(MMULT(MMULT((B791:L791*$B$3:$L$3),($B$11:$L$21)),TRANSPOSE(B791:L791*$B$3:$L$3)))</f>
        <v>1.2018510079528599</v>
      </c>
      <c r="O791" s="24">
        <f t="shared" si="22"/>
        <v>0.26946829132982503</v>
      </c>
      <c r="P791" s="25" cm="1">
        <f t="array" ref="P791">SUMPRODUCT($B791:$L791,$B$5:$L$5)+SUMPRODUCT($B791:$L791,$B$4:$L$4)*$B$2</f>
        <v>0.32386073754608402</v>
      </c>
      <c r="Q791" s="25" cm="1">
        <f t="array" ref="Q791">SQRT((SUMPRODUCT($B791:$L791,$B$4:$L$4)^2)*($B$3^2)+SUMPRODUCT(($B791:$L791^2),($B$6:$L$6^2)))</f>
        <v>1.3637084888089299</v>
      </c>
      <c r="R791" s="24">
        <f t="shared" si="23"/>
        <v>0.23748531317638599</v>
      </c>
    </row>
    <row r="792" spans="1:18" x14ac:dyDescent="0.3">
      <c r="A792" s="24">
        <v>755</v>
      </c>
      <c r="B792" s="24">
        <v>1.8119091859554499</v>
      </c>
      <c r="C792" s="24">
        <v>0.93465943796227102</v>
      </c>
      <c r="D792" s="24">
        <v>1.9588040821005599</v>
      </c>
      <c r="E792" s="24">
        <v>0.69035675575446998</v>
      </c>
      <c r="F792" s="24">
        <v>0.87498734072629503</v>
      </c>
      <c r="G792" s="24">
        <v>0.51121551537063004</v>
      </c>
      <c r="H792" s="24">
        <v>-0.487123574349211</v>
      </c>
      <c r="I792" s="24">
        <v>0.48702077163734703</v>
      </c>
      <c r="J792" s="24">
        <v>1.13072196876899</v>
      </c>
      <c r="K792" s="24">
        <v>-0.18862609567129701</v>
      </c>
      <c r="L792" s="24">
        <v>-6.7239253882555099</v>
      </c>
      <c r="M792" s="25" cm="1">
        <f t="array" ref="M792">SUMPRODUCT(B792:L792,$B$2:$L$2)</f>
        <v>0.23385637907054199</v>
      </c>
      <c r="N792" s="25" cm="1">
        <f t="array" ref="N792">SQRT(MMULT(MMULT((B792:L792*$B$3:$L$3),($B$11:$L$21)),TRANSPOSE(B792:L792*$B$3:$L$3)))</f>
        <v>1.65046061873689</v>
      </c>
      <c r="O792" s="24">
        <f t="shared" si="22"/>
        <v>0.14169158380132299</v>
      </c>
      <c r="P792" s="25" cm="1">
        <f t="array" ref="P792">SUMPRODUCT($B792:$L792,$B$5:$L$5)+SUMPRODUCT($B792:$L792,$B$4:$L$4)*$B$2</f>
        <v>0.23385637907053999</v>
      </c>
      <c r="Q792" s="25" cm="1">
        <f t="array" ref="Q792">SQRT((SUMPRODUCT($B792:$L792,$B$4:$L$4)^2)*($B$3^2)+SUMPRODUCT(($B792:$L792^2),($B$6:$L$6^2)))</f>
        <v>1.73617928183823</v>
      </c>
      <c r="R792" s="24">
        <f t="shared" si="23"/>
        <v>0.13469598532643301</v>
      </c>
    </row>
    <row r="793" spans="1:18" x14ac:dyDescent="0.3">
      <c r="A793" s="24">
        <v>756</v>
      </c>
      <c r="B793" s="24">
        <v>1.5577027538436401</v>
      </c>
      <c r="C793" s="24">
        <v>1.5345628741516799</v>
      </c>
      <c r="D793" s="24">
        <v>0.55690471605715497</v>
      </c>
      <c r="E793" s="24">
        <v>1.3450953408617901</v>
      </c>
      <c r="F793" s="24">
        <v>-8.8110501463553897E-2</v>
      </c>
      <c r="G793" s="24">
        <v>-0.46181764733498898</v>
      </c>
      <c r="H793" s="24">
        <v>-0.98317443815175798</v>
      </c>
      <c r="I793" s="24">
        <v>1.1856658776431299</v>
      </c>
      <c r="J793" s="24">
        <v>-0.16685834057798499</v>
      </c>
      <c r="K793" s="24">
        <v>0.27201470854652099</v>
      </c>
      <c r="L793" s="24">
        <v>-3.7519853435756301</v>
      </c>
      <c r="M793" s="25" cm="1">
        <f t="array" ref="M793">SUMPRODUCT(B793:L793,$B$2:$L$2)</f>
        <v>0.154102432308764</v>
      </c>
      <c r="N793" s="25" cm="1">
        <f t="array" ref="N793">SQRT(MMULT(MMULT((B793:L793*$B$3:$L$3),($B$11:$L$21)),TRANSPOSE(B793:L793*$B$3:$L$3)))</f>
        <v>1.0809294242024099</v>
      </c>
      <c r="O793" s="24">
        <f t="shared" si="22"/>
        <v>0.142564749241119</v>
      </c>
      <c r="P793" s="25" cm="1">
        <f t="array" ref="P793">SUMPRODUCT($B793:$L793,$B$5:$L$5)+SUMPRODUCT($B793:$L793,$B$4:$L$4)*$B$2</f>
        <v>0.154102432308763</v>
      </c>
      <c r="Q793" s="25" cm="1">
        <f t="array" ref="Q793">SQRT((SUMPRODUCT($B793:$L793,$B$4:$L$4)^2)*($B$3^2)+SUMPRODUCT(($B793:$L793^2),($B$6:$L$6^2)))</f>
        <v>1.04851512857431</v>
      </c>
      <c r="R793" s="24">
        <f t="shared" si="23"/>
        <v>0.146972063739604</v>
      </c>
    </row>
    <row r="794" spans="1:18" x14ac:dyDescent="0.3">
      <c r="A794" s="24">
        <v>757</v>
      </c>
      <c r="B794" s="24">
        <v>0.29486280121195002</v>
      </c>
      <c r="C794" s="24">
        <v>0.93798350194814195</v>
      </c>
      <c r="D794" s="24">
        <v>-0.37235242818766501</v>
      </c>
      <c r="E794" s="24">
        <v>0.799352672901807</v>
      </c>
      <c r="F794" s="24">
        <v>1.1500950034133099</v>
      </c>
      <c r="G794" s="24">
        <v>1.16637781129288</v>
      </c>
      <c r="H794" s="24">
        <v>-0.85467417013942604</v>
      </c>
      <c r="I794" s="24">
        <v>1.5681326593193501</v>
      </c>
      <c r="J794" s="24">
        <v>-0.52955949689411097</v>
      </c>
      <c r="K794" s="24">
        <v>1.71883075626613</v>
      </c>
      <c r="L794" s="24">
        <v>-4.8790491111323604</v>
      </c>
      <c r="M794" s="25" cm="1">
        <f t="array" ref="M794">SUMPRODUCT(B794:L794,$B$2:$L$2)</f>
        <v>-4.9644089862124298E-2</v>
      </c>
      <c r="N794" s="25" cm="1">
        <f t="array" ref="N794">SQRT(MMULT(MMULT((B794:L794*$B$3:$L$3),($B$11:$L$21)),TRANSPOSE(B794:L794*$B$3:$L$3)))</f>
        <v>1.0708235691283099</v>
      </c>
      <c r="O794" s="24">
        <f t="shared" si="22"/>
        <v>-4.6360662291488802E-2</v>
      </c>
      <c r="P794" s="25" cm="1">
        <f t="array" ref="P794">SUMPRODUCT($B794:$L794,$B$5:$L$5)+SUMPRODUCT($B794:$L794,$B$4:$L$4)*$B$2</f>
        <v>-4.9644089862126997E-2</v>
      </c>
      <c r="Q794" s="25" cm="1">
        <f t="array" ref="Q794">SQRT((SUMPRODUCT($B794:$L794,$B$4:$L$4)^2)*($B$3^2)+SUMPRODUCT(($B794:$L794^2),($B$6:$L$6^2)))</f>
        <v>1.0839763685799</v>
      </c>
      <c r="R794" s="24">
        <f t="shared" si="23"/>
        <v>-4.5798129277638301E-2</v>
      </c>
    </row>
    <row r="795" spans="1:18" x14ac:dyDescent="0.3">
      <c r="A795" s="24">
        <v>758</v>
      </c>
      <c r="B795" s="24">
        <v>-0.32293962401276199</v>
      </c>
      <c r="C795" s="24">
        <v>1.8532897402408399</v>
      </c>
      <c r="D795" s="24">
        <v>8.8896896331141395E-2</v>
      </c>
      <c r="E795" s="24">
        <v>0.76660750989632498</v>
      </c>
      <c r="F795" s="24">
        <v>1.0773625257689201</v>
      </c>
      <c r="G795" s="24">
        <v>0.85592935848828999</v>
      </c>
      <c r="H795" s="24">
        <v>1.91551317588132</v>
      </c>
      <c r="I795" s="24">
        <v>0.50215388652003501</v>
      </c>
      <c r="J795" s="24">
        <v>0.754131064233868</v>
      </c>
      <c r="K795" s="24">
        <v>1.9445371401901099</v>
      </c>
      <c r="L795" s="24">
        <v>-8.4354816735380904</v>
      </c>
      <c r="M795" s="25" cm="1">
        <f t="array" ref="M795">SUMPRODUCT(B795:L795,$B$2:$L$2)</f>
        <v>-0.225775671824515</v>
      </c>
      <c r="N795" s="25" cm="1">
        <f t="array" ref="N795">SQRT(MMULT(MMULT((B795:L795*$B$3:$L$3),($B$11:$L$21)),TRANSPOSE(B795:L795*$B$3:$L$3)))</f>
        <v>1.5126755598378001</v>
      </c>
      <c r="O795" s="24">
        <f t="shared" si="22"/>
        <v>-0.14925584693701599</v>
      </c>
      <c r="P795" s="25" cm="1">
        <f t="array" ref="P795">SUMPRODUCT($B795:$L795,$B$5:$L$5)+SUMPRODUCT($B795:$L795,$B$4:$L$4)*$B$2</f>
        <v>-0.22577567182451699</v>
      </c>
      <c r="Q795" s="25" cm="1">
        <f t="array" ref="Q795">SQRT((SUMPRODUCT($B795:$L795,$B$4:$L$4)^2)*($B$3^2)+SUMPRODUCT(($B795:$L795^2),($B$6:$L$6^2)))</f>
        <v>1.5704518127160101</v>
      </c>
      <c r="R795" s="24">
        <f t="shared" si="23"/>
        <v>-0.14376478793962499</v>
      </c>
    </row>
    <row r="796" spans="1:18" x14ac:dyDescent="0.3">
      <c r="A796" s="24">
        <v>759</v>
      </c>
      <c r="B796" s="24">
        <v>-0.44341854303161099</v>
      </c>
      <c r="C796" s="24">
        <v>0.221526094769326</v>
      </c>
      <c r="D796" s="24">
        <v>0.33030260109645398</v>
      </c>
      <c r="E796" s="24">
        <v>0.90911823842841999</v>
      </c>
      <c r="F796" s="24">
        <v>-0.99316269112423095</v>
      </c>
      <c r="G796" s="24">
        <v>-0.51002267480750396</v>
      </c>
      <c r="H796" s="24">
        <v>1.61040982362471</v>
      </c>
      <c r="I796" s="24">
        <v>-0.48534550440641799</v>
      </c>
      <c r="J796" s="24">
        <v>0.737264694969056</v>
      </c>
      <c r="K796" s="24">
        <v>3.8031822345585602E-2</v>
      </c>
      <c r="L796" s="24">
        <v>-0.414703861863782</v>
      </c>
      <c r="M796" s="25" cm="1">
        <f t="array" ref="M796">SUMPRODUCT(B796:L796,$B$2:$L$2)</f>
        <v>4.64342712444515E-2</v>
      </c>
      <c r="N796" s="25" cm="1">
        <f t="array" ref="N796">SQRT(MMULT(MMULT((B796:L796*$B$3:$L$3),($B$11:$L$21)),TRANSPOSE(B796:L796*$B$3:$L$3)))</f>
        <v>0.38295335148681098</v>
      </c>
      <c r="O796" s="24">
        <f t="shared" si="22"/>
        <v>0.121253074465</v>
      </c>
      <c r="P796" s="25" cm="1">
        <f t="array" ref="P796">SUMPRODUCT($B796:$L796,$B$5:$L$5)+SUMPRODUCT($B796:$L796,$B$4:$L$4)*$B$2</f>
        <v>4.6434271244451597E-2</v>
      </c>
      <c r="Q796" s="25" cm="1">
        <f t="array" ref="Q796">SQRT((SUMPRODUCT($B796:$L796,$B$4:$L$4)^2)*($B$3^2)+SUMPRODUCT(($B796:$L796^2),($B$6:$L$6^2)))</f>
        <v>0.49418478145201999</v>
      </c>
      <c r="R796" s="24">
        <f t="shared" si="23"/>
        <v>9.3961354107299305E-2</v>
      </c>
    </row>
    <row r="797" spans="1:18" x14ac:dyDescent="0.3">
      <c r="A797" s="24">
        <v>760</v>
      </c>
      <c r="B797" s="24">
        <v>-0.69742232875397203</v>
      </c>
      <c r="C797" s="24">
        <v>1.24714689570642</v>
      </c>
      <c r="D797" s="24">
        <v>-0.34985597152301401</v>
      </c>
      <c r="E797" s="24">
        <v>-0.537793111122703</v>
      </c>
      <c r="F797" s="24">
        <v>1.9035087106692401</v>
      </c>
      <c r="G797" s="24">
        <v>1.4053904654888101</v>
      </c>
      <c r="H797" s="24">
        <v>-0.66933914124578897</v>
      </c>
      <c r="I797" s="24">
        <v>0.34792125889744102</v>
      </c>
      <c r="J797" s="24">
        <v>1.9494329789029701</v>
      </c>
      <c r="K797" s="24">
        <v>1.7010103265218901</v>
      </c>
      <c r="L797" s="24">
        <v>-5.3000000835412999</v>
      </c>
      <c r="M797" s="25" cm="1">
        <f t="array" ref="M797">SUMPRODUCT(B797:L797,$B$2:$L$2)</f>
        <v>-0.113611624648619</v>
      </c>
      <c r="N797" s="25" cm="1">
        <f t="array" ref="N797">SQRT(MMULT(MMULT((B797:L797*$B$3:$L$3),($B$11:$L$21)),TRANSPOSE(B797:L797*$B$3:$L$3)))</f>
        <v>0.98835192755716395</v>
      </c>
      <c r="O797" s="24">
        <f t="shared" si="22"/>
        <v>-0.114950577300359</v>
      </c>
      <c r="P797" s="25" cm="1">
        <f t="array" ref="P797">SUMPRODUCT($B797:$L797,$B$5:$L$5)+SUMPRODUCT($B797:$L797,$B$4:$L$4)*$B$2</f>
        <v>-0.11361162464862</v>
      </c>
      <c r="Q797" s="25" cm="1">
        <f t="array" ref="Q797">SQRT((SUMPRODUCT($B797:$L797,$B$4:$L$4)^2)*($B$3^2)+SUMPRODUCT(($B797:$L797^2),($B$6:$L$6^2)))</f>
        <v>1.1063607263517701</v>
      </c>
      <c r="R797" s="24">
        <f t="shared" si="23"/>
        <v>-0.10268949533598699</v>
      </c>
    </row>
    <row r="798" spans="1:18" x14ac:dyDescent="0.3">
      <c r="A798" s="24">
        <v>761</v>
      </c>
      <c r="B798" s="24">
        <v>-0.33828952717976701</v>
      </c>
      <c r="C798" s="24">
        <v>0.69593480198276803</v>
      </c>
      <c r="D798" s="24">
        <v>1.4016957197045099</v>
      </c>
      <c r="E798" s="24">
        <v>-0.86805419134178696</v>
      </c>
      <c r="F798" s="24">
        <v>0.829209833573465</v>
      </c>
      <c r="G798" s="24">
        <v>1.34948950267475</v>
      </c>
      <c r="H798" s="24">
        <v>-1.4320675844978099E-2</v>
      </c>
      <c r="I798" s="24">
        <v>1.5663932675753001</v>
      </c>
      <c r="J798" s="24">
        <v>-0.28028557129370202</v>
      </c>
      <c r="K798" s="24">
        <v>-0.467483957125095</v>
      </c>
      <c r="L798" s="24">
        <v>-2.8742892027254499</v>
      </c>
      <c r="M798" s="25" cm="1">
        <f t="array" ref="M798">SUMPRODUCT(B798:L798,$B$2:$L$2)</f>
        <v>0.31838002132394799</v>
      </c>
      <c r="N798" s="25" cm="1">
        <f t="array" ref="N798">SQRT(MMULT(MMULT((B798:L798*$B$3:$L$3),($B$11:$L$21)),TRANSPOSE(B798:L798*$B$3:$L$3)))</f>
        <v>1.1617932910931299</v>
      </c>
      <c r="O798" s="24">
        <f t="shared" si="22"/>
        <v>0.27404188315150702</v>
      </c>
      <c r="P798" s="25" cm="1">
        <f t="array" ref="P798">SUMPRODUCT($B798:$L798,$B$5:$L$5)+SUMPRODUCT($B798:$L798,$B$4:$L$4)*$B$2</f>
        <v>0.31838002132394699</v>
      </c>
      <c r="Q798" s="25" cm="1">
        <f t="array" ref="Q798">SQRT((SUMPRODUCT($B798:$L798,$B$4:$L$4)^2)*($B$3^2)+SUMPRODUCT(($B798:$L798^2),($B$6:$L$6^2)))</f>
        <v>1.2026780464600899</v>
      </c>
      <c r="R798" s="24">
        <f t="shared" si="23"/>
        <v>0.26472589423333398</v>
      </c>
    </row>
    <row r="799" spans="1:18" x14ac:dyDescent="0.3">
      <c r="A799" s="24">
        <v>762</v>
      </c>
      <c r="B799" s="24">
        <v>-0.98322829282972002</v>
      </c>
      <c r="C799" s="24">
        <v>-0.25279647879306</v>
      </c>
      <c r="D799" s="24">
        <v>-0.25021104715126802</v>
      </c>
      <c r="E799" s="24">
        <v>-0.89337527033541198</v>
      </c>
      <c r="F799" s="24">
        <v>0.20442479987554399</v>
      </c>
      <c r="G799" s="24">
        <v>-0.37449078251400197</v>
      </c>
      <c r="H799" s="24">
        <v>-0.56355968754826702</v>
      </c>
      <c r="I799" s="24">
        <v>-0.79912682970085203</v>
      </c>
      <c r="J799" s="24">
        <v>1.91973701994765</v>
      </c>
      <c r="K799" s="24">
        <v>-0.59415167965075</v>
      </c>
      <c r="L799" s="24">
        <v>3.5867782487001301</v>
      </c>
      <c r="M799" s="25" cm="1">
        <f t="array" ref="M799">SUMPRODUCT(B799:L799,$B$2:$L$2)</f>
        <v>0.17010251723410899</v>
      </c>
      <c r="N799" s="25" cm="1">
        <f t="array" ref="N799">SQRT(MMULT(MMULT((B799:L799*$B$3:$L$3),($B$11:$L$21)),TRANSPOSE(B799:L799*$B$3:$L$3)))</f>
        <v>0.820994581930514</v>
      </c>
      <c r="O799" s="24">
        <f t="shared" si="22"/>
        <v>0.207190791483817</v>
      </c>
      <c r="P799" s="25" cm="1">
        <f t="array" ref="P799">SUMPRODUCT($B799:$L799,$B$5:$L$5)+SUMPRODUCT($B799:$L799,$B$4:$L$4)*$B$2</f>
        <v>0.17010251723411099</v>
      </c>
      <c r="Q799" s="25" cm="1">
        <f t="array" ref="Q799">SQRT((SUMPRODUCT($B799:$L799,$B$4:$L$4)^2)*($B$3^2)+SUMPRODUCT(($B799:$L799^2),($B$6:$L$6^2)))</f>
        <v>0.73842742984819398</v>
      </c>
      <c r="R799" s="24">
        <f t="shared" si="23"/>
        <v>0.23035779869266301</v>
      </c>
    </row>
    <row r="800" spans="1:18" x14ac:dyDescent="0.3">
      <c r="A800" s="24">
        <v>763</v>
      </c>
      <c r="B800" s="24">
        <v>1.17742515566107</v>
      </c>
      <c r="C800" s="24">
        <v>1.2430990688122401</v>
      </c>
      <c r="D800" s="24">
        <v>1.4785861477836</v>
      </c>
      <c r="E800" s="24">
        <v>-0.59171006946084703</v>
      </c>
      <c r="F800" s="24">
        <v>0.71124639511947196</v>
      </c>
      <c r="G800" s="24">
        <v>0.127285209551804</v>
      </c>
      <c r="H800" s="24">
        <v>1.4427380691706999</v>
      </c>
      <c r="I800" s="24">
        <v>0.171114200422045</v>
      </c>
      <c r="J800" s="24">
        <v>0.96972543843067704</v>
      </c>
      <c r="K800" s="24">
        <v>1.52432472410724</v>
      </c>
      <c r="L800" s="24">
        <v>-7.2538343395979998</v>
      </c>
      <c r="M800" s="25" cm="1">
        <f t="array" ref="M800">SUMPRODUCT(B800:L800,$B$2:$L$2)</f>
        <v>1.4893019146269299E-2</v>
      </c>
      <c r="N800" s="25" cm="1">
        <f t="array" ref="N800">SQRT(MMULT(MMULT((B800:L800*$B$3:$L$3),($B$11:$L$21)),TRANSPOSE(B800:L800*$B$3:$L$3)))</f>
        <v>1.3875167430270301</v>
      </c>
      <c r="O800" s="24">
        <f t="shared" si="22"/>
        <v>1.07335779702221E-2</v>
      </c>
      <c r="P800" s="25" cm="1">
        <f t="array" ref="P800">SUMPRODUCT($B800:$L800,$B$5:$L$5)+SUMPRODUCT($B800:$L800,$B$4:$L$4)*$B$2</f>
        <v>1.4893019146268E-2</v>
      </c>
      <c r="Q800" s="25" cm="1">
        <f t="array" ref="Q800">SQRT((SUMPRODUCT($B800:$L800,$B$4:$L$4)^2)*($B$3^2)+SUMPRODUCT(($B800:$L800^2),($B$6:$L$6^2)))</f>
        <v>1.5928984427387101</v>
      </c>
      <c r="R800" s="24">
        <f t="shared" si="23"/>
        <v>9.3496350719396992E-3</v>
      </c>
    </row>
    <row r="801" spans="1:18" x14ac:dyDescent="0.3">
      <c r="A801" s="24">
        <v>764</v>
      </c>
      <c r="B801" s="24">
        <v>0.21071966165167899</v>
      </c>
      <c r="C801" s="24">
        <v>-0.16916432565521899</v>
      </c>
      <c r="D801" s="24">
        <v>1.51450699810381</v>
      </c>
      <c r="E801" s="24">
        <v>-0.35048451596840702</v>
      </c>
      <c r="F801" s="24">
        <v>1.30153214047915</v>
      </c>
      <c r="G801" s="24">
        <v>-0.21078784160789199</v>
      </c>
      <c r="H801" s="24">
        <v>0.28614440772845101</v>
      </c>
      <c r="I801" s="24">
        <v>0.82621699694213901</v>
      </c>
      <c r="J801" s="24">
        <v>1.5957980587420999</v>
      </c>
      <c r="K801" s="24">
        <v>-0.58288470225398703</v>
      </c>
      <c r="L801" s="24">
        <v>-3.4215968781618198</v>
      </c>
      <c r="M801" s="25" cm="1">
        <f t="array" ref="M801">SUMPRODUCT(B801:L801,$B$2:$L$2)</f>
        <v>0.245299091848385</v>
      </c>
      <c r="N801" s="25" cm="1">
        <f t="array" ref="N801">SQRT(MMULT(MMULT((B801:L801*$B$3:$L$3),($B$11:$L$21)),TRANSPOSE(B801:L801*$B$3:$L$3)))</f>
        <v>1.0487313696010201</v>
      </c>
      <c r="O801" s="24">
        <f t="shared" si="22"/>
        <v>0.233900786186749</v>
      </c>
      <c r="P801" s="25" cm="1">
        <f t="array" ref="P801">SUMPRODUCT($B801:$L801,$B$5:$L$5)+SUMPRODUCT($B801:$L801,$B$4:$L$4)*$B$2</f>
        <v>0.245299091848384</v>
      </c>
      <c r="Q801" s="25" cm="1">
        <f t="array" ref="Q801">SQRT((SUMPRODUCT($B801:$L801,$B$4:$L$4)^2)*($B$3^2)+SUMPRODUCT(($B801:$L801^2),($B$6:$L$6^2)))</f>
        <v>1.1771130433488599</v>
      </c>
      <c r="R801" s="24">
        <f t="shared" si="23"/>
        <v>0.20839042879901701</v>
      </c>
    </row>
    <row r="802" spans="1:18" x14ac:dyDescent="0.3">
      <c r="A802" s="24">
        <v>765</v>
      </c>
      <c r="B802" s="24">
        <v>0.41258242391551597</v>
      </c>
      <c r="C802" s="24">
        <v>-0.167501598563536</v>
      </c>
      <c r="D802" s="24">
        <v>-0.52799650877139104</v>
      </c>
      <c r="E802" s="24">
        <v>1.45721889474809</v>
      </c>
      <c r="F802" s="24">
        <v>0.61443028258336596</v>
      </c>
      <c r="G802" s="24">
        <v>-0.64101104338470105</v>
      </c>
      <c r="H802" s="24">
        <v>1.8572498212745301</v>
      </c>
      <c r="I802" s="24">
        <v>-0.13727636697625101</v>
      </c>
      <c r="J802" s="24">
        <v>0.50851398635653899</v>
      </c>
      <c r="K802" s="24">
        <v>1.99264828127661</v>
      </c>
      <c r="L802" s="24">
        <v>-4.3688581724587596</v>
      </c>
      <c r="M802" s="25" cm="1">
        <f t="array" ref="M802">SUMPRODUCT(B802:L802,$B$2:$L$2)</f>
        <v>-0.26313935175354602</v>
      </c>
      <c r="N802" s="25" cm="1">
        <f t="array" ref="N802">SQRT(MMULT(MMULT((B802:L802*$B$3:$L$3),($B$11:$L$21)),TRANSPOSE(B802:L802*$B$3:$L$3)))</f>
        <v>0.938975114857034</v>
      </c>
      <c r="O802" s="24">
        <f t="shared" si="22"/>
        <v>-0.280241028319064</v>
      </c>
      <c r="P802" s="25" cm="1">
        <f t="array" ref="P802">SUMPRODUCT($B802:$L802,$B$5:$L$5)+SUMPRODUCT($B802:$L802,$B$4:$L$4)*$B$2</f>
        <v>-0.26313935175354802</v>
      </c>
      <c r="Q802" s="25" cm="1">
        <f t="array" ref="Q802">SQRT((SUMPRODUCT($B802:$L802,$B$4:$L$4)^2)*($B$3^2)+SUMPRODUCT(($B802:$L802^2),($B$6:$L$6^2)))</f>
        <v>0.94296121001185396</v>
      </c>
      <c r="R802" s="24">
        <f t="shared" si="23"/>
        <v>-0.279056390612547</v>
      </c>
    </row>
    <row r="803" spans="1:18" x14ac:dyDescent="0.3">
      <c r="A803" s="24">
        <v>766</v>
      </c>
      <c r="B803" s="24">
        <v>1.48478934341572</v>
      </c>
      <c r="C803" s="24">
        <v>-0.90724786186806505</v>
      </c>
      <c r="D803" s="24">
        <v>0.64262386472343602</v>
      </c>
      <c r="E803" s="24">
        <v>0.58358247722782197</v>
      </c>
      <c r="F803" s="24">
        <v>0.57211843101922799</v>
      </c>
      <c r="G803" s="24">
        <v>0.232467737030215</v>
      </c>
      <c r="H803" s="24">
        <v>1.6619045314254299E-2</v>
      </c>
      <c r="I803" s="24">
        <v>-0.68360235666989899</v>
      </c>
      <c r="J803" s="24">
        <v>1.6041169462217499</v>
      </c>
      <c r="K803" s="24">
        <v>-0.81708618561183399</v>
      </c>
      <c r="L803" s="24">
        <v>-1.7283814408026299</v>
      </c>
      <c r="M803" s="25" cm="1">
        <f t="array" ref="M803">SUMPRODUCT(B803:L803,$B$2:$L$2)</f>
        <v>7.6613887515230003E-2</v>
      </c>
      <c r="N803" s="25" cm="1">
        <f t="array" ref="N803">SQRT(MMULT(MMULT((B803:L803*$B$3:$L$3),($B$11:$L$21)),TRANSPOSE(B803:L803*$B$3:$L$3)))</f>
        <v>0.59606177422677598</v>
      </c>
      <c r="O803" s="24">
        <f t="shared" si="22"/>
        <v>0.12853346889190301</v>
      </c>
      <c r="P803" s="25" cm="1">
        <f t="array" ref="P803">SUMPRODUCT($B803:$L803,$B$5:$L$5)+SUMPRODUCT($B803:$L803,$B$4:$L$4)*$B$2</f>
        <v>7.6613887515228296E-2</v>
      </c>
      <c r="Q803" s="25" cm="1">
        <f t="array" ref="Q803">SQRT((SUMPRODUCT($B803:$L803,$B$4:$L$4)^2)*($B$3^2)+SUMPRODUCT(($B803:$L803^2),($B$6:$L$6^2)))</f>
        <v>0.66417787842573195</v>
      </c>
      <c r="R803" s="24">
        <f t="shared" si="23"/>
        <v>0.11535145930608599</v>
      </c>
    </row>
    <row r="804" spans="1:18" x14ac:dyDescent="0.3">
      <c r="A804" s="24">
        <v>767</v>
      </c>
      <c r="B804" s="24">
        <v>-3.9488357594354297E-2</v>
      </c>
      <c r="C804" s="24">
        <v>0.46725624586712899</v>
      </c>
      <c r="D804" s="24">
        <v>-0.76223098550762503</v>
      </c>
      <c r="E804" s="24">
        <v>-0.60687326233164796</v>
      </c>
      <c r="F804" s="24">
        <v>-0.68815371965097005</v>
      </c>
      <c r="G804" s="24">
        <v>0.45288520063812598</v>
      </c>
      <c r="H804" s="24">
        <v>0.976833377671953</v>
      </c>
      <c r="I804" s="24">
        <v>1.39511430111029</v>
      </c>
      <c r="J804" s="24">
        <v>1.11769138777046</v>
      </c>
      <c r="K804" s="24">
        <v>1.51535110262489</v>
      </c>
      <c r="L804" s="24">
        <v>-2.8283852905982498</v>
      </c>
      <c r="M804" s="25" cm="1">
        <f t="array" ref="M804">SUMPRODUCT(B804:L804,$B$2:$L$2)</f>
        <v>-0.25169199635827799</v>
      </c>
      <c r="N804" s="25" cm="1">
        <f t="array" ref="N804">SQRT(MMULT(MMULT((B804:L804*$B$3:$L$3),($B$11:$L$21)),TRANSPOSE(B804:L804*$B$3:$L$3)))</f>
        <v>0.94114799464375798</v>
      </c>
      <c r="O804" s="24">
        <f t="shared" si="22"/>
        <v>-0.26743083743545398</v>
      </c>
      <c r="P804" s="25" cm="1">
        <f t="array" ref="P804">SUMPRODUCT($B804:$L804,$B$5:$L$5)+SUMPRODUCT($B804:$L804,$B$4:$L$4)*$B$2</f>
        <v>-0.25169199635827899</v>
      </c>
      <c r="Q804" s="25" cm="1">
        <f t="array" ref="Q804">SQRT((SUMPRODUCT($B804:$L804,$B$4:$L$4)^2)*($B$3^2)+SUMPRODUCT(($B804:$L804^2),($B$6:$L$6^2)))</f>
        <v>0.82218995572170905</v>
      </c>
      <c r="R804" s="24">
        <f t="shared" si="23"/>
        <v>-0.30612390069560902</v>
      </c>
    </row>
    <row r="805" spans="1:18" x14ac:dyDescent="0.3">
      <c r="A805" s="24">
        <v>768</v>
      </c>
      <c r="B805" s="24">
        <v>0.92155793829843902</v>
      </c>
      <c r="C805" s="24">
        <v>1.32398918070486</v>
      </c>
      <c r="D805" s="24">
        <v>-0.72606258851550498</v>
      </c>
      <c r="E805" s="24">
        <v>0.28679191239110502</v>
      </c>
      <c r="F805" s="24">
        <v>-0.63827433985094595</v>
      </c>
      <c r="G805" s="24">
        <v>-0.39323963240970899</v>
      </c>
      <c r="H805" s="24">
        <v>0.50406035946467698</v>
      </c>
      <c r="I805" s="24">
        <v>0.47485923767003302</v>
      </c>
      <c r="J805" s="24">
        <v>1.7379800557857401</v>
      </c>
      <c r="K805" s="24">
        <v>1.33546295674641</v>
      </c>
      <c r="L805" s="24">
        <v>-3.8271250802851098</v>
      </c>
      <c r="M805" s="25" cm="1">
        <f t="array" ref="M805">SUMPRODUCT(B805:L805,$B$2:$L$2)</f>
        <v>-0.25655674628497899</v>
      </c>
      <c r="N805" s="25" cm="1">
        <f t="array" ref="N805">SQRT(MMULT(MMULT((B805:L805*$B$3:$L$3),($B$11:$L$21)),TRANSPOSE(B805:L805*$B$3:$L$3)))</f>
        <v>0.89225201998218195</v>
      </c>
      <c r="O805" s="24">
        <f t="shared" si="22"/>
        <v>-0.28753843145135399</v>
      </c>
      <c r="P805" s="25" cm="1">
        <f t="array" ref="P805">SUMPRODUCT($B805:$L805,$B$5:$L$5)+SUMPRODUCT($B805:$L805,$B$4:$L$4)*$B$2</f>
        <v>-0.25655674628497899</v>
      </c>
      <c r="Q805" s="25" cm="1">
        <f t="array" ref="Q805">SQRT((SUMPRODUCT($B805:$L805,$B$4:$L$4)^2)*($B$3^2)+SUMPRODUCT(($B805:$L805^2),($B$6:$L$6^2)))</f>
        <v>0.90496725269329803</v>
      </c>
      <c r="R805" s="24">
        <f t="shared" si="23"/>
        <v>-0.28349837579363601</v>
      </c>
    </row>
    <row r="806" spans="1:18" x14ac:dyDescent="0.3">
      <c r="A806" s="24">
        <v>769</v>
      </c>
      <c r="B806" s="24">
        <v>1.9574603113673701</v>
      </c>
      <c r="C806" s="24">
        <v>1.1421825254709099</v>
      </c>
      <c r="D806" s="24">
        <v>1.1474647172101</v>
      </c>
      <c r="E806" s="24">
        <v>-0.93538255155902394</v>
      </c>
      <c r="F806" s="24">
        <v>0.94692824697609401</v>
      </c>
      <c r="G806" s="24">
        <v>-0.28080929486057399</v>
      </c>
      <c r="H806" s="24">
        <v>-0.26305907657016597</v>
      </c>
      <c r="I806" s="24">
        <v>1.90937656260294</v>
      </c>
      <c r="J806" s="24">
        <v>0.29679066140594001</v>
      </c>
      <c r="K806" s="24">
        <v>-0.13428817821896499</v>
      </c>
      <c r="L806" s="24">
        <v>-4.78666392382463</v>
      </c>
      <c r="M806" s="25" cm="1">
        <f t="array" ref="M806">SUMPRODUCT(B806:L806,$B$2:$L$2)</f>
        <v>0.17688017184163399</v>
      </c>
      <c r="N806" s="25" cm="1">
        <f t="array" ref="N806">SQRT(MMULT(MMULT((B806:L806*$B$3:$L$3),($B$11:$L$21)),TRANSPOSE(B806:L806*$B$3:$L$3)))</f>
        <v>1.2312577469761301</v>
      </c>
      <c r="O806" s="24">
        <f t="shared" ref="O806:O869" si="24">M806/N806</f>
        <v>0.14365811892435801</v>
      </c>
      <c r="P806" s="25" cm="1">
        <f t="array" ref="P806">SUMPRODUCT($B806:$L806,$B$5:$L$5)+SUMPRODUCT($B806:$L806,$B$4:$L$4)*$B$2</f>
        <v>0.17688017184163399</v>
      </c>
      <c r="Q806" s="25" cm="1">
        <f t="array" ref="Q806">SQRT((SUMPRODUCT($B806:$L806,$B$4:$L$4)^2)*($B$3^2)+SUMPRODUCT(($B806:$L806^2),($B$6:$L$6^2)))</f>
        <v>1.32130389555479</v>
      </c>
      <c r="R806" s="24">
        <f t="shared" ref="R806:R869" si="25">P806/Q806</f>
        <v>0.133867895521011</v>
      </c>
    </row>
    <row r="807" spans="1:18" x14ac:dyDescent="0.3">
      <c r="A807" s="24">
        <v>770</v>
      </c>
      <c r="B807" s="24">
        <v>1.13266356030133</v>
      </c>
      <c r="C807" s="24">
        <v>-9.0566486110649894E-2</v>
      </c>
      <c r="D807" s="24">
        <v>1.2243480181636099</v>
      </c>
      <c r="E807" s="24">
        <v>-0.69290816650470799</v>
      </c>
      <c r="F807" s="24">
        <v>1.06604392206391</v>
      </c>
      <c r="G807" s="24">
        <v>1.71148466431049</v>
      </c>
      <c r="H807" s="24">
        <v>1.8552130141665</v>
      </c>
      <c r="I807" s="24">
        <v>1.5081710708513401</v>
      </c>
      <c r="J807" s="24">
        <v>0.32918124084095901</v>
      </c>
      <c r="K807" s="24">
        <v>-0.25347326494118899</v>
      </c>
      <c r="L807" s="24">
        <v>-6.7901575731415802</v>
      </c>
      <c r="M807" s="25" cm="1">
        <f t="array" ref="M807">SUMPRODUCT(B807:L807,$B$2:$L$2)</f>
        <v>-1.41318608891764E-2</v>
      </c>
      <c r="N807" s="25" cm="1">
        <f t="array" ref="N807">SQRT(MMULT(MMULT((B807:L807*$B$3:$L$3),($B$11:$L$21)),TRANSPOSE(B807:L807*$B$3:$L$3)))</f>
        <v>1.47804678234482</v>
      </c>
      <c r="O807" s="24">
        <f t="shared" si="24"/>
        <v>-9.5611729330767007E-3</v>
      </c>
      <c r="P807" s="25" cm="1">
        <f t="array" ref="P807">SUMPRODUCT($B807:$L807,$B$5:$L$5)+SUMPRODUCT($B807:$L807,$B$4:$L$4)*$B$2</f>
        <v>-1.4131860889180101E-2</v>
      </c>
      <c r="Q807" s="25" cm="1">
        <f t="array" ref="Q807">SQRT((SUMPRODUCT($B807:$L807,$B$4:$L$4)^2)*($B$3^2)+SUMPRODUCT(($B807:$L807^2),($B$6:$L$6^2)))</f>
        <v>1.5283337804314601</v>
      </c>
      <c r="R807" s="24">
        <f t="shared" si="25"/>
        <v>-9.2465802105025294E-3</v>
      </c>
    </row>
    <row r="808" spans="1:18" x14ac:dyDescent="0.3">
      <c r="A808" s="24">
        <v>771</v>
      </c>
      <c r="B808" s="24">
        <v>-0.81999331560900002</v>
      </c>
      <c r="C808" s="24">
        <v>-0.99844095047047499</v>
      </c>
      <c r="D808" s="24">
        <v>1.7986423656492201</v>
      </c>
      <c r="E808" s="24">
        <v>7.6323709016884497E-2</v>
      </c>
      <c r="F808" s="24">
        <v>-0.19929387460336101</v>
      </c>
      <c r="G808" s="24">
        <v>-9.1458789834921693E-3</v>
      </c>
      <c r="H808" s="24">
        <v>0.82983274679376395</v>
      </c>
      <c r="I808" s="24">
        <v>0.78497926416897701</v>
      </c>
      <c r="J808" s="24">
        <v>-0.73138589861532499</v>
      </c>
      <c r="K808" s="24">
        <v>1.85148162130948</v>
      </c>
      <c r="L808" s="24">
        <v>-1.58299978865667</v>
      </c>
      <c r="M808" s="25" cm="1">
        <f t="array" ref="M808">SUMPRODUCT(B808:L808,$B$2:$L$2)</f>
        <v>0.30727038772524701</v>
      </c>
      <c r="N808" s="25" cm="1">
        <f t="array" ref="N808">SQRT(MMULT(MMULT((B808:L808*$B$3:$L$3),($B$11:$L$21)),TRANSPOSE(B808:L808*$B$3:$L$3)))</f>
        <v>1.08525346312464</v>
      </c>
      <c r="O808" s="24">
        <f t="shared" si="24"/>
        <v>0.28313237245109601</v>
      </c>
      <c r="P808" s="25" cm="1">
        <f t="array" ref="P808">SUMPRODUCT($B808:$L808,$B$5:$L$5)+SUMPRODUCT($B808:$L808,$B$4:$L$4)*$B$2</f>
        <v>0.30727038772524501</v>
      </c>
      <c r="Q808" s="25" cm="1">
        <f t="array" ref="Q808">SQRT((SUMPRODUCT($B808:$L808,$B$4:$L$4)^2)*($B$3^2)+SUMPRODUCT(($B808:$L808^2),($B$6:$L$6^2)))</f>
        <v>1.19746712201407</v>
      </c>
      <c r="R808" s="24">
        <f t="shared" si="25"/>
        <v>0.25660027075184699</v>
      </c>
    </row>
    <row r="809" spans="1:18" x14ac:dyDescent="0.3">
      <c r="A809" s="24">
        <v>772</v>
      </c>
      <c r="B809" s="24">
        <v>1.8840234646087499</v>
      </c>
      <c r="C809" s="24">
        <v>1.5406350094594199</v>
      </c>
      <c r="D809" s="24">
        <v>-0.99187275953943799</v>
      </c>
      <c r="E809" s="24">
        <v>1.7463692208653401</v>
      </c>
      <c r="F809" s="24">
        <v>-0.16249608640181601</v>
      </c>
      <c r="G809" s="24">
        <v>0.40298533289771898</v>
      </c>
      <c r="H809" s="24">
        <v>0.82815621855960497</v>
      </c>
      <c r="I809" s="24">
        <v>1.73944460511091</v>
      </c>
      <c r="J809" s="24">
        <v>-0.71856435597463397</v>
      </c>
      <c r="K809" s="24">
        <v>0.77378219538672499</v>
      </c>
      <c r="L809" s="24">
        <v>-6.0424628449725803</v>
      </c>
      <c r="M809" s="25" cm="1">
        <f t="array" ref="M809">SUMPRODUCT(B809:L809,$B$2:$L$2)</f>
        <v>-0.29503073576024402</v>
      </c>
      <c r="N809" s="25" cm="1">
        <f t="array" ref="N809">SQRT(MMULT(MMULT((B809:L809*$B$3:$L$3),($B$11:$L$21)),TRANSPOSE(B809:L809*$B$3:$L$3)))</f>
        <v>1.5466271008505399</v>
      </c>
      <c r="O809" s="24">
        <f t="shared" si="24"/>
        <v>-0.19075751071347299</v>
      </c>
      <c r="P809" s="25" cm="1">
        <f t="array" ref="P809">SUMPRODUCT($B809:$L809,$B$5:$L$5)+SUMPRODUCT($B809:$L809,$B$4:$L$4)*$B$2</f>
        <v>-0.29503073576024702</v>
      </c>
      <c r="Q809" s="25" cm="1">
        <f t="array" ref="Q809">SQRT((SUMPRODUCT($B809:$L809,$B$4:$L$4)^2)*($B$3^2)+SUMPRODUCT(($B809:$L809^2),($B$6:$L$6^2)))</f>
        <v>1.4097031661464801</v>
      </c>
      <c r="R809" s="24">
        <f t="shared" si="25"/>
        <v>-0.20928571549337899</v>
      </c>
    </row>
    <row r="810" spans="1:18" x14ac:dyDescent="0.3">
      <c r="A810" s="24">
        <v>773</v>
      </c>
      <c r="B810" s="24">
        <v>-0.75403201831525402</v>
      </c>
      <c r="C810" s="24">
        <v>0.87507229175680401</v>
      </c>
      <c r="D810" s="24">
        <v>-0.82351439068924603</v>
      </c>
      <c r="E810" s="24">
        <v>1.73812473037816</v>
      </c>
      <c r="F810" s="24">
        <v>-0.27644362214247697</v>
      </c>
      <c r="G810" s="24">
        <v>1.6304734629461499</v>
      </c>
      <c r="H810" s="24">
        <v>-0.42529194547903398</v>
      </c>
      <c r="I810" s="24">
        <v>-0.90174275638253298</v>
      </c>
      <c r="J810" s="24">
        <v>0.75650916614632102</v>
      </c>
      <c r="K810" s="24">
        <v>1.4782732083246199</v>
      </c>
      <c r="L810" s="24">
        <v>-2.2974281265435099</v>
      </c>
      <c r="M810" s="25" cm="1">
        <f t="array" ref="M810">SUMPRODUCT(B810:L810,$B$2:$L$2)</f>
        <v>-0.13491224463952201</v>
      </c>
      <c r="N810" s="25" cm="1">
        <f t="array" ref="N810">SQRT(MMULT(MMULT((B810:L810*$B$3:$L$3),($B$11:$L$21)),TRANSPOSE(B810:L810*$B$3:$L$3)))</f>
        <v>0.814679323721193</v>
      </c>
      <c r="O810" s="24">
        <f t="shared" si="24"/>
        <v>-0.165601655413674</v>
      </c>
      <c r="P810" s="25" cm="1">
        <f t="array" ref="P810">SUMPRODUCT($B810:$L810,$B$5:$L$5)+SUMPRODUCT($B810:$L810,$B$4:$L$4)*$B$2</f>
        <v>-0.134912244639523</v>
      </c>
      <c r="Q810" s="25" cm="1">
        <f t="array" ref="Q810">SQRT((SUMPRODUCT($B810:$L810,$B$4:$L$4)^2)*($B$3^2)+SUMPRODUCT(($B810:$L810^2),($B$6:$L$6^2)))</f>
        <v>0.88190820700054495</v>
      </c>
      <c r="R810" s="24">
        <f t="shared" si="25"/>
        <v>-0.15297764956556301</v>
      </c>
    </row>
    <row r="811" spans="1:18" x14ac:dyDescent="0.3">
      <c r="A811" s="24">
        <v>774</v>
      </c>
      <c r="B811" s="24">
        <v>-0.52902384907928901</v>
      </c>
      <c r="C811" s="24">
        <v>-0.53651822696336404</v>
      </c>
      <c r="D811" s="24">
        <v>0.37958101616385598</v>
      </c>
      <c r="E811" s="24">
        <v>1.3797223838545201</v>
      </c>
      <c r="F811" s="24">
        <v>1.1712725687841901</v>
      </c>
      <c r="G811" s="24">
        <v>0.54311969476299404</v>
      </c>
      <c r="H811" s="24">
        <v>-6.46009667099159E-2</v>
      </c>
      <c r="I811" s="24">
        <v>1.25718629145393</v>
      </c>
      <c r="J811" s="24">
        <v>-0.182702200588581</v>
      </c>
      <c r="K811" s="24">
        <v>0.74922836988071795</v>
      </c>
      <c r="L811" s="24">
        <v>-3.1672650815590599</v>
      </c>
      <c r="M811" s="25" cm="1">
        <f t="array" ref="M811">SUMPRODUCT(B811:L811,$B$2:$L$2)</f>
        <v>0.106132651404841</v>
      </c>
      <c r="N811" s="25" cm="1">
        <f t="array" ref="N811">SQRT(MMULT(MMULT((B811:L811*$B$3:$L$3),($B$11:$L$21)),TRANSPOSE(B811:L811*$B$3:$L$3)))</f>
        <v>0.82563055554292297</v>
      </c>
      <c r="O811" s="24">
        <f t="shared" si="24"/>
        <v>0.12854738804458299</v>
      </c>
      <c r="P811" s="25" cm="1">
        <f t="array" ref="P811">SUMPRODUCT($B811:$L811,$B$5:$L$5)+SUMPRODUCT($B811:$L811,$B$4:$L$4)*$B$2</f>
        <v>0.106132651404838</v>
      </c>
      <c r="Q811" s="25" cm="1">
        <f t="array" ref="Q811">SQRT((SUMPRODUCT($B811:$L811,$B$4:$L$4)^2)*($B$3^2)+SUMPRODUCT(($B811:$L811^2),($B$6:$L$6^2)))</f>
        <v>0.82371446305102602</v>
      </c>
      <c r="R811" s="24">
        <f t="shared" si="25"/>
        <v>0.12884640997042099</v>
      </c>
    </row>
    <row r="812" spans="1:18" x14ac:dyDescent="0.3">
      <c r="A812" s="24">
        <v>775</v>
      </c>
      <c r="B812" s="24">
        <v>0.84759239861003</v>
      </c>
      <c r="C812" s="24">
        <v>1.39879798118108</v>
      </c>
      <c r="D812" s="24">
        <v>0.82777939402322198</v>
      </c>
      <c r="E812" s="24">
        <v>-0.37814219109958802</v>
      </c>
      <c r="F812" s="24">
        <v>-0.93804827711805105</v>
      </c>
      <c r="G812" s="24">
        <v>-0.99244883441994203</v>
      </c>
      <c r="H812" s="24">
        <v>-0.62080872144044796</v>
      </c>
      <c r="I812" s="24">
        <v>1.8376546360703201</v>
      </c>
      <c r="J812" s="24">
        <v>0.32615965272613401</v>
      </c>
      <c r="K812" s="24">
        <v>0.82304975374538603</v>
      </c>
      <c r="L812" s="24">
        <v>-2.1315857922781398</v>
      </c>
      <c r="M812" s="25" cm="1">
        <f t="array" ref="M812">SUMPRODUCT(B812:L812,$B$2:$L$2)</f>
        <v>0.19611113170311101</v>
      </c>
      <c r="N812" s="25" cm="1">
        <f t="array" ref="N812">SQRT(MMULT(MMULT((B812:L812*$B$3:$L$3),($B$11:$L$21)),TRANSPOSE(B812:L812*$B$3:$L$3)))</f>
        <v>0.89895834557657694</v>
      </c>
      <c r="O812" s="24">
        <f t="shared" si="24"/>
        <v>0.218153747243237</v>
      </c>
      <c r="P812" s="25" cm="1">
        <f t="array" ref="P812">SUMPRODUCT($B812:$L812,$B$5:$L$5)+SUMPRODUCT($B812:$L812,$B$4:$L$4)*$B$2</f>
        <v>0.19611113170311201</v>
      </c>
      <c r="Q812" s="25" cm="1">
        <f t="array" ref="Q812">SQRT((SUMPRODUCT($B812:$L812,$B$4:$L$4)^2)*($B$3^2)+SUMPRODUCT(($B812:$L812^2),($B$6:$L$6^2)))</f>
        <v>0.96829863984376996</v>
      </c>
      <c r="R812" s="24">
        <f t="shared" si="25"/>
        <v>0.202531660825996</v>
      </c>
    </row>
    <row r="813" spans="1:18" x14ac:dyDescent="0.3">
      <c r="A813" s="24">
        <v>776</v>
      </c>
      <c r="B813" s="24">
        <v>1.43008992247175</v>
      </c>
      <c r="C813" s="24">
        <v>1.3051853601139201</v>
      </c>
      <c r="D813" s="24">
        <v>1.7540778457269499</v>
      </c>
      <c r="E813" s="24">
        <v>-0.40338956717382102</v>
      </c>
      <c r="F813" s="24">
        <v>1.2360134943702501</v>
      </c>
      <c r="G813" s="24">
        <v>0.81513205815420398</v>
      </c>
      <c r="H813" s="24">
        <v>-0.96719507954268302</v>
      </c>
      <c r="I813" s="24">
        <v>1.79554005655826</v>
      </c>
      <c r="J813" s="24">
        <v>0.21965787428841699</v>
      </c>
      <c r="K813" s="24">
        <v>0.92048590466464697</v>
      </c>
      <c r="L813" s="24">
        <v>-7.1055978696318904</v>
      </c>
      <c r="M813" s="25" cm="1">
        <f t="array" ref="M813">SUMPRODUCT(B813:L813,$B$2:$L$2)</f>
        <v>0.238056049507477</v>
      </c>
      <c r="N813" s="25" cm="1">
        <f t="array" ref="N813">SQRT(MMULT(MMULT((B813:L813*$B$3:$L$3),($B$11:$L$21)),TRANSPOSE(B813:L813*$B$3:$L$3)))</f>
        <v>1.6534086663549901</v>
      </c>
      <c r="O813" s="24">
        <f t="shared" si="24"/>
        <v>0.14397895351079901</v>
      </c>
      <c r="P813" s="25" cm="1">
        <f t="array" ref="P813">SUMPRODUCT($B813:$L813,$B$5:$L$5)+SUMPRODUCT($B813:$L813,$B$4:$L$4)*$B$2</f>
        <v>0.238056049507475</v>
      </c>
      <c r="Q813" s="25" cm="1">
        <f t="array" ref="Q813">SQRT((SUMPRODUCT($B813:$L813,$B$4:$L$4)^2)*($B$3^2)+SUMPRODUCT(($B813:$L813^2),($B$6:$L$6^2)))</f>
        <v>1.7910094178073801</v>
      </c>
      <c r="R813" s="24">
        <f t="shared" si="25"/>
        <v>0.13291725165739901</v>
      </c>
    </row>
    <row r="814" spans="1:18" x14ac:dyDescent="0.3">
      <c r="A814" s="24">
        <v>777</v>
      </c>
      <c r="B814" s="24">
        <v>1.00459607667432</v>
      </c>
      <c r="C814" s="24">
        <v>1.0096039645691699</v>
      </c>
      <c r="D814" s="24">
        <v>-0.61546074563087405</v>
      </c>
      <c r="E814" s="24">
        <v>0.14650688984461499</v>
      </c>
      <c r="F814" s="24">
        <v>1.6895797742166601</v>
      </c>
      <c r="G814" s="24">
        <v>-0.92866170953287897</v>
      </c>
      <c r="H814" s="24">
        <v>0.83183935844340096</v>
      </c>
      <c r="I814" s="24">
        <v>1.4744766121703301</v>
      </c>
      <c r="J814" s="24">
        <v>-0.250871631459542</v>
      </c>
      <c r="K814" s="24">
        <v>1.6383427240073201</v>
      </c>
      <c r="L814" s="24">
        <v>-4.9999513133025202</v>
      </c>
      <c r="M814" s="25" cm="1">
        <f t="array" ref="M814">SUMPRODUCT(B814:L814,$B$2:$L$2)</f>
        <v>-0.16365156426220201</v>
      </c>
      <c r="N814" s="25" cm="1">
        <f t="array" ref="N814">SQRT(MMULT(MMULT((B814:L814*$B$3:$L$3),($B$11:$L$21)),TRANSPOSE(B814:L814*$B$3:$L$3)))</f>
        <v>1.0937010572647801</v>
      </c>
      <c r="O814" s="24">
        <f t="shared" si="24"/>
        <v>-0.14963098295934299</v>
      </c>
      <c r="P814" s="25" cm="1">
        <f t="array" ref="P814">SUMPRODUCT($B814:$L814,$B$5:$L$5)+SUMPRODUCT($B814:$L814,$B$4:$L$4)*$B$2</f>
        <v>-0.16365156426220301</v>
      </c>
      <c r="Q814" s="25" cm="1">
        <f t="array" ref="Q814">SQRT((SUMPRODUCT($B814:$L814,$B$4:$L$4)^2)*($B$3^2)+SUMPRODUCT(($B814:$L814^2),($B$6:$L$6^2)))</f>
        <v>1.11002759842708</v>
      </c>
      <c r="R814" s="24">
        <f t="shared" si="25"/>
        <v>-0.147430176055171</v>
      </c>
    </row>
    <row r="815" spans="1:18" x14ac:dyDescent="0.3">
      <c r="A815" s="24">
        <v>778</v>
      </c>
      <c r="B815" s="24">
        <v>-0.45198316834036401</v>
      </c>
      <c r="C815" s="24">
        <v>1.4916637423560899</v>
      </c>
      <c r="D815" s="24">
        <v>1.27311577932123</v>
      </c>
      <c r="E815" s="24">
        <v>0.28463843065210498</v>
      </c>
      <c r="F815" s="24">
        <v>1.8820102061361399</v>
      </c>
      <c r="G815" s="24">
        <v>0.31186080924141901</v>
      </c>
      <c r="H815" s="24">
        <v>0.55179392330244104</v>
      </c>
      <c r="I815" s="24">
        <v>-0.90846385314120803</v>
      </c>
      <c r="J815" s="24">
        <v>0.64892796081207904</v>
      </c>
      <c r="K815" s="24">
        <v>1.6964631526507601</v>
      </c>
      <c r="L815" s="24">
        <v>-5.7800269829906901</v>
      </c>
      <c r="M815" s="25" cm="1">
        <f t="array" ref="M815">SUMPRODUCT(B815:L815,$B$2:$L$2)</f>
        <v>0.15750293500471901</v>
      </c>
      <c r="N815" s="25" cm="1">
        <f t="array" ref="N815">SQRT(MMULT(MMULT((B815:L815*$B$3:$L$3),($B$11:$L$21)),TRANSPOSE(B815:L815*$B$3:$L$3)))</f>
        <v>1.2899963990443299</v>
      </c>
      <c r="O815" s="24">
        <f t="shared" si="24"/>
        <v>0.12209563927573901</v>
      </c>
      <c r="P815" s="25" cm="1">
        <f t="array" ref="P815">SUMPRODUCT($B815:$L815,$B$5:$L$5)+SUMPRODUCT($B815:$L815,$B$4:$L$4)*$B$2</f>
        <v>0.15750293500471901</v>
      </c>
      <c r="Q815" s="25" cm="1">
        <f t="array" ref="Q815">SQRT((SUMPRODUCT($B815:$L815,$B$4:$L$4)^2)*($B$3^2)+SUMPRODUCT(($B815:$L815^2),($B$6:$L$6^2)))</f>
        <v>1.3998260484851901</v>
      </c>
      <c r="R815" s="24">
        <f t="shared" si="25"/>
        <v>0.112516076676212</v>
      </c>
    </row>
    <row r="816" spans="1:18" x14ac:dyDescent="0.3">
      <c r="A816" s="24">
        <v>779</v>
      </c>
      <c r="B816" s="24">
        <v>-0.50938240555966396</v>
      </c>
      <c r="C816" s="24">
        <v>-0.84427719121326605</v>
      </c>
      <c r="D816" s="24">
        <v>0.46458932332852698</v>
      </c>
      <c r="E816" s="24">
        <v>0.74331594357017605</v>
      </c>
      <c r="F816" s="24">
        <v>0.59653332261252201</v>
      </c>
      <c r="G816" s="24">
        <v>1.7426672731055901</v>
      </c>
      <c r="H816" s="24">
        <v>-0.78937358826909998</v>
      </c>
      <c r="I816" s="24">
        <v>-0.66977926891738204</v>
      </c>
      <c r="J816" s="24">
        <v>-0.95471417773669498</v>
      </c>
      <c r="K816" s="24">
        <v>1.8169957470234901</v>
      </c>
      <c r="L816" s="24">
        <v>-0.59657497794419601</v>
      </c>
      <c r="M816" s="25" cm="1">
        <f t="array" ref="M816">SUMPRODUCT(B816:L816,$B$2:$L$2)</f>
        <v>0.176307427611121</v>
      </c>
      <c r="N816" s="25" cm="1">
        <f t="array" ref="N816">SQRT(MMULT(MMULT((B816:L816*$B$3:$L$3),($B$11:$L$21)),TRANSPOSE(B816:L816*$B$3:$L$3)))</f>
        <v>0.526298229128359</v>
      </c>
      <c r="O816" s="24">
        <f t="shared" si="24"/>
        <v>0.334995289463764</v>
      </c>
      <c r="P816" s="25" cm="1">
        <f t="array" ref="P816">SUMPRODUCT($B816:$L816,$B$5:$L$5)+SUMPRODUCT($B816:$L816,$B$4:$L$4)*$B$2</f>
        <v>0.17630742761112</v>
      </c>
      <c r="Q816" s="25" cm="1">
        <f t="array" ref="Q816">SQRT((SUMPRODUCT($B816:$L816,$B$4:$L$4)^2)*($B$3^2)+SUMPRODUCT(($B816:$L816^2),($B$6:$L$6^2)))</f>
        <v>0.640335742719497</v>
      </c>
      <c r="R816" s="24">
        <f t="shared" si="25"/>
        <v>0.275335914972268</v>
      </c>
    </row>
    <row r="817" spans="1:18" x14ac:dyDescent="0.3">
      <c r="A817" s="24">
        <v>780</v>
      </c>
      <c r="B817" s="24">
        <v>-0.15230579960549701</v>
      </c>
      <c r="C817" s="24">
        <v>0.33950269155224899</v>
      </c>
      <c r="D817" s="24">
        <v>-0.71334968275585398</v>
      </c>
      <c r="E817" s="24">
        <v>-0.82418930100938703</v>
      </c>
      <c r="F817" s="24">
        <v>1.27553546384807</v>
      </c>
      <c r="G817" s="24">
        <v>1.79713216533116</v>
      </c>
      <c r="H817" s="24">
        <v>0.327706989615839</v>
      </c>
      <c r="I817" s="24">
        <v>-0.92068691797998303</v>
      </c>
      <c r="J817" s="24">
        <v>-0.196771191380744</v>
      </c>
      <c r="K817" s="24">
        <v>-0.92229883065306995</v>
      </c>
      <c r="L817" s="24">
        <v>0.98972441303721703</v>
      </c>
      <c r="M817" s="25" cm="1">
        <f t="array" ref="M817">SUMPRODUCT(B817:L817,$B$2:$L$2)</f>
        <v>2.9510526350456801E-2</v>
      </c>
      <c r="N817" s="25" cm="1">
        <f t="array" ref="N817">SQRT(MMULT(MMULT((B817:L817*$B$3:$L$3),($B$11:$L$21)),TRANSPOSE(B817:L817*$B$3:$L$3)))</f>
        <v>0.61780814772164006</v>
      </c>
      <c r="O817" s="24">
        <f t="shared" si="24"/>
        <v>4.77664894179302E-2</v>
      </c>
      <c r="P817" s="25" cm="1">
        <f t="array" ref="P817">SUMPRODUCT($B817:$L817,$B$5:$L$5)+SUMPRODUCT($B817:$L817,$B$4:$L$4)*$B$2</f>
        <v>2.9510526350457499E-2</v>
      </c>
      <c r="Q817" s="25" cm="1">
        <f t="array" ref="Q817">SQRT((SUMPRODUCT($B817:$L817,$B$4:$L$4)^2)*($B$3^2)+SUMPRODUCT(($B817:$L817^2),($B$6:$L$6^2)))</f>
        <v>0.69000535589245404</v>
      </c>
      <c r="R817" s="24">
        <f t="shared" si="25"/>
        <v>4.2768546792348497E-2</v>
      </c>
    </row>
    <row r="818" spans="1:18" x14ac:dyDescent="0.3">
      <c r="A818" s="24">
        <v>781</v>
      </c>
      <c r="B818" s="24">
        <v>1.7928412501047899</v>
      </c>
      <c r="C818" s="24">
        <v>0.69063868666096595</v>
      </c>
      <c r="D818" s="24">
        <v>1.4268077968925601</v>
      </c>
      <c r="E818" s="24">
        <v>1.82580220520251</v>
      </c>
      <c r="F818" s="24">
        <v>0.95256507755609199</v>
      </c>
      <c r="G818" s="24">
        <v>-0.30480740691286901</v>
      </c>
      <c r="H818" s="24">
        <v>-0.80047625191785099</v>
      </c>
      <c r="I818" s="24">
        <v>-0.40947884756504099</v>
      </c>
      <c r="J818" s="24">
        <v>-0.91981283271595204</v>
      </c>
      <c r="K818" s="24">
        <v>1.39250965716855</v>
      </c>
      <c r="L818" s="24">
        <v>-4.6465893344737497</v>
      </c>
      <c r="M818" s="25" cm="1">
        <f t="array" ref="M818">SUMPRODUCT(B818:L818,$B$2:$L$2)</f>
        <v>0.26051063441600097</v>
      </c>
      <c r="N818" s="25" cm="1">
        <f t="array" ref="N818">SQRT(MMULT(MMULT((B818:L818*$B$3:$L$3),($B$11:$L$21)),TRANSPOSE(B818:L818*$B$3:$L$3)))</f>
        <v>1.44770805252183</v>
      </c>
      <c r="O818" s="24">
        <f t="shared" si="24"/>
        <v>0.17994694024268601</v>
      </c>
      <c r="P818" s="25" cm="1">
        <f t="array" ref="P818">SUMPRODUCT($B818:$L818,$B$5:$L$5)+SUMPRODUCT($B818:$L818,$B$4:$L$4)*$B$2</f>
        <v>0.26051063441599998</v>
      </c>
      <c r="Q818" s="25" cm="1">
        <f t="array" ref="Q818">SQRT((SUMPRODUCT($B818:$L818,$B$4:$L$4)^2)*($B$3^2)+SUMPRODUCT(($B818:$L818^2),($B$6:$L$6^2)))</f>
        <v>1.3548725132027399</v>
      </c>
      <c r="R818" s="24">
        <f t="shared" si="25"/>
        <v>0.19227686138542099</v>
      </c>
    </row>
    <row r="819" spans="1:18" x14ac:dyDescent="0.3">
      <c r="A819" s="24">
        <v>782</v>
      </c>
      <c r="B819" s="24">
        <v>0.55136085382230204</v>
      </c>
      <c r="C819" s="24">
        <v>-0.70049944548085197</v>
      </c>
      <c r="D819" s="24">
        <v>1.03254374272459</v>
      </c>
      <c r="E819" s="24">
        <v>-0.90532984085799895</v>
      </c>
      <c r="F819" s="24">
        <v>-0.99855064187762499</v>
      </c>
      <c r="G819" s="24">
        <v>0.73003750037416604</v>
      </c>
      <c r="H819" s="24">
        <v>1.16940659227461</v>
      </c>
      <c r="I819" s="24">
        <v>1.1468615908822299</v>
      </c>
      <c r="J819" s="24">
        <v>0.89495399425049604</v>
      </c>
      <c r="K819" s="24">
        <v>0.26682042176200998</v>
      </c>
      <c r="L819" s="24">
        <v>-2.1876047678739301</v>
      </c>
      <c r="M819" s="25" cm="1">
        <f t="array" ref="M819">SUMPRODUCT(B819:L819,$B$2:$L$2)</f>
        <v>5.0783080929433698E-2</v>
      </c>
      <c r="N819" s="25" cm="1">
        <f t="array" ref="N819">SQRT(MMULT(MMULT((B819:L819*$B$3:$L$3),($B$11:$L$21)),TRANSPOSE(B819:L819*$B$3:$L$3)))</f>
        <v>0.88093405914084799</v>
      </c>
      <c r="O819" s="24">
        <f t="shared" si="24"/>
        <v>5.7646858357322597E-2</v>
      </c>
      <c r="P819" s="25" cm="1">
        <f t="array" ref="P819">SUMPRODUCT($B819:$L819,$B$5:$L$5)+SUMPRODUCT($B819:$L819,$B$4:$L$4)*$B$2</f>
        <v>5.0783080929431998E-2</v>
      </c>
      <c r="Q819" s="25" cm="1">
        <f t="array" ref="Q819">SQRT((SUMPRODUCT($B819:$L819,$B$4:$L$4)^2)*($B$3^2)+SUMPRODUCT(($B819:$L819^2),($B$6:$L$6^2)))</f>
        <v>0.89507641949540595</v>
      </c>
      <c r="R819" s="24">
        <f t="shared" si="25"/>
        <v>5.67360281461338E-2</v>
      </c>
    </row>
    <row r="820" spans="1:18" x14ac:dyDescent="0.3">
      <c r="A820" s="24">
        <v>783</v>
      </c>
      <c r="B820" s="24">
        <v>1.04940578359403</v>
      </c>
      <c r="C820" s="24">
        <v>1.78924277698731</v>
      </c>
      <c r="D820" s="24">
        <v>-0.60135149847491398</v>
      </c>
      <c r="E820" s="24">
        <v>-0.88244404268236598</v>
      </c>
      <c r="F820" s="24">
        <v>0.76654531412732396</v>
      </c>
      <c r="G820" s="24">
        <v>0.52978492708448599</v>
      </c>
      <c r="H820" s="24">
        <v>-6.5714845790176196E-2</v>
      </c>
      <c r="I820" s="24">
        <v>1.7510101669723399</v>
      </c>
      <c r="J820" s="24">
        <v>-3.5900145306726902E-2</v>
      </c>
      <c r="K820" s="24">
        <v>-0.1899988143984</v>
      </c>
      <c r="L820" s="24">
        <v>-3.1105796221129101</v>
      </c>
      <c r="M820" s="25" cm="1">
        <f t="array" ref="M820">SUMPRODUCT(B820:L820,$B$2:$L$2)</f>
        <v>-5.4731665355114999E-2</v>
      </c>
      <c r="N820" s="25" cm="1">
        <f t="array" ref="N820">SQRT(MMULT(MMULT((B820:L820*$B$3:$L$3),($B$11:$L$21)),TRANSPOSE(B820:L820*$B$3:$L$3)))</f>
        <v>1.0258867424211899</v>
      </c>
      <c r="O820" s="24">
        <f t="shared" si="24"/>
        <v>-5.3350592313868003E-2</v>
      </c>
      <c r="P820" s="25" cm="1">
        <f t="array" ref="P820">SUMPRODUCT($B820:$L820,$B$5:$L$5)+SUMPRODUCT($B820:$L820,$B$4:$L$4)*$B$2</f>
        <v>-5.4731665355115103E-2</v>
      </c>
      <c r="Q820" s="25" cm="1">
        <f t="array" ref="Q820">SQRT((SUMPRODUCT($B820:$L820,$B$4:$L$4)^2)*($B$3^2)+SUMPRODUCT(($B820:$L820^2),($B$6:$L$6^2)))</f>
        <v>0.99799449529401196</v>
      </c>
      <c r="R820" s="24">
        <f t="shared" si="25"/>
        <v>-5.4841650543363998E-2</v>
      </c>
    </row>
    <row r="821" spans="1:18" x14ac:dyDescent="0.3">
      <c r="A821" s="24">
        <v>784</v>
      </c>
      <c r="B821" s="24">
        <v>1.05690637945523</v>
      </c>
      <c r="C821" s="24">
        <v>-0.89325809019549995</v>
      </c>
      <c r="D821" s="24">
        <v>1.91788461202109</v>
      </c>
      <c r="E821" s="24">
        <v>-0.35368574047635798</v>
      </c>
      <c r="F821" s="24">
        <v>-0.87415433531204401</v>
      </c>
      <c r="G821" s="24">
        <v>1.6589239092713</v>
      </c>
      <c r="H821" s="24">
        <v>1.21281542687357</v>
      </c>
      <c r="I821" s="24">
        <v>1.54959347160803</v>
      </c>
      <c r="J821" s="24">
        <v>1.7478222097312299</v>
      </c>
      <c r="K821" s="24">
        <v>-0.546969553912382</v>
      </c>
      <c r="L821" s="24">
        <v>-5.47587828906416</v>
      </c>
      <c r="M821" s="25" cm="1">
        <f t="array" ref="M821">SUMPRODUCT(B821:L821,$B$2:$L$2)</f>
        <v>7.19251899479387E-2</v>
      </c>
      <c r="N821" s="25" cm="1">
        <f t="array" ref="N821">SQRT(MMULT(MMULT((B821:L821*$B$3:$L$3),($B$11:$L$21)),TRANSPOSE(B821:L821*$B$3:$L$3)))</f>
        <v>1.51996735647499</v>
      </c>
      <c r="O821" s="24">
        <f t="shared" si="24"/>
        <v>4.7320220162321701E-2</v>
      </c>
      <c r="P821" s="25" cm="1">
        <f t="array" ref="P821">SUMPRODUCT($B821:$L821,$B$5:$L$5)+SUMPRODUCT($B821:$L821,$B$4:$L$4)*$B$2</f>
        <v>7.1925189947934801E-2</v>
      </c>
      <c r="Q821" s="25" cm="1">
        <f t="array" ref="Q821">SQRT((SUMPRODUCT($B821:$L821,$B$4:$L$4)^2)*($B$3^2)+SUMPRODUCT(($B821:$L821^2),($B$6:$L$6^2)))</f>
        <v>1.62230708850379</v>
      </c>
      <c r="R821" s="24">
        <f t="shared" si="25"/>
        <v>4.4335126473662598E-2</v>
      </c>
    </row>
    <row r="822" spans="1:18" x14ac:dyDescent="0.3">
      <c r="A822" s="24">
        <v>785</v>
      </c>
      <c r="B822" s="24">
        <v>-0.109899716124226</v>
      </c>
      <c r="C822" s="24">
        <v>0.738614461856134</v>
      </c>
      <c r="D822" s="24">
        <v>1.0734802139341699</v>
      </c>
      <c r="E822" s="24">
        <v>1.4544492207058199</v>
      </c>
      <c r="F822" s="24">
        <v>-0.87499978059910799</v>
      </c>
      <c r="G822" s="24">
        <v>0.80873066998322296</v>
      </c>
      <c r="H822" s="24">
        <v>-5.2086960579102101E-2</v>
      </c>
      <c r="I822" s="24">
        <v>0.85729723206269703</v>
      </c>
      <c r="J822" s="24">
        <v>-0.62560219769210801</v>
      </c>
      <c r="K822" s="24">
        <v>1.4025968710929999</v>
      </c>
      <c r="L822" s="24">
        <v>-3.6725800146404999</v>
      </c>
      <c r="M822" s="25" cm="1">
        <f t="array" ref="M822">SUMPRODUCT(B822:L822,$B$2:$L$2)</f>
        <v>0.17155572681032699</v>
      </c>
      <c r="N822" s="25" cm="1">
        <f t="array" ref="N822">SQRT(MMULT(MMULT((B822:L822*$B$3:$L$3),($B$11:$L$21)),TRANSPOSE(B822:L822*$B$3:$L$3)))</f>
        <v>1.0490101081802099</v>
      </c>
      <c r="O822" s="24">
        <f t="shared" si="24"/>
        <v>0.16354058504539701</v>
      </c>
      <c r="P822" s="25" cm="1">
        <f t="array" ref="P822">SUMPRODUCT($B822:$L822,$B$5:$L$5)+SUMPRODUCT($B822:$L822,$B$4:$L$4)*$B$2</f>
        <v>0.17155572681032499</v>
      </c>
      <c r="Q822" s="25" cm="1">
        <f t="array" ref="Q822">SQRT((SUMPRODUCT($B822:$L822,$B$4:$L$4)^2)*($B$3^2)+SUMPRODUCT(($B822:$L822^2),($B$6:$L$6^2)))</f>
        <v>1.0872050363986001</v>
      </c>
      <c r="R822" s="24">
        <f t="shared" si="25"/>
        <v>0.157795191400702</v>
      </c>
    </row>
    <row r="823" spans="1:18" x14ac:dyDescent="0.3">
      <c r="A823" s="24">
        <v>786</v>
      </c>
      <c r="B823" s="24">
        <v>1.6361341874828099</v>
      </c>
      <c r="C823" s="24">
        <v>-0.854347528365066</v>
      </c>
      <c r="D823" s="24">
        <v>1.4042889462411201</v>
      </c>
      <c r="E823" s="24">
        <v>1.1111238151493801</v>
      </c>
      <c r="F823" s="24">
        <v>-0.21841399915798601</v>
      </c>
      <c r="G823" s="24">
        <v>-0.80372055361165096</v>
      </c>
      <c r="H823" s="24">
        <v>-8.3085861172277106E-2</v>
      </c>
      <c r="I823" s="24">
        <v>0.51176655331516596</v>
      </c>
      <c r="J823" s="24">
        <v>-0.91607453779384196</v>
      </c>
      <c r="K823" s="24">
        <v>0.78513935703353099</v>
      </c>
      <c r="L823" s="24">
        <v>-1.57281037912118</v>
      </c>
      <c r="M823" s="25" cm="1">
        <f t="array" ref="M823">SUMPRODUCT(B823:L823,$B$2:$L$2)</f>
        <v>0.268454115771942</v>
      </c>
      <c r="N823" s="25" cm="1">
        <f t="array" ref="N823">SQRT(MMULT(MMULT((B823:L823*$B$3:$L$3),($B$11:$L$21)),TRANSPOSE(B823:L823*$B$3:$L$3)))</f>
        <v>1.0114975268453801</v>
      </c>
      <c r="O823" s="24">
        <f t="shared" si="24"/>
        <v>0.26540264177331802</v>
      </c>
      <c r="P823" s="25" cm="1">
        <f t="array" ref="P823">SUMPRODUCT($B823:$L823,$B$5:$L$5)+SUMPRODUCT($B823:$L823,$B$4:$L$4)*$B$2</f>
        <v>0.26845411577194001</v>
      </c>
      <c r="Q823" s="25" cm="1">
        <f t="array" ref="Q823">SQRT((SUMPRODUCT($B823:$L823,$B$4:$L$4)^2)*($B$3^2)+SUMPRODUCT(($B823:$L823^2),($B$6:$L$6^2)))</f>
        <v>1.02262173567699</v>
      </c>
      <c r="R823" s="24">
        <f t="shared" si="25"/>
        <v>0.26251555820317102</v>
      </c>
    </row>
    <row r="824" spans="1:18" x14ac:dyDescent="0.3">
      <c r="A824" s="24">
        <v>787</v>
      </c>
      <c r="B824" s="24">
        <v>1.94530251433944</v>
      </c>
      <c r="C824" s="24">
        <v>1.1927538506395701</v>
      </c>
      <c r="D824" s="24">
        <v>-0.43992858373317301</v>
      </c>
      <c r="E824" s="24">
        <v>1.44739380028749</v>
      </c>
      <c r="F824" s="24">
        <v>1.7636104656815601</v>
      </c>
      <c r="G824" s="24">
        <v>0.66844277376798</v>
      </c>
      <c r="H824" s="24">
        <v>-6.6842327676404106E-2</v>
      </c>
      <c r="I824" s="24">
        <v>0.22891391393601301</v>
      </c>
      <c r="J824" s="24">
        <v>0.71662820397591298</v>
      </c>
      <c r="K824" s="24">
        <v>0.499739347614096</v>
      </c>
      <c r="L824" s="24">
        <v>-6.9560139588324903</v>
      </c>
      <c r="M824" s="25" cm="1">
        <f t="array" ref="M824">SUMPRODUCT(B824:L824,$B$2:$L$2)</f>
        <v>-0.194240757178371</v>
      </c>
      <c r="N824" s="25" cm="1">
        <f t="array" ref="N824">SQRT(MMULT(MMULT((B824:L824*$B$3:$L$3),($B$11:$L$21)),TRANSPOSE(B824:L824*$B$3:$L$3)))</f>
        <v>1.3725961878674</v>
      </c>
      <c r="O824" s="24">
        <f t="shared" si="24"/>
        <v>-0.141513402773005</v>
      </c>
      <c r="P824" s="25" cm="1">
        <f t="array" ref="P824">SUMPRODUCT($B824:$L824,$B$5:$L$5)+SUMPRODUCT($B824:$L824,$B$4:$L$4)*$B$2</f>
        <v>-0.194240757178374</v>
      </c>
      <c r="Q824" s="25" cm="1">
        <f t="array" ref="Q824">SQRT((SUMPRODUCT($B824:$L824,$B$4:$L$4)^2)*($B$3^2)+SUMPRODUCT(($B824:$L824^2),($B$6:$L$6^2)))</f>
        <v>1.3346830099750799</v>
      </c>
      <c r="R824" s="24">
        <f t="shared" si="25"/>
        <v>-0.145533250761917</v>
      </c>
    </row>
    <row r="825" spans="1:18" x14ac:dyDescent="0.3">
      <c r="A825" s="24">
        <v>788</v>
      </c>
      <c r="B825" s="24">
        <v>-0.20588843697433901</v>
      </c>
      <c r="C825" s="24">
        <v>-0.98761111907422205</v>
      </c>
      <c r="D825" s="24">
        <v>0.59922578346623501</v>
      </c>
      <c r="E825" s="24">
        <v>0.75897438054385402</v>
      </c>
      <c r="F825" s="24">
        <v>1.9780910438380199</v>
      </c>
      <c r="G825" s="24">
        <v>-0.98663080386902602</v>
      </c>
      <c r="H825" s="24">
        <v>1.7396340387968801</v>
      </c>
      <c r="I825" s="24">
        <v>0.80798661922558002</v>
      </c>
      <c r="J825" s="24">
        <v>0.38499032697927998</v>
      </c>
      <c r="K825" s="24">
        <v>1.16764696443725</v>
      </c>
      <c r="L825" s="24">
        <v>-4.25641879736951</v>
      </c>
      <c r="M825" s="25" cm="1">
        <f t="array" ref="M825">SUMPRODUCT(B825:L825,$B$2:$L$2)</f>
        <v>1.00250866330994E-2</v>
      </c>
      <c r="N825" s="25" cm="1">
        <f t="array" ref="N825">SQRT(MMULT(MMULT((B825:L825*$B$3:$L$3),($B$11:$L$21)),TRANSPOSE(B825:L825*$B$3:$L$3)))</f>
        <v>0.91020183748623196</v>
      </c>
      <c r="O825" s="24">
        <f t="shared" si="24"/>
        <v>1.1014135788592099E-2</v>
      </c>
      <c r="P825" s="25" cm="1">
        <f t="array" ref="P825">SUMPRODUCT($B825:$L825,$B$5:$L$5)+SUMPRODUCT($B825:$L825,$B$4:$L$4)*$B$2</f>
        <v>1.00250866330968E-2</v>
      </c>
      <c r="Q825" s="25" cm="1">
        <f t="array" ref="Q825">SQRT((SUMPRODUCT($B825:$L825,$B$4:$L$4)^2)*($B$3^2)+SUMPRODUCT(($B825:$L825^2),($B$6:$L$6^2)))</f>
        <v>1.02307824911405</v>
      </c>
      <c r="R825" s="24">
        <f t="shared" si="25"/>
        <v>9.7989441587466308E-3</v>
      </c>
    </row>
    <row r="826" spans="1:18" x14ac:dyDescent="0.3">
      <c r="A826" s="24">
        <v>789</v>
      </c>
      <c r="B826" s="24">
        <v>-0.42286546637227401</v>
      </c>
      <c r="C826" s="24">
        <v>-0.166929527844697</v>
      </c>
      <c r="D826" s="24">
        <v>1.5098571058536301</v>
      </c>
      <c r="E826" s="24">
        <v>-0.17601679867295</v>
      </c>
      <c r="F826" s="24">
        <v>-0.54866060256962002</v>
      </c>
      <c r="G826" s="24">
        <v>1.2129302360282801</v>
      </c>
      <c r="H826" s="24">
        <v>0.82559404292156602</v>
      </c>
      <c r="I826" s="24">
        <v>1.65268381496648</v>
      </c>
      <c r="J826" s="24">
        <v>0.94812210951102605</v>
      </c>
      <c r="K826" s="24">
        <v>-0.35021492644589203</v>
      </c>
      <c r="L826" s="24">
        <v>-3.48449998737554</v>
      </c>
      <c r="M826" s="25" cm="1">
        <f t="array" ref="M826">SUMPRODUCT(B826:L826,$B$2:$L$2)</f>
        <v>0.18150053192174401</v>
      </c>
      <c r="N826" s="25" cm="1">
        <f t="array" ref="N826">SQRT(MMULT(MMULT((B826:L826*$B$3:$L$3),($B$11:$L$21)),TRANSPOSE(B826:L826*$B$3:$L$3)))</f>
        <v>1.1865807372964501</v>
      </c>
      <c r="O826" s="24">
        <f t="shared" si="24"/>
        <v>0.15296096271989201</v>
      </c>
      <c r="P826" s="25" cm="1">
        <f t="array" ref="P826">SUMPRODUCT($B826:$L826,$B$5:$L$5)+SUMPRODUCT($B826:$L826,$B$4:$L$4)*$B$2</f>
        <v>0.18150053192174201</v>
      </c>
      <c r="Q826" s="25" cm="1">
        <f t="array" ref="Q826">SQRT((SUMPRODUCT($B826:$L826,$B$4:$L$4)^2)*($B$3^2)+SUMPRODUCT(($B826:$L826^2),($B$6:$L$6^2)))</f>
        <v>1.22908121773242</v>
      </c>
      <c r="R826" s="24">
        <f t="shared" si="25"/>
        <v>0.147671715508435</v>
      </c>
    </row>
    <row r="827" spans="1:18" x14ac:dyDescent="0.3">
      <c r="A827" s="24">
        <v>790</v>
      </c>
      <c r="B827" s="24">
        <v>-0.91443198624676403</v>
      </c>
      <c r="C827" s="24">
        <v>1.620860265576</v>
      </c>
      <c r="D827" s="24">
        <v>-1.4628388599907401E-2</v>
      </c>
      <c r="E827" s="24">
        <v>1.9949470740667099</v>
      </c>
      <c r="F827" s="24">
        <v>0.177822398813831</v>
      </c>
      <c r="G827" s="24">
        <v>0.77255790842403904</v>
      </c>
      <c r="H827" s="24">
        <v>0.31201330146816297</v>
      </c>
      <c r="I827" s="24">
        <v>-0.41222086020484999</v>
      </c>
      <c r="J827" s="24">
        <v>-1.20432804962558E-2</v>
      </c>
      <c r="K827" s="24">
        <v>0.76388599069833396</v>
      </c>
      <c r="L827" s="24">
        <v>-3.2887624234992998</v>
      </c>
      <c r="M827" s="25" cm="1">
        <f t="array" ref="M827">SUMPRODUCT(B827:L827,$B$2:$L$2)</f>
        <v>4.0304367825552898E-2</v>
      </c>
      <c r="N827" s="25" cm="1">
        <f t="array" ref="N827">SQRT(MMULT(MMULT((B827:L827*$B$3:$L$3),($B$11:$L$21)),TRANSPOSE(B827:L827*$B$3:$L$3)))</f>
        <v>0.91700973662469698</v>
      </c>
      <c r="O827" s="24">
        <f t="shared" si="24"/>
        <v>4.3951951888650698E-2</v>
      </c>
      <c r="P827" s="25" cm="1">
        <f t="array" ref="P827">SUMPRODUCT($B827:$L827,$B$5:$L$5)+SUMPRODUCT($B827:$L827,$B$4:$L$4)*$B$2</f>
        <v>4.0304367825552197E-2</v>
      </c>
      <c r="Q827" s="25" cm="1">
        <f t="array" ref="Q827">SQRT((SUMPRODUCT($B827:$L827,$B$4:$L$4)^2)*($B$3^2)+SUMPRODUCT(($B827:$L827^2),($B$6:$L$6^2)))</f>
        <v>0.90362876659965796</v>
      </c>
      <c r="R827" s="24">
        <f t="shared" si="25"/>
        <v>4.4602794106718198E-2</v>
      </c>
    </row>
    <row r="828" spans="1:18" x14ac:dyDescent="0.3">
      <c r="A828" s="24">
        <v>791</v>
      </c>
      <c r="B828" s="24">
        <v>0.95079981830799898</v>
      </c>
      <c r="C828" s="24">
        <v>9.4126217091003495E-2</v>
      </c>
      <c r="D828" s="24">
        <v>1.91280174278491</v>
      </c>
      <c r="E828" s="24">
        <v>1.16333673310549</v>
      </c>
      <c r="F828" s="24">
        <v>1.06795189906628</v>
      </c>
      <c r="G828" s="24">
        <v>-0.57689263636863697</v>
      </c>
      <c r="H828" s="24">
        <v>0.15884906342659</v>
      </c>
      <c r="I828" s="24">
        <v>-0.23428941893856201</v>
      </c>
      <c r="J828" s="24">
        <v>-0.14274581500171299</v>
      </c>
      <c r="K828" s="24">
        <v>1.41793515966257</v>
      </c>
      <c r="L828" s="24">
        <v>-4.8118727631359297</v>
      </c>
      <c r="M828" s="25" cm="1">
        <f t="array" ref="M828">SUMPRODUCT(B828:L828,$B$2:$L$2)</f>
        <v>0.278487999965991</v>
      </c>
      <c r="N828" s="25" cm="1">
        <f t="array" ref="N828">SQRT(MMULT(MMULT((B828:L828*$B$3:$L$3),($B$11:$L$21)),TRANSPOSE(B828:L828*$B$3:$L$3)))</f>
        <v>1.4549964444691601</v>
      </c>
      <c r="O828" s="24">
        <f t="shared" si="24"/>
        <v>0.191401154981925</v>
      </c>
      <c r="P828" s="25" cm="1">
        <f t="array" ref="P828">SUMPRODUCT($B828:$L828,$B$5:$L$5)+SUMPRODUCT($B828:$L828,$B$4:$L$4)*$B$2</f>
        <v>0.278487999965989</v>
      </c>
      <c r="Q828" s="25" cm="1">
        <f t="array" ref="Q828">SQRT((SUMPRODUCT($B828:$L828,$B$4:$L$4)^2)*($B$3^2)+SUMPRODUCT(($B828:$L828^2),($B$6:$L$6^2)))</f>
        <v>1.48477165978259</v>
      </c>
      <c r="R828" s="24">
        <f t="shared" si="25"/>
        <v>0.187562847210302</v>
      </c>
    </row>
    <row r="829" spans="1:18" x14ac:dyDescent="0.3">
      <c r="A829" s="24">
        <v>792</v>
      </c>
      <c r="B829" s="24">
        <v>-9.2964151092431502E-2</v>
      </c>
      <c r="C829" s="24">
        <v>1.27306583776573</v>
      </c>
      <c r="D829" s="24">
        <v>-0.682965989709715</v>
      </c>
      <c r="E829" s="24">
        <v>0.9258367942629</v>
      </c>
      <c r="F829" s="24">
        <v>-0.25451937627460203</v>
      </c>
      <c r="G829" s="24">
        <v>1.18133177917531</v>
      </c>
      <c r="H829" s="24">
        <v>1.7178805372880801</v>
      </c>
      <c r="I829" s="24">
        <v>1.0363081361756099</v>
      </c>
      <c r="J829" s="24">
        <v>1.7276276986713399</v>
      </c>
      <c r="K829" s="24">
        <v>1.1687998421947901</v>
      </c>
      <c r="L829" s="24">
        <v>-7.0004011084570203</v>
      </c>
      <c r="M829" s="25" cm="1">
        <f t="array" ref="M829">SUMPRODUCT(B829:L829,$B$2:$L$2)</f>
        <v>-0.38199301126842999</v>
      </c>
      <c r="N829" s="25" cm="1">
        <f t="array" ref="N829">SQRT(MMULT(MMULT((B829:L829*$B$3:$L$3),($B$11:$L$21)),TRANSPOSE(B829:L829*$B$3:$L$3)))</f>
        <v>1.43412933245717</v>
      </c>
      <c r="O829" s="24">
        <f t="shared" si="24"/>
        <v>-0.26635883014396</v>
      </c>
      <c r="P829" s="25" cm="1">
        <f t="array" ref="P829">SUMPRODUCT($B829:$L829,$B$5:$L$5)+SUMPRODUCT($B829:$L829,$B$4:$L$4)*$B$2</f>
        <v>-0.38199301126843299</v>
      </c>
      <c r="Q829" s="25" cm="1">
        <f t="array" ref="Q829">SQRT((SUMPRODUCT($B829:$L829,$B$4:$L$4)^2)*($B$3^2)+SUMPRODUCT(($B829:$L829^2),($B$6:$L$6^2)))</f>
        <v>1.3693172439411401</v>
      </c>
      <c r="R829" s="24">
        <f t="shared" si="25"/>
        <v>-0.278966041623042</v>
      </c>
    </row>
    <row r="830" spans="1:18" x14ac:dyDescent="0.3">
      <c r="A830" s="24">
        <v>793</v>
      </c>
      <c r="B830" s="24">
        <v>-0.31597158615128301</v>
      </c>
      <c r="C830" s="24">
        <v>1.0831522214520199</v>
      </c>
      <c r="D830" s="24">
        <v>0.67163633491093999</v>
      </c>
      <c r="E830" s="24">
        <v>1.51843333541128</v>
      </c>
      <c r="F830" s="24">
        <v>-0.363920423796255</v>
      </c>
      <c r="G830" s="24">
        <v>-0.78034411233877099</v>
      </c>
      <c r="H830" s="24">
        <v>-0.58410453895915604</v>
      </c>
      <c r="I830" s="24">
        <v>0.58966919029301301</v>
      </c>
      <c r="J830" s="24">
        <v>-0.30530722457793902</v>
      </c>
      <c r="K830" s="24">
        <v>1.1083081795016401</v>
      </c>
      <c r="L830" s="24">
        <v>-1.62155137574549</v>
      </c>
      <c r="M830" s="25" cm="1">
        <f t="array" ref="M830">SUMPRODUCT(B830:L830,$B$2:$L$2)</f>
        <v>0.24008563108571901</v>
      </c>
      <c r="N830" s="25" cm="1">
        <f t="array" ref="N830">SQRT(MMULT(MMULT((B830:L830*$B$3:$L$3),($B$11:$L$21)),TRANSPOSE(B830:L830*$B$3:$L$3)))</f>
        <v>0.80693978896298701</v>
      </c>
      <c r="O830" s="24">
        <f t="shared" si="24"/>
        <v>0.29752607861146302</v>
      </c>
      <c r="P830" s="25" cm="1">
        <f t="array" ref="P830">SUMPRODUCT($B830:$L830,$B$5:$L$5)+SUMPRODUCT($B830:$L830,$B$4:$L$4)*$B$2</f>
        <v>0.24008563108571901</v>
      </c>
      <c r="Q830" s="25" cm="1">
        <f t="array" ref="Q830">SQRT((SUMPRODUCT($B830:$L830,$B$4:$L$4)^2)*($B$3^2)+SUMPRODUCT(($B830:$L830^2),($B$6:$L$6^2)))</f>
        <v>0.78095438845984599</v>
      </c>
      <c r="R830" s="24">
        <f t="shared" si="25"/>
        <v>0.30742593246604599</v>
      </c>
    </row>
    <row r="831" spans="1:18" x14ac:dyDescent="0.3">
      <c r="A831" s="24">
        <v>794</v>
      </c>
      <c r="B831" s="24">
        <v>-0.29274613686829898</v>
      </c>
      <c r="C831" s="24">
        <v>-0.22036801445936399</v>
      </c>
      <c r="D831" s="24">
        <v>0.93023358535738399</v>
      </c>
      <c r="E831" s="24">
        <v>-0.80861913026778998</v>
      </c>
      <c r="F831" s="24">
        <v>5.7886035140873003E-2</v>
      </c>
      <c r="G831" s="24">
        <v>-0.42900285426072898</v>
      </c>
      <c r="H831" s="24">
        <v>1.4951258532402201</v>
      </c>
      <c r="I831" s="24">
        <v>0.44306791015061903</v>
      </c>
      <c r="J831" s="24">
        <v>0.80226820415691502</v>
      </c>
      <c r="K831" s="24">
        <v>-0.33527259212078397</v>
      </c>
      <c r="L831" s="24">
        <v>-0.64257286006904901</v>
      </c>
      <c r="M831" s="25" cm="1">
        <f t="array" ref="M831">SUMPRODUCT(B831:L831,$B$2:$L$2)</f>
        <v>0.16315608189554401</v>
      </c>
      <c r="N831" s="25" cm="1">
        <f t="array" ref="N831">SQRT(MMULT(MMULT((B831:L831*$B$3:$L$3),($B$11:$L$21)),TRANSPOSE(B831:L831*$B$3:$L$3)))</f>
        <v>0.618560081416061</v>
      </c>
      <c r="O831" s="24">
        <f t="shared" si="24"/>
        <v>0.26376755758637599</v>
      </c>
      <c r="P831" s="25" cm="1">
        <f t="array" ref="P831">SUMPRODUCT($B831:$L831,$B$5:$L$5)+SUMPRODUCT($B831:$L831,$B$4:$L$4)*$B$2</f>
        <v>0.16315608189554401</v>
      </c>
      <c r="Q831" s="25" cm="1">
        <f t="array" ref="Q831">SQRT((SUMPRODUCT($B831:$L831,$B$4:$L$4)^2)*($B$3^2)+SUMPRODUCT(($B831:$L831^2),($B$6:$L$6^2)))</f>
        <v>0.69126297516131496</v>
      </c>
      <c r="R831" s="24">
        <f t="shared" si="25"/>
        <v>0.236026067875932</v>
      </c>
    </row>
    <row r="832" spans="1:18" x14ac:dyDescent="0.3">
      <c r="A832" s="24">
        <v>795</v>
      </c>
      <c r="B832" s="24">
        <v>1.4081734637630301</v>
      </c>
      <c r="C832" s="24">
        <v>1.16611214529005</v>
      </c>
      <c r="D832" s="24">
        <v>1.6561655177519601</v>
      </c>
      <c r="E832" s="24">
        <v>-0.57077882572722705</v>
      </c>
      <c r="F832" s="24">
        <v>1.8778994017894199</v>
      </c>
      <c r="G832" s="24">
        <v>1.30363775131407</v>
      </c>
      <c r="H832" s="24">
        <v>0.896333607622812</v>
      </c>
      <c r="I832" s="24">
        <v>-0.66456717563252699</v>
      </c>
      <c r="J832" s="24">
        <v>-0.51635552789083095</v>
      </c>
      <c r="K832" s="24">
        <v>1.1007310419993299</v>
      </c>
      <c r="L832" s="24">
        <v>-6.6573514002800902</v>
      </c>
      <c r="M832" s="25" cm="1">
        <f t="array" ref="M832">SUMPRODUCT(B832:L832,$B$2:$L$2)</f>
        <v>0.152731097729492</v>
      </c>
      <c r="N832" s="25" cm="1">
        <f t="array" ref="N832">SQRT(MMULT(MMULT((B832:L832*$B$3:$L$3),($B$11:$L$21)),TRANSPOSE(B832:L832*$B$3:$L$3)))</f>
        <v>1.4919138306330799</v>
      </c>
      <c r="O832" s="24">
        <f t="shared" si="24"/>
        <v>0.102372599940763</v>
      </c>
      <c r="P832" s="25" cm="1">
        <f t="array" ref="P832">SUMPRODUCT($B832:$L832,$B$5:$L$5)+SUMPRODUCT($B832:$L832,$B$4:$L$4)*$B$2</f>
        <v>0.15273109772949101</v>
      </c>
      <c r="Q832" s="25" cm="1">
        <f t="array" ref="Q832">SQRT((SUMPRODUCT($B832:$L832,$B$4:$L$4)^2)*($B$3^2)+SUMPRODUCT(($B832:$L832^2),($B$6:$L$6^2)))</f>
        <v>1.65215948798957</v>
      </c>
      <c r="R832" s="24">
        <f t="shared" si="25"/>
        <v>9.2443313638770994E-2</v>
      </c>
    </row>
    <row r="833" spans="1:18" x14ac:dyDescent="0.3">
      <c r="A833" s="24">
        <v>796</v>
      </c>
      <c r="B833" s="24">
        <v>1.7604116722652701</v>
      </c>
      <c r="C833" s="24">
        <v>0.11934621052948199</v>
      </c>
      <c r="D833" s="24">
        <v>1.4654126581171101</v>
      </c>
      <c r="E833" s="24">
        <v>1.4674689116419199</v>
      </c>
      <c r="F833" s="24">
        <v>0.37373583687781098</v>
      </c>
      <c r="G833" s="24">
        <v>-0.67543731158099096</v>
      </c>
      <c r="H833" s="24">
        <v>-7.5259815579196407E-2</v>
      </c>
      <c r="I833" s="24">
        <v>1.77351058628807</v>
      </c>
      <c r="J833" s="24">
        <v>0.60609661231862699</v>
      </c>
      <c r="K833" s="24">
        <v>9.4764975379691294E-2</v>
      </c>
      <c r="L833" s="24">
        <v>-5.9100503362577896</v>
      </c>
      <c r="M833" s="25" cm="1">
        <f t="array" ref="M833">SUMPRODUCT(B833:L833,$B$2:$L$2)</f>
        <v>0.15869570679790801</v>
      </c>
      <c r="N833" s="25" cm="1">
        <f t="array" ref="N833">SQRT(MMULT(MMULT((B833:L833*$B$3:$L$3),($B$11:$L$21)),TRANSPOSE(B833:L833*$B$3:$L$3)))</f>
        <v>1.44608317130853</v>
      </c>
      <c r="O833" s="24">
        <f t="shared" si="24"/>
        <v>0.10974175617734901</v>
      </c>
      <c r="P833" s="25" cm="1">
        <f t="array" ref="P833">SUMPRODUCT($B833:$L833,$B$5:$L$5)+SUMPRODUCT($B833:$L833,$B$4:$L$4)*$B$2</f>
        <v>0.15869570679790501</v>
      </c>
      <c r="Q833" s="25" cm="1">
        <f t="array" ref="Q833">SQRT((SUMPRODUCT($B833:$L833,$B$4:$L$4)^2)*($B$3^2)+SUMPRODUCT(($B833:$L833^2),($B$6:$L$6^2)))</f>
        <v>1.50647908416301</v>
      </c>
      <c r="R833" s="24">
        <f t="shared" si="25"/>
        <v>0.105342124206175</v>
      </c>
    </row>
    <row r="834" spans="1:18" x14ac:dyDescent="0.3">
      <c r="A834" s="24">
        <v>797</v>
      </c>
      <c r="B834" s="24">
        <v>-5.3692859250199503E-2</v>
      </c>
      <c r="C834" s="24">
        <v>-0.14571240774989699</v>
      </c>
      <c r="D834" s="24">
        <v>-0.63201252503668304</v>
      </c>
      <c r="E834" s="24">
        <v>1.9007119963676</v>
      </c>
      <c r="F834" s="24">
        <v>-0.85952324347915099</v>
      </c>
      <c r="G834" s="24">
        <v>1.8236299914701599</v>
      </c>
      <c r="H834" s="24">
        <v>0.160793300575992</v>
      </c>
      <c r="I834" s="24">
        <v>-0.95984454905820504</v>
      </c>
      <c r="J834" s="24">
        <v>1.79978704481611</v>
      </c>
      <c r="K834" s="24">
        <v>-0.71103356458344402</v>
      </c>
      <c r="L834" s="24">
        <v>-1.32310318407228</v>
      </c>
      <c r="M834" s="25" cm="1">
        <f t="array" ref="M834">SUMPRODUCT(B834:L834,$B$2:$L$2)</f>
        <v>-0.14638153532268</v>
      </c>
      <c r="N834" s="25" cm="1">
        <f t="array" ref="N834">SQRT(MMULT(MMULT((B834:L834*$B$3:$L$3),($B$11:$L$21)),TRANSPOSE(B834:L834*$B$3:$L$3)))</f>
        <v>0.71462724474700401</v>
      </c>
      <c r="O834" s="24">
        <f t="shared" si="24"/>
        <v>-0.20483620852505099</v>
      </c>
      <c r="P834" s="25" cm="1">
        <f t="array" ref="P834">SUMPRODUCT($B834:$L834,$B$5:$L$5)+SUMPRODUCT($B834:$L834,$B$4:$L$4)*$B$2</f>
        <v>-0.146381535322682</v>
      </c>
      <c r="Q834" s="25" cm="1">
        <f t="array" ref="Q834">SQRT((SUMPRODUCT($B834:$L834,$B$4:$L$4)^2)*($B$3^2)+SUMPRODUCT(($B834:$L834^2),($B$6:$L$6^2)))</f>
        <v>0.80093637584960597</v>
      </c>
      <c r="R834" s="24">
        <f t="shared" si="25"/>
        <v>-0.18276300057842401</v>
      </c>
    </row>
    <row r="835" spans="1:18" x14ac:dyDescent="0.3">
      <c r="A835" s="24">
        <v>798</v>
      </c>
      <c r="B835" s="24">
        <v>-0.93572753760336203</v>
      </c>
      <c r="C835" s="24">
        <v>0.41846794473562499</v>
      </c>
      <c r="D835" s="24">
        <v>0.55972215447860596</v>
      </c>
      <c r="E835" s="24">
        <v>-0.82763188788021602</v>
      </c>
      <c r="F835" s="24">
        <v>0.10402513689010599</v>
      </c>
      <c r="G835" s="24">
        <v>1.06034904558772</v>
      </c>
      <c r="H835" s="24">
        <v>-0.39607068130279899</v>
      </c>
      <c r="I835" s="24">
        <v>-0.65391727690297896</v>
      </c>
      <c r="J835" s="24">
        <v>-0.17212312442480099</v>
      </c>
      <c r="K835" s="24">
        <v>1.8808225635407401</v>
      </c>
      <c r="L835" s="24">
        <v>-3.7916337118641501E-2</v>
      </c>
      <c r="M835" s="25" cm="1">
        <f t="array" ref="M835">SUMPRODUCT(B835:L835,$B$2:$L$2)</f>
        <v>0.194762812901697</v>
      </c>
      <c r="N835" s="25" cm="1">
        <f t="array" ref="N835">SQRT(MMULT(MMULT((B835:L835*$B$3:$L$3),($B$11:$L$21)),TRANSPOSE(B835:L835*$B$3:$L$3)))</f>
        <v>0.48540747167312698</v>
      </c>
      <c r="O835" s="24">
        <f t="shared" si="24"/>
        <v>0.40123571281335801</v>
      </c>
      <c r="P835" s="25" cm="1">
        <f t="array" ref="P835">SUMPRODUCT($B835:$L835,$B$5:$L$5)+SUMPRODUCT($B835:$L835,$B$4:$L$4)*$B$2</f>
        <v>0.194762812901698</v>
      </c>
      <c r="Q835" s="25" cm="1">
        <f t="array" ref="Q835">SQRT((SUMPRODUCT($B835:$L835,$B$4:$L$4)^2)*($B$3^2)+SUMPRODUCT(($B835:$L835^2),($B$6:$L$6^2)))</f>
        <v>0.54093205378926101</v>
      </c>
      <c r="R835" s="24">
        <f t="shared" si="25"/>
        <v>0.36005041952565597</v>
      </c>
    </row>
    <row r="836" spans="1:18" x14ac:dyDescent="0.3">
      <c r="A836" s="24">
        <v>799</v>
      </c>
      <c r="B836" s="24">
        <v>1.69795318214415</v>
      </c>
      <c r="C836" s="24">
        <v>-0.20938028893115901</v>
      </c>
      <c r="D836" s="24">
        <v>0.66708071793234502</v>
      </c>
      <c r="E836" s="24">
        <v>-0.869982967849383</v>
      </c>
      <c r="F836" s="24">
        <v>0.84197522575734596</v>
      </c>
      <c r="G836" s="24">
        <v>1.8975546005652399</v>
      </c>
      <c r="H836" s="24">
        <v>0.20323499101791401</v>
      </c>
      <c r="I836" s="24">
        <v>0.122584456105593</v>
      </c>
      <c r="J836" s="24">
        <v>-0.40675348778109799</v>
      </c>
      <c r="K836" s="24">
        <v>2.5786730322803899E-2</v>
      </c>
      <c r="L836" s="24">
        <v>-2.9700531592837498</v>
      </c>
      <c r="M836" s="25" cm="1">
        <f t="array" ref="M836">SUMPRODUCT(B836:L836,$B$2:$L$2)</f>
        <v>6.7263450140980605E-2</v>
      </c>
      <c r="N836" s="25" cm="1">
        <f t="array" ref="N836">SQRT(MMULT(MMULT((B836:L836*$B$3:$L$3),($B$11:$L$21)),TRANSPOSE(B836:L836*$B$3:$L$3)))</f>
        <v>0.73297235682802298</v>
      </c>
      <c r="O836" s="24">
        <f t="shared" si="24"/>
        <v>9.1768058528246294E-2</v>
      </c>
      <c r="P836" s="25" cm="1">
        <f t="array" ref="P836">SUMPRODUCT($B836:$L836,$B$5:$L$5)+SUMPRODUCT($B836:$L836,$B$4:$L$4)*$B$2</f>
        <v>6.7263450140978898E-2</v>
      </c>
      <c r="Q836" s="25" cm="1">
        <f t="array" ref="Q836">SQRT((SUMPRODUCT($B836:$L836,$B$4:$L$4)^2)*($B$3^2)+SUMPRODUCT(($B836:$L836^2),($B$6:$L$6^2)))</f>
        <v>0.82024110977016196</v>
      </c>
      <c r="R836" s="24">
        <f t="shared" si="25"/>
        <v>8.2004485437003505E-2</v>
      </c>
    </row>
    <row r="837" spans="1:18" x14ac:dyDescent="0.3">
      <c r="A837" s="24">
        <v>800</v>
      </c>
      <c r="B837" s="24">
        <v>7.1421250875263395E-2</v>
      </c>
      <c r="C837" s="24">
        <v>1.6143610409134601</v>
      </c>
      <c r="D837" s="24">
        <v>0.78621628100263896</v>
      </c>
      <c r="E837" s="24">
        <v>1.9808567831624799</v>
      </c>
      <c r="F837" s="24">
        <v>7.5004233930342501E-2</v>
      </c>
      <c r="G837" s="24">
        <v>0.88573822416239401</v>
      </c>
      <c r="H837" s="24">
        <v>1.7705297709907999</v>
      </c>
      <c r="I837" s="24">
        <v>1.01168994909497</v>
      </c>
      <c r="J837" s="24">
        <v>0.94392379422205397</v>
      </c>
      <c r="K837" s="24">
        <v>1.9190997321461001E-4</v>
      </c>
      <c r="L837" s="24">
        <v>-8.1399332383276093</v>
      </c>
      <c r="M837" s="25" cm="1">
        <f t="array" ref="M837">SUMPRODUCT(B837:L837,$B$2:$L$2)</f>
        <v>-7.7510442817328606E-2</v>
      </c>
      <c r="N837" s="25" cm="1">
        <f t="array" ref="N837">SQRT(MMULT(MMULT((B837:L837*$B$3:$L$3),($B$11:$L$21)),TRANSPOSE(B837:L837*$B$3:$L$3)))</f>
        <v>1.6770338821990201</v>
      </c>
      <c r="O837" s="24">
        <f t="shared" si="24"/>
        <v>-4.6218769721988302E-2</v>
      </c>
      <c r="P837" s="25" cm="1">
        <f t="array" ref="P837">SUMPRODUCT($B837:$L837,$B$5:$L$5)+SUMPRODUCT($B837:$L837,$B$4:$L$4)*$B$2</f>
        <v>-7.7510442817331895E-2</v>
      </c>
      <c r="Q837" s="25" cm="1">
        <f t="array" ref="Q837">SQRT((SUMPRODUCT($B837:$L837,$B$4:$L$4)^2)*($B$3^2)+SUMPRODUCT(($B837:$L837^2),($B$6:$L$6^2)))</f>
        <v>1.6690667858799899</v>
      </c>
      <c r="R837" s="24">
        <f t="shared" si="25"/>
        <v>-4.6439389647590097E-2</v>
      </c>
    </row>
    <row r="838" spans="1:18" x14ac:dyDescent="0.3">
      <c r="A838" s="24">
        <v>801</v>
      </c>
      <c r="B838" s="24">
        <v>1.0428550400932699</v>
      </c>
      <c r="C838" s="24">
        <v>1.01994202243744</v>
      </c>
      <c r="D838" s="24">
        <v>1.67457503439535</v>
      </c>
      <c r="E838" s="24">
        <v>1.8509546350564401</v>
      </c>
      <c r="F838" s="24">
        <v>0.69520078043325595</v>
      </c>
      <c r="G838" s="24">
        <v>0.81143840213181595</v>
      </c>
      <c r="H838" s="24">
        <v>1.34051444616833</v>
      </c>
      <c r="I838" s="24">
        <v>0.91593592747546104</v>
      </c>
      <c r="J838" s="24">
        <v>0.21805543427702401</v>
      </c>
      <c r="K838" s="24">
        <v>0.73535001282491397</v>
      </c>
      <c r="L838" s="24">
        <v>-9.3048217352933005</v>
      </c>
      <c r="M838" s="25" cm="1">
        <f t="array" ref="M838">SUMPRODUCT(B838:L838,$B$2:$L$2)</f>
        <v>4.5219895015181401E-2</v>
      </c>
      <c r="N838" s="25" cm="1">
        <f t="array" ref="N838">SQRT(MMULT(MMULT((B838:L838*$B$3:$L$3),($B$11:$L$21)),TRANSPOSE(B838:L838*$B$3:$L$3)))</f>
        <v>1.9453911075363399</v>
      </c>
      <c r="O838" s="24">
        <f t="shared" si="24"/>
        <v>2.3244629236764801E-2</v>
      </c>
      <c r="P838" s="25" cm="1">
        <f t="array" ref="P838">SUMPRODUCT($B838:$L838,$B$5:$L$5)+SUMPRODUCT($B838:$L838,$B$4:$L$4)*$B$2</f>
        <v>4.5219895015177397E-2</v>
      </c>
      <c r="Q838" s="25" cm="1">
        <f t="array" ref="Q838">SQRT((SUMPRODUCT($B838:$L838,$B$4:$L$4)^2)*($B$3^2)+SUMPRODUCT(($B838:$L838^2),($B$6:$L$6^2)))</f>
        <v>2.0000032734895501</v>
      </c>
      <c r="R838" s="24">
        <f t="shared" si="25"/>
        <v>2.26099105009358E-2</v>
      </c>
    </row>
    <row r="839" spans="1:18" x14ac:dyDescent="0.3">
      <c r="A839" s="24">
        <v>802</v>
      </c>
      <c r="B839" s="24">
        <v>-0.385857020246891</v>
      </c>
      <c r="C839" s="24">
        <v>1.74772464510046</v>
      </c>
      <c r="D839" s="24">
        <v>-0.63797363549665698</v>
      </c>
      <c r="E839" s="24">
        <v>0.82398453160332896</v>
      </c>
      <c r="F839" s="24">
        <v>1.0110998422367701</v>
      </c>
      <c r="G839" s="24">
        <v>-0.41765713996648701</v>
      </c>
      <c r="H839" s="24">
        <v>-0.103781232931872</v>
      </c>
      <c r="I839" s="24">
        <v>0.41760055966343801</v>
      </c>
      <c r="J839" s="24">
        <v>-0.81014733561471997</v>
      </c>
      <c r="K839" s="24">
        <v>0.232256530883239</v>
      </c>
      <c r="L839" s="24">
        <v>-0.87724974523061405</v>
      </c>
      <c r="M839" s="25" cm="1">
        <f t="array" ref="M839">SUMPRODUCT(B839:L839,$B$2:$L$2)</f>
        <v>9.1115048858129696E-2</v>
      </c>
      <c r="N839" s="25" cm="1">
        <f t="array" ref="N839">SQRT(MMULT(MMULT((B839:L839*$B$3:$L$3),($B$11:$L$21)),TRANSPOSE(B839:L839*$B$3:$L$3)))</f>
        <v>0.76087723715915401</v>
      </c>
      <c r="O839" s="24">
        <f t="shared" si="24"/>
        <v>0.119749999616654</v>
      </c>
      <c r="P839" s="25" cm="1">
        <f t="array" ref="P839">SUMPRODUCT($B839:$L839,$B$5:$L$5)+SUMPRODUCT($B839:$L839,$B$4:$L$4)*$B$2</f>
        <v>9.1115048858130598E-2</v>
      </c>
      <c r="Q839" s="25" cm="1">
        <f t="array" ref="Q839">SQRT((SUMPRODUCT($B839:$L839,$B$4:$L$4)^2)*($B$3^2)+SUMPRODUCT(($B839:$L839^2),($B$6:$L$6^2)))</f>
        <v>0.74360028962160596</v>
      </c>
      <c r="R839" s="24">
        <f t="shared" si="25"/>
        <v>0.122532293397164</v>
      </c>
    </row>
    <row r="840" spans="1:18" x14ac:dyDescent="0.3">
      <c r="A840" s="24">
        <v>803</v>
      </c>
      <c r="B840" s="24">
        <v>-0.28329592527848102</v>
      </c>
      <c r="C840" s="24">
        <v>-0.17811285952981401</v>
      </c>
      <c r="D840" s="24">
        <v>0.99430906420523402</v>
      </c>
      <c r="E840" s="24">
        <v>1.6653961804408799</v>
      </c>
      <c r="F840" s="24">
        <v>8.5513974335187398E-2</v>
      </c>
      <c r="G840" s="24">
        <v>7.8981924689766503E-2</v>
      </c>
      <c r="H840" s="24">
        <v>1.46565048657296</v>
      </c>
      <c r="I840" s="24">
        <v>1.2357036459848501</v>
      </c>
      <c r="J840" s="24">
        <v>-0.67597845337157103</v>
      </c>
      <c r="K840" s="24">
        <v>-0.86783109366982802</v>
      </c>
      <c r="L840" s="24">
        <v>-2.5203369443791801</v>
      </c>
      <c r="M840" s="25" cm="1">
        <f t="array" ref="M840">SUMPRODUCT(B840:L840,$B$2:$L$2)</f>
        <v>0.197223769103262</v>
      </c>
      <c r="N840" s="25" cm="1">
        <f t="array" ref="N840">SQRT(MMULT(MMULT((B840:L840*$B$3:$L$3),($B$11:$L$21)),TRANSPOSE(B840:L840*$B$3:$L$3)))</f>
        <v>1.07833200338544</v>
      </c>
      <c r="O840" s="24">
        <f t="shared" si="24"/>
        <v>0.18289707481932699</v>
      </c>
      <c r="P840" s="25" cm="1">
        <f t="array" ref="P840">SUMPRODUCT($B840:$L840,$B$5:$L$5)+SUMPRODUCT($B840:$L840,$B$4:$L$4)*$B$2</f>
        <v>0.19722376910326</v>
      </c>
      <c r="Q840" s="25" cm="1">
        <f t="array" ref="Q840">SQRT((SUMPRODUCT($B840:$L840,$B$4:$L$4)^2)*($B$3^2)+SUMPRODUCT(($B840:$L840^2),($B$6:$L$6^2)))</f>
        <v>1.0131722612971099</v>
      </c>
      <c r="R840" s="24">
        <f t="shared" si="25"/>
        <v>0.19465966118216199</v>
      </c>
    </row>
    <row r="841" spans="1:18" x14ac:dyDescent="0.3">
      <c r="A841" s="24">
        <v>804</v>
      </c>
      <c r="B841" s="24">
        <v>-9.1867843674851499E-2</v>
      </c>
      <c r="C841" s="24">
        <v>0.201851950111296</v>
      </c>
      <c r="D841" s="24">
        <v>0.74963350626713499</v>
      </c>
      <c r="E841" s="24">
        <v>8.3343145346127703E-2</v>
      </c>
      <c r="F841" s="24">
        <v>0.97058943072590997</v>
      </c>
      <c r="G841" s="24">
        <v>-0.53263509105513496</v>
      </c>
      <c r="H841" s="24">
        <v>1.0241958634748001</v>
      </c>
      <c r="I841" s="24">
        <v>-0.63602814850667899</v>
      </c>
      <c r="J841" s="24">
        <v>0.53142883956856801</v>
      </c>
      <c r="K841" s="24">
        <v>0.69048043586187702</v>
      </c>
      <c r="L841" s="24">
        <v>-1.9909920881190499</v>
      </c>
      <c r="M841" s="25" cm="1">
        <f t="array" ref="M841">SUMPRODUCT(B841:L841,$B$2:$L$2)</f>
        <v>0.12972353542047499</v>
      </c>
      <c r="N841" s="25" cm="1">
        <f t="array" ref="N841">SQRT(MMULT(MMULT((B841:L841*$B$3:$L$3),($B$11:$L$21)),TRANSPOSE(B841:L841*$B$3:$L$3)))</f>
        <v>0.58654791107776905</v>
      </c>
      <c r="O841" s="24">
        <f t="shared" si="24"/>
        <v>0.221164431703645</v>
      </c>
      <c r="P841" s="25" cm="1">
        <f t="array" ref="P841">SUMPRODUCT($B841:$L841,$B$5:$L$5)+SUMPRODUCT($B841:$L841,$B$4:$L$4)*$B$2</f>
        <v>0.12972353542047499</v>
      </c>
      <c r="Q841" s="25" cm="1">
        <f t="array" ref="Q841">SQRT((SUMPRODUCT($B841:$L841,$B$4:$L$4)^2)*($B$3^2)+SUMPRODUCT(($B841:$L841^2),($B$6:$L$6^2)))</f>
        <v>0.667808467310257</v>
      </c>
      <c r="R841" s="24">
        <f t="shared" si="25"/>
        <v>0.19425260650402401</v>
      </c>
    </row>
    <row r="842" spans="1:18" x14ac:dyDescent="0.3">
      <c r="A842" s="24">
        <v>805</v>
      </c>
      <c r="B842" s="24">
        <v>1.70215547314517</v>
      </c>
      <c r="C842" s="24">
        <v>1.8258673561124501</v>
      </c>
      <c r="D842" s="24">
        <v>-9.8395522205849906E-2</v>
      </c>
      <c r="E842" s="24">
        <v>1.4283357018613401</v>
      </c>
      <c r="F842" s="24">
        <v>0.40565868981321201</v>
      </c>
      <c r="G842" s="24">
        <v>1.3107719472389301</v>
      </c>
      <c r="H842" s="24">
        <v>-0.97930784972019702</v>
      </c>
      <c r="I842" s="24">
        <v>1.97151235453989</v>
      </c>
      <c r="J842" s="24">
        <v>1.5178507194291999</v>
      </c>
      <c r="K842" s="24">
        <v>0.157087231775385</v>
      </c>
      <c r="L842" s="24">
        <v>-8.2415361019895297</v>
      </c>
      <c r="M842" s="25" cm="1">
        <f t="array" ref="M842">SUMPRODUCT(B842:L842,$B$2:$L$2)</f>
        <v>-0.15969961913589001</v>
      </c>
      <c r="N842" s="25" cm="1">
        <f t="array" ref="N842">SQRT(MMULT(MMULT((B842:L842*$B$3:$L$3),($B$11:$L$21)),TRANSPOSE(B842:L842*$B$3:$L$3)))</f>
        <v>1.63295428197565</v>
      </c>
      <c r="O842" s="24">
        <f t="shared" si="24"/>
        <v>-9.7797973218622797E-2</v>
      </c>
      <c r="P842" s="25" cm="1">
        <f t="array" ref="P842">SUMPRODUCT($B842:$L842,$B$5:$L$5)+SUMPRODUCT($B842:$L842,$B$4:$L$4)*$B$2</f>
        <v>-0.15969961913589401</v>
      </c>
      <c r="Q842" s="25" cm="1">
        <f t="array" ref="Q842">SQRT((SUMPRODUCT($B842:$L842,$B$4:$L$4)^2)*($B$3^2)+SUMPRODUCT(($B842:$L842^2),($B$6:$L$6^2)))</f>
        <v>1.65169576703374</v>
      </c>
      <c r="R842" s="24">
        <f t="shared" si="25"/>
        <v>-9.6688277782957799E-2</v>
      </c>
    </row>
    <row r="843" spans="1:18" x14ac:dyDescent="0.3">
      <c r="A843" s="24">
        <v>806</v>
      </c>
      <c r="B843" s="24">
        <v>1.30202586561376</v>
      </c>
      <c r="C843" s="24">
        <v>1.9102423488003799</v>
      </c>
      <c r="D843" s="24">
        <v>1.7654148376568899</v>
      </c>
      <c r="E843" s="24">
        <v>1.89623908186156</v>
      </c>
      <c r="F843" s="24">
        <v>0.84909121581078395</v>
      </c>
      <c r="G843" s="24">
        <v>0.14594568244432801</v>
      </c>
      <c r="H843" s="24">
        <v>-0.71122277975790005</v>
      </c>
      <c r="I843" s="24">
        <v>0.59276585007951699</v>
      </c>
      <c r="J843" s="24">
        <v>0.84951856359887101</v>
      </c>
      <c r="K843" s="24">
        <v>-0.85550082473907796</v>
      </c>
      <c r="L843" s="24">
        <v>-6.7445198413691196</v>
      </c>
      <c r="M843" s="25" cm="1">
        <f t="array" ref="M843">SUMPRODUCT(B843:L843,$B$2:$L$2)</f>
        <v>0.29143392920606598</v>
      </c>
      <c r="N843" s="25" cm="1">
        <f t="array" ref="N843">SQRT(MMULT(MMULT((B843:L843*$B$3:$L$3),($B$11:$L$21)),TRANSPOSE(B843:L843*$B$3:$L$3)))</f>
        <v>1.8485262961156601</v>
      </c>
      <c r="O843" s="24">
        <f t="shared" si="24"/>
        <v>0.15765744302283399</v>
      </c>
      <c r="P843" s="25" cm="1">
        <f t="array" ref="P843">SUMPRODUCT($B843:$L843,$B$5:$L$5)+SUMPRODUCT($B843:$L843,$B$4:$L$4)*$B$2</f>
        <v>0.29143392920606398</v>
      </c>
      <c r="Q843" s="25" cm="1">
        <f t="array" ref="Q843">SQRT((SUMPRODUCT($B843:$L843,$B$4:$L$4)^2)*($B$3^2)+SUMPRODUCT(($B843:$L843^2),($B$6:$L$6^2)))</f>
        <v>1.8184297975399899</v>
      </c>
      <c r="R843" s="24">
        <f t="shared" si="25"/>
        <v>0.16026680249098499</v>
      </c>
    </row>
    <row r="844" spans="1:18" x14ac:dyDescent="0.3">
      <c r="A844" s="24">
        <v>807</v>
      </c>
      <c r="B844" s="24">
        <v>1.0587103727037299</v>
      </c>
      <c r="C844" s="24">
        <v>0.85329658775502304</v>
      </c>
      <c r="D844" s="24">
        <v>-0.92917897348323497</v>
      </c>
      <c r="E844" s="24">
        <v>0.50550479938089099</v>
      </c>
      <c r="F844" s="24">
        <v>1.3921401475931501</v>
      </c>
      <c r="G844" s="24">
        <v>1.9144729267854199</v>
      </c>
      <c r="H844" s="24">
        <v>1.7415540069789299</v>
      </c>
      <c r="I844" s="24">
        <v>1.2917786758508001</v>
      </c>
      <c r="J844" s="24">
        <v>-0.75194174698168603</v>
      </c>
      <c r="K844" s="24">
        <v>-0.66957301166286398</v>
      </c>
      <c r="L844" s="24">
        <v>-5.4067637849201704</v>
      </c>
      <c r="M844" s="25" cm="1">
        <f t="array" ref="M844">SUMPRODUCT(B844:L844,$B$2:$L$2)</f>
        <v>-0.260894052781526</v>
      </c>
      <c r="N844" s="25" cm="1">
        <f t="array" ref="N844">SQRT(MMULT(MMULT((B844:L844*$B$3:$L$3),($B$11:$L$21)),TRANSPOSE(B844:L844*$B$3:$L$3)))</f>
        <v>1.4973381264177399</v>
      </c>
      <c r="O844" s="24">
        <f t="shared" si="24"/>
        <v>-0.174238569217291</v>
      </c>
      <c r="P844" s="25" cm="1">
        <f t="array" ref="P844">SUMPRODUCT($B844:$L844,$B$5:$L$5)+SUMPRODUCT($B844:$L844,$B$4:$L$4)*$B$2</f>
        <v>-0.260894052781529</v>
      </c>
      <c r="Q844" s="25" cm="1">
        <f t="array" ref="Q844">SQRT((SUMPRODUCT($B844:$L844,$B$4:$L$4)^2)*($B$3^2)+SUMPRODUCT(($B844:$L844^2),($B$6:$L$6^2)))</f>
        <v>1.2780252193814601</v>
      </c>
      <c r="R844" s="24">
        <f t="shared" si="25"/>
        <v>-0.204138422955219</v>
      </c>
    </row>
    <row r="845" spans="1:18" x14ac:dyDescent="0.3">
      <c r="A845" s="24">
        <v>808</v>
      </c>
      <c r="B845" s="24">
        <v>0.53825059670113495</v>
      </c>
      <c r="C845" s="24">
        <v>0.87447097840752996</v>
      </c>
      <c r="D845" s="24">
        <v>0.14191343850633301</v>
      </c>
      <c r="E845" s="24">
        <v>0.50363241989437701</v>
      </c>
      <c r="F845" s="24">
        <v>-0.99061024584574697</v>
      </c>
      <c r="G845" s="24">
        <v>-0.49878165991684198</v>
      </c>
      <c r="H845" s="24">
        <v>-0.244113768815402</v>
      </c>
      <c r="I845" s="24">
        <v>0.69948716514139497</v>
      </c>
      <c r="J845" s="24">
        <v>-0.45248069307590799</v>
      </c>
      <c r="K845" s="24">
        <v>0.162408344386128</v>
      </c>
      <c r="L845" s="24">
        <v>0.26582342461700298</v>
      </c>
      <c r="M845" s="25" cm="1">
        <f t="array" ref="M845">SUMPRODUCT(B845:L845,$B$2:$L$2)</f>
        <v>0.15698284018919401</v>
      </c>
      <c r="N845" s="25" cm="1">
        <f t="array" ref="N845">SQRT(MMULT(MMULT((B845:L845*$B$3:$L$3),($B$11:$L$21)),TRANSPOSE(B845:L845*$B$3:$L$3)))</f>
        <v>0.43496940035843701</v>
      </c>
      <c r="O845" s="24">
        <f t="shared" si="24"/>
        <v>0.36090547992532801</v>
      </c>
      <c r="P845" s="25" cm="1">
        <f t="array" ref="P845">SUMPRODUCT($B845:$L845,$B$5:$L$5)+SUMPRODUCT($B845:$L845,$B$4:$L$4)*$B$2</f>
        <v>0.15698284018919401</v>
      </c>
      <c r="Q845" s="25" cm="1">
        <f t="array" ref="Q845">SQRT((SUMPRODUCT($B845:$L845,$B$4:$L$4)^2)*($B$3^2)+SUMPRODUCT(($B845:$L845^2),($B$6:$L$6^2)))</f>
        <v>0.45765295011176299</v>
      </c>
      <c r="R845" s="24">
        <f t="shared" si="25"/>
        <v>0.34301721457461998</v>
      </c>
    </row>
    <row r="846" spans="1:18" x14ac:dyDescent="0.3">
      <c r="A846" s="24">
        <v>809</v>
      </c>
      <c r="B846" s="24">
        <v>1.7335010828412001</v>
      </c>
      <c r="C846" s="24">
        <v>-0.94708859738724105</v>
      </c>
      <c r="D846" s="24">
        <v>0.98232335076004296</v>
      </c>
      <c r="E846" s="24">
        <v>-0.399396051461682</v>
      </c>
      <c r="F846" s="24">
        <v>7.9108746863380694E-2</v>
      </c>
      <c r="G846" s="24">
        <v>-0.82119901835696096</v>
      </c>
      <c r="H846" s="24">
        <v>0.99629164689023098</v>
      </c>
      <c r="I846" s="24">
        <v>0.87589438414732002</v>
      </c>
      <c r="J846" s="24">
        <v>1.67200684905384</v>
      </c>
      <c r="K846" s="24">
        <v>-0.95102944898149899</v>
      </c>
      <c r="L846" s="24">
        <v>-2.22041294436863</v>
      </c>
      <c r="M846" s="25" cm="1">
        <f t="array" ref="M846">SUMPRODUCT(B846:L846,$B$2:$L$2)</f>
        <v>7.0423779419121105E-2</v>
      </c>
      <c r="N846" s="25" cm="1">
        <f t="array" ref="N846">SQRT(MMULT(MMULT((B846:L846*$B$3:$L$3),($B$11:$L$21)),TRANSPOSE(B846:L846*$B$3:$L$3)))</f>
        <v>0.74901385158685696</v>
      </c>
      <c r="O846" s="24">
        <f t="shared" si="24"/>
        <v>9.4021998751987898E-2</v>
      </c>
      <c r="P846" s="25" cm="1">
        <f t="array" ref="P846">SUMPRODUCT($B846:$L846,$B$5:$L$5)+SUMPRODUCT($B846:$L846,$B$4:$L$4)*$B$2</f>
        <v>7.0423779419119495E-2</v>
      </c>
      <c r="Q846" s="25" cm="1">
        <f t="array" ref="Q846">SQRT((SUMPRODUCT($B846:$L846,$B$4:$L$4)^2)*($B$3^2)+SUMPRODUCT(($B846:$L846^2),($B$6:$L$6^2)))</f>
        <v>0.873851182703834</v>
      </c>
      <c r="R846" s="24">
        <f t="shared" si="25"/>
        <v>8.0590128860634103E-2</v>
      </c>
    </row>
    <row r="847" spans="1:18" x14ac:dyDescent="0.3">
      <c r="A847" s="24">
        <v>810</v>
      </c>
      <c r="B847" s="24">
        <v>1.7323655683991499</v>
      </c>
      <c r="C847" s="24">
        <v>1.5379639484682499</v>
      </c>
      <c r="D847" s="24">
        <v>1.1028150741270999</v>
      </c>
      <c r="E847" s="24">
        <v>-0.37140189898842402</v>
      </c>
      <c r="F847" s="24">
        <v>0.39301524046555197</v>
      </c>
      <c r="G847" s="24">
        <v>-0.70947436396040697</v>
      </c>
      <c r="H847" s="24">
        <v>0.65491496411280004</v>
      </c>
      <c r="I847" s="24">
        <v>-0.83004207100650895</v>
      </c>
      <c r="J847" s="24">
        <v>-0.88947410983344999</v>
      </c>
      <c r="K847" s="24">
        <v>-0.62854489744942699</v>
      </c>
      <c r="L847" s="24">
        <v>-0.99213745433464096</v>
      </c>
      <c r="M847" s="25" cm="1">
        <f t="array" ref="M847">SUMPRODUCT(B847:L847,$B$2:$L$2)</f>
        <v>0.28863814437683599</v>
      </c>
      <c r="N847" s="25" cm="1">
        <f t="array" ref="N847">SQRT(MMULT(MMULT((B847:L847*$B$3:$L$3),($B$11:$L$21)),TRANSPOSE(B847:L847*$B$3:$L$3)))</f>
        <v>1.0175044549004799</v>
      </c>
      <c r="O847" s="24">
        <f t="shared" si="24"/>
        <v>0.28367260996913002</v>
      </c>
      <c r="P847" s="25" cm="1">
        <f t="array" ref="P847">SUMPRODUCT($B847:$L847,$B$5:$L$5)+SUMPRODUCT($B847:$L847,$B$4:$L$4)*$B$2</f>
        <v>0.28863814437683799</v>
      </c>
      <c r="Q847" s="25" cm="1">
        <f t="array" ref="Q847">SQRT((SUMPRODUCT($B847:$L847,$B$4:$L$4)^2)*($B$3^2)+SUMPRODUCT(($B847:$L847^2),($B$6:$L$6^2)))</f>
        <v>0.96057873986788</v>
      </c>
      <c r="R847" s="24">
        <f t="shared" si="25"/>
        <v>0.30048358598540098</v>
      </c>
    </row>
    <row r="848" spans="1:18" x14ac:dyDescent="0.3">
      <c r="A848" s="24">
        <v>811</v>
      </c>
      <c r="B848" s="24">
        <v>0.70757068204002904</v>
      </c>
      <c r="C848" s="24">
        <v>1.4093224572909899</v>
      </c>
      <c r="D848" s="24">
        <v>-0.165009732003049</v>
      </c>
      <c r="E848" s="24">
        <v>1.78637793248299</v>
      </c>
      <c r="F848" s="24">
        <v>0.35675787810714599</v>
      </c>
      <c r="G848" s="24">
        <v>0.44176406238774002</v>
      </c>
      <c r="H848" s="24">
        <v>-4.15333681857308E-2</v>
      </c>
      <c r="I848" s="24">
        <v>0.72923562661625896</v>
      </c>
      <c r="J848" s="24">
        <v>5.9420994614769899E-2</v>
      </c>
      <c r="K848" s="24">
        <v>0.63104419495923803</v>
      </c>
      <c r="L848" s="24">
        <v>-4.9149507283103802</v>
      </c>
      <c r="M848" s="25" cm="1">
        <f t="array" ref="M848">SUMPRODUCT(B848:L848,$B$2:$L$2)</f>
        <v>-5.4264608557209201E-2</v>
      </c>
      <c r="N848" s="25" cm="1">
        <f t="array" ref="N848">SQRT(MMULT(MMULT((B848:L848*$B$3:$L$3),($B$11:$L$21)),TRANSPOSE(B848:L848*$B$3:$L$3)))</f>
        <v>1.1151043284484401</v>
      </c>
      <c r="O848" s="24">
        <f t="shared" si="24"/>
        <v>-4.8663257035969999E-2</v>
      </c>
      <c r="P848" s="25" cm="1">
        <f t="array" ref="P848">SUMPRODUCT($B848:$L848,$B$5:$L$5)+SUMPRODUCT($B848:$L848,$B$4:$L$4)*$B$2</f>
        <v>-5.4264608557211103E-2</v>
      </c>
      <c r="Q848" s="25" cm="1">
        <f t="array" ref="Q848">SQRT((SUMPRODUCT($B848:$L848,$B$4:$L$4)^2)*($B$3^2)+SUMPRODUCT(($B848:$L848^2),($B$6:$L$6^2)))</f>
        <v>1.0642642765590999</v>
      </c>
      <c r="R848" s="24">
        <f t="shared" si="25"/>
        <v>-5.0987907564327098E-2</v>
      </c>
    </row>
    <row r="849" spans="1:18" x14ac:dyDescent="0.3">
      <c r="A849" s="24">
        <v>812</v>
      </c>
      <c r="B849" s="24">
        <v>-0.55346638165224504</v>
      </c>
      <c r="C849" s="24">
        <v>-5.9794384432186203E-2</v>
      </c>
      <c r="D849" s="24">
        <v>0.72372421017477395</v>
      </c>
      <c r="E849" s="24">
        <v>0.14655446948645401</v>
      </c>
      <c r="F849" s="24">
        <v>-0.31417351054952902</v>
      </c>
      <c r="G849" s="24">
        <v>0.330679789414352</v>
      </c>
      <c r="H849" s="24">
        <v>1.18806875988293</v>
      </c>
      <c r="I849" s="24">
        <v>0.85369521748019594</v>
      </c>
      <c r="J849" s="24">
        <v>-5.7602783164923101E-2</v>
      </c>
      <c r="K849" s="24">
        <v>1.5387510369552599</v>
      </c>
      <c r="L849" s="24">
        <v>-2.7964364235950798</v>
      </c>
      <c r="M849" s="25" cm="1">
        <f t="array" ref="M849">SUMPRODUCT(B849:L849,$B$2:$L$2)</f>
        <v>5.6410765410876702E-2</v>
      </c>
      <c r="N849" s="25" cm="1">
        <f t="array" ref="N849">SQRT(MMULT(MMULT((B849:L849*$B$3:$L$3),($B$11:$L$21)),TRANSPOSE(B849:L849*$B$3:$L$3)))</f>
        <v>0.67454820499954804</v>
      </c>
      <c r="O849" s="24">
        <f t="shared" si="24"/>
        <v>8.3627478351846599E-2</v>
      </c>
      <c r="P849" s="25" cm="1">
        <f t="array" ref="P849">SUMPRODUCT($B849:$L849,$B$5:$L$5)+SUMPRODUCT($B849:$L849,$B$4:$L$4)*$B$2</f>
        <v>5.6410765410875301E-2</v>
      </c>
      <c r="Q849" s="25" cm="1">
        <f t="array" ref="Q849">SQRT((SUMPRODUCT($B849:$L849,$B$4:$L$4)^2)*($B$3^2)+SUMPRODUCT(($B849:$L849^2),($B$6:$L$6^2)))</f>
        <v>0.745540641610278</v>
      </c>
      <c r="R849" s="24">
        <f t="shared" si="25"/>
        <v>7.5664239160771904E-2</v>
      </c>
    </row>
    <row r="850" spans="1:18" x14ac:dyDescent="0.3">
      <c r="A850" s="24">
        <v>813</v>
      </c>
      <c r="B850" s="24">
        <v>0.69678834013534297</v>
      </c>
      <c r="C850" s="24">
        <v>-0.19787712812224101</v>
      </c>
      <c r="D850" s="24">
        <v>0.406528008192029</v>
      </c>
      <c r="E850" s="24">
        <v>0.89202484308177499</v>
      </c>
      <c r="F850" s="24">
        <v>0.156894739314828</v>
      </c>
      <c r="G850" s="24">
        <v>0.74505593141599802</v>
      </c>
      <c r="H850" s="24">
        <v>0.237319182931259</v>
      </c>
      <c r="I850" s="24">
        <v>-0.46651454734091502</v>
      </c>
      <c r="J850" s="24">
        <v>0.34846977200606599</v>
      </c>
      <c r="K850" s="24">
        <v>-0.88327323661165302</v>
      </c>
      <c r="L850" s="24">
        <v>-0.93541590500248895</v>
      </c>
      <c r="M850" s="25" cm="1">
        <f t="array" ref="M850">SUMPRODUCT(B850:L850,$B$2:$L$2)</f>
        <v>0.116945156637645</v>
      </c>
      <c r="N850" s="25" cm="1">
        <f t="array" ref="N850">SQRT(MMULT(MMULT((B850:L850*$B$3:$L$3),($B$11:$L$21)),TRANSPOSE(B850:L850*$B$3:$L$3)))</f>
        <v>0.46567699309396698</v>
      </c>
      <c r="O850" s="24">
        <f t="shared" si="24"/>
        <v>0.25112934152202598</v>
      </c>
      <c r="P850" s="25" cm="1">
        <f t="array" ref="P850">SUMPRODUCT($B850:$L850,$B$5:$L$5)+SUMPRODUCT($B850:$L850,$B$4:$L$4)*$B$2</f>
        <v>0.116945156637644</v>
      </c>
      <c r="Q850" s="25" cm="1">
        <f t="array" ref="Q850">SQRT((SUMPRODUCT($B850:$L850,$B$4:$L$4)^2)*($B$3^2)+SUMPRODUCT(($B850:$L850^2),($B$6:$L$6^2)))</f>
        <v>0.48350024978342299</v>
      </c>
      <c r="R850" s="24">
        <f t="shared" si="25"/>
        <v>0.24187196736718899</v>
      </c>
    </row>
    <row r="851" spans="1:18" x14ac:dyDescent="0.3">
      <c r="A851" s="24">
        <v>814</v>
      </c>
      <c r="B851" s="24">
        <v>1.49947056402547</v>
      </c>
      <c r="C851" s="24">
        <v>-0.48148725199848402</v>
      </c>
      <c r="D851" s="24">
        <v>0.97181134405333802</v>
      </c>
      <c r="E851" s="24">
        <v>-7.8782619091321907E-2</v>
      </c>
      <c r="F851" s="24">
        <v>0.74152760028519604</v>
      </c>
      <c r="G851" s="24">
        <v>1.32551104861689</v>
      </c>
      <c r="H851" s="24">
        <v>1.8677476896182299</v>
      </c>
      <c r="I851" s="24">
        <v>1.6274505390170499</v>
      </c>
      <c r="J851" s="24">
        <v>1.0841365431337999</v>
      </c>
      <c r="K851" s="24">
        <v>0.58917574020881402</v>
      </c>
      <c r="L851" s="24">
        <v>-8.14656119786898</v>
      </c>
      <c r="M851" s="25" cm="1">
        <f t="array" ref="M851">SUMPRODUCT(B851:L851,$B$2:$L$2)</f>
        <v>-0.16611447333014101</v>
      </c>
      <c r="N851" s="25" cm="1">
        <f t="array" ref="N851">SQRT(MMULT(MMULT((B851:L851*$B$3:$L$3),($B$11:$L$21)),TRANSPOSE(B851:L851*$B$3:$L$3)))</f>
        <v>1.5231062877357</v>
      </c>
      <c r="O851" s="24">
        <f t="shared" si="24"/>
        <v>-0.10906295553220501</v>
      </c>
      <c r="P851" s="25" cm="1">
        <f t="array" ref="P851">SUMPRODUCT($B851:$L851,$B$5:$L$5)+SUMPRODUCT($B851:$L851,$B$4:$L$4)*$B$2</f>
        <v>-0.16611447333014601</v>
      </c>
      <c r="Q851" s="25" cm="1">
        <f t="array" ref="Q851">SQRT((SUMPRODUCT($B851:$L851,$B$4:$L$4)^2)*($B$3^2)+SUMPRODUCT(($B851:$L851^2),($B$6:$L$6^2)))</f>
        <v>1.6014095736642799</v>
      </c>
      <c r="R851" s="24">
        <f t="shared" si="25"/>
        <v>-0.103730161266645</v>
      </c>
    </row>
    <row r="852" spans="1:18" x14ac:dyDescent="0.3">
      <c r="A852" s="24">
        <v>815</v>
      </c>
      <c r="B852" s="24">
        <v>1.24531312820373</v>
      </c>
      <c r="C852" s="24">
        <v>1.5733760544519899</v>
      </c>
      <c r="D852" s="24">
        <v>-0.83076315187749905</v>
      </c>
      <c r="E852" s="24">
        <v>-0.23161927721730999</v>
      </c>
      <c r="F852" s="24">
        <v>0.68689263180635696</v>
      </c>
      <c r="G852" s="24">
        <v>-0.12435590319825</v>
      </c>
      <c r="H852" s="24">
        <v>0.95715605453694197</v>
      </c>
      <c r="I852" s="24">
        <v>-0.453424880658301</v>
      </c>
      <c r="J852" s="24">
        <v>0.10414381429962501</v>
      </c>
      <c r="K852" s="24">
        <v>5.9576549805961901E-2</v>
      </c>
      <c r="L852" s="24">
        <v>-1.9862950201532401</v>
      </c>
      <c r="M852" s="25" cm="1">
        <f t="array" ref="M852">SUMPRODUCT(B852:L852,$B$2:$L$2)</f>
        <v>-0.13403043874093301</v>
      </c>
      <c r="N852" s="25" cm="1">
        <f t="array" ref="N852">SQRT(MMULT(MMULT((B852:L852*$B$3:$L$3),($B$11:$L$21)),TRANSPOSE(B852:L852*$B$3:$L$3)))</f>
        <v>0.76897437294412097</v>
      </c>
      <c r="O852" s="24">
        <f t="shared" si="24"/>
        <v>-0.17429766641998701</v>
      </c>
      <c r="P852" s="25" cm="1">
        <f t="array" ref="P852">SUMPRODUCT($B852:$L852,$B$5:$L$5)+SUMPRODUCT($B852:$L852,$B$4:$L$4)*$B$2</f>
        <v>-0.13403043874093301</v>
      </c>
      <c r="Q852" s="25" cm="1">
        <f t="array" ref="Q852">SQRT((SUMPRODUCT($B852:$L852,$B$4:$L$4)^2)*($B$3^2)+SUMPRODUCT(($B852:$L852^2),($B$6:$L$6^2)))</f>
        <v>0.78165695668446999</v>
      </c>
      <c r="R852" s="24">
        <f t="shared" si="25"/>
        <v>-0.17146964227049799</v>
      </c>
    </row>
    <row r="853" spans="1:18" x14ac:dyDescent="0.3">
      <c r="A853" s="24">
        <v>816</v>
      </c>
      <c r="B853" s="24">
        <v>0.91820307823012404</v>
      </c>
      <c r="C853" s="24">
        <v>0.957862294533115</v>
      </c>
      <c r="D853" s="24">
        <v>0.32267346680723702</v>
      </c>
      <c r="E853" s="24">
        <v>1.1104415312190501</v>
      </c>
      <c r="F853" s="24">
        <v>0.52569770261541504</v>
      </c>
      <c r="G853" s="24">
        <v>-0.94279983644873</v>
      </c>
      <c r="H853" s="24">
        <v>1.02927795548645</v>
      </c>
      <c r="I853" s="24">
        <v>0.17881894138111501</v>
      </c>
      <c r="J853" s="24">
        <v>-0.68157367394009705</v>
      </c>
      <c r="K853" s="24">
        <v>1.93390556531879</v>
      </c>
      <c r="L853" s="24">
        <v>-4.3525070252024696</v>
      </c>
      <c r="M853" s="25" cm="1">
        <f t="array" ref="M853">SUMPRODUCT(B853:L853,$B$2:$L$2)</f>
        <v>-1.12558138268305E-2</v>
      </c>
      <c r="N853" s="25" cm="1">
        <f t="array" ref="N853">SQRT(MMULT(MMULT((B853:L853*$B$3:$L$3),($B$11:$L$21)),TRANSPOSE(B853:L853*$B$3:$L$3)))</f>
        <v>0.93086776752475797</v>
      </c>
      <c r="O853" s="24">
        <f t="shared" si="24"/>
        <v>-1.2091743016046701E-2</v>
      </c>
      <c r="P853" s="25" cm="1">
        <f t="array" ref="P853">SUMPRODUCT($B853:$L853,$B$5:$L$5)+SUMPRODUCT($B853:$L853,$B$4:$L$4)*$B$2</f>
        <v>-1.12558138268314E-2</v>
      </c>
      <c r="Q853" s="25" cm="1">
        <f t="array" ref="Q853">SQRT((SUMPRODUCT($B853:$L853,$B$4:$L$4)^2)*($B$3^2)+SUMPRODUCT(($B853:$L853^2),($B$6:$L$6^2)))</f>
        <v>0.94147855649985401</v>
      </c>
      <c r="R853" s="24">
        <f t="shared" si="25"/>
        <v>-1.19554648899039E-2</v>
      </c>
    </row>
    <row r="854" spans="1:18" x14ac:dyDescent="0.3">
      <c r="A854" s="24">
        <v>817</v>
      </c>
      <c r="B854" s="24">
        <v>-0.48695966404868302</v>
      </c>
      <c r="C854" s="24">
        <v>0.26799161669890598</v>
      </c>
      <c r="D854" s="24">
        <v>0.24430405908100999</v>
      </c>
      <c r="E854" s="24">
        <v>-0.55687166891698203</v>
      </c>
      <c r="F854" s="24">
        <v>4.1046348022065499E-2</v>
      </c>
      <c r="G854" s="24">
        <v>0.46859620547931702</v>
      </c>
      <c r="H854" s="24">
        <v>6.0328737164914797E-2</v>
      </c>
      <c r="I854" s="24">
        <v>1.88401397506357</v>
      </c>
      <c r="J854" s="24">
        <v>-0.215758679910109</v>
      </c>
      <c r="K854" s="24">
        <v>1.2399502844390899</v>
      </c>
      <c r="L854" s="24">
        <v>-1.9466412130730899</v>
      </c>
      <c r="M854" s="25" cm="1">
        <f t="array" ref="M854">SUMPRODUCT(B854:L854,$B$2:$L$2)</f>
        <v>8.1970078413073896E-2</v>
      </c>
      <c r="N854" s="25" cm="1">
        <f t="array" ref="N854">SQRT(MMULT(MMULT((B854:L854*$B$3:$L$3),($B$11:$L$21)),TRANSPOSE(B854:L854*$B$3:$L$3)))</f>
        <v>0.65286525014207897</v>
      </c>
      <c r="O854" s="24">
        <f t="shared" si="24"/>
        <v>0.125554359640424</v>
      </c>
      <c r="P854" s="25" cm="1">
        <f t="array" ref="P854">SUMPRODUCT($B854:$L854,$B$5:$L$5)+SUMPRODUCT($B854:$L854,$B$4:$L$4)*$B$2</f>
        <v>8.1970078413072897E-2</v>
      </c>
      <c r="Q854" s="25" cm="1">
        <f t="array" ref="Q854">SQRT((SUMPRODUCT($B854:$L854,$B$4:$L$4)^2)*($B$3^2)+SUMPRODUCT(($B854:$L854^2),($B$6:$L$6^2)))</f>
        <v>0.67545955619698805</v>
      </c>
      <c r="R854" s="24">
        <f t="shared" si="25"/>
        <v>0.121354532127113</v>
      </c>
    </row>
    <row r="855" spans="1:18" x14ac:dyDescent="0.3">
      <c r="A855" s="24">
        <v>818</v>
      </c>
      <c r="B855" s="24">
        <v>1.4170090593285301</v>
      </c>
      <c r="C855" s="24">
        <v>-3.9968629835918798E-2</v>
      </c>
      <c r="D855" s="24">
        <v>4.8640092771184099E-2</v>
      </c>
      <c r="E855" s="24">
        <v>0.102980468857686</v>
      </c>
      <c r="F855" s="24">
        <v>-0.40641938384068599</v>
      </c>
      <c r="G855" s="24">
        <v>0.54549221939377002</v>
      </c>
      <c r="H855" s="24">
        <v>1.5476975567433799</v>
      </c>
      <c r="I855" s="24">
        <v>1.7756551768911699</v>
      </c>
      <c r="J855" s="24">
        <v>-0.70060242156825703</v>
      </c>
      <c r="K855" s="24">
        <v>-0.36101166802068901</v>
      </c>
      <c r="L855" s="24">
        <v>-2.9294724707201598</v>
      </c>
      <c r="M855" s="25" cm="1">
        <f t="array" ref="M855">SUMPRODUCT(B855:L855,$B$2:$L$2)</f>
        <v>-7.3159333051616302E-2</v>
      </c>
      <c r="N855" s="25" cm="1">
        <f t="array" ref="N855">SQRT(MMULT(MMULT((B855:L855*$B$3:$L$3),($B$11:$L$21)),TRANSPOSE(B855:L855*$B$3:$L$3)))</f>
        <v>0.95016800865607798</v>
      </c>
      <c r="O855" s="24">
        <f t="shared" si="24"/>
        <v>-7.6996207391883495E-2</v>
      </c>
      <c r="P855" s="25" cm="1">
        <f t="array" ref="P855">SUMPRODUCT($B855:$L855,$B$5:$L$5)+SUMPRODUCT($B855:$L855,$B$4:$L$4)*$B$2</f>
        <v>-7.3159333051618494E-2</v>
      </c>
      <c r="Q855" s="25" cm="1">
        <f t="array" ref="Q855">SQRT((SUMPRODUCT($B855:$L855,$B$4:$L$4)^2)*($B$3^2)+SUMPRODUCT(($B855:$L855^2),($B$6:$L$6^2)))</f>
        <v>0.79627543196515105</v>
      </c>
      <c r="R855" s="24">
        <f t="shared" si="25"/>
        <v>-9.1876918607254401E-2</v>
      </c>
    </row>
    <row r="856" spans="1:18" x14ac:dyDescent="0.3">
      <c r="A856" s="24">
        <v>819</v>
      </c>
      <c r="B856" s="24">
        <v>0.749228711404611</v>
      </c>
      <c r="C856" s="24">
        <v>-0.87934795706386004</v>
      </c>
      <c r="D856" s="24">
        <v>-5.8687285172300999E-2</v>
      </c>
      <c r="E856" s="24">
        <v>-0.155860805635746</v>
      </c>
      <c r="F856" s="24">
        <v>-0.44585440229587903</v>
      </c>
      <c r="G856" s="24">
        <v>1.07451387941976</v>
      </c>
      <c r="H856" s="24">
        <v>-0.78154435961250102</v>
      </c>
      <c r="I856" s="24">
        <v>1.1020905497005899</v>
      </c>
      <c r="J856" s="24">
        <v>0.29245724819744501</v>
      </c>
      <c r="K856" s="24">
        <v>1.8687433101620701</v>
      </c>
      <c r="L856" s="24">
        <v>-1.7657388891041901</v>
      </c>
      <c r="M856" s="25" cm="1">
        <f t="array" ref="M856">SUMPRODUCT(B856:L856,$B$2:$L$2)</f>
        <v>-4.7305481553164601E-2</v>
      </c>
      <c r="N856" s="25" cm="1">
        <f t="array" ref="N856">SQRT(MMULT(MMULT((B856:L856*$B$3:$L$3),($B$11:$L$21)),TRANSPOSE(B856:L856*$B$3:$L$3)))</f>
        <v>0.553320992587502</v>
      </c>
      <c r="O856" s="24">
        <f t="shared" si="24"/>
        <v>-8.5493740860886902E-2</v>
      </c>
      <c r="P856" s="25" cm="1">
        <f t="array" ref="P856">SUMPRODUCT($B856:$L856,$B$5:$L$5)+SUMPRODUCT($B856:$L856,$B$4:$L$4)*$B$2</f>
        <v>-4.7305481553166898E-2</v>
      </c>
      <c r="Q856" s="25" cm="1">
        <f t="array" ref="Q856">SQRT((SUMPRODUCT($B856:$L856,$B$4:$L$4)^2)*($B$3^2)+SUMPRODUCT(($B856:$L856^2),($B$6:$L$6^2)))</f>
        <v>0.58737448390027203</v>
      </c>
      <c r="R856" s="24">
        <f t="shared" si="25"/>
        <v>-8.0537174919567495E-2</v>
      </c>
    </row>
    <row r="857" spans="1:18" x14ac:dyDescent="0.3">
      <c r="A857" s="24">
        <v>820</v>
      </c>
      <c r="B857" s="24">
        <v>0.122213684740389</v>
      </c>
      <c r="C857" s="24">
        <v>0.49371041829680901</v>
      </c>
      <c r="D857" s="24">
        <v>-0.502960005924041</v>
      </c>
      <c r="E857" s="24">
        <v>-0.350250339343878</v>
      </c>
      <c r="F857" s="24">
        <v>0.71377598543312903</v>
      </c>
      <c r="G857" s="24">
        <v>0.65324311723179496</v>
      </c>
      <c r="H857" s="24">
        <v>-7.9219742342908003E-2</v>
      </c>
      <c r="I857" s="24">
        <v>1.3119584507003901</v>
      </c>
      <c r="J857" s="24">
        <v>-0.650083512912216</v>
      </c>
      <c r="K857" s="24">
        <v>0.54685359117777899</v>
      </c>
      <c r="L857" s="24">
        <v>-1.2592416470572501</v>
      </c>
      <c r="M857" s="25" cm="1">
        <f t="array" ref="M857">SUMPRODUCT(B857:L857,$B$2:$L$2)</f>
        <v>1.19340020689374E-2</v>
      </c>
      <c r="N857" s="25" cm="1">
        <f t="array" ref="N857">SQRT(MMULT(MMULT((B857:L857*$B$3:$L$3),($B$11:$L$21)),TRANSPOSE(B857:L857*$B$3:$L$3)))</f>
        <v>0.61870339502998595</v>
      </c>
      <c r="O857" s="24">
        <f t="shared" si="24"/>
        <v>1.9288728920517698E-2</v>
      </c>
      <c r="P857" s="25" cm="1">
        <f t="array" ref="P857">SUMPRODUCT($B857:$L857,$B$5:$L$5)+SUMPRODUCT($B857:$L857,$B$4:$L$4)*$B$2</f>
        <v>1.19340020689368E-2</v>
      </c>
      <c r="Q857" s="25" cm="1">
        <f t="array" ref="Q857">SQRT((SUMPRODUCT($B857:$L857,$B$4:$L$4)^2)*($B$3^2)+SUMPRODUCT(($B857:$L857^2),($B$6:$L$6^2)))</f>
        <v>0.58904108385806897</v>
      </c>
      <c r="R857" s="24">
        <f t="shared" si="25"/>
        <v>2.0260050437860999E-2</v>
      </c>
    </row>
    <row r="858" spans="1:18" x14ac:dyDescent="0.3">
      <c r="A858" s="24">
        <v>821</v>
      </c>
      <c r="B858" s="24">
        <v>1.4650245194626501</v>
      </c>
      <c r="C858" s="24">
        <v>-0.62964310614902796</v>
      </c>
      <c r="D858" s="24">
        <v>0.20719590675531099</v>
      </c>
      <c r="E858" s="24">
        <v>0.80628657060053799</v>
      </c>
      <c r="F858" s="24">
        <v>0.22547750565088501</v>
      </c>
      <c r="G858" s="24">
        <v>-0.74670219848851405</v>
      </c>
      <c r="H858" s="24">
        <v>0.47770964703311902</v>
      </c>
      <c r="I858" s="24">
        <v>0.54909586982441005</v>
      </c>
      <c r="J858" s="24">
        <v>0.237794701831715</v>
      </c>
      <c r="K858" s="24">
        <v>-0.52108855998070502</v>
      </c>
      <c r="L858" s="24">
        <v>-1.07115085654038</v>
      </c>
      <c r="M858" s="25" cm="1">
        <f t="array" ref="M858">SUMPRODUCT(B858:L858,$B$2:$L$2)</f>
        <v>5.7404707857969098E-2</v>
      </c>
      <c r="N858" s="25" cm="1">
        <f t="array" ref="N858">SQRT(MMULT(MMULT((B858:L858*$B$3:$L$3),($B$11:$L$21)),TRANSPOSE(B858:L858*$B$3:$L$3)))</f>
        <v>0.43950870696397099</v>
      </c>
      <c r="O858" s="24">
        <f t="shared" si="24"/>
        <v>0.13061108221156301</v>
      </c>
      <c r="P858" s="25" cm="1">
        <f t="array" ref="P858">SUMPRODUCT($B858:$L858,$B$5:$L$5)+SUMPRODUCT($B858:$L858,$B$4:$L$4)*$B$2</f>
        <v>5.74047078579678E-2</v>
      </c>
      <c r="Q858" s="25" cm="1">
        <f t="array" ref="Q858">SQRT((SUMPRODUCT($B858:$L858,$B$4:$L$4)^2)*($B$3^2)+SUMPRODUCT(($B858:$L858^2),($B$6:$L$6^2)))</f>
        <v>0.456637740350119</v>
      </c>
      <c r="R858" s="24">
        <f t="shared" si="25"/>
        <v>0.12571170270322801</v>
      </c>
    </row>
    <row r="859" spans="1:18" x14ac:dyDescent="0.3">
      <c r="A859" s="24">
        <v>822</v>
      </c>
      <c r="B859" s="24">
        <v>0.51594284198803297</v>
      </c>
      <c r="C859" s="24">
        <v>1.15141299901766</v>
      </c>
      <c r="D859" s="24">
        <v>0.57030763198713197</v>
      </c>
      <c r="E859" s="24">
        <v>0.412516261677639</v>
      </c>
      <c r="F859" s="24">
        <v>0.412725931003178</v>
      </c>
      <c r="G859" s="24">
        <v>-7.0973442825810598E-2</v>
      </c>
      <c r="H859" s="24">
        <v>-0.57652616941770995</v>
      </c>
      <c r="I859" s="24">
        <v>0.15667193348467701</v>
      </c>
      <c r="J859" s="24">
        <v>1.74006041304294</v>
      </c>
      <c r="K859" s="24">
        <v>0.54963699563872204</v>
      </c>
      <c r="L859" s="24">
        <v>-3.86177539559647</v>
      </c>
      <c r="M859" s="25" cm="1">
        <f t="array" ref="M859">SUMPRODUCT(B859:L859,$B$2:$L$2)</f>
        <v>7.6183542832144693E-2</v>
      </c>
      <c r="N859" s="25" cm="1">
        <f t="array" ref="N859">SQRT(MMULT(MMULT((B859:L859*$B$3:$L$3),($B$11:$L$21)),TRANSPOSE(B859:L859*$B$3:$L$3)))</f>
        <v>0.801248908400779</v>
      </c>
      <c r="O859" s="24">
        <f t="shared" si="24"/>
        <v>9.5080994224628901E-2</v>
      </c>
      <c r="P859" s="25" cm="1">
        <f t="array" ref="P859">SUMPRODUCT($B859:$L859,$B$5:$L$5)+SUMPRODUCT($B859:$L859,$B$4:$L$4)*$B$2</f>
        <v>7.6183542832144097E-2</v>
      </c>
      <c r="Q859" s="25" cm="1">
        <f t="array" ref="Q859">SQRT((SUMPRODUCT($B859:$L859,$B$4:$L$4)^2)*($B$3^2)+SUMPRODUCT(($B859:$L859^2),($B$6:$L$6^2)))</f>
        <v>0.87216656970255002</v>
      </c>
      <c r="R859" s="24">
        <f t="shared" si="25"/>
        <v>8.7349762624043606E-2</v>
      </c>
    </row>
    <row r="860" spans="1:18" x14ac:dyDescent="0.3">
      <c r="A860" s="24">
        <v>823</v>
      </c>
      <c r="B860" s="24">
        <v>0.748559660233996</v>
      </c>
      <c r="C860" s="24">
        <v>0.27847932104679102</v>
      </c>
      <c r="D860" s="24">
        <v>1.6635169631965101</v>
      </c>
      <c r="E860" s="24">
        <v>1.6438806182596699</v>
      </c>
      <c r="F860" s="24">
        <v>1.8604354875109599E-2</v>
      </c>
      <c r="G860" s="24">
        <v>-0.92545328472324695</v>
      </c>
      <c r="H860" s="24">
        <v>0.56730063979839696</v>
      </c>
      <c r="I860" s="24">
        <v>-0.33010242741560802</v>
      </c>
      <c r="J860" s="24">
        <v>0.617858547233889</v>
      </c>
      <c r="K860" s="24">
        <v>1.29284807035094</v>
      </c>
      <c r="L860" s="24">
        <v>-4.5754924628564497</v>
      </c>
      <c r="M860" s="25" cm="1">
        <f t="array" ref="M860">SUMPRODUCT(B860:L860,$B$2:$L$2)</f>
        <v>0.18888960854363801</v>
      </c>
      <c r="N860" s="25" cm="1">
        <f t="array" ref="N860">SQRT(MMULT(MMULT((B860:L860*$B$3:$L$3),($B$11:$L$21)),TRANSPOSE(B860:L860*$B$3:$L$3)))</f>
        <v>1.3146591759834101</v>
      </c>
      <c r="O860" s="24">
        <f t="shared" si="24"/>
        <v>0.14367952697880201</v>
      </c>
      <c r="P860" s="25" cm="1">
        <f t="array" ref="P860">SUMPRODUCT($B860:$L860,$B$5:$L$5)+SUMPRODUCT($B860:$L860,$B$4:$L$4)*$B$2</f>
        <v>0.18888960854363701</v>
      </c>
      <c r="Q860" s="25" cm="1">
        <f t="array" ref="Q860">SQRT((SUMPRODUCT($B860:$L860,$B$4:$L$4)^2)*($B$3^2)+SUMPRODUCT(($B860:$L860^2),($B$6:$L$6^2)))</f>
        <v>1.3597322310944999</v>
      </c>
      <c r="R860" s="24">
        <f t="shared" si="25"/>
        <v>0.138916769216828</v>
      </c>
    </row>
    <row r="861" spans="1:18" x14ac:dyDescent="0.3">
      <c r="A861" s="24">
        <v>824</v>
      </c>
      <c r="B861" s="24">
        <v>0.190128715980073</v>
      </c>
      <c r="C861" s="24">
        <v>0.47289428280867701</v>
      </c>
      <c r="D861" s="24">
        <v>-0.73151923418232301</v>
      </c>
      <c r="E861" s="24">
        <v>1.53431067730408</v>
      </c>
      <c r="F861" s="24">
        <v>-0.19571357514419299</v>
      </c>
      <c r="G861" s="24">
        <v>-8.1352477026953099E-2</v>
      </c>
      <c r="H861" s="24">
        <v>-0.99474784951825601</v>
      </c>
      <c r="I861" s="24">
        <v>0.74670750166007904</v>
      </c>
      <c r="J861" s="24">
        <v>-0.65606424984114098</v>
      </c>
      <c r="K861" s="24">
        <v>-0.83707172674661301</v>
      </c>
      <c r="L861" s="24">
        <v>1.5524279347065699</v>
      </c>
      <c r="M861" s="25" cm="1">
        <f t="array" ref="M861">SUMPRODUCT(B861:L861,$B$2:$L$2)</f>
        <v>0.13306147752186501</v>
      </c>
      <c r="N861" s="25" cm="1">
        <f t="array" ref="N861">SQRT(MMULT(MMULT((B861:L861*$B$3:$L$3),($B$11:$L$21)),TRANSPOSE(B861:L861*$B$3:$L$3)))</f>
        <v>0.58290507679175596</v>
      </c>
      <c r="O861" s="24">
        <f t="shared" si="24"/>
        <v>0.22827297757333101</v>
      </c>
      <c r="P861" s="25" cm="1">
        <f t="array" ref="P861">SUMPRODUCT($B861:$L861,$B$5:$L$5)+SUMPRODUCT($B861:$L861,$B$4:$L$4)*$B$2</f>
        <v>0.13306147752186501</v>
      </c>
      <c r="Q861" s="25" cm="1">
        <f t="array" ref="Q861">SQRT((SUMPRODUCT($B861:$L861,$B$4:$L$4)^2)*($B$3^2)+SUMPRODUCT(($B861:$L861^2),($B$6:$L$6^2)))</f>
        <v>0.70853604509697399</v>
      </c>
      <c r="R861" s="24">
        <f t="shared" si="25"/>
        <v>0.18779775347019001</v>
      </c>
    </row>
    <row r="862" spans="1:18" x14ac:dyDescent="0.3">
      <c r="A862" s="24">
        <v>825</v>
      </c>
      <c r="B862" s="24">
        <v>0.40559614229705698</v>
      </c>
      <c r="C862" s="24">
        <v>0.37599947125699401</v>
      </c>
      <c r="D862" s="24">
        <v>1.7982348882451999</v>
      </c>
      <c r="E862" s="24">
        <v>1.61401021673794</v>
      </c>
      <c r="F862" s="24">
        <v>1.1141950934610301</v>
      </c>
      <c r="G862" s="24">
        <v>1.30008246413662</v>
      </c>
      <c r="H862" s="24">
        <v>-0.103617622560759</v>
      </c>
      <c r="I862" s="24">
        <v>1.3607148878511901</v>
      </c>
      <c r="J862" s="24">
        <v>0.16470612896659501</v>
      </c>
      <c r="K862" s="24">
        <v>-0.287867965711402</v>
      </c>
      <c r="L862" s="24">
        <v>-6.7420537046804601</v>
      </c>
      <c r="M862" s="25" cm="1">
        <f t="array" ref="M862">SUMPRODUCT(B862:L862,$B$2:$L$2)</f>
        <v>0.25101839690188099</v>
      </c>
      <c r="N862" s="25" cm="1">
        <f t="array" ref="N862">SQRT(MMULT(MMULT((B862:L862*$B$3:$L$3),($B$11:$L$21)),TRANSPOSE(B862:L862*$B$3:$L$3)))</f>
        <v>1.71285542157093</v>
      </c>
      <c r="O862" s="24">
        <f t="shared" si="24"/>
        <v>0.14654967006594299</v>
      </c>
      <c r="P862" s="25" cm="1">
        <f t="array" ref="P862">SUMPRODUCT($B862:$L862,$B$5:$L$5)+SUMPRODUCT($B862:$L862,$B$4:$L$4)*$B$2</f>
        <v>0.25101839690187699</v>
      </c>
      <c r="Q862" s="25" cm="1">
        <f t="array" ref="Q862">SQRT((SUMPRODUCT($B862:$L862,$B$4:$L$4)^2)*($B$3^2)+SUMPRODUCT(($B862:$L862^2),($B$6:$L$6^2)))</f>
        <v>1.7473046299727499</v>
      </c>
      <c r="R862" s="24">
        <f t="shared" si="25"/>
        <v>0.14366035126101201</v>
      </c>
    </row>
    <row r="863" spans="1:18" x14ac:dyDescent="0.3">
      <c r="A863" s="24">
        <v>826</v>
      </c>
      <c r="B863" s="24">
        <v>0.759533811360941</v>
      </c>
      <c r="C863" s="24">
        <v>-0.87457590471059299</v>
      </c>
      <c r="D863" s="24">
        <v>0.81958626040774396</v>
      </c>
      <c r="E863" s="24">
        <v>-0.48944177190552801</v>
      </c>
      <c r="F863" s="24">
        <v>-0.18777542786221599</v>
      </c>
      <c r="G863" s="24">
        <v>0.471909077941008</v>
      </c>
      <c r="H863" s="24">
        <v>-0.48686739886075397</v>
      </c>
      <c r="I863" s="24">
        <v>1.0487581033664799</v>
      </c>
      <c r="J863" s="24">
        <v>0.202041557731855</v>
      </c>
      <c r="K863" s="24">
        <v>0.472088073982039</v>
      </c>
      <c r="L863" s="24">
        <v>-0.73525638145097805</v>
      </c>
      <c r="M863" s="25" cm="1">
        <f t="array" ref="M863">SUMPRODUCT(B863:L863,$B$2:$L$2)</f>
        <v>0.17719142522414699</v>
      </c>
      <c r="N863" s="25" cm="1">
        <f t="array" ref="N863">SQRT(MMULT(MMULT((B863:L863*$B$3:$L$3),($B$11:$L$21)),TRANSPOSE(B863:L863*$B$3:$L$3)))</f>
        <v>0.61303937951254805</v>
      </c>
      <c r="O863" s="24">
        <f t="shared" si="24"/>
        <v>0.28903759064391399</v>
      </c>
      <c r="P863" s="25" cm="1">
        <f t="array" ref="P863">SUMPRODUCT($B863:$L863,$B$5:$L$5)+SUMPRODUCT($B863:$L863,$B$4:$L$4)*$B$2</f>
        <v>0.17719142522414499</v>
      </c>
      <c r="Q863" s="25" cm="1">
        <f t="array" ref="Q863">SQRT((SUMPRODUCT($B863:$L863,$B$4:$L$4)^2)*($B$3^2)+SUMPRODUCT(($B863:$L863^2),($B$6:$L$6^2)))</f>
        <v>0.668674231726063</v>
      </c>
      <c r="R863" s="24">
        <f t="shared" si="25"/>
        <v>0.26498916335800399</v>
      </c>
    </row>
    <row r="864" spans="1:18" x14ac:dyDescent="0.3">
      <c r="A864" s="24">
        <v>827</v>
      </c>
      <c r="B864" s="24">
        <v>1.9975133332999699</v>
      </c>
      <c r="C864" s="24">
        <v>-0.168066854061622</v>
      </c>
      <c r="D864" s="24">
        <v>1.5181152055373099</v>
      </c>
      <c r="E864" s="24">
        <v>-0.99304436404986796</v>
      </c>
      <c r="F864" s="24">
        <v>-0.17311318776905801</v>
      </c>
      <c r="G864" s="24">
        <v>-0.32377755416036602</v>
      </c>
      <c r="H864" s="24">
        <v>-0.13257709127929901</v>
      </c>
      <c r="I864" s="24">
        <v>-0.85696243768977198</v>
      </c>
      <c r="J864" s="24">
        <v>-0.61090394322571195</v>
      </c>
      <c r="K864" s="24">
        <v>1.3011468356700999</v>
      </c>
      <c r="L864" s="24">
        <v>-0.55832994227168598</v>
      </c>
      <c r="M864" s="25" cm="1">
        <f t="array" ref="M864">SUMPRODUCT(B864:L864,$B$2:$L$2)</f>
        <v>0.27783799334666398</v>
      </c>
      <c r="N864" s="25" cm="1">
        <f t="array" ref="N864">SQRT(MMULT(MMULT((B864:L864*$B$3:$L$3),($B$11:$L$21)),TRANSPOSE(B864:L864*$B$3:$L$3)))</f>
        <v>1.0035015195056201</v>
      </c>
      <c r="O864" s="24">
        <f t="shared" si="24"/>
        <v>0.27686853277864698</v>
      </c>
      <c r="P864" s="25" cm="1">
        <f t="array" ref="P864">SUMPRODUCT($B864:$L864,$B$5:$L$5)+SUMPRODUCT($B864:$L864,$B$4:$L$4)*$B$2</f>
        <v>0.27783799334666498</v>
      </c>
      <c r="Q864" s="25" cm="1">
        <f t="array" ref="Q864">SQRT((SUMPRODUCT($B864:$L864,$B$4:$L$4)^2)*($B$3^2)+SUMPRODUCT(($B864:$L864^2),($B$6:$L$6^2)))</f>
        <v>1.00087655031538</v>
      </c>
      <c r="R864" s="24">
        <f t="shared" si="25"/>
        <v>0.27759466765318702</v>
      </c>
    </row>
    <row r="865" spans="1:18" x14ac:dyDescent="0.3">
      <c r="A865" s="24">
        <v>828</v>
      </c>
      <c r="B865" s="24">
        <v>-0.185974053142163</v>
      </c>
      <c r="C865" s="24">
        <v>1.71880376955664</v>
      </c>
      <c r="D865" s="24">
        <v>-0.64366493059544205</v>
      </c>
      <c r="E865" s="24">
        <v>1.3501509463826999</v>
      </c>
      <c r="F865" s="24">
        <v>0.71065741005548899</v>
      </c>
      <c r="G865" s="24">
        <v>1.24515367136605</v>
      </c>
      <c r="H865" s="24">
        <v>-0.87389382590110198</v>
      </c>
      <c r="I865" s="24">
        <v>1.7932139432793901</v>
      </c>
      <c r="J865" s="24">
        <v>-0.471036975225197</v>
      </c>
      <c r="K865" s="24">
        <v>0.70820445332604198</v>
      </c>
      <c r="L865" s="24">
        <v>-4.3516144091024103</v>
      </c>
      <c r="M865" s="25" cm="1">
        <f t="array" ref="M865">SUMPRODUCT(B865:L865,$B$2:$L$2)</f>
        <v>-3.08418353993242E-2</v>
      </c>
      <c r="N865" s="25" cm="1">
        <f t="array" ref="N865">SQRT(MMULT(MMULT((B865:L865*$B$3:$L$3),($B$11:$L$21)),TRANSPOSE(B865:L865*$B$3:$L$3)))</f>
        <v>1.2165397232735</v>
      </c>
      <c r="O865" s="24">
        <f t="shared" si="24"/>
        <v>-2.53520989157133E-2</v>
      </c>
      <c r="P865" s="25" cm="1">
        <f t="array" ref="P865">SUMPRODUCT($B865:$L865,$B$5:$L$5)+SUMPRODUCT($B865:$L865,$B$4:$L$4)*$B$2</f>
        <v>-3.0841835399326001E-2</v>
      </c>
      <c r="Q865" s="25" cm="1">
        <f t="array" ref="Q865">SQRT((SUMPRODUCT($B865:$L865,$B$4:$L$4)^2)*($B$3^2)+SUMPRODUCT(($B865:$L865^2),($B$6:$L$6^2)))</f>
        <v>1.1806307851925</v>
      </c>
      <c r="R865" s="24">
        <f t="shared" si="25"/>
        <v>-2.6123184136941899E-2</v>
      </c>
    </row>
    <row r="866" spans="1:18" x14ac:dyDescent="0.3">
      <c r="A866" s="24">
        <v>829</v>
      </c>
      <c r="B866" s="24">
        <v>0.98925521816325102</v>
      </c>
      <c r="C866" s="24">
        <v>0.50895024028121005</v>
      </c>
      <c r="D866" s="24">
        <v>0.53873195633943904</v>
      </c>
      <c r="E866" s="24">
        <v>1.2596059769522201</v>
      </c>
      <c r="F866" s="24">
        <v>0.75290438640391599</v>
      </c>
      <c r="G866" s="24">
        <v>0.121803286969627</v>
      </c>
      <c r="H866" s="24">
        <v>0.32509383008053599</v>
      </c>
      <c r="I866" s="24">
        <v>0.64583079466217996</v>
      </c>
      <c r="J866" s="24">
        <v>1.61248854446158</v>
      </c>
      <c r="K866" s="24">
        <v>0.50713997790579302</v>
      </c>
      <c r="L866" s="24">
        <v>-6.2618042122197499</v>
      </c>
      <c r="M866" s="25" cm="1">
        <f t="array" ref="M866">SUMPRODUCT(B866:L866,$B$2:$L$2)</f>
        <v>-5.8466949702087503E-2</v>
      </c>
      <c r="N866" s="25" cm="1">
        <f t="array" ref="N866">SQRT(MMULT(MMULT((B866:L866*$B$3:$L$3),($B$11:$L$21)),TRANSPOSE(B866:L866*$B$3:$L$3)))</f>
        <v>1.12295126917758</v>
      </c>
      <c r="O866" s="24">
        <f t="shared" si="24"/>
        <v>-5.2065438017543902E-2</v>
      </c>
      <c r="P866" s="25" cm="1">
        <f t="array" ref="P866">SUMPRODUCT($B866:$L866,$B$5:$L$5)+SUMPRODUCT($B866:$L866,$B$4:$L$4)*$B$2</f>
        <v>-5.84669497020903E-2</v>
      </c>
      <c r="Q866" s="25" cm="1">
        <f t="array" ref="Q866">SQRT((SUMPRODUCT($B866:$L866,$B$4:$L$4)^2)*($B$3^2)+SUMPRODUCT(($B866:$L866^2),($B$6:$L$6^2)))</f>
        <v>1.19296530072818</v>
      </c>
      <c r="R866" s="24">
        <f t="shared" si="25"/>
        <v>-4.90097655534509E-2</v>
      </c>
    </row>
    <row r="867" spans="1:18" x14ac:dyDescent="0.3">
      <c r="A867" s="24">
        <v>830</v>
      </c>
      <c r="B867" s="24">
        <v>-0.37975759861199199</v>
      </c>
      <c r="C867" s="24">
        <v>-0.531561805113416</v>
      </c>
      <c r="D867" s="24">
        <v>0.25848324110327597</v>
      </c>
      <c r="E867" s="24">
        <v>0.37892111207199503</v>
      </c>
      <c r="F867" s="24">
        <v>1.16035688085247</v>
      </c>
      <c r="G867" s="24">
        <v>1.3078071912468701</v>
      </c>
      <c r="H867" s="24">
        <v>1.45696169759462</v>
      </c>
      <c r="I867" s="24">
        <v>-6.9944915021029605E-2</v>
      </c>
      <c r="J867" s="24">
        <v>1.46162805135017</v>
      </c>
      <c r="K867" s="24">
        <v>-0.48229077713956198</v>
      </c>
      <c r="L867" s="24">
        <v>-3.5606030783334002</v>
      </c>
      <c r="M867" s="25" cm="1">
        <f t="array" ref="M867">SUMPRODUCT(B867:L867,$B$2:$L$2)</f>
        <v>-5.9577054774606002E-2</v>
      </c>
      <c r="N867" s="25" cm="1">
        <f t="array" ref="N867">SQRT(MMULT(MMULT((B867:L867*$B$3:$L$3),($B$11:$L$21)),TRANSPOSE(B867:L867*$B$3:$L$3)))</f>
        <v>0.74797452294982003</v>
      </c>
      <c r="O867" s="24">
        <f t="shared" si="24"/>
        <v>-7.9651181887384806E-2</v>
      </c>
      <c r="P867" s="25" cm="1">
        <f t="array" ref="P867">SUMPRODUCT($B867:$L867,$B$5:$L$5)+SUMPRODUCT($B867:$L867,$B$4:$L$4)*$B$2</f>
        <v>-5.9577054774608403E-2</v>
      </c>
      <c r="Q867" s="25" cm="1">
        <f t="array" ref="Q867">SQRT((SUMPRODUCT($B867:$L867,$B$4:$L$4)^2)*($B$3^2)+SUMPRODUCT(($B867:$L867^2),($B$6:$L$6^2)))</f>
        <v>0.78199189954759996</v>
      </c>
      <c r="R867" s="24">
        <f t="shared" si="25"/>
        <v>-7.6186281225003899E-2</v>
      </c>
    </row>
    <row r="868" spans="1:18" x14ac:dyDescent="0.3">
      <c r="A868" s="24">
        <v>831</v>
      </c>
      <c r="B868" s="24">
        <v>0.82374692637207703</v>
      </c>
      <c r="C868" s="24">
        <v>0.56435572080888896</v>
      </c>
      <c r="D868" s="24">
        <v>1.31577998022597</v>
      </c>
      <c r="E868" s="24">
        <v>1.8045950780222</v>
      </c>
      <c r="F868" s="24">
        <v>-0.211553847721068</v>
      </c>
      <c r="G868" s="24">
        <v>7.8923173957603301E-2</v>
      </c>
      <c r="H868" s="24">
        <v>1.44215292162335</v>
      </c>
      <c r="I868" s="24">
        <v>1.9875526507655501</v>
      </c>
      <c r="J868" s="24">
        <v>-0.68566959786720105</v>
      </c>
      <c r="K868" s="24">
        <v>1.3846490259000099</v>
      </c>
      <c r="L868" s="24">
        <v>-7.5045320320873801</v>
      </c>
      <c r="M868" s="25" cm="1">
        <f t="array" ref="M868">SUMPRODUCT(B868:L868,$B$2:$L$2)</f>
        <v>3.2110398410549301E-2</v>
      </c>
      <c r="N868" s="25" cm="1">
        <f t="array" ref="N868">SQRT(MMULT(MMULT((B868:L868*$B$3:$L$3),($B$11:$L$21)),TRANSPOSE(B868:L868*$B$3:$L$3)))</f>
        <v>1.6836103820472199</v>
      </c>
      <c r="O868" s="24">
        <f t="shared" si="24"/>
        <v>1.9072345212972599E-2</v>
      </c>
      <c r="P868" s="25" cm="1">
        <f t="array" ref="P868">SUMPRODUCT($B868:$L868,$B$5:$L$5)+SUMPRODUCT($B868:$L868,$B$4:$L$4)*$B$2</f>
        <v>3.21103984105452E-2</v>
      </c>
      <c r="Q868" s="25" cm="1">
        <f t="array" ref="Q868">SQRT((SUMPRODUCT($B868:$L868,$B$4:$L$4)^2)*($B$3^2)+SUMPRODUCT(($B868:$L868^2),($B$6:$L$6^2)))</f>
        <v>1.7038365817691901</v>
      </c>
      <c r="R868" s="24">
        <f t="shared" si="25"/>
        <v>1.8845937899281E-2</v>
      </c>
    </row>
    <row r="869" spans="1:18" x14ac:dyDescent="0.3">
      <c r="A869" s="24">
        <v>832</v>
      </c>
      <c r="B869" s="24">
        <v>0.11205292800657</v>
      </c>
      <c r="C869" s="24">
        <v>1.6423724042678201</v>
      </c>
      <c r="D869" s="24">
        <v>-0.81613572612004903</v>
      </c>
      <c r="E869" s="24">
        <v>-0.92548412917516998</v>
      </c>
      <c r="F869" s="24">
        <v>0.89699424366495195</v>
      </c>
      <c r="G869" s="24">
        <v>-0.206617171279177</v>
      </c>
      <c r="H869" s="24">
        <v>1.3618610092327901</v>
      </c>
      <c r="I869" s="24">
        <v>0.53800998170164205</v>
      </c>
      <c r="J869" s="24">
        <v>8.0367139072048205E-2</v>
      </c>
      <c r="K869" s="24">
        <v>0.18545699591095899</v>
      </c>
      <c r="L869" s="24">
        <v>-1.8688776752823899</v>
      </c>
      <c r="M869" s="25" cm="1">
        <f t="array" ref="M869">SUMPRODUCT(B869:L869,$B$2:$L$2)</f>
        <v>-0.108771410345914</v>
      </c>
      <c r="N869" s="25" cm="1">
        <f t="array" ref="N869">SQRT(MMULT(MMULT((B869:L869*$B$3:$L$3),($B$11:$L$21)),TRANSPOSE(B869:L869*$B$3:$L$3)))</f>
        <v>0.84191608422433495</v>
      </c>
      <c r="O869" s="24">
        <f t="shared" si="24"/>
        <v>-0.12919507345690601</v>
      </c>
      <c r="P869" s="25" cm="1">
        <f t="array" ref="P869">SUMPRODUCT($B869:$L869,$B$5:$L$5)+SUMPRODUCT($B869:$L869,$B$4:$L$4)*$B$2</f>
        <v>-0.10877141034591301</v>
      </c>
      <c r="Q869" s="25" cm="1">
        <f t="array" ref="Q869">SQRT((SUMPRODUCT($B869:$L869,$B$4:$L$4)^2)*($B$3^2)+SUMPRODUCT(($B869:$L869^2),($B$6:$L$6^2)))</f>
        <v>0.83258066818264398</v>
      </c>
      <c r="R869" s="24">
        <f t="shared" si="25"/>
        <v>-0.130643689557841</v>
      </c>
    </row>
    <row r="870" spans="1:18" x14ac:dyDescent="0.3">
      <c r="A870" s="24">
        <v>833</v>
      </c>
      <c r="B870" s="24">
        <v>1.4438296000047499</v>
      </c>
      <c r="C870" s="24">
        <v>-0.110178585821522</v>
      </c>
      <c r="D870" s="24">
        <v>-0.56004696233305995</v>
      </c>
      <c r="E870" s="24">
        <v>1.4338504907654701</v>
      </c>
      <c r="F870" s="24">
        <v>1.6064045442522601</v>
      </c>
      <c r="G870" s="24">
        <v>0.31246235830077601</v>
      </c>
      <c r="H870" s="24">
        <v>-0.27019643716531</v>
      </c>
      <c r="I870" s="24">
        <v>1.5929898104801199</v>
      </c>
      <c r="J870" s="24">
        <v>0.88110077750444304</v>
      </c>
      <c r="K870" s="24">
        <v>0.37677706647326697</v>
      </c>
      <c r="L870" s="24">
        <v>-5.7069926624612002</v>
      </c>
      <c r="M870" s="25" cm="1">
        <f t="array" ref="M870">SUMPRODUCT(B870:L870,$B$2:$L$2)</f>
        <v>-0.18125223654334699</v>
      </c>
      <c r="N870" s="25" cm="1">
        <f t="array" ref="N870">SQRT(MMULT(MMULT((B870:L870*$B$3:$L$3),($B$11:$L$21)),TRANSPOSE(B870:L870*$B$3:$L$3)))</f>
        <v>1.2192329073036801</v>
      </c>
      <c r="O870" s="24">
        <f t="shared" ref="O870:O933" si="26">M870/N870</f>
        <v>-0.14866087968719999</v>
      </c>
      <c r="P870" s="25" cm="1">
        <f t="array" ref="P870">SUMPRODUCT($B870:$L870,$B$5:$L$5)+SUMPRODUCT($B870:$L870,$B$4:$L$4)*$B$2</f>
        <v>-0.18125223654335099</v>
      </c>
      <c r="Q870" s="25" cm="1">
        <f t="array" ref="Q870">SQRT((SUMPRODUCT($B870:$L870,$B$4:$L$4)^2)*($B$3^2)+SUMPRODUCT(($B870:$L870^2),($B$6:$L$6^2)))</f>
        <v>1.1817896407158299</v>
      </c>
      <c r="R870" s="24">
        <f t="shared" ref="R870:R933" si="27">P870/Q870</f>
        <v>-0.15337098100941499</v>
      </c>
    </row>
    <row r="871" spans="1:18" x14ac:dyDescent="0.3">
      <c r="A871" s="24">
        <v>834</v>
      </c>
      <c r="B871" s="24">
        <v>-2.81492905810878E-2</v>
      </c>
      <c r="C871" s="24">
        <v>-8.7532203923043506E-2</v>
      </c>
      <c r="D871" s="24">
        <v>-0.97602151352779098</v>
      </c>
      <c r="E871" s="24">
        <v>1.5394563510955099</v>
      </c>
      <c r="F871" s="24">
        <v>1.4088158512812301</v>
      </c>
      <c r="G871" s="24">
        <v>0.99246768663684803</v>
      </c>
      <c r="H871" s="24">
        <v>-0.124512526719258</v>
      </c>
      <c r="I871" s="24">
        <v>0.71134856754634501</v>
      </c>
      <c r="J871" s="24">
        <v>1.9965466127890801</v>
      </c>
      <c r="K871" s="24">
        <v>0.66183720649661903</v>
      </c>
      <c r="L871" s="24">
        <v>-5.0942567410944397</v>
      </c>
      <c r="M871" s="25" cm="1">
        <f t="array" ref="M871">SUMPRODUCT(B871:L871,$B$2:$L$2)</f>
        <v>-0.26616349431823699</v>
      </c>
      <c r="N871" s="25" cm="1">
        <f t="array" ref="N871">SQRT(MMULT(MMULT((B871:L871*$B$3:$L$3),($B$11:$L$21)),TRANSPOSE(B871:L871*$B$3:$L$3)))</f>
        <v>1.1887772913027801</v>
      </c>
      <c r="O871" s="24">
        <f t="shared" si="26"/>
        <v>-0.22389685289710501</v>
      </c>
      <c r="P871" s="25" cm="1">
        <f t="array" ref="P871">SUMPRODUCT($B871:$L871,$B$5:$L$5)+SUMPRODUCT($B871:$L871,$B$4:$L$4)*$B$2</f>
        <v>-0.26616349431823999</v>
      </c>
      <c r="Q871" s="25" cm="1">
        <f t="array" ref="Q871">SQRT((SUMPRODUCT($B871:$L871,$B$4:$L$4)^2)*($B$3^2)+SUMPRODUCT(($B871:$L871^2),($B$6:$L$6^2)))</f>
        <v>1.1509539332211201</v>
      </c>
      <c r="R871" s="24">
        <f t="shared" si="27"/>
        <v>-0.231254689380435</v>
      </c>
    </row>
    <row r="872" spans="1:18" x14ac:dyDescent="0.3">
      <c r="A872" s="24">
        <v>835</v>
      </c>
      <c r="B872" s="24">
        <v>1.44252667048443</v>
      </c>
      <c r="C872" s="24">
        <v>0.27053394450208601</v>
      </c>
      <c r="D872" s="24">
        <v>0.68780550272889895</v>
      </c>
      <c r="E872" s="24">
        <v>1.7943979712467599</v>
      </c>
      <c r="F872" s="24">
        <v>2.9327046985301999E-2</v>
      </c>
      <c r="G872" s="24">
        <v>0.553348848282877</v>
      </c>
      <c r="H872" s="24">
        <v>0.79351300477563302</v>
      </c>
      <c r="I872" s="24">
        <v>1.3587124977218299</v>
      </c>
      <c r="J872" s="24">
        <v>0.64160153311760504</v>
      </c>
      <c r="K872" s="24">
        <v>0.428550093051421</v>
      </c>
      <c r="L872" s="24">
        <v>-7.00031711289685</v>
      </c>
      <c r="M872" s="25" cm="1">
        <f t="array" ref="M872">SUMPRODUCT(B872:L872,$B$2:$L$2)</f>
        <v>-8.1947486436983005E-2</v>
      </c>
      <c r="N872" s="25" cm="1">
        <f t="array" ref="N872">SQRT(MMULT(MMULT((B872:L872*$B$3:$L$3),($B$11:$L$21)),TRANSPOSE(B872:L872*$B$3:$L$3)))</f>
        <v>1.39470196104916</v>
      </c>
      <c r="O872" s="24">
        <f t="shared" si="26"/>
        <v>-5.87562710353818E-2</v>
      </c>
      <c r="P872" s="25" cm="1">
        <f t="array" ref="P872">SUMPRODUCT($B872:$L872,$B$5:$L$5)+SUMPRODUCT($B872:$L872,$B$4:$L$4)*$B$2</f>
        <v>-8.1947486436987405E-2</v>
      </c>
      <c r="Q872" s="25" cm="1">
        <f t="array" ref="Q872">SQRT((SUMPRODUCT($B872:$L872,$B$4:$L$4)^2)*($B$3^2)+SUMPRODUCT(($B872:$L872^2),($B$6:$L$6^2)))</f>
        <v>1.3957415575266301</v>
      </c>
      <c r="R872" s="24">
        <f t="shared" si="27"/>
        <v>-5.8712507337107103E-2</v>
      </c>
    </row>
    <row r="873" spans="1:18" x14ac:dyDescent="0.3">
      <c r="A873" s="24">
        <v>836</v>
      </c>
      <c r="B873" s="24">
        <v>-0.33604846072383499</v>
      </c>
      <c r="C873" s="24">
        <v>-0.72400803152655802</v>
      </c>
      <c r="D873" s="24">
        <v>-0.51660380332650202</v>
      </c>
      <c r="E873" s="24">
        <v>0.15736008323647299</v>
      </c>
      <c r="F873" s="24">
        <v>0.62500258888848803</v>
      </c>
      <c r="G873" s="24">
        <v>-0.428300145887685</v>
      </c>
      <c r="H873" s="24">
        <v>1.21943982268008</v>
      </c>
      <c r="I873" s="24">
        <v>-0.47299797806501798</v>
      </c>
      <c r="J873" s="24">
        <v>0.44817046331840399</v>
      </c>
      <c r="K873" s="24">
        <v>1.3080665576583801</v>
      </c>
      <c r="L873" s="24">
        <v>-0.28008109625222799</v>
      </c>
      <c r="M873" s="25" cm="1">
        <f t="array" ref="M873">SUMPRODUCT(B873:L873,$B$2:$L$2)</f>
        <v>-9.2647706832985094E-2</v>
      </c>
      <c r="N873" s="25" cm="1">
        <f t="array" ref="N873">SQRT(MMULT(MMULT((B873:L873*$B$3:$L$3),($B$11:$L$21)),TRANSPOSE(B873:L873*$B$3:$L$3)))</f>
        <v>0.50876608876788298</v>
      </c>
      <c r="O873" s="24">
        <f t="shared" si="26"/>
        <v>-0.18210275582116101</v>
      </c>
      <c r="P873" s="25" cm="1">
        <f t="array" ref="P873">SUMPRODUCT($B873:$L873,$B$5:$L$5)+SUMPRODUCT($B873:$L873,$B$4:$L$4)*$B$2</f>
        <v>-9.2647706832985594E-2</v>
      </c>
      <c r="Q873" s="25" cm="1">
        <f t="array" ref="Q873">SQRT((SUMPRODUCT($B873:$L873,$B$4:$L$4)^2)*($B$3^2)+SUMPRODUCT(($B873:$L873^2),($B$6:$L$6^2)))</f>
        <v>0.49805019736388301</v>
      </c>
      <c r="R873" s="24">
        <f t="shared" si="27"/>
        <v>-0.18602082144201201</v>
      </c>
    </row>
    <row r="874" spans="1:18" x14ac:dyDescent="0.3">
      <c r="A874" s="24">
        <v>837</v>
      </c>
      <c r="B874" s="24">
        <v>-0.494810499027175</v>
      </c>
      <c r="C874" s="24">
        <v>0.15251288765354301</v>
      </c>
      <c r="D874" s="24">
        <v>1.81884109973823</v>
      </c>
      <c r="E874" s="24">
        <v>-0.73282586171142405</v>
      </c>
      <c r="F874" s="24">
        <v>1.5270918679897301</v>
      </c>
      <c r="G874" s="24">
        <v>-0.57332022495583901</v>
      </c>
      <c r="H874" s="24">
        <v>0.76364621861378601</v>
      </c>
      <c r="I874" s="24">
        <v>-0.60404653083134296</v>
      </c>
      <c r="J874" s="24">
        <v>1.67972353557028</v>
      </c>
      <c r="K874" s="24">
        <v>-0.23307074887913301</v>
      </c>
      <c r="L874" s="24">
        <v>-2.3037417441606598</v>
      </c>
      <c r="M874" s="25" cm="1">
        <f t="array" ref="M874">SUMPRODUCT(B874:L874,$B$2:$L$2)</f>
        <v>0.327969074227621</v>
      </c>
      <c r="N874" s="25" cm="1">
        <f t="array" ref="N874">SQRT(MMULT(MMULT((B874:L874*$B$3:$L$3),($B$11:$L$21)),TRANSPOSE(B874:L874*$B$3:$L$3)))</f>
        <v>1.14878252278068</v>
      </c>
      <c r="O874" s="24">
        <f t="shared" si="26"/>
        <v>0.28549274359933402</v>
      </c>
      <c r="P874" s="25" cm="1">
        <f t="array" ref="P874">SUMPRODUCT($B874:$L874,$B$5:$L$5)+SUMPRODUCT($B874:$L874,$B$4:$L$4)*$B$2</f>
        <v>0.327969074227621</v>
      </c>
      <c r="Q874" s="25" cm="1">
        <f t="array" ref="Q874">SQRT((SUMPRODUCT($B874:$L874,$B$4:$L$4)^2)*($B$3^2)+SUMPRODUCT(($B874:$L874^2),($B$6:$L$6^2)))</f>
        <v>1.2515239004713601</v>
      </c>
      <c r="R874" s="24">
        <f t="shared" si="27"/>
        <v>0.26205578183852302</v>
      </c>
    </row>
    <row r="875" spans="1:18" x14ac:dyDescent="0.3">
      <c r="A875" s="24">
        <v>838</v>
      </c>
      <c r="B875" s="24">
        <v>0.89115559278474898</v>
      </c>
      <c r="C875" s="24">
        <v>1.4736504131095001</v>
      </c>
      <c r="D875" s="24">
        <v>0.84371604819242296</v>
      </c>
      <c r="E875" s="24">
        <v>0.29931762025709102</v>
      </c>
      <c r="F875" s="24">
        <v>0.51975266657336205</v>
      </c>
      <c r="G875" s="24">
        <v>-4.6152047848443602E-2</v>
      </c>
      <c r="H875" s="24">
        <v>-0.243565987541317</v>
      </c>
      <c r="I875" s="24">
        <v>-0.32341781928559998</v>
      </c>
      <c r="J875" s="24">
        <v>1.26091215020311</v>
      </c>
      <c r="K875" s="24">
        <v>-0.390308264611894</v>
      </c>
      <c r="L875" s="24">
        <v>-3.2850603718329898</v>
      </c>
      <c r="M875" s="25" cm="1">
        <f t="array" ref="M875">SUMPRODUCT(B875:L875,$B$2:$L$2)</f>
        <v>0.16223315119432299</v>
      </c>
      <c r="N875" s="25" cm="1">
        <f t="array" ref="N875">SQRT(MMULT(MMULT((B875:L875*$B$3:$L$3),($B$11:$L$21)),TRANSPOSE(B875:L875*$B$3:$L$3)))</f>
        <v>0.91848594095011304</v>
      </c>
      <c r="O875" s="24">
        <f t="shared" si="26"/>
        <v>0.17663106636831399</v>
      </c>
      <c r="P875" s="25" cm="1">
        <f t="array" ref="P875">SUMPRODUCT($B875:$L875,$B$5:$L$5)+SUMPRODUCT($B875:$L875,$B$4:$L$4)*$B$2</f>
        <v>0.16223315119432399</v>
      </c>
      <c r="Q875" s="25" cm="1">
        <f t="array" ref="Q875">SQRT((SUMPRODUCT($B875:$L875,$B$4:$L$4)^2)*($B$3^2)+SUMPRODUCT(($B875:$L875^2),($B$6:$L$6^2)))</f>
        <v>0.93950973240792801</v>
      </c>
      <c r="R875" s="24">
        <f t="shared" si="27"/>
        <v>0.17267852114583901</v>
      </c>
    </row>
    <row r="876" spans="1:18" x14ac:dyDescent="0.3">
      <c r="A876" s="24">
        <v>839</v>
      </c>
      <c r="B876" s="24">
        <v>0.58990804640182704</v>
      </c>
      <c r="C876" s="24">
        <v>7.7064901926629003E-3</v>
      </c>
      <c r="D876" s="24">
        <v>0.107593586189553</v>
      </c>
      <c r="E876" s="24">
        <v>0.67368006397779601</v>
      </c>
      <c r="F876" s="24">
        <v>1.07047654920601</v>
      </c>
      <c r="G876" s="24">
        <v>-0.194399021430087</v>
      </c>
      <c r="H876" s="24">
        <v>1.84396473462119</v>
      </c>
      <c r="I876" s="24">
        <v>0.72718378062935196</v>
      </c>
      <c r="J876" s="24">
        <v>-0.77191198121146098</v>
      </c>
      <c r="K876" s="24">
        <v>9.6146834846193102E-2</v>
      </c>
      <c r="L876" s="24">
        <v>-3.1503490834230399</v>
      </c>
      <c r="M876" s="25" cm="1">
        <f t="array" ref="M876">SUMPRODUCT(B876:L876,$B$2:$L$2)</f>
        <v>-1.7721265342918902E-2</v>
      </c>
      <c r="N876" s="25" cm="1">
        <f t="array" ref="N876">SQRT(MMULT(MMULT((B876:L876*$B$3:$L$3),($B$11:$L$21)),TRANSPOSE(B876:L876*$B$3:$L$3)))</f>
        <v>0.79468940774170904</v>
      </c>
      <c r="O876" s="24">
        <f t="shared" si="26"/>
        <v>-2.2299611861290501E-2</v>
      </c>
      <c r="P876" s="25" cm="1">
        <f t="array" ref="P876">SUMPRODUCT($B876:$L876,$B$5:$L$5)+SUMPRODUCT($B876:$L876,$B$4:$L$4)*$B$2</f>
        <v>-1.7721265342920602E-2</v>
      </c>
      <c r="Q876" s="25" cm="1">
        <f t="array" ref="Q876">SQRT((SUMPRODUCT($B876:$L876,$B$4:$L$4)^2)*($B$3^2)+SUMPRODUCT(($B876:$L876^2),($B$6:$L$6^2)))</f>
        <v>0.74705500944831504</v>
      </c>
      <c r="R876" s="24">
        <f t="shared" si="27"/>
        <v>-2.3721499914721601E-2</v>
      </c>
    </row>
    <row r="877" spans="1:18" x14ac:dyDescent="0.3">
      <c r="A877" s="24">
        <v>840</v>
      </c>
      <c r="B877" s="24">
        <v>-0.41349511797261801</v>
      </c>
      <c r="C877" s="24">
        <v>1.20776722865979</v>
      </c>
      <c r="D877" s="24">
        <v>0.15894627112653101</v>
      </c>
      <c r="E877" s="24">
        <v>-0.40237035436171598</v>
      </c>
      <c r="F877" s="24">
        <v>-3.4530579850396301E-2</v>
      </c>
      <c r="G877" s="24">
        <v>0.60804368285034405</v>
      </c>
      <c r="H877" s="24">
        <v>-0.30868092782927598</v>
      </c>
      <c r="I877" s="24">
        <v>0.62105299231097799</v>
      </c>
      <c r="J877" s="24">
        <v>0.61715402740333203</v>
      </c>
      <c r="K877" s="24">
        <v>-0.84383862471875604</v>
      </c>
      <c r="L877" s="24">
        <v>-0.21004859761821601</v>
      </c>
      <c r="M877" s="25" cm="1">
        <f t="array" ref="M877">SUMPRODUCT(B877:L877,$B$2:$L$2)</f>
        <v>0.17560712696213701</v>
      </c>
      <c r="N877" s="25" cm="1">
        <f t="array" ref="N877">SQRT(MMULT(MMULT((B877:L877*$B$3:$L$3),($B$11:$L$21)),TRANSPOSE(B877:L877*$B$3:$L$3)))</f>
        <v>0.49670689137519802</v>
      </c>
      <c r="O877" s="24">
        <f t="shared" si="26"/>
        <v>0.35354276337085999</v>
      </c>
      <c r="P877" s="25" cm="1">
        <f t="array" ref="P877">SUMPRODUCT($B877:$L877,$B$5:$L$5)+SUMPRODUCT($B877:$L877,$B$4:$L$4)*$B$2</f>
        <v>0.17560712696213801</v>
      </c>
      <c r="Q877" s="25" cm="1">
        <f t="array" ref="Q877">SQRT((SUMPRODUCT($B877:$L877,$B$4:$L$4)^2)*($B$3^2)+SUMPRODUCT(($B877:$L877^2),($B$6:$L$6^2)))</f>
        <v>0.49862783559653701</v>
      </c>
      <c r="R877" s="24">
        <f t="shared" si="27"/>
        <v>0.35218075371193203</v>
      </c>
    </row>
    <row r="878" spans="1:18" x14ac:dyDescent="0.3">
      <c r="A878" s="24">
        <v>841</v>
      </c>
      <c r="B878" s="24">
        <v>-0.66960062878886295</v>
      </c>
      <c r="C878" s="24">
        <v>-0.596713172676403</v>
      </c>
      <c r="D878" s="24">
        <v>1.8041139832915001</v>
      </c>
      <c r="E878" s="24">
        <v>-0.67204367437300705</v>
      </c>
      <c r="F878" s="24">
        <v>-0.67231369175325495</v>
      </c>
      <c r="G878" s="24">
        <v>-0.94327389459266897</v>
      </c>
      <c r="H878" s="24">
        <v>-0.56970427848295202</v>
      </c>
      <c r="I878" s="24">
        <v>-0.80904706800759596</v>
      </c>
      <c r="J878" s="24">
        <v>0.71127806082356604</v>
      </c>
      <c r="K878" s="24">
        <v>1.6725195147047101</v>
      </c>
      <c r="L878" s="24">
        <v>1.7447848498549701</v>
      </c>
      <c r="M878" s="25" cm="1">
        <f t="array" ref="M878">SUMPRODUCT(B878:L878,$B$2:$L$2)</f>
        <v>0.43070214568678</v>
      </c>
      <c r="N878" s="25" cm="1">
        <f t="array" ref="N878">SQRT(MMULT(MMULT((B878:L878*$B$3:$L$3),($B$11:$L$21)),TRANSPOSE(B878:L878*$B$3:$L$3)))</f>
        <v>1.2772515687767301</v>
      </c>
      <c r="O878" s="24">
        <f t="shared" si="26"/>
        <v>0.33721011288267899</v>
      </c>
      <c r="P878" s="25" cm="1">
        <f t="array" ref="P878">SUMPRODUCT($B878:$L878,$B$5:$L$5)+SUMPRODUCT($B878:$L878,$B$4:$L$4)*$B$2</f>
        <v>0.430702145686782</v>
      </c>
      <c r="Q878" s="25" cm="1">
        <f t="array" ref="Q878">SQRT((SUMPRODUCT($B878:$L878,$B$4:$L$4)^2)*($B$3^2)+SUMPRODUCT(($B878:$L878^2),($B$6:$L$6^2)))</f>
        <v>1.17667266254462</v>
      </c>
      <c r="R878" s="24">
        <f t="shared" si="27"/>
        <v>0.36603395268431299</v>
      </c>
    </row>
    <row r="879" spans="1:18" x14ac:dyDescent="0.3">
      <c r="A879" s="24">
        <v>842</v>
      </c>
      <c r="B879" s="24">
        <v>1.3961885238329601</v>
      </c>
      <c r="C879" s="24">
        <v>-0.24203602093305099</v>
      </c>
      <c r="D879" s="24">
        <v>1.64214918475178</v>
      </c>
      <c r="E879" s="24">
        <v>-8.3830426680996994E-2</v>
      </c>
      <c r="F879" s="24">
        <v>0.50464981661615804</v>
      </c>
      <c r="G879" s="24">
        <v>0.30379448170443801</v>
      </c>
      <c r="H879" s="24">
        <v>1.8935159800960399</v>
      </c>
      <c r="I879" s="24">
        <v>0.83516669174986302</v>
      </c>
      <c r="J879" s="24">
        <v>0.94020501504250498</v>
      </c>
      <c r="K879" s="24">
        <v>0.64168482021641005</v>
      </c>
      <c r="L879" s="24">
        <v>-6.8314880663961004</v>
      </c>
      <c r="M879" s="25" cm="1">
        <f t="array" ref="M879">SUMPRODUCT(B879:L879,$B$2:$L$2)</f>
        <v>1.0101135426919899E-2</v>
      </c>
      <c r="N879" s="25" cm="1">
        <f t="array" ref="N879">SQRT(MMULT(MMULT((B879:L879*$B$3:$L$3),($B$11:$L$21)),TRANSPOSE(B879:L879*$B$3:$L$3)))</f>
        <v>1.39673969516027</v>
      </c>
      <c r="O879" s="24">
        <f t="shared" si="26"/>
        <v>7.2319383933316496E-3</v>
      </c>
      <c r="P879" s="25" cm="1">
        <f t="array" ref="P879">SUMPRODUCT($B879:$L879,$B$5:$L$5)+SUMPRODUCT($B879:$L879,$B$4:$L$4)*$B$2</f>
        <v>1.0101135426916701E-2</v>
      </c>
      <c r="Q879" s="25" cm="1">
        <f t="array" ref="Q879">SQRT((SUMPRODUCT($B879:$L879,$B$4:$L$4)^2)*($B$3^2)+SUMPRODUCT(($B879:$L879^2),($B$6:$L$6^2)))</f>
        <v>1.5742339726340999</v>
      </c>
      <c r="R879" s="24">
        <f t="shared" si="27"/>
        <v>6.4165401093554796E-3</v>
      </c>
    </row>
    <row r="880" spans="1:18" x14ac:dyDescent="0.3">
      <c r="A880" s="24">
        <v>843</v>
      </c>
      <c r="B880" s="24">
        <v>-0.148358092054659</v>
      </c>
      <c r="C880" s="24">
        <v>1.38886493548005</v>
      </c>
      <c r="D880" s="24">
        <v>-0.57135608532934101</v>
      </c>
      <c r="E880" s="24">
        <v>0.98708737187561701</v>
      </c>
      <c r="F880" s="24">
        <v>1.19514031091208</v>
      </c>
      <c r="G880" s="24">
        <v>1.35529267237674</v>
      </c>
      <c r="H880" s="24">
        <v>0.46098762605243199</v>
      </c>
      <c r="I880" s="24">
        <v>-0.90054334903074096</v>
      </c>
      <c r="J880" s="24">
        <v>1.3965396276447199</v>
      </c>
      <c r="K880" s="24">
        <v>-0.79633868170206201</v>
      </c>
      <c r="L880" s="24">
        <v>-3.3673163362248402</v>
      </c>
      <c r="M880" s="25" cm="1">
        <f t="array" ref="M880">SUMPRODUCT(B880:L880,$B$2:$L$2)</f>
        <v>-9.5970210679080195E-2</v>
      </c>
      <c r="N880" s="25" cm="1">
        <f t="array" ref="N880">SQRT(MMULT(MMULT((B880:L880*$B$3:$L$3),($B$11:$L$21)),TRANSPOSE(B880:L880*$B$3:$L$3)))</f>
        <v>0.87891212850834199</v>
      </c>
      <c r="O880" s="24">
        <f t="shared" si="26"/>
        <v>-0.109192042715302</v>
      </c>
      <c r="P880" s="25" cm="1">
        <f t="array" ref="P880">SUMPRODUCT($B880:$L880,$B$5:$L$5)+SUMPRODUCT($B880:$L880,$B$4:$L$4)*$B$2</f>
        <v>-9.5970210679080903E-2</v>
      </c>
      <c r="Q880" s="25" cm="1">
        <f t="array" ref="Q880">SQRT((SUMPRODUCT($B880:$L880,$B$4:$L$4)^2)*($B$3^2)+SUMPRODUCT(($B880:$L880^2),($B$6:$L$6^2)))</f>
        <v>0.92642191580376299</v>
      </c>
      <c r="R880" s="24">
        <f t="shared" si="27"/>
        <v>-0.103592336323151</v>
      </c>
    </row>
    <row r="881" spans="1:18" x14ac:dyDescent="0.3">
      <c r="A881" s="24">
        <v>844</v>
      </c>
      <c r="B881" s="24">
        <v>0.59860497275820101</v>
      </c>
      <c r="C881" s="24">
        <v>0.25844218893744297</v>
      </c>
      <c r="D881" s="24">
        <v>-1.5436656602146199E-2</v>
      </c>
      <c r="E881" s="24">
        <v>1.1034647392650401</v>
      </c>
      <c r="F881" s="24">
        <v>1.95839329279677</v>
      </c>
      <c r="G881" s="24">
        <v>-0.25902673380471097</v>
      </c>
      <c r="H881" s="24">
        <v>-0.74393070467681499</v>
      </c>
      <c r="I881" s="24">
        <v>1.03146743972489</v>
      </c>
      <c r="J881" s="24">
        <v>0.69745860455433795</v>
      </c>
      <c r="K881" s="24">
        <v>1.4006077606051099</v>
      </c>
      <c r="L881" s="24">
        <v>-5.0300449035581298</v>
      </c>
      <c r="M881" s="25" cm="1">
        <f t="array" ref="M881">SUMPRODUCT(B881:L881,$B$2:$L$2)</f>
        <v>-1.22294853954351E-2</v>
      </c>
      <c r="N881" s="25" cm="1">
        <f t="array" ref="N881">SQRT(MMULT(MMULT((B881:L881*$B$3:$L$3),($B$11:$L$21)),TRANSPOSE(B881:L881*$B$3:$L$3)))</f>
        <v>0.98835503309641703</v>
      </c>
      <c r="O881" s="24">
        <f t="shared" si="26"/>
        <v>-1.2373575269932499E-2</v>
      </c>
      <c r="P881" s="25" cm="1">
        <f t="array" ref="P881">SUMPRODUCT($B881:$L881,$B$5:$L$5)+SUMPRODUCT($B881:$L881,$B$4:$L$4)*$B$2</f>
        <v>-1.2229485395437899E-2</v>
      </c>
      <c r="Q881" s="25" cm="1">
        <f t="array" ref="Q881">SQRT((SUMPRODUCT($B881:$L881,$B$4:$L$4)^2)*($B$3^2)+SUMPRODUCT(($B881:$L881^2),($B$6:$L$6^2)))</f>
        <v>1.02016940345665</v>
      </c>
      <c r="R881" s="24">
        <f t="shared" si="27"/>
        <v>-1.1987700625014501E-2</v>
      </c>
    </row>
    <row r="882" spans="1:18" x14ac:dyDescent="0.3">
      <c r="A882" s="24">
        <v>845</v>
      </c>
      <c r="B882" s="24">
        <v>-0.27839842632672701</v>
      </c>
      <c r="C882" s="24">
        <v>-0.42195899896301597</v>
      </c>
      <c r="D882" s="24">
        <v>0.86800153642414901</v>
      </c>
      <c r="E882" s="24">
        <v>1.7384429663286101</v>
      </c>
      <c r="F882" s="24">
        <v>-0.78836036496978101</v>
      </c>
      <c r="G882" s="24">
        <v>0.832037944008166</v>
      </c>
      <c r="H882" s="24">
        <v>0.41096221370102298</v>
      </c>
      <c r="I882" s="24">
        <v>0.94356710653172904</v>
      </c>
      <c r="J882" s="24">
        <v>0.96409257652359903</v>
      </c>
      <c r="K882" s="24">
        <v>9.6876238811857404E-2</v>
      </c>
      <c r="L882" s="24">
        <v>-3.3652627920696099</v>
      </c>
      <c r="M882" s="25" cm="1">
        <f t="array" ref="M882">SUMPRODUCT(B882:L882,$B$2:$L$2)</f>
        <v>7.8814077604940996E-2</v>
      </c>
      <c r="N882" s="25" cm="1">
        <f t="array" ref="N882">SQRT(MMULT(MMULT((B882:L882*$B$3:$L$3),($B$11:$L$21)),TRANSPOSE(B882:L882*$B$3:$L$3)))</f>
        <v>0.92939521675467796</v>
      </c>
      <c r="O882" s="24">
        <f t="shared" si="26"/>
        <v>8.4801466786270999E-2</v>
      </c>
      <c r="P882" s="25" cm="1">
        <f t="array" ref="P882">SUMPRODUCT($B882:$L882,$B$5:$L$5)+SUMPRODUCT($B882:$L882,$B$4:$L$4)*$B$2</f>
        <v>7.8814077604937804E-2</v>
      </c>
      <c r="Q882" s="25" cm="1">
        <f t="array" ref="Q882">SQRT((SUMPRODUCT($B882:$L882,$B$4:$L$4)^2)*($B$3^2)+SUMPRODUCT(($B882:$L882^2),($B$6:$L$6^2)))</f>
        <v>0.96358366967014597</v>
      </c>
      <c r="R882" s="24">
        <f t="shared" si="27"/>
        <v>8.1792666361725996E-2</v>
      </c>
    </row>
    <row r="883" spans="1:18" x14ac:dyDescent="0.3">
      <c r="A883" s="24">
        <v>846</v>
      </c>
      <c r="B883" s="24">
        <v>-0.289484937660412</v>
      </c>
      <c r="C883" s="24">
        <v>1.2229925269994599</v>
      </c>
      <c r="D883" s="24">
        <v>0.70335028570472202</v>
      </c>
      <c r="E883" s="24">
        <v>1.6049440414762099</v>
      </c>
      <c r="F883" s="24">
        <v>1.0498875316259899</v>
      </c>
      <c r="G883" s="24">
        <v>0.82265465297021301</v>
      </c>
      <c r="H883" s="24">
        <v>1.7676391584115601</v>
      </c>
      <c r="I883" s="24">
        <v>0.94886930331141195</v>
      </c>
      <c r="J883" s="24">
        <v>0.31877144514584699</v>
      </c>
      <c r="K883" s="24">
        <v>0.72489963206564401</v>
      </c>
      <c r="L883" s="24">
        <v>-7.87452364005064</v>
      </c>
      <c r="M883" s="25" cm="1">
        <f t="array" ref="M883">SUMPRODUCT(B883:L883,$B$2:$L$2)</f>
        <v>-5.6501103301360003E-2</v>
      </c>
      <c r="N883" s="25" cm="1">
        <f t="array" ref="N883">SQRT(MMULT(MMULT((B883:L883*$B$3:$L$3),($B$11:$L$21)),TRANSPOSE(B883:L883*$B$3:$L$3)))</f>
        <v>1.56469428837939</v>
      </c>
      <c r="O883" s="24">
        <f t="shared" si="26"/>
        <v>-3.6109995237395699E-2</v>
      </c>
      <c r="P883" s="25" cm="1">
        <f t="array" ref="P883">SUMPRODUCT($B883:$L883,$B$5:$L$5)+SUMPRODUCT($B883:$L883,$B$4:$L$4)*$B$2</f>
        <v>-5.6501103301363299E-2</v>
      </c>
      <c r="Q883" s="25" cm="1">
        <f t="array" ref="Q883">SQRT((SUMPRODUCT($B883:$L883,$B$4:$L$4)^2)*($B$3^2)+SUMPRODUCT(($B883:$L883^2),($B$6:$L$6^2)))</f>
        <v>1.56500481695245</v>
      </c>
      <c r="R883" s="24">
        <f t="shared" si="27"/>
        <v>-3.6102830284822002E-2</v>
      </c>
    </row>
    <row r="884" spans="1:18" x14ac:dyDescent="0.3">
      <c r="A884" s="24">
        <v>847</v>
      </c>
      <c r="B884" s="24">
        <v>0.81498934572855097</v>
      </c>
      <c r="C884" s="24">
        <v>1.13672158336741</v>
      </c>
      <c r="D884" s="24">
        <v>-0.51832918730548205</v>
      </c>
      <c r="E884" s="24">
        <v>-0.73438367869955001</v>
      </c>
      <c r="F884" s="24">
        <v>1.48337318563515</v>
      </c>
      <c r="G884" s="24">
        <v>0.18574296681224101</v>
      </c>
      <c r="H884" s="24">
        <v>0.19399540947480801</v>
      </c>
      <c r="I884" s="24">
        <v>-0.47705491338683098</v>
      </c>
      <c r="J884" s="24">
        <v>-0.380543596263198</v>
      </c>
      <c r="K884" s="24">
        <v>0.37386881952002499</v>
      </c>
      <c r="L884" s="24">
        <v>-1.07837993488313</v>
      </c>
      <c r="M884" s="25" cm="1">
        <f t="array" ref="M884">SUMPRODUCT(B884:L884,$B$2:$L$2)</f>
        <v>9.7359680781095598E-3</v>
      </c>
      <c r="N884" s="25" cm="1">
        <f t="array" ref="N884">SQRT(MMULT(MMULT((B884:L884*$B$3:$L$3),($B$11:$L$21)),TRANSPOSE(B884:L884*$B$3:$L$3)))</f>
        <v>0.58403986345915404</v>
      </c>
      <c r="O884" s="24">
        <f t="shared" si="26"/>
        <v>1.66700403298592E-2</v>
      </c>
      <c r="P884" s="25" cm="1">
        <f t="array" ref="P884">SUMPRODUCT($B884:$L884,$B$5:$L$5)+SUMPRODUCT($B884:$L884,$B$4:$L$4)*$B$2</f>
        <v>9.7359680781106094E-3</v>
      </c>
      <c r="Q884" s="25" cm="1">
        <f t="array" ref="Q884">SQRT((SUMPRODUCT($B884:$L884,$B$4:$L$4)^2)*($B$3^2)+SUMPRODUCT(($B884:$L884^2),($B$6:$L$6^2)))</f>
        <v>0.61027816546407598</v>
      </c>
      <c r="R884" s="24">
        <f t="shared" si="27"/>
        <v>1.5953328546019802E-2</v>
      </c>
    </row>
    <row r="885" spans="1:18" x14ac:dyDescent="0.3">
      <c r="A885" s="24">
        <v>848</v>
      </c>
      <c r="B885" s="24">
        <v>0.62695965345064497</v>
      </c>
      <c r="C885" s="24">
        <v>0.79729053761527202</v>
      </c>
      <c r="D885" s="24">
        <v>1.2112160825602001</v>
      </c>
      <c r="E885" s="24">
        <v>0.95361312153453004</v>
      </c>
      <c r="F885" s="24">
        <v>-0.55364790375042505</v>
      </c>
      <c r="G885" s="24">
        <v>0.58935703308304399</v>
      </c>
      <c r="H885" s="24">
        <v>0.226179448808045</v>
      </c>
      <c r="I885" s="24">
        <v>1.2055991303573399</v>
      </c>
      <c r="J885" s="24">
        <v>-7.3285383648999903E-3</v>
      </c>
      <c r="K885" s="24">
        <v>1.3929807929664999</v>
      </c>
      <c r="L885" s="24">
        <v>-5.4422193582602603</v>
      </c>
      <c r="M885" s="25" cm="1">
        <f t="array" ref="M885">SUMPRODUCT(B885:L885,$B$2:$L$2)</f>
        <v>9.8578338762672094E-2</v>
      </c>
      <c r="N885" s="25" cm="1">
        <f t="array" ref="N885">SQRT(MMULT(MMULT((B885:L885*$B$3:$L$3),($B$11:$L$21)),TRANSPOSE(B885:L885*$B$3:$L$3)))</f>
        <v>1.22873114257694</v>
      </c>
      <c r="O885" s="24">
        <f t="shared" si="26"/>
        <v>8.0227753124194404E-2</v>
      </c>
      <c r="P885" s="25" cm="1">
        <f t="array" ref="P885">SUMPRODUCT($B885:$L885,$B$5:$L$5)+SUMPRODUCT($B885:$L885,$B$4:$L$4)*$B$2</f>
        <v>9.8578338762669901E-2</v>
      </c>
      <c r="Q885" s="25" cm="1">
        <f t="array" ref="Q885">SQRT((SUMPRODUCT($B885:$L885,$B$4:$L$4)^2)*($B$3^2)+SUMPRODUCT(($B885:$L885^2),($B$6:$L$6^2)))</f>
        <v>1.30199265961606</v>
      </c>
      <c r="R885" s="24">
        <f t="shared" si="27"/>
        <v>7.5713436657729699E-2</v>
      </c>
    </row>
    <row r="886" spans="1:18" x14ac:dyDescent="0.3">
      <c r="A886" s="24">
        <v>849</v>
      </c>
      <c r="B886" s="24">
        <v>1.0219928598899399</v>
      </c>
      <c r="C886" s="24">
        <v>-0.55008176020727795</v>
      </c>
      <c r="D886" s="24">
        <v>-0.853532266971743</v>
      </c>
      <c r="E886" s="24">
        <v>1.3269425067023799</v>
      </c>
      <c r="F886" s="24">
        <v>1.22571519608298</v>
      </c>
      <c r="G886" s="24">
        <v>1.43280399148239</v>
      </c>
      <c r="H886" s="24">
        <v>-0.45967784948214502</v>
      </c>
      <c r="I886" s="24">
        <v>1.1289639681594299</v>
      </c>
      <c r="J886" s="24">
        <v>1.39278719616396</v>
      </c>
      <c r="K886" s="24">
        <v>0.57339221225787895</v>
      </c>
      <c r="L886" s="24">
        <v>-5.2393060540777796</v>
      </c>
      <c r="M886" s="25" cm="1">
        <f t="array" ref="M886">SUMPRODUCT(B886:L886,$B$2:$L$2)</f>
        <v>-0.26317909122695299</v>
      </c>
      <c r="N886" s="25" cm="1">
        <f t="array" ref="N886">SQRT(MMULT(MMULT((B886:L886*$B$3:$L$3),($B$11:$L$21)),TRANSPOSE(B886:L886*$B$3:$L$3)))</f>
        <v>1.19941880570097</v>
      </c>
      <c r="O886" s="24">
        <f t="shared" si="26"/>
        <v>-0.219422181790075</v>
      </c>
      <c r="P886" s="25" cm="1">
        <f t="array" ref="P886">SUMPRODUCT($B886:$L886,$B$5:$L$5)+SUMPRODUCT($B886:$L886,$B$4:$L$4)*$B$2</f>
        <v>-0.26317909122695698</v>
      </c>
      <c r="Q886" s="25" cm="1">
        <f t="array" ref="Q886">SQRT((SUMPRODUCT($B886:$L886,$B$4:$L$4)^2)*($B$3^2)+SUMPRODUCT(($B886:$L886^2),($B$6:$L$6^2)))</f>
        <v>1.1511433858612199</v>
      </c>
      <c r="R886" s="24">
        <f t="shared" si="27"/>
        <v>-0.22862407451532399</v>
      </c>
    </row>
    <row r="887" spans="1:18" x14ac:dyDescent="0.3">
      <c r="A887" s="24">
        <v>850</v>
      </c>
      <c r="B887" s="24">
        <v>-0.99140520372838203</v>
      </c>
      <c r="C887" s="24">
        <v>-6.9263357305020298E-2</v>
      </c>
      <c r="D887" s="24">
        <v>1.66154653642471</v>
      </c>
      <c r="E887" s="24">
        <v>-0.239500728809763</v>
      </c>
      <c r="F887" s="24">
        <v>1.2876733592029601</v>
      </c>
      <c r="G887" s="24">
        <v>-0.36576497589179802</v>
      </c>
      <c r="H887" s="24">
        <v>0.81896259001827898</v>
      </c>
      <c r="I887" s="24">
        <v>1.82806046038932</v>
      </c>
      <c r="J887" s="24">
        <v>-0.74800155344697505</v>
      </c>
      <c r="K887" s="24">
        <v>-0.175371710193923</v>
      </c>
      <c r="L887" s="24">
        <v>-2.00693541665941</v>
      </c>
      <c r="M887" s="25" cm="1">
        <f t="array" ref="M887">SUMPRODUCT(B887:L887,$B$2:$L$2)</f>
        <v>0.40182055593521998</v>
      </c>
      <c r="N887" s="25" cm="1">
        <f t="array" ref="N887">SQRT(MMULT(MMULT((B887:L887*$B$3:$L$3),($B$11:$L$21)),TRANSPOSE(B887:L887*$B$3:$L$3)))</f>
        <v>1.1915221641657401</v>
      </c>
      <c r="O887" s="24">
        <f t="shared" si="26"/>
        <v>0.33723296806363601</v>
      </c>
      <c r="P887" s="25" cm="1">
        <f t="array" ref="P887">SUMPRODUCT($B887:$L887,$B$5:$L$5)+SUMPRODUCT($B887:$L887,$B$4:$L$4)*$B$2</f>
        <v>0.40182055593521898</v>
      </c>
      <c r="Q887" s="25" cm="1">
        <f t="array" ref="Q887">SQRT((SUMPRODUCT($B887:$L887,$B$4:$L$4)^2)*($B$3^2)+SUMPRODUCT(($B887:$L887^2),($B$6:$L$6^2)))</f>
        <v>1.2525503083137399</v>
      </c>
      <c r="R887" s="24">
        <f t="shared" si="27"/>
        <v>0.32080192968550297</v>
      </c>
    </row>
    <row r="888" spans="1:18" x14ac:dyDescent="0.3">
      <c r="A888" s="24">
        <v>851</v>
      </c>
      <c r="B888" s="24">
        <v>-4.6851421356920199E-2</v>
      </c>
      <c r="C888" s="24">
        <v>1.4478593535202999</v>
      </c>
      <c r="D888" s="24">
        <v>1.2596768999468499</v>
      </c>
      <c r="E888" s="24">
        <v>0.61084343581383305</v>
      </c>
      <c r="F888" s="24">
        <v>1.75148795266001</v>
      </c>
      <c r="G888" s="24">
        <v>1.48181180129629</v>
      </c>
      <c r="H888" s="24">
        <v>0.35724721812598798</v>
      </c>
      <c r="I888" s="24">
        <v>-0.61076736301280898</v>
      </c>
      <c r="J888" s="24">
        <v>1.69223016261369</v>
      </c>
      <c r="K888" s="24">
        <v>-6.1609776264677903E-2</v>
      </c>
      <c r="L888" s="24">
        <v>-6.8819282633425498</v>
      </c>
      <c r="M888" s="25" cm="1">
        <f t="array" ref="M888">SUMPRODUCT(B888:L888,$B$2:$L$2)</f>
        <v>0.109076015261078</v>
      </c>
      <c r="N888" s="25" cm="1">
        <f t="array" ref="N888">SQRT(MMULT(MMULT((B888:L888*$B$3:$L$3),($B$11:$L$21)),TRANSPOSE(B888:L888*$B$3:$L$3)))</f>
        <v>1.40507090944803</v>
      </c>
      <c r="O888" s="24">
        <f t="shared" si="26"/>
        <v>7.7630256613829995E-2</v>
      </c>
      <c r="P888" s="25" cm="1">
        <f t="array" ref="P888">SUMPRODUCT($B888:$L888,$B$5:$L$5)+SUMPRODUCT($B888:$L888,$B$4:$L$4)*$B$2</f>
        <v>0.10907601526107601</v>
      </c>
      <c r="Q888" s="25" cm="1">
        <f t="array" ref="Q888">SQRT((SUMPRODUCT($B888:$L888,$B$4:$L$4)^2)*($B$3^2)+SUMPRODUCT(($B888:$L888^2),($B$6:$L$6^2)))</f>
        <v>1.5511219810785599</v>
      </c>
      <c r="R888" s="24">
        <f t="shared" si="27"/>
        <v>7.0320720479527393E-2</v>
      </c>
    </row>
    <row r="889" spans="1:18" x14ac:dyDescent="0.3">
      <c r="A889" s="24">
        <v>852</v>
      </c>
      <c r="B889" s="24">
        <v>0.622508528081682</v>
      </c>
      <c r="C889" s="24">
        <v>1.7616392874345099</v>
      </c>
      <c r="D889" s="24">
        <v>-0.93293405557683096</v>
      </c>
      <c r="E889" s="24">
        <v>0.69652611233360895</v>
      </c>
      <c r="F889" s="24">
        <v>0.28467245964705001</v>
      </c>
      <c r="G889" s="24">
        <v>-0.24904719669261</v>
      </c>
      <c r="H889" s="24">
        <v>1.6177418157101699E-2</v>
      </c>
      <c r="I889" s="24">
        <v>1.57098824831244</v>
      </c>
      <c r="J889" s="24">
        <v>1.6422664960666</v>
      </c>
      <c r="K889" s="24">
        <v>1.6776138041781199</v>
      </c>
      <c r="L889" s="24">
        <v>-6.09041110194166</v>
      </c>
      <c r="M889" s="25" cm="1">
        <f t="array" ref="M889">SUMPRODUCT(B889:L889,$B$2:$L$2)</f>
        <v>-0.29096592253071102</v>
      </c>
      <c r="N889" s="25" cm="1">
        <f t="array" ref="N889">SQRT(MMULT(MMULT((B889:L889*$B$3:$L$3),($B$11:$L$21)),TRANSPOSE(B889:L889*$B$3:$L$3)))</f>
        <v>1.3299200824947499</v>
      </c>
      <c r="O889" s="24">
        <f t="shared" si="26"/>
        <v>-0.21878451672441701</v>
      </c>
      <c r="P889" s="25" cm="1">
        <f t="array" ref="P889">SUMPRODUCT($B889:$L889,$B$5:$L$5)+SUMPRODUCT($B889:$L889,$B$4:$L$4)*$B$2</f>
        <v>-0.29096592253071202</v>
      </c>
      <c r="Q889" s="25" cm="1">
        <f t="array" ref="Q889">SQRT((SUMPRODUCT($B889:$L889,$B$4:$L$4)^2)*($B$3^2)+SUMPRODUCT(($B889:$L889^2),($B$6:$L$6^2)))</f>
        <v>1.33878469185493</v>
      </c>
      <c r="R889" s="24">
        <f t="shared" si="27"/>
        <v>-0.217335860128166</v>
      </c>
    </row>
    <row r="890" spans="1:18" x14ac:dyDescent="0.3">
      <c r="A890" s="24">
        <v>853</v>
      </c>
      <c r="B890" s="24">
        <v>1.8709122549721899</v>
      </c>
      <c r="C890" s="24">
        <v>-0.90193581285955504</v>
      </c>
      <c r="D890" s="24">
        <v>-0.35985331158483702</v>
      </c>
      <c r="E890" s="24">
        <v>0.35755899688208698</v>
      </c>
      <c r="F890" s="24">
        <v>0.90909881225691103</v>
      </c>
      <c r="G890" s="24">
        <v>-0.34947925767489502</v>
      </c>
      <c r="H890" s="24">
        <v>-0.54896435899690599</v>
      </c>
      <c r="I890" s="24">
        <v>-0.95188895130731499</v>
      </c>
      <c r="J890" s="24">
        <v>1.2667537653213099</v>
      </c>
      <c r="K890" s="24">
        <v>1.9318432681673401</v>
      </c>
      <c r="L890" s="24">
        <v>-2.2240454051763399</v>
      </c>
      <c r="M890" s="25" cm="1">
        <f t="array" ref="M890">SUMPRODUCT(B890:L890,$B$2:$L$2)</f>
        <v>-0.14087844676467601</v>
      </c>
      <c r="N890" s="25" cm="1">
        <f t="array" ref="N890">SQRT(MMULT(MMULT((B890:L890*$B$3:$L$3),($B$11:$L$21)),TRANSPOSE(B890:L890*$B$3:$L$3)))</f>
        <v>0.69581778938338301</v>
      </c>
      <c r="O890" s="24">
        <f t="shared" si="26"/>
        <v>-0.20246456603174701</v>
      </c>
      <c r="P890" s="25" cm="1">
        <f t="array" ref="P890">SUMPRODUCT($B890:$L890,$B$5:$L$5)+SUMPRODUCT($B890:$L890,$B$4:$L$4)*$B$2</f>
        <v>-0.14087844676467701</v>
      </c>
      <c r="Q890" s="25" cm="1">
        <f t="array" ref="Q890">SQRT((SUMPRODUCT($B890:$L890,$B$4:$L$4)^2)*($B$3^2)+SUMPRODUCT(($B890:$L890^2),($B$6:$L$6^2)))</f>
        <v>0.65592640355342402</v>
      </c>
      <c r="R890" s="24">
        <f t="shared" si="27"/>
        <v>-0.21477782568513901</v>
      </c>
    </row>
    <row r="891" spans="1:18" x14ac:dyDescent="0.3">
      <c r="A891" s="24">
        <v>854</v>
      </c>
      <c r="B891" s="24">
        <v>1.1213054146227699</v>
      </c>
      <c r="C891" s="24">
        <v>1.38452112626291</v>
      </c>
      <c r="D891" s="24">
        <v>0.74412085598363997</v>
      </c>
      <c r="E891" s="24">
        <v>1.96359652316678</v>
      </c>
      <c r="F891" s="24">
        <v>-0.39003162023854598</v>
      </c>
      <c r="G891" s="24">
        <v>1.4143685080767201</v>
      </c>
      <c r="H891" s="24">
        <v>-0.89350202986916105</v>
      </c>
      <c r="I891" s="24">
        <v>1.6111177727811501</v>
      </c>
      <c r="J891" s="24">
        <v>-0.92218227423783405</v>
      </c>
      <c r="K891" s="24">
        <v>1.7500797994958801</v>
      </c>
      <c r="L891" s="24">
        <v>-6.7833940760443099</v>
      </c>
      <c r="M891" s="25" cm="1">
        <f t="array" ref="M891">SUMPRODUCT(B891:L891,$B$2:$L$2)</f>
        <v>5.5149956447740303E-2</v>
      </c>
      <c r="N891" s="25" cm="1">
        <f t="array" ref="N891">SQRT(MMULT(MMULT((B891:L891*$B$3:$L$3),($B$11:$L$21)),TRANSPOSE(B891:L891*$B$3:$L$3)))</f>
        <v>1.5168036421400199</v>
      </c>
      <c r="O891" s="24">
        <f t="shared" si="26"/>
        <v>3.6359324909010997E-2</v>
      </c>
      <c r="P891" s="25" cm="1">
        <f t="array" ref="P891">SUMPRODUCT($B891:$L891,$B$5:$L$5)+SUMPRODUCT($B891:$L891,$B$4:$L$4)*$B$2</f>
        <v>5.5149956447737097E-2</v>
      </c>
      <c r="Q891" s="25" cm="1">
        <f t="array" ref="Q891">SQRT((SUMPRODUCT($B891:$L891,$B$4:$L$4)^2)*($B$3^2)+SUMPRODUCT(($B891:$L891^2),($B$6:$L$6^2)))</f>
        <v>1.53200451147096</v>
      </c>
      <c r="R891" s="24">
        <f t="shared" si="27"/>
        <v>3.5998560079163598E-2</v>
      </c>
    </row>
    <row r="892" spans="1:18" x14ac:dyDescent="0.3">
      <c r="A892" s="24">
        <v>855</v>
      </c>
      <c r="B892" s="24">
        <v>1.77001346852778</v>
      </c>
      <c r="C892" s="24">
        <v>0.78387410235355304</v>
      </c>
      <c r="D892" s="24">
        <v>1.1609501167118299</v>
      </c>
      <c r="E892" s="24">
        <v>1.47503502944566</v>
      </c>
      <c r="F892" s="24">
        <v>1.3716959791791199</v>
      </c>
      <c r="G892" s="24">
        <v>1.11316683156512</v>
      </c>
      <c r="H892" s="24">
        <v>-0.32905562982085101</v>
      </c>
      <c r="I892" s="24">
        <v>0.327385775900571</v>
      </c>
      <c r="J892" s="24">
        <v>0.61492051259395797</v>
      </c>
      <c r="K892" s="24">
        <v>1.63696804540632</v>
      </c>
      <c r="L892" s="24">
        <v>-8.9249542318630493</v>
      </c>
      <c r="M892" s="25" cm="1">
        <f t="array" ref="M892">SUMPRODUCT(B892:L892,$B$2:$L$2)</f>
        <v>-5.5028221620792E-3</v>
      </c>
      <c r="N892" s="25" cm="1">
        <f t="array" ref="N892">SQRT(MMULT(MMULT((B892:L892*$B$3:$L$3),($B$11:$L$21)),TRANSPOSE(B892:L892*$B$3:$L$3)))</f>
        <v>1.6591641606029901</v>
      </c>
      <c r="O892" s="24">
        <f t="shared" si="26"/>
        <v>-3.3166230881453598E-3</v>
      </c>
      <c r="P892" s="25" cm="1">
        <f t="array" ref="P892">SUMPRODUCT($B892:$L892,$B$5:$L$5)+SUMPRODUCT($B892:$L892,$B$4:$L$4)*$B$2</f>
        <v>-5.5028221620829799E-3</v>
      </c>
      <c r="Q892" s="25" cm="1">
        <f t="array" ref="Q892">SQRT((SUMPRODUCT($B892:$L892,$B$4:$L$4)^2)*($B$3^2)+SUMPRODUCT(($B892:$L892^2),($B$6:$L$6^2)))</f>
        <v>1.75522280605854</v>
      </c>
      <c r="R892" s="24">
        <f t="shared" si="27"/>
        <v>-3.1351131851117498E-3</v>
      </c>
    </row>
    <row r="893" spans="1:18" x14ac:dyDescent="0.3">
      <c r="A893" s="24">
        <v>856</v>
      </c>
      <c r="B893" s="24">
        <v>-0.47839597636077702</v>
      </c>
      <c r="C893" s="24">
        <v>-7.0934177948702298E-2</v>
      </c>
      <c r="D893" s="24">
        <v>-0.60127776079707895</v>
      </c>
      <c r="E893" s="24">
        <v>0.155639793913048</v>
      </c>
      <c r="F893" s="24">
        <v>1.9287053175476401</v>
      </c>
      <c r="G893" s="24">
        <v>-0.26127383564103102</v>
      </c>
      <c r="H893" s="24">
        <v>-0.44714616077240299</v>
      </c>
      <c r="I893" s="24">
        <v>1.6062886213228</v>
      </c>
      <c r="J893" s="24">
        <v>0.65358741501023399</v>
      </c>
      <c r="K893" s="24">
        <v>-0.44521937274833601</v>
      </c>
      <c r="L893" s="24">
        <v>-1.0399738635253899</v>
      </c>
      <c r="M893" s="25" cm="1">
        <f t="array" ref="M893">SUMPRODUCT(B893:L893,$B$2:$L$2)</f>
        <v>5.62138957676665E-2</v>
      </c>
      <c r="N893" s="25" cm="1">
        <f t="array" ref="N893">SQRT(MMULT(MMULT((B893:L893*$B$3:$L$3),($B$11:$L$21)),TRANSPOSE(B893:L893*$B$3:$L$3)))</f>
        <v>0.65731970903051995</v>
      </c>
      <c r="O893" s="24">
        <f t="shared" si="26"/>
        <v>8.5519869548071697E-2</v>
      </c>
      <c r="P893" s="25" cm="1">
        <f t="array" ref="P893">SUMPRODUCT($B893:$L893,$B$5:$L$5)+SUMPRODUCT($B893:$L893,$B$4:$L$4)*$B$2</f>
        <v>5.6213895767665403E-2</v>
      </c>
      <c r="Q893" s="25" cm="1">
        <f t="array" ref="Q893">SQRT((SUMPRODUCT($B893:$L893,$B$4:$L$4)^2)*($B$3^2)+SUMPRODUCT(($B893:$L893^2),($B$6:$L$6^2)))</f>
        <v>0.69988662872257301</v>
      </c>
      <c r="R893" s="24">
        <f t="shared" si="27"/>
        <v>8.0318573695666307E-2</v>
      </c>
    </row>
    <row r="894" spans="1:18" x14ac:dyDescent="0.3">
      <c r="A894" s="24">
        <v>857</v>
      </c>
      <c r="B894" s="24">
        <v>0.87407442692255899</v>
      </c>
      <c r="C894" s="24">
        <v>1.2765473557998099</v>
      </c>
      <c r="D894" s="24">
        <v>-0.95740772131268304</v>
      </c>
      <c r="E894" s="24">
        <v>1.3830242176890299</v>
      </c>
      <c r="F894" s="24">
        <v>0.238529345239541</v>
      </c>
      <c r="G894" s="24">
        <v>1.4183063962124201</v>
      </c>
      <c r="H894" s="24">
        <v>-0.30012644080526801</v>
      </c>
      <c r="I894" s="24">
        <v>8.3550575687757006E-2</v>
      </c>
      <c r="J894" s="24">
        <v>0.71025904542712204</v>
      </c>
      <c r="K894" s="24">
        <v>-0.86477215296763399</v>
      </c>
      <c r="L894" s="24">
        <v>-2.8619850478926399</v>
      </c>
      <c r="M894" s="25" cm="1">
        <f t="array" ref="M894">SUMPRODUCT(B894:L894,$B$2:$L$2)</f>
        <v>-0.13714642075254699</v>
      </c>
      <c r="N894" s="25" cm="1">
        <f t="array" ref="N894">SQRT(MMULT(MMULT((B894:L894*$B$3:$L$3),($B$11:$L$21)),TRANSPOSE(B894:L894*$B$3:$L$3)))</f>
        <v>0.95994172464939698</v>
      </c>
      <c r="O894" s="24">
        <f t="shared" si="26"/>
        <v>-0.142869527629542</v>
      </c>
      <c r="P894" s="25" cm="1">
        <f t="array" ref="P894">SUMPRODUCT($B894:$L894,$B$5:$L$5)+SUMPRODUCT($B894:$L894,$B$4:$L$4)*$B$2</f>
        <v>-0.13714642075254899</v>
      </c>
      <c r="Q894" s="25" cm="1">
        <f t="array" ref="Q894">SQRT((SUMPRODUCT($B894:$L894,$B$4:$L$4)^2)*($B$3^2)+SUMPRODUCT(($B894:$L894^2),($B$6:$L$6^2)))</f>
        <v>0.94534811719815703</v>
      </c>
      <c r="R894" s="24">
        <f t="shared" si="27"/>
        <v>-0.145075045115683</v>
      </c>
    </row>
    <row r="895" spans="1:18" x14ac:dyDescent="0.3">
      <c r="A895" s="24">
        <v>858</v>
      </c>
      <c r="B895" s="24">
        <v>1.97167052129315</v>
      </c>
      <c r="C895" s="24">
        <v>1.6529341211062001</v>
      </c>
      <c r="D895" s="24">
        <v>0.63484551377673604</v>
      </c>
      <c r="E895" s="24">
        <v>1.29786022715631</v>
      </c>
      <c r="F895" s="24">
        <v>-0.60906611643669395</v>
      </c>
      <c r="G895" s="24">
        <v>0.50597662721473602</v>
      </c>
      <c r="H895" s="24">
        <v>-0.82524210460018299</v>
      </c>
      <c r="I895" s="24">
        <v>1.37039929110587</v>
      </c>
      <c r="J895" s="24">
        <v>1.06676611114665</v>
      </c>
      <c r="K895" s="24">
        <v>-0.682371170666217</v>
      </c>
      <c r="L895" s="24">
        <v>-5.38377302109655</v>
      </c>
      <c r="M895" s="25" cm="1">
        <f t="array" ref="M895">SUMPRODUCT(B895:L895,$B$2:$L$2)</f>
        <v>5.4687874807888698E-2</v>
      </c>
      <c r="N895" s="25" cm="1">
        <f t="array" ref="N895">SQRT(MMULT(MMULT((B895:L895*$B$3:$L$3),($B$11:$L$21)),TRANSPOSE(B895:L895*$B$3:$L$3)))</f>
        <v>1.2702146998036301</v>
      </c>
      <c r="O895" s="24">
        <f t="shared" si="26"/>
        <v>4.3054040247166997E-2</v>
      </c>
      <c r="P895" s="25" cm="1">
        <f t="array" ref="P895">SUMPRODUCT($B895:$L895,$B$5:$L$5)+SUMPRODUCT($B895:$L895,$B$4:$L$4)*$B$2</f>
        <v>5.4687874807886602E-2</v>
      </c>
      <c r="Q895" s="25" cm="1">
        <f t="array" ref="Q895">SQRT((SUMPRODUCT($B895:$L895,$B$4:$L$4)^2)*($B$3^2)+SUMPRODUCT(($B895:$L895^2),($B$6:$L$6^2)))</f>
        <v>1.2834507984073</v>
      </c>
      <c r="R895" s="24">
        <f t="shared" si="27"/>
        <v>4.2610028273581999E-2</v>
      </c>
    </row>
    <row r="896" spans="1:18" x14ac:dyDescent="0.3">
      <c r="A896" s="24">
        <v>859</v>
      </c>
      <c r="B896" s="24">
        <v>-0.101413251346424</v>
      </c>
      <c r="C896" s="24">
        <v>1.2637437735561401</v>
      </c>
      <c r="D896" s="24">
        <v>1.5538455689758901</v>
      </c>
      <c r="E896" s="24">
        <v>-0.85221878012955399</v>
      </c>
      <c r="F896" s="24">
        <v>-0.96490469411131596</v>
      </c>
      <c r="G896" s="24">
        <v>-0.971651741079117</v>
      </c>
      <c r="H896" s="24">
        <v>1.15802306261843</v>
      </c>
      <c r="I896" s="24">
        <v>0.73602171390474602</v>
      </c>
      <c r="J896" s="24">
        <v>0.93714444968112998</v>
      </c>
      <c r="K896" s="24">
        <v>1.1625470005652701</v>
      </c>
      <c r="L896" s="24">
        <v>-2.92113710263519</v>
      </c>
      <c r="M896" s="25" cm="1">
        <f t="array" ref="M896">SUMPRODUCT(B896:L896,$B$2:$L$2)</f>
        <v>0.19511608911141901</v>
      </c>
      <c r="N896" s="25" cm="1">
        <f t="array" ref="N896">SQRT(MMULT(MMULT((B896:L896*$B$3:$L$3),($B$11:$L$21)),TRANSPOSE(B896:L896*$B$3:$L$3)))</f>
        <v>1.0950865222650501</v>
      </c>
      <c r="O896" s="24">
        <f t="shared" si="26"/>
        <v>0.17817413066854801</v>
      </c>
      <c r="P896" s="25" cm="1">
        <f t="array" ref="P896">SUMPRODUCT($B896:$L896,$B$5:$L$5)+SUMPRODUCT($B896:$L896,$B$4:$L$4)*$B$2</f>
        <v>0.19511608911142</v>
      </c>
      <c r="Q896" s="25" cm="1">
        <f t="array" ref="Q896">SQRT((SUMPRODUCT($B896:$L896,$B$4:$L$4)^2)*($B$3^2)+SUMPRODUCT(($B896:$L896^2),($B$6:$L$6^2)))</f>
        <v>1.21166703761893</v>
      </c>
      <c r="R896" s="24">
        <f t="shared" si="27"/>
        <v>0.161031110902255</v>
      </c>
    </row>
    <row r="897" spans="1:18" x14ac:dyDescent="0.3">
      <c r="A897" s="24">
        <v>860</v>
      </c>
      <c r="B897" s="24">
        <v>-0.83168280436283204</v>
      </c>
      <c r="C897" s="24">
        <v>0.35437892540561799</v>
      </c>
      <c r="D897" s="24">
        <v>1.44987623789648</v>
      </c>
      <c r="E897" s="24">
        <v>0.328868714961008</v>
      </c>
      <c r="F897" s="24">
        <v>1.82780968229226</v>
      </c>
      <c r="G897" s="24">
        <v>1.57519941028828</v>
      </c>
      <c r="H897" s="24">
        <v>1.0172047196996601</v>
      </c>
      <c r="I897" s="24">
        <v>6.5962326481686206E-2</v>
      </c>
      <c r="J897" s="24">
        <v>-0.89445859417827001</v>
      </c>
      <c r="K897" s="24">
        <v>1.3674986506192499</v>
      </c>
      <c r="L897" s="24">
        <v>-5.2606572691031399</v>
      </c>
      <c r="M897" s="25" cm="1">
        <f t="array" ref="M897">SUMPRODUCT(B897:L897,$B$2:$L$2)</f>
        <v>0.205744614571892</v>
      </c>
      <c r="N897" s="25" cm="1">
        <f t="array" ref="N897">SQRT(MMULT(MMULT((B897:L897*$B$3:$L$3),($B$11:$L$21)),TRANSPOSE(B897:L897*$B$3:$L$3)))</f>
        <v>1.26313703054177</v>
      </c>
      <c r="O897" s="24">
        <f t="shared" si="26"/>
        <v>0.16288384363464201</v>
      </c>
      <c r="P897" s="25" cm="1">
        <f t="array" ref="P897">SUMPRODUCT($B897:$L897,$B$5:$L$5)+SUMPRODUCT($B897:$L897,$B$4:$L$4)*$B$2</f>
        <v>0.20574461457189</v>
      </c>
      <c r="Q897" s="25" cm="1">
        <f t="array" ref="Q897">SQRT((SUMPRODUCT($B897:$L897,$B$4:$L$4)^2)*($B$3^2)+SUMPRODUCT(($B897:$L897^2),($B$6:$L$6^2)))</f>
        <v>1.37816553945374</v>
      </c>
      <c r="R897" s="24">
        <f t="shared" si="27"/>
        <v>0.149288752825325</v>
      </c>
    </row>
    <row r="898" spans="1:18" x14ac:dyDescent="0.3">
      <c r="A898" s="24">
        <v>861</v>
      </c>
      <c r="B898" s="24">
        <v>0.80572053573060798</v>
      </c>
      <c r="C898" s="24">
        <v>-3.6244565312528502E-2</v>
      </c>
      <c r="D898" s="24">
        <v>1.74183845326723</v>
      </c>
      <c r="E898" s="24">
        <v>1.90208159583744</v>
      </c>
      <c r="F898" s="24">
        <v>0.13597357638752</v>
      </c>
      <c r="G898" s="24">
        <v>0.74509513580442599</v>
      </c>
      <c r="H898" s="24">
        <v>1.5707521357187899</v>
      </c>
      <c r="I898" s="24">
        <v>-5.9965177042566702E-2</v>
      </c>
      <c r="J898" s="24">
        <v>1.4503568556439099</v>
      </c>
      <c r="K898" s="24">
        <v>0.34433104070895199</v>
      </c>
      <c r="L898" s="24">
        <v>-7.5999395867437904</v>
      </c>
      <c r="M898" s="25" cm="1">
        <f t="array" ref="M898">SUMPRODUCT(B898:L898,$B$2:$L$2)</f>
        <v>2.5259353839153901E-2</v>
      </c>
      <c r="N898" s="25" cm="1">
        <f t="array" ref="N898">SQRT(MMULT(MMULT((B898:L898*$B$3:$L$3),($B$11:$L$21)),TRANSPOSE(B898:L898*$B$3:$L$3)))</f>
        <v>1.61070547293896</v>
      </c>
      <c r="O898" s="24">
        <f t="shared" si="26"/>
        <v>1.5682168008695398E-2</v>
      </c>
      <c r="P898" s="25" cm="1">
        <f t="array" ref="P898">SUMPRODUCT($B898:$L898,$B$5:$L$5)+SUMPRODUCT($B898:$L898,$B$4:$L$4)*$B$2</f>
        <v>2.5259353839150098E-2</v>
      </c>
      <c r="Q898" s="25" cm="1">
        <f t="array" ref="Q898">SQRT((SUMPRODUCT($B898:$L898,$B$4:$L$4)^2)*($B$3^2)+SUMPRODUCT(($B898:$L898^2),($B$6:$L$6^2)))</f>
        <v>1.7453488272135</v>
      </c>
      <c r="R898" s="24">
        <f t="shared" si="27"/>
        <v>1.4472381363144099E-2</v>
      </c>
    </row>
    <row r="899" spans="1:18" x14ac:dyDescent="0.3">
      <c r="A899" s="24">
        <v>862</v>
      </c>
      <c r="B899" s="24">
        <v>0.434586296713658</v>
      </c>
      <c r="C899" s="24">
        <v>0.78118006927234496</v>
      </c>
      <c r="D899" s="24">
        <v>1.9287528684433499</v>
      </c>
      <c r="E899" s="24">
        <v>1.4757027912748499</v>
      </c>
      <c r="F899" s="24">
        <v>1.16304122371842</v>
      </c>
      <c r="G899" s="24">
        <v>1.43292220209145</v>
      </c>
      <c r="H899" s="24">
        <v>-0.25931762765370198</v>
      </c>
      <c r="I899" s="24">
        <v>-0.97947901601605603</v>
      </c>
      <c r="J899" s="24">
        <v>0.82935553890384595</v>
      </c>
      <c r="K899" s="24">
        <v>-8.2811135253752194E-2</v>
      </c>
      <c r="L899" s="24">
        <v>-5.7239332114944199</v>
      </c>
      <c r="M899" s="25" cm="1">
        <f t="array" ref="M899">SUMPRODUCT(B899:L899,$B$2:$L$2)</f>
        <v>0.28092970981094301</v>
      </c>
      <c r="N899" s="25" cm="1">
        <f t="array" ref="N899">SQRT(MMULT(MMULT((B899:L899*$B$3:$L$3),($B$11:$L$21)),TRANSPOSE(B899:L899*$B$3:$L$3)))</f>
        <v>1.5853481154028799</v>
      </c>
      <c r="O899" s="24">
        <f t="shared" si="26"/>
        <v>0.17720379964595401</v>
      </c>
      <c r="P899" s="25" cm="1">
        <f t="array" ref="P899">SUMPRODUCT($B899:$L899,$B$5:$L$5)+SUMPRODUCT($B899:$L899,$B$4:$L$4)*$B$2</f>
        <v>0.28092970981094101</v>
      </c>
      <c r="Q899" s="25" cm="1">
        <f t="array" ref="Q899">SQRT((SUMPRODUCT($B899:$L899,$B$4:$L$4)^2)*($B$3^2)+SUMPRODUCT(($B899:$L899^2),($B$6:$L$6^2)))</f>
        <v>1.6594059467257001</v>
      </c>
      <c r="R899" s="24">
        <f t="shared" si="27"/>
        <v>0.16929534955883799</v>
      </c>
    </row>
    <row r="900" spans="1:18" x14ac:dyDescent="0.3">
      <c r="A900" s="24">
        <v>863</v>
      </c>
      <c r="B900" s="24">
        <v>1.7902283510158301</v>
      </c>
      <c r="C900" s="24">
        <v>-0.72400608726400495</v>
      </c>
      <c r="D900" s="24">
        <v>0.16509436517214901</v>
      </c>
      <c r="E900" s="24">
        <v>1.7316242421222501</v>
      </c>
      <c r="F900" s="24">
        <v>0.96210826756036605</v>
      </c>
      <c r="G900" s="24">
        <v>-0.26966310983727698</v>
      </c>
      <c r="H900" s="24">
        <v>3.0552022111485701E-2</v>
      </c>
      <c r="I900" s="24">
        <v>1.6587409573068701</v>
      </c>
      <c r="J900" s="24">
        <v>1.88863310104687</v>
      </c>
      <c r="K900" s="24">
        <v>0.98678662863858202</v>
      </c>
      <c r="L900" s="24">
        <v>-7.2200987378731298</v>
      </c>
      <c r="M900" s="25" cm="1">
        <f t="array" ref="M900">SUMPRODUCT(B900:L900,$B$2:$L$2)</f>
        <v>-0.19533294379714899</v>
      </c>
      <c r="N900" s="25" cm="1">
        <f t="array" ref="N900">SQRT(MMULT(MMULT((B900:L900*$B$3:$L$3),($B$11:$L$21)),TRANSPOSE(B900:L900*$B$3:$L$3)))</f>
        <v>1.3145725173352101</v>
      </c>
      <c r="O900" s="24">
        <f t="shared" si="26"/>
        <v>-0.14859046665079501</v>
      </c>
      <c r="P900" s="25" cm="1">
        <f t="array" ref="P900">SUMPRODUCT($B900:$L900,$B$5:$L$5)+SUMPRODUCT($B900:$L900,$B$4:$L$4)*$B$2</f>
        <v>-0.19533294379715499</v>
      </c>
      <c r="Q900" s="25" cm="1">
        <f t="array" ref="Q900">SQRT((SUMPRODUCT($B900:$L900,$B$4:$L$4)^2)*($B$3^2)+SUMPRODUCT(($B900:$L900^2),($B$6:$L$6^2)))</f>
        <v>1.38132940317008</v>
      </c>
      <c r="R900" s="24">
        <f t="shared" si="27"/>
        <v>-0.14140938674647499</v>
      </c>
    </row>
    <row r="901" spans="1:18" x14ac:dyDescent="0.3">
      <c r="A901" s="24">
        <v>864</v>
      </c>
      <c r="B901" s="24">
        <v>-0.71616959659481005</v>
      </c>
      <c r="C901" s="24">
        <v>-0.80686062719951102</v>
      </c>
      <c r="D901" s="24">
        <v>7.8142141881639496E-2</v>
      </c>
      <c r="E901" s="24">
        <v>0.94734763877496697</v>
      </c>
      <c r="F901" s="24">
        <v>-0.82267160857414801</v>
      </c>
      <c r="G901" s="24">
        <v>-0.418734257530048</v>
      </c>
      <c r="H901" s="24">
        <v>-0.26310809541976499</v>
      </c>
      <c r="I901" s="24">
        <v>1.36257730800511</v>
      </c>
      <c r="J901" s="24">
        <v>-0.60749850987006904</v>
      </c>
      <c r="K901" s="24">
        <v>-0.32868297320504902</v>
      </c>
      <c r="L901" s="24">
        <v>2.57565857973169</v>
      </c>
      <c r="M901" s="25" cm="1">
        <f t="array" ref="M901">SUMPRODUCT(B901:L901,$B$2:$L$2)</f>
        <v>0.235796214206833</v>
      </c>
      <c r="N901" s="25" cm="1">
        <f t="array" ref="N901">SQRT(MMULT(MMULT((B901:L901*$B$3:$L$3),($B$11:$L$21)),TRANSPOSE(B901:L901*$B$3:$L$3)))</f>
        <v>0.56798454432794598</v>
      </c>
      <c r="O901" s="24">
        <f t="shared" si="26"/>
        <v>0.41514547633656701</v>
      </c>
      <c r="P901" s="25" cm="1">
        <f t="array" ref="P901">SUMPRODUCT($B901:$L901,$B$5:$L$5)+SUMPRODUCT($B901:$L901,$B$4:$L$4)*$B$2</f>
        <v>0.235796214206832</v>
      </c>
      <c r="Q901" s="25" cm="1">
        <f t="array" ref="Q901">SQRT((SUMPRODUCT($B901:$L901,$B$4:$L$4)^2)*($B$3^2)+SUMPRODUCT(($B901:$L901^2),($B$6:$L$6^2)))</f>
        <v>0.66211988551274503</v>
      </c>
      <c r="R901" s="24">
        <f t="shared" si="27"/>
        <v>0.35612314229806302</v>
      </c>
    </row>
    <row r="902" spans="1:18" x14ac:dyDescent="0.3">
      <c r="A902" s="24">
        <v>865</v>
      </c>
      <c r="B902" s="24">
        <v>-5.7795450975304304E-3</v>
      </c>
      <c r="C902" s="24">
        <v>0.44574567021158501</v>
      </c>
      <c r="D902" s="24">
        <v>1.5637713586327899</v>
      </c>
      <c r="E902" s="24">
        <v>0.45109835970665402</v>
      </c>
      <c r="F902" s="24">
        <v>1.74152773243481E-2</v>
      </c>
      <c r="G902" s="24">
        <v>-2.77071770527593E-2</v>
      </c>
      <c r="H902" s="24">
        <v>-0.44868477399680901</v>
      </c>
      <c r="I902" s="24">
        <v>1.6561552705587601</v>
      </c>
      <c r="J902" s="24">
        <v>-0.24995580711531501</v>
      </c>
      <c r="K902" s="24">
        <v>-0.77209681872029001</v>
      </c>
      <c r="L902" s="24">
        <v>-1.6299618144514401</v>
      </c>
      <c r="M902" s="25" cm="1">
        <f t="array" ref="M902">SUMPRODUCT(B902:L902,$B$2:$L$2)</f>
        <v>0.40728530370376798</v>
      </c>
      <c r="N902" s="25" cm="1">
        <f t="array" ref="N902">SQRT(MMULT(MMULT((B902:L902*$B$3:$L$3),($B$11:$L$21)),TRANSPOSE(B902:L902*$B$3:$L$3)))</f>
        <v>1.1594346001464699</v>
      </c>
      <c r="O902" s="24">
        <f t="shared" si="26"/>
        <v>0.35127923873611899</v>
      </c>
      <c r="P902" s="25" cm="1">
        <f t="array" ref="P902">SUMPRODUCT($B902:$L902,$B$5:$L$5)+SUMPRODUCT($B902:$L902,$B$4:$L$4)*$B$2</f>
        <v>0.40728530370376698</v>
      </c>
      <c r="Q902" s="25" cm="1">
        <f t="array" ref="Q902">SQRT((SUMPRODUCT($B902:$L902,$B$4:$L$4)^2)*($B$3^2)+SUMPRODUCT(($B902:$L902^2),($B$6:$L$6^2)))</f>
        <v>1.1709973239184499</v>
      </c>
      <c r="R902" s="24">
        <f t="shared" si="27"/>
        <v>0.34781061867920199</v>
      </c>
    </row>
    <row r="903" spans="1:18" x14ac:dyDescent="0.3">
      <c r="A903" s="24">
        <v>866</v>
      </c>
      <c r="B903" s="24">
        <v>0.16976721176888601</v>
      </c>
      <c r="C903" s="24">
        <v>0.329836881135257</v>
      </c>
      <c r="D903" s="24">
        <v>-0.94100161439333996</v>
      </c>
      <c r="E903" s="24">
        <v>1.1537257241180201</v>
      </c>
      <c r="F903" s="24">
        <v>0.84696999592649702</v>
      </c>
      <c r="G903" s="24">
        <v>0.71677854265284302</v>
      </c>
      <c r="H903" s="24">
        <v>-0.61046715444628397</v>
      </c>
      <c r="I903" s="24">
        <v>0.71066832702286897</v>
      </c>
      <c r="J903" s="24">
        <v>-0.20601536164541501</v>
      </c>
      <c r="K903" s="24">
        <v>1.9932135889382601</v>
      </c>
      <c r="L903" s="24">
        <v>-3.1634761410775898</v>
      </c>
      <c r="M903" s="25" cm="1">
        <f t="array" ref="M903">SUMPRODUCT(B903:L903,$B$2:$L$2)</f>
        <v>-0.144100494787127</v>
      </c>
      <c r="N903" s="25" cm="1">
        <f t="array" ref="N903">SQRT(MMULT(MMULT((B903:L903*$B$3:$L$3),($B$11:$L$21)),TRANSPOSE(B903:L903*$B$3:$L$3)))</f>
        <v>0.90889699771547305</v>
      </c>
      <c r="O903" s="24">
        <f t="shared" si="26"/>
        <v>-0.158544362176711</v>
      </c>
      <c r="P903" s="25" cm="1">
        <f t="array" ref="P903">SUMPRODUCT($B903:$L903,$B$5:$L$5)+SUMPRODUCT($B903:$L903,$B$4:$L$4)*$B$2</f>
        <v>-0.144100494787129</v>
      </c>
      <c r="Q903" s="25" cm="1">
        <f t="array" ref="Q903">SQRT((SUMPRODUCT($B903:$L903,$B$4:$L$4)^2)*($B$3^2)+SUMPRODUCT(($B903:$L903^2),($B$6:$L$6^2)))</f>
        <v>0.89028317876595897</v>
      </c>
      <c r="R903" s="24">
        <f t="shared" si="27"/>
        <v>-0.16185916821080501</v>
      </c>
    </row>
    <row r="904" spans="1:18" x14ac:dyDescent="0.3">
      <c r="A904" s="24">
        <v>867</v>
      </c>
      <c r="B904" s="24">
        <v>1.73159248593344</v>
      </c>
      <c r="C904" s="24">
        <v>0.72128915147004902</v>
      </c>
      <c r="D904" s="24">
        <v>0.26974768985831399</v>
      </c>
      <c r="E904" s="24">
        <v>-0.44663489495312703</v>
      </c>
      <c r="F904" s="24">
        <v>0.531804029596744</v>
      </c>
      <c r="G904" s="24">
        <v>-0.405973902758755</v>
      </c>
      <c r="H904" s="24">
        <v>0.39634542669552097</v>
      </c>
      <c r="I904" s="24">
        <v>1.69571259034369</v>
      </c>
      <c r="J904" s="24">
        <v>1.9356986645551699</v>
      </c>
      <c r="K904" s="24">
        <v>0.483127183639458</v>
      </c>
      <c r="L904" s="24">
        <v>-5.9127084243804902</v>
      </c>
      <c r="M904" s="25" cm="1">
        <f t="array" ref="M904">SUMPRODUCT(B904:L904,$B$2:$L$2)</f>
        <v>-0.12888925452205499</v>
      </c>
      <c r="N904" s="25" cm="1">
        <f t="array" ref="N904">SQRT(MMULT(MMULT((B904:L904*$B$3:$L$3),($B$11:$L$21)),TRANSPOSE(B904:L904*$B$3:$L$3)))</f>
        <v>1.04219151589155</v>
      </c>
      <c r="O904" s="24">
        <f t="shared" si="26"/>
        <v>-0.123671371870453</v>
      </c>
      <c r="P904" s="25" cm="1">
        <f t="array" ref="P904">SUMPRODUCT($B904:$L904,$B$5:$L$5)+SUMPRODUCT($B904:$L904,$B$4:$L$4)*$B$2</f>
        <v>-0.12888925452205699</v>
      </c>
      <c r="Q904" s="25" cm="1">
        <f t="array" ref="Q904">SQRT((SUMPRODUCT($B904:$L904,$B$4:$L$4)^2)*($B$3^2)+SUMPRODUCT(($B904:$L904^2),($B$6:$L$6^2)))</f>
        <v>1.1586354500415299</v>
      </c>
      <c r="R904" s="24">
        <f t="shared" si="27"/>
        <v>-0.11124228463529</v>
      </c>
    </row>
    <row r="905" spans="1:18" x14ac:dyDescent="0.3">
      <c r="A905" s="24">
        <v>868</v>
      </c>
      <c r="B905" s="24">
        <v>9.5482535739785296E-2</v>
      </c>
      <c r="C905" s="24">
        <v>0.16766491857707699</v>
      </c>
      <c r="D905" s="24">
        <v>0.520345279564011</v>
      </c>
      <c r="E905" s="24">
        <v>1.5283135958429801</v>
      </c>
      <c r="F905" s="24">
        <v>0.12599649997412199</v>
      </c>
      <c r="G905" s="24">
        <v>1.45206967734932</v>
      </c>
      <c r="H905" s="24">
        <v>0.69123118971543496</v>
      </c>
      <c r="I905" s="24">
        <v>-0.53904198718200302</v>
      </c>
      <c r="J905" s="24">
        <v>-0.19610227114682999</v>
      </c>
      <c r="K905" s="24">
        <v>1.7522433606080501</v>
      </c>
      <c r="L905" s="24">
        <v>-4.5982027990419496</v>
      </c>
      <c r="M905" s="25" cm="1">
        <f t="array" ref="M905">SUMPRODUCT(B905:L905,$B$2:$L$2)</f>
        <v>-2.6629251182366399E-2</v>
      </c>
      <c r="N905" s="25" cm="1">
        <f t="array" ref="N905">SQRT(MMULT(MMULT((B905:L905*$B$3:$L$3),($B$11:$L$21)),TRANSPOSE(B905:L905*$B$3:$L$3)))</f>
        <v>0.91005854075977899</v>
      </c>
      <c r="O905" s="24">
        <f t="shared" si="26"/>
        <v>-2.92610310103067E-2</v>
      </c>
      <c r="P905" s="25" cm="1">
        <f t="array" ref="P905">SUMPRODUCT($B905:$L905,$B$5:$L$5)+SUMPRODUCT($B905:$L905,$B$4:$L$4)*$B$2</f>
        <v>-2.6629251182368901E-2</v>
      </c>
      <c r="Q905" s="25" cm="1">
        <f t="array" ref="Q905">SQRT((SUMPRODUCT($B905:$L905,$B$4:$L$4)^2)*($B$3^2)+SUMPRODUCT(($B905:$L905^2),($B$6:$L$6^2)))</f>
        <v>0.98674419295924998</v>
      </c>
      <c r="R905" s="24">
        <f t="shared" si="27"/>
        <v>-2.6986985454160801E-2</v>
      </c>
    </row>
    <row r="906" spans="1:18" x14ac:dyDescent="0.3">
      <c r="A906" s="24">
        <v>869</v>
      </c>
      <c r="B906" s="24">
        <v>0.99091070115547197</v>
      </c>
      <c r="C906" s="24">
        <v>-0.247972374752854</v>
      </c>
      <c r="D906" s="24">
        <v>1.6114741169759801</v>
      </c>
      <c r="E906" s="24">
        <v>0.84912313782665505</v>
      </c>
      <c r="F906" s="24">
        <v>0.62088991498208801</v>
      </c>
      <c r="G906" s="24">
        <v>1.4848723033023801</v>
      </c>
      <c r="H906" s="24">
        <v>0.50350690571313605</v>
      </c>
      <c r="I906" s="24">
        <v>1.8846293175556199</v>
      </c>
      <c r="J906" s="24">
        <v>1.6498541065680401</v>
      </c>
      <c r="K906" s="24">
        <v>-0.33090844638193201</v>
      </c>
      <c r="L906" s="24">
        <v>-8.0163796829445797</v>
      </c>
      <c r="M906" s="25" cm="1">
        <f t="array" ref="M906">SUMPRODUCT(B906:L906,$B$2:$L$2)</f>
        <v>4.7006265242471597E-2</v>
      </c>
      <c r="N906" s="25" cm="1">
        <f t="array" ref="N906">SQRT(MMULT(MMULT((B906:L906*$B$3:$L$3),($B$11:$L$21)),TRANSPOSE(B906:L906*$B$3:$L$3)))</f>
        <v>1.6884040757157399</v>
      </c>
      <c r="O906" s="24">
        <f t="shared" si="26"/>
        <v>2.7840649000177801E-2</v>
      </c>
      <c r="P906" s="25" cm="1">
        <f t="array" ref="P906">SUMPRODUCT($B906:$L906,$B$5:$L$5)+SUMPRODUCT($B906:$L906,$B$4:$L$4)*$B$2</f>
        <v>4.7006265242466497E-2</v>
      </c>
      <c r="Q906" s="25" cm="1">
        <f t="array" ref="Q906">SQRT((SUMPRODUCT($B906:$L906,$B$4:$L$4)^2)*($B$3^2)+SUMPRODUCT(($B906:$L906^2),($B$6:$L$6^2)))</f>
        <v>1.7996435236753301</v>
      </c>
      <c r="R906" s="24">
        <f t="shared" si="27"/>
        <v>2.61197646223113E-2</v>
      </c>
    </row>
    <row r="907" spans="1:18" x14ac:dyDescent="0.3">
      <c r="A907" s="24">
        <v>870</v>
      </c>
      <c r="B907" s="24">
        <v>0.62514326348995197</v>
      </c>
      <c r="C907" s="24">
        <v>-0.11241274641024</v>
      </c>
      <c r="D907" s="24">
        <v>0.38043466871979698</v>
      </c>
      <c r="E907" s="24">
        <v>1.3914078890942501</v>
      </c>
      <c r="F907" s="24">
        <v>-0.38310551336670901</v>
      </c>
      <c r="G907" s="24">
        <v>-0.65605623847151795</v>
      </c>
      <c r="H907" s="24">
        <v>0.65199266023398805</v>
      </c>
      <c r="I907" s="24">
        <v>-3.1339658279661703E-2</v>
      </c>
      <c r="J907" s="24">
        <v>-0.40635020069665401</v>
      </c>
      <c r="K907" s="24">
        <v>1.84937724738593</v>
      </c>
      <c r="L907" s="24">
        <v>-2.3090913716991301</v>
      </c>
      <c r="M907" s="25" cm="1">
        <f t="array" ref="M907">SUMPRODUCT(B907:L907,$B$2:$L$2)</f>
        <v>2.43040388941137E-2</v>
      </c>
      <c r="N907" s="25" cm="1">
        <f t="array" ref="N907">SQRT(MMULT(MMULT((B907:L907*$B$3:$L$3),($B$11:$L$21)),TRANSPOSE(B907:L907*$B$3:$L$3)))</f>
        <v>0.61051014335309395</v>
      </c>
      <c r="O907" s="24">
        <f t="shared" si="26"/>
        <v>3.9809394092339002E-2</v>
      </c>
      <c r="P907" s="25" cm="1">
        <f t="array" ref="P907">SUMPRODUCT($B907:$L907,$B$5:$L$5)+SUMPRODUCT($B907:$L907,$B$4:$L$4)*$B$2</f>
        <v>2.43040388941126E-2</v>
      </c>
      <c r="Q907" s="25" cm="1">
        <f t="array" ref="Q907">SQRT((SUMPRODUCT($B907:$L907,$B$4:$L$4)^2)*($B$3^2)+SUMPRODUCT(($B907:$L907^2),($B$6:$L$6^2)))</f>
        <v>0.64130562922551304</v>
      </c>
      <c r="R907" s="24">
        <f t="shared" si="27"/>
        <v>3.7897747636277401E-2</v>
      </c>
    </row>
    <row r="908" spans="1:18" x14ac:dyDescent="0.3">
      <c r="A908" s="24">
        <v>871</v>
      </c>
      <c r="B908" s="24">
        <v>-0.69340354682594096</v>
      </c>
      <c r="C908" s="24">
        <v>-0.54409698366495696</v>
      </c>
      <c r="D908" s="24">
        <v>1.2722546905236201</v>
      </c>
      <c r="E908" s="24">
        <v>-0.69341553890428598</v>
      </c>
      <c r="F908" s="24">
        <v>0.55232781356800598</v>
      </c>
      <c r="G908" s="24">
        <v>0.99606763032990797</v>
      </c>
      <c r="H908" s="24">
        <v>1.5162497787655</v>
      </c>
      <c r="I908" s="24">
        <v>-5.2747440887312997E-3</v>
      </c>
      <c r="J908" s="24">
        <v>-0.13580929102191699</v>
      </c>
      <c r="K908" s="24">
        <v>1.7273035903223399</v>
      </c>
      <c r="L908" s="24">
        <v>-2.9922033990035501</v>
      </c>
      <c r="M908" s="25" cm="1">
        <f t="array" ref="M908">SUMPRODUCT(B908:L908,$B$2:$L$2)</f>
        <v>0.122494211723504</v>
      </c>
      <c r="N908" s="25" cm="1">
        <f t="array" ref="N908">SQRT(MMULT(MMULT((B908:L908*$B$3:$L$3),($B$11:$L$21)),TRANSPOSE(B908:L908*$B$3:$L$3)))</f>
        <v>0.84411291126304799</v>
      </c>
      <c r="O908" s="24">
        <f t="shared" si="26"/>
        <v>0.14511590817893699</v>
      </c>
      <c r="P908" s="25" cm="1">
        <f t="array" ref="P908">SUMPRODUCT($B908:$L908,$B$5:$L$5)+SUMPRODUCT($B908:$L908,$B$4:$L$4)*$B$2</f>
        <v>0.122494211723502</v>
      </c>
      <c r="Q908" s="25" cm="1">
        <f t="array" ref="Q908">SQRT((SUMPRODUCT($B908:$L908,$B$4:$L$4)^2)*($B$3^2)+SUMPRODUCT(($B908:$L908^2),($B$6:$L$6^2)))</f>
        <v>1.01280506192196</v>
      </c>
      <c r="R908" s="24">
        <f t="shared" si="27"/>
        <v>0.120945497143399</v>
      </c>
    </row>
    <row r="909" spans="1:18" x14ac:dyDescent="0.3">
      <c r="A909" s="24">
        <v>872</v>
      </c>
      <c r="B909" s="24">
        <v>1.22968638342225</v>
      </c>
      <c r="C909" s="24">
        <v>0.52055192957587904</v>
      </c>
      <c r="D909" s="24">
        <v>0.63458719936381203</v>
      </c>
      <c r="E909" s="24">
        <v>-0.15644068121118901</v>
      </c>
      <c r="F909" s="24">
        <v>0.92483770308120195</v>
      </c>
      <c r="G909" s="24">
        <v>-0.420936706667764</v>
      </c>
      <c r="H909" s="24">
        <v>1.99593172572917</v>
      </c>
      <c r="I909" s="24">
        <v>-0.43009784524469302</v>
      </c>
      <c r="J909" s="24">
        <v>0.31392390256067998</v>
      </c>
      <c r="K909" s="24">
        <v>-0.23404506128900501</v>
      </c>
      <c r="L909" s="24">
        <v>-3.3779985493203499</v>
      </c>
      <c r="M909" s="25" cm="1">
        <f t="array" ref="M909">SUMPRODUCT(B909:L909,$B$2:$L$2)</f>
        <v>1.5680028323269101E-2</v>
      </c>
      <c r="N909" s="25" cm="1">
        <f t="array" ref="N909">SQRT(MMULT(MMULT((B909:L909*$B$3:$L$3),($B$11:$L$21)),TRANSPOSE(B909:L909*$B$3:$L$3)))</f>
        <v>0.732589156513624</v>
      </c>
      <c r="O909" s="24">
        <f t="shared" si="26"/>
        <v>2.1403576866862201E-2</v>
      </c>
      <c r="P909" s="25" cm="1">
        <f t="array" ref="P909">SUMPRODUCT($B909:$L909,$B$5:$L$5)+SUMPRODUCT($B909:$L909,$B$4:$L$4)*$B$2</f>
        <v>1.5680028323268799E-2</v>
      </c>
      <c r="Q909" s="25" cm="1">
        <f t="array" ref="Q909">SQRT((SUMPRODUCT($B909:$L909,$B$4:$L$4)^2)*($B$3^2)+SUMPRODUCT(($B909:$L909^2),($B$6:$L$6^2)))</f>
        <v>0.84384856609539904</v>
      </c>
      <c r="R909" s="24">
        <f t="shared" si="27"/>
        <v>1.85815665905819E-2</v>
      </c>
    </row>
    <row r="910" spans="1:18" x14ac:dyDescent="0.3">
      <c r="A910" s="24">
        <v>873</v>
      </c>
      <c r="B910" s="24">
        <v>4.3189541822030698E-4</v>
      </c>
      <c r="C910" s="24">
        <v>1.25752031388828</v>
      </c>
      <c r="D910" s="24">
        <v>-0.99891496084694897</v>
      </c>
      <c r="E910" s="24">
        <v>0.74288503681322005</v>
      </c>
      <c r="F910" s="24">
        <v>1.29246909366344</v>
      </c>
      <c r="G910" s="24">
        <v>0.19534172693778701</v>
      </c>
      <c r="H910" s="24">
        <v>1.08701717620594</v>
      </c>
      <c r="I910" s="24">
        <v>0.77610938667280005</v>
      </c>
      <c r="J910" s="24">
        <v>1.6674183689964499</v>
      </c>
      <c r="K910" s="24">
        <v>1.0757735478279</v>
      </c>
      <c r="L910" s="24">
        <v>-6.09605158557709</v>
      </c>
      <c r="M910" s="25" cm="1">
        <f t="array" ref="M910">SUMPRODUCT(B910:L910,$B$2:$L$2)</f>
        <v>-0.32170152180692402</v>
      </c>
      <c r="N910" s="25" cm="1">
        <f t="array" ref="N910">SQRT(MMULT(MMULT((B910:L910*$B$3:$L$3),($B$11:$L$21)),TRANSPOSE(B910:L910*$B$3:$L$3)))</f>
        <v>1.3114433128919101</v>
      </c>
      <c r="O910" s="24">
        <f t="shared" si="26"/>
        <v>-0.24530341391388699</v>
      </c>
      <c r="P910" s="25" cm="1">
        <f t="array" ref="P910">SUMPRODUCT($B910:$L910,$B$5:$L$5)+SUMPRODUCT($B910:$L910,$B$4:$L$4)*$B$2</f>
        <v>-0.32170152180692602</v>
      </c>
      <c r="Q910" s="25" cm="1">
        <f t="array" ref="Q910">SQRT((SUMPRODUCT($B910:$L910,$B$4:$L$4)^2)*($B$3^2)+SUMPRODUCT(($B910:$L910^2),($B$6:$L$6^2)))</f>
        <v>1.28282619676434</v>
      </c>
      <c r="R910" s="24">
        <f t="shared" si="27"/>
        <v>-0.25077560983580599</v>
      </c>
    </row>
    <row r="911" spans="1:18" x14ac:dyDescent="0.3">
      <c r="A911" s="24">
        <v>874</v>
      </c>
      <c r="B911" s="24">
        <v>1.7411837557035501</v>
      </c>
      <c r="C911" s="24">
        <v>0.21385492999508099</v>
      </c>
      <c r="D911" s="24">
        <v>-0.83218506203878595</v>
      </c>
      <c r="E911" s="24">
        <v>1.4908555720935499</v>
      </c>
      <c r="F911" s="24">
        <v>1.23915453431518</v>
      </c>
      <c r="G911" s="24">
        <v>0.58509912803188302</v>
      </c>
      <c r="H911" s="24">
        <v>1.40747918424065</v>
      </c>
      <c r="I911" s="24">
        <v>-0.83273540151629599</v>
      </c>
      <c r="J911" s="24">
        <v>1.56777225430481</v>
      </c>
      <c r="K911" s="24">
        <v>-0.312668754489419</v>
      </c>
      <c r="L911" s="24">
        <v>-5.2678101406402096</v>
      </c>
      <c r="M911" s="25" cm="1">
        <f t="array" ref="M911">SUMPRODUCT(B911:L911,$B$2:$L$2)</f>
        <v>-0.33361656478161</v>
      </c>
      <c r="N911" s="25" cm="1">
        <f t="array" ref="N911">SQRT(MMULT(MMULT((B911:L911*$B$3:$L$3),($B$11:$L$21)),TRANSPOSE(B911:L911*$B$3:$L$3)))</f>
        <v>1.15738301254245</v>
      </c>
      <c r="O911" s="24">
        <f t="shared" si="26"/>
        <v>-0.28825078748023703</v>
      </c>
      <c r="P911" s="25" cm="1">
        <f t="array" ref="P911">SUMPRODUCT($B911:$L911,$B$5:$L$5)+SUMPRODUCT($B911:$L911,$B$4:$L$4)*$B$2</f>
        <v>-0.333616564781613</v>
      </c>
      <c r="Q911" s="25" cm="1">
        <f t="array" ref="Q911">SQRT((SUMPRODUCT($B911:$L911,$B$4:$L$4)^2)*($B$3^2)+SUMPRODUCT(($B911:$L911^2),($B$6:$L$6^2)))</f>
        <v>1.1392340649695001</v>
      </c>
      <c r="R911" s="24">
        <f t="shared" si="27"/>
        <v>-0.29284286262151399</v>
      </c>
    </row>
    <row r="912" spans="1:18" x14ac:dyDescent="0.3">
      <c r="A912" s="24">
        <v>875</v>
      </c>
      <c r="B912" s="24">
        <v>0.35815865020489501</v>
      </c>
      <c r="C912" s="24">
        <v>-0.31431458321580003</v>
      </c>
      <c r="D912" s="24">
        <v>-3.9656374190427703E-2</v>
      </c>
      <c r="E912" s="24">
        <v>0.4051415903667</v>
      </c>
      <c r="F912" s="24">
        <v>0.64871052633796999</v>
      </c>
      <c r="G912" s="24">
        <v>1.57298660194034</v>
      </c>
      <c r="H912" s="24">
        <v>0.53546333572402205</v>
      </c>
      <c r="I912" s="24">
        <v>-0.66316856996179596</v>
      </c>
      <c r="J912" s="24">
        <v>1.6372574104501401</v>
      </c>
      <c r="K912" s="24">
        <v>0.40215819641874401</v>
      </c>
      <c r="L912" s="24">
        <v>-3.5427367840747799</v>
      </c>
      <c r="M912" s="25" cm="1">
        <f t="array" ref="M912">SUMPRODUCT(B912:L912,$B$2:$L$2)</f>
        <v>-0.130326052409687</v>
      </c>
      <c r="N912" s="25" cm="1">
        <f t="array" ref="N912">SQRT(MMULT(MMULT((B912:L912*$B$3:$L$3),($B$11:$L$21)),TRANSPOSE(B912:L912*$B$3:$L$3)))</f>
        <v>0.63112629954954003</v>
      </c>
      <c r="O912" s="24">
        <f t="shared" si="26"/>
        <v>-0.206497578222783</v>
      </c>
      <c r="P912" s="25" cm="1">
        <f t="array" ref="P912">SUMPRODUCT($B912:$L912,$B$5:$L$5)+SUMPRODUCT($B912:$L912,$B$4:$L$4)*$B$2</f>
        <v>-0.130326052409689</v>
      </c>
      <c r="Q912" s="25" cm="1">
        <f t="array" ref="Q912">SQRT((SUMPRODUCT($B912:$L912,$B$4:$L$4)^2)*($B$3^2)+SUMPRODUCT(($B912:$L912^2),($B$6:$L$6^2)))</f>
        <v>0.72670325963749705</v>
      </c>
      <c r="R912" s="24">
        <f t="shared" si="27"/>
        <v>-0.179338747530457</v>
      </c>
    </row>
    <row r="913" spans="1:18" x14ac:dyDescent="0.3">
      <c r="A913" s="24">
        <v>876</v>
      </c>
      <c r="B913" s="24">
        <v>0.257616579845175</v>
      </c>
      <c r="C913" s="24">
        <v>-0.97994803763193605</v>
      </c>
      <c r="D913" s="24">
        <v>-0.230000167823946</v>
      </c>
      <c r="E913" s="24">
        <v>1.00289811538341</v>
      </c>
      <c r="F913" s="24">
        <v>-0.31160744109466598</v>
      </c>
      <c r="G913" s="24">
        <v>0.15538525340366999</v>
      </c>
      <c r="H913" s="24">
        <v>0.74103019965404104</v>
      </c>
      <c r="I913" s="24">
        <v>1.26373426700865</v>
      </c>
      <c r="J913" s="24">
        <v>0.49069126418030701</v>
      </c>
      <c r="K913" s="24">
        <v>-0.87171013778890105</v>
      </c>
      <c r="L913" s="24">
        <v>-0.51808989513580495</v>
      </c>
      <c r="M913" s="25" cm="1">
        <f t="array" ref="M913">SUMPRODUCT(B913:L913,$B$2:$L$2)</f>
        <v>-1.5033994701494901E-2</v>
      </c>
      <c r="N913" s="25" cm="1">
        <f t="array" ref="N913">SQRT(MMULT(MMULT((B913:L913*$B$3:$L$3),($B$11:$L$21)),TRANSPOSE(B913:L913*$B$3:$L$3)))</f>
        <v>0.65128236982459398</v>
      </c>
      <c r="O913" s="24">
        <f t="shared" si="26"/>
        <v>-2.30836813616556E-2</v>
      </c>
      <c r="P913" s="25" cm="1">
        <f t="array" ref="P913">SUMPRODUCT($B913:$L913,$B$5:$L$5)+SUMPRODUCT($B913:$L913,$B$4:$L$4)*$B$2</f>
        <v>-1.5033994701497201E-2</v>
      </c>
      <c r="Q913" s="25" cm="1">
        <f t="array" ref="Q913">SQRT((SUMPRODUCT($B913:$L913,$B$4:$L$4)^2)*($B$3^2)+SUMPRODUCT(($B913:$L913^2),($B$6:$L$6^2)))</f>
        <v>0.56203380800740799</v>
      </c>
      <c r="R913" s="24">
        <f t="shared" si="27"/>
        <v>-2.6749271106657299E-2</v>
      </c>
    </row>
    <row r="914" spans="1:18" x14ac:dyDescent="0.3">
      <c r="A914" s="24">
        <v>877</v>
      </c>
      <c r="B914" s="24">
        <v>1.3564140745763</v>
      </c>
      <c r="C914" s="24">
        <v>-0.88414511734766899</v>
      </c>
      <c r="D914" s="24">
        <v>-0.143255654982889</v>
      </c>
      <c r="E914" s="24">
        <v>0.39565597523368301</v>
      </c>
      <c r="F914" s="24">
        <v>0.98415271871275301</v>
      </c>
      <c r="G914" s="24">
        <v>-0.74908293120658398</v>
      </c>
      <c r="H914" s="24">
        <v>1.5202355336746201</v>
      </c>
      <c r="I914" s="24">
        <v>1.76219478361892</v>
      </c>
      <c r="J914" s="24">
        <v>0.2041052514658</v>
      </c>
      <c r="K914" s="24">
        <v>1.6428221670424299</v>
      </c>
      <c r="L914" s="24">
        <v>-5.0890968007873703</v>
      </c>
      <c r="M914" s="25" cm="1">
        <f t="array" ref="M914">SUMPRODUCT(B914:L914,$B$2:$L$2)</f>
        <v>-0.21226020404760201</v>
      </c>
      <c r="N914" s="25" cm="1">
        <f t="array" ref="N914">SQRT(MMULT(MMULT((B914:L914*$B$3:$L$3),($B$11:$L$21)),TRANSPOSE(B914:L914*$B$3:$L$3)))</f>
        <v>1.02498025705441</v>
      </c>
      <c r="O914" s="24">
        <f t="shared" si="26"/>
        <v>-0.20708711468999</v>
      </c>
      <c r="P914" s="25" cm="1">
        <f t="array" ref="P914">SUMPRODUCT($B914:$L914,$B$5:$L$5)+SUMPRODUCT($B914:$L914,$B$4:$L$4)*$B$2</f>
        <v>-0.21226020404760501</v>
      </c>
      <c r="Q914" s="25" cm="1">
        <f t="array" ref="Q914">SQRT((SUMPRODUCT($B914:$L914,$B$4:$L$4)^2)*($B$3^2)+SUMPRODUCT(($B914:$L914^2),($B$6:$L$6^2)))</f>
        <v>1.0625834937010901</v>
      </c>
      <c r="R914" s="24">
        <f t="shared" si="27"/>
        <v>-0.199758612199292</v>
      </c>
    </row>
    <row r="915" spans="1:18" x14ac:dyDescent="0.3">
      <c r="A915" s="24">
        <v>878</v>
      </c>
      <c r="B915" s="24">
        <v>1.27044316997341</v>
      </c>
      <c r="C915" s="24">
        <v>1.9287572076222099</v>
      </c>
      <c r="D915" s="24">
        <v>-1.34419794984455E-2</v>
      </c>
      <c r="E915" s="24">
        <v>-0.75056172727843296</v>
      </c>
      <c r="F915" s="24">
        <v>1.7502882762171601</v>
      </c>
      <c r="G915" s="24">
        <v>-0.120371239209243</v>
      </c>
      <c r="H915" s="24">
        <v>1.4593573182842401</v>
      </c>
      <c r="I915" s="24">
        <v>-1.55820410953051E-2</v>
      </c>
      <c r="J915" s="24">
        <v>0.67607250565986299</v>
      </c>
      <c r="K915" s="24">
        <v>1.56505265537713</v>
      </c>
      <c r="L915" s="24">
        <v>-6.75001414605258</v>
      </c>
      <c r="M915" s="25" cm="1">
        <f t="array" ref="M915">SUMPRODUCT(B915:L915,$B$2:$L$2)</f>
        <v>-0.18028876002175701</v>
      </c>
      <c r="N915" s="25" cm="1">
        <f t="array" ref="N915">SQRT(MMULT(MMULT((B915:L915*$B$3:$L$3),($B$11:$L$21)),TRANSPOSE(B915:L915*$B$3:$L$3)))</f>
        <v>1.22111272052284</v>
      </c>
      <c r="O915" s="24">
        <f t="shared" si="26"/>
        <v>-0.147643011977275</v>
      </c>
      <c r="P915" s="25" cm="1">
        <f t="array" ref="P915">SUMPRODUCT($B915:$L915,$B$5:$L$5)+SUMPRODUCT($B915:$L915,$B$4:$L$4)*$B$2</f>
        <v>-0.180288760021758</v>
      </c>
      <c r="Q915" s="25" cm="1">
        <f t="array" ref="Q915">SQRT((SUMPRODUCT($B915:$L915,$B$4:$L$4)^2)*($B$3^2)+SUMPRODUCT(($B915:$L915^2),($B$6:$L$6^2)))</f>
        <v>1.33129686270797</v>
      </c>
      <c r="R915" s="24">
        <f t="shared" si="27"/>
        <v>-0.13542340936268299</v>
      </c>
    </row>
    <row r="916" spans="1:18" x14ac:dyDescent="0.3">
      <c r="A916" s="24">
        <v>879</v>
      </c>
      <c r="B916" s="24">
        <v>0.77998845687291396</v>
      </c>
      <c r="C916" s="24">
        <v>1.9206078427443001</v>
      </c>
      <c r="D916" s="24">
        <v>0.76947793217997196</v>
      </c>
      <c r="E916" s="24">
        <v>1.3547574632514501</v>
      </c>
      <c r="F916" s="24">
        <v>-0.59361708011326197</v>
      </c>
      <c r="G916" s="24">
        <v>-0.94402283686775801</v>
      </c>
      <c r="H916" s="24">
        <v>1.6792987731912501</v>
      </c>
      <c r="I916" s="24">
        <v>0.31897260182128501</v>
      </c>
      <c r="J916" s="24">
        <v>-0.63915067954110305</v>
      </c>
      <c r="K916" s="24">
        <v>1.18840322569737</v>
      </c>
      <c r="L916" s="24">
        <v>-4.8347156992364102</v>
      </c>
      <c r="M916" s="25" cm="1">
        <f t="array" ref="M916">SUMPRODUCT(B916:L916,$B$2:$L$2)</f>
        <v>3.92876474253403E-2</v>
      </c>
      <c r="N916" s="25" cm="1">
        <f t="array" ref="N916">SQRT(MMULT(MMULT((B916:L916*$B$3:$L$3),($B$11:$L$21)),TRANSPOSE(B916:L916*$B$3:$L$3)))</f>
        <v>1.2271333436171501</v>
      </c>
      <c r="O916" s="24">
        <f t="shared" si="26"/>
        <v>3.2015793254818098E-2</v>
      </c>
      <c r="P916" s="25" cm="1">
        <f t="array" ref="P916">SUMPRODUCT($B916:$L916,$B$5:$L$5)+SUMPRODUCT($B916:$L916,$B$4:$L$4)*$B$2</f>
        <v>3.9287647425340001E-2</v>
      </c>
      <c r="Q916" s="25" cm="1">
        <f t="array" ref="Q916">SQRT((SUMPRODUCT($B916:$L916,$B$4:$L$4)^2)*($B$3^2)+SUMPRODUCT(($B916:$L916^2),($B$6:$L$6^2)))</f>
        <v>1.2363026473302501</v>
      </c>
      <c r="R916" s="24">
        <f t="shared" si="27"/>
        <v>3.17783412582512E-2</v>
      </c>
    </row>
    <row r="917" spans="1:18" x14ac:dyDescent="0.3">
      <c r="A917" s="24">
        <v>880</v>
      </c>
      <c r="B917" s="24">
        <v>1.25972786628811</v>
      </c>
      <c r="C917" s="24">
        <v>1.88308643113075</v>
      </c>
      <c r="D917" s="24">
        <v>1.31184058725174</v>
      </c>
      <c r="E917" s="24">
        <v>1.33135761352011</v>
      </c>
      <c r="F917" s="24">
        <v>-0.51897297772984197</v>
      </c>
      <c r="G917" s="24">
        <v>1.92921227649412</v>
      </c>
      <c r="H917" s="24">
        <v>-0.38218230642175799</v>
      </c>
      <c r="I917" s="24">
        <v>0.83498941377062197</v>
      </c>
      <c r="J917" s="24">
        <v>1.6647875683125499</v>
      </c>
      <c r="K917" s="24">
        <v>0.49290355417069698</v>
      </c>
      <c r="L917" s="24">
        <v>-8.8067500267870997</v>
      </c>
      <c r="M917" s="25" cm="1">
        <f t="array" ref="M917">SUMPRODUCT(B917:L917,$B$2:$L$2)</f>
        <v>1.5647185569531701E-3</v>
      </c>
      <c r="N917" s="25" cm="1">
        <f t="array" ref="N917">SQRT(MMULT(MMULT((B917:L917*$B$3:$L$3),($B$11:$L$21)),TRANSPOSE(B917:L917*$B$3:$L$3)))</f>
        <v>1.74567174164679</v>
      </c>
      <c r="O917" s="24">
        <f t="shared" si="26"/>
        <v>8.9634180334332702E-4</v>
      </c>
      <c r="P917" s="25" cm="1">
        <f t="array" ref="P917">SUMPRODUCT($B917:$L917,$B$5:$L$5)+SUMPRODUCT($B917:$L917,$B$4:$L$4)*$B$2</f>
        <v>1.5647185569493999E-3</v>
      </c>
      <c r="Q917" s="25" cm="1">
        <f t="array" ref="Q917">SQRT((SUMPRODUCT($B917:$L917,$B$4:$L$4)^2)*($B$3^2)+SUMPRODUCT(($B917:$L917^2),($B$6:$L$6^2)))</f>
        <v>1.86955599526</v>
      </c>
      <c r="R917" s="24">
        <f t="shared" si="27"/>
        <v>8.3694661241306804E-4</v>
      </c>
    </row>
    <row r="918" spans="1:18" x14ac:dyDescent="0.3">
      <c r="A918" s="24">
        <v>881</v>
      </c>
      <c r="B918" s="24">
        <v>-0.92517670531805496</v>
      </c>
      <c r="C918" s="24">
        <v>0.234250891497463</v>
      </c>
      <c r="D918" s="24">
        <v>0.43879161786865201</v>
      </c>
      <c r="E918" s="24">
        <v>-7.9658028224343799E-2</v>
      </c>
      <c r="F918" s="24">
        <v>-0.81270633129609304</v>
      </c>
      <c r="G918" s="24">
        <v>1.3253992876771701</v>
      </c>
      <c r="H918" s="24">
        <v>1.9173537733910699</v>
      </c>
      <c r="I918" s="24">
        <v>-1.28135462522321E-2</v>
      </c>
      <c r="J918" s="24">
        <v>0.161161077014847</v>
      </c>
      <c r="K918" s="24">
        <v>0.76776350346921796</v>
      </c>
      <c r="L918" s="24">
        <v>-2.0143655398277001</v>
      </c>
      <c r="M918" s="25" cm="1">
        <f t="array" ref="M918">SUMPRODUCT(B918:L918,$B$2:$L$2)</f>
        <v>-1.25985159239337E-2</v>
      </c>
      <c r="N918" s="25" cm="1">
        <f t="array" ref="N918">SQRT(MMULT(MMULT((B918:L918*$B$3:$L$3),($B$11:$L$21)),TRANSPOSE(B918:L918*$B$3:$L$3)))</f>
        <v>0.61745664247913401</v>
      </c>
      <c r="O918" s="24">
        <f t="shared" si="26"/>
        <v>-2.0403887588527202E-2</v>
      </c>
      <c r="P918" s="25" cm="1">
        <f t="array" ref="P918">SUMPRODUCT($B918:$L918,$B$5:$L$5)+SUMPRODUCT($B918:$L918,$B$4:$L$4)*$B$2</f>
        <v>-1.25985159239346E-2</v>
      </c>
      <c r="Q918" s="25" cm="1">
        <f t="array" ref="Q918">SQRT((SUMPRODUCT($B918:$L918,$B$4:$L$4)^2)*($B$3^2)+SUMPRODUCT(($B918:$L918^2),($B$6:$L$6^2)))</f>
        <v>0.62318815136913897</v>
      </c>
      <c r="R918" s="24">
        <f t="shared" si="27"/>
        <v>-2.0216231480421801E-2</v>
      </c>
    </row>
    <row r="919" spans="1:18" x14ac:dyDescent="0.3">
      <c r="A919" s="24">
        <v>882</v>
      </c>
      <c r="B919" s="24">
        <v>-2.4595564249643199E-2</v>
      </c>
      <c r="C919" s="24">
        <v>-0.40783791122847302</v>
      </c>
      <c r="D919" s="24">
        <v>0.59518102386114402</v>
      </c>
      <c r="E919" s="24">
        <v>1.5673041074585901</v>
      </c>
      <c r="F919" s="24">
        <v>0.93785236760940105</v>
      </c>
      <c r="G919" s="24">
        <v>-0.360413872945481</v>
      </c>
      <c r="H919" s="24">
        <v>1.1327618773477399</v>
      </c>
      <c r="I919" s="24">
        <v>1.4785355607016399</v>
      </c>
      <c r="J919" s="24">
        <v>-0.497540794637577</v>
      </c>
      <c r="K919" s="24">
        <v>0.90132585741356297</v>
      </c>
      <c r="L919" s="24">
        <v>-4.3225726513309102</v>
      </c>
      <c r="M919" s="25" cm="1">
        <f t="array" ref="M919">SUMPRODUCT(B919:L919,$B$2:$L$2)</f>
        <v>5.5317220771797203E-2</v>
      </c>
      <c r="N919" s="25" cm="1">
        <f t="array" ref="N919">SQRT(MMULT(MMULT((B919:L919*$B$3:$L$3),($B$11:$L$21)),TRANSPOSE(B919:L919*$B$3:$L$3)))</f>
        <v>1.0494362677790401</v>
      </c>
      <c r="O919" s="24">
        <f t="shared" si="26"/>
        <v>5.2711367493394397E-2</v>
      </c>
      <c r="P919" s="25" cm="1">
        <f t="array" ref="P919">SUMPRODUCT($B919:$L919,$B$5:$L$5)+SUMPRODUCT($B919:$L919,$B$4:$L$4)*$B$2</f>
        <v>5.5317220771794101E-2</v>
      </c>
      <c r="Q919" s="25" cm="1">
        <f t="array" ref="Q919">SQRT((SUMPRODUCT($B919:$L919,$B$4:$L$4)^2)*($B$3^2)+SUMPRODUCT(($B919:$L919^2),($B$6:$L$6^2)))</f>
        <v>1.0468853090108501</v>
      </c>
      <c r="R919" s="24">
        <f t="shared" si="27"/>
        <v>5.2839809954025103E-2</v>
      </c>
    </row>
    <row r="920" spans="1:18" x14ac:dyDescent="0.3">
      <c r="A920" s="24">
        <v>883</v>
      </c>
      <c r="B920" s="24">
        <v>1.1603640345519299</v>
      </c>
      <c r="C920" s="24">
        <v>6.7987153087371202E-2</v>
      </c>
      <c r="D920" s="24">
        <v>-0.47621418667197402</v>
      </c>
      <c r="E920" s="24">
        <v>1.2909255821519801</v>
      </c>
      <c r="F920" s="24">
        <v>1.9113868371234299</v>
      </c>
      <c r="G920" s="24">
        <v>-0.52180377924674803</v>
      </c>
      <c r="H920" s="24">
        <v>-6.7505992432636899E-2</v>
      </c>
      <c r="I920" s="24">
        <v>0.50891335972153395</v>
      </c>
      <c r="J920" s="24">
        <v>1.78025836706975</v>
      </c>
      <c r="K920" s="24">
        <v>-0.77175424642692703</v>
      </c>
      <c r="L920" s="24">
        <v>-3.8825571289277101</v>
      </c>
      <c r="M920" s="25" cm="1">
        <f t="array" ref="M920">SUMPRODUCT(B920:L920,$B$2:$L$2)</f>
        <v>-9.4554556748384894E-2</v>
      </c>
      <c r="N920" s="25" cm="1">
        <f t="array" ref="N920">SQRT(MMULT(MMULT((B920:L920*$B$3:$L$3),($B$11:$L$21)),TRANSPOSE(B920:L920*$B$3:$L$3)))</f>
        <v>0.90875534993979901</v>
      </c>
      <c r="O920" s="24">
        <f t="shared" si="26"/>
        <v>-0.10404841826202001</v>
      </c>
      <c r="P920" s="25" cm="1">
        <f t="array" ref="P920">SUMPRODUCT($B920:$L920,$B$5:$L$5)+SUMPRODUCT($B920:$L920,$B$4:$L$4)*$B$2</f>
        <v>-9.45545567483871E-2</v>
      </c>
      <c r="Q920" s="25" cm="1">
        <f t="array" ref="Q920">SQRT((SUMPRODUCT($B920:$L920,$B$4:$L$4)^2)*($B$3^2)+SUMPRODUCT(($B920:$L920^2),($B$6:$L$6^2)))</f>
        <v>0.90369797153076503</v>
      </c>
      <c r="R920" s="24">
        <f t="shared" si="27"/>
        <v>-0.104630705973836</v>
      </c>
    </row>
    <row r="921" spans="1:18" x14ac:dyDescent="0.3">
      <c r="A921" s="24">
        <v>884</v>
      </c>
      <c r="B921" s="24">
        <v>-0.92028005161833004</v>
      </c>
      <c r="C921" s="24">
        <v>-0.78908542737064502</v>
      </c>
      <c r="D921" s="24">
        <v>-0.57791929547059795</v>
      </c>
      <c r="E921" s="24">
        <v>0.93790058479748195</v>
      </c>
      <c r="F921" s="24">
        <v>-0.114501843342616</v>
      </c>
      <c r="G921" s="24">
        <v>0.52322668657436</v>
      </c>
      <c r="H921" s="24">
        <v>-0.67747741829899899</v>
      </c>
      <c r="I921" s="24">
        <v>1.3238496989172499</v>
      </c>
      <c r="J921" s="24">
        <v>0.54382443510498601</v>
      </c>
      <c r="K921" s="24">
        <v>0.33145778944107102</v>
      </c>
      <c r="L921" s="24">
        <v>0.41900484126604398</v>
      </c>
      <c r="M921" s="25" cm="1">
        <f t="array" ref="M921">SUMPRODUCT(B921:L921,$B$2:$L$2)</f>
        <v>2.9396132404304401E-2</v>
      </c>
      <c r="N921" s="25" cm="1">
        <f t="array" ref="N921">SQRT(MMULT(MMULT((B921:L921*$B$3:$L$3),($B$11:$L$21)),TRANSPOSE(B921:L921*$B$3:$L$3)))</f>
        <v>0.59715947691746896</v>
      </c>
      <c r="O921" s="24">
        <f t="shared" si="26"/>
        <v>4.9226602843258797E-2</v>
      </c>
      <c r="P921" s="25" cm="1">
        <f t="array" ref="P921">SUMPRODUCT($B921:$L921,$B$5:$L$5)+SUMPRODUCT($B921:$L921,$B$4:$L$4)*$B$2</f>
        <v>2.9396132404302701E-2</v>
      </c>
      <c r="Q921" s="25" cm="1">
        <f t="array" ref="Q921">SQRT((SUMPRODUCT($B921:$L921,$B$4:$L$4)^2)*($B$3^2)+SUMPRODUCT(($B921:$L921^2),($B$6:$L$6^2)))</f>
        <v>0.60119834068585598</v>
      </c>
      <c r="R921" s="24">
        <f t="shared" si="27"/>
        <v>4.8895897435057997E-2</v>
      </c>
    </row>
    <row r="922" spans="1:18" x14ac:dyDescent="0.3">
      <c r="A922" s="24">
        <v>885</v>
      </c>
      <c r="B922" s="24">
        <v>9.4928482488923993E-2</v>
      </c>
      <c r="C922" s="24">
        <v>0.64706446872742396</v>
      </c>
      <c r="D922" s="24">
        <v>0.49224480239916102</v>
      </c>
      <c r="E922" s="24">
        <v>0.47486261863797002</v>
      </c>
      <c r="F922" s="24">
        <v>0.27400030808814702</v>
      </c>
      <c r="G922" s="24">
        <v>0.44657836968848202</v>
      </c>
      <c r="H922" s="24">
        <v>-0.44973363323320997</v>
      </c>
      <c r="I922" s="24">
        <v>0.677690717536507</v>
      </c>
      <c r="J922" s="24">
        <v>1.7658054147449</v>
      </c>
      <c r="K922" s="24">
        <v>-6.6676505198436598E-2</v>
      </c>
      <c r="L922" s="24">
        <v>-3.3567650438798702</v>
      </c>
      <c r="M922" s="25" cm="1">
        <f t="array" ref="M922">SUMPRODUCT(B922:L922,$B$2:$L$2)</f>
        <v>7.5699639257679599E-2</v>
      </c>
      <c r="N922" s="25" cm="1">
        <f t="array" ref="N922">SQRT(MMULT(MMULT((B922:L922*$B$3:$L$3),($B$11:$L$21)),TRANSPOSE(B922:L922*$B$3:$L$3)))</f>
        <v>0.68059577027319496</v>
      </c>
      <c r="O922" s="24">
        <f t="shared" si="26"/>
        <v>0.111225550560347</v>
      </c>
      <c r="P922" s="25" cm="1">
        <f t="array" ref="P922">SUMPRODUCT($B922:$L922,$B$5:$L$5)+SUMPRODUCT($B922:$L922,$B$4:$L$4)*$B$2</f>
        <v>7.5699639257678294E-2</v>
      </c>
      <c r="Q922" s="25" cm="1">
        <f t="array" ref="Q922">SQRT((SUMPRODUCT($B922:$L922,$B$4:$L$4)^2)*($B$3^2)+SUMPRODUCT(($B922:$L922^2),($B$6:$L$6^2)))</f>
        <v>0.77048618941952796</v>
      </c>
      <c r="R922" s="24">
        <f t="shared" si="27"/>
        <v>9.8249183823410496E-2</v>
      </c>
    </row>
    <row r="923" spans="1:18" x14ac:dyDescent="0.3">
      <c r="A923" s="24">
        <v>886</v>
      </c>
      <c r="B923" s="24">
        <v>0.43403116745766301</v>
      </c>
      <c r="C923" s="24">
        <v>-0.991549835510393</v>
      </c>
      <c r="D923" s="24">
        <v>-3.9897906151805697E-2</v>
      </c>
      <c r="E923" s="24">
        <v>7.7997405278817905E-2</v>
      </c>
      <c r="F923" s="24">
        <v>1.6422671913568501</v>
      </c>
      <c r="G923" s="24">
        <v>3.5309409054418198E-3</v>
      </c>
      <c r="H923" s="24">
        <v>0.40687477562765301</v>
      </c>
      <c r="I923" s="24">
        <v>-0.399948851931204</v>
      </c>
      <c r="J923" s="24">
        <v>0.59829142656732304</v>
      </c>
      <c r="K923" s="24">
        <v>1.0200948193830801</v>
      </c>
      <c r="L923" s="24">
        <v>-1.7516911329834199</v>
      </c>
      <c r="M923" s="25" cm="1">
        <f t="array" ref="M923">SUMPRODUCT(B923:L923,$B$2:$L$2)</f>
        <v>-1.8292586025977602E-2</v>
      </c>
      <c r="N923" s="25" cm="1">
        <f t="array" ref="N923">SQRT(MMULT(MMULT((B923:L923*$B$3:$L$3),($B$11:$L$21)),TRANSPOSE(B923:L923*$B$3:$L$3)))</f>
        <v>0.50237988565321301</v>
      </c>
      <c r="O923" s="24">
        <f t="shared" si="26"/>
        <v>-3.6411859925866499E-2</v>
      </c>
      <c r="P923" s="25" cm="1">
        <f t="array" ref="P923">SUMPRODUCT($B923:$L923,$B$5:$L$5)+SUMPRODUCT($B923:$L923,$B$4:$L$4)*$B$2</f>
        <v>-1.8292586025979E-2</v>
      </c>
      <c r="Q923" s="25" cm="1">
        <f t="array" ref="Q923">SQRT((SUMPRODUCT($B923:$L923,$B$4:$L$4)^2)*($B$3^2)+SUMPRODUCT(($B923:$L923^2),($B$6:$L$6^2)))</f>
        <v>0.53179589144121797</v>
      </c>
      <c r="R923" s="24">
        <f t="shared" si="27"/>
        <v>-3.4397757335816001E-2</v>
      </c>
    </row>
    <row r="924" spans="1:18" x14ac:dyDescent="0.3">
      <c r="A924" s="24">
        <v>887</v>
      </c>
      <c r="B924" s="24">
        <v>1.9824582207511801</v>
      </c>
      <c r="C924" s="24">
        <v>0.43320451707243501</v>
      </c>
      <c r="D924" s="24">
        <v>0.97520795430858898</v>
      </c>
      <c r="E924" s="24">
        <v>-0.72621347441759998</v>
      </c>
      <c r="F924" s="24">
        <v>0.28894147491112498</v>
      </c>
      <c r="G924" s="24">
        <v>0.160362947837074</v>
      </c>
      <c r="H924" s="24">
        <v>1.4714198112141601</v>
      </c>
      <c r="I924" s="24">
        <v>0.30852743066174798</v>
      </c>
      <c r="J924" s="24">
        <v>0.14231252729650301</v>
      </c>
      <c r="K924" s="24">
        <v>-0.16506520700074101</v>
      </c>
      <c r="L924" s="24">
        <v>-3.8711562026344701</v>
      </c>
      <c r="M924" s="25" cm="1">
        <f t="array" ref="M924">SUMPRODUCT(B924:L924,$B$2:$L$2)</f>
        <v>4.0779349736952103E-2</v>
      </c>
      <c r="N924" s="25" cm="1">
        <f t="array" ref="N924">SQRT(MMULT(MMULT((B924:L924*$B$3:$L$3),($B$11:$L$21)),TRANSPOSE(B924:L924*$B$3:$L$3)))</f>
        <v>0.896220652789122</v>
      </c>
      <c r="O924" s="24">
        <f t="shared" si="26"/>
        <v>4.5501461732713903E-2</v>
      </c>
      <c r="P924" s="25" cm="1">
        <f t="array" ref="P924">SUMPRODUCT($B924:$L924,$B$5:$L$5)+SUMPRODUCT($B924:$L924,$B$4:$L$4)*$B$2</f>
        <v>4.0779349736951097E-2</v>
      </c>
      <c r="Q924" s="25" cm="1">
        <f t="array" ref="Q924">SQRT((SUMPRODUCT($B924:$L924,$B$4:$L$4)^2)*($B$3^2)+SUMPRODUCT(($B924:$L924^2),($B$6:$L$6^2)))</f>
        <v>0.98559167199338404</v>
      </c>
      <c r="R924" s="24">
        <f t="shared" si="27"/>
        <v>4.1375501534498399E-2</v>
      </c>
    </row>
    <row r="925" spans="1:18" x14ac:dyDescent="0.3">
      <c r="A925" s="24">
        <v>888</v>
      </c>
      <c r="B925" s="24">
        <v>1.7194667606752101</v>
      </c>
      <c r="C925" s="24">
        <v>0.93315255402418296</v>
      </c>
      <c r="D925" s="24">
        <v>-0.89849249373809204</v>
      </c>
      <c r="E925" s="24">
        <v>1.40740835653717</v>
      </c>
      <c r="F925" s="24">
        <v>0.21192361350351799</v>
      </c>
      <c r="G925" s="24">
        <v>0.88778436677944805</v>
      </c>
      <c r="H925" s="24">
        <v>0.45216575176124502</v>
      </c>
      <c r="I925" s="24">
        <v>-0.25666673832581599</v>
      </c>
      <c r="J925" s="24">
        <v>1.97616008793619</v>
      </c>
      <c r="K925" s="24">
        <v>0.61105295119932401</v>
      </c>
      <c r="L925" s="24">
        <v>-6.0439552103523804</v>
      </c>
      <c r="M925" s="25" cm="1">
        <f t="array" ref="M925">SUMPRODUCT(B925:L925,$B$2:$L$2)</f>
        <v>-0.36861962544238902</v>
      </c>
      <c r="N925" s="25" cm="1">
        <f t="array" ref="N925">SQRT(MMULT(MMULT((B925:L925*$B$3:$L$3),($B$11:$L$21)),TRANSPOSE(B925:L925*$B$3:$L$3)))</f>
        <v>1.2279691989809001</v>
      </c>
      <c r="O925" s="24">
        <f t="shared" si="26"/>
        <v>-0.30018637743382198</v>
      </c>
      <c r="P925" s="25" cm="1">
        <f t="array" ref="P925">SUMPRODUCT($B925:$L925,$B$5:$L$5)+SUMPRODUCT($B925:$L925,$B$4:$L$4)*$B$2</f>
        <v>-0.36861962544239202</v>
      </c>
      <c r="Q925" s="25" cm="1">
        <f t="array" ref="Q925">SQRT((SUMPRODUCT($B925:$L925,$B$4:$L$4)^2)*($B$3^2)+SUMPRODUCT(($B925:$L925^2),($B$6:$L$6^2)))</f>
        <v>1.2279629685379601</v>
      </c>
      <c r="R925" s="24">
        <f t="shared" si="27"/>
        <v>-0.300187900520549</v>
      </c>
    </row>
    <row r="926" spans="1:18" x14ac:dyDescent="0.3">
      <c r="A926" s="24">
        <v>889</v>
      </c>
      <c r="B926" s="24">
        <v>-0.23470480226714599</v>
      </c>
      <c r="C926" s="24">
        <v>-3.1903050823440603E-2</v>
      </c>
      <c r="D926" s="24">
        <v>-0.30380426056487497</v>
      </c>
      <c r="E926" s="24">
        <v>-0.57392000117332798</v>
      </c>
      <c r="F926" s="24">
        <v>-0.72146814544189497</v>
      </c>
      <c r="G926" s="24">
        <v>-0.23778713571903301</v>
      </c>
      <c r="H926" s="24">
        <v>-0.134900638501951</v>
      </c>
      <c r="I926" s="24">
        <v>1.5148958812169799</v>
      </c>
      <c r="J926" s="24">
        <v>-0.39479874217254501</v>
      </c>
      <c r="K926" s="24">
        <v>1.2582072692453099</v>
      </c>
      <c r="L926" s="24">
        <v>0.86018362620191402</v>
      </c>
      <c r="M926" s="25" cm="1">
        <f t="array" ref="M926">SUMPRODUCT(B926:L926,$B$2:$L$2)</f>
        <v>5.8960777034871598E-2</v>
      </c>
      <c r="N926" s="25" cm="1">
        <f t="array" ref="N926">SQRT(MMULT(MMULT((B926:L926*$B$3:$L$3),($B$11:$L$21)),TRANSPOSE(B926:L926*$B$3:$L$3)))</f>
        <v>0.51585279341482504</v>
      </c>
      <c r="O926" s="24">
        <f t="shared" si="26"/>
        <v>0.114297679081207</v>
      </c>
      <c r="P926" s="25" cm="1">
        <f t="array" ref="P926">SUMPRODUCT($B926:$L926,$B$5:$L$5)+SUMPRODUCT($B926:$L926,$B$4:$L$4)*$B$2</f>
        <v>5.8960777034871799E-2</v>
      </c>
      <c r="Q926" s="25" cm="1">
        <f t="array" ref="Q926">SQRT((SUMPRODUCT($B926:$L926,$B$4:$L$4)^2)*($B$3^2)+SUMPRODUCT(($B926:$L926^2),($B$6:$L$6^2)))</f>
        <v>0.52193966294418503</v>
      </c>
      <c r="R926" s="24">
        <f t="shared" si="27"/>
        <v>0.112964737537444</v>
      </c>
    </row>
    <row r="927" spans="1:18" x14ac:dyDescent="0.3">
      <c r="A927" s="24">
        <v>890</v>
      </c>
      <c r="B927" s="24">
        <v>0.188068018408969</v>
      </c>
      <c r="C927" s="24">
        <v>0.72431471390417601</v>
      </c>
      <c r="D927" s="24">
        <v>0.53915892752206995</v>
      </c>
      <c r="E927" s="24">
        <v>0.39119860467045797</v>
      </c>
      <c r="F927" s="24">
        <v>1.02865990793507</v>
      </c>
      <c r="G927" s="24">
        <v>1.9630478766103201</v>
      </c>
      <c r="H927" s="24">
        <v>-0.76693280136979203</v>
      </c>
      <c r="I927" s="24">
        <v>-0.24826163014559299</v>
      </c>
      <c r="J927" s="24">
        <v>0.33369400392378501</v>
      </c>
      <c r="K927" s="24">
        <v>0.68064490578367698</v>
      </c>
      <c r="L927" s="24">
        <v>-3.8335925272431401</v>
      </c>
      <c r="M927" s="25" cm="1">
        <f t="array" ref="M927">SUMPRODUCT(B927:L927,$B$2:$L$2)</f>
        <v>0.104818736545054</v>
      </c>
      <c r="N927" s="25" cm="1">
        <f t="array" ref="N927">SQRT(MMULT(MMULT((B927:L927*$B$3:$L$3),($B$11:$L$21)),TRANSPOSE(B927:L927*$B$3:$L$3)))</f>
        <v>0.78063621550075202</v>
      </c>
      <c r="O927" s="24">
        <f t="shared" si="26"/>
        <v>0.13427347394819</v>
      </c>
      <c r="P927" s="25" cm="1">
        <f t="array" ref="P927">SUMPRODUCT($B927:$L927,$B$5:$L$5)+SUMPRODUCT($B927:$L927,$B$4:$L$4)*$B$2</f>
        <v>0.104818736545053</v>
      </c>
      <c r="Q927" s="25" cm="1">
        <f t="array" ref="Q927">SQRT((SUMPRODUCT($B927:$L927,$B$4:$L$4)^2)*($B$3^2)+SUMPRODUCT(($B927:$L927^2),($B$6:$L$6^2)))</f>
        <v>0.90129359560636901</v>
      </c>
      <c r="R927" s="24">
        <f t="shared" si="27"/>
        <v>0.116298104253735</v>
      </c>
    </row>
    <row r="928" spans="1:18" x14ac:dyDescent="0.3">
      <c r="A928" s="24">
        <v>891</v>
      </c>
      <c r="B928" s="24">
        <v>-0.26298776535430801</v>
      </c>
      <c r="C928" s="24">
        <v>-0.18649198743266299</v>
      </c>
      <c r="D928" s="24">
        <v>1.98597547348099</v>
      </c>
      <c r="E928" s="24">
        <v>-0.42546750600426603</v>
      </c>
      <c r="F928" s="24">
        <v>0.35800555241079302</v>
      </c>
      <c r="G928" s="24">
        <v>-0.14212847050118499</v>
      </c>
      <c r="H928" s="24">
        <v>-0.37235207902302297</v>
      </c>
      <c r="I928" s="24">
        <v>-0.50823234770430004</v>
      </c>
      <c r="J928" s="24">
        <v>1.53896938179316</v>
      </c>
      <c r="K928" s="24">
        <v>-0.35165385223242401</v>
      </c>
      <c r="L928" s="24">
        <v>-0.63363639943276795</v>
      </c>
      <c r="M928" s="25" cm="1">
        <f t="array" ref="M928">SUMPRODUCT(B928:L928,$B$2:$L$2)</f>
        <v>0.42150399577877901</v>
      </c>
      <c r="N928" s="25" cm="1">
        <f t="array" ref="N928">SQRT(MMULT(MMULT((B928:L928*$B$3:$L$3),($B$11:$L$21)),TRANSPOSE(B928:L928*$B$3:$L$3)))</f>
        <v>1.2166097421346</v>
      </c>
      <c r="O928" s="24">
        <f t="shared" si="26"/>
        <v>0.34645785018886199</v>
      </c>
      <c r="P928" s="25" cm="1">
        <f t="array" ref="P928">SUMPRODUCT($B928:$L928,$B$5:$L$5)+SUMPRODUCT($B928:$L928,$B$4:$L$4)*$B$2</f>
        <v>0.42150399577877901</v>
      </c>
      <c r="Q928" s="25" cm="1">
        <f t="array" ref="Q928">SQRT((SUMPRODUCT($B928:$L928,$B$4:$L$4)^2)*($B$3^2)+SUMPRODUCT(($B928:$L928^2),($B$6:$L$6^2)))</f>
        <v>1.23121583186212</v>
      </c>
      <c r="R928" s="24">
        <f t="shared" si="27"/>
        <v>0.34234777109817199</v>
      </c>
    </row>
    <row r="929" spans="1:18" x14ac:dyDescent="0.3">
      <c r="A929" s="24">
        <v>892</v>
      </c>
      <c r="B929" s="24">
        <v>-0.85387806455509097</v>
      </c>
      <c r="C929" s="24">
        <v>-0.57859589595772298</v>
      </c>
      <c r="D929" s="24">
        <v>-0.70205890358772005</v>
      </c>
      <c r="E929" s="24">
        <v>1.99098177735892</v>
      </c>
      <c r="F929" s="24">
        <v>-0.37630218942428301</v>
      </c>
      <c r="G929" s="24">
        <v>1.96877167351397</v>
      </c>
      <c r="H929" s="24">
        <v>1.24254397228726</v>
      </c>
      <c r="I929" s="24">
        <v>0.70666770479580299</v>
      </c>
      <c r="J929" s="24">
        <v>0.61896121901218404</v>
      </c>
      <c r="K929" s="24">
        <v>1.0695575080870401</v>
      </c>
      <c r="L929" s="24">
        <v>-4.0866488015303597</v>
      </c>
      <c r="M929" s="25" cm="1">
        <f t="array" ref="M929">SUMPRODUCT(B929:L929,$B$2:$L$2)</f>
        <v>-0.270630534678234</v>
      </c>
      <c r="N929" s="25" cm="1">
        <f t="array" ref="N929">SQRT(MMULT(MMULT((B929:L929*$B$3:$L$3),($B$11:$L$21)),TRANSPOSE(B929:L929*$B$3:$L$3)))</f>
        <v>1.18576176688361</v>
      </c>
      <c r="O929" s="24">
        <f t="shared" si="26"/>
        <v>-0.228233480144581</v>
      </c>
      <c r="P929" s="25" cm="1">
        <f t="array" ref="P929">SUMPRODUCT($B929:$L929,$B$5:$L$5)+SUMPRODUCT($B929:$L929,$B$4:$L$4)*$B$2</f>
        <v>-0.270630534678238</v>
      </c>
      <c r="Q929" s="25" cm="1">
        <f t="array" ref="Q929">SQRT((SUMPRODUCT($B929:$L929,$B$4:$L$4)^2)*($B$3^2)+SUMPRODUCT(($B929:$L929^2),($B$6:$L$6^2)))</f>
        <v>1.02968879205053</v>
      </c>
      <c r="R929" s="24">
        <f t="shared" si="27"/>
        <v>-0.26282750357931101</v>
      </c>
    </row>
    <row r="930" spans="1:18" x14ac:dyDescent="0.3">
      <c r="A930" s="24">
        <v>893</v>
      </c>
      <c r="B930" s="24">
        <v>-0.93089981923363296</v>
      </c>
      <c r="C930" s="24">
        <v>1.35721359090979</v>
      </c>
      <c r="D930" s="24">
        <v>1.6916565034608799</v>
      </c>
      <c r="E930" s="24">
        <v>-0.58186907258883003</v>
      </c>
      <c r="F930" s="24">
        <v>1.0254143092076401E-2</v>
      </c>
      <c r="G930" s="24">
        <v>0.257542526868139</v>
      </c>
      <c r="H930" s="24">
        <v>1.4125778557059301</v>
      </c>
      <c r="I930" s="24">
        <v>1.6948601316302401</v>
      </c>
      <c r="J930" s="24">
        <v>1.1847427415429199</v>
      </c>
      <c r="K930" s="24">
        <v>-0.91816813312896595</v>
      </c>
      <c r="L930" s="24">
        <v>-4.1779104682585402</v>
      </c>
      <c r="M930" s="25" cm="1">
        <f t="array" ref="M930">SUMPRODUCT(B930:L930,$B$2:$L$2)</f>
        <v>0.25264700076991198</v>
      </c>
      <c r="N930" s="25" cm="1">
        <f t="array" ref="N930">SQRT(MMULT(MMULT((B930:L930*$B$3:$L$3),($B$11:$L$21)),TRANSPOSE(B930:L930*$B$3:$L$3)))</f>
        <v>1.38959974433075</v>
      </c>
      <c r="O930" s="24">
        <f t="shared" si="26"/>
        <v>0.18181278587640401</v>
      </c>
      <c r="P930" s="25" cm="1">
        <f t="array" ref="P930">SUMPRODUCT($B930:$L930,$B$5:$L$5)+SUMPRODUCT($B930:$L930,$B$4:$L$4)*$B$2</f>
        <v>0.25264700076991198</v>
      </c>
      <c r="Q930" s="25" cm="1">
        <f t="array" ref="Q930">SQRT((SUMPRODUCT($B930:$L930,$B$4:$L$4)^2)*($B$3^2)+SUMPRODUCT(($B930:$L930^2),($B$6:$L$6^2)))</f>
        <v>1.45723527950154</v>
      </c>
      <c r="R930" s="24">
        <f t="shared" si="27"/>
        <v>0.173374199982539</v>
      </c>
    </row>
    <row r="931" spans="1:18" x14ac:dyDescent="0.3">
      <c r="A931" s="24">
        <v>894</v>
      </c>
      <c r="B931" s="24">
        <v>1.6515472431678899</v>
      </c>
      <c r="C931" s="24">
        <v>0.40635459449338601</v>
      </c>
      <c r="D931" s="24">
        <v>0.67141654362410796</v>
      </c>
      <c r="E931" s="24">
        <v>0.83314334176453198</v>
      </c>
      <c r="F931" s="24">
        <v>0.23901001002729999</v>
      </c>
      <c r="G931" s="24">
        <v>-0.56494130194692405</v>
      </c>
      <c r="H931" s="24">
        <v>0.51261289392690101</v>
      </c>
      <c r="I931" s="24">
        <v>6.23646589372839E-3</v>
      </c>
      <c r="J931" s="24">
        <v>-0.93578213753671302</v>
      </c>
      <c r="K931" s="24">
        <v>-0.62584853449100097</v>
      </c>
      <c r="L931" s="24">
        <v>-1.1937491189231999</v>
      </c>
      <c r="M931" s="25" cm="1">
        <f t="array" ref="M931">SUMPRODUCT(B931:L931,$B$2:$L$2)</f>
        <v>0.193345622831958</v>
      </c>
      <c r="N931" s="25" cm="1">
        <f t="array" ref="N931">SQRT(MMULT(MMULT((B931:L931*$B$3:$L$3),($B$11:$L$21)),TRANSPOSE(B931:L931*$B$3:$L$3)))</f>
        <v>0.72256415071130897</v>
      </c>
      <c r="O931" s="24">
        <f t="shared" si="26"/>
        <v>0.26758263974433799</v>
      </c>
      <c r="P931" s="25" cm="1">
        <f t="array" ref="P931">SUMPRODUCT($B931:$L931,$B$5:$L$5)+SUMPRODUCT($B931:$L931,$B$4:$L$4)*$B$2</f>
        <v>0.193345622831958</v>
      </c>
      <c r="Q931" s="25" cm="1">
        <f t="array" ref="Q931">SQRT((SUMPRODUCT($B931:$L931,$B$4:$L$4)^2)*($B$3^2)+SUMPRODUCT(($B931:$L931^2),($B$6:$L$6^2)))</f>
        <v>0.65740014396996205</v>
      </c>
      <c r="R931" s="24">
        <f t="shared" si="27"/>
        <v>0.29410645039468097</v>
      </c>
    </row>
    <row r="932" spans="1:18" x14ac:dyDescent="0.3">
      <c r="A932" s="24">
        <v>895</v>
      </c>
      <c r="B932" s="24">
        <v>1.8189992916345701</v>
      </c>
      <c r="C932" s="24">
        <v>9.2665044833151897E-2</v>
      </c>
      <c r="D932" s="24">
        <v>-0.36329804316329201</v>
      </c>
      <c r="E932" s="24">
        <v>1.75460757001463</v>
      </c>
      <c r="F932" s="24">
        <v>-0.254115890609243</v>
      </c>
      <c r="G932" s="24">
        <v>1.0824298361992299</v>
      </c>
      <c r="H932" s="24">
        <v>0.19215020489634299</v>
      </c>
      <c r="I932" s="24">
        <v>1.7609812986097599</v>
      </c>
      <c r="J932" s="24">
        <v>0.27586538280392198</v>
      </c>
      <c r="K932" s="24">
        <v>1.8250278378561999</v>
      </c>
      <c r="L932" s="24">
        <v>-7.1853125330752698</v>
      </c>
      <c r="M932" s="25" cm="1">
        <f t="array" ref="M932">SUMPRODUCT(B932:L932,$B$2:$L$2)</f>
        <v>-0.29641703761361199</v>
      </c>
      <c r="N932" s="25" cm="1">
        <f t="array" ref="N932">SQRT(MMULT(MMULT((B932:L932*$B$3:$L$3),($B$11:$L$21)),TRANSPOSE(B932:L932*$B$3:$L$3)))</f>
        <v>1.4289085239941799</v>
      </c>
      <c r="O932" s="24">
        <f t="shared" si="26"/>
        <v>-0.20744297667498501</v>
      </c>
      <c r="P932" s="25" cm="1">
        <f t="array" ref="P932">SUMPRODUCT($B932:$L932,$B$5:$L$5)+SUMPRODUCT($B932:$L932,$B$4:$L$4)*$B$2</f>
        <v>-0.29641703761361698</v>
      </c>
      <c r="Q932" s="25" cm="1">
        <f t="array" ref="Q932">SQRT((SUMPRODUCT($B932:$L932,$B$4:$L$4)^2)*($B$3^2)+SUMPRODUCT(($B932:$L932^2),($B$6:$L$6^2)))</f>
        <v>1.3791389630864099</v>
      </c>
      <c r="R932" s="24">
        <f t="shared" si="27"/>
        <v>-0.214929057584058</v>
      </c>
    </row>
    <row r="933" spans="1:18" x14ac:dyDescent="0.3">
      <c r="A933" s="24">
        <v>896</v>
      </c>
      <c r="B933" s="24">
        <v>1.16191946205025</v>
      </c>
      <c r="C933" s="24">
        <v>0.74072618143237001</v>
      </c>
      <c r="D933" s="24">
        <v>3.3829045079018599E-2</v>
      </c>
      <c r="E933" s="24">
        <v>2.1858503404586199E-2</v>
      </c>
      <c r="F933" s="24">
        <v>1.4050610642235799</v>
      </c>
      <c r="G933" s="24">
        <v>-0.633050220417257</v>
      </c>
      <c r="H933" s="24">
        <v>1.07722148303049</v>
      </c>
      <c r="I933" s="24">
        <v>-4.9750607831442903E-2</v>
      </c>
      <c r="J933" s="24">
        <v>1.0733768270605799</v>
      </c>
      <c r="K933" s="24">
        <v>-0.64220151500454503</v>
      </c>
      <c r="L933" s="24">
        <v>-3.1889902230276301</v>
      </c>
      <c r="M933" s="25" cm="1">
        <f t="array" ref="M933">SUMPRODUCT(B933:L933,$B$2:$L$2)</f>
        <v>-2.6343983443423601E-2</v>
      </c>
      <c r="N933" s="25" cm="1">
        <f t="array" ref="N933">SQRT(MMULT(MMULT((B933:L933*$B$3:$L$3),($B$11:$L$21)),TRANSPOSE(B933:L933*$B$3:$L$3)))</f>
        <v>0.66210491870348098</v>
      </c>
      <c r="O933" s="24">
        <f t="shared" si="26"/>
        <v>-3.9788230987635301E-2</v>
      </c>
      <c r="P933" s="25" cm="1">
        <f t="array" ref="P933">SUMPRODUCT($B933:$L933,$B$5:$L$5)+SUMPRODUCT($B933:$L933,$B$4:$L$4)*$B$2</f>
        <v>-2.6343983443424101E-2</v>
      </c>
      <c r="Q933" s="25" cm="1">
        <f t="array" ref="Q933">SQRT((SUMPRODUCT($B933:$L933,$B$4:$L$4)^2)*($B$3^2)+SUMPRODUCT(($B933:$L933^2),($B$6:$L$6^2)))</f>
        <v>0.71542656472991695</v>
      </c>
      <c r="R933" s="24">
        <f t="shared" si="27"/>
        <v>-3.6822763847704401E-2</v>
      </c>
    </row>
    <row r="934" spans="1:18" x14ac:dyDescent="0.3">
      <c r="A934" s="24">
        <v>897</v>
      </c>
      <c r="B934" s="24">
        <v>0.93235321061070997</v>
      </c>
      <c r="C934" s="24">
        <v>-0.75015361581194195</v>
      </c>
      <c r="D934" s="24">
        <v>-0.55811439472422397</v>
      </c>
      <c r="E934" s="24">
        <v>-0.37338432239474401</v>
      </c>
      <c r="F934" s="24">
        <v>-0.54464584387319803</v>
      </c>
      <c r="G934" s="24">
        <v>-0.485776596472347</v>
      </c>
      <c r="H934" s="24">
        <v>-0.89258172472327002</v>
      </c>
      <c r="I934" s="24">
        <v>-3.2267557373368799E-3</v>
      </c>
      <c r="J934" s="24">
        <v>-0.55557455024067803</v>
      </c>
      <c r="K934" s="24">
        <v>1.71666602218174</v>
      </c>
      <c r="L934" s="24">
        <v>2.5144385711852899</v>
      </c>
      <c r="M934" s="25" cm="1">
        <f t="array" ref="M934">SUMPRODUCT(B934:L934,$B$2:$L$2)</f>
        <v>4.5833976963307703E-2</v>
      </c>
      <c r="N934" s="25" cm="1">
        <f t="array" ref="N934">SQRT(MMULT(MMULT((B934:L934*$B$3:$L$3),($B$11:$L$21)),TRANSPOSE(B934:L934*$B$3:$L$3)))</f>
        <v>0.65134298386385903</v>
      </c>
      <c r="O934" s="24">
        <f t="shared" ref="O934:O997" si="28">M934/N934</f>
        <v>7.0368420477048901E-2</v>
      </c>
      <c r="P934" s="25" cm="1">
        <f t="array" ref="P934">SUMPRODUCT($B934:$L934,$B$5:$L$5)+SUMPRODUCT($B934:$L934,$B$4:$L$4)*$B$2</f>
        <v>4.5833976963308397E-2</v>
      </c>
      <c r="Q934" s="25" cm="1">
        <f t="array" ref="Q934">SQRT((SUMPRODUCT($B934:$L934,$B$4:$L$4)^2)*($B$3^2)+SUMPRODUCT(($B934:$L934^2),($B$6:$L$6^2)))</f>
        <v>0.64694510397984495</v>
      </c>
      <c r="R934" s="24">
        <f t="shared" ref="R934:R997" si="29">P934/Q934</f>
        <v>7.0846779241931307E-2</v>
      </c>
    </row>
    <row r="935" spans="1:18" x14ac:dyDescent="0.3">
      <c r="A935" s="24">
        <v>898</v>
      </c>
      <c r="B935" s="24">
        <v>0.77927361686731</v>
      </c>
      <c r="C935" s="24">
        <v>0.219751423214673</v>
      </c>
      <c r="D935" s="24">
        <v>0.79734152831041405</v>
      </c>
      <c r="E935" s="24">
        <v>-0.76333551597324201</v>
      </c>
      <c r="F935" s="24">
        <v>0.63910830328520296</v>
      </c>
      <c r="G935" s="24">
        <v>1.2200469066077799</v>
      </c>
      <c r="H935" s="24">
        <v>1.8275537688364201</v>
      </c>
      <c r="I935" s="24">
        <v>-0.67400205291167803</v>
      </c>
      <c r="J935" s="24">
        <v>0.94548059522418904</v>
      </c>
      <c r="K935" s="24">
        <v>-0.90549560059779099</v>
      </c>
      <c r="L935" s="24">
        <v>-3.0857229728632798</v>
      </c>
      <c r="M935" s="25" cm="1">
        <f t="array" ref="M935">SUMPRODUCT(B935:L935,$B$2:$L$2)</f>
        <v>2.2400650048613E-2</v>
      </c>
      <c r="N935" s="25" cm="1">
        <f t="array" ref="N935">SQRT(MMULT(MMULT((B935:L935*$B$3:$L$3),($B$11:$L$21)),TRANSPOSE(B935:L935*$B$3:$L$3)))</f>
        <v>0.75303061999314203</v>
      </c>
      <c r="O935" s="24">
        <f t="shared" si="28"/>
        <v>2.97473295957301E-2</v>
      </c>
      <c r="P935" s="25" cm="1">
        <f t="array" ref="P935">SUMPRODUCT($B935:$L935,$B$5:$L$5)+SUMPRODUCT($B935:$L935,$B$4:$L$4)*$B$2</f>
        <v>2.2400650048612199E-2</v>
      </c>
      <c r="Q935" s="25" cm="1">
        <f t="array" ref="Q935">SQRT((SUMPRODUCT($B935:$L935,$B$4:$L$4)^2)*($B$3^2)+SUMPRODUCT(($B935:$L935^2),($B$6:$L$6^2)))</f>
        <v>0.89231354180909195</v>
      </c>
      <c r="R935" s="24">
        <f t="shared" si="29"/>
        <v>2.5104012209874901E-2</v>
      </c>
    </row>
    <row r="936" spans="1:18" x14ac:dyDescent="0.3">
      <c r="A936" s="24">
        <v>899</v>
      </c>
      <c r="B936" s="24">
        <v>-0.84549588046915303</v>
      </c>
      <c r="C936" s="24">
        <v>-7.80001693775976E-2</v>
      </c>
      <c r="D936" s="24">
        <v>-0.12598551157440799</v>
      </c>
      <c r="E936" s="24">
        <v>0.94142472589204496</v>
      </c>
      <c r="F936" s="24">
        <v>-0.26837523927930101</v>
      </c>
      <c r="G936" s="24">
        <v>1.7568941855539</v>
      </c>
      <c r="H936" s="24">
        <v>1.43559089650125</v>
      </c>
      <c r="I936" s="24">
        <v>-0.858064398365184</v>
      </c>
      <c r="J936" s="24">
        <v>0.60375703605750897</v>
      </c>
      <c r="K936" s="24">
        <v>0.56104574931643003</v>
      </c>
      <c r="L936" s="24">
        <v>-2.1227913942555001</v>
      </c>
      <c r="M936" s="25" cm="1">
        <f t="array" ref="M936">SUMPRODUCT(B936:L936,$B$2:$L$2)</f>
        <v>-0.101498830303033</v>
      </c>
      <c r="N936" s="25" cm="1">
        <f t="array" ref="N936">SQRT(MMULT(MMULT((B936:L936*$B$3:$L$3),($B$11:$L$21)),TRANSPOSE(B936:L936*$B$3:$L$3)))</f>
        <v>0.58285711707016197</v>
      </c>
      <c r="O936" s="24">
        <f t="shared" si="28"/>
        <v>-0.174140157734087</v>
      </c>
      <c r="P936" s="25" cm="1">
        <f t="array" ref="P936">SUMPRODUCT($B936:$L936,$B$5:$L$5)+SUMPRODUCT($B936:$L936,$B$4:$L$4)*$B$2</f>
        <v>-0.101498830303035</v>
      </c>
      <c r="Q936" s="25" cm="1">
        <f t="array" ref="Q936">SQRT((SUMPRODUCT($B936:$L936,$B$4:$L$4)^2)*($B$3^2)+SUMPRODUCT(($B936:$L936^2),($B$6:$L$6^2)))</f>
        <v>0.62727742604505399</v>
      </c>
      <c r="R936" s="24">
        <f t="shared" si="29"/>
        <v>-0.16180851739393701</v>
      </c>
    </row>
    <row r="937" spans="1:18" x14ac:dyDescent="0.3">
      <c r="A937" s="24">
        <v>900</v>
      </c>
      <c r="B937" s="24">
        <v>6.4218312028512206E-2</v>
      </c>
      <c r="C937" s="24">
        <v>0.48747078167395202</v>
      </c>
      <c r="D937" s="24">
        <v>-0.61794437779977396</v>
      </c>
      <c r="E937" s="24">
        <v>0.84219374633894195</v>
      </c>
      <c r="F937" s="24">
        <v>1.3644161793529299</v>
      </c>
      <c r="G937" s="24">
        <v>-0.70717934960770201</v>
      </c>
      <c r="H937" s="24">
        <v>0.92549903615931195</v>
      </c>
      <c r="I937" s="24">
        <v>-0.55169542137307503</v>
      </c>
      <c r="J937" s="24">
        <v>1.8703636407401401</v>
      </c>
      <c r="K937" s="24">
        <v>1.3368003342991499</v>
      </c>
      <c r="L937" s="24">
        <v>-4.0141428818123899</v>
      </c>
      <c r="M937" s="25" cm="1">
        <f t="array" ref="M937">SUMPRODUCT(B937:L937,$B$2:$L$2)</f>
        <v>-0.20824472033483299</v>
      </c>
      <c r="N937" s="25" cm="1">
        <f t="array" ref="N937">SQRT(MMULT(MMULT((B937:L937*$B$3:$L$3),($B$11:$L$21)),TRANSPOSE(B937:L937*$B$3:$L$3)))</f>
        <v>0.874668597901337</v>
      </c>
      <c r="O937" s="24">
        <f t="shared" si="28"/>
        <v>-0.23808413933516201</v>
      </c>
      <c r="P937" s="25" cm="1">
        <f t="array" ref="P937">SUMPRODUCT($B937:$L937,$B$5:$L$5)+SUMPRODUCT($B937:$L937,$B$4:$L$4)*$B$2</f>
        <v>-0.20824472033483399</v>
      </c>
      <c r="Q937" s="25" cm="1">
        <f t="array" ref="Q937">SQRT((SUMPRODUCT($B937:$L937,$B$4:$L$4)^2)*($B$3^2)+SUMPRODUCT(($B937:$L937^2),($B$6:$L$6^2)))</f>
        <v>0.89936442559429697</v>
      </c>
      <c r="R937" s="24">
        <f t="shared" si="29"/>
        <v>-0.23154653932106201</v>
      </c>
    </row>
    <row r="938" spans="1:18" x14ac:dyDescent="0.3">
      <c r="A938" s="24">
        <v>901</v>
      </c>
      <c r="B938" s="24">
        <v>-0.69360790478976198</v>
      </c>
      <c r="C938" s="24">
        <v>0.152668011872368</v>
      </c>
      <c r="D938" s="24">
        <v>1.13740779291129</v>
      </c>
      <c r="E938" s="24">
        <v>-5.0532862597168202E-2</v>
      </c>
      <c r="F938" s="24">
        <v>-0.61597460240554702</v>
      </c>
      <c r="G938" s="24">
        <v>-0.738149619516136</v>
      </c>
      <c r="H938" s="24">
        <v>1.5761791636328299</v>
      </c>
      <c r="I938" s="24">
        <v>4.5528393916964401E-2</v>
      </c>
      <c r="J938" s="24">
        <v>-3.87636283104564E-4</v>
      </c>
      <c r="K938" s="24">
        <v>1.5266948745903399</v>
      </c>
      <c r="L938" s="24">
        <v>-1.3398256113320699</v>
      </c>
      <c r="M938" s="25" cm="1">
        <f t="array" ref="M938">SUMPRODUCT(B938:L938,$B$2:$L$2)</f>
        <v>0.16588910747955599</v>
      </c>
      <c r="N938" s="25" cm="1">
        <f t="array" ref="N938">SQRT(MMULT(MMULT((B938:L938*$B$3:$L$3),($B$11:$L$21)),TRANSPOSE(B938:L938*$B$3:$L$3)))</f>
        <v>0.69051289412387695</v>
      </c>
      <c r="O938" s="24">
        <f t="shared" si="28"/>
        <v>0.24024041968113599</v>
      </c>
      <c r="P938" s="25" cm="1">
        <f t="array" ref="P938">SUMPRODUCT($B938:$L938,$B$5:$L$5)+SUMPRODUCT($B938:$L938,$B$4:$L$4)*$B$2</f>
        <v>0.16588910747955599</v>
      </c>
      <c r="Q938" s="25" cm="1">
        <f t="array" ref="Q938">SQRT((SUMPRODUCT($B938:$L938,$B$4:$L$4)^2)*($B$3^2)+SUMPRODUCT(($B938:$L938^2),($B$6:$L$6^2)))</f>
        <v>0.81098864967917905</v>
      </c>
      <c r="R938" s="24">
        <f t="shared" si="29"/>
        <v>0.204551700625133</v>
      </c>
    </row>
    <row r="939" spans="1:18" x14ac:dyDescent="0.3">
      <c r="A939" s="24">
        <v>902</v>
      </c>
      <c r="B939" s="24">
        <v>1.7443869396162801</v>
      </c>
      <c r="C939" s="24">
        <v>-0.31165964230006299</v>
      </c>
      <c r="D939" s="24">
        <v>0.2591619357762</v>
      </c>
      <c r="E939" s="24">
        <v>-0.32311914958259802</v>
      </c>
      <c r="F939" s="24">
        <v>0.28719543608021703</v>
      </c>
      <c r="G939" s="24">
        <v>1.22644116500775</v>
      </c>
      <c r="H939" s="24">
        <v>0.75585592748669395</v>
      </c>
      <c r="I939" s="24">
        <v>0.706666768760703</v>
      </c>
      <c r="J939" s="24">
        <v>0.47606162270571001</v>
      </c>
      <c r="K939" s="24">
        <v>0.54543134774615498</v>
      </c>
      <c r="L939" s="24">
        <v>-4.3664223512970404</v>
      </c>
      <c r="M939" s="25" cm="1">
        <f t="array" ref="M939">SUMPRODUCT(B939:L939,$B$2:$L$2)</f>
        <v>-0.119665008385846</v>
      </c>
      <c r="N939" s="25" cm="1">
        <f t="array" ref="N939">SQRT(MMULT(MMULT((B939:L939*$B$3:$L$3),($B$11:$L$21)),TRANSPOSE(B939:L939*$B$3:$L$3)))</f>
        <v>0.80791530016314494</v>
      </c>
      <c r="O939" s="24">
        <f t="shared" si="28"/>
        <v>-0.14811578436710099</v>
      </c>
      <c r="P939" s="25" cm="1">
        <f t="array" ref="P939">SUMPRODUCT($B939:$L939,$B$5:$L$5)+SUMPRODUCT($B939:$L939,$B$4:$L$4)*$B$2</f>
        <v>-0.11966500838584899</v>
      </c>
      <c r="Q939" s="25" cm="1">
        <f t="array" ref="Q939">SQRT((SUMPRODUCT($B939:$L939,$B$4:$L$4)^2)*($B$3^2)+SUMPRODUCT(($B939:$L939^2),($B$6:$L$6^2)))</f>
        <v>0.83127829581963497</v>
      </c>
      <c r="R939" s="24">
        <f t="shared" si="29"/>
        <v>-0.14395300465274399</v>
      </c>
    </row>
    <row r="940" spans="1:18" x14ac:dyDescent="0.3">
      <c r="A940" s="24">
        <v>903</v>
      </c>
      <c r="B940" s="24">
        <v>9.1968148999071603E-2</v>
      </c>
      <c r="C940" s="24">
        <v>-0.67335729054485005</v>
      </c>
      <c r="D940" s="24">
        <v>1.5701880864364299</v>
      </c>
      <c r="E940" s="24">
        <v>-2.1275858883496E-4</v>
      </c>
      <c r="F940" s="24">
        <v>1.32342765996325</v>
      </c>
      <c r="G940" s="24">
        <v>0.60857335274174895</v>
      </c>
      <c r="H940" s="24">
        <v>0.59492169944053297</v>
      </c>
      <c r="I940" s="24">
        <v>0.26827936154127602</v>
      </c>
      <c r="J940" s="24">
        <v>1.668670893104</v>
      </c>
      <c r="K940" s="24">
        <v>1.6650294871784499</v>
      </c>
      <c r="L940" s="24">
        <v>-6.1174886402710804</v>
      </c>
      <c r="M940" s="25" cm="1">
        <f t="array" ref="M940">SUMPRODUCT(B940:L940,$B$2:$L$2)</f>
        <v>7.5116640431124898E-2</v>
      </c>
      <c r="N940" s="25" cm="1">
        <f t="array" ref="N940">SQRT(MMULT(MMULT((B940:L940*$B$3:$L$3),($B$11:$L$21)),TRANSPOSE(B940:L940*$B$3:$L$3)))</f>
        <v>1.20728273314164</v>
      </c>
      <c r="O940" s="24">
        <f t="shared" si="28"/>
        <v>6.2219593115237698E-2</v>
      </c>
      <c r="P940" s="25" cm="1">
        <f t="array" ref="P940">SUMPRODUCT($B940:$L940,$B$5:$L$5)+SUMPRODUCT($B940:$L940,$B$4:$L$4)*$B$2</f>
        <v>7.5116640431121803E-2</v>
      </c>
      <c r="Q940" s="25" cm="1">
        <f t="array" ref="Q940">SQRT((SUMPRODUCT($B940:$L940,$B$4:$L$4)^2)*($B$3^2)+SUMPRODUCT(($B940:$L940^2),($B$6:$L$6^2)))</f>
        <v>1.44274939400422</v>
      </c>
      <c r="R940" s="24">
        <f t="shared" si="29"/>
        <v>5.2064925997052397E-2</v>
      </c>
    </row>
    <row r="941" spans="1:18" x14ac:dyDescent="0.3">
      <c r="A941" s="24">
        <v>904</v>
      </c>
      <c r="B941" s="24">
        <v>0.31605259780683698</v>
      </c>
      <c r="C941" s="24">
        <v>0.572492785793423</v>
      </c>
      <c r="D941" s="24">
        <v>-0.61017769205829997</v>
      </c>
      <c r="E941" s="24">
        <v>1.3265622959160099</v>
      </c>
      <c r="F941" s="24">
        <v>1.9203469830484301</v>
      </c>
      <c r="G941" s="24">
        <v>0.812963546521973</v>
      </c>
      <c r="H941" s="24">
        <v>1.4743911344542899</v>
      </c>
      <c r="I941" s="24">
        <v>9.4929358204644695E-2</v>
      </c>
      <c r="J941" s="24">
        <v>-0.76074506589258495</v>
      </c>
      <c r="K941" s="24">
        <v>1.19886959969641</v>
      </c>
      <c r="L941" s="24">
        <v>-5.3456855434911299</v>
      </c>
      <c r="M941" s="25" cm="1">
        <f t="array" ref="M941">SUMPRODUCT(B941:L941,$B$2:$L$2)</f>
        <v>-0.19034586702613601</v>
      </c>
      <c r="N941" s="25" cm="1">
        <f t="array" ref="N941">SQRT(MMULT(MMULT((B941:L941*$B$3:$L$3),($B$11:$L$21)),TRANSPOSE(B941:L941*$B$3:$L$3)))</f>
        <v>1.21222074099987</v>
      </c>
      <c r="O941" s="24">
        <f t="shared" si="28"/>
        <v>-0.15702244697540299</v>
      </c>
      <c r="P941" s="25" cm="1">
        <f t="array" ref="P941">SUMPRODUCT($B941:$L941,$B$5:$L$5)+SUMPRODUCT($B941:$L941,$B$4:$L$4)*$B$2</f>
        <v>-0.19034586702613901</v>
      </c>
      <c r="Q941" s="25" cm="1">
        <f t="array" ref="Q941">SQRT((SUMPRODUCT($B941:$L941,$B$4:$L$4)^2)*($B$3^2)+SUMPRODUCT(($B941:$L941^2),($B$6:$L$6^2)))</f>
        <v>1.1296382951453201</v>
      </c>
      <c r="R941" s="24">
        <f t="shared" si="29"/>
        <v>-0.168501606084143</v>
      </c>
    </row>
    <row r="942" spans="1:18" x14ac:dyDescent="0.3">
      <c r="A942" s="24">
        <v>905</v>
      </c>
      <c r="B942" s="24">
        <v>0.450100673872456</v>
      </c>
      <c r="C942" s="24">
        <v>-0.329694196686937</v>
      </c>
      <c r="D942" s="24">
        <v>1.83841421194969</v>
      </c>
      <c r="E942" s="24">
        <v>-0.48297330478177802</v>
      </c>
      <c r="F942" s="24">
        <v>1.3234720552500601</v>
      </c>
      <c r="G942" s="24">
        <v>1.54241681426488</v>
      </c>
      <c r="H942" s="24">
        <v>1.48657836227994</v>
      </c>
      <c r="I942" s="24">
        <v>0.43337405232752302</v>
      </c>
      <c r="J942" s="24">
        <v>5.8664043623645599E-2</v>
      </c>
      <c r="K942" s="24">
        <v>-0.29017998717781102</v>
      </c>
      <c r="L942" s="24">
        <v>-5.0301727249216697</v>
      </c>
      <c r="M942" s="25" cm="1">
        <f t="array" ref="M942">SUMPRODUCT(B942:L942,$B$2:$L$2)</f>
        <v>0.195623682554843</v>
      </c>
      <c r="N942" s="25" cm="1">
        <f t="array" ref="N942">SQRT(MMULT(MMULT((B942:L942*$B$3:$L$3),($B$11:$L$21)),TRANSPOSE(B942:L942*$B$3:$L$3)))</f>
        <v>1.37988663310402</v>
      </c>
      <c r="O942" s="24">
        <f t="shared" si="28"/>
        <v>0.14176793793182299</v>
      </c>
      <c r="P942" s="25" cm="1">
        <f t="array" ref="P942">SUMPRODUCT($B942:$L942,$B$5:$L$5)+SUMPRODUCT($B942:$L942,$B$4:$L$4)*$B$2</f>
        <v>0.195623682554841</v>
      </c>
      <c r="Q942" s="25" cm="1">
        <f t="array" ref="Q942">SQRT((SUMPRODUCT($B942:$L942,$B$4:$L$4)^2)*($B$3^2)+SUMPRODUCT(($B942:$L942^2),($B$6:$L$6^2)))</f>
        <v>1.50442083673642</v>
      </c>
      <c r="R942" s="24">
        <f t="shared" si="29"/>
        <v>0.13003255324435101</v>
      </c>
    </row>
    <row r="943" spans="1:18" x14ac:dyDescent="0.3">
      <c r="A943" s="24">
        <v>906</v>
      </c>
      <c r="B943" s="24">
        <v>-0.178052991479801</v>
      </c>
      <c r="C943" s="24">
        <v>1.2789477870572199</v>
      </c>
      <c r="D943" s="24">
        <v>-0.41466537331622499</v>
      </c>
      <c r="E943" s="24">
        <v>7.4075708734092194E-2</v>
      </c>
      <c r="F943" s="24">
        <v>0.98400329245122797</v>
      </c>
      <c r="G943" s="24">
        <v>1.70718883163875</v>
      </c>
      <c r="H943" s="24">
        <v>0.79555962756749798</v>
      </c>
      <c r="I943" s="24">
        <v>0.10479580499072801</v>
      </c>
      <c r="J943" s="24">
        <v>0.52107258345769203</v>
      </c>
      <c r="K943" s="24">
        <v>0.15914122528736199</v>
      </c>
      <c r="L943" s="24">
        <v>-4.0320664963885404</v>
      </c>
      <c r="M943" s="25" cm="1">
        <f t="array" ref="M943">SUMPRODUCT(B943:L943,$B$2:$L$2)</f>
        <v>-0.114434280657544</v>
      </c>
      <c r="N943" s="25" cm="1">
        <f t="array" ref="N943">SQRT(MMULT(MMULT((B943:L943*$B$3:$L$3),($B$11:$L$21)),TRANSPOSE(B943:L943*$B$3:$L$3)))</f>
        <v>0.90575057636580503</v>
      </c>
      <c r="O943" s="24">
        <f t="shared" si="28"/>
        <v>-0.12634193523419601</v>
      </c>
      <c r="P943" s="25" cm="1">
        <f t="array" ref="P943">SUMPRODUCT($B943:$L943,$B$5:$L$5)+SUMPRODUCT($B943:$L943,$B$4:$L$4)*$B$2</f>
        <v>-0.114434280657545</v>
      </c>
      <c r="Q943" s="25" cm="1">
        <f t="array" ref="Q943">SQRT((SUMPRODUCT($B943:$L943,$B$4:$L$4)^2)*($B$3^2)+SUMPRODUCT(($B943:$L943^2),($B$6:$L$6^2)))</f>
        <v>0.89481823273544703</v>
      </c>
      <c r="R943" s="24">
        <f t="shared" si="29"/>
        <v>-0.12788550397293699</v>
      </c>
    </row>
    <row r="944" spans="1:18" x14ac:dyDescent="0.3">
      <c r="A944" s="24">
        <v>907</v>
      </c>
      <c r="B944" s="24">
        <v>-5.4045573291082498E-2</v>
      </c>
      <c r="C944" s="24">
        <v>0.17788987947064</v>
      </c>
      <c r="D944" s="24">
        <v>0.28258831568856002</v>
      </c>
      <c r="E944" s="24">
        <v>-0.54073187281449397</v>
      </c>
      <c r="F944" s="24">
        <v>0.16660562006572899</v>
      </c>
      <c r="G944" s="24">
        <v>1.7715767838855401</v>
      </c>
      <c r="H944" s="24">
        <v>0.811518508204086</v>
      </c>
      <c r="I944" s="24">
        <v>0.73828301839066002</v>
      </c>
      <c r="J944" s="24">
        <v>-0.27912778554367301</v>
      </c>
      <c r="K944" s="24">
        <v>0.45534294172432499</v>
      </c>
      <c r="L944" s="24">
        <v>-2.5298998357802902</v>
      </c>
      <c r="M944" s="25" cm="1">
        <f t="array" ref="M944">SUMPRODUCT(B944:L944,$B$2:$L$2)</f>
        <v>1.6430097571568401E-2</v>
      </c>
      <c r="N944" s="25" cm="1">
        <f t="array" ref="N944">SQRT(MMULT(MMULT((B944:L944*$B$3:$L$3),($B$11:$L$21)),TRANSPOSE(B944:L944*$B$3:$L$3)))</f>
        <v>0.69596193829976205</v>
      </c>
      <c r="O944" s="24">
        <f t="shared" si="28"/>
        <v>2.36077530499832E-2</v>
      </c>
      <c r="P944" s="25" cm="1">
        <f t="array" ref="P944">SUMPRODUCT($B944:$L944,$B$5:$L$5)+SUMPRODUCT($B944:$L944,$B$4:$L$4)*$B$2</f>
        <v>1.6430097571567E-2</v>
      </c>
      <c r="Q944" s="25" cm="1">
        <f t="array" ref="Q944">SQRT((SUMPRODUCT($B944:$L944,$B$4:$L$4)^2)*($B$3^2)+SUMPRODUCT(($B944:$L944^2),($B$6:$L$6^2)))</f>
        <v>0.65355048272877803</v>
      </c>
      <c r="R944" s="24">
        <f t="shared" si="29"/>
        <v>2.51397527899699E-2</v>
      </c>
    </row>
    <row r="945" spans="1:18" x14ac:dyDescent="0.3">
      <c r="A945" s="24">
        <v>908</v>
      </c>
      <c r="B945" s="24">
        <v>1.04758151322376</v>
      </c>
      <c r="C945" s="24">
        <v>1.7294954219483001</v>
      </c>
      <c r="D945" s="24">
        <v>-0.61472448734016905</v>
      </c>
      <c r="E945" s="24">
        <v>0.12350153380849101</v>
      </c>
      <c r="F945" s="24">
        <v>1.2432310347665101</v>
      </c>
      <c r="G945" s="24">
        <v>-0.69069586535123695</v>
      </c>
      <c r="H945" s="24">
        <v>-0.27635750144834098</v>
      </c>
      <c r="I945" s="24">
        <v>1.36607376659529</v>
      </c>
      <c r="J945" s="24">
        <v>0.88725919702727896</v>
      </c>
      <c r="K945" s="24">
        <v>0.95407173546084201</v>
      </c>
      <c r="L945" s="24">
        <v>-4.7694363486907303</v>
      </c>
      <c r="M945" s="25" cm="1">
        <f t="array" ref="M945">SUMPRODUCT(B945:L945,$B$2:$L$2)</f>
        <v>-0.120647119303349</v>
      </c>
      <c r="N945" s="25" cm="1">
        <f t="array" ref="N945">SQRT(MMULT(MMULT((B945:L945*$B$3:$L$3),($B$11:$L$21)),TRANSPOSE(B945:L945*$B$3:$L$3)))</f>
        <v>1.0821272036226399</v>
      </c>
      <c r="O945" s="24">
        <f t="shared" si="28"/>
        <v>-0.111490699891342</v>
      </c>
      <c r="P945" s="25" cm="1">
        <f t="array" ref="P945">SUMPRODUCT($B945:$L945,$B$5:$L$5)+SUMPRODUCT($B945:$L945,$B$4:$L$4)*$B$2</f>
        <v>-0.120647119303349</v>
      </c>
      <c r="Q945" s="25" cm="1">
        <f t="array" ref="Q945">SQRT((SUMPRODUCT($B945:$L945,$B$4:$L$4)^2)*($B$3^2)+SUMPRODUCT(($B945:$L945^2),($B$6:$L$6^2)))</f>
        <v>1.10768953777589</v>
      </c>
      <c r="R945" s="24">
        <f t="shared" si="29"/>
        <v>-0.108917810621914</v>
      </c>
    </row>
    <row r="946" spans="1:18" x14ac:dyDescent="0.3">
      <c r="A946" s="24">
        <v>909</v>
      </c>
      <c r="B946" s="24">
        <v>1.7648074504839399</v>
      </c>
      <c r="C946" s="24">
        <v>0.58060012178707399</v>
      </c>
      <c r="D946" s="24">
        <v>0.47795057210467801</v>
      </c>
      <c r="E946" s="24">
        <v>1.81793130735591</v>
      </c>
      <c r="F946" s="24">
        <v>-0.12667990715913599</v>
      </c>
      <c r="G946" s="24">
        <v>5.8571544367852099E-2</v>
      </c>
      <c r="H946" s="24">
        <v>0.75967093094608396</v>
      </c>
      <c r="I946" s="24">
        <v>-0.22134453588786501</v>
      </c>
      <c r="J946" s="24">
        <v>0.843808725149088</v>
      </c>
      <c r="K946" s="24">
        <v>-0.65819226797802599</v>
      </c>
      <c r="L946" s="24">
        <v>-4.2971239411696001</v>
      </c>
      <c r="M946" s="25" cm="1">
        <f t="array" ref="M946">SUMPRODUCT(B946:L946,$B$2:$L$2)</f>
        <v>-2.0155139193714099E-2</v>
      </c>
      <c r="N946" s="25" cm="1">
        <f t="array" ref="N946">SQRT(MMULT(MMULT((B946:L946*$B$3:$L$3),($B$11:$L$21)),TRANSPOSE(B946:L946*$B$3:$L$3)))</f>
        <v>0.97754837652896498</v>
      </c>
      <c r="O946" s="24">
        <f t="shared" si="28"/>
        <v>-2.0618047840537598E-2</v>
      </c>
      <c r="P946" s="25" cm="1">
        <f t="array" ref="P946">SUMPRODUCT($B946:$L946,$B$5:$L$5)+SUMPRODUCT($B946:$L946,$B$4:$L$4)*$B$2</f>
        <v>-2.0155139193716101E-2</v>
      </c>
      <c r="Q946" s="25" cm="1">
        <f t="array" ref="Q946">SQRT((SUMPRODUCT($B946:$L946,$B$4:$L$4)^2)*($B$3^2)+SUMPRODUCT(($B946:$L946^2),($B$6:$L$6^2)))</f>
        <v>0.967210671076975</v>
      </c>
      <c r="R946" s="24">
        <f t="shared" si="29"/>
        <v>-2.0838416899674601E-2</v>
      </c>
    </row>
    <row r="947" spans="1:18" x14ac:dyDescent="0.3">
      <c r="A947" s="24">
        <v>910</v>
      </c>
      <c r="B947" s="24">
        <v>0.43158414663660599</v>
      </c>
      <c r="C947" s="24">
        <v>1.5761257769218999</v>
      </c>
      <c r="D947" s="24">
        <v>-0.469041655998506</v>
      </c>
      <c r="E947" s="24">
        <v>-0.67777789152328305</v>
      </c>
      <c r="F947" s="24">
        <v>1.2492064840886301</v>
      </c>
      <c r="G947" s="24">
        <v>1.63103175044445</v>
      </c>
      <c r="H947" s="24">
        <v>0.36015178782630097</v>
      </c>
      <c r="I947" s="24">
        <v>1.3807589107657301</v>
      </c>
      <c r="J947" s="24">
        <v>1.90891508927165</v>
      </c>
      <c r="K947" s="24">
        <v>-0.391829736509062</v>
      </c>
      <c r="L947" s="24">
        <v>-5.9991246619244203</v>
      </c>
      <c r="M947" s="25" cm="1">
        <f t="array" ref="M947">SUMPRODUCT(B947:L947,$B$2:$L$2)</f>
        <v>-0.19441620492252701</v>
      </c>
      <c r="N947" s="25" cm="1">
        <f t="array" ref="N947">SQRT(MMULT(MMULT((B947:L947*$B$3:$L$3),($B$11:$L$21)),TRANSPOSE(B947:L947*$B$3:$L$3)))</f>
        <v>1.28259424773846</v>
      </c>
      <c r="O947" s="24">
        <f t="shared" si="28"/>
        <v>-0.15158044351542399</v>
      </c>
      <c r="P947" s="25" cm="1">
        <f t="array" ref="P947">SUMPRODUCT($B947:$L947,$B$5:$L$5)+SUMPRODUCT($B947:$L947,$B$4:$L$4)*$B$2</f>
        <v>-0.19441620492252801</v>
      </c>
      <c r="Q947" s="25" cm="1">
        <f t="array" ref="Q947">SQRT((SUMPRODUCT($B947:$L947,$B$4:$L$4)^2)*($B$3^2)+SUMPRODUCT(($B947:$L947^2),($B$6:$L$6^2)))</f>
        <v>1.2769792690223001</v>
      </c>
      <c r="R947" s="24">
        <f t="shared" si="29"/>
        <v>-0.15224695469909999</v>
      </c>
    </row>
    <row r="948" spans="1:18" x14ac:dyDescent="0.3">
      <c r="A948" s="24">
        <v>911</v>
      </c>
      <c r="B948" s="24">
        <v>1.8126248135943599</v>
      </c>
      <c r="C948" s="24">
        <v>0.91659479384758602</v>
      </c>
      <c r="D948" s="24">
        <v>1.8250851000149</v>
      </c>
      <c r="E948" s="24">
        <v>1.4694648010912199</v>
      </c>
      <c r="F948" s="24">
        <v>1.9402221704822399E-2</v>
      </c>
      <c r="G948" s="24">
        <v>1.0614795236737899</v>
      </c>
      <c r="H948" s="24">
        <v>1.8076637140066001</v>
      </c>
      <c r="I948" s="24">
        <v>-0.22307609455239599</v>
      </c>
      <c r="J948" s="24">
        <v>1.2563117915081701</v>
      </c>
      <c r="K948" s="24">
        <v>1.9061685008046201</v>
      </c>
      <c r="L948" s="24">
        <v>-10.8517191656937</v>
      </c>
      <c r="M948" s="25" cm="1">
        <f t="array" ref="M948">SUMPRODUCT(B948:L948,$B$2:$L$2)</f>
        <v>-0.11953623487718899</v>
      </c>
      <c r="N948" s="25" cm="1">
        <f t="array" ref="N948">SQRT(MMULT(MMULT((B948:L948*$B$3:$L$3),($B$11:$L$21)),TRANSPOSE(B948:L948*$B$3:$L$3)))</f>
        <v>1.98600969759074</v>
      </c>
      <c r="O948" s="24">
        <f t="shared" si="28"/>
        <v>-6.01891496412129E-2</v>
      </c>
      <c r="P948" s="25" cm="1">
        <f t="array" ref="P948">SUMPRODUCT($B948:$L948,$B$5:$L$5)+SUMPRODUCT($B948:$L948,$B$4:$L$4)*$B$2</f>
        <v>-0.119536234877193</v>
      </c>
      <c r="Q948" s="25" cm="1">
        <f t="array" ref="Q948">SQRT((SUMPRODUCT($B948:$L948,$B$4:$L$4)^2)*($B$3^2)+SUMPRODUCT(($B948:$L948^2),($B$6:$L$6^2)))</f>
        <v>2.1930484646430801</v>
      </c>
      <c r="R948" s="24">
        <f t="shared" si="29"/>
        <v>-5.4506882453529103E-2</v>
      </c>
    </row>
    <row r="949" spans="1:18" x14ac:dyDescent="0.3">
      <c r="A949" s="24">
        <v>912</v>
      </c>
      <c r="B949" s="24">
        <v>-0.19793875579971901</v>
      </c>
      <c r="C949" s="24">
        <v>0.69232195757191906</v>
      </c>
      <c r="D949" s="24">
        <v>1.9197453736149199</v>
      </c>
      <c r="E949" s="24">
        <v>-0.32336740614533399</v>
      </c>
      <c r="F949" s="24">
        <v>1.3223222166400399</v>
      </c>
      <c r="G949" s="24">
        <v>-0.72863639145216197</v>
      </c>
      <c r="H949" s="24">
        <v>-0.11914298376899</v>
      </c>
      <c r="I949" s="24">
        <v>0.49021105004648802</v>
      </c>
      <c r="J949" s="24">
        <v>0.50760690599349201</v>
      </c>
      <c r="K949" s="24">
        <v>1.04778060666437</v>
      </c>
      <c r="L949" s="24">
        <v>-3.61090257336503</v>
      </c>
      <c r="M949" s="25" cm="1">
        <f t="array" ref="M949">SUMPRODUCT(B949:L949,$B$2:$L$2)</f>
        <v>0.36941325887290899</v>
      </c>
      <c r="N949" s="25" cm="1">
        <f t="array" ref="N949">SQRT(MMULT(MMULT((B949:L949*$B$3:$L$3),($B$11:$L$21)),TRANSPOSE(B949:L949*$B$3:$L$3)))</f>
        <v>1.3089625573792001</v>
      </c>
      <c r="O949" s="24">
        <f t="shared" si="28"/>
        <v>0.28221835436801701</v>
      </c>
      <c r="P949" s="25" cm="1">
        <f t="array" ref="P949">SUMPRODUCT($B949:$L949,$B$5:$L$5)+SUMPRODUCT($B949:$L949,$B$4:$L$4)*$B$2</f>
        <v>0.36941325887290899</v>
      </c>
      <c r="Q949" s="25" cm="1">
        <f t="array" ref="Q949">SQRT((SUMPRODUCT($B949:$L949,$B$4:$L$4)^2)*($B$3^2)+SUMPRODUCT(($B949:$L949^2),($B$6:$L$6^2)))</f>
        <v>1.38593108260586</v>
      </c>
      <c r="R949" s="24">
        <f t="shared" si="29"/>
        <v>0.26654518648815601</v>
      </c>
    </row>
    <row r="950" spans="1:18" x14ac:dyDescent="0.3">
      <c r="A950" s="24">
        <v>913</v>
      </c>
      <c r="B950" s="24">
        <v>-0.76583188985388795</v>
      </c>
      <c r="C950" s="24">
        <v>1.55313092406216</v>
      </c>
      <c r="D950" s="24">
        <v>0.90759782120169896</v>
      </c>
      <c r="E950" s="24">
        <v>5.9597388139156299E-2</v>
      </c>
      <c r="F950" s="24">
        <v>-0.19058231972261999</v>
      </c>
      <c r="G950" s="24">
        <v>1.9082223890838299</v>
      </c>
      <c r="H950" s="24">
        <v>0.81678865585571603</v>
      </c>
      <c r="I950" s="24">
        <v>-0.91320205737371296</v>
      </c>
      <c r="J950" s="24">
        <v>-0.13130635743240199</v>
      </c>
      <c r="K950" s="24">
        <v>-0.92483729862130404</v>
      </c>
      <c r="L950" s="24">
        <v>-1.31957725533864</v>
      </c>
      <c r="M950" s="25" cm="1">
        <f t="array" ref="M950">SUMPRODUCT(B950:L950,$B$2:$L$2)</f>
        <v>0.23394663114199599</v>
      </c>
      <c r="N950" s="25" cm="1">
        <f t="array" ref="N950">SQRT(MMULT(MMULT((B950:L950*$B$3:$L$3),($B$11:$L$21)),TRANSPOSE(B950:L950*$B$3:$L$3)))</f>
        <v>0.84406525520403397</v>
      </c>
      <c r="O950" s="24">
        <f t="shared" si="28"/>
        <v>0.27716652201901698</v>
      </c>
      <c r="P950" s="25" cm="1">
        <f t="array" ref="P950">SUMPRODUCT($B950:$L950,$B$5:$L$5)+SUMPRODUCT($B950:$L950,$B$4:$L$4)*$B$2</f>
        <v>0.23394663114199701</v>
      </c>
      <c r="Q950" s="25" cm="1">
        <f t="array" ref="Q950">SQRT((SUMPRODUCT($B950:$L950,$B$4:$L$4)^2)*($B$3^2)+SUMPRODUCT(($B950:$L950^2),($B$6:$L$6^2)))</f>
        <v>0.92237599030106399</v>
      </c>
      <c r="R950" s="24">
        <f t="shared" si="29"/>
        <v>0.25363477974490301</v>
      </c>
    </row>
    <row r="951" spans="1:18" x14ac:dyDescent="0.3">
      <c r="A951" s="24">
        <v>914</v>
      </c>
      <c r="B951" s="24">
        <v>1.0559154278215199</v>
      </c>
      <c r="C951" s="24">
        <v>0.66122087026427601</v>
      </c>
      <c r="D951" s="24">
        <v>1.86065444782139</v>
      </c>
      <c r="E951" s="24">
        <v>1.7386889466322799</v>
      </c>
      <c r="F951" s="24">
        <v>-0.70151218539027005</v>
      </c>
      <c r="G951" s="24">
        <v>0.59259935649909101</v>
      </c>
      <c r="H951" s="24">
        <v>-9.4385797804068493E-3</v>
      </c>
      <c r="I951" s="24">
        <v>-0.22485593694692299</v>
      </c>
      <c r="J951" s="24">
        <v>1.9781539139432699E-2</v>
      </c>
      <c r="K951" s="24">
        <v>0.387313306095252</v>
      </c>
      <c r="L951" s="24">
        <v>-4.3803671921556298</v>
      </c>
      <c r="M951" s="25" cm="1">
        <f t="array" ref="M951">SUMPRODUCT(B951:L951,$B$2:$L$2)</f>
        <v>0.26014430878051897</v>
      </c>
      <c r="N951" s="25" cm="1">
        <f t="array" ref="N951">SQRT(MMULT(MMULT((B951:L951*$B$3:$L$3),($B$11:$L$21)),TRANSPOSE(B951:L951*$B$3:$L$3)))</f>
        <v>1.4439302150479301</v>
      </c>
      <c r="O951" s="24">
        <f t="shared" si="28"/>
        <v>0.180164045373816</v>
      </c>
      <c r="P951" s="25" cm="1">
        <f t="array" ref="P951">SUMPRODUCT($B951:$L951,$B$5:$L$5)+SUMPRODUCT($B951:$L951,$B$4:$L$4)*$B$2</f>
        <v>0.26014430878051698</v>
      </c>
      <c r="Q951" s="25" cm="1">
        <f t="array" ref="Q951">SQRT((SUMPRODUCT($B951:$L951,$B$4:$L$4)^2)*($B$3^2)+SUMPRODUCT(($B951:$L951^2),($B$6:$L$6^2)))</f>
        <v>1.46977595256979</v>
      </c>
      <c r="R951" s="24">
        <f t="shared" si="29"/>
        <v>0.176995894051522</v>
      </c>
    </row>
    <row r="952" spans="1:18" x14ac:dyDescent="0.3">
      <c r="A952" s="24">
        <v>915</v>
      </c>
      <c r="B952" s="24">
        <v>-0.75064335721277597</v>
      </c>
      <c r="C952" s="24">
        <v>1.70434534224936</v>
      </c>
      <c r="D952" s="24">
        <v>1.7179408294732399</v>
      </c>
      <c r="E952" s="24">
        <v>1.9736209708863599</v>
      </c>
      <c r="F952" s="24">
        <v>0.72332458528624699</v>
      </c>
      <c r="G952" s="24">
        <v>1.6435536970632101</v>
      </c>
      <c r="H952" s="24">
        <v>1.2309782507128999</v>
      </c>
      <c r="I952" s="24">
        <v>0.57634931403735501</v>
      </c>
      <c r="J952" s="24">
        <v>0.69562319606091405</v>
      </c>
      <c r="K952" s="24">
        <v>0.89968947016751699</v>
      </c>
      <c r="L952" s="24">
        <v>-9.4147822987243295</v>
      </c>
      <c r="M952" s="25" cm="1">
        <f t="array" ref="M952">SUMPRODUCT(B952:L952,$B$2:$L$2)</f>
        <v>9.0761265323753296E-2</v>
      </c>
      <c r="N952" s="25" cm="1">
        <f t="array" ref="N952">SQRT(MMULT(MMULT((B952:L952*$B$3:$L$3),($B$11:$L$21)),TRANSPOSE(B952:L952*$B$3:$L$3)))</f>
        <v>1.9795747929702701</v>
      </c>
      <c r="O952" s="24">
        <f t="shared" si="28"/>
        <v>4.5848868982398899E-2</v>
      </c>
      <c r="P952" s="25" cm="1">
        <f t="array" ref="P952">SUMPRODUCT($B952:$L952,$B$5:$L$5)+SUMPRODUCT($B952:$L952,$B$4:$L$4)*$B$2</f>
        <v>9.0761265323749798E-2</v>
      </c>
      <c r="Q952" s="25" cm="1">
        <f t="array" ref="Q952">SQRT((SUMPRODUCT($B952:$L952,$B$4:$L$4)^2)*($B$3^2)+SUMPRODUCT(($B952:$L952^2),($B$6:$L$6^2)))</f>
        <v>2.0682849049405001</v>
      </c>
      <c r="R952" s="24">
        <f t="shared" si="29"/>
        <v>4.3882380569015798E-2</v>
      </c>
    </row>
    <row r="953" spans="1:18" x14ac:dyDescent="0.3">
      <c r="A953" s="24">
        <v>916</v>
      </c>
      <c r="B953" s="24">
        <v>-0.92558190839852095</v>
      </c>
      <c r="C953" s="24">
        <v>-0.79093927414348497</v>
      </c>
      <c r="D953" s="24">
        <v>1.99951002912816</v>
      </c>
      <c r="E953" s="24">
        <v>-0.23122853217998701</v>
      </c>
      <c r="F953" s="24">
        <v>0.48786604648613902</v>
      </c>
      <c r="G953" s="24">
        <v>1.8870593710786501</v>
      </c>
      <c r="H953" s="24">
        <v>1.18697336874936</v>
      </c>
      <c r="I953" s="24">
        <v>0.34898812300556198</v>
      </c>
      <c r="J953" s="24">
        <v>-0.77644135799402902</v>
      </c>
      <c r="K953" s="24">
        <v>-0.59710415776125803</v>
      </c>
      <c r="L953" s="24">
        <v>-1.58910170797059</v>
      </c>
      <c r="M953" s="25" cm="1">
        <f t="array" ref="M953">SUMPRODUCT(B953:L953,$B$2:$L$2)</f>
        <v>0.37999585802078301</v>
      </c>
      <c r="N953" s="25" cm="1">
        <f t="array" ref="N953">SQRT(MMULT(MMULT((B953:L953*$B$3:$L$3),($B$11:$L$21)),TRANSPOSE(B953:L953*$B$3:$L$3)))</f>
        <v>1.31041933361876</v>
      </c>
      <c r="O953" s="24">
        <f t="shared" si="28"/>
        <v>0.28998035077169798</v>
      </c>
      <c r="P953" s="25" cm="1">
        <f t="array" ref="P953">SUMPRODUCT($B953:$L953,$B$5:$L$5)+SUMPRODUCT($B953:$L953,$B$4:$L$4)*$B$2</f>
        <v>0.37999585802078101</v>
      </c>
      <c r="Q953" s="25" cm="1">
        <f t="array" ref="Q953">SQRT((SUMPRODUCT($B953:$L953,$B$4:$L$4)^2)*($B$3^2)+SUMPRODUCT(($B953:$L953^2),($B$6:$L$6^2)))</f>
        <v>1.35468813991738</v>
      </c>
      <c r="R953" s="24">
        <f t="shared" si="29"/>
        <v>0.28050430709754098</v>
      </c>
    </row>
    <row r="954" spans="1:18" x14ac:dyDescent="0.3">
      <c r="A954" s="24">
        <v>917</v>
      </c>
      <c r="B954" s="24">
        <v>0.15029506910603099</v>
      </c>
      <c r="C954" s="24">
        <v>1.2995524384853001</v>
      </c>
      <c r="D954" s="24">
        <v>1.2671920372199099</v>
      </c>
      <c r="E954" s="24">
        <v>1.29829394333505</v>
      </c>
      <c r="F954" s="24">
        <v>-1.4445429971173601E-2</v>
      </c>
      <c r="G954" s="24">
        <v>1.68625602492787</v>
      </c>
      <c r="H954" s="24">
        <v>-0.698677435030153</v>
      </c>
      <c r="I954" s="24">
        <v>1.3310786938074799</v>
      </c>
      <c r="J954" s="24">
        <v>5.5155974273880998E-2</v>
      </c>
      <c r="K954" s="24">
        <v>-0.29185786736333302</v>
      </c>
      <c r="L954" s="24">
        <v>-5.0828434487908698</v>
      </c>
      <c r="M954" s="25" cm="1">
        <f t="array" ref="M954">SUMPRODUCT(B954:L954,$B$2:$L$2)</f>
        <v>0.233570829940563</v>
      </c>
      <c r="N954" s="25" cm="1">
        <f t="array" ref="N954">SQRT(MMULT(MMULT((B954:L954*$B$3:$L$3),($B$11:$L$21)),TRANSPOSE(B954:L954*$B$3:$L$3)))</f>
        <v>1.3899922015897701</v>
      </c>
      <c r="O954" s="24">
        <f t="shared" si="28"/>
        <v>0.16803751105468201</v>
      </c>
      <c r="P954" s="25" cm="1">
        <f t="array" ref="P954">SUMPRODUCT($B954:$L954,$B$5:$L$5)+SUMPRODUCT($B954:$L954,$B$4:$L$4)*$B$2</f>
        <v>0.233570829940561</v>
      </c>
      <c r="Q954" s="25" cm="1">
        <f t="array" ref="Q954">SQRT((SUMPRODUCT($B954:$L954,$B$4:$L$4)^2)*($B$3^2)+SUMPRODUCT(($B954:$L954^2),($B$6:$L$6^2)))</f>
        <v>1.4104055073710899</v>
      </c>
      <c r="R954" s="24">
        <f t="shared" si="29"/>
        <v>0.165605443767674</v>
      </c>
    </row>
    <row r="955" spans="1:18" x14ac:dyDescent="0.3">
      <c r="A955" s="24">
        <v>918</v>
      </c>
      <c r="B955" s="24">
        <v>1.8459220257603099</v>
      </c>
      <c r="C955" s="24">
        <v>1.43987924830812</v>
      </c>
      <c r="D955" s="24">
        <v>-5.6034043271623798E-2</v>
      </c>
      <c r="E955" s="24">
        <v>5.7288540935404302E-2</v>
      </c>
      <c r="F955" s="24">
        <v>-0.59069526369176995</v>
      </c>
      <c r="G955" s="24">
        <v>0.79078002746179299</v>
      </c>
      <c r="H955" s="24">
        <v>1.1234763085381201</v>
      </c>
      <c r="I955" s="24">
        <v>-0.69804741171585105</v>
      </c>
      <c r="J955" s="24">
        <v>0.57685172686207598</v>
      </c>
      <c r="K955" s="24">
        <v>0.24239039863150699</v>
      </c>
      <c r="L955" s="24">
        <v>-3.7318115578180802</v>
      </c>
      <c r="M955" s="25" cm="1">
        <f t="array" ref="M955">SUMPRODUCT(B955:L955,$B$2:$L$2)</f>
        <v>-0.148676420786028</v>
      </c>
      <c r="N955" s="25" cm="1">
        <f t="array" ref="N955">SQRT(MMULT(MMULT((B955:L955*$B$3:$L$3),($B$11:$L$21)),TRANSPOSE(B955:L955*$B$3:$L$3)))</f>
        <v>0.76364865544597804</v>
      </c>
      <c r="O955" s="24">
        <f t="shared" si="28"/>
        <v>-0.19469217908751399</v>
      </c>
      <c r="P955" s="25" cm="1">
        <f t="array" ref="P955">SUMPRODUCT($B955:$L955,$B$5:$L$5)+SUMPRODUCT($B955:$L955,$B$4:$L$4)*$B$2</f>
        <v>-0.148676420786028</v>
      </c>
      <c r="Q955" s="25" cm="1">
        <f t="array" ref="Q955">SQRT((SUMPRODUCT($B955:$L955,$B$4:$L$4)^2)*($B$3^2)+SUMPRODUCT(($B955:$L955^2),($B$6:$L$6^2)))</f>
        <v>0.82760082545429203</v>
      </c>
      <c r="R955" s="24">
        <f t="shared" si="29"/>
        <v>-0.179647501806702</v>
      </c>
    </row>
    <row r="956" spans="1:18" x14ac:dyDescent="0.3">
      <c r="A956" s="24">
        <v>919</v>
      </c>
      <c r="B956" s="24">
        <v>-0.70320455317442399</v>
      </c>
      <c r="C956" s="24">
        <v>0.52337950812272904</v>
      </c>
      <c r="D956" s="24">
        <v>1.1786605389938101</v>
      </c>
      <c r="E956" s="24">
        <v>-0.45951406041913101</v>
      </c>
      <c r="F956" s="24">
        <v>0.31715935799044498</v>
      </c>
      <c r="G956" s="24">
        <v>-1.8014788185163302E-2</v>
      </c>
      <c r="H956" s="24">
        <v>-0.67158187214693499</v>
      </c>
      <c r="I956" s="24">
        <v>1.5998917414715399</v>
      </c>
      <c r="J956" s="24">
        <v>-0.91133963028435805</v>
      </c>
      <c r="K956" s="24">
        <v>-3.9218058979717502E-2</v>
      </c>
      <c r="L956" s="24">
        <v>0.18378181661119999</v>
      </c>
      <c r="M956" s="25" cm="1">
        <f t="array" ref="M956">SUMPRODUCT(B956:L956,$B$2:$L$2)</f>
        <v>0.43271002440261602</v>
      </c>
      <c r="N956" s="25" cm="1">
        <f t="array" ref="N956">SQRT(MMULT(MMULT((B956:L956*$B$3:$L$3),($B$11:$L$21)),TRANSPOSE(B956:L956*$B$3:$L$3)))</f>
        <v>0.89702815682563197</v>
      </c>
      <c r="O956" s="24">
        <f t="shared" si="28"/>
        <v>0.482381763727321</v>
      </c>
      <c r="P956" s="25" cm="1">
        <f t="array" ref="P956">SUMPRODUCT($B956:$L956,$B$5:$L$5)+SUMPRODUCT($B956:$L956,$B$4:$L$4)*$B$2</f>
        <v>0.43271002440261602</v>
      </c>
      <c r="Q956" s="25" cm="1">
        <f t="array" ref="Q956">SQRT((SUMPRODUCT($B956:$L956,$B$4:$L$4)^2)*($B$3^2)+SUMPRODUCT(($B956:$L956^2),($B$6:$L$6^2)))</f>
        <v>0.92197231366795596</v>
      </c>
      <c r="R956" s="24">
        <f t="shared" si="29"/>
        <v>0.46933082261562897</v>
      </c>
    </row>
    <row r="957" spans="1:18" x14ac:dyDescent="0.3">
      <c r="A957" s="24">
        <v>920</v>
      </c>
      <c r="B957" s="24">
        <v>1.8834330825516901</v>
      </c>
      <c r="C957" s="24">
        <v>0.14259565538866101</v>
      </c>
      <c r="D957" s="24">
        <v>1.21611737882246</v>
      </c>
      <c r="E957" s="24">
        <v>0.48551863118474597</v>
      </c>
      <c r="F957" s="24">
        <v>0.248126655732682</v>
      </c>
      <c r="G957" s="24">
        <v>-0.50605788755838499</v>
      </c>
      <c r="H957" s="24">
        <v>1.3822057082867201</v>
      </c>
      <c r="I957" s="24">
        <v>-0.91947184286710804</v>
      </c>
      <c r="J957" s="24">
        <v>-0.25863737757213601</v>
      </c>
      <c r="K957" s="24">
        <v>0.184984347444308</v>
      </c>
      <c r="L957" s="24">
        <v>-2.8588143514136402</v>
      </c>
      <c r="M957" s="25" cm="1">
        <f t="array" ref="M957">SUMPRODUCT(B957:L957,$B$2:$L$2)</f>
        <v>0.13022047405159801</v>
      </c>
      <c r="N957" s="25" cm="1">
        <f t="array" ref="N957">SQRT(MMULT(MMULT((B957:L957*$B$3:$L$3),($B$11:$L$21)),TRANSPOSE(B957:L957*$B$3:$L$3)))</f>
        <v>0.93533882733212803</v>
      </c>
      <c r="O957" s="24">
        <f t="shared" si="28"/>
        <v>0.13922278242530201</v>
      </c>
      <c r="P957" s="25" cm="1">
        <f t="array" ref="P957">SUMPRODUCT($B957:$L957,$B$5:$L$5)+SUMPRODUCT($B957:$L957,$B$4:$L$4)*$B$2</f>
        <v>0.13022047405159801</v>
      </c>
      <c r="Q957" s="25" cm="1">
        <f t="array" ref="Q957">SQRT((SUMPRODUCT($B957:$L957,$B$4:$L$4)^2)*($B$3^2)+SUMPRODUCT(($B957:$L957^2),($B$6:$L$6^2)))</f>
        <v>0.98931406450779502</v>
      </c>
      <c r="R957" s="24">
        <f t="shared" si="29"/>
        <v>0.13162703202484599</v>
      </c>
    </row>
    <row r="958" spans="1:18" x14ac:dyDescent="0.3">
      <c r="A958" s="24">
        <v>921</v>
      </c>
      <c r="B958" s="24">
        <v>0.70876881685647097</v>
      </c>
      <c r="C958" s="24">
        <v>1.61994312323326</v>
      </c>
      <c r="D958" s="24">
        <v>-0.48849484682023497</v>
      </c>
      <c r="E958" s="24">
        <v>0.48715226021644498</v>
      </c>
      <c r="F958" s="24">
        <v>0.202174217526806</v>
      </c>
      <c r="G958" s="24">
        <v>-0.18362370218935101</v>
      </c>
      <c r="H958" s="24">
        <v>0.58305151300441704</v>
      </c>
      <c r="I958" s="24">
        <v>1.3053962232969201</v>
      </c>
      <c r="J958" s="24">
        <v>0.32540414087702402</v>
      </c>
      <c r="K958" s="24">
        <v>1.75845862665389</v>
      </c>
      <c r="L958" s="24">
        <v>-5.3182303726556501</v>
      </c>
      <c r="M958" s="25" cm="1">
        <f t="array" ref="M958">SUMPRODUCT(B958:L958,$B$2:$L$2)</f>
        <v>-0.18735015704538399</v>
      </c>
      <c r="N958" s="25" cm="1">
        <f t="array" ref="N958">SQRT(MMULT(MMULT((B958:L958*$B$3:$L$3),($B$11:$L$21)),TRANSPOSE(B958:L958*$B$3:$L$3)))</f>
        <v>1.1191448080929201</v>
      </c>
      <c r="O958" s="24">
        <f t="shared" si="28"/>
        <v>-0.16740475020800799</v>
      </c>
      <c r="P958" s="25" cm="1">
        <f t="array" ref="P958">SUMPRODUCT($B958:$L958,$B$5:$L$5)+SUMPRODUCT($B958:$L958,$B$4:$L$4)*$B$2</f>
        <v>-0.18735015704538599</v>
      </c>
      <c r="Q958" s="25" cm="1">
        <f t="array" ref="Q958">SQRT((SUMPRODUCT($B958:$L958,$B$4:$L$4)^2)*($B$3^2)+SUMPRODUCT(($B958:$L958^2),($B$6:$L$6^2)))</f>
        <v>1.11794272125609</v>
      </c>
      <c r="R958" s="24">
        <f t="shared" si="29"/>
        <v>-0.167584754999687</v>
      </c>
    </row>
    <row r="959" spans="1:18" x14ac:dyDescent="0.3">
      <c r="A959" s="24">
        <v>922</v>
      </c>
      <c r="B959" s="24">
        <v>-8.0324941155719407E-2</v>
      </c>
      <c r="C959" s="24">
        <v>0.89942056859166197</v>
      </c>
      <c r="D959" s="24">
        <v>1.9909923206390701</v>
      </c>
      <c r="E959" s="24">
        <v>-0.66974850151435505</v>
      </c>
      <c r="F959" s="24">
        <v>-0.42152542646123198</v>
      </c>
      <c r="G959" s="24">
        <v>-0.46120078129464598</v>
      </c>
      <c r="H959" s="24">
        <v>1.5745976308343199</v>
      </c>
      <c r="I959" s="24">
        <v>-0.83154387619242698</v>
      </c>
      <c r="J959" s="24">
        <v>-0.68279549063258804</v>
      </c>
      <c r="K959" s="24">
        <v>-0.39261564838437901</v>
      </c>
      <c r="L959" s="24">
        <v>7.47441455702922E-2</v>
      </c>
      <c r="M959" s="25" cm="1">
        <f t="array" ref="M959">SUMPRODUCT(B959:L959,$B$2:$L$2)</f>
        <v>0.42578350413717803</v>
      </c>
      <c r="N959" s="25" cm="1">
        <f t="array" ref="N959">SQRT(MMULT(MMULT((B959:L959*$B$3:$L$3),($B$11:$L$21)),TRANSPOSE(B959:L959*$B$3:$L$3)))</f>
        <v>1.2912827841666299</v>
      </c>
      <c r="O959" s="24">
        <f t="shared" si="28"/>
        <v>0.32973683948862598</v>
      </c>
      <c r="P959" s="25" cm="1">
        <f t="array" ref="P959">SUMPRODUCT($B959:$L959,$B$5:$L$5)+SUMPRODUCT($B959:$L959,$B$4:$L$4)*$B$2</f>
        <v>0.42578350413718002</v>
      </c>
      <c r="Q959" s="25" cm="1">
        <f t="array" ref="Q959">SQRT((SUMPRODUCT($B959:$L959,$B$4:$L$4)^2)*($B$3^2)+SUMPRODUCT(($B959:$L959^2),($B$6:$L$6^2)))</f>
        <v>1.31280417298833</v>
      </c>
      <c r="R959" s="24">
        <f t="shared" si="29"/>
        <v>0.324331315285182</v>
      </c>
    </row>
    <row r="960" spans="1:18" x14ac:dyDescent="0.3">
      <c r="A960" s="24">
        <v>923</v>
      </c>
      <c r="B960" s="24">
        <v>0.80604658353604397</v>
      </c>
      <c r="C960" s="24">
        <v>1.73496813709509</v>
      </c>
      <c r="D960" s="24">
        <v>9.1812903106313695E-2</v>
      </c>
      <c r="E960" s="24">
        <v>-0.33637158496243702</v>
      </c>
      <c r="F960" s="24">
        <v>1.7806006645337999</v>
      </c>
      <c r="G960" s="24">
        <v>0.75987407344206703</v>
      </c>
      <c r="H960" s="24">
        <v>0.82818880118192895</v>
      </c>
      <c r="I960" s="24">
        <v>-0.59060776980281604</v>
      </c>
      <c r="J960" s="24">
        <v>0.48159187884051402</v>
      </c>
      <c r="K960" s="24">
        <v>-0.70380925624082602</v>
      </c>
      <c r="L960" s="24">
        <v>-3.8522944307296898</v>
      </c>
      <c r="M960" s="25" cm="1">
        <f t="array" ref="M960">SUMPRODUCT(B960:L960,$B$2:$L$2)</f>
        <v>1.6716760834802301E-2</v>
      </c>
      <c r="N960" s="25" cm="1">
        <f t="array" ref="N960">SQRT(MMULT(MMULT((B960:L960*$B$3:$L$3),($B$11:$L$21)),TRANSPOSE(B960:L960*$B$3:$L$3)))</f>
        <v>0.91481258982180302</v>
      </c>
      <c r="O960" s="24">
        <f t="shared" si="28"/>
        <v>1.8273426733292499E-2</v>
      </c>
      <c r="P960" s="25" cm="1">
        <f t="array" ref="P960">SUMPRODUCT($B960:$L960,$B$5:$L$5)+SUMPRODUCT($B960:$L960,$B$4:$L$4)*$B$2</f>
        <v>1.6716760834802599E-2</v>
      </c>
      <c r="Q960" s="25" cm="1">
        <f t="array" ref="Q960">SQRT((SUMPRODUCT($B960:$L960,$B$4:$L$4)^2)*($B$3^2)+SUMPRODUCT(($B960:$L960^2),($B$6:$L$6^2)))</f>
        <v>0.96387527371778403</v>
      </c>
      <c r="R960" s="24">
        <f t="shared" si="29"/>
        <v>1.7343282155505499E-2</v>
      </c>
    </row>
    <row r="961" spans="1:18" x14ac:dyDescent="0.3">
      <c r="A961" s="24">
        <v>924</v>
      </c>
      <c r="B961" s="24">
        <v>-0.32244971433561698</v>
      </c>
      <c r="C961" s="24">
        <v>-0.81689408698440602</v>
      </c>
      <c r="D961" s="24">
        <v>-0.99119314809958903</v>
      </c>
      <c r="E961" s="24">
        <v>0.84631535010936199</v>
      </c>
      <c r="F961" s="24">
        <v>8.7141695257415604E-3</v>
      </c>
      <c r="G961" s="24">
        <v>3.0235562164274501E-2</v>
      </c>
      <c r="H961" s="24">
        <v>-8.0534052001926204E-2</v>
      </c>
      <c r="I961" s="24">
        <v>-0.40260225425838397</v>
      </c>
      <c r="J961" s="24">
        <v>-0.106171778759348</v>
      </c>
      <c r="K961" s="24">
        <v>-0.708262930914486</v>
      </c>
      <c r="L961" s="24">
        <v>3.5428428835543802</v>
      </c>
      <c r="M961" s="25" cm="1">
        <f t="array" ref="M961">SUMPRODUCT(B961:L961,$B$2:$L$2)</f>
        <v>5.2804192229555597E-2</v>
      </c>
      <c r="N961" s="25" cm="1">
        <f t="array" ref="N961">SQRT(MMULT(MMULT((B961:L961*$B$3:$L$3),($B$11:$L$21)),TRANSPOSE(B961:L961*$B$3:$L$3)))</f>
        <v>0.78587347711056499</v>
      </c>
      <c r="O961" s="24">
        <f t="shared" si="28"/>
        <v>6.7191722036098897E-2</v>
      </c>
      <c r="P961" s="25" cm="1">
        <f t="array" ref="P961">SUMPRODUCT($B961:$L961,$B$5:$L$5)+SUMPRODUCT($B961:$L961,$B$4:$L$4)*$B$2</f>
        <v>5.2804192229555999E-2</v>
      </c>
      <c r="Q961" s="25" cm="1">
        <f t="array" ref="Q961">SQRT((SUMPRODUCT($B961:$L961,$B$4:$L$4)^2)*($B$3^2)+SUMPRODUCT(($B961:$L961^2),($B$6:$L$6^2)))</f>
        <v>0.87243351504342403</v>
      </c>
      <c r="R961" s="24">
        <f t="shared" si="29"/>
        <v>6.0525176210049401E-2</v>
      </c>
    </row>
    <row r="962" spans="1:18" x14ac:dyDescent="0.3">
      <c r="A962" s="24">
        <v>925</v>
      </c>
      <c r="B962" s="24">
        <v>6.4951919978020203E-2</v>
      </c>
      <c r="C962" s="24">
        <v>0.68247750843950195</v>
      </c>
      <c r="D962" s="24">
        <v>-0.50462108926056803</v>
      </c>
      <c r="E962" s="24">
        <v>-0.35882388488940198</v>
      </c>
      <c r="F962" s="24">
        <v>-0.389451220678873</v>
      </c>
      <c r="G962" s="24">
        <v>5.9850734989996997E-2</v>
      </c>
      <c r="H962" s="24">
        <v>-0.99201722380840496</v>
      </c>
      <c r="I962" s="24">
        <v>-0.93520004479549701</v>
      </c>
      <c r="J962" s="24">
        <v>0.44903986357493803</v>
      </c>
      <c r="K962" s="24">
        <v>-6.9492544766416794E-2</v>
      </c>
      <c r="L962" s="24">
        <v>2.9932859812167001</v>
      </c>
      <c r="M962" s="25" cm="1">
        <f t="array" ref="M962">SUMPRODUCT(B962:L962,$B$2:$L$2)</f>
        <v>0.13951399084850599</v>
      </c>
      <c r="N962" s="25" cm="1">
        <f t="array" ref="N962">SQRT(MMULT(MMULT((B962:L962*$B$3:$L$3),($B$11:$L$21)),TRANSPOSE(B962:L962*$B$3:$L$3)))</f>
        <v>0.66662337363192004</v>
      </c>
      <c r="O962" s="24">
        <f t="shared" si="28"/>
        <v>0.20928457711946299</v>
      </c>
      <c r="P962" s="25" cm="1">
        <f t="array" ref="P962">SUMPRODUCT($B962:$L962,$B$5:$L$5)+SUMPRODUCT($B962:$L962,$B$4:$L$4)*$B$2</f>
        <v>0.13951399084850899</v>
      </c>
      <c r="Q962" s="25" cm="1">
        <f t="array" ref="Q962">SQRT((SUMPRODUCT($B962:$L962,$B$4:$L$4)^2)*($B$3^2)+SUMPRODUCT(($B962:$L962^2),($B$6:$L$6^2)))</f>
        <v>0.66965222749245101</v>
      </c>
      <c r="R962" s="24">
        <f t="shared" si="29"/>
        <v>0.20833797771557699</v>
      </c>
    </row>
    <row r="963" spans="1:18" x14ac:dyDescent="0.3">
      <c r="A963" s="24">
        <v>926</v>
      </c>
      <c r="B963" s="24">
        <v>1.6982196931665301</v>
      </c>
      <c r="C963" s="24">
        <v>1.90268542856652</v>
      </c>
      <c r="D963" s="24">
        <v>0.477857034539867</v>
      </c>
      <c r="E963" s="24">
        <v>-0.19512952136388401</v>
      </c>
      <c r="F963" s="24">
        <v>1.90802367312754</v>
      </c>
      <c r="G963" s="24">
        <v>-0.58323086030044202</v>
      </c>
      <c r="H963" s="24">
        <v>0.672204168388434</v>
      </c>
      <c r="I963" s="24">
        <v>0.67555683759902097</v>
      </c>
      <c r="J963" s="24">
        <v>-0.861588385814685</v>
      </c>
      <c r="K963" s="24">
        <v>1.3534564150302599</v>
      </c>
      <c r="L963" s="24">
        <v>-6.0480544829391603</v>
      </c>
      <c r="M963" s="25" cm="1">
        <f t="array" ref="M963">SUMPRODUCT(B963:L963,$B$2:$L$2)</f>
        <v>3.1618853628560102E-2</v>
      </c>
      <c r="N963" s="25" cm="1">
        <f t="array" ref="N963">SQRT(MMULT(MMULT((B963:L963*$B$3:$L$3),($B$11:$L$21)),TRANSPOSE(B963:L963*$B$3:$L$3)))</f>
        <v>1.29321482857109</v>
      </c>
      <c r="O963" s="24">
        <f t="shared" si="28"/>
        <v>2.4449807510710901E-2</v>
      </c>
      <c r="P963" s="25" cm="1">
        <f t="array" ref="P963">SUMPRODUCT($B963:$L963,$B$5:$L$5)+SUMPRODUCT($B963:$L963,$B$4:$L$4)*$B$2</f>
        <v>3.1618853628559603E-2</v>
      </c>
      <c r="Q963" s="25" cm="1">
        <f t="array" ref="Q963">SQRT((SUMPRODUCT($B963:$L963,$B$4:$L$4)^2)*($B$3^2)+SUMPRODUCT(($B963:$L963^2),($B$6:$L$6^2)))</f>
        <v>1.3207620654644501</v>
      </c>
      <c r="R963" s="24">
        <f t="shared" si="29"/>
        <v>2.3939855978102002E-2</v>
      </c>
    </row>
    <row r="964" spans="1:18" x14ac:dyDescent="0.3">
      <c r="A964" s="24">
        <v>927</v>
      </c>
      <c r="B964" s="24">
        <v>1.6479828896080799</v>
      </c>
      <c r="C964" s="24">
        <v>0.78372981952242105</v>
      </c>
      <c r="D964" s="24">
        <v>1.1400241960092501</v>
      </c>
      <c r="E964" s="24">
        <v>-0.70549933832094203</v>
      </c>
      <c r="F964" s="24">
        <v>1.2948977145427401</v>
      </c>
      <c r="G964" s="24">
        <v>-0.89218112320593901</v>
      </c>
      <c r="H964" s="24">
        <v>0.114391139061412</v>
      </c>
      <c r="I964" s="24">
        <v>-1.9457463613107299E-2</v>
      </c>
      <c r="J964" s="24">
        <v>-0.45615540435956398</v>
      </c>
      <c r="K964" s="24">
        <v>-0.31522059056103702</v>
      </c>
      <c r="L964" s="24">
        <v>-1.5925118386833199</v>
      </c>
      <c r="M964" s="25" cm="1">
        <f t="array" ref="M964">SUMPRODUCT(B964:L964,$B$2:$L$2)</f>
        <v>0.29372026578813598</v>
      </c>
      <c r="N964" s="25" cm="1">
        <f t="array" ref="N964">SQRT(MMULT(MMULT((B964:L964*$B$3:$L$3),($B$11:$L$21)),TRANSPOSE(B964:L964*$B$3:$L$3)))</f>
        <v>0.93681646294223997</v>
      </c>
      <c r="O964" s="24">
        <f t="shared" si="28"/>
        <v>0.31353021366176098</v>
      </c>
      <c r="P964" s="25" cm="1">
        <f t="array" ref="P964">SUMPRODUCT($B964:$L964,$B$5:$L$5)+SUMPRODUCT($B964:$L964,$B$4:$L$4)*$B$2</f>
        <v>0.29372026578813698</v>
      </c>
      <c r="Q964" s="25" cm="1">
        <f t="array" ref="Q964">SQRT((SUMPRODUCT($B964:$L964,$B$4:$L$4)^2)*($B$3^2)+SUMPRODUCT(($B964:$L964^2),($B$6:$L$6^2)))</f>
        <v>0.91663417271429204</v>
      </c>
      <c r="R964" s="24">
        <f t="shared" si="29"/>
        <v>0.32043346684139801</v>
      </c>
    </row>
    <row r="965" spans="1:18" x14ac:dyDescent="0.3">
      <c r="A965" s="24">
        <v>928</v>
      </c>
      <c r="B965" s="24">
        <v>0.77237780584942695</v>
      </c>
      <c r="C965" s="24">
        <v>0.64004285664629401</v>
      </c>
      <c r="D965" s="24">
        <v>1.1437627420058001</v>
      </c>
      <c r="E965" s="24">
        <v>0.81327685982240905</v>
      </c>
      <c r="F965" s="24">
        <v>-0.95685227490293201</v>
      </c>
      <c r="G965" s="24">
        <v>1.48312354027028</v>
      </c>
      <c r="H965" s="24">
        <v>-0.78268525254973598</v>
      </c>
      <c r="I965" s="24">
        <v>-0.95449443599408001</v>
      </c>
      <c r="J965" s="24">
        <v>1.32621766506192</v>
      </c>
      <c r="K965" s="24">
        <v>1.4271228471670401</v>
      </c>
      <c r="L965" s="24">
        <v>-3.9118923533764201</v>
      </c>
      <c r="M965" s="25" cm="1">
        <f t="array" ref="M965">SUMPRODUCT(B965:L965,$B$2:$L$2)</f>
        <v>9.1695865062368695E-2</v>
      </c>
      <c r="N965" s="25" cm="1">
        <f t="array" ref="N965">SQRT(MMULT(MMULT((B965:L965*$B$3:$L$3),($B$11:$L$21)),TRANSPOSE(B965:L965*$B$3:$L$3)))</f>
        <v>0.94327257242794704</v>
      </c>
      <c r="O965" s="24">
        <f t="shared" si="28"/>
        <v>9.7210358641455094E-2</v>
      </c>
      <c r="P965" s="25" cm="1">
        <f t="array" ref="P965">SUMPRODUCT($B965:$L965,$B$5:$L$5)+SUMPRODUCT($B965:$L965,$B$4:$L$4)*$B$2</f>
        <v>9.1695865062367196E-2</v>
      </c>
      <c r="Q965" s="25" cm="1">
        <f t="array" ref="Q965">SQRT((SUMPRODUCT($B965:$L965,$B$4:$L$4)^2)*($B$3^2)+SUMPRODUCT(($B965:$L965^2),($B$6:$L$6^2)))</f>
        <v>1.1014731221681899</v>
      </c>
      <c r="R965" s="24">
        <f t="shared" si="29"/>
        <v>8.3248390920215104E-2</v>
      </c>
    </row>
    <row r="966" spans="1:18" x14ac:dyDescent="0.3">
      <c r="A966" s="24">
        <v>929</v>
      </c>
      <c r="B966" s="24">
        <v>-0.861440234436886</v>
      </c>
      <c r="C966" s="24">
        <v>-0.29459338072082603</v>
      </c>
      <c r="D966" s="24">
        <v>1.9376305933415701</v>
      </c>
      <c r="E966" s="24">
        <v>-0.98673315401134798</v>
      </c>
      <c r="F966" s="24">
        <v>1.9650510431294901</v>
      </c>
      <c r="G966" s="24">
        <v>0.50450252364544201</v>
      </c>
      <c r="H966" s="24">
        <v>-0.22857189182797799</v>
      </c>
      <c r="I966" s="24">
        <v>0.985543717964526</v>
      </c>
      <c r="J966" s="24">
        <v>0.88521011189890997</v>
      </c>
      <c r="K966" s="24">
        <v>1.7509470898152999</v>
      </c>
      <c r="L966" s="24">
        <v>-4.6575464187981996</v>
      </c>
      <c r="M966" s="25" cm="1">
        <f t="array" ref="M966">SUMPRODUCT(B966:L966,$B$2:$L$2)</f>
        <v>0.304100400950854</v>
      </c>
      <c r="N966" s="25" cm="1">
        <f t="array" ref="N966">SQRT(MMULT(MMULT((B966:L966*$B$3:$L$3),($B$11:$L$21)),TRANSPOSE(B966:L966*$B$3:$L$3)))</f>
        <v>1.2911927845367499</v>
      </c>
      <c r="O966" s="24">
        <f t="shared" si="28"/>
        <v>0.23551897485235601</v>
      </c>
      <c r="P966" s="25" cm="1">
        <f t="array" ref="P966">SUMPRODUCT($B966:$L966,$B$5:$L$5)+SUMPRODUCT($B966:$L966,$B$4:$L$4)*$B$2</f>
        <v>0.304100400950852</v>
      </c>
      <c r="Q966" s="25" cm="1">
        <f t="array" ref="Q966">SQRT((SUMPRODUCT($B966:$L966,$B$4:$L$4)^2)*($B$3^2)+SUMPRODUCT(($B966:$L966^2),($B$6:$L$6^2)))</f>
        <v>1.5078780342418401</v>
      </c>
      <c r="R966" s="24">
        <f t="shared" si="29"/>
        <v>0.201674402070426</v>
      </c>
    </row>
    <row r="967" spans="1:18" x14ac:dyDescent="0.3">
      <c r="A967" s="24">
        <v>930</v>
      </c>
      <c r="B967" s="24">
        <v>-0.96450365434975505</v>
      </c>
      <c r="C967" s="24">
        <v>-0.38540371187286199</v>
      </c>
      <c r="D967" s="24">
        <v>-0.308921985221141</v>
      </c>
      <c r="E967" s="24">
        <v>-0.47056922964720299</v>
      </c>
      <c r="F967" s="24">
        <v>-0.42442970759085602</v>
      </c>
      <c r="G967" s="24">
        <v>0.77271722192727399</v>
      </c>
      <c r="H967" s="24">
        <v>-0.80541287621327096</v>
      </c>
      <c r="I967" s="24">
        <v>1.4759562162008399</v>
      </c>
      <c r="J967" s="24">
        <v>1.7487425081913901</v>
      </c>
      <c r="K967" s="24">
        <v>0.29742747419855797</v>
      </c>
      <c r="L967" s="24">
        <v>6.4397744377029206E-2</v>
      </c>
      <c r="M967" s="25" cm="1">
        <f t="array" ref="M967">SUMPRODUCT(B967:L967,$B$2:$L$2)</f>
        <v>2.33113366886432E-2</v>
      </c>
      <c r="N967" s="25" cm="1">
        <f t="array" ref="N967">SQRT(MMULT(MMULT((B967:L967*$B$3:$L$3),($B$11:$L$21)),TRANSPOSE(B967:L967*$B$3:$L$3)))</f>
        <v>0.61891428015593497</v>
      </c>
      <c r="O967" s="24">
        <f t="shared" si="28"/>
        <v>3.7664887426365298E-2</v>
      </c>
      <c r="P967" s="25" cm="1">
        <f t="array" ref="P967">SUMPRODUCT($B967:$L967,$B$5:$L$5)+SUMPRODUCT($B967:$L967,$B$4:$L$4)*$B$2</f>
        <v>2.3311336688642301E-2</v>
      </c>
      <c r="Q967" s="25" cm="1">
        <f t="array" ref="Q967">SQRT((SUMPRODUCT($B967:$L967,$B$4:$L$4)^2)*($B$3^2)+SUMPRODUCT(($B967:$L967^2),($B$6:$L$6^2)))</f>
        <v>0.55614826522456395</v>
      </c>
      <c r="R967" s="24">
        <f t="shared" si="29"/>
        <v>4.1915687140064301E-2</v>
      </c>
    </row>
    <row r="968" spans="1:18" x14ac:dyDescent="0.3">
      <c r="A968" s="24">
        <v>931</v>
      </c>
      <c r="B968" s="24">
        <v>-0.95097927249469305</v>
      </c>
      <c r="C968" s="24">
        <v>-0.70284251306380296</v>
      </c>
      <c r="D968" s="24">
        <v>0.42555220733898902</v>
      </c>
      <c r="E968" s="24">
        <v>-0.91579746149985297</v>
      </c>
      <c r="F968" s="24">
        <v>-8.8491435669347099E-2</v>
      </c>
      <c r="G968" s="24">
        <v>1.2395004234142499</v>
      </c>
      <c r="H968" s="24">
        <v>0.28920128995418798</v>
      </c>
      <c r="I968" s="24">
        <v>0.123850429300671</v>
      </c>
      <c r="J968" s="24">
        <v>0.94372643208709905</v>
      </c>
      <c r="K968" s="24">
        <v>0.92530153177522501</v>
      </c>
      <c r="L968" s="24">
        <v>-0.289021631142726</v>
      </c>
      <c r="M968" s="25" cm="1">
        <f t="array" ref="M968">SUMPRODUCT(B968:L968,$B$2:$L$2)</f>
        <v>8.1200005186669602E-2</v>
      </c>
      <c r="N968" s="25" cm="1">
        <f t="array" ref="N968">SQRT(MMULT(MMULT((B968:L968*$B$3:$L$3),($B$11:$L$21)),TRANSPOSE(B968:L968*$B$3:$L$3)))</f>
        <v>0.51336001027336198</v>
      </c>
      <c r="O968" s="24">
        <f t="shared" si="28"/>
        <v>0.158173608309364</v>
      </c>
      <c r="P968" s="25" cm="1">
        <f t="array" ref="P968">SUMPRODUCT($B968:$L968,$B$5:$L$5)+SUMPRODUCT($B968:$L968,$B$4:$L$4)*$B$2</f>
        <v>8.1200005186669005E-2</v>
      </c>
      <c r="Q968" s="25" cm="1">
        <f t="array" ref="Q968">SQRT((SUMPRODUCT($B968:$L968,$B$4:$L$4)^2)*($B$3^2)+SUMPRODUCT(($B968:$L968^2),($B$6:$L$6^2)))</f>
        <v>0.48021466445124</v>
      </c>
      <c r="R968" s="24">
        <f t="shared" si="29"/>
        <v>0.16909105697440399</v>
      </c>
    </row>
    <row r="969" spans="1:18" x14ac:dyDescent="0.3">
      <c r="A969" s="24">
        <v>932</v>
      </c>
      <c r="B969" s="24">
        <v>0.97274618275895397</v>
      </c>
      <c r="C969" s="24">
        <v>1.8510648935963001</v>
      </c>
      <c r="D969" s="24">
        <v>1.63645487622444</v>
      </c>
      <c r="E969" s="24">
        <v>-0.28276460994909802</v>
      </c>
      <c r="F969" s="24">
        <v>-0.51783877349721796</v>
      </c>
      <c r="G969" s="24">
        <v>1.51449840752016</v>
      </c>
      <c r="H969" s="24">
        <v>1.3548089635098499</v>
      </c>
      <c r="I969" s="24">
        <v>0.74939846148349698</v>
      </c>
      <c r="J969" s="24">
        <v>1.79244622294502</v>
      </c>
      <c r="K969" s="24">
        <v>0.81020128651861201</v>
      </c>
      <c r="L969" s="24">
        <v>-8.88101591111052</v>
      </c>
      <c r="M969" s="25" cm="1">
        <f t="array" ref="M969">SUMPRODUCT(B969:L969,$B$2:$L$2)</f>
        <v>-4.07890734461238E-2</v>
      </c>
      <c r="N969" s="25" cm="1">
        <f t="array" ref="N969">SQRT(MMULT(MMULT((B969:L969*$B$3:$L$3),($B$11:$L$21)),TRANSPOSE(B969:L969*$B$3:$L$3)))</f>
        <v>1.73590997762971</v>
      </c>
      <c r="O969" s="24">
        <f t="shared" si="28"/>
        <v>-2.34972285266884E-2</v>
      </c>
      <c r="P969" s="25" cm="1">
        <f t="array" ref="P969">SUMPRODUCT($B969:$L969,$B$5:$L$5)+SUMPRODUCT($B969:$L969,$B$4:$L$4)*$B$2</f>
        <v>-4.0789073446126298E-2</v>
      </c>
      <c r="Q969" s="25" cm="1">
        <f t="array" ref="Q969">SQRT((SUMPRODUCT($B969:$L969,$B$4:$L$4)^2)*($B$3^2)+SUMPRODUCT(($B969:$L969^2),($B$6:$L$6^2)))</f>
        <v>1.9236094938864601</v>
      </c>
      <c r="R969" s="24">
        <f t="shared" si="29"/>
        <v>-2.1204445900147799E-2</v>
      </c>
    </row>
    <row r="970" spans="1:18" x14ac:dyDescent="0.3">
      <c r="A970" s="24">
        <v>933</v>
      </c>
      <c r="B970" s="24">
        <v>1.09538987035887</v>
      </c>
      <c r="C970" s="24">
        <v>-0.545837876267662</v>
      </c>
      <c r="D970" s="24">
        <v>0.53718831688648105</v>
      </c>
      <c r="E970" s="24">
        <v>0.39175073626429302</v>
      </c>
      <c r="F970" s="24">
        <v>1.7434727274156301</v>
      </c>
      <c r="G970" s="24">
        <v>-0.49993240692539198</v>
      </c>
      <c r="H970" s="24">
        <v>1.5776890726717501</v>
      </c>
      <c r="I970" s="24">
        <v>-0.140544698986799</v>
      </c>
      <c r="J970" s="24">
        <v>-0.37419445837057502</v>
      </c>
      <c r="K970" s="24">
        <v>9.5114057324223303E-2</v>
      </c>
      <c r="L970" s="24">
        <v>-2.8800953403708198</v>
      </c>
      <c r="M970" s="25" cm="1">
        <f t="array" ref="M970">SUMPRODUCT(B970:L970,$B$2:$L$2)</f>
        <v>5.4176818396278997E-2</v>
      </c>
      <c r="N970" s="25" cm="1">
        <f t="array" ref="N970">SQRT(MMULT(MMULT((B970:L970*$B$3:$L$3),($B$11:$L$21)),TRANSPOSE(B970:L970*$B$3:$L$3)))</f>
        <v>0.72848915596464103</v>
      </c>
      <c r="O970" s="24">
        <f t="shared" si="28"/>
        <v>7.4368736929981999E-2</v>
      </c>
      <c r="P970" s="25" cm="1">
        <f t="array" ref="P970">SUMPRODUCT($B970:$L970,$B$5:$L$5)+SUMPRODUCT($B970:$L970,$B$4:$L$4)*$B$2</f>
        <v>5.4176818396277401E-2</v>
      </c>
      <c r="Q970" s="25" cm="1">
        <f t="array" ref="Q970">SQRT((SUMPRODUCT($B970:$L970,$B$4:$L$4)^2)*($B$3^2)+SUMPRODUCT(($B970:$L970^2),($B$6:$L$6^2)))</f>
        <v>0.77750207126918303</v>
      </c>
      <c r="R970" s="24">
        <f t="shared" si="29"/>
        <v>6.9680609735019702E-2</v>
      </c>
    </row>
    <row r="971" spans="1:18" x14ac:dyDescent="0.3">
      <c r="A971" s="24">
        <v>934</v>
      </c>
      <c r="B971" s="24">
        <v>1.69230579540451</v>
      </c>
      <c r="C971" s="24">
        <v>-0.102580200857741</v>
      </c>
      <c r="D971" s="24">
        <v>-0.72578582870922603</v>
      </c>
      <c r="E971" s="24">
        <v>-0.63639049598576203</v>
      </c>
      <c r="F971" s="24">
        <v>0.43340133601844699</v>
      </c>
      <c r="G971" s="24">
        <v>-0.76825599981553405</v>
      </c>
      <c r="H971" s="24">
        <v>-0.259954248184735</v>
      </c>
      <c r="I971" s="24">
        <v>0.72412219494743901</v>
      </c>
      <c r="J971" s="24">
        <v>0.30637477035469901</v>
      </c>
      <c r="K971" s="24">
        <v>1.18058642186024</v>
      </c>
      <c r="L971" s="24">
        <v>-0.84382374503233704</v>
      </c>
      <c r="M971" s="25" cm="1">
        <f t="array" ref="M971">SUMPRODUCT(B971:L971,$B$2:$L$2)</f>
        <v>-0.104735505451828</v>
      </c>
      <c r="N971" s="25" cm="1">
        <f t="array" ref="N971">SQRT(MMULT(MMULT((B971:L971*$B$3:$L$3),($B$11:$L$21)),TRANSPOSE(B971:L971*$B$3:$L$3)))</f>
        <v>0.53527326261958896</v>
      </c>
      <c r="O971" s="24">
        <f t="shared" si="28"/>
        <v>-0.19566735864829099</v>
      </c>
      <c r="P971" s="25" cm="1">
        <f t="array" ref="P971">SUMPRODUCT($B971:$L971,$B$5:$L$5)+SUMPRODUCT($B971:$L971,$B$4:$L$4)*$B$2</f>
        <v>-0.104735505451829</v>
      </c>
      <c r="Q971" s="25" cm="1">
        <f t="array" ref="Q971">SQRT((SUMPRODUCT($B971:$L971,$B$4:$L$4)^2)*($B$3^2)+SUMPRODUCT(($B971:$L971^2),($B$6:$L$6^2)))</f>
        <v>0.55355768954185003</v>
      </c>
      <c r="R971" s="24">
        <f t="shared" si="29"/>
        <v>-0.189204318593267</v>
      </c>
    </row>
    <row r="972" spans="1:18" x14ac:dyDescent="0.3">
      <c r="A972" s="24">
        <v>935</v>
      </c>
      <c r="B972" s="24">
        <v>-0.16921465266737001</v>
      </c>
      <c r="C972" s="24">
        <v>-0.69366457274862703</v>
      </c>
      <c r="D972" s="24">
        <v>0.15023728725361701</v>
      </c>
      <c r="E972" s="24">
        <v>0.58394882624191402</v>
      </c>
      <c r="F972" s="24">
        <v>0.15962228911392801</v>
      </c>
      <c r="G972" s="24">
        <v>0.74454269080734004</v>
      </c>
      <c r="H972" s="24">
        <v>-0.49048989751420602</v>
      </c>
      <c r="I972" s="24">
        <v>1.2599641291834001</v>
      </c>
      <c r="J972" s="24">
        <v>0.126308279867757</v>
      </c>
      <c r="K972" s="24">
        <v>-0.34873872387044902</v>
      </c>
      <c r="L972" s="24">
        <v>-0.322515655667307</v>
      </c>
      <c r="M972" s="25" cm="1">
        <f t="array" ref="M972">SUMPRODUCT(B972:L972,$B$2:$L$2)</f>
        <v>0.139777491232141</v>
      </c>
      <c r="N972" s="25" cm="1">
        <f t="array" ref="N972">SQRT(MMULT(MMULT((B972:L972*$B$3:$L$3),($B$11:$L$21)),TRANSPOSE(B972:L972*$B$3:$L$3)))</f>
        <v>0.48791617115520097</v>
      </c>
      <c r="O972" s="24">
        <f t="shared" si="28"/>
        <v>0.28647849670815501</v>
      </c>
      <c r="P972" s="25" cm="1">
        <f t="array" ref="P972">SUMPRODUCT($B972:$L972,$B$5:$L$5)+SUMPRODUCT($B972:$L972,$B$4:$L$4)*$B$2</f>
        <v>0.13977749123213901</v>
      </c>
      <c r="Q972" s="25" cm="1">
        <f t="array" ref="Q972">SQRT((SUMPRODUCT($B972:$L972,$B$4:$L$4)^2)*($B$3^2)+SUMPRODUCT(($B972:$L972^2),($B$6:$L$6^2)))</f>
        <v>0.48631268784010401</v>
      </c>
      <c r="R972" s="24">
        <f t="shared" si="29"/>
        <v>0.28742308133670802</v>
      </c>
    </row>
    <row r="973" spans="1:18" x14ac:dyDescent="0.3">
      <c r="A973" s="24">
        <v>936</v>
      </c>
      <c r="B973" s="24">
        <v>-0.462621882325915</v>
      </c>
      <c r="C973" s="24">
        <v>1.6097301423892201</v>
      </c>
      <c r="D973" s="24">
        <v>1.1588527072761801</v>
      </c>
      <c r="E973" s="24">
        <v>-0.30368229855486001</v>
      </c>
      <c r="F973" s="24">
        <v>0.122711706962412</v>
      </c>
      <c r="G973" s="24">
        <v>0.98966986889453501</v>
      </c>
      <c r="H973" s="24">
        <v>1.55254336008334</v>
      </c>
      <c r="I973" s="24">
        <v>1.24110283280385</v>
      </c>
      <c r="J973" s="24">
        <v>1.4615166953932299</v>
      </c>
      <c r="K973" s="24">
        <v>0.14590932375785901</v>
      </c>
      <c r="L973" s="24">
        <v>-6.5157324566798396</v>
      </c>
      <c r="M973" s="25" cm="1">
        <f t="array" ref="M973">SUMPRODUCT(B973:L973,$B$2:$L$2)</f>
        <v>2.7795055272710999E-2</v>
      </c>
      <c r="N973" s="25" cm="1">
        <f t="array" ref="N973">SQRT(MMULT(MMULT((B973:L973*$B$3:$L$3),($B$11:$L$21)),TRANSPOSE(B973:L973*$B$3:$L$3)))</f>
        <v>1.38059229549958</v>
      </c>
      <c r="O973" s="24">
        <f t="shared" si="28"/>
        <v>2.0132703451494399E-2</v>
      </c>
      <c r="P973" s="25" cm="1">
        <f t="array" ref="P973">SUMPRODUCT($B973:$L973,$B$5:$L$5)+SUMPRODUCT($B973:$L973,$B$4:$L$4)*$B$2</f>
        <v>2.7795055272709299E-2</v>
      </c>
      <c r="Q973" s="25" cm="1">
        <f t="array" ref="Q973">SQRT((SUMPRODUCT($B973:$L973,$B$4:$L$4)^2)*($B$3^2)+SUMPRODUCT(($B973:$L973^2),($B$6:$L$6^2)))</f>
        <v>1.4784420923753501</v>
      </c>
      <c r="R973" s="24">
        <f t="shared" si="29"/>
        <v>1.8800232634104901E-2</v>
      </c>
    </row>
    <row r="974" spans="1:18" x14ac:dyDescent="0.3">
      <c r="A974" s="24">
        <v>937</v>
      </c>
      <c r="B974" s="24">
        <v>0.85547719965518898</v>
      </c>
      <c r="C974" s="24">
        <v>1.6006511496361999</v>
      </c>
      <c r="D974" s="24">
        <v>1.5905541174496001</v>
      </c>
      <c r="E974" s="24">
        <v>0.69339729776705805</v>
      </c>
      <c r="F974" s="24">
        <v>1.3153756339134</v>
      </c>
      <c r="G974" s="24">
        <v>1.09367373849301</v>
      </c>
      <c r="H974" s="24">
        <v>-0.83548693303967003</v>
      </c>
      <c r="I974" s="24">
        <v>1.8674036519017501</v>
      </c>
      <c r="J974" s="24">
        <v>1.5177182316770701</v>
      </c>
      <c r="K974" s="24">
        <v>-0.140098982145098</v>
      </c>
      <c r="L974" s="24">
        <v>-8.5586651053084992</v>
      </c>
      <c r="M974" s="25" cm="1">
        <f t="array" ref="M974">SUMPRODUCT(B974:L974,$B$2:$L$2)</f>
        <v>0.17123828889319401</v>
      </c>
      <c r="N974" s="25" cm="1">
        <f t="array" ref="N974">SQRT(MMULT(MMULT((B974:L974*$B$3:$L$3),($B$11:$L$21)),TRANSPOSE(B974:L974*$B$3:$L$3)))</f>
        <v>1.8336092776692301</v>
      </c>
      <c r="O974" s="24">
        <f t="shared" si="28"/>
        <v>9.3388646631882996E-2</v>
      </c>
      <c r="P974" s="25" cm="1">
        <f t="array" ref="P974">SUMPRODUCT($B974:$L974,$B$5:$L$5)+SUMPRODUCT($B974:$L974,$B$4:$L$4)*$B$2</f>
        <v>0.17123828889319101</v>
      </c>
      <c r="Q974" s="25" cm="1">
        <f t="array" ref="Q974">SQRT((SUMPRODUCT($B974:$L974,$B$4:$L$4)^2)*($B$3^2)+SUMPRODUCT(($B974:$L974^2),($B$6:$L$6^2)))</f>
        <v>1.9494639204961099</v>
      </c>
      <c r="R974" s="24">
        <f t="shared" si="29"/>
        <v>8.7838655074782598E-2</v>
      </c>
    </row>
    <row r="975" spans="1:18" x14ac:dyDescent="0.3">
      <c r="A975" s="24">
        <v>938</v>
      </c>
      <c r="B975" s="24">
        <v>-0.62091848752626799</v>
      </c>
      <c r="C975" s="24">
        <v>-0.595820080415567</v>
      </c>
      <c r="D975" s="24">
        <v>-8.5255667839215801E-2</v>
      </c>
      <c r="E975" s="24">
        <v>0.98133036158478004</v>
      </c>
      <c r="F975" s="24">
        <v>8.7314869826907907E-2</v>
      </c>
      <c r="G975" s="24">
        <v>1.7321399963648501</v>
      </c>
      <c r="H975" s="24">
        <v>0.430644985283684</v>
      </c>
      <c r="I975" s="24">
        <v>-0.87895346692030596</v>
      </c>
      <c r="J975" s="24">
        <v>1.82243937756726</v>
      </c>
      <c r="K975" s="24">
        <v>0.684925176113238</v>
      </c>
      <c r="L975" s="24">
        <v>-2.5578470640393598</v>
      </c>
      <c r="M975" s="25" cm="1">
        <f t="array" ref="M975">SUMPRODUCT(B975:L975,$B$2:$L$2)</f>
        <v>-0.110988853570252</v>
      </c>
      <c r="N975" s="25" cm="1">
        <f t="array" ref="N975">SQRT(MMULT(MMULT((B975:L975*$B$3:$L$3),($B$11:$L$21)),TRANSPOSE(B975:L975*$B$3:$L$3)))</f>
        <v>0.59636005941659798</v>
      </c>
      <c r="O975" s="24">
        <f t="shared" si="28"/>
        <v>-0.18611047439835099</v>
      </c>
      <c r="P975" s="25" cm="1">
        <f t="array" ref="P975">SUMPRODUCT($B975:$L975,$B$5:$L$5)+SUMPRODUCT($B975:$L975,$B$4:$L$4)*$B$2</f>
        <v>-0.110988853570254</v>
      </c>
      <c r="Q975" s="25" cm="1">
        <f t="array" ref="Q975">SQRT((SUMPRODUCT($B975:$L975,$B$4:$L$4)^2)*($B$3^2)+SUMPRODUCT(($B975:$L975^2),($B$6:$L$6^2)))</f>
        <v>0.68584644591839405</v>
      </c>
      <c r="R975" s="24">
        <f t="shared" si="29"/>
        <v>-0.16182755517764999</v>
      </c>
    </row>
    <row r="976" spans="1:18" x14ac:dyDescent="0.3">
      <c r="A976" s="24">
        <v>939</v>
      </c>
      <c r="B976" s="24">
        <v>1.9274240612164999</v>
      </c>
      <c r="C976" s="24">
        <v>1.1726189351255301</v>
      </c>
      <c r="D976" s="24">
        <v>1.9246208098108999</v>
      </c>
      <c r="E976" s="24">
        <v>-0.59716973445662003</v>
      </c>
      <c r="F976" s="24">
        <v>-2.8669157523910599E-3</v>
      </c>
      <c r="G976" s="24">
        <v>-0.34199219210812598</v>
      </c>
      <c r="H976" s="24">
        <v>1.4033606708967299</v>
      </c>
      <c r="I976" s="24">
        <v>1.71873068265156</v>
      </c>
      <c r="J976" s="24">
        <v>0.289487476381454</v>
      </c>
      <c r="K976" s="24">
        <v>1.7912270448911001</v>
      </c>
      <c r="L976" s="24">
        <v>-8.2854408386566405</v>
      </c>
      <c r="M976" s="25" cm="1">
        <f t="array" ref="M976">SUMPRODUCT(B976:L976,$B$2:$L$2)</f>
        <v>5.3768824830366699E-2</v>
      </c>
      <c r="N976" s="25" cm="1">
        <f t="array" ref="N976">SQRT(MMULT(MMULT((B976:L976*$B$3:$L$3),($B$11:$L$21)),TRANSPOSE(B976:L976*$B$3:$L$3)))</f>
        <v>1.74908113163215</v>
      </c>
      <c r="O976" s="24">
        <f t="shared" si="28"/>
        <v>3.0741183961085002E-2</v>
      </c>
      <c r="P976" s="25" cm="1">
        <f t="array" ref="P976">SUMPRODUCT($B976:$L976,$B$5:$L$5)+SUMPRODUCT($B976:$L976,$B$4:$L$4)*$B$2</f>
        <v>5.37688248303647E-2</v>
      </c>
      <c r="Q976" s="25" cm="1">
        <f t="array" ref="Q976">SQRT((SUMPRODUCT($B976:$L976,$B$4:$L$4)^2)*($B$3^2)+SUMPRODUCT(($B976:$L976^2),($B$6:$L$6^2)))</f>
        <v>1.9408956060460301</v>
      </c>
      <c r="R976" s="24">
        <f t="shared" si="29"/>
        <v>2.7703099879700301E-2</v>
      </c>
    </row>
    <row r="977" spans="1:18" x14ac:dyDescent="0.3">
      <c r="A977" s="24">
        <v>940</v>
      </c>
      <c r="B977" s="24">
        <v>1.2909444789411599</v>
      </c>
      <c r="C977" s="24">
        <v>1.40501618186081</v>
      </c>
      <c r="D977" s="24">
        <v>1.74051778326981</v>
      </c>
      <c r="E977" s="24">
        <v>-0.96965435302901404</v>
      </c>
      <c r="F977" s="24">
        <v>1.8492752128971801</v>
      </c>
      <c r="G977" s="24">
        <v>0.61034070982556199</v>
      </c>
      <c r="H977" s="24">
        <v>1.60514087533147</v>
      </c>
      <c r="I977" s="24">
        <v>0.117224759884669</v>
      </c>
      <c r="J977" s="24">
        <v>1.27585983361522</v>
      </c>
      <c r="K977" s="24">
        <v>-0.64984678715993505</v>
      </c>
      <c r="L977" s="24">
        <v>-7.27481869543693</v>
      </c>
      <c r="M977" s="25" cm="1">
        <f t="array" ref="M977">SUMPRODUCT(B977:L977,$B$2:$L$2)</f>
        <v>0.11839365354725</v>
      </c>
      <c r="N977" s="25" cm="1">
        <f t="array" ref="N977">SQRT(MMULT(MMULT((B977:L977*$B$3:$L$3),($B$11:$L$21)),TRANSPOSE(B977:L977*$B$3:$L$3)))</f>
        <v>1.6001292022681199</v>
      </c>
      <c r="O977" s="24">
        <f t="shared" si="28"/>
        <v>7.3990058664907599E-2</v>
      </c>
      <c r="P977" s="25" cm="1">
        <f t="array" ref="P977">SUMPRODUCT($B977:$L977,$B$5:$L$5)+SUMPRODUCT($B977:$L977,$B$4:$L$4)*$B$2</f>
        <v>0.118393653547249</v>
      </c>
      <c r="Q977" s="25" cm="1">
        <f t="array" ref="Q977">SQRT((SUMPRODUCT($B977:$L977,$B$4:$L$4)^2)*($B$3^2)+SUMPRODUCT(($B977:$L977^2),($B$6:$L$6^2)))</f>
        <v>1.7776222200754299</v>
      </c>
      <c r="R977" s="24">
        <f t="shared" si="29"/>
        <v>6.6602257898320305E-2</v>
      </c>
    </row>
    <row r="978" spans="1:18" x14ac:dyDescent="0.3">
      <c r="A978" s="24">
        <v>941</v>
      </c>
      <c r="B978" s="24">
        <v>1.83316412647511</v>
      </c>
      <c r="C978" s="24">
        <v>0.86914684264366404</v>
      </c>
      <c r="D978" s="24">
        <v>0.42843003397907597</v>
      </c>
      <c r="E978" s="24">
        <v>0.30657424167687602</v>
      </c>
      <c r="F978" s="24">
        <v>1.7863897954165699</v>
      </c>
      <c r="G978" s="24">
        <v>-0.84207900185944595</v>
      </c>
      <c r="H978" s="24">
        <v>-0.33649859978104402</v>
      </c>
      <c r="I978" s="24">
        <v>-0.37265646731730501</v>
      </c>
      <c r="J978" s="24">
        <v>-0.78422771559376103</v>
      </c>
      <c r="K978" s="24">
        <v>1.2025247942095001</v>
      </c>
      <c r="L978" s="24">
        <v>-3.09076804984924</v>
      </c>
      <c r="M978" s="25" cm="1">
        <f t="array" ref="M978">SUMPRODUCT(B978:L978,$B$2:$L$2)</f>
        <v>0.13234315694004201</v>
      </c>
      <c r="N978" s="25" cm="1">
        <f t="array" ref="N978">SQRT(MMULT(MMULT((B978:L978*$B$3:$L$3),($B$11:$L$21)),TRANSPOSE(B978:L978*$B$3:$L$3)))</f>
        <v>0.89463948097026502</v>
      </c>
      <c r="O978" s="24">
        <f t="shared" si="28"/>
        <v>0.14792903706475299</v>
      </c>
      <c r="P978" s="25" cm="1">
        <f t="array" ref="P978">SUMPRODUCT($B978:$L978,$B$5:$L$5)+SUMPRODUCT($B978:$L978,$B$4:$L$4)*$B$2</f>
        <v>0.13234315694004201</v>
      </c>
      <c r="Q978" s="25" cm="1">
        <f t="array" ref="Q978">SQRT((SUMPRODUCT($B978:$L978,$B$4:$L$4)^2)*($B$3^2)+SUMPRODUCT(($B978:$L978^2),($B$6:$L$6^2)))</f>
        <v>0.81485478143227597</v>
      </c>
      <c r="R978" s="24">
        <f t="shared" si="29"/>
        <v>0.162413180796978</v>
      </c>
    </row>
    <row r="979" spans="1:18" x14ac:dyDescent="0.3">
      <c r="A979" s="24">
        <v>942</v>
      </c>
      <c r="B979" s="24">
        <v>-0.118742704893638</v>
      </c>
      <c r="C979" s="24">
        <v>1.35729618636577</v>
      </c>
      <c r="D979" s="24">
        <v>0.36155243321716102</v>
      </c>
      <c r="E979" s="24">
        <v>-2.0011286921750599E-5</v>
      </c>
      <c r="F979" s="24">
        <v>6.7859743604647096E-2</v>
      </c>
      <c r="G979" s="24">
        <v>-0.88395425134581695</v>
      </c>
      <c r="H979" s="24">
        <v>0.60582306521772999</v>
      </c>
      <c r="I979" s="24">
        <v>1.3350175394249399</v>
      </c>
      <c r="J979" s="24">
        <v>0.24225897159562601</v>
      </c>
      <c r="K979" s="24">
        <v>0.13280040808532501</v>
      </c>
      <c r="L979" s="24">
        <v>-2.09989137998482</v>
      </c>
      <c r="M979" s="25" cm="1">
        <f t="array" ref="M979">SUMPRODUCT(B979:L979,$B$2:$L$2)</f>
        <v>0.12511420661401201</v>
      </c>
      <c r="N979" s="25" cm="1">
        <f t="array" ref="N979">SQRT(MMULT(MMULT((B979:L979*$B$3:$L$3),($B$11:$L$21)),TRANSPOSE(B979:L979*$B$3:$L$3)))</f>
        <v>0.70445088407013001</v>
      </c>
      <c r="O979" s="24">
        <f t="shared" si="28"/>
        <v>0.17760529434094199</v>
      </c>
      <c r="P979" s="25" cm="1">
        <f t="array" ref="P979">SUMPRODUCT($B979:$L979,$B$5:$L$5)+SUMPRODUCT($B979:$L979,$B$4:$L$4)*$B$2</f>
        <v>0.12511420661401301</v>
      </c>
      <c r="Q979" s="25" cm="1">
        <f t="array" ref="Q979">SQRT((SUMPRODUCT($B979:$L979,$B$4:$L$4)^2)*($B$3^2)+SUMPRODUCT(($B979:$L979^2),($B$6:$L$6^2)))</f>
        <v>0.74219454066095703</v>
      </c>
      <c r="R979" s="24">
        <f t="shared" si="29"/>
        <v>0.16857333186874801</v>
      </c>
    </row>
    <row r="980" spans="1:18" x14ac:dyDescent="0.3">
      <c r="A980" s="24">
        <v>943</v>
      </c>
      <c r="B980" s="24">
        <v>1.64672874465849</v>
      </c>
      <c r="C980" s="24">
        <v>-0.52520620825697395</v>
      </c>
      <c r="D980" s="24">
        <v>0.37186140236658899</v>
      </c>
      <c r="E980" s="24">
        <v>-0.76269663191083203</v>
      </c>
      <c r="F980" s="24">
        <v>0.91280400435643205</v>
      </c>
      <c r="G980" s="24">
        <v>0.172985286621963</v>
      </c>
      <c r="H980" s="24">
        <v>0.24350843897351601</v>
      </c>
      <c r="I980" s="24">
        <v>1.6571795154934601</v>
      </c>
      <c r="J980" s="24">
        <v>-0.62436596513441101</v>
      </c>
      <c r="K980" s="24">
        <v>0.34103393229067702</v>
      </c>
      <c r="L980" s="24">
        <v>-2.4338325194589099</v>
      </c>
      <c r="M980" s="25" cm="1">
        <f t="array" ref="M980">SUMPRODUCT(B980:L980,$B$2:$L$2)</f>
        <v>6.0655928827927003E-2</v>
      </c>
      <c r="N980" s="25" cm="1">
        <f t="array" ref="N980">SQRT(MMULT(MMULT((B980:L980*$B$3:$L$3),($B$11:$L$21)),TRANSPOSE(B980:L980*$B$3:$L$3)))</f>
        <v>0.70498468786375701</v>
      </c>
      <c r="O980" s="24">
        <f t="shared" si="28"/>
        <v>8.6038647182148695E-2</v>
      </c>
      <c r="P980" s="25" cm="1">
        <f t="array" ref="P980">SUMPRODUCT($B980:$L980,$B$5:$L$5)+SUMPRODUCT($B980:$L980,$B$4:$L$4)*$B$2</f>
        <v>6.0655928827925303E-2</v>
      </c>
      <c r="Q980" s="25" cm="1">
        <f t="array" ref="Q980">SQRT((SUMPRODUCT($B980:$L980,$B$4:$L$4)^2)*($B$3^2)+SUMPRODUCT(($B980:$L980^2),($B$6:$L$6^2)))</f>
        <v>0.75224322709136504</v>
      </c>
      <c r="R980" s="24">
        <f t="shared" si="29"/>
        <v>8.0633399734894806E-2</v>
      </c>
    </row>
    <row r="981" spans="1:18" x14ac:dyDescent="0.3">
      <c r="A981" s="24">
        <v>944</v>
      </c>
      <c r="B981" s="24">
        <v>-0.55280194766290802</v>
      </c>
      <c r="C981" s="24">
        <v>1.8285399358363399E-2</v>
      </c>
      <c r="D981" s="24">
        <v>1.5917844199048301</v>
      </c>
      <c r="E981" s="24">
        <v>1.2308318177253099</v>
      </c>
      <c r="F981" s="24">
        <v>-7.9056203479852996E-2</v>
      </c>
      <c r="G981" s="24">
        <v>0.32753124483839202</v>
      </c>
      <c r="H981" s="24">
        <v>-0.48561299806066999</v>
      </c>
      <c r="I981" s="24">
        <v>-0.79014723694476396</v>
      </c>
      <c r="J981" s="24">
        <v>-0.41186150959897</v>
      </c>
      <c r="K981" s="24">
        <v>1.15592881928628</v>
      </c>
      <c r="L981" s="24">
        <v>-1.00488180536601</v>
      </c>
      <c r="M981" s="25" cm="1">
        <f t="array" ref="M981">SUMPRODUCT(B981:L981,$B$2:$L$2)</f>
        <v>0.37817828525161801</v>
      </c>
      <c r="N981" s="25" cm="1">
        <f t="array" ref="N981">SQRT(MMULT(MMULT((B981:L981*$B$3:$L$3),($B$11:$L$21)),TRANSPOSE(B981:L981*$B$3:$L$3)))</f>
        <v>1.0820719033857</v>
      </c>
      <c r="O981" s="24">
        <f t="shared" si="28"/>
        <v>0.34949459834261898</v>
      </c>
      <c r="P981" s="25" cm="1">
        <f t="array" ref="P981">SUMPRODUCT($B981:$L981,$B$5:$L$5)+SUMPRODUCT($B981:$L981,$B$4:$L$4)*$B$2</f>
        <v>0.37817828525161701</v>
      </c>
      <c r="Q981" s="25" cm="1">
        <f t="array" ref="Q981">SQRT((SUMPRODUCT($B981:$L981,$B$4:$L$4)^2)*($B$3^2)+SUMPRODUCT(($B981:$L981^2),($B$6:$L$6^2)))</f>
        <v>1.0658192783684399</v>
      </c>
      <c r="R981" s="24">
        <f t="shared" si="29"/>
        <v>0.35482402404142299</v>
      </c>
    </row>
    <row r="982" spans="1:18" x14ac:dyDescent="0.3">
      <c r="A982" s="24">
        <v>945</v>
      </c>
      <c r="B982" s="24">
        <v>-0.25648935077528001</v>
      </c>
      <c r="C982" s="24">
        <v>1.7620044372367101</v>
      </c>
      <c r="D982" s="24">
        <v>0.98840841523032297</v>
      </c>
      <c r="E982" s="24">
        <v>-0.24519131103920999</v>
      </c>
      <c r="F982" s="24">
        <v>-0.97313642537802103</v>
      </c>
      <c r="G982" s="24">
        <v>1.4511434212621399</v>
      </c>
      <c r="H982" s="24">
        <v>1.1254848373197801</v>
      </c>
      <c r="I982" s="24">
        <v>5.5875650300487604E-3</v>
      </c>
      <c r="J982" s="24">
        <v>0.462801816252772</v>
      </c>
      <c r="K982" s="24">
        <v>-0.81463398128236797</v>
      </c>
      <c r="L982" s="24">
        <v>-2.5059794238569002</v>
      </c>
      <c r="M982" s="25" cm="1">
        <f t="array" ref="M982">SUMPRODUCT(B982:L982,$B$2:$L$2)</f>
        <v>0.153519930954719</v>
      </c>
      <c r="N982" s="25" cm="1">
        <f t="array" ref="N982">SQRT(MMULT(MMULT((B982:L982*$B$3:$L$3),($B$11:$L$21)),TRANSPOSE(B982:L982*$B$3:$L$3)))</f>
        <v>0.98482102671590499</v>
      </c>
      <c r="O982" s="24">
        <f t="shared" si="28"/>
        <v>0.155886122239554</v>
      </c>
      <c r="P982" s="25" cm="1">
        <f t="array" ref="P982">SUMPRODUCT($B982:$L982,$B$5:$L$5)+SUMPRODUCT($B982:$L982,$B$4:$L$4)*$B$2</f>
        <v>0.15351993095472</v>
      </c>
      <c r="Q982" s="25" cm="1">
        <f t="array" ref="Q982">SQRT((SUMPRODUCT($B982:$L982,$B$4:$L$4)^2)*($B$3^2)+SUMPRODUCT(($B982:$L982^2),($B$6:$L$6^2)))</f>
        <v>1.0182730927239401</v>
      </c>
      <c r="R982" s="24">
        <f t="shared" si="29"/>
        <v>0.15076498834320101</v>
      </c>
    </row>
    <row r="983" spans="1:18" x14ac:dyDescent="0.3">
      <c r="A983" s="24">
        <v>946</v>
      </c>
      <c r="B983" s="24">
        <v>0.85156296978069201</v>
      </c>
      <c r="C983" s="24">
        <v>1.77223117625368</v>
      </c>
      <c r="D983" s="24">
        <v>1.6573337374528201</v>
      </c>
      <c r="E983" s="24">
        <v>0.30026051350135902</v>
      </c>
      <c r="F983" s="24">
        <v>-2.7555562088444702E-2</v>
      </c>
      <c r="G983" s="24">
        <v>1.3825234661116801</v>
      </c>
      <c r="H983" s="24">
        <v>-4.2089833691667702E-2</v>
      </c>
      <c r="I983" s="24">
        <v>-0.559012333762409</v>
      </c>
      <c r="J983" s="24">
        <v>0.28875061803254898</v>
      </c>
      <c r="K983" s="24">
        <v>0.71642728641337305</v>
      </c>
      <c r="L983" s="24">
        <v>-5.3404320380036303</v>
      </c>
      <c r="M983" s="25" cm="1">
        <f t="array" ref="M983">SUMPRODUCT(B983:L983,$B$2:$L$2)</f>
        <v>0.20826048199469699</v>
      </c>
      <c r="N983" s="25" cm="1">
        <f t="array" ref="N983">SQRT(MMULT(MMULT((B983:L983*$B$3:$L$3),($B$11:$L$21)),TRANSPOSE(B983:L983*$B$3:$L$3)))</f>
        <v>1.4047486833452301</v>
      </c>
      <c r="O983" s="24">
        <f t="shared" si="28"/>
        <v>0.148254619821925</v>
      </c>
      <c r="P983" s="25" cm="1">
        <f t="array" ref="P983">SUMPRODUCT($B983:$L983,$B$5:$L$5)+SUMPRODUCT($B983:$L983,$B$4:$L$4)*$B$2</f>
        <v>0.20826048199469599</v>
      </c>
      <c r="Q983" s="25" cm="1">
        <f t="array" ref="Q983">SQRT((SUMPRODUCT($B983:$L983,$B$4:$L$4)^2)*($B$3^2)+SUMPRODUCT(($B983:$L983^2),($B$6:$L$6^2)))</f>
        <v>1.5051442871404901</v>
      </c>
      <c r="R983" s="24">
        <f t="shared" si="29"/>
        <v>0.13836579241871499</v>
      </c>
    </row>
    <row r="984" spans="1:18" x14ac:dyDescent="0.3">
      <c r="A984" s="24">
        <v>947</v>
      </c>
      <c r="B984" s="24">
        <v>1.5305259540307801</v>
      </c>
      <c r="C984" s="24">
        <v>1.9459158478043901</v>
      </c>
      <c r="D984" s="24">
        <v>-0.18359445311363501</v>
      </c>
      <c r="E984" s="24">
        <v>1.9321213733065199</v>
      </c>
      <c r="F984" s="24">
        <v>0.73464220009012704</v>
      </c>
      <c r="G984" s="24">
        <v>1.4362305411090801</v>
      </c>
      <c r="H984" s="24">
        <v>0.20434832523694399</v>
      </c>
      <c r="I984" s="24">
        <v>0.98979443359500896</v>
      </c>
      <c r="J984" s="24">
        <v>0.90746099219469301</v>
      </c>
      <c r="K984" s="24">
        <v>1.73760796163802</v>
      </c>
      <c r="L984" s="24">
        <v>-10.235053175891901</v>
      </c>
      <c r="M984" s="25" cm="1">
        <f t="array" ref="M984">SUMPRODUCT(B984:L984,$B$2:$L$2)</f>
        <v>-0.30112907025767399</v>
      </c>
      <c r="N984" s="25" cm="1">
        <f t="array" ref="N984">SQRT(MMULT(MMULT((B984:L984*$B$3:$L$3),($B$11:$L$21)),TRANSPOSE(B984:L984*$B$3:$L$3)))</f>
        <v>1.8898662209344399</v>
      </c>
      <c r="O984" s="24">
        <f t="shared" si="28"/>
        <v>-0.15933882881338601</v>
      </c>
      <c r="P984" s="25" cm="1">
        <f t="array" ref="P984">SUMPRODUCT($B984:$L984,$B$5:$L$5)+SUMPRODUCT($B984:$L984,$B$4:$L$4)*$B$2</f>
        <v>-0.30112907025767799</v>
      </c>
      <c r="Q984" s="25" cm="1">
        <f t="array" ref="Q984">SQRT((SUMPRODUCT($B984:$L984,$B$4:$L$4)^2)*($B$3^2)+SUMPRODUCT(($B984:$L984^2),($B$6:$L$6^2)))</f>
        <v>1.88980486380051</v>
      </c>
      <c r="R984" s="24">
        <f t="shared" si="29"/>
        <v>-0.15934400213791899</v>
      </c>
    </row>
    <row r="985" spans="1:18" x14ac:dyDescent="0.3">
      <c r="A985" s="24">
        <v>948</v>
      </c>
      <c r="B985" s="24">
        <v>0.51747490153190401</v>
      </c>
      <c r="C985" s="24">
        <v>-0.58163027417221702</v>
      </c>
      <c r="D985" s="24">
        <v>0.61533769040842801</v>
      </c>
      <c r="E985" s="24">
        <v>1.58315797578929</v>
      </c>
      <c r="F985" s="24">
        <v>1.8936421536871899</v>
      </c>
      <c r="G985" s="24">
        <v>9.6496936210884093E-2</v>
      </c>
      <c r="H985" s="24">
        <v>1.9476911848348999</v>
      </c>
      <c r="I985" s="24">
        <v>0.31984645197532902</v>
      </c>
      <c r="J985" s="24">
        <v>0.34178448049472598</v>
      </c>
      <c r="K985" s="24">
        <v>0.76860475769838099</v>
      </c>
      <c r="L985" s="24">
        <v>-6.5024062584588203</v>
      </c>
      <c r="M985" s="25" cm="1">
        <f t="array" ref="M985">SUMPRODUCT(B985:L985,$B$2:$L$2)</f>
        <v>-8.1128029894647402E-2</v>
      </c>
      <c r="N985" s="25" cm="1">
        <f t="array" ref="N985">SQRT(MMULT(MMULT((B985:L985*$B$3:$L$3),($B$11:$L$21)),TRANSPOSE(B985:L985*$B$3:$L$3)))</f>
        <v>1.2820826507284799</v>
      </c>
      <c r="O985" s="24">
        <f t="shared" si="28"/>
        <v>-6.3278315051334993E-2</v>
      </c>
      <c r="P985" s="25" cm="1">
        <f t="array" ref="P985">SUMPRODUCT($B985:$L985,$B$5:$L$5)+SUMPRODUCT($B985:$L985,$B$4:$L$4)*$B$2</f>
        <v>-8.1128029894651399E-2</v>
      </c>
      <c r="Q985" s="25" cm="1">
        <f t="array" ref="Q985">SQRT((SUMPRODUCT($B985:$L985,$B$4:$L$4)^2)*($B$3^2)+SUMPRODUCT(($B985:$L985^2),($B$6:$L$6^2)))</f>
        <v>1.3120071998814899</v>
      </c>
      <c r="R985" s="24">
        <f t="shared" si="29"/>
        <v>-6.1835049306116399E-2</v>
      </c>
    </row>
    <row r="986" spans="1:18" x14ac:dyDescent="0.3">
      <c r="A986" s="24">
        <v>949</v>
      </c>
      <c r="B986" s="24">
        <v>-0.74404986128435302</v>
      </c>
      <c r="C986" s="24">
        <v>0.16679776842258301</v>
      </c>
      <c r="D986" s="24">
        <v>1.64614779219449</v>
      </c>
      <c r="E986" s="24">
        <v>-0.11577856442524399</v>
      </c>
      <c r="F986" s="24">
        <v>1.9704728061351999</v>
      </c>
      <c r="G986" s="24">
        <v>1.25954057928598</v>
      </c>
      <c r="H986" s="24">
        <v>1.20425501949794</v>
      </c>
      <c r="I986" s="24">
        <v>1.2455392110932999</v>
      </c>
      <c r="J986" s="24">
        <v>1.18547098620376</v>
      </c>
      <c r="K986" s="24">
        <v>0.23463332230574299</v>
      </c>
      <c r="L986" s="24">
        <v>-7.0530290594293996</v>
      </c>
      <c r="M986" s="25" cm="1">
        <f t="array" ref="M986">SUMPRODUCT(B986:L986,$B$2:$L$2)</f>
        <v>0.13967229442923601</v>
      </c>
      <c r="N986" s="25" cm="1">
        <f t="array" ref="N986">SQRT(MMULT(MMULT((B986:L986*$B$3:$L$3),($B$11:$L$21)),TRANSPOSE(B986:L986*$B$3:$L$3)))</f>
        <v>1.50668892761217</v>
      </c>
      <c r="O986" s="24">
        <f t="shared" si="28"/>
        <v>9.2701480623868002E-2</v>
      </c>
      <c r="P986" s="25" cm="1">
        <f t="array" ref="P986">SUMPRODUCT($B986:$L986,$B$5:$L$5)+SUMPRODUCT($B986:$L986,$B$4:$L$4)*$B$2</f>
        <v>0.13967229442923301</v>
      </c>
      <c r="Q986" s="25" cm="1">
        <f t="array" ref="Q986">SQRT((SUMPRODUCT($B986:$L986,$B$4:$L$4)^2)*($B$3^2)+SUMPRODUCT(($B986:$L986^2),($B$6:$L$6^2)))</f>
        <v>1.66477391444171</v>
      </c>
      <c r="R986" s="24">
        <f t="shared" si="29"/>
        <v>8.3898656278545203E-2</v>
      </c>
    </row>
    <row r="987" spans="1:18" x14ac:dyDescent="0.3">
      <c r="A987" s="24">
        <v>950</v>
      </c>
      <c r="B987" s="24">
        <v>0.27062015165392</v>
      </c>
      <c r="C987" s="24">
        <v>0.59880473608678297</v>
      </c>
      <c r="D987" s="24">
        <v>1.0113512791297301</v>
      </c>
      <c r="E987" s="24">
        <v>-0.68324331666460902</v>
      </c>
      <c r="F987" s="24">
        <v>1.50490600496059</v>
      </c>
      <c r="G987" s="24">
        <v>0.67747118719949495</v>
      </c>
      <c r="H987" s="24">
        <v>1.26801368494542</v>
      </c>
      <c r="I987" s="24">
        <v>-0.26893596057749097</v>
      </c>
      <c r="J987" s="24">
        <v>0.52850548717547396</v>
      </c>
      <c r="K987" s="24">
        <v>1.0754947683165701</v>
      </c>
      <c r="L987" s="24">
        <v>-4.9829880222258902</v>
      </c>
      <c r="M987" s="25" cm="1">
        <f t="array" ref="M987">SUMPRODUCT(B987:L987,$B$2:$L$2)</f>
        <v>5.4850415940551803E-2</v>
      </c>
      <c r="N987" s="25" cm="1">
        <f t="array" ref="N987">SQRT(MMULT(MMULT((B987:L987*$B$3:$L$3),($B$11:$L$21)),TRANSPOSE(B987:L987*$B$3:$L$3)))</f>
        <v>0.95981234108044999</v>
      </c>
      <c r="O987" s="24">
        <f t="shared" si="28"/>
        <v>5.7147020925785698E-2</v>
      </c>
      <c r="P987" s="25" cm="1">
        <f t="array" ref="P987">SUMPRODUCT($B987:$L987,$B$5:$L$5)+SUMPRODUCT($B987:$L987,$B$4:$L$4)*$B$2</f>
        <v>5.4850415940550797E-2</v>
      </c>
      <c r="Q987" s="25" cm="1">
        <f t="array" ref="Q987">SQRT((SUMPRODUCT($B987:$L987,$B$4:$L$4)^2)*($B$3^2)+SUMPRODUCT(($B987:$L987^2),($B$6:$L$6^2)))</f>
        <v>1.1390916009357199</v>
      </c>
      <c r="R987" s="24">
        <f t="shared" si="29"/>
        <v>4.8152770062998798E-2</v>
      </c>
    </row>
    <row r="988" spans="1:18" x14ac:dyDescent="0.3">
      <c r="A988" s="24">
        <v>951</v>
      </c>
      <c r="B988" s="24">
        <v>-0.80385025744585703</v>
      </c>
      <c r="C988" s="24">
        <v>1.42465290715757</v>
      </c>
      <c r="D988" s="24">
        <v>-0.79481255402178397</v>
      </c>
      <c r="E988" s="24">
        <v>1.1037756708205699</v>
      </c>
      <c r="F988" s="24">
        <v>0.91949692010430895</v>
      </c>
      <c r="G988" s="24">
        <v>1.9483582144818301</v>
      </c>
      <c r="H988" s="24">
        <v>1.69295024216339</v>
      </c>
      <c r="I988" s="24">
        <v>0.34157031653511899</v>
      </c>
      <c r="J988" s="24">
        <v>-0.43104831569413399</v>
      </c>
      <c r="K988" s="24">
        <v>0.237140934870673</v>
      </c>
      <c r="L988" s="24">
        <v>-4.6382340789716903</v>
      </c>
      <c r="M988" s="25" cm="1">
        <f t="array" ref="M988">SUMPRODUCT(B988:L988,$B$2:$L$2)</f>
        <v>-0.190707277358835</v>
      </c>
      <c r="N988" s="25" cm="1">
        <f t="array" ref="N988">SQRT(MMULT(MMULT((B988:L988*$B$3:$L$3),($B$11:$L$21)),TRANSPOSE(B988:L988*$B$3:$L$3)))</f>
        <v>1.26455860055728</v>
      </c>
      <c r="O988" s="24">
        <f t="shared" si="28"/>
        <v>-0.15080936326303301</v>
      </c>
      <c r="P988" s="25" cm="1">
        <f t="array" ref="P988">SUMPRODUCT($B988:$L988,$B$5:$L$5)+SUMPRODUCT($B988:$L988,$B$4:$L$4)*$B$2</f>
        <v>-0.190707277358837</v>
      </c>
      <c r="Q988" s="25" cm="1">
        <f t="array" ref="Q988">SQRT((SUMPRODUCT($B988:$L988,$B$4:$L$4)^2)*($B$3^2)+SUMPRODUCT(($B988:$L988^2),($B$6:$L$6^2)))</f>
        <v>1.13811405723016</v>
      </c>
      <c r="R988" s="24">
        <f t="shared" si="29"/>
        <v>-0.16756429300501099</v>
      </c>
    </row>
    <row r="989" spans="1:18" x14ac:dyDescent="0.3">
      <c r="A989" s="24">
        <v>952</v>
      </c>
      <c r="B989" s="24">
        <v>1.4664743212048501</v>
      </c>
      <c r="C989" s="24">
        <v>-0.58905023805064705</v>
      </c>
      <c r="D989" s="24">
        <v>0.65394172810888496</v>
      </c>
      <c r="E989" s="24">
        <v>1.96376726765303</v>
      </c>
      <c r="F989" s="24">
        <v>1.56425468179834</v>
      </c>
      <c r="G989" s="24">
        <v>1.59367050456768</v>
      </c>
      <c r="H989" s="24">
        <v>1.49218135913323</v>
      </c>
      <c r="I989" s="24">
        <v>-0.75205014953254301</v>
      </c>
      <c r="J989" s="24">
        <v>0.64684239819227596</v>
      </c>
      <c r="K989" s="24">
        <v>1.8164584567758799</v>
      </c>
      <c r="L989" s="24">
        <v>-8.8564903298509901</v>
      </c>
      <c r="M989" s="25" cm="1">
        <f t="array" ref="M989">SUMPRODUCT(B989:L989,$B$2:$L$2)</f>
        <v>-0.223521647804207</v>
      </c>
      <c r="N989" s="25" cm="1">
        <f t="array" ref="N989">SQRT(MMULT(MMULT((B989:L989*$B$3:$L$3),($B$11:$L$21)),TRANSPOSE(B989:L989*$B$3:$L$3)))</f>
        <v>1.5707164613243401</v>
      </c>
      <c r="O989" s="24">
        <f t="shared" si="28"/>
        <v>-0.14230553591814199</v>
      </c>
      <c r="P989" s="25" cm="1">
        <f t="array" ref="P989">SUMPRODUCT($B989:$L989,$B$5:$L$5)+SUMPRODUCT($B989:$L989,$B$4:$L$4)*$B$2</f>
        <v>-0.22352164780421299</v>
      </c>
      <c r="Q989" s="25" cm="1">
        <f t="array" ref="Q989">SQRT((SUMPRODUCT($B989:$L989,$B$4:$L$4)^2)*($B$3^2)+SUMPRODUCT(($B989:$L989^2),($B$6:$L$6^2)))</f>
        <v>1.67123610806142</v>
      </c>
      <c r="R989" s="24">
        <f t="shared" si="29"/>
        <v>-0.13374630115160199</v>
      </c>
    </row>
    <row r="990" spans="1:18" x14ac:dyDescent="0.3">
      <c r="A990" s="24">
        <v>953</v>
      </c>
      <c r="B990" s="24">
        <v>-0.32910973969490998</v>
      </c>
      <c r="C990" s="24">
        <v>-0.52626715143567604</v>
      </c>
      <c r="D990" s="24">
        <v>1.33726101192604</v>
      </c>
      <c r="E990" s="24">
        <v>1.4478353503202901</v>
      </c>
      <c r="F990" s="24">
        <v>0.44517440153601101</v>
      </c>
      <c r="G990" s="24">
        <v>1.41498728502834</v>
      </c>
      <c r="H990" s="24">
        <v>0.58130709120979496</v>
      </c>
      <c r="I990" s="24">
        <v>1.75981705249985</v>
      </c>
      <c r="J990" s="24">
        <v>1.5619197592679901</v>
      </c>
      <c r="K990" s="24">
        <v>0.162694133453267</v>
      </c>
      <c r="L990" s="24">
        <v>-6.8556191941110001</v>
      </c>
      <c r="M990" s="25" cm="1">
        <f t="array" ref="M990">SUMPRODUCT(B990:L990,$B$2:$L$2)</f>
        <v>5.0645951417852803E-2</v>
      </c>
      <c r="N990" s="25" cm="1">
        <f t="array" ref="N990">SQRT(MMULT(MMULT((B990:L990*$B$3:$L$3),($B$11:$L$21)),TRANSPOSE(B990:L990*$B$3:$L$3)))</f>
        <v>1.48243998594746</v>
      </c>
      <c r="O990" s="24">
        <f t="shared" si="28"/>
        <v>3.4163913479090299E-2</v>
      </c>
      <c r="P990" s="25" cm="1">
        <f t="array" ref="P990">SUMPRODUCT($B990:$L990,$B$5:$L$5)+SUMPRODUCT($B990:$L990,$B$4:$L$4)*$B$2</f>
        <v>5.0645951417847702E-2</v>
      </c>
      <c r="Q990" s="25" cm="1">
        <f t="array" ref="Q990">SQRT((SUMPRODUCT($B990:$L990,$B$4:$L$4)^2)*($B$3^2)+SUMPRODUCT(($B990:$L990^2),($B$6:$L$6^2)))</f>
        <v>1.56637409120905</v>
      </c>
      <c r="R990" s="24">
        <f t="shared" si="29"/>
        <v>3.23332412749213E-2</v>
      </c>
    </row>
    <row r="991" spans="1:18" x14ac:dyDescent="0.3">
      <c r="A991" s="24">
        <v>954</v>
      </c>
      <c r="B991" s="24">
        <v>-0.14496957730759799</v>
      </c>
      <c r="C991" s="24">
        <v>-0.84280882064792595</v>
      </c>
      <c r="D991" s="24">
        <v>1.59847152182508</v>
      </c>
      <c r="E991" s="24">
        <v>-9.7804257608926901E-2</v>
      </c>
      <c r="F991" s="24">
        <v>-0.158056481109286</v>
      </c>
      <c r="G991" s="24">
        <v>1.5714324399775601</v>
      </c>
      <c r="H991" s="24">
        <v>0.52142724257956896</v>
      </c>
      <c r="I991" s="24">
        <v>1.1148430405190799</v>
      </c>
      <c r="J991" s="24">
        <v>0.31764440879151601</v>
      </c>
      <c r="K991" s="24">
        <v>0.243311588592759</v>
      </c>
      <c r="L991" s="24">
        <v>-3.12349110561183</v>
      </c>
      <c r="M991" s="25" cm="1">
        <f t="array" ref="M991">SUMPRODUCT(B991:L991,$B$2:$L$2)</f>
        <v>0.20641445905146499</v>
      </c>
      <c r="N991" s="25" cm="1">
        <f t="array" ref="N991">SQRT(MMULT(MMULT((B991:L991*$B$3:$L$3),($B$11:$L$21)),TRANSPOSE(B991:L991*$B$3:$L$3)))</f>
        <v>1.1343659056124</v>
      </c>
      <c r="O991" s="24">
        <f t="shared" si="28"/>
        <v>0.181964618321308</v>
      </c>
      <c r="P991" s="25" cm="1">
        <f t="array" ref="P991">SUMPRODUCT($B991:$L991,$B$5:$L$5)+SUMPRODUCT($B991:$L991,$B$4:$L$4)*$B$2</f>
        <v>0.206414459051463</v>
      </c>
      <c r="Q991" s="25" cm="1">
        <f t="array" ref="Q991">SQRT((SUMPRODUCT($B991:$L991,$B$4:$L$4)^2)*($B$3^2)+SUMPRODUCT(($B991:$L991^2),($B$6:$L$6^2)))</f>
        <v>1.2097991454064601</v>
      </c>
      <c r="R991" s="24">
        <f t="shared" si="29"/>
        <v>0.170618783981793</v>
      </c>
    </row>
    <row r="992" spans="1:18" x14ac:dyDescent="0.3">
      <c r="A992" s="24">
        <v>955</v>
      </c>
      <c r="B992" s="24">
        <v>0.65405720390239597</v>
      </c>
      <c r="C992" s="24">
        <v>0.68929566310922497</v>
      </c>
      <c r="D992" s="24">
        <v>-0.39576881300051397</v>
      </c>
      <c r="E992" s="24">
        <v>1.8411763437278801</v>
      </c>
      <c r="F992" s="24">
        <v>0.59197199729577499</v>
      </c>
      <c r="G992" s="24">
        <v>-0.34978424447499001</v>
      </c>
      <c r="H992" s="24">
        <v>1.8600228897578099</v>
      </c>
      <c r="I992" s="24">
        <v>0.76266285392036504</v>
      </c>
      <c r="J992" s="24">
        <v>0.69980634086987503</v>
      </c>
      <c r="K992" s="24">
        <v>8.8726333897749796E-2</v>
      </c>
      <c r="L992" s="24">
        <v>-5.4421665690055798</v>
      </c>
      <c r="M992" s="25" cm="1">
        <f t="array" ref="M992">SUMPRODUCT(B992:L992,$B$2:$L$2)</f>
        <v>-0.21285922158367401</v>
      </c>
      <c r="N992" s="25" cm="1">
        <f t="array" ref="N992">SQRT(MMULT(MMULT((B992:L992*$B$3:$L$3),($B$11:$L$21)),TRANSPOSE(B992:L992*$B$3:$L$3)))</f>
        <v>1.1928638817149899</v>
      </c>
      <c r="O992" s="24">
        <f t="shared" si="28"/>
        <v>-0.178443848327141</v>
      </c>
      <c r="P992" s="25" cm="1">
        <f t="array" ref="P992">SUMPRODUCT($B992:$L992,$B$5:$L$5)+SUMPRODUCT($B992:$L992,$B$4:$L$4)*$B$2</f>
        <v>-0.21285922158367701</v>
      </c>
      <c r="Q992" s="25" cm="1">
        <f t="array" ref="Q992">SQRT((SUMPRODUCT($B992:$L992,$B$4:$L$4)^2)*($B$3^2)+SUMPRODUCT(($B992:$L992^2),($B$6:$L$6^2)))</f>
        <v>1.1251771186270501</v>
      </c>
      <c r="R992" s="24">
        <f t="shared" si="29"/>
        <v>-0.189178412944807</v>
      </c>
    </row>
    <row r="993" spans="1:18" x14ac:dyDescent="0.3">
      <c r="A993" s="24">
        <v>956</v>
      </c>
      <c r="B993" s="24">
        <v>-0.499104408160921</v>
      </c>
      <c r="C993" s="24">
        <v>0.90692895840693799</v>
      </c>
      <c r="D993" s="24">
        <v>0.98008843311987603</v>
      </c>
      <c r="E993" s="24">
        <v>-0.94110309373119705</v>
      </c>
      <c r="F993" s="24">
        <v>1.67192247227966</v>
      </c>
      <c r="G993" s="24">
        <v>-0.933915814016824</v>
      </c>
      <c r="H993" s="24">
        <v>0.682940392838991</v>
      </c>
      <c r="I993" s="24">
        <v>0.14370312908386701</v>
      </c>
      <c r="J993" s="24">
        <v>1.86530294188368</v>
      </c>
      <c r="K993" s="24">
        <v>1.5997081530544599</v>
      </c>
      <c r="L993" s="24">
        <v>-4.4764711647585296</v>
      </c>
      <c r="M993" s="25" cm="1">
        <f t="array" ref="M993">SUMPRODUCT(B993:L993,$B$2:$L$2)</f>
        <v>9.7326951645220303E-2</v>
      </c>
      <c r="N993" s="25" cm="1">
        <f t="array" ref="N993">SQRT(MMULT(MMULT((B993:L993*$B$3:$L$3),($B$11:$L$21)),TRANSPOSE(B993:L993*$B$3:$L$3)))</f>
        <v>0.92930412935967599</v>
      </c>
      <c r="O993" s="24">
        <f t="shared" si="28"/>
        <v>0.104731000939684</v>
      </c>
      <c r="P993" s="25" cm="1">
        <f t="array" ref="P993">SUMPRODUCT($B993:$L993,$B$5:$L$5)+SUMPRODUCT($B993:$L993,$B$4:$L$4)*$B$2</f>
        <v>9.7326951645220303E-2</v>
      </c>
      <c r="Q993" s="25" cm="1">
        <f t="array" ref="Q993">SQRT((SUMPRODUCT($B993:$L993,$B$4:$L$4)^2)*($B$3^2)+SUMPRODUCT(($B993:$L993^2),($B$6:$L$6^2)))</f>
        <v>1.1113781053484899</v>
      </c>
      <c r="R993" s="24">
        <f t="shared" si="29"/>
        <v>8.7573213091778096E-2</v>
      </c>
    </row>
    <row r="994" spans="1:18" x14ac:dyDescent="0.3">
      <c r="A994" s="24">
        <v>957</v>
      </c>
      <c r="B994" s="24">
        <v>0.53867539368156103</v>
      </c>
      <c r="C994" s="24">
        <v>1.27401161379073</v>
      </c>
      <c r="D994" s="24">
        <v>-8.3402771243686905E-2</v>
      </c>
      <c r="E994" s="24">
        <v>9.4896513489516998E-2</v>
      </c>
      <c r="F994" s="24">
        <v>0.14078454987188199</v>
      </c>
      <c r="G994" s="24">
        <v>1.8926250823530599</v>
      </c>
      <c r="H994" s="24">
        <v>1.56618227760734</v>
      </c>
      <c r="I994" s="24">
        <v>0.50926474773685404</v>
      </c>
      <c r="J994" s="24">
        <v>1.4433724333437901</v>
      </c>
      <c r="K994" s="24">
        <v>0.61518791183977095</v>
      </c>
      <c r="L994" s="24">
        <v>-6.9915977524708204</v>
      </c>
      <c r="M994" s="25" cm="1">
        <f t="array" ref="M994">SUMPRODUCT(B994:L994,$B$2:$L$2)</f>
        <v>-0.27175462295547997</v>
      </c>
      <c r="N994" s="25" cm="1">
        <f t="array" ref="N994">SQRT(MMULT(MMULT((B994:L994*$B$3:$L$3),($B$11:$L$21)),TRANSPOSE(B994:L994*$B$3:$L$3)))</f>
        <v>1.2848153547160901</v>
      </c>
      <c r="O994" s="24">
        <f t="shared" si="28"/>
        <v>-0.21151258969467299</v>
      </c>
      <c r="P994" s="25" cm="1">
        <f t="array" ref="P994">SUMPRODUCT($B994:$L994,$B$5:$L$5)+SUMPRODUCT($B994:$L994,$B$4:$L$4)*$B$2</f>
        <v>-0.27175462295548303</v>
      </c>
      <c r="Q994" s="25" cm="1">
        <f t="array" ref="Q994">SQRT((SUMPRODUCT($B994:$L994,$B$4:$L$4)^2)*($B$3^2)+SUMPRODUCT(($B994:$L994^2),($B$6:$L$6^2)))</f>
        <v>1.2994567026564201</v>
      </c>
      <c r="R994" s="24">
        <f t="shared" si="29"/>
        <v>-0.20912941724025699</v>
      </c>
    </row>
    <row r="995" spans="1:18" x14ac:dyDescent="0.3">
      <c r="A995" s="24">
        <v>958</v>
      </c>
      <c r="B995" s="24">
        <v>1.2396555511867</v>
      </c>
      <c r="C995" s="24">
        <v>1.9126823216268301</v>
      </c>
      <c r="D995" s="24">
        <v>-0.63782075588510401</v>
      </c>
      <c r="E995" s="24">
        <v>0.98606248035192601</v>
      </c>
      <c r="F995" s="24">
        <v>6.1454930761260601E-2</v>
      </c>
      <c r="G995" s="24">
        <v>1.1240090686484201</v>
      </c>
      <c r="H995" s="24">
        <v>0.141818782003065</v>
      </c>
      <c r="I995" s="24">
        <v>-0.23303242026718701</v>
      </c>
      <c r="J995" s="24">
        <v>-0.59488891351468298</v>
      </c>
      <c r="K995" s="24">
        <v>-7.1094778267013006E-2</v>
      </c>
      <c r="L995" s="24">
        <v>-2.9288462666442201</v>
      </c>
      <c r="M995" s="25" cm="1">
        <f t="array" ref="M995">SUMPRODUCT(B995:L995,$B$2:$L$2)</f>
        <v>-7.8927650682412601E-2</v>
      </c>
      <c r="N995" s="25" cm="1">
        <f t="array" ref="N995">SQRT(MMULT(MMULT((B995:L995*$B$3:$L$3),($B$11:$L$21)),TRANSPOSE(B995:L995*$B$3:$L$3)))</f>
        <v>0.94364388349269102</v>
      </c>
      <c r="O995" s="24">
        <f t="shared" si="28"/>
        <v>-8.3641352488058499E-2</v>
      </c>
      <c r="P995" s="25" cm="1">
        <f t="array" ref="P995">SUMPRODUCT($B995:$L995,$B$5:$L$5)+SUMPRODUCT($B995:$L995,$B$4:$L$4)*$B$2</f>
        <v>-7.8927650682413003E-2</v>
      </c>
      <c r="Q995" s="25" cm="1">
        <f t="array" ref="Q995">SQRT((SUMPRODUCT($B995:$L995,$B$4:$L$4)^2)*($B$3^2)+SUMPRODUCT(($B995:$L995^2),($B$6:$L$6^2)))</f>
        <v>0.91667325781986897</v>
      </c>
      <c r="R995" s="24">
        <f t="shared" si="29"/>
        <v>-8.6102272548156597E-2</v>
      </c>
    </row>
    <row r="996" spans="1:18" x14ac:dyDescent="0.3">
      <c r="A996" s="24">
        <v>959</v>
      </c>
      <c r="B996" s="24">
        <v>-0.32390623798691598</v>
      </c>
      <c r="C996" s="24">
        <v>7.9818865507373299E-2</v>
      </c>
      <c r="D996" s="24">
        <v>0.94782896443498998</v>
      </c>
      <c r="E996" s="24">
        <v>0.98898686178501305</v>
      </c>
      <c r="F996" s="24">
        <v>-0.411750179051945</v>
      </c>
      <c r="G996" s="24">
        <v>1.40152318393524</v>
      </c>
      <c r="H996" s="24">
        <v>1.26303364632782</v>
      </c>
      <c r="I996" s="24">
        <v>-0.33366799744252201</v>
      </c>
      <c r="J996" s="24">
        <v>-0.405347797815441</v>
      </c>
      <c r="K996" s="24">
        <v>5.8918378714237801E-2</v>
      </c>
      <c r="L996" s="24">
        <v>-2.26543768840786</v>
      </c>
      <c r="M996" s="25" cm="1">
        <f t="array" ref="M996">SUMPRODUCT(B996:L996,$B$2:$L$2)</f>
        <v>0.13417650554084301</v>
      </c>
      <c r="N996" s="25" cm="1">
        <f t="array" ref="N996">SQRT(MMULT(MMULT((B996:L996*$B$3:$L$3),($B$11:$L$21)),TRANSPOSE(B996:L996*$B$3:$L$3)))</f>
        <v>0.80352537588918405</v>
      </c>
      <c r="O996" s="24">
        <f t="shared" si="28"/>
        <v>0.166984776793593</v>
      </c>
      <c r="P996" s="25" cm="1">
        <f t="array" ref="P996">SUMPRODUCT($B996:$L996,$B$5:$L$5)+SUMPRODUCT($B996:$L996,$B$4:$L$4)*$B$2</f>
        <v>0.13417650554084201</v>
      </c>
      <c r="Q996" s="25" cm="1">
        <f t="array" ref="Q996">SQRT((SUMPRODUCT($B996:$L996,$B$4:$L$4)^2)*($B$3^2)+SUMPRODUCT(($B996:$L996^2),($B$6:$L$6^2)))</f>
        <v>0.84348729098127595</v>
      </c>
      <c r="R996" s="24">
        <f t="shared" si="29"/>
        <v>0.15907353551794101</v>
      </c>
    </row>
    <row r="997" spans="1:18" x14ac:dyDescent="0.3">
      <c r="A997" s="24">
        <v>960</v>
      </c>
      <c r="B997" s="24">
        <v>1.5161865455260599</v>
      </c>
      <c r="C997" s="24">
        <v>1.0921775101284199</v>
      </c>
      <c r="D997" s="24">
        <v>-0.19798409884947499</v>
      </c>
      <c r="E997" s="24">
        <v>-0.97243538189420597</v>
      </c>
      <c r="F997" s="24">
        <v>-0.81507387231730399</v>
      </c>
      <c r="G997" s="24">
        <v>1.71468924498857</v>
      </c>
      <c r="H997" s="24">
        <v>1.8245437305735901</v>
      </c>
      <c r="I997" s="24">
        <v>-0.14661441851211299</v>
      </c>
      <c r="J997" s="24">
        <v>0.73945643745435796</v>
      </c>
      <c r="K997" s="24">
        <v>-0.64719738322641696</v>
      </c>
      <c r="L997" s="24">
        <v>-3.1077483138714901</v>
      </c>
      <c r="M997" s="25" cm="1">
        <f t="array" ref="M997">SUMPRODUCT(B997:L997,$B$2:$L$2)</f>
        <v>-0.198479038725594</v>
      </c>
      <c r="N997" s="25" cm="1">
        <f t="array" ref="N997">SQRT(MMULT(MMULT((B997:L997*$B$3:$L$3),($B$11:$L$21)),TRANSPOSE(B997:L997*$B$3:$L$3)))</f>
        <v>0.86568588712362005</v>
      </c>
      <c r="O997" s="24">
        <f t="shared" si="28"/>
        <v>-0.22927373736572301</v>
      </c>
      <c r="P997" s="25" cm="1">
        <f t="array" ref="P997">SUMPRODUCT($B997:$L997,$B$5:$L$5)+SUMPRODUCT($B997:$L997,$B$4:$L$4)*$B$2</f>
        <v>-0.198479038725595</v>
      </c>
      <c r="Q997" s="25" cm="1">
        <f t="array" ref="Q997">SQRT((SUMPRODUCT($B997:$L997,$B$4:$L$4)^2)*($B$3^2)+SUMPRODUCT(($B997:$L997^2),($B$6:$L$6^2)))</f>
        <v>0.82374182449517896</v>
      </c>
      <c r="R997" s="24">
        <f t="shared" si="29"/>
        <v>-0.24094811362435101</v>
      </c>
    </row>
    <row r="998" spans="1:18" x14ac:dyDescent="0.3">
      <c r="A998" s="24">
        <v>961</v>
      </c>
      <c r="B998" s="24">
        <v>0.90357576615725599</v>
      </c>
      <c r="C998" s="24">
        <v>-0.69869069003074002</v>
      </c>
      <c r="D998" s="24">
        <v>0.85114930925926002</v>
      </c>
      <c r="E998" s="24">
        <v>4.9137302854094699E-2</v>
      </c>
      <c r="F998" s="24">
        <v>-0.151850932599256</v>
      </c>
      <c r="G998" s="24">
        <v>-0.80929831449790202</v>
      </c>
      <c r="H998" s="24">
        <v>0.58102765443011894</v>
      </c>
      <c r="I998" s="24">
        <v>0.872699719012896</v>
      </c>
      <c r="J998" s="24">
        <v>9.5960639787753696E-2</v>
      </c>
      <c r="K998" s="24">
        <v>0.25213716253719198</v>
      </c>
      <c r="L998" s="24">
        <v>-0.94584761691067398</v>
      </c>
      <c r="M998" s="25" cm="1">
        <f t="array" ref="M998">SUMPRODUCT(B998:L998,$B$2:$L$2)</f>
        <v>0.15680364882134401</v>
      </c>
      <c r="N998" s="25" cm="1">
        <f t="array" ref="N998">SQRT(MMULT(MMULT((B998:L998*$B$3:$L$3),($B$11:$L$21)),TRANSPOSE(B998:L998*$B$3:$L$3)))</f>
        <v>0.58857191452065905</v>
      </c>
      <c r="O998" s="24">
        <f t="shared" ref="O998:O1037" si="30">M998/N998</f>
        <v>0.26641374648167998</v>
      </c>
      <c r="P998" s="25" cm="1">
        <f t="array" ref="P998">SUMPRODUCT($B998:$L998,$B$5:$L$5)+SUMPRODUCT($B998:$L998,$B$4:$L$4)*$B$2</f>
        <v>0.15680364882134301</v>
      </c>
      <c r="Q998" s="25" cm="1">
        <f t="array" ref="Q998">SQRT((SUMPRODUCT($B998:$L998,$B$4:$L$4)^2)*($B$3^2)+SUMPRODUCT(($B998:$L998^2),($B$6:$L$6^2)))</f>
        <v>0.66347869105827795</v>
      </c>
      <c r="R998" s="24">
        <f t="shared" ref="R998:R1037" si="31">P998/Q998</f>
        <v>0.23633562152724799</v>
      </c>
    </row>
    <row r="999" spans="1:18" x14ac:dyDescent="0.3">
      <c r="A999" s="24">
        <v>962</v>
      </c>
      <c r="B999" s="24">
        <v>0.31530283120700697</v>
      </c>
      <c r="C999" s="24">
        <v>1.6228356430911299</v>
      </c>
      <c r="D999" s="24">
        <v>-0.156712502823209</v>
      </c>
      <c r="E999" s="24">
        <v>-0.62744205712449697</v>
      </c>
      <c r="F999" s="24">
        <v>1.54563737534099</v>
      </c>
      <c r="G999" s="24">
        <v>1.91888852820986</v>
      </c>
      <c r="H999" s="24">
        <v>1.6697399401042201</v>
      </c>
      <c r="I999" s="24">
        <v>-0.113573408302492</v>
      </c>
      <c r="J999" s="24">
        <v>0.71506211371934902</v>
      </c>
      <c r="K999" s="24">
        <v>0.37259959037304202</v>
      </c>
      <c r="L999" s="24">
        <v>-6.2623380537953999</v>
      </c>
      <c r="M999" s="25" cm="1">
        <f t="array" ref="M999">SUMPRODUCT(B999:L999,$B$2:$L$2)</f>
        <v>-0.19181720156997301</v>
      </c>
      <c r="N999" s="25" cm="1">
        <f t="array" ref="N999">SQRT(MMULT(MMULT((B999:L999*$B$3:$L$3),($B$11:$L$21)),TRANSPOSE(B999:L999*$B$3:$L$3)))</f>
        <v>1.20876322650899</v>
      </c>
      <c r="O999" s="24">
        <f t="shared" si="30"/>
        <v>-0.15868881296460099</v>
      </c>
      <c r="P999" s="25" cm="1">
        <f t="array" ref="P999">SUMPRODUCT($B999:$L999,$B$5:$L$5)+SUMPRODUCT($B999:$L999,$B$4:$L$4)*$B$2</f>
        <v>-0.191817201569975</v>
      </c>
      <c r="Q999" s="25" cm="1">
        <f t="array" ref="Q999">SQRT((SUMPRODUCT($B999:$L999,$B$4:$L$4)^2)*($B$3^2)+SUMPRODUCT(($B999:$L999^2),($B$6:$L$6^2)))</f>
        <v>1.2675955428351899</v>
      </c>
      <c r="R999" s="24">
        <f t="shared" si="31"/>
        <v>-0.15132366365137501</v>
      </c>
    </row>
    <row r="1000" spans="1:18" x14ac:dyDescent="0.3">
      <c r="A1000" s="24">
        <v>963</v>
      </c>
      <c r="B1000" s="24">
        <v>1.27228408342504</v>
      </c>
      <c r="C1000" s="24">
        <v>-0.790270822794085</v>
      </c>
      <c r="D1000" s="24">
        <v>-0.55117077175641305</v>
      </c>
      <c r="E1000" s="24">
        <v>-0.28344030092334499</v>
      </c>
      <c r="F1000" s="24">
        <v>7.0952855579735604E-3</v>
      </c>
      <c r="G1000" s="24">
        <v>0.81793063626041795</v>
      </c>
      <c r="H1000" s="24">
        <v>-0.82933439485307103</v>
      </c>
      <c r="I1000" s="24">
        <v>-0.427973208114098</v>
      </c>
      <c r="J1000" s="24">
        <v>0.52836724478257602</v>
      </c>
      <c r="K1000" s="24">
        <v>1.93246750072539</v>
      </c>
      <c r="L1000" s="24">
        <v>-0.675955252310388</v>
      </c>
      <c r="M1000" s="25" cm="1">
        <f t="array" ref="M1000">SUMPRODUCT(B1000:L1000,$B$2:$L$2)</f>
        <v>-0.11380685567025201</v>
      </c>
      <c r="N1000" s="25" cm="1">
        <f t="array" ref="N1000">SQRT(MMULT(MMULT((B1000:L1000*$B$3:$L$3),($B$11:$L$21)),TRANSPOSE(B1000:L1000*$B$3:$L$3)))</f>
        <v>0.55571518275403498</v>
      </c>
      <c r="O1000" s="24">
        <f t="shared" si="30"/>
        <v>-0.204793497104476</v>
      </c>
      <c r="P1000" s="25" cm="1">
        <f t="array" ref="P1000">SUMPRODUCT($B1000:$L1000,$B$5:$L$5)+SUMPRODUCT($B1000:$L1000,$B$4:$L$4)*$B$2</f>
        <v>-0.113806855670253</v>
      </c>
      <c r="Q1000" s="25" cm="1">
        <f t="array" ref="Q1000">SQRT((SUMPRODUCT($B1000:$L1000,$B$4:$L$4)^2)*($B$3^2)+SUMPRODUCT(($B1000:$L1000^2),($B$6:$L$6^2)))</f>
        <v>0.53905268878693202</v>
      </c>
      <c r="R1000" s="24">
        <f t="shared" si="31"/>
        <v>-0.211123806703126</v>
      </c>
    </row>
    <row r="1001" spans="1:18" x14ac:dyDescent="0.3">
      <c r="A1001" s="24">
        <v>964</v>
      </c>
      <c r="B1001" s="24">
        <v>1.46094388546229</v>
      </c>
      <c r="C1001" s="24">
        <v>-0.852476491502833</v>
      </c>
      <c r="D1001" s="24">
        <v>0.955516889693514</v>
      </c>
      <c r="E1001" s="24">
        <v>0.75229934635581497</v>
      </c>
      <c r="F1001" s="24">
        <v>1.83050600583782</v>
      </c>
      <c r="G1001" s="24">
        <v>0.44375317191826502</v>
      </c>
      <c r="H1001" s="24">
        <v>0.90182232076177904</v>
      </c>
      <c r="I1001" s="24">
        <v>1.98200063802822</v>
      </c>
      <c r="J1001" s="24">
        <v>1.4850815745713499E-2</v>
      </c>
      <c r="K1001" s="24">
        <v>1.86793748605381</v>
      </c>
      <c r="L1001" s="24">
        <v>-8.3571540683544008</v>
      </c>
      <c r="M1001" s="25" cm="1">
        <f t="array" ref="M1001">SUMPRODUCT(B1001:L1001,$B$2:$L$2)</f>
        <v>-7.9727751007189707E-2</v>
      </c>
      <c r="N1001" s="25" cm="1">
        <f t="array" ref="N1001">SQRT(MMULT(MMULT((B1001:L1001*$B$3:$L$3),($B$11:$L$21)),TRANSPOSE(B1001:L1001*$B$3:$L$3)))</f>
        <v>1.56695983815891</v>
      </c>
      <c r="O1001" s="24">
        <f t="shared" si="30"/>
        <v>-5.0880532522687601E-2</v>
      </c>
      <c r="P1001" s="25" cm="1">
        <f t="array" ref="P1001">SUMPRODUCT($B1001:$L1001,$B$5:$L$5)+SUMPRODUCT($B1001:$L1001,$B$4:$L$4)*$B$2</f>
        <v>-7.9727751007194703E-2</v>
      </c>
      <c r="Q1001" s="25" cm="1">
        <f t="array" ref="Q1001">SQRT((SUMPRODUCT($B1001:$L1001,$B$4:$L$4)^2)*($B$3^2)+SUMPRODUCT(($B1001:$L1001^2),($B$6:$L$6^2)))</f>
        <v>1.6763983683367201</v>
      </c>
      <c r="R1001" s="24">
        <f t="shared" si="31"/>
        <v>-4.7558952879617998E-2</v>
      </c>
    </row>
    <row r="1002" spans="1:18" x14ac:dyDescent="0.3">
      <c r="A1002" s="24">
        <v>965</v>
      </c>
      <c r="B1002" s="24">
        <v>0.43088628182567601</v>
      </c>
      <c r="C1002" s="24">
        <v>2.4839994048907001E-2</v>
      </c>
      <c r="D1002" s="24">
        <v>0.91197888672467498</v>
      </c>
      <c r="E1002" s="24">
        <v>-0.64850246123715305</v>
      </c>
      <c r="F1002" s="24">
        <v>1.15168807000284</v>
      </c>
      <c r="G1002" s="24">
        <v>1.50829434874142</v>
      </c>
      <c r="H1002" s="24">
        <v>-0.361926340048355</v>
      </c>
      <c r="I1002" s="24">
        <v>-0.36485984062021398</v>
      </c>
      <c r="J1002" s="24">
        <v>1.21791238842865</v>
      </c>
      <c r="K1002" s="24">
        <v>-0.80767164014701598</v>
      </c>
      <c r="L1002" s="24">
        <v>-2.0626396877194302</v>
      </c>
      <c r="M1002" s="25" cm="1">
        <f t="array" ref="M1002">SUMPRODUCT(B1002:L1002,$B$2:$L$2)</f>
        <v>0.18929437687303899</v>
      </c>
      <c r="N1002" s="25" cm="1">
        <f t="array" ref="N1002">SQRT(MMULT(MMULT((B1002:L1002*$B$3:$L$3),($B$11:$L$21)),TRANSPOSE(B1002:L1002*$B$3:$L$3)))</f>
        <v>0.69258584014012703</v>
      </c>
      <c r="O1002" s="24">
        <f t="shared" si="30"/>
        <v>0.273315401358393</v>
      </c>
      <c r="P1002" s="25" cm="1">
        <f t="array" ref="P1002">SUMPRODUCT($B1002:$L1002,$B$5:$L$5)+SUMPRODUCT($B1002:$L1002,$B$4:$L$4)*$B$2</f>
        <v>0.18929437687303799</v>
      </c>
      <c r="Q1002" s="25" cm="1">
        <f t="array" ref="Q1002">SQRT((SUMPRODUCT($B1002:$L1002,$B$4:$L$4)^2)*($B$3^2)+SUMPRODUCT(($B1002:$L1002^2),($B$6:$L$6^2)))</f>
        <v>0.81541921822179997</v>
      </c>
      <c r="R1002" s="24">
        <f t="shared" si="31"/>
        <v>0.23214362948893499</v>
      </c>
    </row>
    <row r="1003" spans="1:18" x14ac:dyDescent="0.3">
      <c r="A1003" s="24">
        <v>966</v>
      </c>
      <c r="B1003" s="24">
        <v>-0.55306895552226898</v>
      </c>
      <c r="C1003" s="24">
        <v>1.9488219884812501</v>
      </c>
      <c r="D1003" s="24">
        <v>-0.86201162726643399</v>
      </c>
      <c r="E1003" s="24">
        <v>-0.42670840627419698</v>
      </c>
      <c r="F1003" s="24">
        <v>1.95026152859331</v>
      </c>
      <c r="G1003" s="24">
        <v>0.95039106954741903</v>
      </c>
      <c r="H1003" s="24">
        <v>-0.42204267613649699</v>
      </c>
      <c r="I1003" s="24">
        <v>-0.60157692397305096</v>
      </c>
      <c r="J1003" s="24">
        <v>1.4807776584512899</v>
      </c>
      <c r="K1003" s="24">
        <v>1.4427149427532799</v>
      </c>
      <c r="L1003" s="24">
        <v>-3.9075585986540999</v>
      </c>
      <c r="M1003" s="25" cm="1">
        <f t="array" ref="M1003">SUMPRODUCT(B1003:L1003,$B$2:$L$2)</f>
        <v>-0.133295390125059</v>
      </c>
      <c r="N1003" s="25" cm="1">
        <f t="array" ref="N1003">SQRT(MMULT(MMULT((B1003:L1003*$B$3:$L$3),($B$11:$L$21)),TRANSPOSE(B1003:L1003*$B$3:$L$3)))</f>
        <v>1.0426027943851599</v>
      </c>
      <c r="O1003" s="24">
        <f t="shared" si="30"/>
        <v>-0.12784867913543799</v>
      </c>
      <c r="P1003" s="25" cm="1">
        <f t="array" ref="P1003">SUMPRODUCT($B1003:$L1003,$B$5:$L$5)+SUMPRODUCT($B1003:$L1003,$B$4:$L$4)*$B$2</f>
        <v>-0.133295390125059</v>
      </c>
      <c r="Q1003" s="25" cm="1">
        <f t="array" ref="Q1003">SQRT((SUMPRODUCT($B1003:$L1003,$B$4:$L$4)^2)*($B$3^2)+SUMPRODUCT(($B1003:$L1003^2),($B$6:$L$6^2)))</f>
        <v>1.09617276812271</v>
      </c>
      <c r="R1003" s="24">
        <f t="shared" si="31"/>
        <v>-0.121600712954527</v>
      </c>
    </row>
    <row r="1004" spans="1:18" x14ac:dyDescent="0.3">
      <c r="A1004" s="24">
        <v>967</v>
      </c>
      <c r="B1004" s="24">
        <v>-0.93187974730179401</v>
      </c>
      <c r="C1004" s="24">
        <v>0.61162799035073501</v>
      </c>
      <c r="D1004" s="24">
        <v>-0.63980032938318498</v>
      </c>
      <c r="E1004" s="24">
        <v>0.35723963184754098</v>
      </c>
      <c r="F1004" s="24">
        <v>1.28197643774031</v>
      </c>
      <c r="G1004" s="24">
        <v>0.56045163988186897</v>
      </c>
      <c r="H1004" s="24">
        <v>-0.43025248720834602</v>
      </c>
      <c r="I1004" s="24">
        <v>0.49229003332025401</v>
      </c>
      <c r="J1004" s="24">
        <v>0.52126647909016899</v>
      </c>
      <c r="K1004" s="24">
        <v>0.29208463536731699</v>
      </c>
      <c r="L1004" s="24">
        <v>-1.1150042837048699</v>
      </c>
      <c r="M1004" s="25" cm="1">
        <f t="array" ref="M1004">SUMPRODUCT(B1004:L1004,$B$2:$L$2)</f>
        <v>2.7657578988273701E-2</v>
      </c>
      <c r="N1004" s="25" cm="1">
        <f t="array" ref="N1004">SQRT(MMULT(MMULT((B1004:L1004*$B$3:$L$3),($B$11:$L$21)),TRANSPOSE(B1004:L1004*$B$3:$L$3)))</f>
        <v>0.55500115063688205</v>
      </c>
      <c r="O1004" s="24">
        <f t="shared" si="30"/>
        <v>4.9833372339022602E-2</v>
      </c>
      <c r="P1004" s="25" cm="1">
        <f t="array" ref="P1004">SUMPRODUCT($B1004:$L1004,$B$5:$L$5)+SUMPRODUCT($B1004:$L1004,$B$4:$L$4)*$B$2</f>
        <v>2.7657578988273299E-2</v>
      </c>
      <c r="Q1004" s="25" cm="1">
        <f t="array" ref="Q1004">SQRT((SUMPRODUCT($B1004:$L1004,$B$4:$L$4)^2)*($B$3^2)+SUMPRODUCT(($B1004:$L1004^2),($B$6:$L$6^2)))</f>
        <v>0.55703340093720199</v>
      </c>
      <c r="R1004" s="24">
        <f t="shared" si="31"/>
        <v>4.9651562979418702E-2</v>
      </c>
    </row>
    <row r="1005" spans="1:18" x14ac:dyDescent="0.3">
      <c r="A1005" s="24">
        <v>968</v>
      </c>
      <c r="B1005" s="24">
        <v>5.6475060864610703E-2</v>
      </c>
      <c r="C1005" s="24">
        <v>0.56350357102831505</v>
      </c>
      <c r="D1005" s="24">
        <v>1.84884620338943</v>
      </c>
      <c r="E1005" s="24">
        <v>-0.114162073173005</v>
      </c>
      <c r="F1005" s="24">
        <v>1.07129554216536</v>
      </c>
      <c r="G1005" s="24">
        <v>4.2316057983043699E-2</v>
      </c>
      <c r="H1005" s="24">
        <v>1.2010063319275199</v>
      </c>
      <c r="I1005" s="24">
        <v>1.6127694931824601</v>
      </c>
      <c r="J1005" s="24">
        <v>0.77827830164663503</v>
      </c>
      <c r="K1005" s="24">
        <v>1.0124425511870201</v>
      </c>
      <c r="L1005" s="24">
        <v>-7.0727710402013901</v>
      </c>
      <c r="M1005" s="25" cm="1">
        <f t="array" ref="M1005">SUMPRODUCT(B1005:L1005,$B$2:$L$2)</f>
        <v>0.15403769899497699</v>
      </c>
      <c r="N1005" s="25" cm="1">
        <f t="array" ref="N1005">SQRT(MMULT(MMULT((B1005:L1005*$B$3:$L$3),($B$11:$L$21)),TRANSPOSE(B1005:L1005*$B$3:$L$3)))</f>
        <v>1.5593255341632899</v>
      </c>
      <c r="O1005" s="24">
        <f t="shared" si="30"/>
        <v>9.8784824348836994E-2</v>
      </c>
      <c r="P1005" s="25" cm="1">
        <f t="array" ref="P1005">SUMPRODUCT($B1005:$L1005,$B$5:$L$5)+SUMPRODUCT($B1005:$L1005,$B$4:$L$4)*$B$2</f>
        <v>0.15403769899497399</v>
      </c>
      <c r="Q1005" s="25" cm="1">
        <f t="array" ref="Q1005">SQRT((SUMPRODUCT($B1005:$L1005,$B$4:$L$4)^2)*($B$3^2)+SUMPRODUCT(($B1005:$L1005^2),($B$6:$L$6^2)))</f>
        <v>1.73276821113811</v>
      </c>
      <c r="R1005" s="24">
        <f t="shared" si="31"/>
        <v>8.8896886499204797E-2</v>
      </c>
    </row>
    <row r="1006" spans="1:18" x14ac:dyDescent="0.3">
      <c r="A1006" s="24">
        <v>969</v>
      </c>
      <c r="B1006" s="24">
        <v>-0.18189256894331499</v>
      </c>
      <c r="C1006" s="24">
        <v>0.80004255523974799</v>
      </c>
      <c r="D1006" s="24">
        <v>1.66079766220254</v>
      </c>
      <c r="E1006" s="24">
        <v>-0.63890726424692501</v>
      </c>
      <c r="F1006" s="24">
        <v>0.47424127265323301</v>
      </c>
      <c r="G1006" s="24">
        <v>1.89620091571634</v>
      </c>
      <c r="H1006" s="24">
        <v>1.4761396637256701</v>
      </c>
      <c r="I1006" s="24">
        <v>-0.253158620399554</v>
      </c>
      <c r="J1006" s="24">
        <v>1.3831892816857201</v>
      </c>
      <c r="K1006" s="24">
        <v>-9.1347980546824498E-2</v>
      </c>
      <c r="L1006" s="24">
        <v>-5.52530491708663</v>
      </c>
      <c r="M1006" s="25" cm="1">
        <f t="array" ref="M1006">SUMPRODUCT(B1006:L1006,$B$2:$L$2)</f>
        <v>0.11428046322748001</v>
      </c>
      <c r="N1006" s="25" cm="1">
        <f t="array" ref="N1006">SQRT(MMULT(MMULT((B1006:L1006*$B$3:$L$3),($B$11:$L$21)),TRANSPOSE(B1006:L1006*$B$3:$L$3)))</f>
        <v>1.2821685911649701</v>
      </c>
      <c r="O1006" s="24">
        <f t="shared" si="30"/>
        <v>8.9130605768189597E-2</v>
      </c>
      <c r="P1006" s="25" cm="1">
        <f t="array" ref="P1006">SUMPRODUCT($B1006:$L1006,$B$5:$L$5)+SUMPRODUCT($B1006:$L1006,$B$4:$L$4)*$B$2</f>
        <v>0.11428046322747901</v>
      </c>
      <c r="Q1006" s="25" cm="1">
        <f t="array" ref="Q1006">SQRT((SUMPRODUCT($B1006:$L1006,$B$4:$L$4)^2)*($B$3^2)+SUMPRODUCT(($B1006:$L1006^2),($B$6:$L$6^2)))</f>
        <v>1.4777426725895499</v>
      </c>
      <c r="R1006" s="24">
        <f t="shared" si="31"/>
        <v>7.7334481400078703E-2</v>
      </c>
    </row>
    <row r="1007" spans="1:18" x14ac:dyDescent="0.3">
      <c r="A1007" s="24">
        <v>970</v>
      </c>
      <c r="B1007" s="24">
        <v>0.46430037763488102</v>
      </c>
      <c r="C1007" s="24">
        <v>-0.44762200414583397</v>
      </c>
      <c r="D1007" s="24">
        <v>1.4621071986879199</v>
      </c>
      <c r="E1007" s="24">
        <v>1.11176201432083</v>
      </c>
      <c r="F1007" s="24">
        <v>-0.76592183730482799</v>
      </c>
      <c r="G1007" s="24">
        <v>-0.72211536817341204</v>
      </c>
      <c r="H1007" s="24">
        <v>1.03677419451583</v>
      </c>
      <c r="I1007" s="24">
        <v>-0.818075804052669</v>
      </c>
      <c r="J1007" s="24">
        <v>1.2243637689217</v>
      </c>
      <c r="K1007" s="24">
        <v>0.215773476497779</v>
      </c>
      <c r="L1007" s="24">
        <v>-1.7613460169021999</v>
      </c>
      <c r="M1007" s="25" cm="1">
        <f t="array" ref="M1007">SUMPRODUCT(B1007:L1007,$B$2:$L$2)</f>
        <v>0.179538559980566</v>
      </c>
      <c r="N1007" s="25" cm="1">
        <f t="array" ref="N1007">SQRT(MMULT(MMULT((B1007:L1007*$B$3:$L$3),($B$11:$L$21)),TRANSPOSE(B1007:L1007*$B$3:$L$3)))</f>
        <v>0.95818768851412595</v>
      </c>
      <c r="O1007" s="24">
        <f t="shared" si="30"/>
        <v>0.18737306076117399</v>
      </c>
      <c r="P1007" s="25" cm="1">
        <f t="array" ref="P1007">SUMPRODUCT($B1007:$L1007,$B$5:$L$5)+SUMPRODUCT($B1007:$L1007,$B$4:$L$4)*$B$2</f>
        <v>0.179538559980565</v>
      </c>
      <c r="Q1007" s="25" cm="1">
        <f t="array" ref="Q1007">SQRT((SUMPRODUCT($B1007:$L1007,$B$4:$L$4)^2)*($B$3^2)+SUMPRODUCT(($B1007:$L1007^2),($B$6:$L$6^2)))</f>
        <v>1.03830728828772</v>
      </c>
      <c r="R1007" s="24">
        <f t="shared" si="31"/>
        <v>0.17291466794636801</v>
      </c>
    </row>
    <row r="1008" spans="1:18" x14ac:dyDescent="0.3">
      <c r="A1008" s="24">
        <v>971</v>
      </c>
      <c r="B1008" s="24">
        <v>1.45561919136847</v>
      </c>
      <c r="C1008" s="24">
        <v>0.446824950302316</v>
      </c>
      <c r="D1008" s="24">
        <v>-0.64043102747748004</v>
      </c>
      <c r="E1008" s="24">
        <v>1.9270410152367199</v>
      </c>
      <c r="F1008" s="24">
        <v>-0.61706603073174104</v>
      </c>
      <c r="G1008" s="24">
        <v>1.65192207616547</v>
      </c>
      <c r="H1008" s="24">
        <v>1.5878574509760199</v>
      </c>
      <c r="I1008" s="24">
        <v>-0.69060889054529495</v>
      </c>
      <c r="J1008" s="24">
        <v>0.92813596867985904</v>
      </c>
      <c r="K1008" s="24">
        <v>1.1630231248409499</v>
      </c>
      <c r="L1008" s="24">
        <v>-6.2123178288152801</v>
      </c>
      <c r="M1008" s="25" cm="1">
        <f t="array" ref="M1008">SUMPRODUCT(B1008:L1008,$B$2:$L$2)</f>
        <v>-0.40300147612169401</v>
      </c>
      <c r="N1008" s="25" cm="1">
        <f t="array" ref="N1008">SQRT(MMULT(MMULT((B1008:L1008*$B$3:$L$3),($B$11:$L$21)),TRANSPOSE(B1008:L1008*$B$3:$L$3)))</f>
        <v>1.27187944604037</v>
      </c>
      <c r="O1008" s="24">
        <f t="shared" si="30"/>
        <v>-0.31685508982500099</v>
      </c>
      <c r="P1008" s="25" cm="1">
        <f t="array" ref="P1008">SUMPRODUCT($B1008:$L1008,$B$5:$L$5)+SUMPRODUCT($B1008:$L1008,$B$4:$L$4)*$B$2</f>
        <v>-0.40300147612169801</v>
      </c>
      <c r="Q1008" s="25" cm="1">
        <f t="array" ref="Q1008">SQRT((SUMPRODUCT($B1008:$L1008,$B$4:$L$4)^2)*($B$3^2)+SUMPRODUCT(($B1008:$L1008^2),($B$6:$L$6^2)))</f>
        <v>1.2609518617412001</v>
      </c>
      <c r="R1008" s="24">
        <f t="shared" si="31"/>
        <v>-0.31960100012478398</v>
      </c>
    </row>
    <row r="1009" spans="1:18" x14ac:dyDescent="0.3">
      <c r="A1009" s="24">
        <v>972</v>
      </c>
      <c r="B1009" s="24">
        <v>-0.196811761742507</v>
      </c>
      <c r="C1009" s="24">
        <v>-0.88916861441336104</v>
      </c>
      <c r="D1009" s="24">
        <v>1.9410951223408099</v>
      </c>
      <c r="E1009" s="24">
        <v>-0.86107701033124495</v>
      </c>
      <c r="F1009" s="24">
        <v>-0.98955621937284299</v>
      </c>
      <c r="G1009" s="24">
        <v>-0.504031904285274</v>
      </c>
      <c r="H1009" s="24">
        <v>-0.80580304678589798</v>
      </c>
      <c r="I1009" s="24">
        <v>1.5307383670000601</v>
      </c>
      <c r="J1009" s="24">
        <v>-0.42969781983004102</v>
      </c>
      <c r="K1009" s="24">
        <v>-0.97048904095675603</v>
      </c>
      <c r="L1009" s="24">
        <v>3.1748019283770499</v>
      </c>
      <c r="M1009" s="25" cm="1">
        <f t="array" ref="M1009">SUMPRODUCT(B1009:L1009,$B$2:$L$2)</f>
        <v>0.58972460430517004</v>
      </c>
      <c r="N1009" s="25" cm="1">
        <f t="array" ref="N1009">SQRT(MMULT(MMULT((B1009:L1009*$B$3:$L$3),($B$11:$L$21)),TRANSPOSE(B1009:L1009*$B$3:$L$3)))</f>
        <v>1.4031680525804799</v>
      </c>
      <c r="O1009" s="24">
        <f t="shared" si="30"/>
        <v>0.42028080900263098</v>
      </c>
      <c r="P1009" s="25" cm="1">
        <f t="array" ref="P1009">SUMPRODUCT($B1009:$L1009,$B$5:$L$5)+SUMPRODUCT($B1009:$L1009,$B$4:$L$4)*$B$2</f>
        <v>0.58972460430517104</v>
      </c>
      <c r="Q1009" s="25" cm="1">
        <f t="array" ref="Q1009">SQRT((SUMPRODUCT($B1009:$L1009,$B$4:$L$4)^2)*($B$3^2)+SUMPRODUCT(($B1009:$L1009^2),($B$6:$L$6^2)))</f>
        <v>1.3948847332701</v>
      </c>
      <c r="R1009" s="24">
        <f t="shared" si="31"/>
        <v>0.42277658521837103</v>
      </c>
    </row>
    <row r="1010" spans="1:18" x14ac:dyDescent="0.3">
      <c r="A1010" s="24">
        <v>973</v>
      </c>
      <c r="B1010" s="24">
        <v>0.81528038729441399</v>
      </c>
      <c r="C1010" s="24">
        <v>0.74526821913317798</v>
      </c>
      <c r="D1010" s="24">
        <v>-0.80905392779319096</v>
      </c>
      <c r="E1010" s="24">
        <v>1.2784421681140401</v>
      </c>
      <c r="F1010" s="24">
        <v>-0.209328572269258</v>
      </c>
      <c r="G1010" s="24">
        <v>0.162990942067268</v>
      </c>
      <c r="H1010" s="24">
        <v>0.14015268267613301</v>
      </c>
      <c r="I1010" s="24">
        <v>-9.7759508984762697E-2</v>
      </c>
      <c r="J1010" s="24">
        <v>1.8690994935098</v>
      </c>
      <c r="K1010" s="24">
        <v>0.52734955891188096</v>
      </c>
      <c r="L1010" s="24">
        <v>-3.42244144265951</v>
      </c>
      <c r="M1010" s="25" cm="1">
        <f t="array" ref="M1010">SUMPRODUCT(B1010:L1010,$B$2:$L$2)</f>
        <v>-0.23038294797872</v>
      </c>
      <c r="N1010" s="25" cm="1">
        <f t="array" ref="N1010">SQRT(MMULT(MMULT((B1010:L1010*$B$3:$L$3),($B$11:$L$21)),TRANSPOSE(B1010:L1010*$B$3:$L$3)))</f>
        <v>0.84812657820015303</v>
      </c>
      <c r="O1010" s="24">
        <f t="shared" si="30"/>
        <v>-0.27163745825254698</v>
      </c>
      <c r="P1010" s="25" cm="1">
        <f t="array" ref="P1010">SUMPRODUCT($B1010:$L1010,$B$5:$L$5)+SUMPRODUCT($B1010:$L1010,$B$4:$L$4)*$B$2</f>
        <v>-0.230382947978722</v>
      </c>
      <c r="Q1010" s="25" cm="1">
        <f t="array" ref="Q1010">SQRT((SUMPRODUCT($B1010:$L1010,$B$4:$L$4)^2)*($B$3^2)+SUMPRODUCT(($B1010:$L1010^2),($B$6:$L$6^2)))</f>
        <v>0.85426295215890002</v>
      </c>
      <c r="R1010" s="24">
        <f t="shared" si="31"/>
        <v>-0.26968622178510199</v>
      </c>
    </row>
    <row r="1011" spans="1:18" x14ac:dyDescent="0.3">
      <c r="A1011" s="24">
        <v>974</v>
      </c>
      <c r="B1011" s="24">
        <v>1.73604621843813</v>
      </c>
      <c r="C1011" s="24">
        <v>-0.89098396098009702</v>
      </c>
      <c r="D1011" s="24">
        <v>-0.55201895019062996</v>
      </c>
      <c r="E1011" s="24">
        <v>0.54405049737835698</v>
      </c>
      <c r="F1011" s="24">
        <v>-0.88610396799902102</v>
      </c>
      <c r="G1011" s="24">
        <v>0.85845662022008795</v>
      </c>
      <c r="H1011" s="24">
        <v>0.941767236348795</v>
      </c>
      <c r="I1011" s="24">
        <v>0.79064091688526095</v>
      </c>
      <c r="J1011" s="24">
        <v>0.83826779041114896</v>
      </c>
      <c r="K1011" s="24">
        <v>0.27456604229447201</v>
      </c>
      <c r="L1011" s="24">
        <v>-2.6546884428065098</v>
      </c>
      <c r="M1011" s="25" cm="1">
        <f t="array" ref="M1011">SUMPRODUCT(B1011:L1011,$B$2:$L$2)</f>
        <v>-0.260870638131462</v>
      </c>
      <c r="N1011" s="25" cm="1">
        <f t="array" ref="N1011">SQRT(MMULT(MMULT((B1011:L1011*$B$3:$L$3),($B$11:$L$21)),TRANSPOSE(B1011:L1011*$B$3:$L$3)))</f>
        <v>0.84022615912018095</v>
      </c>
      <c r="O1011" s="24">
        <f t="shared" si="30"/>
        <v>-0.31047669166195102</v>
      </c>
      <c r="P1011" s="25" cm="1">
        <f t="array" ref="P1011">SUMPRODUCT($B1011:$L1011,$B$5:$L$5)+SUMPRODUCT($B1011:$L1011,$B$4:$L$4)*$B$2</f>
        <v>-0.26087063813146499</v>
      </c>
      <c r="Q1011" s="25" cm="1">
        <f t="array" ref="Q1011">SQRT((SUMPRODUCT($B1011:$L1011,$B$4:$L$4)^2)*($B$3^2)+SUMPRODUCT(($B1011:$L1011^2),($B$6:$L$6^2)))</f>
        <v>0.70221051209958996</v>
      </c>
      <c r="R1011" s="24">
        <f t="shared" si="31"/>
        <v>-0.37149919238814699</v>
      </c>
    </row>
    <row r="1012" spans="1:18" x14ac:dyDescent="0.3">
      <c r="A1012" s="24">
        <v>975</v>
      </c>
      <c r="B1012" s="24">
        <v>-0.50617529447702803</v>
      </c>
      <c r="C1012" s="24">
        <v>1.15415937422418</v>
      </c>
      <c r="D1012" s="24">
        <v>-0.77810033073092399</v>
      </c>
      <c r="E1012" s="24">
        <v>0.52522526446703199</v>
      </c>
      <c r="F1012" s="24">
        <v>0.24554192565045599</v>
      </c>
      <c r="G1012" s="24">
        <v>0.80360155399644995</v>
      </c>
      <c r="H1012" s="24">
        <v>0.220117533740218</v>
      </c>
      <c r="I1012" s="24">
        <v>0.56046117586701005</v>
      </c>
      <c r="J1012" s="24">
        <v>0.72286622294728198</v>
      </c>
      <c r="K1012" s="24">
        <v>0.191679810663856</v>
      </c>
      <c r="L1012" s="24">
        <v>-2.1393772363485399</v>
      </c>
      <c r="M1012" s="25" cm="1">
        <f t="array" ref="M1012">SUMPRODUCT(B1012:L1012,$B$2:$L$2)</f>
        <v>-9.3654565034560003E-2</v>
      </c>
      <c r="N1012" s="25" cm="1">
        <f t="array" ref="N1012">SQRT(MMULT(MMULT((B1012:L1012*$B$3:$L$3),($B$11:$L$21)),TRANSPOSE(B1012:L1012*$B$3:$L$3)))</f>
        <v>0.75364793969873201</v>
      </c>
      <c r="O1012" s="24">
        <f t="shared" si="30"/>
        <v>-0.124268322251366</v>
      </c>
      <c r="P1012" s="25" cm="1">
        <f t="array" ref="P1012">SUMPRODUCT($B1012:$L1012,$B$5:$L$5)+SUMPRODUCT($B1012:$L1012,$B$4:$L$4)*$B$2</f>
        <v>-9.36545650345606E-2</v>
      </c>
      <c r="Q1012" s="25" cm="1">
        <f t="array" ref="Q1012">SQRT((SUMPRODUCT($B1012:$L1012,$B$4:$L$4)^2)*($B$3^2)+SUMPRODUCT(($B1012:$L1012^2),($B$6:$L$6^2)))</f>
        <v>0.71570692680878301</v>
      </c>
      <c r="R1012" s="24">
        <f t="shared" si="31"/>
        <v>-0.13085602713410999</v>
      </c>
    </row>
    <row r="1013" spans="1:18" x14ac:dyDescent="0.3">
      <c r="A1013" s="24">
        <v>976</v>
      </c>
      <c r="B1013" s="24">
        <v>0.84271328028229497</v>
      </c>
      <c r="C1013" s="24">
        <v>-0.53018084572887203</v>
      </c>
      <c r="D1013" s="24">
        <v>0.36485995103777402</v>
      </c>
      <c r="E1013" s="24">
        <v>-0.83166885023348602</v>
      </c>
      <c r="F1013" s="24">
        <v>0.224827785158142</v>
      </c>
      <c r="G1013" s="24">
        <v>1.6938883144743</v>
      </c>
      <c r="H1013" s="24">
        <v>1.84399356598827</v>
      </c>
      <c r="I1013" s="24">
        <v>1.7870312984580701</v>
      </c>
      <c r="J1013" s="24">
        <v>1.0323940559335401</v>
      </c>
      <c r="K1013" s="24">
        <v>1.45776679657988</v>
      </c>
      <c r="L1013" s="24">
        <v>-6.88562535194992</v>
      </c>
      <c r="M1013" s="25" cm="1">
        <f t="array" ref="M1013">SUMPRODUCT(B1013:L1013,$B$2:$L$2)</f>
        <v>-0.261303819413923</v>
      </c>
      <c r="N1013" s="25" cm="1">
        <f t="array" ref="N1013">SQRT(MMULT(MMULT((B1013:L1013*$B$3:$L$3),($B$11:$L$21)),TRANSPOSE(B1013:L1013*$B$3:$L$3)))</f>
        <v>1.3528425888145399</v>
      </c>
      <c r="O1013" s="24">
        <f t="shared" si="30"/>
        <v>-0.19315168045004899</v>
      </c>
      <c r="P1013" s="25" cm="1">
        <f t="array" ref="P1013">SUMPRODUCT($B1013:$L1013,$B$5:$L$5)+SUMPRODUCT($B1013:$L1013,$B$4:$L$4)*$B$2</f>
        <v>-0.261303819413927</v>
      </c>
      <c r="Q1013" s="25" cm="1">
        <f t="array" ref="Q1013">SQRT((SUMPRODUCT($B1013:$L1013,$B$4:$L$4)^2)*($B$3^2)+SUMPRODUCT(($B1013:$L1013^2),($B$6:$L$6^2)))</f>
        <v>1.3458272652085299</v>
      </c>
      <c r="R1013" s="24">
        <f t="shared" si="31"/>
        <v>-0.19415851214266999</v>
      </c>
    </row>
    <row r="1014" spans="1:18" x14ac:dyDescent="0.3">
      <c r="A1014" s="24">
        <v>977</v>
      </c>
      <c r="B1014" s="24">
        <v>-0.27028046767989</v>
      </c>
      <c r="C1014" s="24">
        <v>1.55396382041514</v>
      </c>
      <c r="D1014" s="24">
        <v>1.9218538729733301</v>
      </c>
      <c r="E1014" s="24">
        <v>1.5936645509257801</v>
      </c>
      <c r="F1014" s="24">
        <v>0.81421125722925103</v>
      </c>
      <c r="G1014" s="24">
        <v>1.6373225986892099</v>
      </c>
      <c r="H1014" s="24">
        <v>-0.90809102451517998</v>
      </c>
      <c r="I1014" s="24">
        <v>-0.21502652263980801</v>
      </c>
      <c r="J1014" s="24">
        <v>-0.99999004576761197</v>
      </c>
      <c r="K1014" s="24">
        <v>-0.48891761268745398</v>
      </c>
      <c r="L1014" s="24">
        <v>-3.6387104269427799</v>
      </c>
      <c r="M1014" s="25" cm="1">
        <f t="array" ref="M1014">SUMPRODUCT(B1014:L1014,$B$2:$L$2)</f>
        <v>0.48076025654175902</v>
      </c>
      <c r="N1014" s="25" cm="1">
        <f t="array" ref="N1014">SQRT(MMULT(MMULT((B1014:L1014*$B$3:$L$3),($B$11:$L$21)),TRANSPOSE(B1014:L1014*$B$3:$L$3)))</f>
        <v>1.6279979294314899</v>
      </c>
      <c r="O1014" s="24">
        <f t="shared" si="30"/>
        <v>0.29530765847450702</v>
      </c>
      <c r="P1014" s="25" cm="1">
        <f t="array" ref="P1014">SUMPRODUCT($B1014:$L1014,$B$5:$L$5)+SUMPRODUCT($B1014:$L1014,$B$4:$L$4)*$B$2</f>
        <v>0.48076025654175802</v>
      </c>
      <c r="Q1014" s="25" cm="1">
        <f t="array" ref="Q1014">SQRT((SUMPRODUCT($B1014:$L1014,$B$4:$L$4)^2)*($B$3^2)+SUMPRODUCT(($B1014:$L1014^2),($B$6:$L$6^2)))</f>
        <v>1.5877408770850501</v>
      </c>
      <c r="R1014" s="24">
        <f t="shared" si="31"/>
        <v>0.30279516228390502</v>
      </c>
    </row>
    <row r="1015" spans="1:18" x14ac:dyDescent="0.3">
      <c r="A1015" s="24">
        <v>978</v>
      </c>
      <c r="B1015" s="24">
        <v>1.1856074976192801</v>
      </c>
      <c r="C1015" s="24">
        <v>-0.44591144742678102</v>
      </c>
      <c r="D1015" s="24">
        <v>0.56616225185892799</v>
      </c>
      <c r="E1015" s="24">
        <v>-0.58688347247749395</v>
      </c>
      <c r="F1015" s="24">
        <v>0.1664938563882</v>
      </c>
      <c r="G1015" s="24">
        <v>-0.97802754859014696</v>
      </c>
      <c r="H1015" s="24">
        <v>-0.64560743857666403</v>
      </c>
      <c r="I1015" s="24">
        <v>0.74529290167546403</v>
      </c>
      <c r="J1015" s="24">
        <v>-0.246708498823144</v>
      </c>
      <c r="K1015" s="24">
        <v>-0.43698578314417702</v>
      </c>
      <c r="L1015" s="24">
        <v>1.67656768149654</v>
      </c>
      <c r="M1015" s="25" cm="1">
        <f t="array" ref="M1015">SUMPRODUCT(B1015:L1015,$B$2:$L$2)</f>
        <v>0.281868107184019</v>
      </c>
      <c r="N1015" s="25" cm="1">
        <f t="array" ref="N1015">SQRT(MMULT(MMULT((B1015:L1015*$B$3:$L$3),($B$11:$L$21)),TRANSPOSE(B1015:L1015*$B$3:$L$3)))</f>
        <v>0.55665913246451304</v>
      </c>
      <c r="O1015" s="24">
        <f t="shared" si="30"/>
        <v>0.50635674642773998</v>
      </c>
      <c r="P1015" s="25" cm="1">
        <f t="array" ref="P1015">SUMPRODUCT($B1015:$L1015,$B$5:$L$5)+SUMPRODUCT($B1015:$L1015,$B$4:$L$4)*$B$2</f>
        <v>0.28186810718402</v>
      </c>
      <c r="Q1015" s="25" cm="1">
        <f t="array" ref="Q1015">SQRT((SUMPRODUCT($B1015:$L1015,$B$4:$L$4)^2)*($B$3^2)+SUMPRODUCT(($B1015:$L1015^2),($B$6:$L$6^2)))</f>
        <v>0.57718539223114795</v>
      </c>
      <c r="R1015" s="24">
        <f t="shared" si="31"/>
        <v>0.48834934317107398</v>
      </c>
    </row>
    <row r="1016" spans="1:18" x14ac:dyDescent="0.3">
      <c r="A1016" s="24">
        <v>979</v>
      </c>
      <c r="B1016" s="24">
        <v>-0.89189408805463499</v>
      </c>
      <c r="C1016" s="24">
        <v>0.90717655249902696</v>
      </c>
      <c r="D1016" s="24">
        <v>1.4822882397342201</v>
      </c>
      <c r="E1016" s="24">
        <v>0.33949937260976298</v>
      </c>
      <c r="F1016" s="24">
        <v>1.50851504897761</v>
      </c>
      <c r="G1016" s="24">
        <v>-0.962163064445963</v>
      </c>
      <c r="H1016" s="24">
        <v>0.76419503039681602</v>
      </c>
      <c r="I1016" s="24">
        <v>0.53180887464202198</v>
      </c>
      <c r="J1016" s="24">
        <v>-0.69576659040660604</v>
      </c>
      <c r="K1016" s="24">
        <v>0.18485583344217801</v>
      </c>
      <c r="L1016" s="24">
        <v>-2.16851520939443</v>
      </c>
      <c r="M1016" s="25" cm="1">
        <f t="array" ref="M1016">SUMPRODUCT(B1016:L1016,$B$2:$L$2)</f>
        <v>0.39298456051849301</v>
      </c>
      <c r="N1016" s="25" cm="1">
        <f t="array" ref="N1016">SQRT(MMULT(MMULT((B1016:L1016*$B$3:$L$3),($B$11:$L$21)),TRANSPOSE(B1016:L1016*$B$3:$L$3)))</f>
        <v>1.13507791117256</v>
      </c>
      <c r="O1016" s="24">
        <f t="shared" si="30"/>
        <v>0.34621813767174098</v>
      </c>
      <c r="P1016" s="25" cm="1">
        <f t="array" ref="P1016">SUMPRODUCT($B1016:$L1016,$B$5:$L$5)+SUMPRODUCT($B1016:$L1016,$B$4:$L$4)*$B$2</f>
        <v>0.39298456051849401</v>
      </c>
      <c r="Q1016" s="25" cm="1">
        <f t="array" ref="Q1016">SQRT((SUMPRODUCT($B1016:$L1016,$B$4:$L$4)^2)*($B$3^2)+SUMPRODUCT(($B1016:$L1016^2),($B$6:$L$6^2)))</f>
        <v>1.13541479113569</v>
      </c>
      <c r="R1016" s="24">
        <f t="shared" si="31"/>
        <v>0.34611541402011597</v>
      </c>
    </row>
    <row r="1017" spans="1:18" x14ac:dyDescent="0.3">
      <c r="A1017" s="24">
        <v>980</v>
      </c>
      <c r="B1017" s="24">
        <v>1.3480099088290101</v>
      </c>
      <c r="C1017" s="24">
        <v>1.6351929391578099</v>
      </c>
      <c r="D1017" s="24">
        <v>-0.26244043666275202</v>
      </c>
      <c r="E1017" s="24">
        <v>1.94639230354129</v>
      </c>
      <c r="F1017" s="24">
        <v>0.98881734439572</v>
      </c>
      <c r="G1017" s="24">
        <v>1.07223776112305</v>
      </c>
      <c r="H1017" s="24">
        <v>0.48977418765094699</v>
      </c>
      <c r="I1017" s="24">
        <v>1.1729798619187299</v>
      </c>
      <c r="J1017" s="24">
        <v>0.41183277001003799</v>
      </c>
      <c r="K1017" s="24">
        <v>0.27288638785904601</v>
      </c>
      <c r="L1017" s="24">
        <v>-8.0756830278228904</v>
      </c>
      <c r="M1017" s="25" cm="1">
        <f t="array" ref="M1017">SUMPRODUCT(B1017:L1017,$B$2:$L$2)</f>
        <v>-0.19918689063661801</v>
      </c>
      <c r="N1017" s="25" cm="1">
        <f t="array" ref="N1017">SQRT(MMULT(MMULT((B1017:L1017*$B$3:$L$3),($B$11:$L$21)),TRANSPOSE(B1017:L1017*$B$3:$L$3)))</f>
        <v>1.6590812231673799</v>
      </c>
      <c r="O1017" s="24">
        <f t="shared" si="30"/>
        <v>-0.120058552803308</v>
      </c>
      <c r="P1017" s="25" cm="1">
        <f t="array" ref="P1017">SUMPRODUCT($B1017:$L1017,$B$5:$L$5)+SUMPRODUCT($B1017:$L1017,$B$4:$L$4)*$B$2</f>
        <v>-0.19918689063662201</v>
      </c>
      <c r="Q1017" s="25" cm="1">
        <f t="array" ref="Q1017">SQRT((SUMPRODUCT($B1017:$L1017,$B$4:$L$4)^2)*($B$3^2)+SUMPRODUCT(($B1017:$L1017^2),($B$6:$L$6^2)))</f>
        <v>1.57760138848994</v>
      </c>
      <c r="R1017" s="24">
        <f t="shared" si="31"/>
        <v>-0.12625932766659201</v>
      </c>
    </row>
    <row r="1018" spans="1:18" x14ac:dyDescent="0.3">
      <c r="A1018" s="24">
        <v>981</v>
      </c>
      <c r="B1018" s="24">
        <v>-0.65225354870391805</v>
      </c>
      <c r="C1018" s="24">
        <v>-0.386818878289164</v>
      </c>
      <c r="D1018" s="24">
        <v>-0.33912881107405501</v>
      </c>
      <c r="E1018" s="24">
        <v>0.809186959141314</v>
      </c>
      <c r="F1018" s="24">
        <v>1.98663304047956</v>
      </c>
      <c r="G1018" s="24">
        <v>0.93442507718688195</v>
      </c>
      <c r="H1018" s="24">
        <v>-0.37547648338064299</v>
      </c>
      <c r="I1018" s="24">
        <v>0.93199058061873696</v>
      </c>
      <c r="J1018" s="24">
        <v>1.256385603879</v>
      </c>
      <c r="K1018" s="24">
        <v>-0.36988211780488101</v>
      </c>
      <c r="L1018" s="24">
        <v>-2.79506142205283</v>
      </c>
      <c r="M1018" s="25" cm="1">
        <f t="array" ref="M1018">SUMPRODUCT(B1018:L1018,$B$2:$L$2)</f>
        <v>3.1141974437719501E-3</v>
      </c>
      <c r="N1018" s="25" cm="1">
        <f t="array" ref="N1018">SQRT(MMULT(MMULT((B1018:L1018*$B$3:$L$3),($B$11:$L$21)),TRANSPOSE(B1018:L1018*$B$3:$L$3)))</f>
        <v>0.759803342667004</v>
      </c>
      <c r="O1018" s="24">
        <f t="shared" si="30"/>
        <v>4.0986887907609503E-3</v>
      </c>
      <c r="P1018" s="25" cm="1">
        <f t="array" ref="P1018">SUMPRODUCT($B1018:$L1018,$B$5:$L$5)+SUMPRODUCT($B1018:$L1018,$B$4:$L$4)*$B$2</f>
        <v>3.1141974437694101E-3</v>
      </c>
      <c r="Q1018" s="25" cm="1">
        <f t="array" ref="Q1018">SQRT((SUMPRODUCT($B1018:$L1018,$B$4:$L$4)^2)*($B$3^2)+SUMPRODUCT(($B1018:$L1018^2),($B$6:$L$6^2)))</f>
        <v>0.75237801262880399</v>
      </c>
      <c r="R1018" s="24">
        <f t="shared" si="31"/>
        <v>4.1391393574732802E-3</v>
      </c>
    </row>
    <row r="1019" spans="1:18" x14ac:dyDescent="0.3">
      <c r="A1019" s="24">
        <v>982</v>
      </c>
      <c r="B1019" s="24">
        <v>0.108262701753569</v>
      </c>
      <c r="C1019" s="24">
        <v>1.2684421201746301</v>
      </c>
      <c r="D1019" s="24">
        <v>0.23889614558164701</v>
      </c>
      <c r="E1019" s="24">
        <v>1.7549049685281699</v>
      </c>
      <c r="F1019" s="24">
        <v>-5.20594182493299E-2</v>
      </c>
      <c r="G1019" s="24">
        <v>0.47801829452037697</v>
      </c>
      <c r="H1019" s="24">
        <v>1.4273670560054801</v>
      </c>
      <c r="I1019" s="24">
        <v>-0.60127127867264196</v>
      </c>
      <c r="J1019" s="24">
        <v>0.71790365270663903</v>
      </c>
      <c r="K1019" s="24">
        <v>-0.37644965332987601</v>
      </c>
      <c r="L1019" s="24">
        <v>-3.9640145890186602</v>
      </c>
      <c r="M1019" s="25" cm="1">
        <f t="array" ref="M1019">SUMPRODUCT(B1019:L1019,$B$2:$L$2)</f>
        <v>-3.0384178966304E-2</v>
      </c>
      <c r="N1019" s="25" cm="1">
        <f t="array" ref="N1019">SQRT(MMULT(MMULT((B1019:L1019*$B$3:$L$3),($B$11:$L$21)),TRANSPOSE(B1019:L1019*$B$3:$L$3)))</f>
        <v>0.94206862026419902</v>
      </c>
      <c r="O1019" s="24">
        <f t="shared" si="30"/>
        <v>-3.2252617604206897E-2</v>
      </c>
      <c r="P1019" s="25" cm="1">
        <f t="array" ref="P1019">SUMPRODUCT($B1019:$L1019,$B$5:$L$5)+SUMPRODUCT($B1019:$L1019,$B$4:$L$4)*$B$2</f>
        <v>-3.03841789663051E-2</v>
      </c>
      <c r="Q1019" s="25" cm="1">
        <f t="array" ref="Q1019">SQRT((SUMPRODUCT($B1019:$L1019,$B$4:$L$4)^2)*($B$3^2)+SUMPRODUCT(($B1019:$L1019^2),($B$6:$L$6^2)))</f>
        <v>0.95716774029868001</v>
      </c>
      <c r="R1019" s="24">
        <f t="shared" si="31"/>
        <v>-3.1743839336691199E-2</v>
      </c>
    </row>
    <row r="1020" spans="1:18" x14ac:dyDescent="0.3">
      <c r="A1020" s="24">
        <v>983</v>
      </c>
      <c r="B1020" s="24">
        <v>0.81614870374656401</v>
      </c>
      <c r="C1020" s="24">
        <v>-0.17713484441562899</v>
      </c>
      <c r="D1020" s="24">
        <v>1.3684264217864399</v>
      </c>
      <c r="E1020" s="24">
        <v>1.30917997747264</v>
      </c>
      <c r="F1020" s="24">
        <v>1.0653829299600801</v>
      </c>
      <c r="G1020" s="24">
        <v>1.61827226197319</v>
      </c>
      <c r="H1020" s="24">
        <v>0.38742171984725698</v>
      </c>
      <c r="I1020" s="24">
        <v>1.40604238018466</v>
      </c>
      <c r="J1020" s="24">
        <v>-0.15628515794877701</v>
      </c>
      <c r="K1020" s="24">
        <v>0.184225197457421</v>
      </c>
      <c r="L1020" s="24">
        <v>-6.8216795900638401</v>
      </c>
      <c r="M1020" s="25" cm="1">
        <f t="array" ref="M1020">SUMPRODUCT(B1020:L1020,$B$2:$L$2)</f>
        <v>0.111663416998653</v>
      </c>
      <c r="N1020" s="25" cm="1">
        <f t="array" ref="N1020">SQRT(MMULT(MMULT((B1020:L1020*$B$3:$L$3),($B$11:$L$21)),TRANSPOSE(B1020:L1020*$B$3:$L$3)))</f>
        <v>1.5482604041279899</v>
      </c>
      <c r="O1020" s="24">
        <f t="shared" si="30"/>
        <v>7.2121857990383703E-2</v>
      </c>
      <c r="P1020" s="25" cm="1">
        <f t="array" ref="P1020">SUMPRODUCT($B1020:$L1020,$B$5:$L$5)+SUMPRODUCT($B1020:$L1020,$B$4:$L$4)*$B$2</f>
        <v>0.111663416998648</v>
      </c>
      <c r="Q1020" s="25" cm="1">
        <f t="array" ref="Q1020">SQRT((SUMPRODUCT($B1020:$L1020,$B$4:$L$4)^2)*($B$3^2)+SUMPRODUCT(($B1020:$L1020^2),($B$6:$L$6^2)))</f>
        <v>1.5771913381681799</v>
      </c>
      <c r="R1020" s="24">
        <f t="shared" si="31"/>
        <v>7.07989032759581E-2</v>
      </c>
    </row>
    <row r="1021" spans="1:18" x14ac:dyDescent="0.3">
      <c r="A1021" s="24">
        <v>984</v>
      </c>
      <c r="B1021" s="24">
        <v>0.486278971158425</v>
      </c>
      <c r="C1021" s="24">
        <v>0.96264711941527004</v>
      </c>
      <c r="D1021" s="24">
        <v>-0.85679801870425798</v>
      </c>
      <c r="E1021" s="24">
        <v>-0.34511523272837402</v>
      </c>
      <c r="F1021" s="24">
        <v>1.9853266586917799</v>
      </c>
      <c r="G1021" s="24">
        <v>0.64464236311935197</v>
      </c>
      <c r="H1021" s="24">
        <v>0.77436938205285899</v>
      </c>
      <c r="I1021" s="24">
        <v>0.68669915940512904</v>
      </c>
      <c r="J1021" s="24">
        <v>0.66198391852719096</v>
      </c>
      <c r="K1021" s="24">
        <v>-0.61642894743729104</v>
      </c>
      <c r="L1021" s="24">
        <v>-3.3836053735000902</v>
      </c>
      <c r="M1021" s="25" cm="1">
        <f t="array" ref="M1021">SUMPRODUCT(B1021:L1021,$B$2:$L$2)</f>
        <v>-0.13981901956154699</v>
      </c>
      <c r="N1021" s="25" cm="1">
        <f t="array" ref="N1021">SQRT(MMULT(MMULT((B1021:L1021*$B$3:$L$3),($B$11:$L$21)),TRANSPOSE(B1021:L1021*$B$3:$L$3)))</f>
        <v>0.97702923994633495</v>
      </c>
      <c r="O1021" s="24">
        <f t="shared" si="30"/>
        <v>-0.143106279571763</v>
      </c>
      <c r="P1021" s="25" cm="1">
        <f t="array" ref="P1021">SUMPRODUCT($B1021:$L1021,$B$5:$L$5)+SUMPRODUCT($B1021:$L1021,$B$4:$L$4)*$B$2</f>
        <v>-0.13981901956154799</v>
      </c>
      <c r="Q1021" s="25" cm="1">
        <f t="array" ref="Q1021">SQRT((SUMPRODUCT($B1021:$L1021,$B$4:$L$4)^2)*($B$3^2)+SUMPRODUCT(($B1021:$L1021^2),($B$6:$L$6^2)))</f>
        <v>0.93240661249636303</v>
      </c>
      <c r="R1021" s="24">
        <f t="shared" si="31"/>
        <v>-0.14995498496863499</v>
      </c>
    </row>
    <row r="1022" spans="1:18" x14ac:dyDescent="0.3">
      <c r="A1022" s="24">
        <v>985</v>
      </c>
      <c r="B1022" s="24">
        <v>-7.8924269041164896E-2</v>
      </c>
      <c r="C1022" s="24">
        <v>0.443358448246298</v>
      </c>
      <c r="D1022" s="24">
        <v>-0.13973217078731601</v>
      </c>
      <c r="E1022" s="24">
        <v>0.41500942217487102</v>
      </c>
      <c r="F1022" s="24">
        <v>1.85726224687972</v>
      </c>
      <c r="G1022" s="24">
        <v>-0.71297487933925296</v>
      </c>
      <c r="H1022" s="24">
        <v>3.31662095415848E-2</v>
      </c>
      <c r="I1022" s="24">
        <v>1.7062561293271401</v>
      </c>
      <c r="J1022" s="24">
        <v>1.68057074047368</v>
      </c>
      <c r="K1022" s="24">
        <v>-6.1265264228082601E-2</v>
      </c>
      <c r="L1022" s="24">
        <v>-4.14272661324748</v>
      </c>
      <c r="M1022" s="25" cm="1">
        <f t="array" ref="M1022">SUMPRODUCT(B1022:L1022,$B$2:$L$2)</f>
        <v>-1.5022095665110501E-2</v>
      </c>
      <c r="N1022" s="25" cm="1">
        <f t="array" ref="N1022">SQRT(MMULT(MMULT((B1022:L1022*$B$3:$L$3),($B$11:$L$21)),TRANSPOSE(B1022:L1022*$B$3:$L$3)))</f>
        <v>0.87893949486587297</v>
      </c>
      <c r="O1022" s="24">
        <f t="shared" si="30"/>
        <v>-1.7091160145674099E-2</v>
      </c>
      <c r="P1022" s="25" cm="1">
        <f t="array" ref="P1022">SUMPRODUCT($B1022:$L1022,$B$5:$L$5)+SUMPRODUCT($B1022:$L1022,$B$4:$L$4)*$B$2</f>
        <v>-1.50220956651123E-2</v>
      </c>
      <c r="Q1022" s="25" cm="1">
        <f t="array" ref="Q1022">SQRT((SUMPRODUCT($B1022:$L1022,$B$4:$L$4)^2)*($B$3^2)+SUMPRODUCT(($B1022:$L1022^2),($B$6:$L$6^2)))</f>
        <v>0.95301773075983898</v>
      </c>
      <c r="R1022" s="24">
        <f t="shared" si="31"/>
        <v>-1.5762661260389301E-2</v>
      </c>
    </row>
    <row r="1023" spans="1:18" x14ac:dyDescent="0.3">
      <c r="A1023" s="24">
        <v>986</v>
      </c>
      <c r="B1023" s="24">
        <v>-0.65010339891511504</v>
      </c>
      <c r="C1023" s="24">
        <v>0.77786832245496795</v>
      </c>
      <c r="D1023" s="24">
        <v>1.05953160982308</v>
      </c>
      <c r="E1023" s="24">
        <v>1.3587424261915</v>
      </c>
      <c r="F1023" s="24">
        <v>1.5452545702835301</v>
      </c>
      <c r="G1023" s="24">
        <v>-0.43853694595846998</v>
      </c>
      <c r="H1023" s="24">
        <v>1.64862461105809</v>
      </c>
      <c r="I1023" s="24">
        <v>0.72564584693195699</v>
      </c>
      <c r="J1023" s="24">
        <v>-0.96600683586867298</v>
      </c>
      <c r="K1023" s="24">
        <v>1.3767889392358601</v>
      </c>
      <c r="L1023" s="24">
        <v>-5.4378091452367201</v>
      </c>
      <c r="M1023" s="25" cm="1">
        <f t="array" ref="M1023">SUMPRODUCT(B1023:L1023,$B$2:$L$2)</f>
        <v>0.14332210774117701</v>
      </c>
      <c r="N1023" s="25" cm="1">
        <f t="array" ref="N1023">SQRT(MMULT(MMULT((B1023:L1023*$B$3:$L$3),($B$11:$L$21)),TRANSPOSE(B1023:L1023*$B$3:$L$3)))</f>
        <v>1.297263572901</v>
      </c>
      <c r="O1023" s="24">
        <f t="shared" si="30"/>
        <v>0.110480330084867</v>
      </c>
      <c r="P1023" s="25" cm="1">
        <f t="array" ref="P1023">SUMPRODUCT($B1023:$L1023,$B$5:$L$5)+SUMPRODUCT($B1023:$L1023,$B$4:$L$4)*$B$2</f>
        <v>0.14332210774117499</v>
      </c>
      <c r="Q1023" s="25" cm="1">
        <f t="array" ref="Q1023">SQRT((SUMPRODUCT($B1023:$L1023,$B$4:$L$4)^2)*($B$3^2)+SUMPRODUCT(($B1023:$L1023^2),($B$6:$L$6^2)))</f>
        <v>1.31801479460281</v>
      </c>
      <c r="R1023" s="24">
        <f t="shared" si="31"/>
        <v>0.108740894508977</v>
      </c>
    </row>
    <row r="1024" spans="1:18" x14ac:dyDescent="0.3">
      <c r="A1024" s="24">
        <v>987</v>
      </c>
      <c r="B1024" s="24">
        <v>-0.32685873846594998</v>
      </c>
      <c r="C1024" s="24">
        <v>0.60329230447441395</v>
      </c>
      <c r="D1024" s="24">
        <v>-0.186954636605484</v>
      </c>
      <c r="E1024" s="24">
        <v>-0.71823160757021198</v>
      </c>
      <c r="F1024" s="24">
        <v>-0.213463325066271</v>
      </c>
      <c r="G1024" s="24">
        <v>1.5650336019020299</v>
      </c>
      <c r="H1024" s="24">
        <v>0.54718044280998601</v>
      </c>
      <c r="I1024" s="24">
        <v>-0.73825458337738903</v>
      </c>
      <c r="J1024" s="24">
        <v>1.29005308212447</v>
      </c>
      <c r="K1024" s="24">
        <v>1.32633065017954</v>
      </c>
      <c r="L1024" s="24">
        <v>-2.14812719040513</v>
      </c>
      <c r="M1024" s="25" cm="1">
        <f t="array" ref="M1024">SUMPRODUCT(B1024:L1024,$B$2:$L$2)</f>
        <v>-0.113885175200858</v>
      </c>
      <c r="N1024" s="25" cm="1">
        <f t="array" ref="N1024">SQRT(MMULT(MMULT((B1024:L1024*$B$3:$L$3),($B$11:$L$21)),TRANSPOSE(B1024:L1024*$B$3:$L$3)))</f>
        <v>0.532010841712938</v>
      </c>
      <c r="O1024" s="24">
        <f t="shared" si="30"/>
        <v>-0.21406551572177901</v>
      </c>
      <c r="P1024" s="25" cm="1">
        <f t="array" ref="P1024">SUMPRODUCT($B1024:$L1024,$B$5:$L$5)+SUMPRODUCT($B1024:$L1024,$B$4:$L$4)*$B$2</f>
        <v>-0.113885175200858</v>
      </c>
      <c r="Q1024" s="25" cm="1">
        <f t="array" ref="Q1024">SQRT((SUMPRODUCT($B1024:$L1024,$B$4:$L$4)^2)*($B$3^2)+SUMPRODUCT(($B1024:$L1024^2),($B$6:$L$6^2)))</f>
        <v>0.60704440603601695</v>
      </c>
      <c r="R1024" s="24">
        <f t="shared" si="31"/>
        <v>-0.187606003891092</v>
      </c>
    </row>
    <row r="1025" spans="1:18" x14ac:dyDescent="0.3">
      <c r="A1025" s="24">
        <v>988</v>
      </c>
      <c r="B1025" s="24">
        <v>1.4501559972065301</v>
      </c>
      <c r="C1025" s="24">
        <v>0.92951012093080998</v>
      </c>
      <c r="D1025" s="24">
        <v>0.20371112191681001</v>
      </c>
      <c r="E1025" s="24">
        <v>-0.360854518831285</v>
      </c>
      <c r="F1025" s="24">
        <v>1.3242810585718401</v>
      </c>
      <c r="G1025" s="24">
        <v>0.54131889056947302</v>
      </c>
      <c r="H1025" s="24">
        <v>1.9988283734941701</v>
      </c>
      <c r="I1025" s="24">
        <v>1.64726239007924</v>
      </c>
      <c r="J1025" s="24">
        <v>0.70590911026515901</v>
      </c>
      <c r="K1025" s="24">
        <v>0.90566145951754895</v>
      </c>
      <c r="L1025" s="24">
        <v>-8.3457840037203006</v>
      </c>
      <c r="M1025" s="25" cm="1">
        <f t="array" ref="M1025">SUMPRODUCT(B1025:L1025,$B$2:$L$2)</f>
        <v>-0.24439724398754201</v>
      </c>
      <c r="N1025" s="25" cm="1">
        <f t="array" ref="N1025">SQRT(MMULT(MMULT((B1025:L1025*$B$3:$L$3),($B$11:$L$21)),TRANSPOSE(B1025:L1025*$B$3:$L$3)))</f>
        <v>1.51104343910063</v>
      </c>
      <c r="O1025" s="24">
        <f t="shared" si="30"/>
        <v>-0.16174071351185401</v>
      </c>
      <c r="P1025" s="25" cm="1">
        <f t="array" ref="P1025">SUMPRODUCT($B1025:$L1025,$B$5:$L$5)+SUMPRODUCT($B1025:$L1025,$B$4:$L$4)*$B$2</f>
        <v>-0.244397243987546</v>
      </c>
      <c r="Q1025" s="25" cm="1">
        <f t="array" ref="Q1025">SQRT((SUMPRODUCT($B1025:$L1025,$B$4:$L$4)^2)*($B$3^2)+SUMPRODUCT(($B1025:$L1025^2),($B$6:$L$6^2)))</f>
        <v>1.54872265862998</v>
      </c>
      <c r="R1025" s="24">
        <f t="shared" si="31"/>
        <v>-0.15780568756173699</v>
      </c>
    </row>
    <row r="1026" spans="1:18" x14ac:dyDescent="0.3">
      <c r="A1026" s="24">
        <v>989</v>
      </c>
      <c r="B1026" s="24">
        <v>0.59814200012294405</v>
      </c>
      <c r="C1026" s="24">
        <v>1.8128076474075201</v>
      </c>
      <c r="D1026" s="24">
        <v>0.322775005981778</v>
      </c>
      <c r="E1026" s="24">
        <v>0.82114594751764103</v>
      </c>
      <c r="F1026" s="24">
        <v>0.89886880061716601</v>
      </c>
      <c r="G1026" s="24">
        <v>1.43374605749752</v>
      </c>
      <c r="H1026" s="24">
        <v>-0.391020859225922</v>
      </c>
      <c r="I1026" s="24">
        <v>-0.57418668892112101</v>
      </c>
      <c r="J1026" s="24">
        <v>1.05426417936621</v>
      </c>
      <c r="K1026" s="24">
        <v>-0.71240414943636399</v>
      </c>
      <c r="L1026" s="24">
        <v>-4.2641379409273696</v>
      </c>
      <c r="M1026" s="25" cm="1">
        <f t="array" ref="M1026">SUMPRODUCT(B1026:L1026,$B$2:$L$2)</f>
        <v>6.8724691822359199E-2</v>
      </c>
      <c r="N1026" s="25" cm="1">
        <f t="array" ref="N1026">SQRT(MMULT(MMULT((B1026:L1026*$B$3:$L$3),($B$11:$L$21)),TRANSPOSE(B1026:L1026*$B$3:$L$3)))</f>
        <v>0.99610276769544503</v>
      </c>
      <c r="O1026" s="24">
        <f t="shared" si="30"/>
        <v>6.8993575814831495E-2</v>
      </c>
      <c r="P1026" s="25" cm="1">
        <f t="array" ref="P1026">SUMPRODUCT($B1026:$L1026,$B$5:$L$5)+SUMPRODUCT($B1026:$L1026,$B$4:$L$4)*$B$2</f>
        <v>6.8724691822358394E-2</v>
      </c>
      <c r="Q1026" s="25" cm="1">
        <f t="array" ref="Q1026">SQRT((SUMPRODUCT($B1026:$L1026,$B$4:$L$4)^2)*($B$3^2)+SUMPRODUCT(($B1026:$L1026^2),($B$6:$L$6^2)))</f>
        <v>1.0481206915482899</v>
      </c>
      <c r="R1026" s="24">
        <f t="shared" si="31"/>
        <v>6.5569444794413595E-2</v>
      </c>
    </row>
    <row r="1027" spans="1:18" x14ac:dyDescent="0.3">
      <c r="A1027" s="24">
        <v>990</v>
      </c>
      <c r="B1027" s="24">
        <v>0.48912483436820597</v>
      </c>
      <c r="C1027" s="24">
        <v>1.7298460009893599</v>
      </c>
      <c r="D1027" s="24">
        <v>-0.10029408382022</v>
      </c>
      <c r="E1027" s="24">
        <v>1.63771718560077</v>
      </c>
      <c r="F1027" s="24">
        <v>-0.98293644644241895</v>
      </c>
      <c r="G1027" s="24">
        <v>-0.55828257903035505</v>
      </c>
      <c r="H1027" s="24">
        <v>1.9774889982785799</v>
      </c>
      <c r="I1027" s="24">
        <v>1.5180856595901799</v>
      </c>
      <c r="J1027" s="24">
        <v>1.8651380859845501</v>
      </c>
      <c r="K1027" s="24">
        <v>-0.91402742143405002</v>
      </c>
      <c r="L1027" s="24">
        <v>-5.6618602340845898</v>
      </c>
      <c r="M1027" s="25" cm="1">
        <f t="array" ref="M1027">SUMPRODUCT(B1027:L1027,$B$2:$L$2)</f>
        <v>-0.191789159116907</v>
      </c>
      <c r="N1027" s="25" cm="1">
        <f t="array" ref="N1027">SQRT(MMULT(MMULT((B1027:L1027*$B$3:$L$3),($B$11:$L$21)),TRANSPOSE(B1027:L1027*$B$3:$L$3)))</f>
        <v>1.3297426339199001</v>
      </c>
      <c r="O1027" s="24">
        <f t="shared" si="30"/>
        <v>-0.144230285037593</v>
      </c>
      <c r="P1027" s="25" cm="1">
        <f t="array" ref="P1027">SUMPRODUCT($B1027:$L1027,$B$5:$L$5)+SUMPRODUCT($B1027:$L1027,$B$4:$L$4)*$B$2</f>
        <v>-0.191789159116909</v>
      </c>
      <c r="Q1027" s="25" cm="1">
        <f t="array" ref="Q1027">SQRT((SUMPRODUCT($B1027:$L1027,$B$4:$L$4)^2)*($B$3^2)+SUMPRODUCT(($B1027:$L1027^2),($B$6:$L$6^2)))</f>
        <v>1.3077089609489401</v>
      </c>
      <c r="R1027" s="24">
        <f t="shared" si="31"/>
        <v>-0.14666043045062399</v>
      </c>
    </row>
    <row r="1028" spans="1:18" x14ac:dyDescent="0.3">
      <c r="A1028" s="24">
        <v>991</v>
      </c>
      <c r="B1028" s="24">
        <v>0.26807260241775699</v>
      </c>
      <c r="C1028" s="24">
        <v>-8.3981357861324907E-2</v>
      </c>
      <c r="D1028" s="24">
        <v>1.58050103715594</v>
      </c>
      <c r="E1028" s="24">
        <v>1.07505436392036</v>
      </c>
      <c r="F1028" s="24">
        <v>0.63128832551678304</v>
      </c>
      <c r="G1028" s="24">
        <v>1.17016534581811</v>
      </c>
      <c r="H1028" s="24">
        <v>1.6342125199158599</v>
      </c>
      <c r="I1028" s="24">
        <v>1.0355802078445699</v>
      </c>
      <c r="J1028" s="24">
        <v>1.8948357453473399</v>
      </c>
      <c r="K1028" s="24">
        <v>0.98678086638544604</v>
      </c>
      <c r="L1028" s="24">
        <v>-9.1925096564608406</v>
      </c>
      <c r="M1028" s="25" cm="1">
        <f t="array" ref="M1028">SUMPRODUCT(B1028:L1028,$B$2:$L$2)</f>
        <v>-6.5333730002335097E-2</v>
      </c>
      <c r="N1028" s="25" cm="1">
        <f t="array" ref="N1028">SQRT(MMULT(MMULT((B1028:L1028*$B$3:$L$3),($B$11:$L$21)),TRANSPOSE(B1028:L1028*$B$3:$L$3)))</f>
        <v>1.70447409502851</v>
      </c>
      <c r="O1028" s="24">
        <f t="shared" si="30"/>
        <v>-3.8330726288475697E-2</v>
      </c>
      <c r="P1028" s="25" cm="1">
        <f t="array" ref="P1028">SUMPRODUCT($B1028:$L1028,$B$5:$L$5)+SUMPRODUCT($B1028:$L1028,$B$4:$L$4)*$B$2</f>
        <v>-6.5333730002339996E-2</v>
      </c>
      <c r="Q1028" s="25" cm="1">
        <f t="array" ref="Q1028">SQRT((SUMPRODUCT($B1028:$L1028,$B$4:$L$4)^2)*($B$3^2)+SUMPRODUCT(($B1028:$L1028^2),($B$6:$L$6^2)))</f>
        <v>1.88157746064078</v>
      </c>
      <c r="R1028" s="24">
        <f t="shared" si="31"/>
        <v>-3.4722848975927999E-2</v>
      </c>
    </row>
    <row r="1029" spans="1:18" x14ac:dyDescent="0.3">
      <c r="A1029" s="24">
        <v>992</v>
      </c>
      <c r="B1029" s="24">
        <v>-0.54497691988710095</v>
      </c>
      <c r="C1029" s="24">
        <v>0.87441416622616397</v>
      </c>
      <c r="D1029" s="24">
        <v>7.2840492004293295E-2</v>
      </c>
      <c r="E1029" s="24">
        <v>1.36633319430073</v>
      </c>
      <c r="F1029" s="24">
        <v>-0.34749191184052403</v>
      </c>
      <c r="G1029" s="24">
        <v>1.11691939151584</v>
      </c>
      <c r="H1029" s="24">
        <v>0.421155500534446</v>
      </c>
      <c r="I1029" s="24">
        <v>-0.65342024471520699</v>
      </c>
      <c r="J1029" s="24">
        <v>0.79738680528679595</v>
      </c>
      <c r="K1029" s="24">
        <v>1.0866305819658799</v>
      </c>
      <c r="L1029" s="24">
        <v>-3.1897910553913098</v>
      </c>
      <c r="M1029" s="25" cm="1">
        <f t="array" ref="M1029">SUMPRODUCT(B1029:L1029,$B$2:$L$2)</f>
        <v>-3.8296096930120802E-2</v>
      </c>
      <c r="N1029" s="25" cm="1">
        <f t="array" ref="N1029">SQRT(MMULT(MMULT((B1029:L1029*$B$3:$L$3),($B$11:$L$21)),TRANSPOSE(B1029:L1029*$B$3:$L$3)))</f>
        <v>0.66853821233130095</v>
      </c>
      <c r="O1029" s="24">
        <f t="shared" si="30"/>
        <v>-5.72833328353455E-2</v>
      </c>
      <c r="P1029" s="25" cm="1">
        <f t="array" ref="P1029">SUMPRODUCT($B1029:$L1029,$B$5:$L$5)+SUMPRODUCT($B1029:$L1029,$B$4:$L$4)*$B$2</f>
        <v>-3.8296096930122002E-2</v>
      </c>
      <c r="Q1029" s="25" cm="1">
        <f t="array" ref="Q1029">SQRT((SUMPRODUCT($B1029:$L1029,$B$4:$L$4)^2)*($B$3^2)+SUMPRODUCT(($B1029:$L1029^2),($B$6:$L$6^2)))</f>
        <v>0.74568664206103796</v>
      </c>
      <c r="R1029" s="24">
        <f t="shared" si="31"/>
        <v>-5.1356823054082797E-2</v>
      </c>
    </row>
    <row r="1030" spans="1:18" x14ac:dyDescent="0.3">
      <c r="A1030" s="24">
        <v>993</v>
      </c>
      <c r="B1030" s="24">
        <v>0.399637242787519</v>
      </c>
      <c r="C1030" s="24">
        <v>1.85176878073234</v>
      </c>
      <c r="D1030" s="24">
        <v>-0.94698309745980203</v>
      </c>
      <c r="E1030" s="24">
        <v>-0.85916206995542899</v>
      </c>
      <c r="F1030" s="24">
        <v>0.72848054052379896</v>
      </c>
      <c r="G1030" s="24">
        <v>0.25320655176069301</v>
      </c>
      <c r="H1030" s="24">
        <v>0.37298345575092701</v>
      </c>
      <c r="I1030" s="24">
        <v>-0.216784940636851</v>
      </c>
      <c r="J1030" s="24">
        <v>-0.44329827093819402</v>
      </c>
      <c r="K1030" s="24">
        <v>-0.34251614631195199</v>
      </c>
      <c r="L1030" s="24">
        <v>0.20266795374695101</v>
      </c>
      <c r="M1030" s="25" cm="1">
        <f t="array" ref="M1030">SUMPRODUCT(B1030:L1030,$B$2:$L$2)</f>
        <v>-6.3853882251294304E-3</v>
      </c>
      <c r="N1030" s="25" cm="1">
        <f t="array" ref="N1030">SQRT(MMULT(MMULT((B1030:L1030*$B$3:$L$3),($B$11:$L$21)),TRANSPOSE(B1030:L1030*$B$3:$L$3)))</f>
        <v>0.77714026272093695</v>
      </c>
      <c r="O1030" s="24">
        <f t="shared" si="30"/>
        <v>-8.2165196315692104E-3</v>
      </c>
      <c r="P1030" s="25" cm="1">
        <f t="array" ref="P1030">SUMPRODUCT($B1030:$L1030,$B$5:$L$5)+SUMPRODUCT($B1030:$L1030,$B$4:$L$4)*$B$2</f>
        <v>-6.3853882251273097E-3</v>
      </c>
      <c r="Q1030" s="25" cm="1">
        <f t="array" ref="Q1030">SQRT((SUMPRODUCT($B1030:$L1030,$B$4:$L$4)^2)*($B$3^2)+SUMPRODUCT(($B1030:$L1030^2),($B$6:$L$6^2)))</f>
        <v>0.812919823657138</v>
      </c>
      <c r="R1030" s="24">
        <f t="shared" si="31"/>
        <v>-7.85488068971049E-3</v>
      </c>
    </row>
    <row r="1031" spans="1:18" x14ac:dyDescent="0.3">
      <c r="A1031" s="24">
        <v>994</v>
      </c>
      <c r="B1031" s="24">
        <v>0.28243925185240998</v>
      </c>
      <c r="C1031" s="24">
        <v>1.7385849008679699</v>
      </c>
      <c r="D1031" s="24">
        <v>1.82045129913855</v>
      </c>
      <c r="E1031" s="24">
        <v>1.1323696685351099</v>
      </c>
      <c r="F1031" s="24">
        <v>1.26550430071663</v>
      </c>
      <c r="G1031" s="24">
        <v>1.3452600258963501</v>
      </c>
      <c r="H1031" s="24">
        <v>-6.5238492796940301E-2</v>
      </c>
      <c r="I1031" s="24">
        <v>0.73488788185200704</v>
      </c>
      <c r="J1031" s="24">
        <v>-0.51885389420259798</v>
      </c>
      <c r="K1031" s="24">
        <v>1.2403991563407899</v>
      </c>
      <c r="L1031" s="24">
        <v>-7.9758040982002703</v>
      </c>
      <c r="M1031" s="25" cm="1">
        <f t="array" ref="M1031">SUMPRODUCT(B1031:L1031,$B$2:$L$2)</f>
        <v>0.236420755257472</v>
      </c>
      <c r="N1031" s="25" cm="1">
        <f t="array" ref="N1031">SQRT(MMULT(MMULT((B1031:L1031*$B$3:$L$3),($B$11:$L$21)),TRANSPOSE(B1031:L1031*$B$3:$L$3)))</f>
        <v>1.85898666485435</v>
      </c>
      <c r="O1031" s="24">
        <f t="shared" si="30"/>
        <v>0.12717721957193001</v>
      </c>
      <c r="P1031" s="25" cm="1">
        <f t="array" ref="P1031">SUMPRODUCT($B1031:$L1031,$B$5:$L$5)+SUMPRODUCT($B1031:$L1031,$B$4:$L$4)*$B$2</f>
        <v>0.236420755257469</v>
      </c>
      <c r="Q1031" s="25" cm="1">
        <f t="array" ref="Q1031">SQRT((SUMPRODUCT($B1031:$L1031,$B$4:$L$4)^2)*($B$3^2)+SUMPRODUCT(($B1031:$L1031^2),($B$6:$L$6^2)))</f>
        <v>1.92172309949284</v>
      </c>
      <c r="R1031" s="24">
        <f t="shared" si="31"/>
        <v>0.12302540117244901</v>
      </c>
    </row>
    <row r="1032" spans="1:18" x14ac:dyDescent="0.3">
      <c r="A1032" s="24">
        <v>995</v>
      </c>
      <c r="B1032" s="24">
        <v>1.6591494730791501</v>
      </c>
      <c r="C1032" s="24">
        <v>1.2287982954279899</v>
      </c>
      <c r="D1032" s="24">
        <v>-0.14600033749594701</v>
      </c>
      <c r="E1032" s="24">
        <v>8.1728550385760296E-2</v>
      </c>
      <c r="F1032" s="24">
        <v>-0.93206195596953201</v>
      </c>
      <c r="G1032" s="24">
        <v>1.8571556262698501</v>
      </c>
      <c r="H1032" s="24">
        <v>0.69778303827778498</v>
      </c>
      <c r="I1032" s="24">
        <v>-0.30339644817714601</v>
      </c>
      <c r="J1032" s="24">
        <v>1.9079490143323401</v>
      </c>
      <c r="K1032" s="24">
        <v>1.6996614646700301</v>
      </c>
      <c r="L1032" s="24">
        <v>-6.7507667208002902</v>
      </c>
      <c r="M1032" s="25" cm="1">
        <f t="array" ref="M1032">SUMPRODUCT(B1032:L1032,$B$2:$L$2)</f>
        <v>-0.34133371455122402</v>
      </c>
      <c r="N1032" s="25" cm="1">
        <f t="array" ref="N1032">SQRT(MMULT(MMULT((B1032:L1032*$B$3:$L$3),($B$11:$L$21)),TRANSPOSE(B1032:L1032*$B$3:$L$3)))</f>
        <v>1.13799564605617</v>
      </c>
      <c r="O1032" s="24">
        <f t="shared" si="30"/>
        <v>-0.29994290025111098</v>
      </c>
      <c r="P1032" s="25" cm="1">
        <f t="array" ref="P1032">SUMPRODUCT($B1032:$L1032,$B$5:$L$5)+SUMPRODUCT($B1032:$L1032,$B$4:$L$4)*$B$2</f>
        <v>-0.34133371455122602</v>
      </c>
      <c r="Q1032" s="25" cm="1">
        <f t="array" ref="Q1032">SQRT((SUMPRODUCT($B1032:$L1032,$B$4:$L$4)^2)*($B$3^2)+SUMPRODUCT(($B1032:$L1032^2),($B$6:$L$6^2)))</f>
        <v>1.2539056671870099</v>
      </c>
      <c r="R1032" s="24">
        <f t="shared" si="31"/>
        <v>-0.27221642224248599</v>
      </c>
    </row>
    <row r="1033" spans="1:18" x14ac:dyDescent="0.3">
      <c r="A1033" s="24">
        <v>996</v>
      </c>
      <c r="B1033" s="24">
        <v>-5.0341499631119599E-2</v>
      </c>
      <c r="C1033" s="24">
        <v>0.33573984187249201</v>
      </c>
      <c r="D1033" s="24">
        <v>1.97289427027258</v>
      </c>
      <c r="E1033" s="24">
        <v>0.106904893576479</v>
      </c>
      <c r="F1033" s="24">
        <v>0.79230719356769297</v>
      </c>
      <c r="G1033" s="24">
        <v>1.06195349119652</v>
      </c>
      <c r="H1033" s="24">
        <v>0.96509422288579105</v>
      </c>
      <c r="I1033" s="24">
        <v>1.31192257003292</v>
      </c>
      <c r="J1033" s="24">
        <v>1.0374382482241</v>
      </c>
      <c r="K1033" s="24">
        <v>-0.269305088812611</v>
      </c>
      <c r="L1033" s="24">
        <v>-6.2646081431848399</v>
      </c>
      <c r="M1033" s="25" cm="1">
        <f t="array" ref="M1033">SUMPRODUCT(B1033:L1033,$B$2:$L$2)</f>
        <v>0.20885469078121099</v>
      </c>
      <c r="N1033" s="25" cm="1">
        <f t="array" ref="N1033">SQRT(MMULT(MMULT((B1033:L1033*$B$3:$L$3),($B$11:$L$21)),TRANSPOSE(B1033:L1033*$B$3:$L$3)))</f>
        <v>1.5640590841336801</v>
      </c>
      <c r="O1033" s="24">
        <f t="shared" si="30"/>
        <v>0.133533760265133</v>
      </c>
      <c r="P1033" s="25" cm="1">
        <f t="array" ref="P1033">SUMPRODUCT($B1033:$L1033,$B$5:$L$5)+SUMPRODUCT($B1033:$L1033,$B$4:$L$4)*$B$2</f>
        <v>0.208854690781208</v>
      </c>
      <c r="Q1033" s="25" cm="1">
        <f t="array" ref="Q1033">SQRT((SUMPRODUCT($B1033:$L1033,$B$4:$L$4)^2)*($B$3^2)+SUMPRODUCT(($B1033:$L1033^2),($B$6:$L$6^2)))</f>
        <v>1.68815208381239</v>
      </c>
      <c r="R1033" s="24">
        <f t="shared" si="31"/>
        <v>0.123717935595913</v>
      </c>
    </row>
    <row r="1034" spans="1:18" x14ac:dyDescent="0.3">
      <c r="A1034" s="24">
        <v>997</v>
      </c>
      <c r="B1034" s="24">
        <v>-0.35129811733711702</v>
      </c>
      <c r="C1034" s="24">
        <v>0.68040097532265698</v>
      </c>
      <c r="D1034" s="24">
        <v>0.27421461349651</v>
      </c>
      <c r="E1034" s="24">
        <v>0.109476959345674</v>
      </c>
      <c r="F1034" s="24">
        <v>0.58395656687626896</v>
      </c>
      <c r="G1034" s="24">
        <v>-0.91650167665528404</v>
      </c>
      <c r="H1034" s="24">
        <v>1.54545417496386</v>
      </c>
      <c r="I1034" s="24">
        <v>-0.26662338030985</v>
      </c>
      <c r="J1034" s="24">
        <v>0.37006609738632901</v>
      </c>
      <c r="K1034" s="24">
        <v>-0.45961592442228799</v>
      </c>
      <c r="L1034" s="24">
        <v>-0.56953028866676003</v>
      </c>
      <c r="M1034" s="25" cm="1">
        <f t="array" ref="M1034">SUMPRODUCT(B1034:L1034,$B$2:$L$2)</f>
        <v>0.114877656633424</v>
      </c>
      <c r="N1034" s="25" cm="1">
        <f t="array" ref="N1034">SQRT(MMULT(MMULT((B1034:L1034*$B$3:$L$3),($B$11:$L$21)),TRANSPOSE(B1034:L1034*$B$3:$L$3)))</f>
        <v>0.38723340292626801</v>
      </c>
      <c r="O1034" s="24">
        <f t="shared" si="30"/>
        <v>0.29666257033951599</v>
      </c>
      <c r="P1034" s="25" cm="1">
        <f t="array" ref="P1034">SUMPRODUCT($B1034:$L1034,$B$5:$L$5)+SUMPRODUCT($B1034:$L1034,$B$4:$L$4)*$B$2</f>
        <v>0.114877656633425</v>
      </c>
      <c r="Q1034" s="25" cm="1">
        <f t="array" ref="Q1034">SQRT((SUMPRODUCT($B1034:$L1034,$B$4:$L$4)^2)*($B$3^2)+SUMPRODUCT(($B1034:$L1034^2),($B$6:$L$6^2)))</f>
        <v>0.47498580391564799</v>
      </c>
      <c r="R1034" s="24">
        <f t="shared" si="31"/>
        <v>0.241854926371286</v>
      </c>
    </row>
    <row r="1035" spans="1:18" x14ac:dyDescent="0.3">
      <c r="A1035" s="24">
        <v>998</v>
      </c>
      <c r="B1035" s="24">
        <v>0.30984901351577798</v>
      </c>
      <c r="C1035" s="24">
        <v>0.63854954704672195</v>
      </c>
      <c r="D1035" s="24">
        <v>-0.53665007028609801</v>
      </c>
      <c r="E1035" s="24">
        <v>1.0700227199239201</v>
      </c>
      <c r="F1035" s="24">
        <v>0.89065768376697496</v>
      </c>
      <c r="G1035" s="24">
        <v>-7.8340258918439903E-2</v>
      </c>
      <c r="H1035" s="24">
        <v>0.41733130524232898</v>
      </c>
      <c r="I1035" s="24">
        <v>-0.37156220415033497</v>
      </c>
      <c r="J1035" s="24">
        <v>1.5455693388120499</v>
      </c>
      <c r="K1035" s="24">
        <v>-4.5578574657496998E-2</v>
      </c>
      <c r="L1035" s="24">
        <v>-2.8398485002954001</v>
      </c>
      <c r="M1035" s="25" cm="1">
        <f t="array" ref="M1035">SUMPRODUCT(B1035:L1035,$B$2:$L$2)</f>
        <v>-0.110248624743134</v>
      </c>
      <c r="N1035" s="25" cm="1">
        <f t="array" ref="N1035">SQRT(MMULT(MMULT((B1035:L1035*$B$3:$L$3),($B$11:$L$21)),TRANSPOSE(B1035:L1035*$B$3:$L$3)))</f>
        <v>0.700043136786901</v>
      </c>
      <c r="O1035" s="24">
        <f t="shared" si="30"/>
        <v>-0.157488330289416</v>
      </c>
      <c r="P1035" s="25" cm="1">
        <f t="array" ref="P1035">SUMPRODUCT($B1035:$L1035,$B$5:$L$5)+SUMPRODUCT($B1035:$L1035,$B$4:$L$4)*$B$2</f>
        <v>-0.110248624743135</v>
      </c>
      <c r="Q1035" s="25" cm="1">
        <f t="array" ref="Q1035">SQRT((SUMPRODUCT($B1035:$L1035,$B$4:$L$4)^2)*($B$3^2)+SUMPRODUCT(($B1035:$L1035^2),($B$6:$L$6^2)))</f>
        <v>0.70623530493985898</v>
      </c>
      <c r="R1035" s="24">
        <f t="shared" si="31"/>
        <v>-0.15610749557829501</v>
      </c>
    </row>
    <row r="1036" spans="1:18" x14ac:dyDescent="0.3">
      <c r="A1036" s="24">
        <v>999</v>
      </c>
      <c r="B1036" s="24">
        <v>0.33916657342626899</v>
      </c>
      <c r="C1036" s="24">
        <v>1.1869113277888601</v>
      </c>
      <c r="D1036" s="24">
        <v>1.5250271932970101</v>
      </c>
      <c r="E1036" s="24">
        <v>-0.56264733641778597</v>
      </c>
      <c r="F1036" s="24">
        <v>0.49256504158201903</v>
      </c>
      <c r="G1036" s="24">
        <v>-0.70921989268660901</v>
      </c>
      <c r="H1036" s="24">
        <v>1.9210154930360901</v>
      </c>
      <c r="I1036" s="24">
        <v>0.42278867640726697</v>
      </c>
      <c r="J1036" s="24">
        <v>1.25961396692885</v>
      </c>
      <c r="K1036" s="24">
        <v>0.14766633218075201</v>
      </c>
      <c r="L1036" s="24">
        <v>-5.0228873755427204</v>
      </c>
      <c r="M1036" s="25" cm="1">
        <f t="array" ref="M1036">SUMPRODUCT(B1036:L1036,$B$2:$L$2)</f>
        <v>0.123544823243395</v>
      </c>
      <c r="N1036" s="25" cm="1">
        <f t="array" ref="N1036">SQRT(MMULT(MMULT((B1036:L1036*$B$3:$L$3),($B$11:$L$21)),TRANSPOSE(B1036:L1036*$B$3:$L$3)))</f>
        <v>1.21432351338843</v>
      </c>
      <c r="O1036" s="24">
        <f t="shared" si="30"/>
        <v>0.101739628592596</v>
      </c>
      <c r="P1036" s="25" cm="1">
        <f t="array" ref="P1036">SUMPRODUCT($B1036:$L1036,$B$5:$L$5)+SUMPRODUCT($B1036:$L1036,$B$4:$L$4)*$B$2</f>
        <v>0.123544823243395</v>
      </c>
      <c r="Q1036" s="25" cm="1">
        <f t="array" ref="Q1036">SQRT((SUMPRODUCT($B1036:$L1036,$B$4:$L$4)^2)*($B$3^2)+SUMPRODUCT(($B1036:$L1036^2),($B$6:$L$6^2)))</f>
        <v>1.37986658666298</v>
      </c>
      <c r="R1036" s="24">
        <f t="shared" si="31"/>
        <v>8.9533890042349004E-2</v>
      </c>
    </row>
    <row r="1037" spans="1:18" x14ac:dyDescent="0.3">
      <c r="A1037" s="24">
        <v>1000</v>
      </c>
      <c r="B1037" s="24">
        <v>1.3487509754293201</v>
      </c>
      <c r="C1037" s="24">
        <v>1.67361492856858</v>
      </c>
      <c r="D1037" s="24">
        <v>-0.60550211318078695</v>
      </c>
      <c r="E1037" s="24">
        <v>0.10193980590985199</v>
      </c>
      <c r="F1037" s="24">
        <v>-0.71972910788614197</v>
      </c>
      <c r="G1037" s="24">
        <v>0.70306618557842804</v>
      </c>
      <c r="H1037" s="24">
        <v>-0.55699332372087196</v>
      </c>
      <c r="I1037" s="24">
        <v>0.23750532054896201</v>
      </c>
      <c r="J1037" s="24">
        <v>0.43998364976197102</v>
      </c>
      <c r="K1037" s="24">
        <v>1.69435851239278</v>
      </c>
      <c r="L1037" s="24">
        <v>-3.3169948334021</v>
      </c>
      <c r="M1037" s="25" cm="1">
        <f t="array" ref="M1037">SUMPRODUCT(B1037:L1037,$B$2:$L$2)</f>
        <v>-0.15693083356521001</v>
      </c>
      <c r="N1037" s="25" cm="1">
        <f t="array" ref="N1037">SQRT(MMULT(MMULT((B1037:L1037*$B$3:$L$3),($B$11:$L$21)),TRANSPOSE(B1037:L1037*$B$3:$L$3)))</f>
        <v>0.83317172290012997</v>
      </c>
      <c r="O1037" s="24">
        <f t="shared" si="30"/>
        <v>-0.18835352815258799</v>
      </c>
      <c r="P1037" s="25" cm="1">
        <f t="array" ref="P1037">SUMPRODUCT($B1037:$L1037,$B$5:$L$5)+SUMPRODUCT($B1037:$L1037,$B$4:$L$4)*$B$2</f>
        <v>-0.15693083356521101</v>
      </c>
      <c r="Q1037" s="25" cm="1">
        <f t="array" ref="Q1037">SQRT((SUMPRODUCT($B1037:$L1037,$B$4:$L$4)^2)*($B$3^2)+SUMPRODUCT(($B1037:$L1037^2),($B$6:$L$6^2)))</f>
        <v>0.85886589147042103</v>
      </c>
      <c r="R1037" s="24">
        <f t="shared" si="31"/>
        <v>-0.182718670194875</v>
      </c>
    </row>
  </sheetData>
  <mergeCells count="2">
    <mergeCell ref="M36:O36"/>
    <mergeCell ref="P36:R36"/>
  </mergeCells>
  <phoneticPr fontId="12" type="noConversion"/>
  <pageMargins left="0.75" right="0.75" top="1" bottom="1" header="0.5" footer="0.5"/>
  <ignoredErrors>
    <ignoredError sqref="M38:N1037" formulaRange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237"/>
  <sheetViews>
    <sheetView topLeftCell="N7" zoomScale="80" zoomScaleNormal="80" zoomScaleSheetLayoutView="10" workbookViewId="0">
      <selection activeCell="Q40" sqref="Q40"/>
    </sheetView>
  </sheetViews>
  <sheetFormatPr defaultColWidth="8.6640625" defaultRowHeight="14" x14ac:dyDescent="0.3"/>
  <cols>
    <col min="1" max="1" width="23.4140625" customWidth="1"/>
    <col min="2" max="2" width="8.75" customWidth="1"/>
    <col min="3" max="12" width="12.6640625" customWidth="1"/>
    <col min="13" max="13" width="17" customWidth="1"/>
    <col min="14" max="14" width="16.58203125" customWidth="1"/>
    <col min="15" max="15" width="18.08203125" customWidth="1"/>
    <col min="16" max="16" width="17" customWidth="1"/>
    <col min="17" max="17" width="16.58203125" customWidth="1"/>
    <col min="18" max="18" width="18.08203125" customWidth="1"/>
    <col min="20" max="20" width="17.75" customWidth="1"/>
    <col min="21" max="21" width="14.5" customWidth="1"/>
    <col min="22" max="22" width="8.75" customWidth="1"/>
    <col min="23" max="31" width="12.6640625" customWidth="1"/>
    <col min="32" max="32" width="15" customWidth="1"/>
    <col min="33" max="33" width="17" customWidth="1"/>
    <col min="34" max="34" width="16.58203125" customWidth="1"/>
    <col min="35" max="35" width="15.58203125" customWidth="1"/>
    <col min="36" max="36" width="10.5" customWidth="1"/>
  </cols>
  <sheetData>
    <row r="1" spans="1:15" x14ac:dyDescent="0.3">
      <c r="A1" s="33" t="s">
        <v>21</v>
      </c>
      <c r="B1" s="39" t="s">
        <v>2</v>
      </c>
      <c r="C1" s="40" t="s">
        <v>3</v>
      </c>
      <c r="D1" s="35" t="s">
        <v>4</v>
      </c>
      <c r="E1" s="35" t="s">
        <v>5</v>
      </c>
      <c r="F1" s="35" t="s">
        <v>6</v>
      </c>
      <c r="G1" s="35" t="s">
        <v>7</v>
      </c>
      <c r="H1" s="35" t="s">
        <v>8</v>
      </c>
      <c r="I1" s="35" t="s">
        <v>9</v>
      </c>
      <c r="J1" s="35" t="s">
        <v>10</v>
      </c>
      <c r="K1" s="35" t="s">
        <v>11</v>
      </c>
      <c r="L1" s="48" t="s">
        <v>12</v>
      </c>
      <c r="M1" s="24"/>
      <c r="N1" s="24"/>
      <c r="O1" s="24"/>
    </row>
    <row r="2" spans="1:15" x14ac:dyDescent="0.3">
      <c r="A2" s="36" t="s">
        <v>22</v>
      </c>
      <c r="B2" s="25">
        <v>7.5424238510301306E-2</v>
      </c>
      <c r="C2" s="25">
        <v>0.13071280345713299</v>
      </c>
      <c r="D2" s="25">
        <v>0.28135822063711102</v>
      </c>
      <c r="E2" s="25">
        <v>0.111144832780408</v>
      </c>
      <c r="F2" s="25">
        <v>0.13146879031264</v>
      </c>
      <c r="G2" s="25">
        <v>8.7865715326035501E-2</v>
      </c>
      <c r="H2" s="25">
        <v>5.3649821180731902E-2</v>
      </c>
      <c r="I2" s="25">
        <v>0.10949679387903399</v>
      </c>
      <c r="J2" s="25">
        <v>7.0353712836247903E-2</v>
      </c>
      <c r="K2" s="25">
        <v>7.8881562809657899E-2</v>
      </c>
      <c r="L2" s="49">
        <v>0.13454179575678499</v>
      </c>
      <c r="M2" s="24"/>
      <c r="N2" s="24"/>
      <c r="O2" s="24"/>
    </row>
    <row r="3" spans="1:15" x14ac:dyDescent="0.3">
      <c r="A3" s="36" t="s">
        <v>24</v>
      </c>
      <c r="B3" s="25">
        <v>0.14850315166764</v>
      </c>
      <c r="C3" s="25">
        <v>0.33282680117461</v>
      </c>
      <c r="D3" s="25">
        <v>0.63121273531903499</v>
      </c>
      <c r="E3" s="25">
        <v>0.27817272730246101</v>
      </c>
      <c r="F3" s="25">
        <v>0.23299227741103601</v>
      </c>
      <c r="G3" s="25">
        <v>0.22306584588315101</v>
      </c>
      <c r="H3" s="25">
        <v>0.207622514076889</v>
      </c>
      <c r="I3" s="25">
        <v>0.30496907461203698</v>
      </c>
      <c r="J3" s="25">
        <v>0.16260040126686101</v>
      </c>
      <c r="K3" s="25">
        <v>0.15074170192699901</v>
      </c>
      <c r="L3" s="49">
        <v>0.18666054953168201</v>
      </c>
      <c r="M3" s="24"/>
      <c r="N3" s="24"/>
      <c r="O3" s="24"/>
    </row>
    <row r="4" spans="1:15" x14ac:dyDescent="0.3">
      <c r="A4" s="36" t="s">
        <v>26</v>
      </c>
      <c r="B4" s="24">
        <v>1</v>
      </c>
      <c r="C4" s="24">
        <v>1.24920807084802</v>
      </c>
      <c r="D4" s="24">
        <v>1.6549725410251099</v>
      </c>
      <c r="E4" s="24">
        <v>1.02202943417591</v>
      </c>
      <c r="F4" s="24">
        <v>1.00215148724912</v>
      </c>
      <c r="G4" s="24">
        <v>0.92061486362846801</v>
      </c>
      <c r="H4" s="24">
        <v>0.79439414417159404</v>
      </c>
      <c r="I4" s="24">
        <v>1.0722161076341601</v>
      </c>
      <c r="J4" s="24">
        <v>0.53779561621928695</v>
      </c>
      <c r="K4" s="24">
        <v>0.53004293656714996</v>
      </c>
      <c r="L4" s="66">
        <v>0.67540227651347995</v>
      </c>
      <c r="M4" s="24"/>
      <c r="N4" s="24"/>
      <c r="O4" s="24"/>
    </row>
    <row r="5" spans="1:15" x14ac:dyDescent="0.3">
      <c r="A5" s="36" t="s">
        <v>27</v>
      </c>
      <c r="B5" s="25">
        <v>0</v>
      </c>
      <c r="C5" s="25">
        <v>3.64922359724996E-2</v>
      </c>
      <c r="D5" s="25">
        <v>0.15653317697483399</v>
      </c>
      <c r="E5" s="25">
        <v>3.4059040972575498E-2</v>
      </c>
      <c r="F5" s="25">
        <v>5.5882277514909297E-2</v>
      </c>
      <c r="G5" s="25">
        <v>1.8429040275593101E-2</v>
      </c>
      <c r="H5" s="25">
        <v>-6.2667522204530096E-3</v>
      </c>
      <c r="I5" s="25">
        <v>2.86257104422479E-2</v>
      </c>
      <c r="J5" s="25">
        <v>2.9790888008730001E-2</v>
      </c>
      <c r="K5" s="25">
        <v>3.8903477941316801E-2</v>
      </c>
      <c r="L5" s="49">
        <v>8.36000933626323E-2</v>
      </c>
      <c r="M5" s="24"/>
      <c r="N5" s="24"/>
      <c r="O5" s="24"/>
    </row>
    <row r="6" spans="1:15" x14ac:dyDescent="0.3">
      <c r="A6" s="64" t="s">
        <v>29</v>
      </c>
      <c r="B6" s="42">
        <v>0</v>
      </c>
      <c r="C6" s="42">
        <v>0.27633172807419798</v>
      </c>
      <c r="D6" s="42">
        <v>0.58140114694932798</v>
      </c>
      <c r="E6" s="42">
        <v>0.23311915283005</v>
      </c>
      <c r="F6" s="42">
        <v>0.179268566399197</v>
      </c>
      <c r="G6" s="42">
        <v>0.17626002590883499</v>
      </c>
      <c r="H6" s="42">
        <v>0.17085133716703099</v>
      </c>
      <c r="I6" s="42">
        <v>0.26010142035033601</v>
      </c>
      <c r="J6" s="42">
        <v>0.141635366542848</v>
      </c>
      <c r="K6" s="42">
        <v>0.128558613071587</v>
      </c>
      <c r="L6" s="50">
        <v>0.157423625259663</v>
      </c>
      <c r="M6" s="24"/>
      <c r="N6" s="24"/>
      <c r="O6" s="24"/>
    </row>
    <row r="7" spans="1:15" x14ac:dyDescent="0.3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</row>
    <row r="8" spans="1:15" x14ac:dyDescent="0.3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</row>
    <row r="9" spans="1:15" x14ac:dyDescent="0.3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</row>
    <row r="10" spans="1:15" x14ac:dyDescent="0.3">
      <c r="A10" s="33" t="s">
        <v>31</v>
      </c>
      <c r="B10" s="39" t="s">
        <v>2</v>
      </c>
      <c r="C10" s="40" t="s">
        <v>3</v>
      </c>
      <c r="D10" s="35" t="s">
        <v>4</v>
      </c>
      <c r="E10" s="35" t="s">
        <v>5</v>
      </c>
      <c r="F10" s="35" t="s">
        <v>6</v>
      </c>
      <c r="G10" s="35" t="s">
        <v>7</v>
      </c>
      <c r="H10" s="35" t="s">
        <v>8</v>
      </c>
      <c r="I10" s="35" t="s">
        <v>9</v>
      </c>
      <c r="J10" s="35" t="s">
        <v>10</v>
      </c>
      <c r="K10" s="35" t="s">
        <v>11</v>
      </c>
      <c r="L10" s="48" t="s">
        <v>12</v>
      </c>
      <c r="M10" s="24"/>
      <c r="N10" s="24"/>
      <c r="O10" s="24"/>
    </row>
    <row r="11" spans="1:15" x14ac:dyDescent="0.3">
      <c r="A11" s="39" t="s">
        <v>2</v>
      </c>
      <c r="B11" s="25">
        <v>1</v>
      </c>
      <c r="C11" s="25">
        <v>0.55738100103380095</v>
      </c>
      <c r="D11" s="25">
        <v>0.38935944177585802</v>
      </c>
      <c r="E11" s="25">
        <v>0.54561276924604296</v>
      </c>
      <c r="F11" s="25">
        <v>0.63874500888439301</v>
      </c>
      <c r="G11" s="25">
        <v>0.61288723147925706</v>
      </c>
      <c r="H11" s="25">
        <v>0.56819480584900195</v>
      </c>
      <c r="I11" s="25">
        <v>0.52211022201199397</v>
      </c>
      <c r="J11" s="25">
        <v>0.49116941495446098</v>
      </c>
      <c r="K11" s="25">
        <v>0.52217167242487095</v>
      </c>
      <c r="L11" s="49">
        <v>0.53733564460939798</v>
      </c>
      <c r="M11" s="24"/>
      <c r="N11" s="24"/>
      <c r="O11" s="24"/>
    </row>
    <row r="12" spans="1:15" x14ac:dyDescent="0.3">
      <c r="A12" s="40" t="s">
        <v>3</v>
      </c>
      <c r="B12" s="25">
        <v>0.55738100103380095</v>
      </c>
      <c r="C12" s="25">
        <v>1</v>
      </c>
      <c r="D12" s="25">
        <v>0.27824920310066897</v>
      </c>
      <c r="E12" s="25">
        <v>0.28457377501933501</v>
      </c>
      <c r="F12" s="25">
        <v>0.37518725022487598</v>
      </c>
      <c r="G12" s="25">
        <v>0.23331220929049601</v>
      </c>
      <c r="H12" s="25">
        <v>0.234802435893461</v>
      </c>
      <c r="I12" s="25">
        <v>0.272115174712108</v>
      </c>
      <c r="J12" s="25">
        <v>0.19657823603744201</v>
      </c>
      <c r="K12" s="25">
        <v>0.26308123394204302</v>
      </c>
      <c r="L12" s="49">
        <v>0.26165117434688601</v>
      </c>
      <c r="M12" s="24"/>
      <c r="N12" s="24"/>
      <c r="O12" s="24"/>
    </row>
    <row r="13" spans="1:15" x14ac:dyDescent="0.3">
      <c r="A13" s="40" t="s">
        <v>4</v>
      </c>
      <c r="B13" s="25">
        <v>0.38935944177585802</v>
      </c>
      <c r="C13" s="25">
        <v>0.27824920310066897</v>
      </c>
      <c r="D13" s="25">
        <v>1</v>
      </c>
      <c r="E13" s="25">
        <v>0.242082089114002</v>
      </c>
      <c r="F13" s="25">
        <v>0.25620174311229899</v>
      </c>
      <c r="G13" s="25">
        <v>0.12168704748216699</v>
      </c>
      <c r="H13" s="25">
        <v>6.8288462468797995E-2</v>
      </c>
      <c r="I13" s="25">
        <v>0.12670745757510701</v>
      </c>
      <c r="J13" s="25">
        <v>8.4503291286280799E-2</v>
      </c>
      <c r="K13" s="25">
        <v>0.101646577475533</v>
      </c>
      <c r="L13" s="49">
        <v>0.290562377697062</v>
      </c>
      <c r="M13" s="24"/>
      <c r="N13" s="24"/>
      <c r="O13" s="24"/>
    </row>
    <row r="14" spans="1:15" x14ac:dyDescent="0.3">
      <c r="A14" s="40" t="s">
        <v>5</v>
      </c>
      <c r="B14" s="25">
        <v>0.54561276924604296</v>
      </c>
      <c r="C14" s="25">
        <v>0.28457377501933501</v>
      </c>
      <c r="D14" s="25">
        <v>0.242082089114002</v>
      </c>
      <c r="E14" s="25">
        <v>1</v>
      </c>
      <c r="F14" s="25">
        <v>0.47478585415046198</v>
      </c>
      <c r="G14" s="25">
        <v>0.26383498058867999</v>
      </c>
      <c r="H14" s="25">
        <v>0.30102720348391399</v>
      </c>
      <c r="I14" s="25">
        <v>0.23321672953985201</v>
      </c>
      <c r="J14" s="25">
        <v>6.7714896244917194E-2</v>
      </c>
      <c r="K14" s="25">
        <v>0.20538307209043</v>
      </c>
      <c r="L14" s="49">
        <v>0.137001288986003</v>
      </c>
      <c r="M14" s="24"/>
      <c r="N14" s="24"/>
      <c r="O14" s="24"/>
    </row>
    <row r="15" spans="1:15" x14ac:dyDescent="0.3">
      <c r="A15" s="40" t="s">
        <v>6</v>
      </c>
      <c r="B15" s="25">
        <v>0.63874500888439301</v>
      </c>
      <c r="C15" s="25">
        <v>0.37518725022487598</v>
      </c>
      <c r="D15" s="25">
        <v>0.25620174311229899</v>
      </c>
      <c r="E15" s="25">
        <v>0.47478585415046198</v>
      </c>
      <c r="F15" s="25">
        <v>1</v>
      </c>
      <c r="G15" s="25">
        <v>0.33870930594849502</v>
      </c>
      <c r="H15" s="25">
        <v>0.30421417875921802</v>
      </c>
      <c r="I15" s="25">
        <v>0.24982421294308199</v>
      </c>
      <c r="J15" s="25">
        <v>0.27904145125638702</v>
      </c>
      <c r="K15" s="25">
        <v>0.33417222348683201</v>
      </c>
      <c r="L15" s="49">
        <v>0.35670137208078601</v>
      </c>
      <c r="M15" s="24"/>
      <c r="N15" s="24"/>
      <c r="O15" s="24"/>
    </row>
    <row r="16" spans="1:15" x14ac:dyDescent="0.3">
      <c r="A16" s="40" t="s">
        <v>7</v>
      </c>
      <c r="B16" s="25">
        <v>0.61288723147925706</v>
      </c>
      <c r="C16" s="25">
        <v>0.23331220929049601</v>
      </c>
      <c r="D16" s="25">
        <v>0.12168704748216699</v>
      </c>
      <c r="E16" s="25">
        <v>0.26383498058867999</v>
      </c>
      <c r="F16" s="25">
        <v>0.33870930594849502</v>
      </c>
      <c r="G16" s="25">
        <v>1</v>
      </c>
      <c r="H16" s="25">
        <v>0.82897838664912404</v>
      </c>
      <c r="I16" s="25">
        <v>0.73408447025680001</v>
      </c>
      <c r="J16" s="25">
        <v>0.40172627151856599</v>
      </c>
      <c r="K16" s="25">
        <v>0.27173604749839902</v>
      </c>
      <c r="L16" s="49">
        <v>0.39360015871962301</v>
      </c>
      <c r="M16" s="24"/>
      <c r="N16" s="24"/>
      <c r="O16" s="24"/>
    </row>
    <row r="17" spans="1:38" x14ac:dyDescent="0.3">
      <c r="A17" s="40" t="s">
        <v>8</v>
      </c>
      <c r="B17" s="25">
        <v>0.56819480584900195</v>
      </c>
      <c r="C17" s="25">
        <v>0.234802435893461</v>
      </c>
      <c r="D17" s="25">
        <v>6.8288462468797995E-2</v>
      </c>
      <c r="E17" s="25">
        <v>0.30102720348391399</v>
      </c>
      <c r="F17" s="25">
        <v>0.30421417875921802</v>
      </c>
      <c r="G17" s="25">
        <v>0.82897838664912404</v>
      </c>
      <c r="H17" s="25">
        <v>1</v>
      </c>
      <c r="I17" s="25">
        <v>0.69686608687825602</v>
      </c>
      <c r="J17" s="25">
        <v>0.337555236985569</v>
      </c>
      <c r="K17" s="25">
        <v>0.239531838400942</v>
      </c>
      <c r="L17" s="49">
        <v>0.34048691998397201</v>
      </c>
      <c r="M17" s="24"/>
      <c r="N17" s="24"/>
      <c r="O17" s="24"/>
    </row>
    <row r="18" spans="1:38" x14ac:dyDescent="0.3">
      <c r="A18" s="40" t="s">
        <v>9</v>
      </c>
      <c r="B18" s="25">
        <v>0.52211022201199397</v>
      </c>
      <c r="C18" s="25">
        <v>0.272115174712108</v>
      </c>
      <c r="D18" s="25">
        <v>0.12670745757510701</v>
      </c>
      <c r="E18" s="25">
        <v>0.23321672953985201</v>
      </c>
      <c r="F18" s="25">
        <v>0.24982421294308199</v>
      </c>
      <c r="G18" s="25">
        <v>0.73408447025680001</v>
      </c>
      <c r="H18" s="25">
        <v>0.69686608687825602</v>
      </c>
      <c r="I18" s="25">
        <v>1</v>
      </c>
      <c r="J18" s="25">
        <v>0.296815420207581</v>
      </c>
      <c r="K18" s="25">
        <v>0.17837138508133399</v>
      </c>
      <c r="L18" s="49">
        <v>0.267782131306603</v>
      </c>
      <c r="M18" s="24"/>
      <c r="N18" s="24"/>
      <c r="O18" s="24"/>
    </row>
    <row r="19" spans="1:38" x14ac:dyDescent="0.3">
      <c r="A19" s="40" t="s">
        <v>10</v>
      </c>
      <c r="B19" s="25">
        <v>0.49116941495446098</v>
      </c>
      <c r="C19" s="25">
        <v>0.19657823603744201</v>
      </c>
      <c r="D19" s="25">
        <v>8.4503291286280799E-2</v>
      </c>
      <c r="E19" s="25">
        <v>6.7714896244917194E-2</v>
      </c>
      <c r="F19" s="25">
        <v>0.27904145125638702</v>
      </c>
      <c r="G19" s="25">
        <v>0.40172627151856599</v>
      </c>
      <c r="H19" s="25">
        <v>0.337555236985569</v>
      </c>
      <c r="I19" s="25">
        <v>0.296815420207581</v>
      </c>
      <c r="J19" s="25">
        <v>1</v>
      </c>
      <c r="K19" s="25">
        <v>0.57906926335147402</v>
      </c>
      <c r="L19" s="49">
        <v>0.49917077811388499</v>
      </c>
      <c r="M19" s="24"/>
      <c r="N19" s="24"/>
      <c r="O19" s="24"/>
    </row>
    <row r="20" spans="1:38" x14ac:dyDescent="0.3">
      <c r="A20" s="40" t="s">
        <v>11</v>
      </c>
      <c r="B20" s="25">
        <v>0.52217167242487095</v>
      </c>
      <c r="C20" s="25">
        <v>0.26308123394204302</v>
      </c>
      <c r="D20" s="25">
        <v>0.101646577475533</v>
      </c>
      <c r="E20" s="25">
        <v>0.20538307209043</v>
      </c>
      <c r="F20" s="25">
        <v>0.33417222348683201</v>
      </c>
      <c r="G20" s="25">
        <v>0.27173604749839902</v>
      </c>
      <c r="H20" s="25">
        <v>0.239531838400942</v>
      </c>
      <c r="I20" s="25">
        <v>0.17837138508133399</v>
      </c>
      <c r="J20" s="25">
        <v>0.57906926335147402</v>
      </c>
      <c r="K20" s="25">
        <v>1</v>
      </c>
      <c r="L20" s="49">
        <v>0.46979606806112301</v>
      </c>
      <c r="M20" s="24"/>
      <c r="N20" s="24"/>
      <c r="O20" s="24"/>
    </row>
    <row r="21" spans="1:38" x14ac:dyDescent="0.3">
      <c r="A21" s="41" t="s">
        <v>12</v>
      </c>
      <c r="B21" s="42">
        <v>0.53733564460939798</v>
      </c>
      <c r="C21" s="42">
        <v>0.26165117434688601</v>
      </c>
      <c r="D21" s="42">
        <v>0.290562377697062</v>
      </c>
      <c r="E21" s="42">
        <v>0.137001288986003</v>
      </c>
      <c r="F21" s="42">
        <v>0.35670137208078601</v>
      </c>
      <c r="G21" s="42">
        <v>0.39360015871962301</v>
      </c>
      <c r="H21" s="42">
        <v>0.34048691998397201</v>
      </c>
      <c r="I21" s="42">
        <v>0.267782131306603</v>
      </c>
      <c r="J21" s="42">
        <v>0.49917077811388499</v>
      </c>
      <c r="K21" s="42">
        <v>0.46979606806112301</v>
      </c>
      <c r="L21" s="50">
        <v>1</v>
      </c>
      <c r="M21" s="24"/>
      <c r="N21" s="24"/>
      <c r="O21" s="24"/>
    </row>
    <row r="22" spans="1:38" x14ac:dyDescent="0.3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</row>
    <row r="23" spans="1:38" x14ac:dyDescent="0.3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</row>
    <row r="24" spans="1:38" x14ac:dyDescent="0.3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</row>
    <row r="25" spans="1:38" x14ac:dyDescent="0.3">
      <c r="A25" s="24" t="s">
        <v>32</v>
      </c>
      <c r="B25" s="39" t="s">
        <v>2</v>
      </c>
      <c r="C25" s="40" t="s">
        <v>3</v>
      </c>
      <c r="D25" s="35" t="s">
        <v>4</v>
      </c>
      <c r="E25" s="35" t="s">
        <v>5</v>
      </c>
      <c r="F25" s="35" t="s">
        <v>6</v>
      </c>
      <c r="G25" s="35" t="s">
        <v>7</v>
      </c>
      <c r="H25" s="35" t="s">
        <v>8</v>
      </c>
      <c r="I25" s="35" t="s">
        <v>9</v>
      </c>
      <c r="J25" s="35" t="s">
        <v>10</v>
      </c>
      <c r="K25" s="35" t="s">
        <v>11</v>
      </c>
      <c r="L25" s="48" t="s">
        <v>12</v>
      </c>
      <c r="M25" s="48" t="s">
        <v>35</v>
      </c>
      <c r="N25" s="48" t="s">
        <v>36</v>
      </c>
      <c r="O25" s="48" t="s">
        <v>37</v>
      </c>
      <c r="P25" s="48" t="s">
        <v>53</v>
      </c>
      <c r="Q25" s="48" t="s">
        <v>54</v>
      </c>
      <c r="T25" s="24" t="s">
        <v>52</v>
      </c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37" t="s">
        <v>55</v>
      </c>
      <c r="AJ25" s="24"/>
      <c r="AK25" s="24"/>
      <c r="AL25" s="24"/>
    </row>
    <row r="26" spans="1:38" x14ac:dyDescent="0.3">
      <c r="A26" s="24" t="s">
        <v>38</v>
      </c>
      <c r="B26" s="24">
        <v>-1.051718644348447</v>
      </c>
      <c r="C26" s="24">
        <v>0.1275158191172806</v>
      </c>
      <c r="D26" s="24">
        <v>8.6321355286843801E-2</v>
      </c>
      <c r="E26" s="24">
        <v>0.24857844961056486</v>
      </c>
      <c r="F26" s="24">
        <v>0.31280622015122572</v>
      </c>
      <c r="G26" s="24">
        <v>0.26980693332467437</v>
      </c>
      <c r="H26" s="24">
        <v>-0.30465020757709327</v>
      </c>
      <c r="I26" s="24">
        <v>0.18509491216569454</v>
      </c>
      <c r="J26" s="24">
        <v>9.7181018559734336E-2</v>
      </c>
      <c r="K26" s="24">
        <v>0.39229932200580392</v>
      </c>
      <c r="L26" s="24">
        <f>1-SUM(B26:K26)</f>
        <v>0.63676482170371806</v>
      </c>
      <c r="M26" s="25">
        <f>SUMPRODUCT($B26:$L26,$B$2:$L$2)</f>
        <v>0.18146592198312239</v>
      </c>
      <c r="N26" s="25" cm="1">
        <f t="array" ref="N26">SQRT(MMULT(MMULT(($B26:$L26*$B$3:$L$3),($B$11:$L$21)),TRANSPOSE($B26:$L26*$B$3:$L$3)))</f>
        <v>0.19451186066628964</v>
      </c>
      <c r="O26" s="24">
        <f>M26/N26</f>
        <v>0.93292985508195181</v>
      </c>
      <c r="P26" s="52">
        <v>0.20000000298023199</v>
      </c>
      <c r="Q26" s="53">
        <v>0.123000003397465</v>
      </c>
      <c r="T26" s="24" t="s">
        <v>32</v>
      </c>
      <c r="U26" s="45" t="s">
        <v>2</v>
      </c>
      <c r="V26" s="46" t="s">
        <v>3</v>
      </c>
      <c r="W26" s="47" t="s">
        <v>4</v>
      </c>
      <c r="X26" s="47" t="s">
        <v>5</v>
      </c>
      <c r="Y26" s="47" t="s">
        <v>6</v>
      </c>
      <c r="Z26" s="47" t="s">
        <v>7</v>
      </c>
      <c r="AA26" s="47" t="s">
        <v>8</v>
      </c>
      <c r="AB26" s="47" t="s">
        <v>9</v>
      </c>
      <c r="AC26" s="47" t="s">
        <v>10</v>
      </c>
      <c r="AD26" s="47" t="s">
        <v>11</v>
      </c>
      <c r="AE26" s="55" t="s">
        <v>12</v>
      </c>
      <c r="AF26" s="55" t="s">
        <v>35</v>
      </c>
      <c r="AG26" s="55" t="s">
        <v>36</v>
      </c>
      <c r="AH26" s="55" t="s">
        <v>37</v>
      </c>
      <c r="AI26" s="24" t="s">
        <v>56</v>
      </c>
      <c r="AJ26" s="37" t="s">
        <v>57</v>
      </c>
      <c r="AK26" s="37" t="s">
        <v>58</v>
      </c>
      <c r="AL26" s="37" t="s">
        <v>59</v>
      </c>
    </row>
    <row r="27" spans="1:38" x14ac:dyDescent="0.3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Q27" s="24"/>
      <c r="T27" s="24" t="s">
        <v>38</v>
      </c>
      <c r="U27" s="24">
        <v>-1.0517186424429501</v>
      </c>
      <c r="V27" s="24">
        <v>0.127515819202139</v>
      </c>
      <c r="W27" s="24">
        <v>8.6321355061760002E-2</v>
      </c>
      <c r="X27" s="24">
        <v>0.248578450302263</v>
      </c>
      <c r="Y27" s="24">
        <v>0.312806218519178</v>
      </c>
      <c r="Z27" s="24">
        <v>0.26980693577787002</v>
      </c>
      <c r="AA27" s="24">
        <v>-0.30465020849464403</v>
      </c>
      <c r="AB27" s="24">
        <v>0.185094911064863</v>
      </c>
      <c r="AC27" s="24">
        <v>9.7181018767346902E-2</v>
      </c>
      <c r="AD27" s="24">
        <v>0.39229932102786702</v>
      </c>
      <c r="AE27" s="24">
        <v>0.636764821214309</v>
      </c>
      <c r="AF27" s="25">
        <v>0.181465921854328</v>
      </c>
      <c r="AG27" s="25">
        <v>0.19451186052823599</v>
      </c>
      <c r="AH27" s="24">
        <v>0.93292985508195203</v>
      </c>
      <c r="AI27" s="24">
        <v>0</v>
      </c>
      <c r="AJ27" s="24">
        <f>AI27*$AF$27</f>
        <v>0</v>
      </c>
      <c r="AK27" s="24">
        <f>AI27*$AG$27</f>
        <v>0</v>
      </c>
      <c r="AL27" s="24">
        <v>0</v>
      </c>
    </row>
    <row r="28" spans="1:38" x14ac:dyDescent="0.3">
      <c r="A28" s="24"/>
      <c r="B28" s="24"/>
      <c r="C28" s="24"/>
      <c r="D28" s="24"/>
      <c r="E28" s="24"/>
      <c r="F28" s="24"/>
      <c r="G28" s="24"/>
      <c r="H28" s="24"/>
      <c r="I28" s="24"/>
      <c r="AI28" s="24">
        <v>5</v>
      </c>
      <c r="AJ28" s="24">
        <f>AI28*$AF$27</f>
        <v>0.90732960927163997</v>
      </c>
      <c r="AK28" s="24">
        <f>AI28*$AG$27</f>
        <v>0.97255930264117996</v>
      </c>
      <c r="AL28" s="24">
        <f>AJ28/AK28</f>
        <v>0.93292985508195203</v>
      </c>
    </row>
    <row r="30" spans="1:38" x14ac:dyDescent="0.3">
      <c r="A30" s="24" t="s">
        <v>46</v>
      </c>
      <c r="B30" s="39" t="s">
        <v>2</v>
      </c>
      <c r="C30" s="40" t="s">
        <v>3</v>
      </c>
      <c r="D30" s="35" t="s">
        <v>4</v>
      </c>
      <c r="E30" s="35" t="s">
        <v>5</v>
      </c>
      <c r="F30" s="35" t="s">
        <v>6</v>
      </c>
      <c r="G30" s="35" t="s">
        <v>7</v>
      </c>
      <c r="H30" s="35" t="s">
        <v>8</v>
      </c>
      <c r="I30" s="35" t="s">
        <v>9</v>
      </c>
      <c r="J30" s="35" t="s">
        <v>10</v>
      </c>
      <c r="K30" s="35" t="s">
        <v>11</v>
      </c>
      <c r="L30" s="48" t="s">
        <v>12</v>
      </c>
      <c r="M30" s="48" t="s">
        <v>35</v>
      </c>
      <c r="N30" s="48" t="s">
        <v>36</v>
      </c>
      <c r="O30" s="48" t="s">
        <v>37</v>
      </c>
      <c r="U30" s="24"/>
    </row>
    <row r="31" spans="1:38" x14ac:dyDescent="0.3">
      <c r="A31" s="24" t="s">
        <v>38</v>
      </c>
      <c r="B31" s="24">
        <v>-0.93839099930375502</v>
      </c>
      <c r="C31" s="24">
        <v>8.1830193306665702E-2</v>
      </c>
      <c r="D31" s="24">
        <v>7.9291975881388504E-2</v>
      </c>
      <c r="E31" s="24">
        <v>0.107312697267739</v>
      </c>
      <c r="F31" s="24">
        <v>0.297742216597984</v>
      </c>
      <c r="G31" s="24">
        <v>0.101570986810245</v>
      </c>
      <c r="H31" s="24">
        <v>-3.6760412362258903E-2</v>
      </c>
      <c r="I31" s="24">
        <v>7.2451174812778296E-2</v>
      </c>
      <c r="J31" s="24">
        <v>0.25428142593014402</v>
      </c>
      <c r="K31" s="24">
        <v>0.40305163062731503</v>
      </c>
      <c r="L31" s="24">
        <f>1-SUM(B31:K31)</f>
        <v>0.57761911043175396</v>
      </c>
      <c r="M31" s="25">
        <f>SUMPRODUCT($B31:$L31,$B$5:$L$5)+SUMPRODUCT($B31:$L31,$B$4:$L$4)*$B$2</f>
        <v>0.15558182404084039</v>
      </c>
      <c r="N31" s="25" cm="1">
        <f t="array" ref="N31">SQRT((SUMPRODUCT($B31:$L31,$B$4:$L$4)^2)*($B$3^2)+SUMPRODUCT(($B31:$L31^2),($B$6:$L$6^2)))</f>
        <v>0.16321750482628383</v>
      </c>
      <c r="O31" s="24">
        <f>M31/N31</f>
        <v>0.95321775814689569</v>
      </c>
    </row>
    <row r="34" spans="2:26" x14ac:dyDescent="0.3">
      <c r="B34" s="37" t="s">
        <v>60</v>
      </c>
      <c r="C34" s="24"/>
      <c r="D34" s="24"/>
      <c r="E34" s="24"/>
      <c r="F34" s="65" t="s">
        <v>61</v>
      </c>
      <c r="I34" s="24"/>
      <c r="J34" s="37" t="s">
        <v>61</v>
      </c>
      <c r="K34" s="24"/>
      <c r="L34" s="24"/>
      <c r="M34" s="25"/>
      <c r="N34" s="37" t="s">
        <v>61</v>
      </c>
      <c r="O34" s="24"/>
    </row>
    <row r="35" spans="2:26" x14ac:dyDescent="0.3">
      <c r="B35" s="37" t="s">
        <v>62</v>
      </c>
      <c r="C35" s="24"/>
      <c r="D35" s="24"/>
      <c r="E35" s="24"/>
      <c r="F35" s="24" t="s">
        <v>62</v>
      </c>
      <c r="I35" s="24"/>
      <c r="J35" s="37" t="s">
        <v>63</v>
      </c>
      <c r="K35" s="24"/>
      <c r="L35" s="24"/>
      <c r="M35" s="25"/>
      <c r="N35" s="37" t="s">
        <v>64</v>
      </c>
      <c r="O35" s="24"/>
    </row>
    <row r="36" spans="2:26" x14ac:dyDescent="0.3">
      <c r="B36" s="25" t="s">
        <v>57</v>
      </c>
      <c r="C36" s="25" t="s">
        <v>65</v>
      </c>
      <c r="F36" s="25" t="s">
        <v>57</v>
      </c>
      <c r="G36" s="13" t="s">
        <v>65</v>
      </c>
      <c r="J36" s="13" t="s">
        <v>57</v>
      </c>
      <c r="K36" s="13" t="s">
        <v>65</v>
      </c>
      <c r="N36" s="13" t="s">
        <v>57</v>
      </c>
      <c r="O36" s="13" t="s">
        <v>65</v>
      </c>
      <c r="Z36" s="24"/>
    </row>
    <row r="37" spans="2:26" x14ac:dyDescent="0.3">
      <c r="B37" s="25">
        <v>-0.30000000035327201</v>
      </c>
      <c r="C37" s="25">
        <v>0.52901987168487097</v>
      </c>
      <c r="F37" s="28">
        <v>-0.40000000596046398</v>
      </c>
      <c r="G37" s="28">
        <v>0.66422920226681803</v>
      </c>
      <c r="J37" s="28">
        <v>7.75112492166702E-2</v>
      </c>
      <c r="K37" s="28">
        <v>0.123000004627053</v>
      </c>
      <c r="N37" s="28">
        <v>6.7119370682023005E-2</v>
      </c>
      <c r="O37" s="28">
        <v>0.12300000461206199</v>
      </c>
    </row>
    <row r="38" spans="2:26" x14ac:dyDescent="0.3">
      <c r="B38" s="25">
        <v>-0.25000000015836099</v>
      </c>
      <c r="C38" s="25">
        <v>0.46208123050674899</v>
      </c>
      <c r="F38" s="28">
        <v>-0.395000010728836</v>
      </c>
      <c r="G38" s="28">
        <v>0.65743911920638498</v>
      </c>
      <c r="J38" s="28">
        <v>9.8468882421486895E-2</v>
      </c>
      <c r="K38" s="28">
        <v>0.12800000694240399</v>
      </c>
      <c r="N38" s="28">
        <v>4.6161736253611599E-2</v>
      </c>
      <c r="O38" s="28">
        <v>0.12800000724712199</v>
      </c>
    </row>
    <row r="39" spans="2:26" x14ac:dyDescent="0.3">
      <c r="B39" s="25">
        <v>-0.199999999217919</v>
      </c>
      <c r="C39" s="25">
        <v>0.39588751897470997</v>
      </c>
      <c r="F39" s="28">
        <v>-0.39000001549720797</v>
      </c>
      <c r="G39" s="28">
        <v>0.65065156641831801</v>
      </c>
      <c r="J39" s="28">
        <v>0.109290920037804</v>
      </c>
      <c r="K39" s="28">
        <v>0.13300000231145001</v>
      </c>
      <c r="N39" s="28">
        <v>3.5339699303871E-2</v>
      </c>
      <c r="O39" s="28">
        <v>0.13300000253535499</v>
      </c>
    </row>
    <row r="40" spans="2:26" x14ac:dyDescent="0.3">
      <c r="B40" s="25">
        <v>-0.14999999982891299</v>
      </c>
      <c r="C40" s="25">
        <v>0.33088611227356801</v>
      </c>
      <c r="F40" s="28">
        <v>-0.385000020265579</v>
      </c>
      <c r="G40" s="28">
        <v>0.64386662986240595</v>
      </c>
      <c r="J40" s="28">
        <v>0.117865155604595</v>
      </c>
      <c r="K40" s="28">
        <v>0.13799999776837699</v>
      </c>
      <c r="N40" s="28">
        <v>2.6751399038552899E-2</v>
      </c>
      <c r="O40" s="28">
        <v>0.13799999776754401</v>
      </c>
    </row>
    <row r="41" spans="2:26" x14ac:dyDescent="0.3">
      <c r="B41" s="25">
        <v>-9.9999999057983804E-2</v>
      </c>
      <c r="C41" s="25">
        <v>0.267946143120672</v>
      </c>
      <c r="F41" s="28">
        <v>-0.37999999523162797</v>
      </c>
      <c r="G41" s="28">
        <v>0.63708435078870695</v>
      </c>
      <c r="J41" s="28">
        <v>0.12534452072043001</v>
      </c>
      <c r="K41" s="28">
        <v>0.143000007309254</v>
      </c>
      <c r="N41" s="28">
        <v>1.92860932433973E-2</v>
      </c>
      <c r="O41" s="28">
        <v>0.143000007681227</v>
      </c>
    </row>
    <row r="42" spans="2:26" x14ac:dyDescent="0.3">
      <c r="B42" s="25">
        <v>-4.9999999281147602E-2</v>
      </c>
      <c r="C42" s="25">
        <v>0.208938935593248</v>
      </c>
      <c r="F42" s="28">
        <v>-0.375</v>
      </c>
      <c r="G42" s="28">
        <v>0.63030489675460799</v>
      </c>
      <c r="J42" s="28">
        <v>0.13209666089278399</v>
      </c>
      <c r="K42" s="28">
        <v>0.148000003006591</v>
      </c>
      <c r="N42" s="28">
        <v>1.25339472670437E-2</v>
      </c>
      <c r="O42" s="28">
        <v>0.148000002643079</v>
      </c>
    </row>
    <row r="43" spans="2:26" x14ac:dyDescent="0.3">
      <c r="B43" s="25">
        <v>-6.0724258954536494E-11</v>
      </c>
      <c r="C43" s="25">
        <v>0.15832450022394301</v>
      </c>
      <c r="F43" s="28">
        <v>-0.37000000476837203</v>
      </c>
      <c r="G43" s="28">
        <v>0.62352831804775199</v>
      </c>
      <c r="J43" s="28">
        <v>0.13693995187487301</v>
      </c>
      <c r="K43" s="28">
        <v>0.152999998360625</v>
      </c>
      <c r="N43" s="28">
        <v>6.2721378451769099E-3</v>
      </c>
      <c r="O43" s="28">
        <v>0.15299999829418801</v>
      </c>
    </row>
    <row r="44" spans="2:26" x14ac:dyDescent="0.3">
      <c r="B44" s="25">
        <v>4.9999999503285403E-2</v>
      </c>
      <c r="C44" s="25">
        <v>0.12660427214431499</v>
      </c>
      <c r="F44" s="28">
        <v>-0.365000009536743</v>
      </c>
      <c r="G44" s="28">
        <v>0.61675471009271798</v>
      </c>
      <c r="J44" s="28">
        <v>0.144258119421004</v>
      </c>
      <c r="K44" s="28">
        <v>0.15800000799223801</v>
      </c>
      <c r="N44" s="28">
        <v>3.7249973190145398E-4</v>
      </c>
      <c r="O44" s="28">
        <v>0.158000007962012</v>
      </c>
    </row>
    <row r="45" spans="2:26" x14ac:dyDescent="0.3">
      <c r="B45" s="25">
        <v>7.2315309772311806E-2</v>
      </c>
      <c r="C45" s="25">
        <v>0.122790190593718</v>
      </c>
      <c r="F45" s="28">
        <v>-0.36000001430511502</v>
      </c>
      <c r="G45" s="28">
        <v>0.60998417138443195</v>
      </c>
      <c r="J45" s="28">
        <v>0.149878242482443</v>
      </c>
      <c r="K45" s="28">
        <v>0.163000002620736</v>
      </c>
      <c r="N45" s="28">
        <v>-5.2476239508604198E-3</v>
      </c>
      <c r="O45" s="28">
        <v>0.16300000369987899</v>
      </c>
    </row>
    <row r="46" spans="2:26" x14ac:dyDescent="0.3">
      <c r="B46" s="25">
        <v>0.10000000008848001</v>
      </c>
      <c r="C46" s="25">
        <v>0.12861361462134799</v>
      </c>
      <c r="F46" s="28">
        <v>-0.355000019073486</v>
      </c>
      <c r="G46" s="28">
        <v>0.60321680806836098</v>
      </c>
      <c r="J46" s="28">
        <v>0.15527567740293999</v>
      </c>
      <c r="K46" s="28">
        <v>0.16799999886407499</v>
      </c>
      <c r="N46" s="28">
        <v>-1.06450728061453E-2</v>
      </c>
      <c r="O46" s="28">
        <v>0.167999998801659</v>
      </c>
    </row>
    <row r="47" spans="2:26" x14ac:dyDescent="0.3">
      <c r="B47" s="25">
        <v>0.149999999905578</v>
      </c>
      <c r="C47" s="25">
        <v>0.16311072266302901</v>
      </c>
      <c r="F47" s="28">
        <v>-0.34999999403953602</v>
      </c>
      <c r="G47" s="28">
        <v>0.59645268266056195</v>
      </c>
      <c r="J47" s="28">
        <v>0.16043129970114101</v>
      </c>
      <c r="K47" s="28">
        <v>0.17300000909739199</v>
      </c>
      <c r="N47" s="28">
        <v>-1.5860762310702398E-2</v>
      </c>
      <c r="O47" s="28">
        <v>0.173000007867877</v>
      </c>
    </row>
    <row r="48" spans="2:26" x14ac:dyDescent="0.3">
      <c r="B48" s="25">
        <v>0.181465921854328</v>
      </c>
      <c r="C48" s="25">
        <v>0.19451186052823599</v>
      </c>
      <c r="F48" s="28">
        <v>-0.34499999880790699</v>
      </c>
      <c r="G48" s="28">
        <v>0.58969198970747405</v>
      </c>
      <c r="J48" s="28">
        <v>0.16555579300944201</v>
      </c>
      <c r="K48" s="28">
        <v>0.178000003942932</v>
      </c>
      <c r="N48" s="28">
        <v>-2.09251730705814E-2</v>
      </c>
      <c r="O48" s="28">
        <v>0.17800000350954601</v>
      </c>
    </row>
    <row r="49" spans="2:15" x14ac:dyDescent="0.3">
      <c r="B49" s="25">
        <v>0.199999999803359</v>
      </c>
      <c r="C49" s="25">
        <v>0.21498739442717299</v>
      </c>
      <c r="F49" s="28">
        <v>-0.34000000357627902</v>
      </c>
      <c r="G49" s="28">
        <v>0.58293481082790599</v>
      </c>
      <c r="J49" s="28">
        <v>0.170492310679182</v>
      </c>
      <c r="K49" s="28">
        <v>0.18299999954670201</v>
      </c>
      <c r="N49" s="28">
        <v>-2.58617300792582E-2</v>
      </c>
      <c r="O49" s="28">
        <v>0.18299999889313601</v>
      </c>
    </row>
    <row r="50" spans="2:15" x14ac:dyDescent="0.3">
      <c r="B50" s="25">
        <v>0.24999999976645701</v>
      </c>
      <c r="C50" s="25">
        <v>0.27456306614545301</v>
      </c>
      <c r="F50" s="28">
        <v>-0.33500000834464999</v>
      </c>
      <c r="G50" s="28">
        <v>0.57618126672015002</v>
      </c>
      <c r="J50" s="28">
        <v>0.17531945229370299</v>
      </c>
      <c r="K50" s="28">
        <v>0.188000008816438</v>
      </c>
      <c r="N50" s="28">
        <v>-3.0688833457996601E-2</v>
      </c>
      <c r="O50" s="28">
        <v>0.18800000960466401</v>
      </c>
    </row>
    <row r="51" spans="2:15" x14ac:dyDescent="0.3">
      <c r="B51" s="25">
        <v>0.29999999998218102</v>
      </c>
      <c r="C51" s="25">
        <v>0.33778839676519801</v>
      </c>
      <c r="F51" s="28">
        <v>-0.33000001311302202</v>
      </c>
      <c r="G51" s="28">
        <v>0.569431486796526</v>
      </c>
      <c r="J51" s="28">
        <v>0.180051786358921</v>
      </c>
      <c r="K51" s="28">
        <v>0.19300000446814999</v>
      </c>
      <c r="N51" s="28">
        <v>-3.5421167590541501E-2</v>
      </c>
      <c r="O51" s="28">
        <v>0.19300000464985001</v>
      </c>
    </row>
    <row r="52" spans="2:15" x14ac:dyDescent="0.3">
      <c r="B52" s="25">
        <v>0.35000000248445301</v>
      </c>
      <c r="C52" s="25">
        <v>0.40294907003318697</v>
      </c>
      <c r="F52" s="28">
        <v>-0.32500001788139299</v>
      </c>
      <c r="G52" s="28">
        <v>0.56268560716242699</v>
      </c>
      <c r="J52" s="28">
        <v>0.18470133693962601</v>
      </c>
      <c r="K52" s="28">
        <v>0.197999998927398</v>
      </c>
      <c r="N52" s="28">
        <v>-4.0070717830772699E-2</v>
      </c>
      <c r="O52" s="28">
        <v>0.197999999777283</v>
      </c>
    </row>
    <row r="53" spans="2:15" x14ac:dyDescent="0.3">
      <c r="B53" s="25">
        <v>0.400000003314122</v>
      </c>
      <c r="C53" s="25">
        <v>0.46923952284456899</v>
      </c>
      <c r="F53" s="28">
        <v>-0.31999999284744302</v>
      </c>
      <c r="G53" s="28">
        <v>0.55594372883952203</v>
      </c>
      <c r="J53" s="28">
        <v>0.18927799091060599</v>
      </c>
      <c r="K53" s="28">
        <v>0.20300000995356099</v>
      </c>
      <c r="N53" s="28">
        <v>-4.4647371771151002E-2</v>
      </c>
      <c r="O53" s="28">
        <v>0.20300001017866701</v>
      </c>
    </row>
    <row r="54" spans="2:15" x14ac:dyDescent="0.3">
      <c r="F54" s="28">
        <v>-0.31499999761581399</v>
      </c>
      <c r="G54" s="28">
        <v>0.54920608188161901</v>
      </c>
      <c r="J54" s="28">
        <v>0.19378996208389301</v>
      </c>
      <c r="K54" s="28">
        <v>0.20800000543676</v>
      </c>
      <c r="N54" s="28">
        <v>-4.91593422995691E-2</v>
      </c>
      <c r="O54" s="28">
        <v>0.20800000518147099</v>
      </c>
    </row>
    <row r="55" spans="2:15" x14ac:dyDescent="0.3">
      <c r="F55" s="28">
        <v>-0.31000000238418601</v>
      </c>
      <c r="G55" s="28">
        <v>0.54247278269677801</v>
      </c>
      <c r="J55" s="28">
        <v>0.19824421357122299</v>
      </c>
      <c r="K55" s="28">
        <v>0.21299999952303</v>
      </c>
      <c r="N55" s="28">
        <v>-5.3613594001043097E-2</v>
      </c>
      <c r="O55" s="28">
        <v>0.212999999523246</v>
      </c>
    </row>
    <row r="56" spans="2:15" x14ac:dyDescent="0.3">
      <c r="F56" s="28">
        <v>-0.30500000715255698</v>
      </c>
      <c r="G56" s="28">
        <v>0.53574399385733895</v>
      </c>
      <c r="J56" s="28">
        <v>0.202646666667156</v>
      </c>
      <c r="K56" s="28">
        <v>0.21799999554187999</v>
      </c>
      <c r="N56" s="28">
        <v>-5.8016046564579302E-2</v>
      </c>
      <c r="O56" s="28">
        <v>0.21799999516051299</v>
      </c>
    </row>
    <row r="57" spans="2:15" x14ac:dyDescent="0.3">
      <c r="F57" s="28">
        <v>-0.30000001192092901</v>
      </c>
      <c r="G57" s="28">
        <v>0.52901988792298005</v>
      </c>
      <c r="J57" s="28">
        <v>0.207002411626412</v>
      </c>
      <c r="K57" s="28">
        <v>0.22300000589498301</v>
      </c>
      <c r="N57" s="28">
        <v>-6.2371791340834502E-2</v>
      </c>
      <c r="O57" s="28">
        <v>0.223000005331985</v>
      </c>
    </row>
    <row r="58" spans="2:15" x14ac:dyDescent="0.3">
      <c r="F58" s="28">
        <v>-0.29500001668930098</v>
      </c>
      <c r="G58" s="28">
        <v>0.52230064621076999</v>
      </c>
      <c r="J58" s="28">
        <v>0.21131581437402</v>
      </c>
      <c r="K58" s="28">
        <v>0.22800000134186199</v>
      </c>
      <c r="N58" s="28">
        <v>-6.6685194736138403E-2</v>
      </c>
      <c r="O58" s="28">
        <v>0.22800000011680299</v>
      </c>
    </row>
    <row r="59" spans="2:15" x14ac:dyDescent="0.3">
      <c r="F59" s="28">
        <v>-0.29000002145767201</v>
      </c>
      <c r="G59" s="28">
        <v>0.515586458189215</v>
      </c>
      <c r="J59" s="28">
        <v>0.21559071294448801</v>
      </c>
      <c r="K59" s="28">
        <v>0.23299999606626801</v>
      </c>
      <c r="N59" s="28">
        <v>-7.0960093329374502E-2</v>
      </c>
      <c r="O59" s="28">
        <v>0.232999995848786</v>
      </c>
    </row>
    <row r="60" spans="2:15" x14ac:dyDescent="0.3">
      <c r="F60" s="28">
        <v>-0.28499999642372098</v>
      </c>
      <c r="G60" s="28">
        <v>0.50887748481251305</v>
      </c>
      <c r="J60" s="28">
        <v>0.21983046624874</v>
      </c>
      <c r="K60" s="28">
        <v>0.238000006275988</v>
      </c>
      <c r="N60" s="28">
        <v>-7.5199846141379104E-2</v>
      </c>
      <c r="O60" s="28">
        <v>0.238000005779858</v>
      </c>
    </row>
    <row r="61" spans="2:15" x14ac:dyDescent="0.3">
      <c r="F61" s="28">
        <v>-0.28000000119209301</v>
      </c>
      <c r="G61" s="28">
        <v>0.50217401537676998</v>
      </c>
      <c r="J61" s="28">
        <v>0.224037996800452</v>
      </c>
      <c r="K61" s="28">
        <v>0.24300000192856</v>
      </c>
      <c r="N61" s="28">
        <v>-7.9407376588126299E-2</v>
      </c>
      <c r="O61" s="28">
        <v>0.24300000119690399</v>
      </c>
    </row>
    <row r="62" spans="2:15" x14ac:dyDescent="0.3">
      <c r="F62" s="28">
        <v>-0.27500000596046398</v>
      </c>
      <c r="G62" s="28">
        <v>0.49547623335333302</v>
      </c>
      <c r="J62" s="28">
        <v>0.228215924069854</v>
      </c>
      <c r="K62" s="28">
        <v>0.24799999670783099</v>
      </c>
      <c r="N62" s="28">
        <v>-8.3585304148252201E-2</v>
      </c>
      <c r="O62" s="28">
        <v>0.24799999660108299</v>
      </c>
    </row>
    <row r="63" spans="2:15" x14ac:dyDescent="0.3">
      <c r="F63" s="28">
        <v>-0.270000010728836</v>
      </c>
      <c r="G63" s="28">
        <v>0.48878437171698302</v>
      </c>
      <c r="J63" s="28">
        <v>0.232366567395733</v>
      </c>
      <c r="K63" s="28">
        <v>0.25299999152541802</v>
      </c>
      <c r="N63" s="28">
        <v>-8.7735947691337801E-2</v>
      </c>
      <c r="O63" s="28">
        <v>0.25299999117891497</v>
      </c>
    </row>
    <row r="64" spans="2:15" x14ac:dyDescent="0.3">
      <c r="F64" s="28">
        <v>-0.26500001549720797</v>
      </c>
      <c r="G64" s="28">
        <v>0.48209867691979802</v>
      </c>
      <c r="J64" s="28">
        <v>0.236491996173053</v>
      </c>
      <c r="K64" s="28">
        <v>0.25799998640641603</v>
      </c>
      <c r="N64" s="28">
        <v>-9.1861377054689997E-2</v>
      </c>
      <c r="O64" s="28">
        <v>0.25799998736914698</v>
      </c>
    </row>
    <row r="65" spans="6:15" x14ac:dyDescent="0.3">
      <c r="F65" s="28">
        <v>-0.260000020265579</v>
      </c>
      <c r="G65" s="28">
        <v>0.475419409171499</v>
      </c>
      <c r="J65" s="28">
        <v>0.24059408949121</v>
      </c>
      <c r="K65" s="28">
        <v>0.26300001201005502</v>
      </c>
      <c r="N65" s="28">
        <v>-9.5963470275987395E-2</v>
      </c>
      <c r="O65" s="28">
        <v>0.26300001240877702</v>
      </c>
    </row>
    <row r="66" spans="6:15" x14ac:dyDescent="0.3">
      <c r="F66" s="28">
        <v>-0.25499999523162797</v>
      </c>
      <c r="G66" s="28">
        <v>0.46874680353610199</v>
      </c>
      <c r="J66" s="28">
        <v>0.24467446567897699</v>
      </c>
      <c r="K66" s="28">
        <v>0.26800000790093698</v>
      </c>
      <c r="N66" s="28">
        <v>-0.100043845873707</v>
      </c>
      <c r="O66" s="28">
        <v>0.26800000701401</v>
      </c>
    </row>
    <row r="67" spans="6:15" x14ac:dyDescent="0.3">
      <c r="F67" s="28">
        <v>-0.25</v>
      </c>
      <c r="G67" s="28">
        <v>0.46208122978530902</v>
      </c>
      <c r="J67" s="28">
        <v>0.248734654735042</v>
      </c>
      <c r="K67" s="28">
        <v>0.27300000268451002</v>
      </c>
      <c r="N67" s="28">
        <v>-0.104104034651976</v>
      </c>
      <c r="O67" s="28">
        <v>0.27300000224204501</v>
      </c>
    </row>
    <row r="68" spans="6:15" x14ac:dyDescent="0.3">
      <c r="F68" s="28">
        <v>-0.245000004768372</v>
      </c>
      <c r="G68" s="28">
        <v>0.45542295459676402</v>
      </c>
      <c r="J68" s="28">
        <v>0.25277601872311301</v>
      </c>
      <c r="K68" s="28">
        <v>0.27799999821766203</v>
      </c>
      <c r="N68" s="28">
        <v>-0.10814539910240099</v>
      </c>
      <c r="O68" s="28">
        <v>0.27799999771476303</v>
      </c>
    </row>
    <row r="69" spans="6:15" x14ac:dyDescent="0.3">
      <c r="F69" s="28">
        <v>-0.240000009536743</v>
      </c>
      <c r="G69" s="28">
        <v>0.44877230435853899</v>
      </c>
      <c r="J69" s="28">
        <v>0.25679979499466699</v>
      </c>
      <c r="K69" s="28">
        <v>0.28299999237474599</v>
      </c>
      <c r="N69" s="28">
        <v>-0.11216917602315001</v>
      </c>
      <c r="O69" s="28">
        <v>0.28299999323698499</v>
      </c>
    </row>
    <row r="70" spans="6:15" x14ac:dyDescent="0.3">
      <c r="F70" s="28">
        <v>-0.235000014305115</v>
      </c>
      <c r="G70" s="28">
        <v>0.44212962158883201</v>
      </c>
      <c r="J70" s="28">
        <v>0.260807111342791</v>
      </c>
      <c r="K70" s="28">
        <v>0.28799998859739101</v>
      </c>
      <c r="N70" s="28">
        <v>-0.116170002603113</v>
      </c>
      <c r="O70" s="28">
        <v>0.28799998875576899</v>
      </c>
    </row>
    <row r="71" spans="6:15" x14ac:dyDescent="0.3">
      <c r="F71" s="28">
        <v>-0.230000004172325</v>
      </c>
      <c r="G71" s="28">
        <v>0.435495251887209</v>
      </c>
      <c r="J71" s="28">
        <v>0.26479901781103798</v>
      </c>
      <c r="K71" s="28">
        <v>0.29300001385727198</v>
      </c>
      <c r="N71" s="28">
        <v>-0.12016839790567101</v>
      </c>
      <c r="O71" s="28">
        <v>0.293000013600348</v>
      </c>
    </row>
    <row r="72" spans="6:15" x14ac:dyDescent="0.3">
      <c r="F72" s="28">
        <v>-0.22500000894069699</v>
      </c>
      <c r="G72" s="28">
        <v>0.42886962115796301</v>
      </c>
      <c r="J72" s="28">
        <v>0.26877640741119302</v>
      </c>
      <c r="K72" s="28">
        <v>0.29800000844437302</v>
      </c>
      <c r="N72" s="28">
        <v>-0.12414578729866101</v>
      </c>
      <c r="O72" s="28">
        <v>0.29800000786776099</v>
      </c>
    </row>
    <row r="73" spans="6:15" x14ac:dyDescent="0.3">
      <c r="F73" s="28">
        <v>-0.22000001370906799</v>
      </c>
      <c r="G73" s="28">
        <v>0.42225312213730298</v>
      </c>
    </row>
    <row r="74" spans="6:15" x14ac:dyDescent="0.3">
      <c r="F74" s="28">
        <v>-0.21500000357627899</v>
      </c>
      <c r="G74" s="28">
        <v>0.41564616846741398</v>
      </c>
    </row>
    <row r="75" spans="6:15" x14ac:dyDescent="0.3">
      <c r="F75" s="28">
        <v>-0.21000000834464999</v>
      </c>
      <c r="G75" s="28">
        <v>0.40904926268594899</v>
      </c>
    </row>
    <row r="76" spans="6:15" x14ac:dyDescent="0.3">
      <c r="F76" s="28">
        <v>-0.20500001311302199</v>
      </c>
      <c r="G76" s="28">
        <v>0.40246287970269401</v>
      </c>
    </row>
    <row r="77" spans="6:15" x14ac:dyDescent="0.3">
      <c r="F77" s="28">
        <v>-0.20000001788139299</v>
      </c>
      <c r="G77" s="28">
        <v>0.39588754450290198</v>
      </c>
    </row>
    <row r="78" spans="6:15" x14ac:dyDescent="0.3">
      <c r="F78" s="28">
        <v>-0.19500000774860399</v>
      </c>
      <c r="G78" s="28">
        <v>0.389323797268468</v>
      </c>
    </row>
    <row r="79" spans="6:15" x14ac:dyDescent="0.3">
      <c r="F79" s="28">
        <v>-0.19000001251697499</v>
      </c>
      <c r="G79" s="28">
        <v>0.382772274008497</v>
      </c>
    </row>
    <row r="80" spans="6:15" x14ac:dyDescent="0.3">
      <c r="F80" s="28">
        <v>-0.18500001728534701</v>
      </c>
      <c r="G80" s="28">
        <v>0.37623359316681099</v>
      </c>
    </row>
    <row r="81" spans="6:7" x14ac:dyDescent="0.3">
      <c r="F81" s="28">
        <v>-0.18000000715255701</v>
      </c>
      <c r="G81" s="28">
        <v>0.36970841634108798</v>
      </c>
    </row>
    <row r="82" spans="6:7" x14ac:dyDescent="0.3">
      <c r="F82" s="28">
        <v>-0.17500001192092901</v>
      </c>
      <c r="G82" s="28">
        <v>0.36319751131123101</v>
      </c>
    </row>
    <row r="83" spans="6:7" x14ac:dyDescent="0.3">
      <c r="F83" s="28">
        <v>-0.17000001668930101</v>
      </c>
      <c r="G83" s="28">
        <v>0.35670163951459399</v>
      </c>
    </row>
    <row r="84" spans="6:7" x14ac:dyDescent="0.3">
      <c r="F84" s="28">
        <v>-0.16500000655651101</v>
      </c>
      <c r="G84" s="28">
        <v>0.35022161729092299</v>
      </c>
    </row>
    <row r="85" spans="6:7" x14ac:dyDescent="0.3">
      <c r="F85" s="28">
        <v>-0.16000001132488301</v>
      </c>
      <c r="G85" s="28">
        <v>0.34375838182743101</v>
      </c>
    </row>
    <row r="86" spans="6:7" x14ac:dyDescent="0.3">
      <c r="F86" s="28">
        <v>-0.15500001609325401</v>
      </c>
      <c r="G86" s="28">
        <v>0.33731287722691999</v>
      </c>
    </row>
    <row r="87" spans="6:7" x14ac:dyDescent="0.3">
      <c r="F87" s="28">
        <v>-0.15000000596046401</v>
      </c>
      <c r="G87" s="28">
        <v>0.33088611950116698</v>
      </c>
    </row>
    <row r="88" spans="6:7" x14ac:dyDescent="0.3">
      <c r="F88" s="28">
        <v>-0.145000010728836</v>
      </c>
      <c r="G88" s="28">
        <v>0.32447926376411901</v>
      </c>
    </row>
    <row r="89" spans="6:7" x14ac:dyDescent="0.3">
      <c r="F89" s="28">
        <v>-0.140000015497208</v>
      </c>
      <c r="G89" s="28">
        <v>0.31809349109763102</v>
      </c>
    </row>
    <row r="90" spans="6:7" x14ac:dyDescent="0.3">
      <c r="F90" s="28">
        <v>-0.135000005364418</v>
      </c>
      <c r="G90" s="28">
        <v>0.31173007813626902</v>
      </c>
    </row>
    <row r="91" spans="6:7" x14ac:dyDescent="0.3">
      <c r="F91" s="28">
        <v>-0.13000001013279</v>
      </c>
      <c r="G91" s="28">
        <v>0.30539046236770001</v>
      </c>
    </row>
    <row r="92" spans="6:7" x14ac:dyDescent="0.3">
      <c r="F92" s="28">
        <v>-0.125000014901161</v>
      </c>
      <c r="G92" s="28">
        <v>0.299076136551439</v>
      </c>
    </row>
    <row r="93" spans="6:7" x14ac:dyDescent="0.3">
      <c r="F93" s="28">
        <v>-0.120000012218952</v>
      </c>
      <c r="G93" s="28">
        <v>0.29278872750178903</v>
      </c>
    </row>
    <row r="94" spans="6:7" x14ac:dyDescent="0.3">
      <c r="F94" s="28">
        <v>-0.115000009536743</v>
      </c>
      <c r="G94" s="28">
        <v>0.28653001982426102</v>
      </c>
    </row>
    <row r="95" spans="6:7" x14ac:dyDescent="0.3">
      <c r="F95" s="28">
        <v>-0.110000014305115</v>
      </c>
      <c r="G95" s="28">
        <v>0.28030194009326798</v>
      </c>
    </row>
    <row r="96" spans="6:7" x14ac:dyDescent="0.3">
      <c r="F96" s="28">
        <v>-0.10500001162290599</v>
      </c>
      <c r="G96" s="28">
        <v>0.27410655961040797</v>
      </c>
    </row>
    <row r="97" spans="6:7" x14ac:dyDescent="0.3">
      <c r="F97" s="28">
        <v>-0.10000000894069699</v>
      </c>
      <c r="G97" s="28">
        <v>0.26794615652396397</v>
      </c>
    </row>
    <row r="98" spans="6:7" x14ac:dyDescent="0.3">
      <c r="F98" s="28">
        <v>-9.5000013709068298E-2</v>
      </c>
      <c r="G98" s="28">
        <v>0.26182320888406002</v>
      </c>
    </row>
    <row r="99" spans="6:7" x14ac:dyDescent="0.3">
      <c r="F99" s="28">
        <v>-9.0000011026859297E-2</v>
      </c>
      <c r="G99" s="28">
        <v>0.25574038804797899</v>
      </c>
    </row>
    <row r="100" spans="6:7" x14ac:dyDescent="0.3">
      <c r="F100" s="28">
        <v>-8.5000015795230893E-2</v>
      </c>
      <c r="G100" s="28">
        <v>0.24970064530749</v>
      </c>
    </row>
    <row r="101" spans="6:7" x14ac:dyDescent="0.3">
      <c r="F101" s="28">
        <v>-8.0000013113021906E-2</v>
      </c>
      <c r="G101" s="28">
        <v>0.24370716492376299</v>
      </c>
    </row>
    <row r="102" spans="6:7" x14ac:dyDescent="0.3">
      <c r="F102" s="28">
        <v>-7.5000010430812794E-2</v>
      </c>
      <c r="G102" s="28">
        <v>0.237763454990919</v>
      </c>
    </row>
    <row r="103" spans="6:7" x14ac:dyDescent="0.3">
      <c r="F103" s="28">
        <v>-7.0000015199184404E-2</v>
      </c>
      <c r="G103" s="28">
        <v>0.23187335173478299</v>
      </c>
    </row>
    <row r="104" spans="6:7" x14ac:dyDescent="0.3">
      <c r="F104" s="28">
        <v>-6.5000012516975403E-2</v>
      </c>
      <c r="G104" s="28">
        <v>0.22604102758779099</v>
      </c>
    </row>
    <row r="105" spans="6:7" x14ac:dyDescent="0.3">
      <c r="F105" s="28">
        <v>-6.00000135600567E-2</v>
      </c>
      <c r="G105" s="28">
        <v>0.220271085907216</v>
      </c>
    </row>
    <row r="106" spans="6:7" x14ac:dyDescent="0.3">
      <c r="F106" s="28">
        <v>-5.5000014603137998E-2</v>
      </c>
      <c r="G106" s="28">
        <v>0.21456855467331501</v>
      </c>
    </row>
    <row r="107" spans="6:7" x14ac:dyDescent="0.3">
      <c r="F107" s="28">
        <v>-5.0000011920928997E-2</v>
      </c>
      <c r="G107" s="28">
        <v>0.20893894952401201</v>
      </c>
    </row>
    <row r="108" spans="6:7" x14ac:dyDescent="0.3">
      <c r="F108" s="28">
        <v>-4.5000012964010197E-2</v>
      </c>
      <c r="G108" s="28">
        <v>0.203388334222802</v>
      </c>
    </row>
    <row r="109" spans="6:7" x14ac:dyDescent="0.3">
      <c r="F109" s="28">
        <v>-4.0000014007091501E-2</v>
      </c>
      <c r="G109" s="28">
        <v>0.197923350333578</v>
      </c>
    </row>
    <row r="110" spans="6:7" x14ac:dyDescent="0.3">
      <c r="F110" s="28">
        <v>-3.5000015050172799E-2</v>
      </c>
      <c r="G110" s="28">
        <v>0.19255128901730201</v>
      </c>
    </row>
    <row r="111" spans="6:7" x14ac:dyDescent="0.3">
      <c r="F111" s="28">
        <v>-3.0000014230608898E-2</v>
      </c>
      <c r="G111" s="28">
        <v>0.187280144808643</v>
      </c>
    </row>
    <row r="112" spans="6:7" x14ac:dyDescent="0.3">
      <c r="F112" s="28">
        <v>-2.5000013411045099E-2</v>
      </c>
      <c r="G112" s="28">
        <v>0.18211868323873101</v>
      </c>
    </row>
    <row r="113" spans="6:7" x14ac:dyDescent="0.3">
      <c r="F113" s="28">
        <v>-2.00000144541264E-2</v>
      </c>
      <c r="G113" s="28">
        <v>0.177076497256898</v>
      </c>
    </row>
    <row r="114" spans="6:7" x14ac:dyDescent="0.3">
      <c r="F114" s="28">
        <v>-1.50000145658851E-2</v>
      </c>
      <c r="G114" s="28">
        <v>0.17216406380584101</v>
      </c>
    </row>
    <row r="115" spans="6:7" x14ac:dyDescent="0.3">
      <c r="F115" s="28">
        <v>-1.00000146776438E-2</v>
      </c>
      <c r="G115" s="28">
        <v>0.167392807790788</v>
      </c>
    </row>
    <row r="116" spans="6:7" x14ac:dyDescent="0.3">
      <c r="F116" s="28">
        <v>-5.0000147894024797E-3</v>
      </c>
      <c r="G116" s="28">
        <v>0.16277514429746301</v>
      </c>
    </row>
    <row r="117" spans="6:7" x14ac:dyDescent="0.3">
      <c r="F117" s="28">
        <v>-1.4901161193847699E-8</v>
      </c>
      <c r="G117" s="28">
        <v>0.15832451450225801</v>
      </c>
    </row>
    <row r="118" spans="6:7" x14ac:dyDescent="0.3">
      <c r="F118" s="28">
        <v>4.9999849870800998E-3</v>
      </c>
      <c r="G118" s="28">
        <v>0.154055392132039</v>
      </c>
    </row>
    <row r="119" spans="6:7" x14ac:dyDescent="0.3">
      <c r="F119" s="28">
        <v>9.99998487532139E-3</v>
      </c>
      <c r="G119" s="28">
        <v>0.14998327929377001</v>
      </c>
    </row>
    <row r="120" spans="6:7" x14ac:dyDescent="0.3">
      <c r="F120" s="28">
        <v>1.49999847635627E-2</v>
      </c>
      <c r="G120" s="28">
        <v>0.14612464726994701</v>
      </c>
    </row>
    <row r="121" spans="6:7" x14ac:dyDescent="0.3">
      <c r="F121" s="28">
        <v>1.9999984651804002E-2</v>
      </c>
      <c r="G121" s="28">
        <v>0.142496839534025</v>
      </c>
    </row>
    <row r="122" spans="6:7" x14ac:dyDescent="0.3">
      <c r="F122" s="28">
        <v>2.4999983608722701E-2</v>
      </c>
      <c r="G122" s="28">
        <v>0.13911791559211001</v>
      </c>
    </row>
    <row r="123" spans="6:7" x14ac:dyDescent="0.3">
      <c r="F123" s="28">
        <v>2.9999984428286601E-2</v>
      </c>
      <c r="G123" s="28">
        <v>0.136006424548618</v>
      </c>
    </row>
    <row r="124" spans="6:7" x14ac:dyDescent="0.3">
      <c r="F124" s="28">
        <v>3.4999985247850397E-2</v>
      </c>
      <c r="G124" s="28">
        <v>0.13318111312973299</v>
      </c>
    </row>
    <row r="125" spans="6:7" x14ac:dyDescent="0.3">
      <c r="F125" s="28">
        <v>3.99999842047691E-2</v>
      </c>
      <c r="G125" s="28">
        <v>0.13066054796352899</v>
      </c>
    </row>
    <row r="126" spans="6:7" x14ac:dyDescent="0.3">
      <c r="F126" s="28">
        <v>4.49999831616879E-2</v>
      </c>
      <c r="G126" s="28">
        <v>0.12846266738987</v>
      </c>
    </row>
    <row r="127" spans="6:7" x14ac:dyDescent="0.3">
      <c r="F127" s="28">
        <v>4.9999982118606602E-2</v>
      </c>
      <c r="G127" s="28">
        <v>0.12660427818669601</v>
      </c>
    </row>
    <row r="128" spans="6:7" x14ac:dyDescent="0.3">
      <c r="F128" s="28">
        <v>5.4999984800815603E-2</v>
      </c>
      <c r="G128" s="28">
        <v>0.12510050988833701</v>
      </c>
    </row>
    <row r="129" spans="6:7" x14ac:dyDescent="0.3">
      <c r="F129" s="28">
        <v>5.9999983757734299E-2</v>
      </c>
      <c r="G129" s="28">
        <v>0.123964270787687</v>
      </c>
    </row>
    <row r="130" spans="6:7" x14ac:dyDescent="0.3">
      <c r="F130" s="28">
        <v>6.4999982714653001E-2</v>
      </c>
      <c r="G130" s="28">
        <v>0.123205728406936</v>
      </c>
    </row>
    <row r="131" spans="6:7" x14ac:dyDescent="0.3">
      <c r="F131" s="28">
        <v>6.9999985396862002E-2</v>
      </c>
      <c r="G131" s="28">
        <v>0.122831880152453</v>
      </c>
    </row>
    <row r="132" spans="6:7" x14ac:dyDescent="0.3">
      <c r="F132" s="28">
        <v>7.4999980628490406E-2</v>
      </c>
      <c r="G132" s="28">
        <v>0.122846238603933</v>
      </c>
    </row>
    <row r="133" spans="6:7" x14ac:dyDescent="0.3">
      <c r="F133" s="28">
        <v>7.9999983310699505E-2</v>
      </c>
      <c r="G133" s="28">
        <v>0.123248668107654</v>
      </c>
    </row>
    <row r="134" spans="6:7" x14ac:dyDescent="0.3">
      <c r="F134" s="28">
        <v>8.4999985992908506E-2</v>
      </c>
      <c r="G134" s="28">
        <v>0.124035391743757</v>
      </c>
    </row>
    <row r="135" spans="6:7" x14ac:dyDescent="0.3">
      <c r="F135" s="28">
        <v>8.9999981224536896E-2</v>
      </c>
      <c r="G135" s="28">
        <v>0.12519916332664</v>
      </c>
    </row>
    <row r="136" spans="6:7" x14ac:dyDescent="0.3">
      <c r="F136" s="28">
        <v>9.4999983906745897E-2</v>
      </c>
      <c r="G136" s="28">
        <v>0.12672959911290799</v>
      </c>
    </row>
    <row r="137" spans="6:7" x14ac:dyDescent="0.3">
      <c r="F137" s="28">
        <v>9.9999979138374301E-2</v>
      </c>
      <c r="G137" s="28">
        <v>0.12861360526252899</v>
      </c>
    </row>
    <row r="138" spans="6:7" x14ac:dyDescent="0.3">
      <c r="F138" s="28">
        <v>0.104999981820583</v>
      </c>
      <c r="G138" s="28">
        <v>0.13083591557184199</v>
      </c>
    </row>
    <row r="139" spans="6:7" x14ac:dyDescent="0.3">
      <c r="F139" s="28">
        <v>0.109999984502792</v>
      </c>
      <c r="G139" s="28">
        <v>0.133379618068282</v>
      </c>
    </row>
    <row r="140" spans="6:7" x14ac:dyDescent="0.3">
      <c r="F140" s="28">
        <v>0.114999979734421</v>
      </c>
      <c r="G140" s="28">
        <v>0.13622670587918201</v>
      </c>
    </row>
    <row r="141" spans="6:7" x14ac:dyDescent="0.3">
      <c r="F141" s="28">
        <v>0.11999998241663</v>
      </c>
      <c r="G141" s="28">
        <v>0.139358593873985</v>
      </c>
    </row>
    <row r="142" spans="6:7" x14ac:dyDescent="0.3">
      <c r="F142" s="28">
        <v>0.124999985098839</v>
      </c>
      <c r="G142" s="28">
        <v>0.14275653523791401</v>
      </c>
    </row>
    <row r="143" spans="6:7" x14ac:dyDescent="0.3">
      <c r="F143" s="28">
        <v>0.129999980330467</v>
      </c>
      <c r="G143" s="28">
        <v>0.146402000512456</v>
      </c>
    </row>
    <row r="144" spans="6:7" x14ac:dyDescent="0.3">
      <c r="F144" s="28">
        <v>0.134999975562096</v>
      </c>
      <c r="G144" s="28">
        <v>0.150276981644892</v>
      </c>
    </row>
    <row r="145" spans="6:7" x14ac:dyDescent="0.3">
      <c r="F145" s="28">
        <v>0.139999985694885</v>
      </c>
      <c r="G145" s="28">
        <v>0.15436420767679801</v>
      </c>
    </row>
    <row r="146" spans="6:7" x14ac:dyDescent="0.3">
      <c r="F146" s="28">
        <v>0.144999980926514</v>
      </c>
      <c r="G146" s="28">
        <v>0.158647251877053</v>
      </c>
    </row>
    <row r="147" spans="6:7" x14ac:dyDescent="0.3">
      <c r="F147" s="28">
        <v>0.14999997615814201</v>
      </c>
      <c r="G147" s="28">
        <v>0.163110700206651</v>
      </c>
    </row>
    <row r="148" spans="6:7" x14ac:dyDescent="0.3">
      <c r="F148" s="28">
        <v>0.15499998629093201</v>
      </c>
      <c r="G148" s="28">
        <v>0.16774016603491901</v>
      </c>
    </row>
    <row r="149" spans="6:7" x14ac:dyDescent="0.3">
      <c r="F149" s="28">
        <v>0.15999998152256001</v>
      </c>
      <c r="G149" s="28">
        <v>0.172522258680671</v>
      </c>
    </row>
    <row r="150" spans="6:7" x14ac:dyDescent="0.3">
      <c r="F150" s="28">
        <v>0.16499997675418901</v>
      </c>
      <c r="G150" s="28">
        <v>0.17744465132170001</v>
      </c>
    </row>
    <row r="151" spans="6:7" x14ac:dyDescent="0.3">
      <c r="F151" s="28">
        <v>0.16999998688697801</v>
      </c>
      <c r="G151" s="28">
        <v>0.18249600664782001</v>
      </c>
    </row>
    <row r="152" spans="6:7" x14ac:dyDescent="0.3">
      <c r="F152" s="28">
        <v>0.17499998211860701</v>
      </c>
      <c r="G152" s="28">
        <v>0.18766588229808401</v>
      </c>
    </row>
    <row r="153" spans="6:7" x14ac:dyDescent="0.3">
      <c r="F153" s="28">
        <v>0.17999997735023501</v>
      </c>
      <c r="G153" s="28">
        <v>0.192944765206816</v>
      </c>
    </row>
    <row r="154" spans="6:7" x14ac:dyDescent="0.3">
      <c r="F154" s="28">
        <v>0.18499998748302501</v>
      </c>
      <c r="G154" s="28">
        <v>0.19832396717899001</v>
      </c>
    </row>
    <row r="155" spans="6:7" x14ac:dyDescent="0.3">
      <c r="F155" s="28">
        <v>0.18999998271465299</v>
      </c>
      <c r="G155" s="28">
        <v>0.20379551379736399</v>
      </c>
    </row>
    <row r="156" spans="6:7" x14ac:dyDescent="0.3">
      <c r="F156" s="28">
        <v>0.19499997794628099</v>
      </c>
      <c r="G156" s="28">
        <v>0.209352179377647</v>
      </c>
    </row>
    <row r="157" spans="6:7" x14ac:dyDescent="0.3">
      <c r="F157" s="28">
        <v>0.19999998807907099</v>
      </c>
      <c r="G157" s="28">
        <v>0.21498738085071201</v>
      </c>
    </row>
    <row r="158" spans="6:7" x14ac:dyDescent="0.3">
      <c r="F158" s="28">
        <v>0.20499998331069899</v>
      </c>
      <c r="G158" s="28">
        <v>0.22069506995246799</v>
      </c>
    </row>
    <row r="159" spans="6:7" x14ac:dyDescent="0.3">
      <c r="F159" s="28">
        <v>0.20999997854232799</v>
      </c>
      <c r="G159" s="28">
        <v>0.226469781626574</v>
      </c>
    </row>
    <row r="160" spans="6:7" x14ac:dyDescent="0.3">
      <c r="F160" s="28">
        <v>0.21499997377395599</v>
      </c>
      <c r="G160" s="28">
        <v>0.23230651768625199</v>
      </c>
    </row>
    <row r="161" spans="6:7" x14ac:dyDescent="0.3">
      <c r="F161" s="28">
        <v>0.21999998390674599</v>
      </c>
      <c r="G161" s="28">
        <v>0.23820073639051101</v>
      </c>
    </row>
    <row r="162" spans="6:7" x14ac:dyDescent="0.3">
      <c r="F162" s="28">
        <v>0.224999979138374</v>
      </c>
      <c r="G162" s="28">
        <v>0.24414824068270799</v>
      </c>
    </row>
    <row r="163" spans="6:7" x14ac:dyDescent="0.3">
      <c r="F163" s="28">
        <v>0.229999974370003</v>
      </c>
      <c r="G163" s="28">
        <v>0.25014524605615401</v>
      </c>
    </row>
    <row r="164" spans="6:7" x14ac:dyDescent="0.3">
      <c r="F164" s="28">
        <v>0.234999984502792</v>
      </c>
      <c r="G164" s="28">
        <v>0.25618829434296297</v>
      </c>
    </row>
    <row r="165" spans="6:7" x14ac:dyDescent="0.3">
      <c r="F165" s="28">
        <v>0.239999979734421</v>
      </c>
      <c r="G165" s="28">
        <v>0.26227416826310901</v>
      </c>
    </row>
    <row r="166" spans="6:7" x14ac:dyDescent="0.3">
      <c r="F166" s="28">
        <v>0.244999974966049</v>
      </c>
      <c r="G166" s="28">
        <v>0.26839997114717401</v>
      </c>
    </row>
    <row r="167" spans="6:7" x14ac:dyDescent="0.3">
      <c r="F167" s="28">
        <v>0.249999985098839</v>
      </c>
      <c r="G167" s="28">
        <v>0.27456304908553503</v>
      </c>
    </row>
    <row r="168" spans="6:7" x14ac:dyDescent="0.3">
      <c r="F168" s="28">
        <v>0.25499996542930597</v>
      </c>
      <c r="G168" s="28">
        <v>0.28076089328071802</v>
      </c>
    </row>
    <row r="169" spans="6:7" x14ac:dyDescent="0.3">
      <c r="F169" s="28">
        <v>0.259999990463257</v>
      </c>
      <c r="G169" s="28">
        <v>0.28699134135640503</v>
      </c>
    </row>
    <row r="170" spans="6:7" x14ac:dyDescent="0.3">
      <c r="F170" s="28">
        <v>0.26499998569488498</v>
      </c>
      <c r="G170" s="28">
        <v>0.29325222619331298</v>
      </c>
    </row>
    <row r="171" spans="6:7" x14ac:dyDescent="0.3">
      <c r="F171" s="28">
        <v>0.269999980926514</v>
      </c>
      <c r="G171" s="28">
        <v>0.29954167375573998</v>
      </c>
    </row>
    <row r="172" spans="6:7" x14ac:dyDescent="0.3">
      <c r="F172" s="28">
        <v>0.27499997615814198</v>
      </c>
      <c r="G172" s="28">
        <v>0.30585792221181102</v>
      </c>
    </row>
    <row r="173" spans="6:7" x14ac:dyDescent="0.3">
      <c r="F173" s="28">
        <v>0.27999997138977101</v>
      </c>
      <c r="G173" s="28">
        <v>0.312199344861043</v>
      </c>
    </row>
    <row r="174" spans="6:7" x14ac:dyDescent="0.3">
      <c r="F174" s="28">
        <v>0.28499996662139898</v>
      </c>
      <c r="G174" s="28">
        <v>0.31856443828939501</v>
      </c>
    </row>
    <row r="175" spans="6:7" x14ac:dyDescent="0.3">
      <c r="F175" s="28">
        <v>0.28999999165535001</v>
      </c>
      <c r="G175" s="28">
        <v>0.324951849719395</v>
      </c>
    </row>
    <row r="176" spans="6:7" x14ac:dyDescent="0.3">
      <c r="F176" s="28">
        <v>0.29499998688697798</v>
      </c>
      <c r="G176" s="28">
        <v>0.33136021454893499</v>
      </c>
    </row>
    <row r="177" spans="6:7" x14ac:dyDescent="0.3">
      <c r="F177" s="28">
        <v>0.29999998211860701</v>
      </c>
      <c r="G177" s="28">
        <v>0.33778837608650297</v>
      </c>
    </row>
    <row r="178" spans="6:7" x14ac:dyDescent="0.3">
      <c r="F178" s="28">
        <v>0.30499997735023499</v>
      </c>
      <c r="G178" s="28">
        <v>0.34423522266932999</v>
      </c>
    </row>
    <row r="179" spans="6:7" x14ac:dyDescent="0.3">
      <c r="F179" s="28">
        <v>0.30999997258186301</v>
      </c>
      <c r="G179" s="28">
        <v>0.35069972888682199</v>
      </c>
    </row>
    <row r="180" spans="6:7" x14ac:dyDescent="0.3">
      <c r="F180" s="28">
        <v>0.31499996781349199</v>
      </c>
      <c r="G180" s="28">
        <v>0.35718093358245401</v>
      </c>
    </row>
    <row r="181" spans="6:7" x14ac:dyDescent="0.3">
      <c r="F181" s="28">
        <v>0.31999999284744302</v>
      </c>
      <c r="G181" s="28">
        <v>0.36367798260956702</v>
      </c>
    </row>
    <row r="182" spans="6:7" x14ac:dyDescent="0.3">
      <c r="F182" s="28">
        <v>0.32499998807907099</v>
      </c>
      <c r="G182" s="28">
        <v>0.370189966241117</v>
      </c>
    </row>
    <row r="183" spans="6:7" x14ac:dyDescent="0.3">
      <c r="F183" s="28">
        <v>0.32999998331069902</v>
      </c>
      <c r="G183" s="28">
        <v>0.37671614691406702</v>
      </c>
    </row>
    <row r="184" spans="6:7" x14ac:dyDescent="0.3">
      <c r="F184" s="28">
        <v>0.33499997854232799</v>
      </c>
      <c r="G184" s="28">
        <v>0.38325579922299702</v>
      </c>
    </row>
    <row r="185" spans="6:7" x14ac:dyDescent="0.3">
      <c r="F185" s="28">
        <v>0.33999997377395602</v>
      </c>
      <c r="G185" s="28">
        <v>0.389808245266691</v>
      </c>
    </row>
    <row r="186" spans="6:7" x14ac:dyDescent="0.3">
      <c r="F186" s="28">
        <v>0.34499996900558499</v>
      </c>
      <c r="G186" s="28">
        <v>0.39637285042910397</v>
      </c>
    </row>
    <row r="187" spans="6:7" x14ac:dyDescent="0.3">
      <c r="F187" s="28">
        <v>0.34999996423721302</v>
      </c>
      <c r="G187" s="28">
        <v>0.40294902049961701</v>
      </c>
    </row>
    <row r="188" spans="6:7" x14ac:dyDescent="0.3">
      <c r="F188" s="28">
        <v>0.354999989271164</v>
      </c>
      <c r="G188" s="28">
        <v>0.40953623765498998</v>
      </c>
    </row>
    <row r="189" spans="6:7" x14ac:dyDescent="0.3">
      <c r="F189" s="28">
        <v>0.35999998450279203</v>
      </c>
      <c r="G189" s="28">
        <v>0.41613390064247302</v>
      </c>
    </row>
    <row r="190" spans="6:7" x14ac:dyDescent="0.3">
      <c r="F190" s="28">
        <v>0.364999979734421</v>
      </c>
      <c r="G190" s="28">
        <v>0.42274155768976002</v>
      </c>
    </row>
    <row r="191" spans="6:7" x14ac:dyDescent="0.3">
      <c r="F191" s="28">
        <v>0.36999997496604897</v>
      </c>
      <c r="G191" s="28">
        <v>0.42935874750830599</v>
      </c>
    </row>
    <row r="192" spans="6:7" x14ac:dyDescent="0.3">
      <c r="F192" s="28">
        <v>0.374999970197678</v>
      </c>
      <c r="G192" s="28">
        <v>0.43598503596707799</v>
      </c>
    </row>
    <row r="193" spans="6:7" x14ac:dyDescent="0.3">
      <c r="F193" s="28">
        <v>0.37999996542930597</v>
      </c>
      <c r="G193" s="28">
        <v>0.44262001445664101</v>
      </c>
    </row>
    <row r="194" spans="6:7" x14ac:dyDescent="0.3">
      <c r="F194" s="28">
        <v>0.384999990463257</v>
      </c>
      <c r="G194" s="28">
        <v>0.449263337603657</v>
      </c>
    </row>
    <row r="195" spans="6:7" x14ac:dyDescent="0.3">
      <c r="F195" s="28">
        <v>0.38999998569488498</v>
      </c>
      <c r="G195" s="28">
        <v>0.45591456308691902</v>
      </c>
    </row>
    <row r="196" spans="6:7" x14ac:dyDescent="0.3">
      <c r="F196" s="28">
        <v>0.394999980926514</v>
      </c>
      <c r="G196" s="28">
        <v>0.462573387967121</v>
      </c>
    </row>
    <row r="197" spans="6:7" x14ac:dyDescent="0.3">
      <c r="F197" s="28">
        <v>0.39999997615814198</v>
      </c>
      <c r="G197" s="28">
        <v>0.46923948870951498</v>
      </c>
    </row>
    <row r="198" spans="6:7" x14ac:dyDescent="0.3">
      <c r="F198" s="28">
        <v>0.40499997138977101</v>
      </c>
      <c r="G198" s="28">
        <v>0.47591255689107198</v>
      </c>
    </row>
    <row r="199" spans="6:7" x14ac:dyDescent="0.3">
      <c r="F199" s="28">
        <v>0.40999996662139898</v>
      </c>
      <c r="G199" s="28">
        <v>0.48259230867134401</v>
      </c>
    </row>
    <row r="200" spans="6:7" x14ac:dyDescent="0.3">
      <c r="F200" s="28">
        <v>0.41499996185302701</v>
      </c>
      <c r="G200" s="28">
        <v>0.48927846759314603</v>
      </c>
    </row>
    <row r="201" spans="6:7" x14ac:dyDescent="0.3">
      <c r="F201" s="28">
        <v>0.41999998688697798</v>
      </c>
      <c r="G201" s="28">
        <v>0.49597081488363098</v>
      </c>
    </row>
    <row r="202" spans="6:7" x14ac:dyDescent="0.3">
      <c r="F202" s="28">
        <v>0.42499998211860701</v>
      </c>
      <c r="G202" s="28">
        <v>0.50266902486000198</v>
      </c>
    </row>
    <row r="203" spans="6:7" x14ac:dyDescent="0.3">
      <c r="F203" s="28">
        <v>0.42999997735023499</v>
      </c>
      <c r="G203" s="28">
        <v>0.50937290502142796</v>
      </c>
    </row>
    <row r="204" spans="6:7" x14ac:dyDescent="0.3">
      <c r="F204" s="28">
        <v>0.43499997258186301</v>
      </c>
      <c r="G204" s="28">
        <v>0.51608223355646399</v>
      </c>
    </row>
    <row r="205" spans="6:7" x14ac:dyDescent="0.3">
      <c r="F205" s="28">
        <v>0.43999996781349199</v>
      </c>
      <c r="G205" s="28">
        <v>0.52279680148957097</v>
      </c>
    </row>
    <row r="206" spans="6:7" x14ac:dyDescent="0.3">
      <c r="F206" s="28">
        <v>0.44499996304512002</v>
      </c>
      <c r="G206" s="28">
        <v>0.52951640871437899</v>
      </c>
    </row>
    <row r="207" spans="6:7" x14ac:dyDescent="0.3">
      <c r="F207" s="28">
        <v>0.44999998807907099</v>
      </c>
      <c r="G207" s="28">
        <v>0.536240906665713</v>
      </c>
    </row>
    <row r="208" spans="6:7" x14ac:dyDescent="0.3">
      <c r="F208" s="28">
        <v>0.45499998331069902</v>
      </c>
      <c r="G208" s="28">
        <v>0.54297003457333604</v>
      </c>
    </row>
    <row r="209" spans="6:7" x14ac:dyDescent="0.3">
      <c r="F209" s="28">
        <v>0.45999997854232799</v>
      </c>
      <c r="G209" s="28">
        <v>0.54970366099082502</v>
      </c>
    </row>
    <row r="210" spans="6:7" x14ac:dyDescent="0.3">
      <c r="F210" s="28">
        <v>0.46499997377395602</v>
      </c>
      <c r="G210" s="28">
        <v>0.55644162287488097</v>
      </c>
    </row>
    <row r="211" spans="6:7" x14ac:dyDescent="0.3">
      <c r="F211" s="28">
        <v>0.46999996900558499</v>
      </c>
      <c r="G211" s="28">
        <v>0.56318376424680905</v>
      </c>
    </row>
    <row r="212" spans="6:7" x14ac:dyDescent="0.3">
      <c r="F212" s="28">
        <v>0.47499996423721302</v>
      </c>
      <c r="G212" s="28">
        <v>0.56992993702359296</v>
      </c>
    </row>
    <row r="213" spans="6:7" x14ac:dyDescent="0.3">
      <c r="F213" s="28">
        <v>0.479999959468842</v>
      </c>
      <c r="G213" s="28">
        <v>0.57667999970567696</v>
      </c>
    </row>
    <row r="214" spans="6:7" x14ac:dyDescent="0.3">
      <c r="F214" s="28">
        <v>0.48499998450279203</v>
      </c>
      <c r="G214" s="28">
        <v>0.58343385735347997</v>
      </c>
    </row>
    <row r="215" spans="6:7" x14ac:dyDescent="0.3">
      <c r="F215" s="28">
        <v>0.489999979734421</v>
      </c>
      <c r="G215" s="28">
        <v>0.59019130080304305</v>
      </c>
    </row>
    <row r="216" spans="6:7" x14ac:dyDescent="0.3">
      <c r="F216" s="28">
        <v>0.49499997496604897</v>
      </c>
      <c r="G216" s="28">
        <v>0.59695224700838201</v>
      </c>
    </row>
    <row r="217" spans="6:7" x14ac:dyDescent="0.3">
      <c r="F217" s="28">
        <v>0.499999970197678</v>
      </c>
      <c r="G217" s="28">
        <v>0.60371657838881199</v>
      </c>
    </row>
    <row r="218" spans="6:7" x14ac:dyDescent="0.3">
      <c r="F218" s="28">
        <v>0.50499999523162797</v>
      </c>
      <c r="G218" s="28">
        <v>0.61048422265733904</v>
      </c>
    </row>
    <row r="219" spans="6:7" x14ac:dyDescent="0.3">
      <c r="F219" s="28">
        <v>0.50999999046325695</v>
      </c>
      <c r="G219" s="28">
        <v>0.61725499152758501</v>
      </c>
    </row>
    <row r="220" spans="6:7" x14ac:dyDescent="0.3">
      <c r="F220" s="28">
        <v>0.51499998569488503</v>
      </c>
      <c r="G220" s="28">
        <v>0.62402881968975898</v>
      </c>
    </row>
    <row r="221" spans="6:7" x14ac:dyDescent="0.3">
      <c r="F221" s="28">
        <v>0.519999980926514</v>
      </c>
      <c r="G221" s="28">
        <v>0.63080561375097099</v>
      </c>
    </row>
    <row r="222" spans="6:7" x14ac:dyDescent="0.3">
      <c r="F222" s="28">
        <v>0.52499997615814198</v>
      </c>
      <c r="G222" s="28">
        <v>0.63758527668562004</v>
      </c>
    </row>
    <row r="223" spans="6:7" x14ac:dyDescent="0.3">
      <c r="F223" s="28">
        <v>0.52999997138977095</v>
      </c>
      <c r="G223" s="28">
        <v>0.64436771786301505</v>
      </c>
    </row>
    <row r="224" spans="6:7" x14ac:dyDescent="0.3">
      <c r="F224" s="28">
        <v>0.53499996662139904</v>
      </c>
      <c r="G224" s="28">
        <v>0.65115285028246395</v>
      </c>
    </row>
    <row r="225" spans="6:7" x14ac:dyDescent="0.3">
      <c r="F225" s="28">
        <v>0.53999996185302701</v>
      </c>
      <c r="G225" s="28">
        <v>0.65794059098390101</v>
      </c>
    </row>
    <row r="226" spans="6:7" x14ac:dyDescent="0.3">
      <c r="F226" s="28">
        <v>0.54499995708465598</v>
      </c>
      <c r="G226" s="28">
        <v>0.66473085994551095</v>
      </c>
    </row>
    <row r="227" spans="6:7" x14ac:dyDescent="0.3">
      <c r="F227" s="28">
        <v>0.54999995231628396</v>
      </c>
      <c r="G227" s="28">
        <v>0.67152358046459104</v>
      </c>
    </row>
    <row r="228" spans="6:7" x14ac:dyDescent="0.3">
      <c r="F228" s="28">
        <v>0.55499994754791304</v>
      </c>
      <c r="G228" s="28">
        <v>0.67831867944172897</v>
      </c>
    </row>
    <row r="229" spans="6:7" x14ac:dyDescent="0.3">
      <c r="F229" s="28">
        <v>0.55999994277954102</v>
      </c>
      <c r="G229" s="28">
        <v>0.68511608503645804</v>
      </c>
    </row>
    <row r="230" spans="6:7" x14ac:dyDescent="0.3">
      <c r="F230" s="28">
        <v>0.56499999761581399</v>
      </c>
      <c r="G230" s="28">
        <v>0.69191581112079403</v>
      </c>
    </row>
    <row r="231" spans="6:7" x14ac:dyDescent="0.3">
      <c r="F231" s="28">
        <v>0.56999999284744296</v>
      </c>
      <c r="G231" s="28">
        <v>0.69871762974552099</v>
      </c>
    </row>
    <row r="232" spans="6:7" x14ac:dyDescent="0.3">
      <c r="F232" s="28">
        <v>0.57499998807907104</v>
      </c>
      <c r="G232" s="28">
        <v>0.705521559367702</v>
      </c>
    </row>
    <row r="233" spans="6:7" x14ac:dyDescent="0.3">
      <c r="F233" s="28">
        <v>0.57999998331069902</v>
      </c>
      <c r="G233" s="28">
        <v>0.71232753947545402</v>
      </c>
    </row>
    <row r="234" spans="6:7" x14ac:dyDescent="0.3">
      <c r="F234" s="28">
        <v>0.58499997854232799</v>
      </c>
      <c r="G234" s="28">
        <v>0.719135511849051</v>
      </c>
    </row>
    <row r="235" spans="6:7" x14ac:dyDescent="0.3">
      <c r="F235" s="28">
        <v>0.58999997377395597</v>
      </c>
      <c r="G235" s="28">
        <v>0.72594541996770701</v>
      </c>
    </row>
    <row r="236" spans="6:7" x14ac:dyDescent="0.3">
      <c r="F236" s="28">
        <v>0.59499996900558505</v>
      </c>
      <c r="G236" s="28">
        <v>0.73275721054160103</v>
      </c>
    </row>
    <row r="237" spans="6:7" x14ac:dyDescent="0.3">
      <c r="F237" s="67">
        <v>0.59999996423721302</v>
      </c>
      <c r="G237" s="67">
        <v>0.73957083165551896</v>
      </c>
    </row>
  </sheetData>
  <phoneticPr fontId="12" type="noConversion"/>
  <pageMargins left="0.75" right="0.75" top="1" bottom="1" header="0.5" footer="0.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5"/>
  <sheetViews>
    <sheetView workbookViewId="0"/>
  </sheetViews>
  <sheetFormatPr defaultColWidth="9" defaultRowHeight="14" x14ac:dyDescent="0.3"/>
  <sheetData>
    <row r="1" spans="1:2" x14ac:dyDescent="0.3">
      <c r="A1">
        <v>1</v>
      </c>
    </row>
    <row r="2" spans="1:2" x14ac:dyDescent="0.3">
      <c r="A2" t="s">
        <v>66</v>
      </c>
    </row>
    <row r="3" spans="1:2" x14ac:dyDescent="0.3">
      <c r="A3">
        <v>1</v>
      </c>
    </row>
    <row r="4" spans="1:2" x14ac:dyDescent="0.3">
      <c r="A4">
        <v>0.123</v>
      </c>
    </row>
    <row r="5" spans="1:2" x14ac:dyDescent="0.3">
      <c r="A5">
        <v>0.5</v>
      </c>
    </row>
    <row r="6" spans="1:2" x14ac:dyDescent="0.3">
      <c r="A6">
        <v>5.0000000000000001E-3</v>
      </c>
    </row>
    <row r="8" spans="1:2" x14ac:dyDescent="0.3">
      <c r="A8" s="1"/>
      <c r="B8" s="1"/>
    </row>
    <row r="9" spans="1:2" x14ac:dyDescent="0.3">
      <c r="A9" t="s">
        <v>67</v>
      </c>
    </row>
    <row r="10" spans="1:2" x14ac:dyDescent="0.3">
      <c r="A10" t="s">
        <v>68</v>
      </c>
    </row>
    <row r="15" spans="1:2" x14ac:dyDescent="0.3">
      <c r="B15" s="1"/>
    </row>
  </sheetData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5"/>
  <sheetViews>
    <sheetView workbookViewId="0"/>
  </sheetViews>
  <sheetFormatPr defaultColWidth="9" defaultRowHeight="14" x14ac:dyDescent="0.3"/>
  <sheetData>
    <row r="1" spans="1:2" x14ac:dyDescent="0.3">
      <c r="A1">
        <v>1</v>
      </c>
    </row>
    <row r="2" spans="1:2" x14ac:dyDescent="0.3">
      <c r="A2" t="s">
        <v>69</v>
      </c>
    </row>
    <row r="3" spans="1:2" x14ac:dyDescent="0.3">
      <c r="A3">
        <v>1</v>
      </c>
    </row>
    <row r="4" spans="1:2" x14ac:dyDescent="0.3">
      <c r="A4">
        <v>0.123</v>
      </c>
    </row>
    <row r="5" spans="1:2" x14ac:dyDescent="0.3">
      <c r="A5">
        <v>0.3</v>
      </c>
    </row>
    <row r="6" spans="1:2" x14ac:dyDescent="0.3">
      <c r="A6">
        <v>5.0000000000000001E-3</v>
      </c>
    </row>
    <row r="8" spans="1:2" x14ac:dyDescent="0.3">
      <c r="A8" s="1"/>
      <c r="B8" s="1"/>
    </row>
    <row r="9" spans="1:2" x14ac:dyDescent="0.3">
      <c r="A9" t="s">
        <v>70</v>
      </c>
    </row>
    <row r="10" spans="1:2" x14ac:dyDescent="0.3">
      <c r="A10" t="s">
        <v>68</v>
      </c>
    </row>
    <row r="15" spans="1:2" x14ac:dyDescent="0.3">
      <c r="B15" s="1"/>
    </row>
  </sheetData>
  <phoneticPr fontId="1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5"/>
  <sheetViews>
    <sheetView workbookViewId="0"/>
  </sheetViews>
  <sheetFormatPr defaultColWidth="9" defaultRowHeight="14" x14ac:dyDescent="0.3"/>
  <sheetData>
    <row r="1" spans="1:2" x14ac:dyDescent="0.3">
      <c r="A1">
        <v>1</v>
      </c>
    </row>
    <row r="2" spans="1:2" x14ac:dyDescent="0.3">
      <c r="A2" t="s">
        <v>71</v>
      </c>
    </row>
    <row r="3" spans="1:2" x14ac:dyDescent="0.3">
      <c r="A3">
        <v>1</v>
      </c>
    </row>
    <row r="4" spans="1:2" x14ac:dyDescent="0.3">
      <c r="A4">
        <v>-0.4</v>
      </c>
    </row>
    <row r="5" spans="1:2" x14ac:dyDescent="0.3">
      <c r="A5">
        <v>0.6</v>
      </c>
    </row>
    <row r="6" spans="1:2" x14ac:dyDescent="0.3">
      <c r="A6">
        <v>5.0000000000000001E-3</v>
      </c>
    </row>
    <row r="8" spans="1:2" x14ac:dyDescent="0.3">
      <c r="A8" s="1"/>
      <c r="B8" s="1"/>
    </row>
    <row r="9" spans="1:2" x14ac:dyDescent="0.3">
      <c r="A9" t="s">
        <v>70</v>
      </c>
    </row>
    <row r="10" spans="1:2" x14ac:dyDescent="0.3">
      <c r="A10" t="s">
        <v>68</v>
      </c>
    </row>
    <row r="15" spans="1:2" x14ac:dyDescent="0.3">
      <c r="B15" s="1"/>
    </row>
  </sheetData>
  <phoneticPr fontId="1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8:B15"/>
  <sheetViews>
    <sheetView workbookViewId="0"/>
  </sheetViews>
  <sheetFormatPr defaultColWidth="9" defaultRowHeight="14" x14ac:dyDescent="0.3"/>
  <sheetData>
    <row r="8" spans="1:2" x14ac:dyDescent="0.3">
      <c r="A8" s="1"/>
      <c r="B8" s="1"/>
    </row>
    <row r="15" spans="1:2" x14ac:dyDescent="0.3">
      <c r="B15" s="1"/>
    </row>
  </sheetData>
  <phoneticPr fontId="1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I271"/>
  <sheetViews>
    <sheetView topLeftCell="A21" zoomScaleNormal="100" zoomScaleSheetLayoutView="80" workbookViewId="0">
      <selection activeCell="F44" sqref="F44"/>
    </sheetView>
  </sheetViews>
  <sheetFormatPr defaultColWidth="8.6640625" defaultRowHeight="14" x14ac:dyDescent="0.3"/>
  <cols>
    <col min="1" max="1" width="23.4140625" customWidth="1"/>
    <col min="2" max="2" width="14.83203125" customWidth="1"/>
    <col min="3" max="3" width="13.5" customWidth="1"/>
    <col min="4" max="4" width="13.25" customWidth="1"/>
    <col min="5" max="5" width="14.1640625" customWidth="1"/>
    <col min="6" max="6" width="13.25" customWidth="1"/>
    <col min="7" max="8" width="12.6640625" customWidth="1"/>
    <col min="9" max="9" width="13.9140625" customWidth="1"/>
    <col min="10" max="10" width="13.5" customWidth="1"/>
    <col min="11" max="12" width="12.6640625" customWidth="1"/>
    <col min="13" max="13" width="17.1640625" customWidth="1"/>
    <col min="14" max="14" width="16.58203125" customWidth="1"/>
    <col min="15" max="15" width="15.1640625" customWidth="1"/>
    <col min="16" max="16" width="13.6640625" customWidth="1"/>
    <col min="17" max="17" width="15.4140625" customWidth="1"/>
    <col min="18" max="18" width="24.6640625" customWidth="1"/>
    <col min="19" max="19" width="16" customWidth="1"/>
    <col min="20" max="20" width="17.33203125" customWidth="1"/>
    <col min="21" max="21" width="13.75" customWidth="1"/>
    <col min="22" max="22" width="13.58203125" customWidth="1"/>
    <col min="23" max="23" width="17.33203125" customWidth="1"/>
    <col min="24" max="24" width="17" customWidth="1"/>
    <col min="25" max="25" width="15.1640625" customWidth="1"/>
    <col min="26" max="26" width="15" customWidth="1"/>
    <col min="27" max="28" width="17.33203125" customWidth="1"/>
    <col min="29" max="29" width="14.5" customWidth="1"/>
    <col min="30" max="30" width="15.6640625" customWidth="1"/>
    <col min="31" max="31" width="15.9140625" customWidth="1"/>
    <col min="32" max="36" width="12.6640625" customWidth="1"/>
    <col min="37" max="37" width="17.33203125" customWidth="1"/>
    <col min="38" max="38" width="16.83203125" customWidth="1"/>
    <col min="39" max="40" width="12.6640625" customWidth="1"/>
    <col min="41" max="41" width="17" customWidth="1"/>
    <col min="42" max="42" width="16.58203125" customWidth="1"/>
    <col min="43" max="43" width="13.58203125" customWidth="1"/>
    <col min="44" max="44" width="11.6640625" customWidth="1"/>
    <col min="45" max="45" width="16.83203125" customWidth="1"/>
    <col min="46" max="46" width="17" customWidth="1"/>
    <col min="47" max="47" width="10.58203125" customWidth="1"/>
    <col min="48" max="48" width="11.4140625" customWidth="1"/>
    <col min="49" max="49" width="18.58203125" customWidth="1"/>
    <col min="50" max="50" width="18.75" customWidth="1"/>
    <col min="53" max="53" width="20.9140625" customWidth="1"/>
    <col min="54" max="54" width="17.83203125" customWidth="1"/>
    <col min="57" max="57" width="18.9140625" customWidth="1"/>
    <col min="58" max="58" width="18.58203125" customWidth="1"/>
  </cols>
  <sheetData>
    <row r="1" spans="1:15" x14ac:dyDescent="0.3">
      <c r="A1" s="33" t="s">
        <v>21</v>
      </c>
      <c r="B1" s="39" t="s">
        <v>2</v>
      </c>
      <c r="C1" s="40" t="s">
        <v>3</v>
      </c>
      <c r="D1" s="35" t="s">
        <v>4</v>
      </c>
      <c r="E1" s="35" t="s">
        <v>5</v>
      </c>
      <c r="F1" s="35" t="s">
        <v>6</v>
      </c>
      <c r="G1" s="35" t="s">
        <v>7</v>
      </c>
      <c r="H1" s="35" t="s">
        <v>8</v>
      </c>
      <c r="I1" s="35" t="s">
        <v>9</v>
      </c>
      <c r="J1" s="35" t="s">
        <v>10</v>
      </c>
      <c r="K1" s="35" t="s">
        <v>11</v>
      </c>
      <c r="L1" s="48" t="s">
        <v>12</v>
      </c>
      <c r="M1" s="24"/>
      <c r="N1" s="24"/>
      <c r="O1" s="24"/>
    </row>
    <row r="2" spans="1:15" x14ac:dyDescent="0.3">
      <c r="A2" s="36" t="s">
        <v>22</v>
      </c>
      <c r="B2" s="25">
        <v>7.5424238510301306E-2</v>
      </c>
      <c r="C2" s="25">
        <v>0.13071280345713299</v>
      </c>
      <c r="D2" s="25">
        <v>0.28135822063711102</v>
      </c>
      <c r="E2" s="25">
        <v>0.111144832780408</v>
      </c>
      <c r="F2" s="25">
        <v>0.13146879031264</v>
      </c>
      <c r="G2" s="25">
        <v>8.7865715326035501E-2</v>
      </c>
      <c r="H2" s="25">
        <v>5.3649821180731902E-2</v>
      </c>
      <c r="I2" s="25">
        <v>0.10949679387903399</v>
      </c>
      <c r="J2" s="25">
        <v>7.0353712836247903E-2</v>
      </c>
      <c r="K2" s="25">
        <v>7.8881562809657899E-2</v>
      </c>
      <c r="L2" s="13">
        <v>0.13454179575678499</v>
      </c>
      <c r="M2" s="24"/>
      <c r="N2" s="24"/>
      <c r="O2" s="24"/>
    </row>
    <row r="3" spans="1:15" x14ac:dyDescent="0.3">
      <c r="A3" s="36" t="s">
        <v>24</v>
      </c>
      <c r="B3" s="25">
        <v>0.14850315166764</v>
      </c>
      <c r="C3" s="25">
        <v>0.33282680117461</v>
      </c>
      <c r="D3" s="25">
        <v>0.63121273531903499</v>
      </c>
      <c r="E3" s="25">
        <v>0.27817272730246101</v>
      </c>
      <c r="F3" s="25">
        <v>0.23299227741103601</v>
      </c>
      <c r="G3" s="25">
        <v>0.22306584588315101</v>
      </c>
      <c r="H3" s="25">
        <v>0.207622514076889</v>
      </c>
      <c r="I3" s="25">
        <v>0.30496907461203698</v>
      </c>
      <c r="J3" s="25">
        <v>0.16260040126686101</v>
      </c>
      <c r="K3" s="25">
        <v>0.15074170192699901</v>
      </c>
      <c r="L3" s="13">
        <v>0.18666054953168201</v>
      </c>
      <c r="M3" s="24"/>
      <c r="N3" s="24"/>
      <c r="O3" s="24"/>
    </row>
    <row r="4" spans="1:15" x14ac:dyDescent="0.3">
      <c r="A4" s="36" t="s">
        <v>26</v>
      </c>
      <c r="B4" s="24">
        <v>1</v>
      </c>
      <c r="C4" s="24">
        <v>1.24920807084802</v>
      </c>
      <c r="D4" s="24">
        <v>1.6549725410251099</v>
      </c>
      <c r="E4" s="24">
        <v>1.02202943417591</v>
      </c>
      <c r="F4" s="24">
        <v>1.00215148724912</v>
      </c>
      <c r="G4" s="24">
        <v>0.92061486362846801</v>
      </c>
      <c r="H4" s="24">
        <v>0.79439414417159404</v>
      </c>
      <c r="I4" s="24">
        <v>1.0722161076341601</v>
      </c>
      <c r="J4" s="24">
        <v>0.53779561621928695</v>
      </c>
      <c r="K4" s="24">
        <v>0.53004293656714996</v>
      </c>
      <c r="L4" s="24">
        <v>0.67540227651347995</v>
      </c>
      <c r="M4" s="24"/>
      <c r="N4" s="24"/>
      <c r="O4" s="24"/>
    </row>
    <row r="5" spans="1:15" x14ac:dyDescent="0.3">
      <c r="A5" s="24" t="s">
        <v>27</v>
      </c>
      <c r="B5" s="13">
        <v>0</v>
      </c>
      <c r="C5" s="13">
        <v>3.64922359724996E-2</v>
      </c>
      <c r="D5" s="13">
        <v>0.15653317697483399</v>
      </c>
      <c r="E5" s="13">
        <v>3.4059040972575498E-2</v>
      </c>
      <c r="F5" s="13">
        <v>5.5882277514909297E-2</v>
      </c>
      <c r="G5" s="13">
        <v>1.8429040275593101E-2</v>
      </c>
      <c r="H5" s="13">
        <v>-6.2667522204530096E-3</v>
      </c>
      <c r="I5" s="13">
        <v>2.86257104422479E-2</v>
      </c>
      <c r="J5" s="13">
        <v>2.9790888008730001E-2</v>
      </c>
      <c r="K5" s="13">
        <v>3.8903477941316801E-2</v>
      </c>
      <c r="L5" s="13">
        <v>8.36000933626323E-2</v>
      </c>
      <c r="M5" s="24"/>
      <c r="N5" s="24"/>
      <c r="O5" s="24"/>
    </row>
    <row r="6" spans="1:15" x14ac:dyDescent="0.3">
      <c r="A6" s="24" t="s">
        <v>29</v>
      </c>
      <c r="B6" s="13">
        <v>0</v>
      </c>
      <c r="C6" s="13">
        <v>0.27633172807419798</v>
      </c>
      <c r="D6" s="13">
        <v>0.58140114694932798</v>
      </c>
      <c r="E6" s="13">
        <v>0.23311915283005</v>
      </c>
      <c r="F6" s="13">
        <v>0.179268566399197</v>
      </c>
      <c r="G6" s="13">
        <v>0.17626002590883499</v>
      </c>
      <c r="H6" s="13">
        <v>0.17085133716703099</v>
      </c>
      <c r="I6" s="13">
        <v>0.26010142035033601</v>
      </c>
      <c r="J6" s="13">
        <v>0.141635366542848</v>
      </c>
      <c r="K6" s="13">
        <v>0.128558613071587</v>
      </c>
      <c r="L6" s="13">
        <v>0.157423625259663</v>
      </c>
      <c r="M6" s="24"/>
      <c r="N6" s="24"/>
      <c r="O6" s="24"/>
    </row>
    <row r="7" spans="1:15" x14ac:dyDescent="0.3">
      <c r="A7" s="37" t="s">
        <v>72</v>
      </c>
      <c r="B7" s="61">
        <f>B2/B3</f>
        <v>0.50789655076887397</v>
      </c>
      <c r="C7" s="61">
        <f t="shared" ref="C7:L7" si="0">C2/C3</f>
        <v>0.39273520941168899</v>
      </c>
      <c r="D7" s="61">
        <f t="shared" si="0"/>
        <v>0.44574230666449299</v>
      </c>
      <c r="E7" s="61">
        <f t="shared" si="0"/>
        <v>0.39955330581189102</v>
      </c>
      <c r="F7" s="61">
        <f t="shared" si="0"/>
        <v>0.56426243725111902</v>
      </c>
      <c r="G7" s="61">
        <f t="shared" si="0"/>
        <v>0.393900352508749</v>
      </c>
      <c r="H7" s="61">
        <f t="shared" si="0"/>
        <v>0.25840078769522901</v>
      </c>
      <c r="I7" s="61">
        <f t="shared" si="0"/>
        <v>0.35904228656079001</v>
      </c>
      <c r="J7" s="61">
        <f t="shared" si="0"/>
        <v>0.43267859296843197</v>
      </c>
      <c r="K7" s="61">
        <f t="shared" si="0"/>
        <v>0.523289586101785</v>
      </c>
      <c r="L7" s="61">
        <f t="shared" si="0"/>
        <v>0.720783240456223</v>
      </c>
      <c r="M7" s="24"/>
      <c r="N7" s="24"/>
      <c r="O7" s="24"/>
    </row>
    <row r="8" spans="1:15" x14ac:dyDescent="0.3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</row>
    <row r="9" spans="1:15" x14ac:dyDescent="0.3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</row>
    <row r="10" spans="1:15" x14ac:dyDescent="0.3">
      <c r="A10" s="33" t="s">
        <v>31</v>
      </c>
      <c r="B10" s="39" t="s">
        <v>2</v>
      </c>
      <c r="C10" s="40" t="s">
        <v>3</v>
      </c>
      <c r="D10" s="35" t="s">
        <v>4</v>
      </c>
      <c r="E10" s="35" t="s">
        <v>5</v>
      </c>
      <c r="F10" s="35" t="s">
        <v>6</v>
      </c>
      <c r="G10" s="35" t="s">
        <v>7</v>
      </c>
      <c r="H10" s="35" t="s">
        <v>8</v>
      </c>
      <c r="I10" s="35" t="s">
        <v>9</v>
      </c>
      <c r="J10" s="35" t="s">
        <v>10</v>
      </c>
      <c r="K10" s="35" t="s">
        <v>11</v>
      </c>
      <c r="L10" s="48" t="s">
        <v>12</v>
      </c>
      <c r="M10" s="24"/>
      <c r="N10" s="37" t="s">
        <v>73</v>
      </c>
      <c r="O10" s="24"/>
    </row>
    <row r="11" spans="1:15" x14ac:dyDescent="0.3">
      <c r="A11" s="39" t="s">
        <v>2</v>
      </c>
      <c r="B11" s="25">
        <v>1</v>
      </c>
      <c r="C11" s="25">
        <v>0.55738100103380095</v>
      </c>
      <c r="D11" s="25">
        <v>0.38935944177585802</v>
      </c>
      <c r="E11" s="25">
        <v>0.54561276924604296</v>
      </c>
      <c r="F11" s="25">
        <v>0.63874500888439301</v>
      </c>
      <c r="G11" s="25">
        <v>0.61288723147925706</v>
      </c>
      <c r="H11" s="25">
        <v>0.56819480584900195</v>
      </c>
      <c r="I11" s="25">
        <v>0.52211022201199397</v>
      </c>
      <c r="J11" s="25">
        <v>0.49116941495446098</v>
      </c>
      <c r="K11" s="25">
        <v>0.52217167242487095</v>
      </c>
      <c r="L11" s="49">
        <v>0.53733564460939798</v>
      </c>
      <c r="M11" s="24"/>
      <c r="N11" s="37" t="s">
        <v>74</v>
      </c>
      <c r="O11" s="24"/>
    </row>
    <row r="12" spans="1:15" x14ac:dyDescent="0.3">
      <c r="A12" s="40" t="s">
        <v>3</v>
      </c>
      <c r="B12" s="25">
        <v>0.55738100103380095</v>
      </c>
      <c r="C12" s="25">
        <v>1</v>
      </c>
      <c r="D12" s="25">
        <v>0.27824920310066897</v>
      </c>
      <c r="E12" s="25">
        <v>0.28457377501933501</v>
      </c>
      <c r="F12" s="25">
        <v>0.37518725022487598</v>
      </c>
      <c r="G12" s="25">
        <v>0.23331220929049601</v>
      </c>
      <c r="H12" s="25">
        <v>0.234802435893461</v>
      </c>
      <c r="I12" s="25">
        <v>0.272115174712108</v>
      </c>
      <c r="J12" s="25">
        <v>0.19657823603744201</v>
      </c>
      <c r="K12" s="25">
        <v>0.26308123394204302</v>
      </c>
      <c r="L12" s="49">
        <v>0.26165117434688601</v>
      </c>
      <c r="M12" s="24"/>
      <c r="N12" s="37" t="s">
        <v>75</v>
      </c>
      <c r="O12" s="24"/>
    </row>
    <row r="13" spans="1:15" x14ac:dyDescent="0.3">
      <c r="A13" s="40" t="s">
        <v>4</v>
      </c>
      <c r="B13" s="25">
        <v>0.38935944177585802</v>
      </c>
      <c r="C13" s="25">
        <v>0.27824920310066897</v>
      </c>
      <c r="D13" s="25">
        <v>1</v>
      </c>
      <c r="E13" s="25">
        <v>0.242082089114002</v>
      </c>
      <c r="F13" s="25">
        <v>0.25620174311229899</v>
      </c>
      <c r="G13" s="25">
        <v>0.12168704748216699</v>
      </c>
      <c r="H13" s="25">
        <v>6.8288462468797995E-2</v>
      </c>
      <c r="I13" s="25">
        <v>0.12670745757510701</v>
      </c>
      <c r="J13" s="25">
        <v>8.4503291286280799E-2</v>
      </c>
      <c r="K13" s="25">
        <v>0.101646577475533</v>
      </c>
      <c r="L13" s="49">
        <v>0.290562377697062</v>
      </c>
      <c r="M13" s="24"/>
      <c r="N13" s="37" t="s">
        <v>76</v>
      </c>
      <c r="O13" s="24"/>
    </row>
    <row r="14" spans="1:15" x14ac:dyDescent="0.3">
      <c r="A14" s="40" t="s">
        <v>5</v>
      </c>
      <c r="B14" s="25">
        <v>0.54561276924604296</v>
      </c>
      <c r="C14" s="25">
        <v>0.28457377501933501</v>
      </c>
      <c r="D14" s="25">
        <v>0.242082089114002</v>
      </c>
      <c r="E14" s="25">
        <v>1</v>
      </c>
      <c r="F14" s="25">
        <v>0.47478585415046198</v>
      </c>
      <c r="G14" s="25">
        <v>0.26383498058867999</v>
      </c>
      <c r="H14" s="25">
        <v>0.30102720348391399</v>
      </c>
      <c r="I14" s="25">
        <v>0.23321672953985201</v>
      </c>
      <c r="J14" s="25">
        <v>6.7714896244917194E-2</v>
      </c>
      <c r="K14" s="25">
        <v>0.20538307209043</v>
      </c>
      <c r="L14" s="49">
        <v>0.137001288986003</v>
      </c>
      <c r="M14" s="24"/>
      <c r="N14" s="37" t="s">
        <v>77</v>
      </c>
      <c r="O14" s="24"/>
    </row>
    <row r="15" spans="1:15" x14ac:dyDescent="0.3">
      <c r="A15" s="40" t="s">
        <v>6</v>
      </c>
      <c r="B15" s="25">
        <v>0.63874500888439301</v>
      </c>
      <c r="C15" s="25">
        <v>0.37518725022487598</v>
      </c>
      <c r="D15" s="25">
        <v>0.25620174311229899</v>
      </c>
      <c r="E15" s="25">
        <v>0.47478585415046198</v>
      </c>
      <c r="F15" s="25">
        <v>1</v>
      </c>
      <c r="G15" s="25">
        <v>0.33870930594849502</v>
      </c>
      <c r="H15" s="25">
        <v>0.30421417875921802</v>
      </c>
      <c r="I15" s="25">
        <v>0.24982421294308199</v>
      </c>
      <c r="J15" s="25">
        <v>0.27904145125638702</v>
      </c>
      <c r="K15" s="25">
        <v>0.33417222348683201</v>
      </c>
      <c r="L15" s="49">
        <v>0.35670137208078601</v>
      </c>
      <c r="M15" s="24"/>
      <c r="N15" s="37" t="s">
        <v>78</v>
      </c>
      <c r="O15" s="24"/>
    </row>
    <row r="16" spans="1:15" x14ac:dyDescent="0.3">
      <c r="A16" s="40" t="s">
        <v>7</v>
      </c>
      <c r="B16" s="25">
        <v>0.61288723147925706</v>
      </c>
      <c r="C16" s="25">
        <v>0.23331220929049601</v>
      </c>
      <c r="D16" s="25">
        <v>0.12168704748216699</v>
      </c>
      <c r="E16" s="25">
        <v>0.26383498058867999</v>
      </c>
      <c r="F16" s="25">
        <v>0.33870930594849502</v>
      </c>
      <c r="G16" s="25">
        <v>1</v>
      </c>
      <c r="H16" s="25">
        <v>0.82897838664912404</v>
      </c>
      <c r="I16" s="25">
        <v>0.73408447025680001</v>
      </c>
      <c r="J16" s="25">
        <v>0.40172627151856599</v>
      </c>
      <c r="K16" s="25">
        <v>0.27173604749839902</v>
      </c>
      <c r="L16" s="49">
        <v>0.39360015871962301</v>
      </c>
      <c r="M16" s="24"/>
      <c r="N16" s="24"/>
      <c r="O16" s="24"/>
    </row>
    <row r="17" spans="1:29" x14ac:dyDescent="0.3">
      <c r="A17" s="40" t="s">
        <v>8</v>
      </c>
      <c r="B17" s="25">
        <v>0.56819480584900195</v>
      </c>
      <c r="C17" s="25">
        <v>0.234802435893461</v>
      </c>
      <c r="D17" s="25">
        <v>6.8288462468797995E-2</v>
      </c>
      <c r="E17" s="25">
        <v>0.30102720348391399</v>
      </c>
      <c r="F17" s="25">
        <v>0.30421417875921802</v>
      </c>
      <c r="G17" s="25">
        <v>0.82897838664912404</v>
      </c>
      <c r="H17" s="25">
        <v>1</v>
      </c>
      <c r="I17" s="25">
        <v>0.69686608687825602</v>
      </c>
      <c r="J17" s="25">
        <v>0.337555236985569</v>
      </c>
      <c r="K17" s="25">
        <v>0.239531838400942</v>
      </c>
      <c r="L17" s="49">
        <v>0.34048691998397201</v>
      </c>
      <c r="M17" s="24"/>
      <c r="N17" s="24"/>
      <c r="O17" s="24"/>
    </row>
    <row r="18" spans="1:29" x14ac:dyDescent="0.3">
      <c r="A18" s="40" t="s">
        <v>9</v>
      </c>
      <c r="B18" s="25">
        <v>0.52211022201199397</v>
      </c>
      <c r="C18" s="25">
        <v>0.272115174712108</v>
      </c>
      <c r="D18" s="25">
        <v>0.12670745757510701</v>
      </c>
      <c r="E18" s="25">
        <v>0.23321672953985201</v>
      </c>
      <c r="F18" s="25">
        <v>0.24982421294308199</v>
      </c>
      <c r="G18" s="25">
        <v>0.73408447025680001</v>
      </c>
      <c r="H18" s="25">
        <v>0.69686608687825602</v>
      </c>
      <c r="I18" s="25">
        <v>1</v>
      </c>
      <c r="J18" s="25">
        <v>0.296815420207581</v>
      </c>
      <c r="K18" s="25">
        <v>0.17837138508133399</v>
      </c>
      <c r="L18" s="49">
        <v>0.267782131306603</v>
      </c>
      <c r="M18" s="24"/>
      <c r="N18" s="24"/>
      <c r="O18" s="24"/>
    </row>
    <row r="19" spans="1:29" x14ac:dyDescent="0.3">
      <c r="A19" s="40" t="s">
        <v>10</v>
      </c>
      <c r="B19" s="25">
        <v>0.49116941495446098</v>
      </c>
      <c r="C19" s="25">
        <v>0.19657823603744201</v>
      </c>
      <c r="D19" s="25">
        <v>8.4503291286280799E-2</v>
      </c>
      <c r="E19" s="25">
        <v>6.7714896244917194E-2</v>
      </c>
      <c r="F19" s="25">
        <v>0.27904145125638702</v>
      </c>
      <c r="G19" s="25">
        <v>0.40172627151856599</v>
      </c>
      <c r="H19" s="25">
        <v>0.337555236985569</v>
      </c>
      <c r="I19" s="25">
        <v>0.296815420207581</v>
      </c>
      <c r="J19" s="25">
        <v>1</v>
      </c>
      <c r="K19" s="25">
        <v>0.57906926335147402</v>
      </c>
      <c r="L19" s="49">
        <v>0.49917077811388499</v>
      </c>
      <c r="M19" s="24"/>
      <c r="N19" s="24"/>
      <c r="O19" s="24"/>
    </row>
    <row r="20" spans="1:29" x14ac:dyDescent="0.3">
      <c r="A20" s="40" t="s">
        <v>11</v>
      </c>
      <c r="B20" s="25">
        <v>0.52217167242487095</v>
      </c>
      <c r="C20" s="25">
        <v>0.26308123394204302</v>
      </c>
      <c r="D20" s="25">
        <v>0.101646577475533</v>
      </c>
      <c r="E20" s="25">
        <v>0.20538307209043</v>
      </c>
      <c r="F20" s="25">
        <v>0.33417222348683201</v>
      </c>
      <c r="G20" s="25">
        <v>0.27173604749839902</v>
      </c>
      <c r="H20" s="25">
        <v>0.239531838400942</v>
      </c>
      <c r="I20" s="25">
        <v>0.17837138508133399</v>
      </c>
      <c r="J20" s="25">
        <v>0.57906926335147402</v>
      </c>
      <c r="K20" s="25">
        <v>1</v>
      </c>
      <c r="L20" s="49">
        <v>0.46979606806112301</v>
      </c>
      <c r="M20" s="24"/>
      <c r="N20" s="24"/>
      <c r="O20" s="24"/>
    </row>
    <row r="21" spans="1:29" x14ac:dyDescent="0.3">
      <c r="A21" s="41" t="s">
        <v>12</v>
      </c>
      <c r="B21" s="42">
        <v>0.53733564460939798</v>
      </c>
      <c r="C21" s="42">
        <v>0.26165117434688601</v>
      </c>
      <c r="D21" s="42">
        <v>0.290562377697062</v>
      </c>
      <c r="E21" s="42">
        <v>0.137001288986003</v>
      </c>
      <c r="F21" s="42">
        <v>0.35670137208078601</v>
      </c>
      <c r="G21" s="42">
        <v>0.39360015871962301</v>
      </c>
      <c r="H21" s="42">
        <v>0.34048691998397201</v>
      </c>
      <c r="I21" s="42">
        <v>0.267782131306603</v>
      </c>
      <c r="J21" s="42">
        <v>0.49917077811388499</v>
      </c>
      <c r="K21" s="42">
        <v>0.46979606806112301</v>
      </c>
      <c r="L21" s="50">
        <v>1</v>
      </c>
      <c r="M21" s="24"/>
      <c r="N21" s="24"/>
      <c r="O21" s="24"/>
    </row>
    <row r="22" spans="1:29" x14ac:dyDescent="0.3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</row>
    <row r="23" spans="1:29" x14ac:dyDescent="0.3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</row>
    <row r="24" spans="1:29" x14ac:dyDescent="0.3">
      <c r="A24" s="37" t="s">
        <v>79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</row>
    <row r="25" spans="1:29" x14ac:dyDescent="0.3">
      <c r="A25" s="24" t="s">
        <v>32</v>
      </c>
      <c r="B25" s="39" t="s">
        <v>2</v>
      </c>
      <c r="C25" s="40" t="s">
        <v>3</v>
      </c>
      <c r="D25" s="35" t="s">
        <v>4</v>
      </c>
      <c r="E25" s="35" t="s">
        <v>5</v>
      </c>
      <c r="F25" s="35" t="s">
        <v>6</v>
      </c>
      <c r="G25" s="35" t="s">
        <v>7</v>
      </c>
      <c r="H25" s="35" t="s">
        <v>8</v>
      </c>
      <c r="I25" s="35" t="s">
        <v>9</v>
      </c>
      <c r="J25" s="35" t="s">
        <v>10</v>
      </c>
      <c r="K25" s="35" t="s">
        <v>11</v>
      </c>
      <c r="L25" s="48" t="s">
        <v>12</v>
      </c>
      <c r="M25" s="48" t="s">
        <v>35</v>
      </c>
      <c r="N25" s="48" t="s">
        <v>36</v>
      </c>
      <c r="O25" s="48" t="s">
        <v>37</v>
      </c>
      <c r="P25" s="51" t="s">
        <v>53</v>
      </c>
      <c r="Q25" s="51" t="s">
        <v>54</v>
      </c>
    </row>
    <row r="26" spans="1:29" x14ac:dyDescent="0.3">
      <c r="A26" s="24" t="s">
        <v>38</v>
      </c>
      <c r="B26" s="24">
        <v>0.374334216117859</v>
      </c>
      <c r="C26" s="24">
        <v>-2.9048426076769801E-2</v>
      </c>
      <c r="D26" s="24">
        <v>-1.510741841048E-2</v>
      </c>
      <c r="E26" s="24">
        <v>4.40556146204472E-2</v>
      </c>
      <c r="F26" s="24">
        <v>-1.8830969929695102E-2</v>
      </c>
      <c r="G26" s="24">
        <v>-0.103974312543869</v>
      </c>
      <c r="H26" s="24">
        <v>0.21941611170768699</v>
      </c>
      <c r="I26" s="24">
        <v>-4.9274928867816897E-2</v>
      </c>
      <c r="J26" s="24">
        <v>0.21490848064422599</v>
      </c>
      <c r="K26" s="24">
        <v>0.30105242133140597</v>
      </c>
      <c r="L26" s="24">
        <f>1-SUM(B26:K26)</f>
        <v>6.2469211407005697E-2</v>
      </c>
      <c r="M26" s="25">
        <f>SUMPRODUCT($B26:$L26,$B$2:$L$2)</f>
        <v>6.7119370689317795E-2</v>
      </c>
      <c r="N26" s="25" cm="1">
        <f t="array" ref="N26">SQRT(MMULT(MMULT(($B26:$L26*$B$3:$L$3),($B$11:$L$21)),TRANSPOSE($B26:$L26*$B$3:$L$3)))</f>
        <v>0.123000004612035</v>
      </c>
      <c r="O26" s="24">
        <f>M26/N26</f>
        <v>0.54568592010239902</v>
      </c>
      <c r="P26" s="52">
        <v>0.20000000298023199</v>
      </c>
      <c r="Q26" s="53">
        <v>0.123</v>
      </c>
    </row>
    <row r="27" spans="1:29" x14ac:dyDescent="0.3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</row>
    <row r="28" spans="1:29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</row>
    <row r="29" spans="1:29" x14ac:dyDescent="0.3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</row>
    <row r="30" spans="1:29" x14ac:dyDescent="0.3">
      <c r="A30" s="24" t="s">
        <v>46</v>
      </c>
      <c r="B30" s="39" t="s">
        <v>2</v>
      </c>
      <c r="C30" s="40" t="s">
        <v>3</v>
      </c>
      <c r="D30" s="35" t="s">
        <v>4</v>
      </c>
      <c r="E30" s="35" t="s">
        <v>5</v>
      </c>
      <c r="F30" s="35" t="s">
        <v>6</v>
      </c>
      <c r="G30" s="35" t="s">
        <v>7</v>
      </c>
      <c r="H30" s="35" t="s">
        <v>8</v>
      </c>
      <c r="I30" s="35" t="s">
        <v>9</v>
      </c>
      <c r="J30" s="35" t="s">
        <v>10</v>
      </c>
      <c r="K30" s="35" t="s">
        <v>11</v>
      </c>
      <c r="L30" s="48" t="s">
        <v>12</v>
      </c>
      <c r="M30" s="48" t="s">
        <v>35</v>
      </c>
      <c r="N30" s="48" t="s">
        <v>36</v>
      </c>
      <c r="O30" s="48" t="s">
        <v>37</v>
      </c>
      <c r="P30" s="24"/>
      <c r="Q30" s="24"/>
      <c r="AC30" s="24"/>
    </row>
    <row r="31" spans="1:29" x14ac:dyDescent="0.3">
      <c r="A31" s="24" t="s">
        <v>38</v>
      </c>
      <c r="B31" s="24">
        <v>-0.93839099930375502</v>
      </c>
      <c r="C31" s="24">
        <v>8.1830193306665702E-2</v>
      </c>
      <c r="D31" s="24">
        <v>7.9291975881388504E-2</v>
      </c>
      <c r="E31" s="24">
        <v>0.107312697267739</v>
      </c>
      <c r="F31" s="24">
        <v>0.297742216597984</v>
      </c>
      <c r="G31" s="24">
        <v>0.101570986810245</v>
      </c>
      <c r="H31" s="24">
        <v>-3.6760412362258903E-2</v>
      </c>
      <c r="I31" s="24">
        <v>7.2451174812778296E-2</v>
      </c>
      <c r="J31" s="24">
        <v>0.25428142593014402</v>
      </c>
      <c r="K31" s="24">
        <v>0.40305163062731503</v>
      </c>
      <c r="L31" s="24">
        <f>1-SUM(B31:K31)</f>
        <v>0.57761911043175396</v>
      </c>
      <c r="M31" s="25" cm="1">
        <f t="array" ref="M31">SUMPRODUCT($B31:$L31,$B$5:$L$5)+SUMPRODUCT($B31:$L31,$B$4:$L$4)*$B$2</f>
        <v>0.15558182404084001</v>
      </c>
      <c r="N31" s="25" cm="1">
        <f t="array" ref="N31">SQRT((SUMPRODUCT($B31:$L31,$B$4:$L$4)^2)*($B$3^2)+SUMPRODUCT(($B31:$L31^2),($B$6:$L$6^2)))</f>
        <v>0.163217504826284</v>
      </c>
      <c r="O31" s="24">
        <f>M31/N31</f>
        <v>0.95321775814689602</v>
      </c>
      <c r="P31" s="24"/>
      <c r="Q31" s="24"/>
    </row>
    <row r="32" spans="1:29" x14ac:dyDescent="0.3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</row>
    <row r="33" spans="1:28" x14ac:dyDescent="0.3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</row>
    <row r="34" spans="1:28" x14ac:dyDescent="0.3">
      <c r="A34" s="32" t="s">
        <v>80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</row>
    <row r="35" spans="1:28" x14ac:dyDescent="0.3">
      <c r="A35" s="24" t="s">
        <v>32</v>
      </c>
      <c r="B35" s="39" t="s">
        <v>2</v>
      </c>
      <c r="C35" s="40" t="s">
        <v>3</v>
      </c>
      <c r="D35" s="35" t="s">
        <v>4</v>
      </c>
      <c r="E35" s="35" t="s">
        <v>5</v>
      </c>
      <c r="F35" s="35" t="s">
        <v>6</v>
      </c>
      <c r="G35" s="35" t="s">
        <v>7</v>
      </c>
      <c r="H35" s="35" t="s">
        <v>8</v>
      </c>
      <c r="I35" s="35" t="s">
        <v>9</v>
      </c>
      <c r="J35" s="35" t="s">
        <v>10</v>
      </c>
      <c r="K35" s="35" t="s">
        <v>11</v>
      </c>
      <c r="L35" s="48" t="s">
        <v>12</v>
      </c>
      <c r="M35" s="48" t="s">
        <v>35</v>
      </c>
      <c r="N35" s="48" t="s">
        <v>36</v>
      </c>
      <c r="O35" s="48" t="s">
        <v>37</v>
      </c>
      <c r="P35" s="51" t="s">
        <v>53</v>
      </c>
      <c r="Q35" s="56" t="s">
        <v>54</v>
      </c>
      <c r="R35" s="57" t="s">
        <v>81</v>
      </c>
    </row>
    <row r="36" spans="1:28" x14ac:dyDescent="0.3">
      <c r="A36" s="24" t="s">
        <v>38</v>
      </c>
      <c r="B36" s="24">
        <v>0.05</v>
      </c>
      <c r="C36" s="24">
        <v>0.05</v>
      </c>
      <c r="D36" s="24">
        <v>0.05</v>
      </c>
      <c r="E36" s="24">
        <v>0.05</v>
      </c>
      <c r="F36" s="24">
        <v>0.05</v>
      </c>
      <c r="G36" s="24">
        <v>0.05</v>
      </c>
      <c r="H36" s="24">
        <v>0.05</v>
      </c>
      <c r="I36" s="24">
        <v>0.05</v>
      </c>
      <c r="J36" s="24">
        <v>0.05</v>
      </c>
      <c r="K36" s="24">
        <v>0.05</v>
      </c>
      <c r="L36" s="24">
        <f>1-SUM(B36:K36)</f>
        <v>0.5</v>
      </c>
      <c r="M36" s="25">
        <f>SUMPRODUCT($B36:$L36,$B$2:$L$2)</f>
        <v>0.12378872246485753</v>
      </c>
      <c r="N36" s="25" cm="1">
        <f t="array" ref="N36">SQRT(MMULT(MMULT(($B36:$L36*$B$3:$L$3),($B$11:$L$21)),TRANSPOSE($B36:$L36*$B$3:$L$3)))</f>
        <v>0.15370940869267696</v>
      </c>
      <c r="O36" s="24">
        <f>M36/N36</f>
        <v>0.80534251948335733</v>
      </c>
      <c r="P36" s="52">
        <v>0.3</v>
      </c>
      <c r="Q36" s="62">
        <v>0.13100000000000001</v>
      </c>
      <c r="R36" s="24">
        <f>SUM(B37:L37)</f>
        <v>1</v>
      </c>
    </row>
    <row r="37" spans="1:28" x14ac:dyDescent="0.3">
      <c r="A37" s="37" t="s">
        <v>82</v>
      </c>
      <c r="B37" s="24">
        <f>SQRT(B36^2)</f>
        <v>0.05</v>
      </c>
      <c r="C37" s="24">
        <f t="shared" ref="C37:L37" si="1">SQRT(C36^2)</f>
        <v>0.05</v>
      </c>
      <c r="D37" s="24">
        <f t="shared" si="1"/>
        <v>0.05</v>
      </c>
      <c r="E37" s="24">
        <f t="shared" si="1"/>
        <v>0.05</v>
      </c>
      <c r="F37" s="24">
        <f t="shared" si="1"/>
        <v>0.05</v>
      </c>
      <c r="G37" s="24">
        <f t="shared" si="1"/>
        <v>0.05</v>
      </c>
      <c r="H37" s="24">
        <f t="shared" si="1"/>
        <v>0.05</v>
      </c>
      <c r="I37" s="24">
        <f t="shared" si="1"/>
        <v>0.05</v>
      </c>
      <c r="J37" s="24">
        <f t="shared" si="1"/>
        <v>0.05</v>
      </c>
      <c r="K37" s="24">
        <f t="shared" si="1"/>
        <v>0.05</v>
      </c>
      <c r="L37" s="24">
        <f t="shared" si="1"/>
        <v>0.5</v>
      </c>
      <c r="M37" s="52"/>
      <c r="N37" s="53"/>
      <c r="O37" s="24"/>
    </row>
    <row r="38" spans="1:28" x14ac:dyDescent="0.3">
      <c r="A38" s="43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</row>
    <row r="39" spans="1:28" x14ac:dyDescent="0.3">
      <c r="A39" s="31" t="s">
        <v>83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</row>
    <row r="40" spans="1:28" x14ac:dyDescent="0.3">
      <c r="A40" s="24" t="s">
        <v>32</v>
      </c>
      <c r="B40" s="39" t="s">
        <v>2</v>
      </c>
      <c r="C40" s="40" t="s">
        <v>3</v>
      </c>
      <c r="D40" s="35" t="s">
        <v>4</v>
      </c>
      <c r="E40" s="35" t="s">
        <v>5</v>
      </c>
      <c r="F40" s="35" t="s">
        <v>6</v>
      </c>
      <c r="G40" s="35" t="s">
        <v>7</v>
      </c>
      <c r="H40" s="35" t="s">
        <v>8</v>
      </c>
      <c r="I40" s="35" t="s">
        <v>9</v>
      </c>
      <c r="J40" s="35" t="s">
        <v>10</v>
      </c>
      <c r="K40" s="35" t="s">
        <v>11</v>
      </c>
      <c r="L40" s="48" t="s">
        <v>12</v>
      </c>
      <c r="M40" s="48" t="s">
        <v>35</v>
      </c>
      <c r="N40" s="48" t="s">
        <v>36</v>
      </c>
      <c r="O40" s="48" t="s">
        <v>37</v>
      </c>
      <c r="P40" s="51" t="s">
        <v>53</v>
      </c>
      <c r="Q40" s="51" t="s">
        <v>54</v>
      </c>
    </row>
    <row r="41" spans="1:28" x14ac:dyDescent="0.3">
      <c r="A41" s="24" t="s">
        <v>38</v>
      </c>
      <c r="B41" s="24">
        <v>-1</v>
      </c>
      <c r="C41" s="24">
        <v>0.122269068924225</v>
      </c>
      <c r="D41" s="24">
        <v>8.3959532783567797E-2</v>
      </c>
      <c r="E41" s="24">
        <v>0.24180614380104801</v>
      </c>
      <c r="F41" s="24">
        <v>0.30413606378770702</v>
      </c>
      <c r="G41" s="24">
        <v>0.26113996113841298</v>
      </c>
      <c r="H41" s="24">
        <v>-0.30032175694284602</v>
      </c>
      <c r="I41" s="24">
        <v>0.180935084833523</v>
      </c>
      <c r="J41" s="24">
        <v>9.4516824106549602E-2</v>
      </c>
      <c r="K41" s="24">
        <v>0.385104701947243</v>
      </c>
      <c r="L41" s="24">
        <f>1-SUM(B41:K41)</f>
        <v>0.62645437562057005</v>
      </c>
      <c r="M41" s="25">
        <f>SUMPRODUCT($B41:$L41,$B$2:$L$2)</f>
        <v>0.17899692233954001</v>
      </c>
      <c r="N41" s="25" cm="1">
        <f t="array" ref="N41">SQRT(MMULT(MMULT(($B41:$L41*$B$3:$L$3),($B$11:$L$21)),TRANSPOSE($B41:$L41*$B$3:$L$3)))</f>
        <v>0.191885861834282</v>
      </c>
      <c r="O41" s="24">
        <f>M41/N41</f>
        <v>0.932830176379155</v>
      </c>
      <c r="P41" s="52">
        <v>0.20000000298023199</v>
      </c>
      <c r="Q41" s="53">
        <v>0.49300000071525601</v>
      </c>
    </row>
    <row r="42" spans="1:28" x14ac:dyDescent="0.3">
      <c r="A42" s="43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28" x14ac:dyDescent="0.3">
      <c r="A43" s="27" t="s">
        <v>84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 t="s">
        <v>55</v>
      </c>
      <c r="S43" s="24"/>
      <c r="T43" s="24"/>
      <c r="U43" s="24"/>
    </row>
    <row r="44" spans="1:28" x14ac:dyDescent="0.3">
      <c r="A44" s="24" t="s">
        <v>32</v>
      </c>
      <c r="B44" s="39" t="s">
        <v>2</v>
      </c>
      <c r="C44" s="40" t="s">
        <v>3</v>
      </c>
      <c r="D44" s="35" t="s">
        <v>4</v>
      </c>
      <c r="E44" s="35" t="s">
        <v>5</v>
      </c>
      <c r="F44" s="35" t="s">
        <v>6</v>
      </c>
      <c r="G44" s="35" t="s">
        <v>7</v>
      </c>
      <c r="H44" s="35" t="s">
        <v>8</v>
      </c>
      <c r="I44" s="35" t="s">
        <v>9</v>
      </c>
      <c r="J44" s="35" t="s">
        <v>10</v>
      </c>
      <c r="K44" s="35" t="s">
        <v>11</v>
      </c>
      <c r="L44" s="48" t="s">
        <v>12</v>
      </c>
      <c r="M44" s="48" t="s">
        <v>35</v>
      </c>
      <c r="N44" s="48" t="s">
        <v>36</v>
      </c>
      <c r="O44" s="48" t="s">
        <v>37</v>
      </c>
      <c r="P44" s="51" t="s">
        <v>53</v>
      </c>
      <c r="Q44" s="51" t="s">
        <v>54</v>
      </c>
      <c r="R44" s="24" t="s">
        <v>56</v>
      </c>
      <c r="S44" s="24" t="s">
        <v>57</v>
      </c>
      <c r="T44" s="24" t="s">
        <v>58</v>
      </c>
      <c r="U44" s="24" t="s">
        <v>59</v>
      </c>
    </row>
    <row r="45" spans="1:28" x14ac:dyDescent="0.3">
      <c r="A45" s="24" t="s">
        <v>38</v>
      </c>
      <c r="B45" s="24">
        <v>-1.2828634977340698</v>
      </c>
      <c r="C45" s="24">
        <v>0.15289309620857239</v>
      </c>
      <c r="D45" s="24">
        <v>0.10276158154010773</v>
      </c>
      <c r="E45" s="24">
        <v>0.28172928094863892</v>
      </c>
      <c r="F45" s="24">
        <v>0.36656010150909424</v>
      </c>
      <c r="G45" s="24">
        <v>0.33039435744285583</v>
      </c>
      <c r="H45" s="24">
        <v>-0.38959544897079468</v>
      </c>
      <c r="I45" s="24">
        <v>0.22308246791362762</v>
      </c>
      <c r="J45" s="24">
        <v>7.8099355101585388E-2</v>
      </c>
      <c r="K45" s="24">
        <v>0.4070885181427002</v>
      </c>
      <c r="L45" s="24">
        <f>1-SUM(B45:K45)</f>
        <v>0.72985018789768219</v>
      </c>
      <c r="M45" s="25">
        <f>SUMPRODUCT($B45:$L45,$B$2:$L$2)</f>
        <v>0.20000000390116524</v>
      </c>
      <c r="N45" s="25" cm="1">
        <f t="array" ref="N45">SQRT(MMULT(MMULT(($B45:$L45*$B$3:$L$3),($B$11:$L$21)),TRANSPOSE($B45:$L45*$B$3:$L$3)))</f>
        <v>0.21498739880055515</v>
      </c>
      <c r="O45" s="24">
        <f>M45/N45</f>
        <v>0.93028710062540088</v>
      </c>
      <c r="P45" s="52">
        <v>0.20000000298023224</v>
      </c>
      <c r="Q45" s="53">
        <v>0.15</v>
      </c>
      <c r="R45" s="24">
        <v>0</v>
      </c>
      <c r="S45" s="24">
        <v>0</v>
      </c>
      <c r="T45" s="24">
        <v>0</v>
      </c>
      <c r="U45" s="24">
        <v>0</v>
      </c>
    </row>
    <row r="46" spans="1:28" x14ac:dyDescent="0.3">
      <c r="A46" s="37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>
        <v>5</v>
      </c>
      <c r="S46" s="24">
        <v>0.90732960927163997</v>
      </c>
      <c r="T46" s="24">
        <v>0.97255930264117996</v>
      </c>
      <c r="U46" s="24">
        <v>0.93292985508195203</v>
      </c>
    </row>
    <row r="47" spans="1:28" x14ac:dyDescent="0.3">
      <c r="A47" s="44" t="s">
        <v>85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</row>
    <row r="48" spans="1:28" x14ac:dyDescent="0.3">
      <c r="A48" s="24" t="s">
        <v>32</v>
      </c>
      <c r="B48" s="39" t="s">
        <v>2</v>
      </c>
      <c r="C48" s="40" t="s">
        <v>3</v>
      </c>
      <c r="D48" s="35" t="s">
        <v>4</v>
      </c>
      <c r="E48" s="35" t="s">
        <v>5</v>
      </c>
      <c r="F48" s="35" t="s">
        <v>6</v>
      </c>
      <c r="G48" s="35" t="s">
        <v>7</v>
      </c>
      <c r="H48" s="35" t="s">
        <v>8</v>
      </c>
      <c r="I48" s="35" t="s">
        <v>9</v>
      </c>
      <c r="J48" s="35" t="s">
        <v>10</v>
      </c>
      <c r="K48" s="35" t="s">
        <v>11</v>
      </c>
      <c r="L48" s="48" t="s">
        <v>12</v>
      </c>
      <c r="M48" s="48" t="s">
        <v>35</v>
      </c>
      <c r="N48" s="48" t="s">
        <v>36</v>
      </c>
      <c r="O48" s="48" t="s">
        <v>37</v>
      </c>
      <c r="P48" s="51" t="s">
        <v>53</v>
      </c>
      <c r="Q48" s="51" t="s">
        <v>54</v>
      </c>
      <c r="R48" s="58" t="s">
        <v>86</v>
      </c>
      <c r="S48" s="58" t="s">
        <v>87</v>
      </c>
      <c r="T48" s="58" t="s">
        <v>88</v>
      </c>
      <c r="U48" s="37"/>
      <c r="V48" s="37"/>
      <c r="W48" s="37"/>
      <c r="X48" s="37"/>
      <c r="Y48" s="37"/>
      <c r="Z48" s="37"/>
      <c r="AA48" s="37"/>
      <c r="AB48" s="37"/>
    </row>
    <row r="49" spans="1:28" x14ac:dyDescent="0.3">
      <c r="A49" s="24" t="s">
        <v>38</v>
      </c>
      <c r="B49" s="24">
        <v>0</v>
      </c>
      <c r="C49" s="24">
        <v>2.10680313119802E-2</v>
      </c>
      <c r="D49" s="24">
        <v>5.3427721956768898E-2</v>
      </c>
      <c r="E49" s="24">
        <v>8.3758536145389098E-2</v>
      </c>
      <c r="F49" s="24">
        <v>0.14825503993056499</v>
      </c>
      <c r="G49" s="24">
        <v>0</v>
      </c>
      <c r="H49" s="24">
        <v>0</v>
      </c>
      <c r="I49" s="24">
        <v>5.2965987512716202E-2</v>
      </c>
      <c r="J49" s="24">
        <v>0</v>
      </c>
      <c r="K49" s="24">
        <v>0.19706849601807</v>
      </c>
      <c r="L49" s="24">
        <f>1-SUM(B49:K49)</f>
        <v>0.44345618712451101</v>
      </c>
      <c r="M49" s="25">
        <f>SUMPRODUCT($B49:$L49,$B$2:$L$2)</f>
        <v>0.127594497988719</v>
      </c>
      <c r="N49" s="25" cm="1">
        <f t="array" ref="N49">SQRT(MMULT(MMULT(($B49:$L49*$B$3:$L$3),($B$11:$L$21)),TRANSPOSE($B49:$L49*$B$3:$L$3)))</f>
        <v>0.15064850920911099</v>
      </c>
      <c r="O49" s="24">
        <f>M49/N49</f>
        <v>0.84696820870367096</v>
      </c>
      <c r="P49" s="52">
        <v>0.20000000298023199</v>
      </c>
      <c r="Q49" s="53">
        <v>0.20999999344348899</v>
      </c>
      <c r="R49" s="25">
        <v>0.28135822063711102</v>
      </c>
      <c r="S49" s="25">
        <v>5.3649821180731902E-2</v>
      </c>
      <c r="T49" s="25">
        <v>0.63121273531903499</v>
      </c>
      <c r="U49" s="25"/>
      <c r="V49" s="25"/>
      <c r="W49" s="25"/>
      <c r="X49" s="25"/>
      <c r="Y49" s="25"/>
      <c r="Z49" s="25"/>
      <c r="AA49" s="25"/>
      <c r="AB49" s="25"/>
    </row>
    <row r="50" spans="1:28" x14ac:dyDescent="0.3">
      <c r="A50" s="37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</row>
    <row r="51" spans="1:28" x14ac:dyDescent="0.3">
      <c r="A51" s="29" t="s">
        <v>89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</row>
    <row r="52" spans="1:28" x14ac:dyDescent="0.3">
      <c r="A52" s="24" t="s">
        <v>32</v>
      </c>
      <c r="B52" s="39" t="s">
        <v>2</v>
      </c>
      <c r="C52" s="40" t="s">
        <v>3</v>
      </c>
      <c r="D52" s="35" t="s">
        <v>4</v>
      </c>
      <c r="E52" s="35" t="s">
        <v>5</v>
      </c>
      <c r="F52" s="35" t="s">
        <v>6</v>
      </c>
      <c r="G52" s="35" t="s">
        <v>7</v>
      </c>
      <c r="H52" s="35" t="s">
        <v>8</v>
      </c>
      <c r="I52" s="35" t="s">
        <v>9</v>
      </c>
      <c r="J52" s="35" t="s">
        <v>10</v>
      </c>
      <c r="K52" s="35" t="s">
        <v>11</v>
      </c>
      <c r="L52" s="48" t="s">
        <v>12</v>
      </c>
      <c r="M52" s="48" t="s">
        <v>35</v>
      </c>
      <c r="N52" s="48" t="s">
        <v>36</v>
      </c>
      <c r="O52" s="48" t="s">
        <v>37</v>
      </c>
      <c r="P52" s="51" t="s">
        <v>53</v>
      </c>
      <c r="Q52" s="51" t="s">
        <v>54</v>
      </c>
    </row>
    <row r="53" spans="1:28" x14ac:dyDescent="0.3">
      <c r="A53" s="24" t="s">
        <v>38</v>
      </c>
      <c r="B53" s="24">
        <v>0</v>
      </c>
      <c r="C53" s="24">
        <v>2.40550153976332E-2</v>
      </c>
      <c r="D53" s="24">
        <v>4.8157500415310202E-2</v>
      </c>
      <c r="E53" s="24">
        <v>0.115691263268092</v>
      </c>
      <c r="F53" s="24">
        <v>0.16165553538843999</v>
      </c>
      <c r="G53" s="24">
        <v>0.13019284400905201</v>
      </c>
      <c r="H53" s="24">
        <v>-0.326599681861795</v>
      </c>
      <c r="I53" s="24">
        <v>0.133019912746209</v>
      </c>
      <c r="J53" s="24">
        <v>-8.9469339425687199E-3</v>
      </c>
      <c r="K53" s="24">
        <v>0.21688360790265199</v>
      </c>
      <c r="L53" s="24">
        <f>1-SUM(B53:K53)</f>
        <v>0.50589093667697504</v>
      </c>
      <c r="M53" s="25">
        <f>SUMPRODUCT($B53:$L53,$B$2:$L$2)</f>
        <v>0.143829820724754</v>
      </c>
      <c r="N53" s="25" cm="1">
        <f t="array" ref="N53">SQRT(MMULT(MMULT(($B53:$L53*$B$3:$L$3),($B$11:$L$21)),TRANSPOSE($B53:$L53*$B$3:$L$3)))</f>
        <v>0.16536570769142001</v>
      </c>
      <c r="O53" s="24">
        <f>M53/N53</f>
        <v>0.86976812020269501</v>
      </c>
      <c r="P53" s="52">
        <v>0.2</v>
      </c>
      <c r="Q53" s="53">
        <v>0.28999999999999998</v>
      </c>
    </row>
    <row r="58" spans="1:28" x14ac:dyDescent="0.3">
      <c r="O58" s="54"/>
    </row>
    <row r="68" spans="2:61" x14ac:dyDescent="0.3">
      <c r="AL68" s="24"/>
      <c r="AM68" s="24"/>
    </row>
    <row r="69" spans="2:61" x14ac:dyDescent="0.3">
      <c r="B69" s="24"/>
      <c r="C69" s="27" t="s">
        <v>90</v>
      </c>
      <c r="D69" s="24"/>
      <c r="E69" s="24"/>
      <c r="F69" s="24"/>
      <c r="G69" s="27" t="s">
        <v>91</v>
      </c>
      <c r="H69" s="24"/>
      <c r="I69" s="24"/>
      <c r="J69" s="25"/>
      <c r="K69" s="27" t="s">
        <v>92</v>
      </c>
      <c r="L69" s="24"/>
      <c r="M69" s="24"/>
      <c r="N69" s="24"/>
      <c r="O69" s="29" t="s">
        <v>93</v>
      </c>
      <c r="P69" s="24"/>
      <c r="S69" s="29" t="s">
        <v>94</v>
      </c>
      <c r="T69" s="24"/>
      <c r="U69" s="24"/>
      <c r="V69" s="24"/>
      <c r="W69" s="29" t="s">
        <v>95</v>
      </c>
      <c r="X69" s="24"/>
      <c r="AA69" s="30" t="s">
        <v>96</v>
      </c>
      <c r="AE69" s="30" t="s">
        <v>97</v>
      </c>
      <c r="AF69" s="24"/>
      <c r="AI69" s="30" t="s">
        <v>98</v>
      </c>
      <c r="AJ69" s="24"/>
      <c r="AM69" s="31" t="s">
        <v>99</v>
      </c>
      <c r="AN69" s="24"/>
      <c r="AQ69" s="31" t="s">
        <v>100</v>
      </c>
      <c r="AR69" s="24"/>
      <c r="AS69" s="24"/>
      <c r="AU69" s="31" t="s">
        <v>101</v>
      </c>
      <c r="AV69" s="24"/>
      <c r="AY69" s="32" t="s">
        <v>102</v>
      </c>
      <c r="AZ69" s="24"/>
      <c r="BA69" s="24"/>
      <c r="BB69" s="24"/>
      <c r="BC69" s="32" t="s">
        <v>103</v>
      </c>
      <c r="BD69" s="24"/>
      <c r="BE69" s="24"/>
      <c r="BF69" s="24"/>
      <c r="BG69" s="32" t="s">
        <v>104</v>
      </c>
      <c r="BH69" s="24"/>
      <c r="BI69" s="24"/>
    </row>
    <row r="70" spans="2:61" x14ac:dyDescent="0.3">
      <c r="C70" s="25" t="s">
        <v>57</v>
      </c>
      <c r="D70" s="13" t="s">
        <v>65</v>
      </c>
      <c r="G70" s="13" t="s">
        <v>57</v>
      </c>
      <c r="H70" s="13" t="s">
        <v>65</v>
      </c>
      <c r="K70" s="13" t="s">
        <v>57</v>
      </c>
      <c r="L70" s="13" t="s">
        <v>65</v>
      </c>
      <c r="O70" s="13" t="s">
        <v>57</v>
      </c>
      <c r="P70" s="13" t="s">
        <v>65</v>
      </c>
      <c r="S70" s="13" t="s">
        <v>57</v>
      </c>
      <c r="T70" s="13" t="s">
        <v>65</v>
      </c>
      <c r="U70" s="13"/>
      <c r="V70" s="13"/>
      <c r="W70" s="13" t="s">
        <v>57</v>
      </c>
      <c r="X70" s="63" t="s">
        <v>58</v>
      </c>
      <c r="AA70" s="13" t="s">
        <v>57</v>
      </c>
      <c r="AB70" s="13" t="s">
        <v>65</v>
      </c>
      <c r="AE70" s="13" t="s">
        <v>57</v>
      </c>
      <c r="AF70" s="13" t="s">
        <v>65</v>
      </c>
      <c r="AI70" s="24" t="s">
        <v>57</v>
      </c>
      <c r="AJ70" s="24" t="s">
        <v>65</v>
      </c>
      <c r="AM70" s="24" t="s">
        <v>57</v>
      </c>
      <c r="AN70" s="24" t="s">
        <v>65</v>
      </c>
      <c r="AQ70" s="24" t="s">
        <v>57</v>
      </c>
      <c r="AR70" s="24" t="s">
        <v>65</v>
      </c>
      <c r="AS70" s="24"/>
      <c r="AU70" s="24" t="s">
        <v>57</v>
      </c>
      <c r="AV70" s="24" t="s">
        <v>65</v>
      </c>
      <c r="AY70" s="24" t="s">
        <v>57</v>
      </c>
      <c r="AZ70" s="24" t="s">
        <v>65</v>
      </c>
      <c r="BA70" s="24"/>
      <c r="BB70" s="24"/>
      <c r="BC70" s="24" t="s">
        <v>57</v>
      </c>
      <c r="BD70" s="24" t="s">
        <v>65</v>
      </c>
      <c r="BE70" s="24"/>
      <c r="BF70" s="24"/>
      <c r="BG70" s="24" t="s">
        <v>57</v>
      </c>
      <c r="BH70" s="24" t="s">
        <v>65</v>
      </c>
      <c r="BI70" s="24"/>
    </row>
    <row r="71" spans="2:61" x14ac:dyDescent="0.3">
      <c r="C71" s="28">
        <v>-0.40000000596046398</v>
      </c>
      <c r="D71" s="28">
        <v>0.66422920226681803</v>
      </c>
      <c r="G71" s="25">
        <v>7.74887529167987E-2</v>
      </c>
      <c r="H71" s="25">
        <v>0.12300000462706299</v>
      </c>
      <c r="K71" s="28">
        <v>6.7119385655156294E-2</v>
      </c>
      <c r="L71" s="28">
        <v>0.123000003396195</v>
      </c>
      <c r="O71" s="28">
        <v>-0.40000000788923501</v>
      </c>
      <c r="P71" s="28">
        <v>0.85116211518552398</v>
      </c>
      <c r="S71" s="28">
        <v>8.7520161596607901E-2</v>
      </c>
      <c r="T71" s="28">
        <v>0.124999999999927</v>
      </c>
      <c r="U71" s="28"/>
      <c r="V71" s="28"/>
      <c r="W71" s="28">
        <v>7.5726313681646298E-2</v>
      </c>
      <c r="X71" s="28">
        <v>0.125000004996382</v>
      </c>
      <c r="AA71" s="28">
        <v>5.3999999613176398E-2</v>
      </c>
      <c r="AB71" s="28">
        <v>0.20444575721889299</v>
      </c>
      <c r="AE71" s="13">
        <v>8.02538264804952E-2</v>
      </c>
      <c r="AF71" s="13">
        <v>0.123984135820791</v>
      </c>
      <c r="AI71" s="13">
        <v>8.02538264804952E-2</v>
      </c>
      <c r="AJ71" s="13">
        <v>0.123984135820791</v>
      </c>
      <c r="AM71" s="28">
        <v>-0.31000000243748999</v>
      </c>
      <c r="AN71" s="28">
        <v>0.86538461539103595</v>
      </c>
      <c r="AQ71" s="28">
        <v>7.7254308947041203E-2</v>
      </c>
      <c r="AR71" s="28">
        <v>0.12300000462746501</v>
      </c>
      <c r="AS71" s="28"/>
      <c r="AU71" s="28">
        <v>6.7677729871084294E-2</v>
      </c>
      <c r="AV71" s="28">
        <v>0.12300000462746501</v>
      </c>
      <c r="AY71" s="25">
        <v>-2.5000000000239699E-2</v>
      </c>
      <c r="AZ71" s="25">
        <v>0.28490283617531498</v>
      </c>
      <c r="BA71" s="24"/>
      <c r="BB71" s="24"/>
      <c r="BC71" s="28">
        <v>8.8937483870848405E-2</v>
      </c>
      <c r="BD71" s="28">
        <v>0.12500000153412999</v>
      </c>
      <c r="BE71" s="24"/>
      <c r="BF71" s="24"/>
      <c r="BG71" s="25">
        <v>6.0528192587959398E-2</v>
      </c>
      <c r="BH71" s="25">
        <v>0.12500000199995401</v>
      </c>
      <c r="BI71" s="24"/>
    </row>
    <row r="72" spans="2:61" x14ac:dyDescent="0.3">
      <c r="C72" s="28">
        <v>-0.395000010728836</v>
      </c>
      <c r="D72" s="28">
        <v>0.65743911920638498</v>
      </c>
      <c r="G72" s="25">
        <v>9.8468883345431593E-2</v>
      </c>
      <c r="H72" s="25">
        <v>0.12800000726104799</v>
      </c>
      <c r="K72" s="28">
        <v>4.6161736207037E-2</v>
      </c>
      <c r="L72" s="28">
        <v>0.12800000729477301</v>
      </c>
      <c r="O72" s="28">
        <v>-0.395000012661125</v>
      </c>
      <c r="P72" s="28">
        <v>0.84251598622721602</v>
      </c>
      <c r="S72" s="28">
        <v>0.102882015305804</v>
      </c>
      <c r="T72" s="28">
        <v>0.129999996356742</v>
      </c>
      <c r="U72" s="28"/>
      <c r="V72" s="28"/>
      <c r="W72" s="28">
        <v>6.0364489349043197E-2</v>
      </c>
      <c r="X72" s="28">
        <v>0.13000000014784299</v>
      </c>
      <c r="AA72" s="28">
        <v>5.9000000207888002E-2</v>
      </c>
      <c r="AB72" s="28">
        <v>0.16610113269746701</v>
      </c>
      <c r="AE72" s="28">
        <v>9.7916793624573006E-2</v>
      </c>
      <c r="AF72" s="28">
        <v>0.12779000526040299</v>
      </c>
      <c r="AI72" s="28">
        <v>6.9648755918714E-2</v>
      </c>
      <c r="AJ72" s="28">
        <v>0.12779000801300699</v>
      </c>
      <c r="AM72" s="28">
        <v>-0.30500000755814199</v>
      </c>
      <c r="AN72" s="28">
        <v>0.83189051420197901</v>
      </c>
      <c r="AQ72" s="28">
        <v>9.8468883066890403E-2</v>
      </c>
      <c r="AR72" s="28">
        <v>0.128000007283121</v>
      </c>
      <c r="AS72" s="28"/>
      <c r="AU72" s="28">
        <v>4.6161736107453902E-2</v>
      </c>
      <c r="AV72" s="28">
        <v>0.12800000730785499</v>
      </c>
      <c r="AY72" s="25">
        <v>-1.99999999993558E-2</v>
      </c>
      <c r="AZ72" s="25">
        <v>0.267061361167792</v>
      </c>
      <c r="BA72" s="24"/>
      <c r="BB72" s="24"/>
      <c r="BC72" s="28">
        <v>0.103204493790229</v>
      </c>
      <c r="BD72" s="28">
        <v>0.129999996680045</v>
      </c>
      <c r="BE72" s="24"/>
      <c r="BF72" s="24"/>
      <c r="BG72" s="25">
        <v>5.3547492005167702E-2</v>
      </c>
      <c r="BH72" s="25">
        <v>0.12550000108984599</v>
      </c>
      <c r="BI72" s="24"/>
    </row>
    <row r="73" spans="2:61" x14ac:dyDescent="0.3">
      <c r="C73" s="28">
        <v>-0.39000001549720797</v>
      </c>
      <c r="D73" s="28">
        <v>0.65065156641831801</v>
      </c>
      <c r="G73" s="25">
        <v>0.109269269939637</v>
      </c>
      <c r="H73" s="25">
        <v>0.13300000247519</v>
      </c>
      <c r="K73" s="28">
        <v>3.5339699131985002E-2</v>
      </c>
      <c r="L73" s="28">
        <v>0.133000002527628</v>
      </c>
      <c r="O73" s="28">
        <v>-0.39000001739047102</v>
      </c>
      <c r="P73" s="28">
        <v>0.83387184014561599</v>
      </c>
      <c r="S73" s="28">
        <v>0.11136947982651001</v>
      </c>
      <c r="T73" s="28">
        <v>0.13499999170794999</v>
      </c>
      <c r="U73" s="28"/>
      <c r="V73" s="28"/>
      <c r="W73" s="28">
        <v>5.1866644835292901E-2</v>
      </c>
      <c r="X73" s="28">
        <v>0.13499999533009999</v>
      </c>
      <c r="AA73" s="28">
        <v>6.4000002668585201E-2</v>
      </c>
      <c r="AB73" s="28">
        <v>0.14262133505834201</v>
      </c>
      <c r="AE73" s="28">
        <v>0.10790789202880301</v>
      </c>
      <c r="AF73" s="28">
        <v>0.132790000481807</v>
      </c>
      <c r="AI73" s="28">
        <v>6.7181145369903994E-2</v>
      </c>
      <c r="AJ73" s="28">
        <v>0.13279000311308001</v>
      </c>
      <c r="AM73" s="28">
        <v>-0.30000001251700398</v>
      </c>
      <c r="AN73" s="28">
        <v>0.80518942134127103</v>
      </c>
      <c r="AQ73" s="28">
        <v>0.10929092038247</v>
      </c>
      <c r="AR73" s="28">
        <v>0.133000002521317</v>
      </c>
      <c r="AS73" s="28"/>
      <c r="AU73" s="28">
        <v>3.5339699200008699E-2</v>
      </c>
      <c r="AV73" s="28">
        <v>0.13300000250618499</v>
      </c>
      <c r="AY73" s="25">
        <v>-1.49999996650626E-2</v>
      </c>
      <c r="AZ73" s="25">
        <v>0.25174572817039498</v>
      </c>
      <c r="BA73" s="24"/>
      <c r="BB73" s="24"/>
      <c r="BC73" s="28">
        <v>0.112908417280715</v>
      </c>
      <c r="BD73" s="28">
        <v>0.13500000667860601</v>
      </c>
      <c r="BE73" s="24"/>
      <c r="BF73" s="24"/>
      <c r="BG73" s="25">
        <v>4.7473218100951599E-2</v>
      </c>
      <c r="BH73" s="25">
        <v>0.127500000865854</v>
      </c>
      <c r="BI73" s="24"/>
    </row>
    <row r="74" spans="2:61" x14ac:dyDescent="0.3">
      <c r="C74" s="28">
        <v>-0.385000020265579</v>
      </c>
      <c r="D74" s="28">
        <v>0.64386662986240595</v>
      </c>
      <c r="G74" s="25">
        <v>0.117884572331498</v>
      </c>
      <c r="H74" s="25">
        <v>0.13799999665127699</v>
      </c>
      <c r="K74" s="28">
        <v>2.6751299545963302E-2</v>
      </c>
      <c r="L74" s="28">
        <v>0.13799999772511801</v>
      </c>
      <c r="O74" s="28">
        <v>-0.38500002038262299</v>
      </c>
      <c r="P74" s="28">
        <v>0.82522973632529695</v>
      </c>
      <c r="S74" s="28">
        <v>0.118165513173686</v>
      </c>
      <c r="T74" s="28">
        <v>0.14000000178205199</v>
      </c>
      <c r="U74" s="28"/>
      <c r="V74" s="28"/>
      <c r="W74" s="28">
        <v>4.5080995722539298E-2</v>
      </c>
      <c r="X74" s="28">
        <v>0.14000000240975299</v>
      </c>
      <c r="AA74" s="28">
        <v>6.8999997314695305E-2</v>
      </c>
      <c r="AB74" s="28">
        <v>0.12886188528637099</v>
      </c>
      <c r="AE74" s="28">
        <v>0.11480850319654599</v>
      </c>
      <c r="AF74" s="28">
        <v>0.13778999569682199</v>
      </c>
      <c r="AI74" s="28">
        <v>6.54230572130617E-2</v>
      </c>
      <c r="AJ74" s="28">
        <v>0.13778999775359699</v>
      </c>
      <c r="AM74" s="28">
        <v>-0.29500001672503401</v>
      </c>
      <c r="AN74" s="28">
        <v>0.78611226412534896</v>
      </c>
      <c r="AQ74" s="28">
        <v>0.117884574112166</v>
      </c>
      <c r="AR74" s="28">
        <v>0.13799999777254601</v>
      </c>
      <c r="AS74" s="28"/>
      <c r="AU74" s="28">
        <v>2.6746045708872401E-2</v>
      </c>
      <c r="AV74" s="28">
        <v>0.13799999772019</v>
      </c>
      <c r="AY74" s="25">
        <v>-9.9999997767861795E-3</v>
      </c>
      <c r="AZ74" s="25">
        <v>0.236222852220834</v>
      </c>
      <c r="BA74" s="24"/>
      <c r="BB74" s="24"/>
      <c r="BC74" s="28">
        <v>0.12097363680003401</v>
      </c>
      <c r="BD74" s="28">
        <v>0.14000000212083299</v>
      </c>
      <c r="BE74" s="24"/>
      <c r="BF74" s="24"/>
      <c r="BG74" s="25">
        <v>4.0287834134739797E-2</v>
      </c>
      <c r="BH74" s="25">
        <v>0.13100000123956601</v>
      </c>
      <c r="BI74" s="24"/>
    </row>
    <row r="75" spans="2:61" x14ac:dyDescent="0.3">
      <c r="C75" s="28">
        <v>-0.37999999523162797</v>
      </c>
      <c r="D75" s="28">
        <v>0.63708435078870695</v>
      </c>
      <c r="G75" s="25">
        <v>0.12534452586412401</v>
      </c>
      <c r="H75" s="25">
        <v>0.14300000770097099</v>
      </c>
      <c r="K75" s="28">
        <v>1.9286093126311799E-2</v>
      </c>
      <c r="L75" s="28">
        <v>0.14300000786813</v>
      </c>
      <c r="O75" s="28">
        <v>-0.37999999636208798</v>
      </c>
      <c r="P75" s="28">
        <v>0.81658969603394904</v>
      </c>
      <c r="S75" s="28">
        <v>0.12406822811016199</v>
      </c>
      <c r="T75" s="28">
        <v>0.144999997055545</v>
      </c>
      <c r="U75" s="28"/>
      <c r="V75" s="28"/>
      <c r="W75" s="28">
        <v>3.9680341867630503E-2</v>
      </c>
      <c r="X75" s="28">
        <v>0.145000000812262</v>
      </c>
      <c r="AA75" s="28">
        <v>7.4000000730443896E-2</v>
      </c>
      <c r="AB75" s="28">
        <v>0.124662586003669</v>
      </c>
      <c r="AE75" s="28">
        <v>0.120314233406756</v>
      </c>
      <c r="AF75" s="28">
        <v>0.14279000524081101</v>
      </c>
      <c r="AI75" s="28">
        <v>6.3953939669489202E-2</v>
      </c>
      <c r="AJ75" s="28">
        <v>0.14279000611120801</v>
      </c>
      <c r="AM75" s="28">
        <v>-0.29000002180728901</v>
      </c>
      <c r="AN75" s="28">
        <v>0.77136607306241001</v>
      </c>
      <c r="AQ75" s="28">
        <v>0.12534452557009201</v>
      </c>
      <c r="AR75" s="28">
        <v>0.143000007900347</v>
      </c>
      <c r="AS75" s="28"/>
      <c r="AU75" s="28">
        <v>1.92860931421012E-2</v>
      </c>
      <c r="AV75" s="28">
        <v>0.14300000778760399</v>
      </c>
      <c r="AY75" s="25">
        <v>-4.9999998884149299E-3</v>
      </c>
      <c r="AZ75" s="25">
        <v>0.221360630347715</v>
      </c>
      <c r="BA75" s="24"/>
      <c r="BB75" s="24"/>
      <c r="BC75" s="28">
        <v>0.128115317338727</v>
      </c>
      <c r="BD75" s="28">
        <v>0.14499999725592599</v>
      </c>
      <c r="BE75" s="24"/>
      <c r="BF75" s="24"/>
      <c r="BG75" s="25">
        <v>3.5460709757946601E-2</v>
      </c>
      <c r="BH75" s="25">
        <v>0.135000007346223</v>
      </c>
      <c r="BI75" s="24"/>
    </row>
    <row r="76" spans="2:61" x14ac:dyDescent="0.3">
      <c r="C76" s="28">
        <v>-0.375</v>
      </c>
      <c r="D76" s="28">
        <v>0.63030489675460799</v>
      </c>
      <c r="G76" s="25">
        <v>0.13209667241551001</v>
      </c>
      <c r="H76" s="25">
        <v>0.14800000289547199</v>
      </c>
      <c r="K76" s="28">
        <v>1.2533947030069799E-2</v>
      </c>
      <c r="L76" s="28">
        <v>0.14800000290211601</v>
      </c>
      <c r="O76" s="28">
        <v>-0.37500000078816598</v>
      </c>
      <c r="P76" s="28">
        <v>0.80795188280216601</v>
      </c>
      <c r="S76" s="28">
        <v>0.12941628916810499</v>
      </c>
      <c r="T76" s="28">
        <v>0.149999992222524</v>
      </c>
      <c r="U76" s="28"/>
      <c r="V76" s="28"/>
      <c r="W76" s="28">
        <v>3.3830217120016402E-2</v>
      </c>
      <c r="X76" s="28">
        <v>0.14999999517694701</v>
      </c>
      <c r="AA76" s="28">
        <v>7.9000003523792897E-2</v>
      </c>
      <c r="AB76" s="28">
        <v>0.12401147828017201</v>
      </c>
      <c r="AE76" s="28">
        <v>0.12509094347645899</v>
      </c>
      <c r="AF76" s="28">
        <v>0.14778999984330399</v>
      </c>
      <c r="AI76" s="28">
        <v>6.2687603547806406E-2</v>
      </c>
      <c r="AJ76" s="28">
        <v>0.147790001731953</v>
      </c>
      <c r="AM76" s="28">
        <v>-0.284999996370012</v>
      </c>
      <c r="AN76" s="28">
        <v>0.75675092362018304</v>
      </c>
      <c r="AQ76" s="28">
        <v>0.13209667135056899</v>
      </c>
      <c r="AR76" s="28">
        <v>0.148000001906472</v>
      </c>
      <c r="AS76" s="28"/>
      <c r="AU76" s="28">
        <v>1.2627830402772501E-2</v>
      </c>
      <c r="AV76" s="28">
        <v>0.148000003038151</v>
      </c>
      <c r="AY76" s="25">
        <v>1.21838303335231E-14</v>
      </c>
      <c r="AZ76" s="25">
        <v>0.20650396237825999</v>
      </c>
      <c r="BA76" s="24"/>
      <c r="BB76" s="24"/>
      <c r="BC76" s="28">
        <v>0.134535625277141</v>
      </c>
      <c r="BD76" s="28">
        <v>0.15000000741466499</v>
      </c>
      <c r="BE76" s="24"/>
      <c r="BF76" s="24"/>
      <c r="BG76" s="25">
        <v>3.0883852211075299E-2</v>
      </c>
      <c r="BH76" s="25">
        <v>0.14000000255507</v>
      </c>
      <c r="BI76" s="24"/>
    </row>
    <row r="77" spans="2:61" x14ac:dyDescent="0.3">
      <c r="C77" s="28">
        <v>-0.37000000476837203</v>
      </c>
      <c r="D77" s="28">
        <v>0.62352831804775199</v>
      </c>
      <c r="G77" s="25">
        <v>0.138358481056298</v>
      </c>
      <c r="H77" s="25">
        <v>0.152999997567279</v>
      </c>
      <c r="K77" s="28">
        <v>6.2721378931460299E-3</v>
      </c>
      <c r="L77" s="28">
        <v>0.152999998167162</v>
      </c>
      <c r="O77" s="28">
        <v>-0.370000005455771</v>
      </c>
      <c r="P77" s="28">
        <v>0.79931631849159701</v>
      </c>
      <c r="S77" s="28">
        <v>0.133904961763646</v>
      </c>
      <c r="T77" s="28">
        <v>0.15500000242311901</v>
      </c>
      <c r="U77" s="28"/>
      <c r="V77" s="28"/>
      <c r="W77" s="28">
        <v>2.8867841082315E-2</v>
      </c>
      <c r="X77" s="28">
        <v>0.15500000596702501</v>
      </c>
      <c r="AA77" s="28">
        <v>8.3999998752692304E-2</v>
      </c>
      <c r="AB77" s="28">
        <v>0.124178730237877</v>
      </c>
      <c r="AE77" s="28">
        <v>0.12936753279028201</v>
      </c>
      <c r="AF77" s="28">
        <v>0.15278999507646099</v>
      </c>
      <c r="AI77" s="28">
        <v>6.1560782605215303E-2</v>
      </c>
      <c r="AJ77" s="28">
        <v>0.152789996563822</v>
      </c>
      <c r="AM77" s="28">
        <v>-0.280000001087511</v>
      </c>
      <c r="AN77" s="28">
        <v>0.74221823489806205</v>
      </c>
      <c r="AQ77" s="28">
        <v>0.13835848210075199</v>
      </c>
      <c r="AR77" s="28">
        <v>0.152999998335727</v>
      </c>
      <c r="AS77" s="28"/>
      <c r="AU77" s="28">
        <v>6.7468908847647399E-3</v>
      </c>
      <c r="AV77" s="28">
        <v>0.15299999793985899</v>
      </c>
      <c r="AY77" s="25">
        <v>4.99999993824127E-3</v>
      </c>
      <c r="AZ77" s="25">
        <v>0.19291510704290801</v>
      </c>
      <c r="BA77" s="24"/>
      <c r="BB77" s="24"/>
      <c r="BC77" s="28">
        <v>0.14000207268885601</v>
      </c>
      <c r="BD77" s="28">
        <v>0.15500000272836201</v>
      </c>
      <c r="BE77" s="24"/>
      <c r="BF77" s="24"/>
      <c r="BG77" s="25">
        <v>2.7226910654896099E-2</v>
      </c>
      <c r="BH77" s="25">
        <v>0.14499999588103599</v>
      </c>
      <c r="BI77" s="24"/>
    </row>
    <row r="78" spans="2:61" x14ac:dyDescent="0.3">
      <c r="C78" s="28">
        <v>-0.365000009536743</v>
      </c>
      <c r="D78" s="28">
        <v>0.61675471009271798</v>
      </c>
      <c r="G78" s="25">
        <v>0.144258120202094</v>
      </c>
      <c r="H78" s="25">
        <v>0.158000008300198</v>
      </c>
      <c r="K78" s="28">
        <v>3.7249979696624098E-4</v>
      </c>
      <c r="L78" s="28">
        <v>0.15800000813512199</v>
      </c>
      <c r="O78" s="28">
        <v>-0.36500001111368702</v>
      </c>
      <c r="P78" s="28">
        <v>0.79068307806674598</v>
      </c>
      <c r="S78" s="28">
        <v>0.13905539046936999</v>
      </c>
      <c r="T78" s="28">
        <v>0.159999997579757</v>
      </c>
      <c r="U78" s="28"/>
      <c r="V78" s="28"/>
      <c r="W78" s="28">
        <v>2.41911154996725E-2</v>
      </c>
      <c r="X78" s="28">
        <v>0.160000001168143</v>
      </c>
      <c r="AA78" s="28">
        <v>8.9000001326939707E-2</v>
      </c>
      <c r="AB78" s="28">
        <v>0.12502519822127101</v>
      </c>
      <c r="AE78" s="28">
        <v>0.133242341765444</v>
      </c>
      <c r="AF78" s="28">
        <v>0.15779000642947499</v>
      </c>
      <c r="AI78" s="28">
        <v>6.0526937863202401E-2</v>
      </c>
      <c r="AJ78" s="28">
        <v>0.157790007331128</v>
      </c>
      <c r="AM78" s="28">
        <v>-0.27500000608411201</v>
      </c>
      <c r="AN78" s="28">
        <v>0.72777024324906403</v>
      </c>
      <c r="AQ78" s="28">
        <v>0.144258119381422</v>
      </c>
      <c r="AR78" s="28">
        <v>0.15800000758080701</v>
      </c>
      <c r="AS78" s="28"/>
      <c r="AU78" s="28">
        <v>1.3896031768865799E-3</v>
      </c>
      <c r="AV78" s="28">
        <v>0.15800000824304</v>
      </c>
      <c r="AY78" s="25">
        <v>9.9999997641495395E-3</v>
      </c>
      <c r="AZ78" s="25">
        <v>0.18032572149019899</v>
      </c>
      <c r="BA78" s="24"/>
      <c r="BB78" s="24"/>
      <c r="BC78" s="28">
        <v>0.14484688554557201</v>
      </c>
      <c r="BD78" s="28">
        <v>0.159999997886977</v>
      </c>
      <c r="BE78" s="24"/>
      <c r="BF78" s="24"/>
      <c r="BG78" s="25">
        <v>2.4140655857167501E-2</v>
      </c>
      <c r="BH78" s="25">
        <v>0.150000001115215</v>
      </c>
      <c r="BI78" s="24"/>
    </row>
    <row r="79" spans="2:61" x14ac:dyDescent="0.3">
      <c r="C79" s="28">
        <v>-0.36000001430511502</v>
      </c>
      <c r="D79" s="28">
        <v>0.60998417138443195</v>
      </c>
      <c r="G79" s="25">
        <v>0.14987824294690899</v>
      </c>
      <c r="H79" s="25">
        <v>0.163000003048035</v>
      </c>
      <c r="K79" s="28">
        <v>-5.2476235325534899E-3</v>
      </c>
      <c r="L79" s="28">
        <v>0.16300000350365301</v>
      </c>
      <c r="O79" s="28">
        <v>-0.36000001577732799</v>
      </c>
      <c r="P79" s="28">
        <v>0.78205223500592402</v>
      </c>
      <c r="S79" s="28">
        <v>0.14351126971681299</v>
      </c>
      <c r="T79" s="28">
        <v>0.16499999285646699</v>
      </c>
      <c r="U79" s="28"/>
      <c r="V79" s="28"/>
      <c r="W79" s="28">
        <v>1.9735237059258299E-2</v>
      </c>
      <c r="X79" s="28">
        <v>0.16499999573038099</v>
      </c>
      <c r="AA79" s="28">
        <v>9.3999996621988893E-2</v>
      </c>
      <c r="AB79" s="28">
        <v>0.12640775976653601</v>
      </c>
      <c r="AE79" s="28">
        <v>0.13418090671726199</v>
      </c>
      <c r="AF79" s="28">
        <v>0.16279000168869001</v>
      </c>
      <c r="AI79" s="28">
        <v>5.9570686823937E-2</v>
      </c>
      <c r="AJ79" s="28">
        <v>0.16279000021683401</v>
      </c>
      <c r="AM79" s="28">
        <v>-0.27000001106357402</v>
      </c>
      <c r="AN79" s="28">
        <v>0.71341209300908803</v>
      </c>
      <c r="AQ79" s="28">
        <v>0.14987824271307801</v>
      </c>
      <c r="AR79" s="28">
        <v>0.16300000288466501</v>
      </c>
      <c r="AS79" s="28"/>
      <c r="AU79" s="28">
        <v>-3.5968214901735702E-3</v>
      </c>
      <c r="AV79" s="28">
        <v>0.16300000295654299</v>
      </c>
      <c r="AY79" s="25">
        <v>1.49999999996492E-2</v>
      </c>
      <c r="AZ79" s="25">
        <v>0.16842160323720501</v>
      </c>
      <c r="BA79" s="24"/>
      <c r="BB79" s="24"/>
      <c r="BC79" s="28">
        <v>0.149279730130991</v>
      </c>
      <c r="BD79" s="28">
        <v>0.16500000795356101</v>
      </c>
      <c r="BE79" s="24"/>
      <c r="BF79" s="24"/>
      <c r="BG79" s="25">
        <v>2.1521457750367502E-2</v>
      </c>
      <c r="BH79" s="25">
        <v>0.15500000014137699</v>
      </c>
      <c r="BI79" s="24"/>
    </row>
    <row r="80" spans="2:61" x14ac:dyDescent="0.3">
      <c r="C80" s="28">
        <v>-0.355000019073486</v>
      </c>
      <c r="D80" s="28">
        <v>0.60321680806836098</v>
      </c>
      <c r="G80" s="25">
        <v>0.15527569131684699</v>
      </c>
      <c r="H80" s="25">
        <v>0.16799999773472399</v>
      </c>
      <c r="K80" s="28">
        <v>-1.0645072552275399E-2</v>
      </c>
      <c r="L80" s="28">
        <v>0.16799999861876</v>
      </c>
      <c r="O80" s="28">
        <v>-0.35500002040972001</v>
      </c>
      <c r="P80" s="28">
        <v>0.77342387128816303</v>
      </c>
      <c r="S80" s="28">
        <v>0.14779094663744799</v>
      </c>
      <c r="T80" s="28">
        <v>0.17000000292615999</v>
      </c>
      <c r="U80" s="28"/>
      <c r="V80" s="28"/>
      <c r="W80" s="28">
        <v>1.54555591846312E-2</v>
      </c>
      <c r="X80" s="28">
        <v>0.17000000678500701</v>
      </c>
      <c r="AA80" s="28">
        <v>9.8999999277745707E-2</v>
      </c>
      <c r="AB80" s="28">
        <v>0.128224787270111</v>
      </c>
      <c r="AE80" s="28">
        <v>0.14021938316972399</v>
      </c>
      <c r="AF80" s="28">
        <v>0.16778999686201701</v>
      </c>
      <c r="AI80" s="28">
        <v>5.8724923214977499E-2</v>
      </c>
      <c r="AJ80" s="28">
        <v>0.16778999185392601</v>
      </c>
      <c r="AM80" s="28">
        <v>-0.26500001529620998</v>
      </c>
      <c r="AN80" s="28">
        <v>0.69914931796579904</v>
      </c>
      <c r="AQ80" s="28">
        <v>0.15527569163466101</v>
      </c>
      <c r="AR80" s="28">
        <v>0.167999998474544</v>
      </c>
      <c r="AS80" s="28"/>
      <c r="AU80" s="28">
        <v>-8.30515212697161E-3</v>
      </c>
      <c r="AV80" s="28">
        <v>0.16799999894624201</v>
      </c>
      <c r="AY80" s="25">
        <v>2.00000000000141E-2</v>
      </c>
      <c r="AZ80" s="25">
        <v>0.15791240451065999</v>
      </c>
      <c r="BA80" s="24"/>
      <c r="BB80" s="24"/>
      <c r="BC80" s="28">
        <v>0.15341646194456801</v>
      </c>
      <c r="BD80" s="28">
        <v>0.17000000329437401</v>
      </c>
      <c r="BE80" s="24"/>
      <c r="BF80" s="24"/>
      <c r="BG80" s="25">
        <v>1.88870305293137E-2</v>
      </c>
      <c r="BH80" s="25">
        <v>0.159999997033233</v>
      </c>
      <c r="BI80" s="24"/>
    </row>
    <row r="81" spans="3:61" x14ac:dyDescent="0.3">
      <c r="C81" s="28">
        <v>-0.34999999403953602</v>
      </c>
      <c r="D81" s="28">
        <v>0.59645268266056195</v>
      </c>
      <c r="G81" s="25">
        <v>0.16049138201115901</v>
      </c>
      <c r="H81" s="25">
        <v>0.17300000821293901</v>
      </c>
      <c r="K81" s="28">
        <v>-1.5860762426456201E-2</v>
      </c>
      <c r="L81" s="28">
        <v>0.173000008448529</v>
      </c>
      <c r="O81" s="28">
        <v>-0.349999995347134</v>
      </c>
      <c r="P81" s="28">
        <v>0.76479801966337302</v>
      </c>
      <c r="S81" s="28">
        <v>0.15192658457790201</v>
      </c>
      <c r="T81" s="28">
        <v>0.17499999798148599</v>
      </c>
      <c r="U81" s="28"/>
      <c r="V81" s="28"/>
      <c r="W81" s="28">
        <v>1.1319921374931E-2</v>
      </c>
      <c r="X81" s="28">
        <v>0.175000001883586</v>
      </c>
      <c r="AA81" s="28">
        <v>0.10400000181952899</v>
      </c>
      <c r="AB81" s="28">
        <v>0.13057220463548599</v>
      </c>
      <c r="AE81" s="28">
        <v>0.14344170852051299</v>
      </c>
      <c r="AF81" s="28">
        <v>0.172790006641724</v>
      </c>
      <c r="AI81" s="28">
        <v>5.79593437102753E-2</v>
      </c>
      <c r="AJ81" s="28">
        <v>0.17279000418335699</v>
      </c>
      <c r="AM81" s="28">
        <v>-0.26000001997318201</v>
      </c>
      <c r="AN81" s="28">
        <v>0.68498787945112305</v>
      </c>
      <c r="AQ81" s="28">
        <v>0.16049138312987701</v>
      </c>
      <c r="AR81" s="28">
        <v>0.17300000906424701</v>
      </c>
      <c r="AS81" s="28"/>
      <c r="AU81" s="28">
        <v>-1.2796472683543799E-2</v>
      </c>
      <c r="AV81" s="28">
        <v>0.173000008866177</v>
      </c>
      <c r="AY81" s="25">
        <v>2.5000000000002898E-2</v>
      </c>
      <c r="AZ81" s="25">
        <v>0.14854040083230699</v>
      </c>
      <c r="BA81" s="24"/>
      <c r="BB81" s="24"/>
      <c r="BC81" s="28">
        <v>0.15730359506689201</v>
      </c>
      <c r="BD81" s="28">
        <v>0.174999997358219</v>
      </c>
      <c r="BE81" s="24"/>
      <c r="BF81" s="24"/>
      <c r="BG81" s="25">
        <v>1.6499153099076399E-2</v>
      </c>
      <c r="BH81" s="25">
        <v>0.165000000627226</v>
      </c>
      <c r="BI81" s="24"/>
    </row>
    <row r="82" spans="3:61" x14ac:dyDescent="0.3">
      <c r="C82" s="28">
        <v>-0.34499999880790699</v>
      </c>
      <c r="D82" s="28">
        <v>0.58969198970747405</v>
      </c>
      <c r="G82" s="25">
        <v>0.16480817651150501</v>
      </c>
      <c r="H82" s="25">
        <v>0.17800000432236601</v>
      </c>
      <c r="K82" s="28">
        <v>-2.0925173080861999E-2</v>
      </c>
      <c r="L82" s="28">
        <v>0.17800000351981299</v>
      </c>
      <c r="O82" s="28">
        <v>-0.34500000012826698</v>
      </c>
      <c r="P82" s="28">
        <v>0.75617487056608501</v>
      </c>
      <c r="S82" s="28">
        <v>0.15594224420029101</v>
      </c>
      <c r="T82" s="28">
        <v>0.17999999344446899</v>
      </c>
      <c r="U82" s="28"/>
      <c r="V82" s="28"/>
      <c r="W82" s="28">
        <v>7.3042622862471204E-3</v>
      </c>
      <c r="X82" s="28">
        <v>0.17999999687762999</v>
      </c>
      <c r="AA82" s="28">
        <v>0.108999997035052</v>
      </c>
      <c r="AB82" s="28">
        <v>0.133485756845896</v>
      </c>
      <c r="AE82" s="28">
        <v>0.146481132195109</v>
      </c>
      <c r="AF82" s="28">
        <v>0.17779000153043001</v>
      </c>
      <c r="AI82" s="28">
        <v>5.7250089427921903E-2</v>
      </c>
      <c r="AJ82" s="28">
        <v>0.17779000068422601</v>
      </c>
      <c r="AM82" s="28">
        <v>-0.25499999520827699</v>
      </c>
      <c r="AN82" s="28">
        <v>0.67093304470874005</v>
      </c>
      <c r="AQ82" s="28">
        <v>0.165555793078833</v>
      </c>
      <c r="AR82" s="28">
        <v>0.178000004314875</v>
      </c>
      <c r="AS82" s="28"/>
      <c r="AU82" s="28">
        <v>-1.7113354782234701E-2</v>
      </c>
      <c r="AV82" s="28">
        <v>0.17800000360819801</v>
      </c>
      <c r="AY82" s="25">
        <v>3.0000000000061498E-2</v>
      </c>
      <c r="AZ82" s="25">
        <v>0.141111061755922</v>
      </c>
      <c r="BA82" s="24"/>
      <c r="BB82" s="24"/>
      <c r="BC82" s="28">
        <v>0.16097096164014599</v>
      </c>
      <c r="BD82" s="28">
        <v>0.180000007155384</v>
      </c>
      <c r="BE82" s="24"/>
      <c r="BF82" s="24"/>
      <c r="BG82" s="25">
        <v>1.42588590750783E-2</v>
      </c>
      <c r="BH82" s="25">
        <v>0.17000000000724799</v>
      </c>
      <c r="BI82" s="24"/>
    </row>
    <row r="83" spans="3:61" x14ac:dyDescent="0.3">
      <c r="C83" s="28">
        <v>-0.34000000357627902</v>
      </c>
      <c r="D83" s="28">
        <v>0.58293481082790599</v>
      </c>
      <c r="G83" s="25">
        <v>0.17049234980484801</v>
      </c>
      <c r="H83" s="25">
        <v>0.18299999873421099</v>
      </c>
      <c r="K83" s="28">
        <v>-2.5861730794099001E-2</v>
      </c>
      <c r="L83" s="28">
        <v>0.18299999919207899</v>
      </c>
      <c r="O83" s="28">
        <v>-0.34000000494414501</v>
      </c>
      <c r="P83" s="28">
        <v>0.74755446430342298</v>
      </c>
      <c r="S83" s="28">
        <v>0.159856414072508</v>
      </c>
      <c r="T83" s="28">
        <v>0.185000003490711</v>
      </c>
      <c r="U83" s="28"/>
      <c r="V83" s="28"/>
      <c r="W83" s="28">
        <v>3.3900920865523299E-3</v>
      </c>
      <c r="X83" s="28">
        <v>0.18500000730240501</v>
      </c>
      <c r="AA83" s="28">
        <v>0.113999999836408</v>
      </c>
      <c r="AB83" s="28">
        <v>0.137129747431077</v>
      </c>
      <c r="AE83" s="28">
        <v>0.14925896818325901</v>
      </c>
      <c r="AF83" s="28">
        <v>0.182789997501447</v>
      </c>
      <c r="AI83" s="28">
        <v>5.6582872939393E-2</v>
      </c>
      <c r="AJ83" s="28">
        <v>0.18278999564198001</v>
      </c>
      <c r="AM83" s="28">
        <v>-0.24999999948919699</v>
      </c>
      <c r="AN83" s="28">
        <v>0.65697027448073497</v>
      </c>
      <c r="AQ83" s="28">
        <v>0.170492350557368</v>
      </c>
      <c r="AR83" s="28">
        <v>0.182999999405242</v>
      </c>
      <c r="AS83" s="28"/>
      <c r="AU83" s="28">
        <v>-2.12868326274641E-2</v>
      </c>
      <c r="AV83" s="28">
        <v>0.182999999558426</v>
      </c>
      <c r="AY83" s="25">
        <v>3.5000000000020702E-2</v>
      </c>
      <c r="AZ83" s="25">
        <v>0.13548981028155899</v>
      </c>
      <c r="BA83" s="24"/>
      <c r="BB83" s="24"/>
      <c r="BC83" s="28">
        <v>0.16444825283216899</v>
      </c>
      <c r="BD83" s="28">
        <v>0.18500000238882</v>
      </c>
      <c r="BE83" s="24"/>
      <c r="BF83" s="24"/>
      <c r="BG83" s="25">
        <v>1.2217741201396799E-2</v>
      </c>
      <c r="BH83" s="25">
        <v>0.17500000004126301</v>
      </c>
      <c r="BI83" s="24"/>
    </row>
    <row r="84" spans="3:61" x14ac:dyDescent="0.3">
      <c r="C84" s="28">
        <v>-0.33500000834464999</v>
      </c>
      <c r="D84" s="28">
        <v>0.57618126672015002</v>
      </c>
      <c r="G84" s="25">
        <v>0.17531945310732699</v>
      </c>
      <c r="H84" s="25">
        <v>0.18800000955805199</v>
      </c>
      <c r="K84" s="28">
        <v>-3.0688833403428199E-2</v>
      </c>
      <c r="L84" s="28">
        <v>0.18800000952212401</v>
      </c>
      <c r="O84" s="28">
        <v>-0.33500000847204903</v>
      </c>
      <c r="P84" s="28">
        <v>0.73893689458726497</v>
      </c>
      <c r="S84" s="28">
        <v>0.163683597001306</v>
      </c>
      <c r="T84" s="28">
        <v>0.189999998865019</v>
      </c>
      <c r="U84" s="28"/>
      <c r="V84" s="28"/>
      <c r="W84" s="28">
        <v>-4.3709064088272997E-4</v>
      </c>
      <c r="X84" s="28">
        <v>0.19000000249528401</v>
      </c>
      <c r="AA84" s="28">
        <v>0.119000002019975</v>
      </c>
      <c r="AB84" s="28">
        <v>0.141519169228707</v>
      </c>
      <c r="AE84" s="28">
        <v>0.15184236918506999</v>
      </c>
      <c r="AF84" s="28">
        <v>0.18779000694211101</v>
      </c>
      <c r="AI84" s="28">
        <v>5.5948369905437403E-2</v>
      </c>
      <c r="AJ84" s="28">
        <v>0.18779000594894399</v>
      </c>
      <c r="AM84" s="28">
        <v>-0.24500000573806099</v>
      </c>
      <c r="AN84" s="28">
        <v>0.643096918399233</v>
      </c>
      <c r="AQ84" s="28">
        <v>0.17531734573715199</v>
      </c>
      <c r="AR84" s="28">
        <v>0.18800000967692501</v>
      </c>
      <c r="AS84" s="28"/>
      <c r="AU84" s="28">
        <v>-2.5340270041524299E-2</v>
      </c>
      <c r="AV84" s="28">
        <v>0.18800000846367099</v>
      </c>
      <c r="AY84" s="25">
        <v>4.0000000149687097E-2</v>
      </c>
      <c r="AZ84" s="25">
        <v>0.132005320802772</v>
      </c>
      <c r="BA84" s="24"/>
      <c r="BB84" s="24"/>
      <c r="BC84" s="28">
        <v>0.167770591439174</v>
      </c>
      <c r="BD84" s="28">
        <v>0.18999999858830599</v>
      </c>
      <c r="BE84" s="24"/>
      <c r="BF84" s="24"/>
      <c r="BG84" s="25">
        <v>1.01903109801403E-2</v>
      </c>
      <c r="BH84" s="25">
        <v>0.18000000094788501</v>
      </c>
      <c r="BI84" s="24"/>
    </row>
    <row r="85" spans="3:61" x14ac:dyDescent="0.3">
      <c r="C85" s="28">
        <v>-0.33000001311302202</v>
      </c>
      <c r="D85" s="28">
        <v>0.569431486796526</v>
      </c>
      <c r="G85" s="25">
        <v>0.18005178644695899</v>
      </c>
      <c r="H85" s="25">
        <v>0.19300000399095901</v>
      </c>
      <c r="K85" s="28">
        <v>-3.5421166761585299E-2</v>
      </c>
      <c r="L85" s="28">
        <v>0.193000004212182</v>
      </c>
      <c r="O85" s="28">
        <v>-0.33000001379848498</v>
      </c>
      <c r="P85" s="28">
        <v>0.73032226722640303</v>
      </c>
      <c r="S85" s="28">
        <v>0.167435441757979</v>
      </c>
      <c r="T85" s="28">
        <v>0.19499999379433999</v>
      </c>
      <c r="U85" s="28"/>
      <c r="V85" s="28"/>
      <c r="W85" s="28">
        <v>-4.1889360033648699E-3</v>
      </c>
      <c r="X85" s="28">
        <v>0.194999997718832</v>
      </c>
      <c r="AA85" s="28">
        <v>0.12399999667391701</v>
      </c>
      <c r="AB85" s="28">
        <v>0.14659712149573001</v>
      </c>
      <c r="AE85" s="28">
        <v>0.15427857102317699</v>
      </c>
      <c r="AF85" s="28">
        <v>0.19279000287803399</v>
      </c>
      <c r="AI85" s="28">
        <v>5.5340121473624597E-2</v>
      </c>
      <c r="AJ85" s="28">
        <v>0.19279000140834701</v>
      </c>
      <c r="AM85" s="28">
        <v>-0.24000001036097199</v>
      </c>
      <c r="AN85" s="28">
        <v>0.62931887935555297</v>
      </c>
      <c r="AQ85" s="28">
        <v>0.17994400683009301</v>
      </c>
      <c r="AR85" s="28">
        <v>0.19300000333247899</v>
      </c>
      <c r="AS85" s="28"/>
      <c r="AU85" s="28">
        <v>-2.9291705109718499E-2</v>
      </c>
      <c r="AV85" s="28">
        <v>0.19300000478260801</v>
      </c>
      <c r="AY85" s="25">
        <v>4.5000000020209902E-2</v>
      </c>
      <c r="AZ85" s="25">
        <v>0.12846266027469699</v>
      </c>
      <c r="BA85" s="24"/>
      <c r="BB85" s="24"/>
      <c r="BC85" s="28">
        <v>0.17096709362048401</v>
      </c>
      <c r="BD85" s="28">
        <v>0.19499999323379399</v>
      </c>
      <c r="BE85" s="24"/>
      <c r="BF85" s="24"/>
      <c r="BG85" s="25">
        <v>8.2428388134383797E-3</v>
      </c>
      <c r="BH85" s="25">
        <v>0.18500000065285399</v>
      </c>
      <c r="BI85" s="24"/>
    </row>
    <row r="86" spans="3:61" x14ac:dyDescent="0.3">
      <c r="C86" s="28">
        <v>-0.32500001788139299</v>
      </c>
      <c r="D86" s="28">
        <v>0.56268560716242699</v>
      </c>
      <c r="G86" s="25">
        <v>0.184701337191989</v>
      </c>
      <c r="H86" s="25">
        <v>0.197999999263969</v>
      </c>
      <c r="K86" s="28">
        <v>-4.00707181720431E-2</v>
      </c>
      <c r="L86" s="28">
        <v>0.19800000015264699</v>
      </c>
      <c r="O86" s="28">
        <v>-0.325000018550331</v>
      </c>
      <c r="P86" s="28">
        <v>0.72171068338345001</v>
      </c>
      <c r="S86" s="28">
        <v>0.17112142557673099</v>
      </c>
      <c r="T86" s="28">
        <v>0.199999989313633</v>
      </c>
      <c r="U86" s="28"/>
      <c r="V86" s="28"/>
      <c r="W86" s="28">
        <v>-7.8749166603338198E-3</v>
      </c>
      <c r="X86" s="28">
        <v>0.199999993018324</v>
      </c>
      <c r="AA86" s="28">
        <v>0.12899999285866601</v>
      </c>
      <c r="AB86" s="28">
        <v>0.15233826193761801</v>
      </c>
      <c r="AE86" s="28">
        <v>0.15659901500552201</v>
      </c>
      <c r="AF86" s="28">
        <v>0.197789996862032</v>
      </c>
      <c r="AI86" s="28">
        <v>5.4753439997485803E-2</v>
      </c>
      <c r="AJ86" s="28">
        <v>0.197789996815807</v>
      </c>
      <c r="AM86" s="28">
        <v>-0.23500001432797499</v>
      </c>
      <c r="AN86" s="28">
        <v>0.61564256022444297</v>
      </c>
      <c r="AQ86" s="28">
        <v>0.18456122641591399</v>
      </c>
      <c r="AR86" s="28">
        <v>0.19799999968335699</v>
      </c>
      <c r="AS86" s="28"/>
      <c r="AU86" s="28">
        <v>-3.31554220666537E-2</v>
      </c>
      <c r="AV86" s="28">
        <v>0.197999999850477</v>
      </c>
      <c r="AY86" s="25">
        <v>5.0000000031384502E-2</v>
      </c>
      <c r="AZ86" s="25">
        <v>0.126604271966511</v>
      </c>
      <c r="BA86" s="24"/>
      <c r="BB86" s="24"/>
      <c r="BC86" s="28">
        <v>0.174058937361208</v>
      </c>
      <c r="BD86" s="28">
        <v>0.20000000298022699</v>
      </c>
      <c r="BE86" s="24"/>
      <c r="BF86" s="24"/>
      <c r="BG86" s="25">
        <v>6.1107013257598103E-3</v>
      </c>
      <c r="BH86" s="25">
        <v>0.18999999761861699</v>
      </c>
      <c r="BI86" s="24"/>
    </row>
    <row r="87" spans="3:61" x14ac:dyDescent="0.3">
      <c r="C87" s="28">
        <v>-0.31999999284744302</v>
      </c>
      <c r="D87" s="28">
        <v>0.55594372883952203</v>
      </c>
      <c r="G87" s="25">
        <v>0.18927799102999901</v>
      </c>
      <c r="H87" s="25">
        <v>0.203000010245832</v>
      </c>
      <c r="K87" s="28">
        <v>-4.4647370713776897E-2</v>
      </c>
      <c r="L87" s="28">
        <v>0.203000009060121</v>
      </c>
      <c r="O87" s="28">
        <v>-0.31999999350560199</v>
      </c>
      <c r="P87" s="28">
        <v>0.71310220305630301</v>
      </c>
      <c r="S87" s="28">
        <v>0.174587258427569</v>
      </c>
      <c r="T87" s="28">
        <v>0.20499999936921301</v>
      </c>
      <c r="U87" s="28"/>
      <c r="V87" s="28"/>
      <c r="W87" s="28">
        <v>-1.1502869138342101E-2</v>
      </c>
      <c r="X87" s="28">
        <v>0.20500000314293201</v>
      </c>
      <c r="AA87" s="28">
        <v>0.13400000302148901</v>
      </c>
      <c r="AB87" s="28">
        <v>0.15881634852947299</v>
      </c>
      <c r="AE87" s="28">
        <v>0.15882579542304501</v>
      </c>
      <c r="AF87" s="28">
        <v>0.20278999330971501</v>
      </c>
      <c r="AI87" s="28">
        <v>5.4184808468653999E-2</v>
      </c>
      <c r="AJ87" s="28">
        <v>0.20278999154108901</v>
      </c>
      <c r="AM87" s="28">
        <v>-0.23000000336757401</v>
      </c>
      <c r="AN87" s="28">
        <v>0.60207485550371098</v>
      </c>
      <c r="AQ87" s="28">
        <v>0.18893155878432999</v>
      </c>
      <c r="AR87" s="28">
        <v>0.20300001024677</v>
      </c>
      <c r="AS87" s="28"/>
      <c r="AU87" s="28">
        <v>-3.69429228203993E-2</v>
      </c>
      <c r="AV87" s="28">
        <v>0.20300000995262901</v>
      </c>
      <c r="AY87" s="25">
        <v>5.4999999728935198E-2</v>
      </c>
      <c r="AZ87" s="25">
        <v>0.12510050581478399</v>
      </c>
      <c r="BA87" s="24"/>
      <c r="BB87" s="24"/>
      <c r="BC87" s="28">
        <v>0.177060879867976</v>
      </c>
      <c r="BD87" s="28">
        <v>0.20499999848251901</v>
      </c>
      <c r="BE87" s="24"/>
      <c r="BF87" s="24"/>
      <c r="BG87" s="25">
        <v>4.3635528777448201E-3</v>
      </c>
      <c r="BH87" s="25">
        <v>0.194999993184163</v>
      </c>
      <c r="BI87" s="24"/>
    </row>
    <row r="88" spans="3:61" x14ac:dyDescent="0.3">
      <c r="C88" s="28">
        <v>-0.31499999761581399</v>
      </c>
      <c r="D88" s="28">
        <v>0.54920608188161901</v>
      </c>
      <c r="G88" s="25">
        <v>0.193789961883926</v>
      </c>
      <c r="H88" s="25">
        <v>0.20800000542184099</v>
      </c>
      <c r="K88" s="28">
        <v>-4.9159341669234302E-2</v>
      </c>
      <c r="L88" s="28">
        <v>0.208000004768606</v>
      </c>
      <c r="O88" s="28">
        <v>-0.314999998520896</v>
      </c>
      <c r="P88" s="28">
        <v>0.70449704494780196</v>
      </c>
      <c r="S88" s="28">
        <v>0.17832581078611201</v>
      </c>
      <c r="T88" s="28">
        <v>0.20999999375183301</v>
      </c>
      <c r="U88" s="28"/>
      <c r="V88" s="28"/>
      <c r="W88" s="28">
        <v>-1.50793050014297E-2</v>
      </c>
      <c r="X88" s="28">
        <v>0.20999999843581399</v>
      </c>
      <c r="AA88" s="28">
        <v>0.13899999840060701</v>
      </c>
      <c r="AB88" s="28">
        <v>0.16595702671812901</v>
      </c>
      <c r="AE88" s="28">
        <v>0.160966663688586</v>
      </c>
      <c r="AF88" s="28">
        <v>0.207790003250162</v>
      </c>
      <c r="AI88" s="28">
        <v>9.0600248783139298E-2</v>
      </c>
      <c r="AJ88" s="28">
        <v>0.20779000006790899</v>
      </c>
      <c r="AM88" s="28">
        <v>-0.22500000888966001</v>
      </c>
      <c r="AN88" s="28">
        <v>0.58862335911639896</v>
      </c>
      <c r="AQ88" s="28">
        <v>0.19316795368616399</v>
      </c>
      <c r="AR88" s="28">
        <v>0.20800000550390499</v>
      </c>
      <c r="AS88" s="28"/>
      <c r="AU88" s="28">
        <v>-4.0663577261692702E-2</v>
      </c>
      <c r="AV88" s="28">
        <v>0.208000004634774</v>
      </c>
      <c r="AY88" s="25">
        <v>5.9999998686469901E-2</v>
      </c>
      <c r="AZ88" s="25">
        <v>0.123964267883024</v>
      </c>
      <c r="BA88" s="24"/>
      <c r="BB88" s="24"/>
      <c r="BC88" s="28">
        <v>0.17989561384806699</v>
      </c>
      <c r="BD88" s="28">
        <v>0.20999999369713901</v>
      </c>
      <c r="BE88" s="24"/>
      <c r="BF88" s="24"/>
      <c r="BG88" s="25">
        <v>2.3585017556191998E-3</v>
      </c>
      <c r="BH88" s="25">
        <v>0.200000004980188</v>
      </c>
      <c r="BI88" s="24"/>
    </row>
    <row r="89" spans="3:61" x14ac:dyDescent="0.3">
      <c r="C89" s="28">
        <v>-0.31000000238418601</v>
      </c>
      <c r="D89" s="28">
        <v>0.54247278269677801</v>
      </c>
      <c r="G89" s="25">
        <v>0.19824421442451901</v>
      </c>
      <c r="H89" s="25">
        <v>0.21300000060544699</v>
      </c>
      <c r="K89" s="28">
        <v>-5.3613594206564502E-2</v>
      </c>
      <c r="L89" s="28">
        <v>0.21300000065712399</v>
      </c>
      <c r="O89" s="28">
        <v>-0.31000000331208599</v>
      </c>
      <c r="P89" s="28">
        <v>0.69589527823229003</v>
      </c>
      <c r="S89" s="28">
        <v>0.181856249781848</v>
      </c>
      <c r="T89" s="28">
        <v>0.21499998981805099</v>
      </c>
      <c r="U89" s="28"/>
      <c r="V89" s="28"/>
      <c r="W89" s="28">
        <v>-1.8609742345459701E-2</v>
      </c>
      <c r="X89" s="28">
        <v>0.214999993050421</v>
      </c>
      <c r="AA89" s="28">
        <v>0.14399999378512199</v>
      </c>
      <c r="AB89" s="28">
        <v>0.17367861103607601</v>
      </c>
      <c r="AE89" s="28">
        <v>0.16302522107417</v>
      </c>
      <c r="AF89" s="28">
        <v>0.212789998538428</v>
      </c>
      <c r="AI89" s="28">
        <v>9.6565633565832296E-2</v>
      </c>
      <c r="AJ89" s="28">
        <v>0.21278999589248901</v>
      </c>
      <c r="AM89" s="28">
        <v>-0.220000013638537</v>
      </c>
      <c r="AN89" s="28">
        <v>0.57529617772756003</v>
      </c>
      <c r="AQ89" s="28">
        <v>0.19729031944872399</v>
      </c>
      <c r="AR89" s="28">
        <v>0.21299999996381899</v>
      </c>
      <c r="AS89" s="28"/>
      <c r="AU89" s="28">
        <v>-4.4324650918783702E-2</v>
      </c>
      <c r="AV89" s="28">
        <v>0.21299999951930701</v>
      </c>
      <c r="AY89" s="25">
        <v>6.4999997663224895E-2</v>
      </c>
      <c r="AZ89" s="25">
        <v>0.123205726679096</v>
      </c>
      <c r="BA89" s="24"/>
      <c r="BB89" s="24"/>
      <c r="BC89" s="28">
        <v>0.182552916190548</v>
      </c>
      <c r="BD89" s="28">
        <v>0.215000003576338</v>
      </c>
      <c r="BE89" s="24"/>
      <c r="BF89" s="24"/>
      <c r="BG89" s="25">
        <v>5.38028996274551E-4</v>
      </c>
      <c r="BH89" s="25">
        <v>0.204999998334053</v>
      </c>
      <c r="BI89" s="24"/>
    </row>
    <row r="90" spans="3:61" x14ac:dyDescent="0.3">
      <c r="C90" s="28">
        <v>-0.30500000715255698</v>
      </c>
      <c r="D90" s="28">
        <v>0.53574399385733895</v>
      </c>
      <c r="G90" s="25">
        <v>0.202646667018091</v>
      </c>
      <c r="H90" s="25">
        <v>0.21799999593458999</v>
      </c>
      <c r="K90" s="28">
        <v>-5.8016046409683303E-2</v>
      </c>
      <c r="L90" s="28">
        <v>0.217999994754212</v>
      </c>
      <c r="O90" s="28">
        <v>-0.30500000814207801</v>
      </c>
      <c r="P90" s="28">
        <v>0.68729703071020798</v>
      </c>
      <c r="S90" s="28">
        <v>0.18534540030456401</v>
      </c>
      <c r="T90" s="28">
        <v>0.21999999952941601</v>
      </c>
      <c r="U90" s="28"/>
      <c r="V90" s="28"/>
      <c r="W90" s="28">
        <v>-2.20988941597915E-2</v>
      </c>
      <c r="X90" s="28">
        <v>0.22000000380488999</v>
      </c>
      <c r="AA90" s="28">
        <v>0.14900000392721699</v>
      </c>
      <c r="AB90" s="28">
        <v>0.18230690942630901</v>
      </c>
      <c r="AE90" s="28">
        <v>0.16501008745184201</v>
      </c>
      <c r="AF90" s="28">
        <v>0.217789992854032</v>
      </c>
      <c r="AI90" s="28">
        <v>0.10144605125987601</v>
      </c>
      <c r="AJ90" s="28">
        <v>0.217789992080511</v>
      </c>
      <c r="AM90" s="28">
        <v>-0.21500000364702701</v>
      </c>
      <c r="AN90" s="28">
        <v>0.56210211617759098</v>
      </c>
      <c r="AQ90" s="28">
        <v>0.20131438563961701</v>
      </c>
      <c r="AR90" s="28">
        <v>0.21799999475513601</v>
      </c>
      <c r="AS90" s="28"/>
      <c r="AU90" s="28">
        <v>-4.7925490367370899E-2</v>
      </c>
      <c r="AV90" s="28">
        <v>0.21799999523784799</v>
      </c>
      <c r="AY90" s="25">
        <v>7.0000000385477004E-2</v>
      </c>
      <c r="AZ90" s="25">
        <v>0.122831879605848</v>
      </c>
      <c r="BA90" s="24"/>
      <c r="BB90" s="24"/>
      <c r="BC90" s="28">
        <v>0.18507174864789</v>
      </c>
      <c r="BD90" s="28">
        <v>0.21999999958007699</v>
      </c>
      <c r="BE90" s="24"/>
      <c r="BF90" s="24"/>
      <c r="BG90" s="25">
        <v>-1.2498553064467701E-3</v>
      </c>
      <c r="BH90" s="25">
        <v>0.20999999540020101</v>
      </c>
      <c r="BI90" s="24"/>
    </row>
    <row r="91" spans="3:61" x14ac:dyDescent="0.3">
      <c r="C91" s="28">
        <v>-0.30000001192092901</v>
      </c>
      <c r="D91" s="28">
        <v>0.52901988792298005</v>
      </c>
      <c r="G91" s="25">
        <v>0.20700241090189</v>
      </c>
      <c r="H91" s="25">
        <v>0.22300000527511099</v>
      </c>
      <c r="K91" s="28">
        <v>-6.2371791332764E-2</v>
      </c>
      <c r="L91" s="28">
        <v>0.22300000525600999</v>
      </c>
      <c r="O91" s="28">
        <v>-0.300000013006328</v>
      </c>
      <c r="P91" s="28">
        <v>0.67870243612149195</v>
      </c>
      <c r="S91" s="28">
        <v>0.188797276453079</v>
      </c>
      <c r="T91" s="28">
        <v>0.224999995203359</v>
      </c>
      <c r="U91" s="28"/>
      <c r="V91" s="28"/>
      <c r="W91" s="28">
        <v>-2.5550769494394301E-2</v>
      </c>
      <c r="X91" s="28">
        <v>0.22499999837505599</v>
      </c>
      <c r="AA91" s="28">
        <v>0.15399999915852899</v>
      </c>
      <c r="AB91" s="28">
        <v>0.192204964541074</v>
      </c>
      <c r="AE91" s="28">
        <v>0.16693267537402501</v>
      </c>
      <c r="AF91" s="28">
        <v>0.22279000302456001</v>
      </c>
      <c r="AI91" s="28">
        <v>0.10571613781869101</v>
      </c>
      <c r="AJ91" s="28">
        <v>0.222790000374749</v>
      </c>
      <c r="AM91" s="28">
        <v>-0.21000000838487201</v>
      </c>
      <c r="AN91" s="28">
        <v>0.54905085006469001</v>
      </c>
      <c r="AQ91" s="28">
        <v>0.20525285125724099</v>
      </c>
      <c r="AR91" s="28">
        <v>0.223000005251307</v>
      </c>
      <c r="AS91" s="28"/>
      <c r="AU91" s="28">
        <v>-5.1429114396579503E-2</v>
      </c>
      <c r="AV91" s="28">
        <v>0.22300000534274</v>
      </c>
      <c r="AY91" s="25">
        <v>7.4999995602598499E-2</v>
      </c>
      <c r="AZ91" s="25">
        <v>0.12284623923410801</v>
      </c>
      <c r="BA91" s="24"/>
      <c r="BB91" s="24"/>
      <c r="BC91" s="28">
        <v>0.18747924052439799</v>
      </c>
      <c r="BD91" s="28">
        <v>0.22499999408726001</v>
      </c>
      <c r="BE91" s="24"/>
      <c r="BF91" s="24"/>
      <c r="BG91" s="25">
        <v>-3.0052801521885599E-3</v>
      </c>
      <c r="BH91" s="25">
        <v>0.21500000456976801</v>
      </c>
      <c r="BI91" s="24"/>
    </row>
    <row r="92" spans="3:61" x14ac:dyDescent="0.3">
      <c r="C92" s="28">
        <v>-0.29500001668930098</v>
      </c>
      <c r="D92" s="28">
        <v>0.52230064621076999</v>
      </c>
      <c r="G92" s="25">
        <v>0.21131581429976801</v>
      </c>
      <c r="H92" s="25">
        <v>0.228000000118285</v>
      </c>
      <c r="K92" s="28">
        <v>-6.6685195253120999E-2</v>
      </c>
      <c r="L92" s="28">
        <v>0.22800000074361801</v>
      </c>
      <c r="O92" s="28">
        <v>-0.29500001792163899</v>
      </c>
      <c r="P92" s="28">
        <v>0.67011163504603299</v>
      </c>
      <c r="S92" s="28">
        <v>0.19221537681904799</v>
      </c>
      <c r="T92" s="28">
        <v>0.22999998981661701</v>
      </c>
      <c r="U92" s="28"/>
      <c r="V92" s="28"/>
      <c r="W92" s="28">
        <v>-2.8968870818947098E-2</v>
      </c>
      <c r="X92" s="28">
        <v>0.22999999422743</v>
      </c>
      <c r="AA92" s="28">
        <v>0.15899999438950499</v>
      </c>
      <c r="AB92" s="28">
        <v>0.20318928986076701</v>
      </c>
      <c r="AE92" s="28">
        <v>0.16879962821356201</v>
      </c>
      <c r="AF92" s="28">
        <v>0.22778999909179301</v>
      </c>
      <c r="AI92" s="28">
        <v>0.109584534106342</v>
      </c>
      <c r="AJ92" s="28">
        <v>0.22778999696820601</v>
      </c>
      <c r="AM92" s="28">
        <v>-0.20500001311857799</v>
      </c>
      <c r="AN92" s="28">
        <v>0.53615276703674197</v>
      </c>
      <c r="AQ92" s="28">
        <v>0.2089170168268</v>
      </c>
      <c r="AR92" s="28">
        <v>0.22800000009889401</v>
      </c>
      <c r="AS92" s="28"/>
      <c r="AU92" s="28">
        <v>-5.48435905000033E-2</v>
      </c>
      <c r="AV92" s="28">
        <v>0.22800000110023999</v>
      </c>
      <c r="AY92" s="25">
        <v>7.9999998192542804E-2</v>
      </c>
      <c r="AZ92" s="25">
        <v>0.12324866990197</v>
      </c>
      <c r="BA92" s="24"/>
      <c r="BB92" s="24"/>
      <c r="BC92" s="28">
        <v>0.18979494321846699</v>
      </c>
      <c r="BD92" s="28">
        <v>0.23000000553326699</v>
      </c>
      <c r="BE92" s="24"/>
      <c r="BF92" s="24"/>
      <c r="BG92" s="25">
        <v>-3.9714724232656996E-3</v>
      </c>
      <c r="BH92" s="25">
        <v>0.22000000034207801</v>
      </c>
      <c r="BI92" s="24"/>
    </row>
    <row r="93" spans="3:61" x14ac:dyDescent="0.3">
      <c r="C93" s="28">
        <v>-0.29000002145767201</v>
      </c>
      <c r="D93" s="28">
        <v>0.515586458189215</v>
      </c>
      <c r="G93" s="25">
        <v>0.21559071275071001</v>
      </c>
      <c r="H93" s="25">
        <v>0.23299999583379999</v>
      </c>
      <c r="K93" s="28">
        <v>-7.0960093090019105E-2</v>
      </c>
      <c r="L93" s="28">
        <v>0.23299999574373201</v>
      </c>
      <c r="O93" s="28">
        <v>-0.29000002294518901</v>
      </c>
      <c r="P93" s="28">
        <v>0.66152477537030996</v>
      </c>
      <c r="S93" s="28">
        <v>0.195602751827711</v>
      </c>
      <c r="T93" s="28">
        <v>0.23500000047047201</v>
      </c>
      <c r="U93" s="28"/>
      <c r="V93" s="28"/>
      <c r="W93" s="28">
        <v>-3.23562454018285E-2</v>
      </c>
      <c r="X93" s="28">
        <v>0.23500000439775701</v>
      </c>
      <c r="AA93" s="28">
        <v>0.16400000449361299</v>
      </c>
      <c r="AB93" s="28">
        <v>0.21522434154812101</v>
      </c>
      <c r="AE93" s="28">
        <v>0.17061804949617301</v>
      </c>
      <c r="AF93" s="28">
        <v>0.232789993334509</v>
      </c>
      <c r="AI93" s="28">
        <v>0.113164673572134</v>
      </c>
      <c r="AJ93" s="28">
        <v>0.23278999012079299</v>
      </c>
      <c r="AM93" s="28">
        <v>-0.200000017673998</v>
      </c>
      <c r="AN93" s="28">
        <v>0.523419190341186</v>
      </c>
      <c r="AQ93" s="28">
        <v>0.21291268615249401</v>
      </c>
      <c r="AR93" s="28">
        <v>0.23299999578089001</v>
      </c>
      <c r="AS93" s="28"/>
      <c r="AU93" s="28">
        <v>-5.8180552788039901E-2</v>
      </c>
      <c r="AV93" s="28">
        <v>0.23299999656793999</v>
      </c>
      <c r="AY93" s="25">
        <v>8.5000001007660697E-2</v>
      </c>
      <c r="AZ93" s="25">
        <v>0.124035394704717</v>
      </c>
      <c r="BA93" s="24"/>
      <c r="BB93" s="24"/>
      <c r="BC93" s="28">
        <v>0.192033614947106</v>
      </c>
      <c r="BD93" s="28">
        <v>0.23500000071185001</v>
      </c>
      <c r="BE93" s="24"/>
      <c r="BF93" s="24"/>
      <c r="BG93" s="25">
        <v>-5.6296726785221201E-3</v>
      </c>
      <c r="BH93" s="25">
        <v>0.22500000114823299</v>
      </c>
      <c r="BI93" s="24"/>
    </row>
    <row r="94" spans="3:61" x14ac:dyDescent="0.3">
      <c r="C94" s="28">
        <v>-0.28499999642372098</v>
      </c>
      <c r="D94" s="28">
        <v>0.50887748481251305</v>
      </c>
      <c r="G94" s="25">
        <v>0.21983046602103601</v>
      </c>
      <c r="H94" s="25">
        <v>0.23800000654985801</v>
      </c>
      <c r="K94" s="28">
        <v>-7.5199846769554199E-2</v>
      </c>
      <c r="L94" s="28">
        <v>0.238000006338317</v>
      </c>
      <c r="O94" s="28">
        <v>-0.28499999818941402</v>
      </c>
      <c r="P94" s="28">
        <v>0.65294196129607496</v>
      </c>
      <c r="S94" s="28">
        <v>0.198962041322647</v>
      </c>
      <c r="T94" s="28">
        <v>0.23999999494556001</v>
      </c>
      <c r="U94" s="28"/>
      <c r="V94" s="28"/>
      <c r="W94" s="28">
        <v>-3.5715535366780099E-2</v>
      </c>
      <c r="X94" s="28">
        <v>0.23999999961750901</v>
      </c>
      <c r="AA94" s="28">
        <v>0.16899999975570801</v>
      </c>
      <c r="AB94" s="28">
        <v>0.22833481404793801</v>
      </c>
      <c r="AE94" s="28">
        <v>0.17239428350182701</v>
      </c>
      <c r="AF94" s="28">
        <v>0.23779000342908599</v>
      </c>
      <c r="AI94" s="28">
        <v>0.116526173141932</v>
      </c>
      <c r="AJ94" s="28">
        <v>0.237790003094007</v>
      </c>
      <c r="AM94" s="28">
        <v>-0.19500000778106399</v>
      </c>
      <c r="AN94" s="28">
        <v>0.51086222940213299</v>
      </c>
      <c r="AQ94" s="28">
        <v>0.21664992164636701</v>
      </c>
      <c r="AR94" s="28">
        <v>0.23800000604697799</v>
      </c>
      <c r="AS94" s="28"/>
      <c r="AU94" s="28">
        <v>-6.14494928717517E-2</v>
      </c>
      <c r="AV94" s="28">
        <v>0.23800000608907801</v>
      </c>
      <c r="AY94" s="25">
        <v>8.9999996296152907E-2</v>
      </c>
      <c r="AZ94" s="25">
        <v>0.12519916734545899</v>
      </c>
      <c r="BA94" s="24"/>
      <c r="BB94" s="24"/>
      <c r="BC94" s="28">
        <v>0.19420664933222201</v>
      </c>
      <c r="BD94" s="28">
        <v>0.239999994635577</v>
      </c>
      <c r="BE94" s="24"/>
      <c r="BF94" s="24"/>
      <c r="BG94" s="25">
        <v>-7.2907693295713796E-3</v>
      </c>
      <c r="BH94" s="25">
        <v>0.23000000024923301</v>
      </c>
      <c r="BI94" s="24"/>
    </row>
    <row r="95" spans="3:61" x14ac:dyDescent="0.3">
      <c r="C95" s="28">
        <v>-0.28000000119209301</v>
      </c>
      <c r="D95" s="28">
        <v>0.50217401537676998</v>
      </c>
      <c r="G95" s="25">
        <v>0.22403799634236499</v>
      </c>
      <c r="H95" s="25">
        <v>0.24300000154603399</v>
      </c>
      <c r="K95" s="28">
        <v>-7.9407377152174594E-2</v>
      </c>
      <c r="L95" s="28">
        <v>0.24300000184026199</v>
      </c>
      <c r="O95" s="28">
        <v>-0.28000000118056201</v>
      </c>
      <c r="P95" s="28">
        <v>0.64436345527510697</v>
      </c>
      <c r="S95" s="28">
        <v>0.20229560182481501</v>
      </c>
      <c r="T95" s="28">
        <v>0.24499999056623301</v>
      </c>
      <c r="U95" s="28"/>
      <c r="V95" s="28"/>
      <c r="W95" s="28">
        <v>-3.9049095527391997E-2</v>
      </c>
      <c r="X95" s="28">
        <v>0.24499999480109899</v>
      </c>
      <c r="AA95" s="28">
        <v>0.173999994988284</v>
      </c>
      <c r="AB95" s="28">
        <v>0.242402717926644</v>
      </c>
      <c r="AE95" s="28">
        <v>0.174133487091055</v>
      </c>
      <c r="AF95" s="28">
        <v>0.242789999627324</v>
      </c>
      <c r="AI95" s="28">
        <v>0.119715251144767</v>
      </c>
      <c r="AJ95" s="28">
        <v>0.242789998463324</v>
      </c>
      <c r="AM95" s="28">
        <v>-0.19000001239773001</v>
      </c>
      <c r="AN95" s="28">
        <v>0.49846770945401803</v>
      </c>
      <c r="AQ95" s="28">
        <v>0.22027752548846799</v>
      </c>
      <c r="AR95" s="28">
        <v>0.24300000073736</v>
      </c>
      <c r="AS95" s="28"/>
      <c r="AU95" s="28">
        <v>-6.46582386471488E-2</v>
      </c>
      <c r="AV95" s="28">
        <v>0.24300000183703099</v>
      </c>
      <c r="AY95" s="25">
        <v>9.4999999109366295E-2</v>
      </c>
      <c r="AZ95" s="25">
        <v>0.126729604272286</v>
      </c>
      <c r="BA95" s="24"/>
      <c r="BB95" s="24"/>
      <c r="BC95" s="28">
        <v>0.19632305983718601</v>
      </c>
      <c r="BD95" s="28">
        <v>0.24500000487287699</v>
      </c>
      <c r="BE95" s="24"/>
      <c r="BF95" s="24"/>
      <c r="BG95" s="25">
        <v>-8.9209776370000396E-3</v>
      </c>
      <c r="BH95" s="25">
        <v>0.235000000026547</v>
      </c>
      <c r="BI95" s="24"/>
    </row>
    <row r="96" spans="3:61" x14ac:dyDescent="0.3">
      <c r="C96" s="28">
        <v>-0.27500000596046398</v>
      </c>
      <c r="D96" s="28">
        <v>0.49547623335333302</v>
      </c>
      <c r="G96" s="25">
        <v>0.224887046132693</v>
      </c>
      <c r="H96" s="25">
        <v>0.24799999594612401</v>
      </c>
      <c r="K96" s="28">
        <v>-8.3585304156623505E-2</v>
      </c>
      <c r="L96" s="28">
        <v>0.24799999627993399</v>
      </c>
      <c r="O96" s="28">
        <v>-0.27500000691878801</v>
      </c>
      <c r="P96" s="28">
        <v>0.63578938682951402</v>
      </c>
      <c r="S96" s="28">
        <v>0.205605517130759</v>
      </c>
      <c r="T96" s="28">
        <v>0.25000000050237298</v>
      </c>
      <c r="U96" s="28"/>
      <c r="V96" s="28"/>
      <c r="W96" s="28">
        <v>-4.2359011225858202E-2</v>
      </c>
      <c r="X96" s="28">
        <v>0.25000000491222901</v>
      </c>
      <c r="AA96" s="28">
        <v>0.17900000512202099</v>
      </c>
      <c r="AB96" s="28">
        <v>0.25727684655489702</v>
      </c>
      <c r="AE96" s="28">
        <v>0.17583993711413001</v>
      </c>
      <c r="AF96" s="28">
        <v>0.24778999391253601</v>
      </c>
      <c r="AI96" s="28">
        <v>0.122764427440267</v>
      </c>
      <c r="AJ96" s="28">
        <v>0.24778999071438099</v>
      </c>
      <c r="AM96" s="28">
        <v>-0.18500001728163801</v>
      </c>
      <c r="AN96" s="28">
        <v>0.48622730069092202</v>
      </c>
      <c r="AQ96" s="28">
        <v>0.223969843653229</v>
      </c>
      <c r="AR96" s="28">
        <v>0.247999997110677</v>
      </c>
      <c r="AS96" s="28"/>
      <c r="AU96" s="28">
        <v>-6.7813367691452797E-2</v>
      </c>
      <c r="AV96" s="28">
        <v>0.24799999645338999</v>
      </c>
      <c r="AY96" s="25">
        <v>9.9999994178615104E-2</v>
      </c>
      <c r="AZ96" s="25">
        <v>0.12861361219137599</v>
      </c>
      <c r="BA96" s="24"/>
      <c r="BB96" s="24"/>
      <c r="BC96" s="28">
        <v>0.19839007096722799</v>
      </c>
      <c r="BD96" s="28">
        <v>0.25000000057662503</v>
      </c>
      <c r="BE96" s="24"/>
      <c r="BF96" s="24"/>
      <c r="BG96" s="25">
        <v>-1.0570707097947701E-2</v>
      </c>
      <c r="BH96" s="25">
        <v>0.24000000042803499</v>
      </c>
      <c r="BI96" s="24"/>
    </row>
    <row r="97" spans="3:61" x14ac:dyDescent="0.3">
      <c r="C97" s="28">
        <v>-0.270000010728836</v>
      </c>
      <c r="D97" s="28">
        <v>0.48878437171698302</v>
      </c>
      <c r="G97" s="25">
        <v>0.23236656790675</v>
      </c>
      <c r="H97" s="25">
        <v>0.25299999223837499</v>
      </c>
      <c r="K97" s="28">
        <v>-8.7735947255502905E-2</v>
      </c>
      <c r="L97" s="28">
        <v>0.25299999175091697</v>
      </c>
      <c r="O97" s="28">
        <v>-0.270000012538749</v>
      </c>
      <c r="P97" s="28">
        <v>0.62721993283337296</v>
      </c>
      <c r="S97" s="28">
        <v>0.20879637508569801</v>
      </c>
      <c r="T97" s="28">
        <v>0.25499999645194599</v>
      </c>
      <c r="U97" s="28"/>
      <c r="V97" s="28"/>
      <c r="W97" s="28">
        <v>-4.5647108026273003E-2</v>
      </c>
      <c r="X97" s="28">
        <v>0.25500000017431801</v>
      </c>
      <c r="AA97" s="28">
        <v>0.18400000035459699</v>
      </c>
      <c r="AB97" s="28">
        <v>0.27282528722879001</v>
      </c>
      <c r="AE97" s="28">
        <v>0.177517215103417</v>
      </c>
      <c r="AF97" s="28">
        <v>0.25279000493237003</v>
      </c>
      <c r="AI97" s="28">
        <v>0.125697557631713</v>
      </c>
      <c r="AJ97" s="28">
        <v>0.25279000311916899</v>
      </c>
      <c r="AM97" s="28">
        <v>-0.180000007280711</v>
      </c>
      <c r="AN97" s="28">
        <v>0.47415290210927702</v>
      </c>
      <c r="AQ97" s="28">
        <v>0.22755792737904701</v>
      </c>
      <c r="AR97" s="28">
        <v>0.25299999117833599</v>
      </c>
      <c r="AS97" s="28"/>
      <c r="AU97" s="28">
        <v>-7.0622730972980802E-2</v>
      </c>
      <c r="AV97" s="28">
        <v>0.25299999052458499</v>
      </c>
      <c r="AY97" s="25">
        <v>0.104999996757575</v>
      </c>
      <c r="AZ97" s="25">
        <v>0.13083592354781101</v>
      </c>
      <c r="BA97" s="24"/>
      <c r="BB97" s="24"/>
      <c r="BC97" s="28">
        <v>0.20041363356903799</v>
      </c>
      <c r="BD97" s="28">
        <v>0.25499999524674399</v>
      </c>
      <c r="BE97" s="24"/>
      <c r="BF97" s="24"/>
      <c r="BG97" s="25">
        <v>-1.27607876599961E-2</v>
      </c>
      <c r="BH97" s="25">
        <v>0.24500000002625499</v>
      </c>
      <c r="BI97" s="24"/>
    </row>
    <row r="98" spans="3:61" x14ac:dyDescent="0.3">
      <c r="C98" s="28">
        <v>-0.26500001549720797</v>
      </c>
      <c r="D98" s="28">
        <v>0.48209867691979802</v>
      </c>
      <c r="G98" s="25">
        <v>0.23649199636571999</v>
      </c>
      <c r="H98" s="25">
        <v>0.25799998677796698</v>
      </c>
      <c r="K98" s="28">
        <v>-9.1861376564811498E-2</v>
      </c>
      <c r="L98" s="28">
        <v>0.25799998641016397</v>
      </c>
      <c r="O98" s="28">
        <v>-0.26500001547019197</v>
      </c>
      <c r="P98" s="28">
        <v>0.618655280648578</v>
      </c>
      <c r="S98" s="28">
        <v>0.21216155052239299</v>
      </c>
      <c r="T98" s="28">
        <v>0.25999999098200199</v>
      </c>
      <c r="U98" s="28"/>
      <c r="V98" s="28"/>
      <c r="W98" s="28">
        <v>-4.8915044527566703E-2</v>
      </c>
      <c r="X98" s="28">
        <v>0.25999999543737401</v>
      </c>
      <c r="AA98" s="28">
        <v>0.18899999558743699</v>
      </c>
      <c r="AB98" s="28">
        <v>0.288939238139098</v>
      </c>
      <c r="AE98" s="28">
        <v>0.179168334366373</v>
      </c>
      <c r="AF98" s="28">
        <v>0.25778999971333</v>
      </c>
      <c r="AI98" s="28">
        <v>0.12853269015584901</v>
      </c>
      <c r="AJ98" s="28">
        <v>0.25778999811710801</v>
      </c>
      <c r="AM98" s="28">
        <v>-0.175000011927154</v>
      </c>
      <c r="AN98" s="28">
        <v>0.462257596188</v>
      </c>
      <c r="AQ98" s="28">
        <v>0.231102731263755</v>
      </c>
      <c r="AR98" s="28">
        <v>0.25799998640830002</v>
      </c>
      <c r="AS98" s="28"/>
      <c r="AU98" s="28">
        <v>-7.3984201488355703E-2</v>
      </c>
      <c r="AV98" s="28">
        <v>0.25799998682517</v>
      </c>
      <c r="AY98" s="25">
        <v>0.109999999599155</v>
      </c>
      <c r="AZ98" s="25">
        <v>0.13337962713657101</v>
      </c>
      <c r="BA98" s="24"/>
      <c r="BB98" s="24"/>
      <c r="BC98" s="28">
        <v>0.20239794435355599</v>
      </c>
      <c r="BD98" s="28">
        <v>0.25999999047037498</v>
      </c>
      <c r="BE98" s="24"/>
      <c r="BF98" s="24"/>
      <c r="BG98" s="25">
        <v>-1.4346363425373199E-2</v>
      </c>
      <c r="BH98" s="25">
        <v>0.25000000002202599</v>
      </c>
      <c r="BI98" s="24"/>
    </row>
    <row r="99" spans="3:61" x14ac:dyDescent="0.3">
      <c r="C99" s="28">
        <v>-0.260000020265579</v>
      </c>
      <c r="D99" s="28">
        <v>0.475419409171499</v>
      </c>
      <c r="G99" s="25">
        <v>0.24059408986849901</v>
      </c>
      <c r="H99" s="25">
        <v>0.26300001254279598</v>
      </c>
      <c r="K99" s="28">
        <v>-9.5963469596342305E-2</v>
      </c>
      <c r="L99" s="28">
        <v>0.26300001144412</v>
      </c>
      <c r="O99" s="28">
        <v>-0.26000002020815199</v>
      </c>
      <c r="P99" s="28">
        <v>0.61009564039660702</v>
      </c>
      <c r="S99" s="28">
        <v>0.215410803843994</v>
      </c>
      <c r="T99" s="28">
        <v>0.26499998678234998</v>
      </c>
      <c r="U99" s="28"/>
      <c r="V99" s="28"/>
      <c r="W99" s="28">
        <v>-5.2164296808059597E-2</v>
      </c>
      <c r="X99" s="28">
        <v>0.26499998995867202</v>
      </c>
      <c r="AA99" s="28">
        <v>0.194000005720909</v>
      </c>
      <c r="AB99" s="28">
        <v>0.30552928554438002</v>
      </c>
      <c r="AE99" s="28">
        <v>0.180795883051768</v>
      </c>
      <c r="AF99" s="28">
        <v>0.26278999493182698</v>
      </c>
      <c r="AI99" s="28">
        <v>0.13128389769472301</v>
      </c>
      <c r="AJ99" s="28">
        <v>0.26278999340803899</v>
      </c>
      <c r="AM99" s="28">
        <v>-0.17000001660719899</v>
      </c>
      <c r="AN99" s="28">
        <v>0.45054663738725897</v>
      </c>
      <c r="AQ99" s="28">
        <v>0.23463052052486</v>
      </c>
      <c r="AR99" s="28">
        <v>0.26300001144894802</v>
      </c>
      <c r="AS99" s="28"/>
      <c r="AU99" s="28">
        <v>-7.7008759156874301E-2</v>
      </c>
      <c r="AV99" s="28">
        <v>0.26300001260476502</v>
      </c>
      <c r="AY99" s="25">
        <v>0.114999994888864</v>
      </c>
      <c r="AZ99" s="25">
        <v>0.136226715864043</v>
      </c>
      <c r="BA99" s="24"/>
      <c r="BB99" s="24"/>
      <c r="BC99" s="28">
        <v>0.20434760303460001</v>
      </c>
      <c r="BD99" s="28">
        <v>0.26499998637677202</v>
      </c>
      <c r="BE99" s="24"/>
      <c r="BF99" s="24"/>
      <c r="BG99" s="25"/>
      <c r="BH99" s="25"/>
      <c r="BI99" s="24"/>
    </row>
    <row r="100" spans="3:61" x14ac:dyDescent="0.3">
      <c r="C100" s="28">
        <v>-0.25499999523162797</v>
      </c>
      <c r="D100" s="28">
        <v>0.46874680353610199</v>
      </c>
      <c r="G100" s="25">
        <v>0.24467446597498901</v>
      </c>
      <c r="H100" s="25">
        <v>0.26800000789936101</v>
      </c>
      <c r="K100" s="28">
        <v>-0.10004384587581699</v>
      </c>
      <c r="L100" s="28">
        <v>0.26800000701763499</v>
      </c>
      <c r="O100" s="28">
        <v>-0.25499999503961701</v>
      </c>
      <c r="P100" s="28">
        <v>0.60154117165166099</v>
      </c>
      <c r="S100" s="28">
        <v>0.21864270199546099</v>
      </c>
      <c r="T100" s="28">
        <v>0.26999998186438401</v>
      </c>
      <c r="U100" s="28"/>
      <c r="V100" s="28"/>
      <c r="W100" s="28">
        <v>-5.5396195754021799E-2</v>
      </c>
      <c r="X100" s="28">
        <v>0.26999998561410699</v>
      </c>
      <c r="AA100" s="28">
        <v>0.199000000953485</v>
      </c>
      <c r="AB100" s="28">
        <v>0.322521877608343</v>
      </c>
      <c r="AE100" s="28">
        <v>0.18240208293677301</v>
      </c>
      <c r="AF100" s="28">
        <v>0.26778998977186003</v>
      </c>
      <c r="AI100" s="28">
        <v>0.13396236224941299</v>
      </c>
      <c r="AJ100" s="28">
        <v>0.26778998915576102</v>
      </c>
      <c r="AM100" s="28">
        <v>-0.16500000644434001</v>
      </c>
      <c r="AN100" s="28">
        <v>0.43895740504836001</v>
      </c>
      <c r="AQ100" s="28">
        <v>0.23811552536849201</v>
      </c>
      <c r="AR100" s="28">
        <v>0.26800000780486999</v>
      </c>
      <c r="AS100" s="28"/>
      <c r="AU100" s="28">
        <v>-7.9997620279854104E-2</v>
      </c>
      <c r="AV100" s="28">
        <v>0.26800000704183302</v>
      </c>
      <c r="AY100" s="25">
        <v>0.11999999767104599</v>
      </c>
      <c r="AZ100" s="25">
        <v>0.139358604824146</v>
      </c>
      <c r="BA100" s="24"/>
      <c r="BB100" s="24"/>
      <c r="BC100" s="28">
        <v>0.206201570519012</v>
      </c>
      <c r="BD100" s="28">
        <v>0.27000001005107499</v>
      </c>
      <c r="BE100" s="24"/>
      <c r="BF100" s="24"/>
      <c r="BG100" s="25"/>
      <c r="BH100" s="25"/>
      <c r="BI100" s="24"/>
    </row>
    <row r="101" spans="3:61" x14ac:dyDescent="0.3">
      <c r="C101" s="28">
        <v>-0.25</v>
      </c>
      <c r="D101" s="28">
        <v>0.46208122978530902</v>
      </c>
      <c r="G101" s="25">
        <v>0.24873465408099499</v>
      </c>
      <c r="H101" s="25">
        <v>0.27300000190888601</v>
      </c>
      <c r="K101" s="28">
        <v>-0.10410403453482001</v>
      </c>
      <c r="L101" s="28">
        <v>0.27300000190739698</v>
      </c>
      <c r="O101" s="28">
        <v>-0.25000000060349498</v>
      </c>
      <c r="P101" s="28">
        <v>0.59299220418361898</v>
      </c>
      <c r="S101" s="28">
        <v>0.22185846548553401</v>
      </c>
      <c r="T101" s="28">
        <v>0.27500000674351299</v>
      </c>
      <c r="U101" s="28"/>
      <c r="V101" s="28"/>
      <c r="W101" s="28">
        <v>-5.8611959089487797E-2</v>
      </c>
      <c r="X101" s="28">
        <v>0.275000010703632</v>
      </c>
      <c r="AA101" s="28">
        <v>0.20399999618579601</v>
      </c>
      <c r="AB101" s="28">
        <v>0.339856680311453</v>
      </c>
      <c r="AE101" s="28">
        <v>0.18398886192192501</v>
      </c>
      <c r="AF101" s="28">
        <v>0.27278998516882402</v>
      </c>
      <c r="AI101" s="28">
        <v>0.13657713576766001</v>
      </c>
      <c r="AJ101" s="28">
        <v>0.27278998235914698</v>
      </c>
      <c r="AM101" s="28">
        <v>-0.16000001108977699</v>
      </c>
      <c r="AN101" s="28">
        <v>0.427481847367292</v>
      </c>
      <c r="AQ101" s="28">
        <v>0.241556180676676</v>
      </c>
      <c r="AR101" s="28">
        <v>0.27300000259010399</v>
      </c>
      <c r="AS101" s="28"/>
      <c r="AU101" s="28">
        <v>-8.2874582627186097E-2</v>
      </c>
      <c r="AV101" s="28">
        <v>0.27300000191187002</v>
      </c>
      <c r="AY101" s="25">
        <v>0.125000000307736</v>
      </c>
      <c r="AZ101" s="25">
        <v>0.14275654695116499</v>
      </c>
      <c r="BA101" s="24"/>
      <c r="BB101" s="24"/>
      <c r="BC101" s="28">
        <v>0.20813283553127601</v>
      </c>
      <c r="BD101" s="28">
        <v>0.27500000616172998</v>
      </c>
      <c r="BE101" s="24"/>
      <c r="BF101" s="24"/>
      <c r="BG101" s="25"/>
      <c r="BH101" s="25"/>
      <c r="BI101" s="24"/>
    </row>
    <row r="102" spans="3:61" x14ac:dyDescent="0.3">
      <c r="C102" s="28">
        <v>-0.245000004768372</v>
      </c>
      <c r="D102" s="28">
        <v>0.45542295459676402</v>
      </c>
      <c r="G102" s="25">
        <v>0.25277601924252402</v>
      </c>
      <c r="H102" s="25">
        <v>0.277999998277079</v>
      </c>
      <c r="K102" s="28">
        <v>-0.10814539911106</v>
      </c>
      <c r="L102" s="28">
        <v>0.27799999778997198</v>
      </c>
      <c r="O102" s="28">
        <v>-0.24500000673587</v>
      </c>
      <c r="P102" s="28">
        <v>0.58444892546774896</v>
      </c>
      <c r="S102" s="28">
        <v>0.22505914198438401</v>
      </c>
      <c r="T102" s="28">
        <v>0.28000000192727298</v>
      </c>
      <c r="U102" s="28"/>
      <c r="V102" s="28"/>
      <c r="W102" s="28">
        <v>-6.18126349128576E-2</v>
      </c>
      <c r="X102" s="28">
        <v>0.28000000617165899</v>
      </c>
      <c r="AA102" s="28">
        <v>0.208999991418371</v>
      </c>
      <c r="AB102" s="28">
        <v>0.35748391456876499</v>
      </c>
      <c r="AE102" s="28">
        <v>0.18555791208387101</v>
      </c>
      <c r="AF102" s="28">
        <v>0.27779001040937701</v>
      </c>
      <c r="AI102" s="28">
        <v>0.13913567956628001</v>
      </c>
      <c r="AJ102" s="28">
        <v>0.27779000864630798</v>
      </c>
      <c r="AM102" s="28">
        <v>-0.15500001612004399</v>
      </c>
      <c r="AN102" s="28">
        <v>0.41612932988937701</v>
      </c>
      <c r="AQ102" s="28">
        <v>0.2449375611871</v>
      </c>
      <c r="AR102" s="28">
        <v>0.277999997824246</v>
      </c>
      <c r="AS102" s="28"/>
      <c r="AU102" s="28">
        <v>-8.5857252863345501E-2</v>
      </c>
      <c r="AV102" s="28">
        <v>0.27799999714429502</v>
      </c>
      <c r="AY102" s="25">
        <v>0.129999995411261</v>
      </c>
      <c r="AZ102" s="25">
        <v>0.146402013986629</v>
      </c>
      <c r="BA102" s="24"/>
      <c r="BB102" s="24"/>
      <c r="BC102" s="28">
        <v>0.20997662918245399</v>
      </c>
      <c r="BD102" s="28">
        <v>0.28000000168525802</v>
      </c>
      <c r="BE102" s="24"/>
      <c r="BF102" s="24"/>
      <c r="BG102" s="25"/>
      <c r="BH102" s="25"/>
      <c r="BI102" s="24"/>
    </row>
    <row r="103" spans="3:61" x14ac:dyDescent="0.3">
      <c r="C103" s="28">
        <v>-0.240000009536743</v>
      </c>
      <c r="D103" s="28">
        <v>0.44877230435853899</v>
      </c>
      <c r="G103" s="25">
        <v>0.256799795142297</v>
      </c>
      <c r="H103" s="25">
        <v>0.28299999290663902</v>
      </c>
      <c r="K103" s="28">
        <v>-0.112169175853275</v>
      </c>
      <c r="L103" s="28">
        <v>0.28299999284532201</v>
      </c>
      <c r="O103" s="28">
        <v>-0.24000000995346599</v>
      </c>
      <c r="P103" s="28">
        <v>0.57591158268035603</v>
      </c>
      <c r="S103" s="28">
        <v>0.228245737025568</v>
      </c>
      <c r="T103" s="28">
        <v>0.28499999742391602</v>
      </c>
      <c r="U103" s="28"/>
      <c r="V103" s="28"/>
      <c r="W103" s="28">
        <v>-6.4999230339047295E-2</v>
      </c>
      <c r="X103" s="28">
        <v>0.285000001415392</v>
      </c>
      <c r="AA103" s="28">
        <v>0.21400000155210799</v>
      </c>
      <c r="AB103" s="28">
        <v>0.37536243799720798</v>
      </c>
      <c r="AE103" s="28">
        <v>0.18711069289792001</v>
      </c>
      <c r="AF103" s="28">
        <v>0.282790006153538</v>
      </c>
      <c r="AI103" s="28">
        <v>0.14164415989783699</v>
      </c>
      <c r="AJ103" s="28">
        <v>0.28279000170159801</v>
      </c>
      <c r="AM103" s="28">
        <v>-0.150000005905251</v>
      </c>
      <c r="AN103" s="28">
        <v>0.404910168080377</v>
      </c>
      <c r="AQ103" s="28">
        <v>0.24825522307178499</v>
      </c>
      <c r="AR103" s="28">
        <v>0.28299999314595298</v>
      </c>
      <c r="AS103" s="28"/>
      <c r="AU103" s="28">
        <v>-8.8750707746898694E-2</v>
      </c>
      <c r="AV103" s="28">
        <v>0.28299999237198797</v>
      </c>
      <c r="AY103" s="25">
        <v>0.13499999077354299</v>
      </c>
      <c r="AZ103" s="25">
        <v>0.15039667526831901</v>
      </c>
      <c r="BA103" s="24"/>
      <c r="BB103" s="24"/>
      <c r="BC103" s="28">
        <v>0.21179195889807401</v>
      </c>
      <c r="BD103" s="28">
        <v>0.28499999744439197</v>
      </c>
      <c r="BE103" s="24"/>
      <c r="BF103" s="24"/>
      <c r="BG103" s="25"/>
      <c r="BH103" s="25"/>
      <c r="BI103" s="24"/>
    </row>
    <row r="104" spans="3:61" x14ac:dyDescent="0.3">
      <c r="C104" s="28">
        <v>-0.235000014305115</v>
      </c>
      <c r="D104" s="28">
        <v>0.44212962158883201</v>
      </c>
      <c r="G104" s="25">
        <v>0.26080711058301598</v>
      </c>
      <c r="H104" s="25">
        <v>0.28799998760196899</v>
      </c>
      <c r="K104" s="28">
        <v>-0.11617649116175301</v>
      </c>
      <c r="L104" s="28">
        <v>0.28799998799679899</v>
      </c>
      <c r="O104" s="28">
        <v>-0.235000015147174</v>
      </c>
      <c r="P104" s="28">
        <v>0.56738045235164702</v>
      </c>
      <c r="S104" s="28">
        <v>0.23141915668889501</v>
      </c>
      <c r="T104" s="28">
        <v>0.29000000311627799</v>
      </c>
      <c r="U104" s="28"/>
      <c r="V104" s="28"/>
      <c r="W104" s="28">
        <v>-6.8172642642971404E-2</v>
      </c>
      <c r="X104" s="28">
        <v>0.28999999565324203</v>
      </c>
      <c r="AA104" s="28">
        <v>0.21899999678468399</v>
      </c>
      <c r="AB104" s="28">
        <v>0.39345789750444299</v>
      </c>
      <c r="AE104" s="28">
        <v>0.188648518978101</v>
      </c>
      <c r="AF104" s="28">
        <v>0.28779000055359899</v>
      </c>
      <c r="AI104" s="28">
        <v>0.144107819771845</v>
      </c>
      <c r="AJ104" s="28">
        <v>0.287789998664019</v>
      </c>
      <c r="AM104" s="28">
        <v>-0.14500001050113401</v>
      </c>
      <c r="AN104" s="28">
        <v>0.39383582516426402</v>
      </c>
      <c r="AQ104" s="28">
        <v>0.25154149114186097</v>
      </c>
      <c r="AR104" s="28">
        <v>0.287999987620913</v>
      </c>
      <c r="AS104" s="28"/>
      <c r="AU104" s="28">
        <v>-9.1646455225235096E-2</v>
      </c>
      <c r="AV104" s="28">
        <v>0.28799998791338299</v>
      </c>
      <c r="AY104" s="25">
        <v>0.14000000064590501</v>
      </c>
      <c r="AZ104" s="25">
        <v>0.15499797447937599</v>
      </c>
      <c r="BA104" s="24"/>
      <c r="BB104" s="24"/>
      <c r="BC104" s="28">
        <v>0.213581424989427</v>
      </c>
      <c r="BD104" s="28">
        <v>0.289999991655357</v>
      </c>
      <c r="BE104" s="24"/>
      <c r="BF104" s="24"/>
      <c r="BG104" s="25"/>
      <c r="BH104" s="25"/>
      <c r="BI104" s="24"/>
    </row>
    <row r="105" spans="3:61" x14ac:dyDescent="0.3">
      <c r="C105" s="28">
        <v>-0.230000004172325</v>
      </c>
      <c r="D105" s="28">
        <v>0.435495251887209</v>
      </c>
      <c r="G105" s="25">
        <v>0.264799017654689</v>
      </c>
      <c r="H105" s="25">
        <v>0.29300001373634199</v>
      </c>
      <c r="K105" s="28">
        <v>-0.120168398055835</v>
      </c>
      <c r="L105" s="28">
        <v>0.29300001385443097</v>
      </c>
      <c r="O105" s="28">
        <v>-0.23000000474910001</v>
      </c>
      <c r="P105" s="28">
        <v>0.55885578888542298</v>
      </c>
      <c r="S105" s="28">
        <v>0.234580200945297</v>
      </c>
      <c r="T105" s="28">
        <v>0.29499998800245603</v>
      </c>
      <c r="U105" s="28"/>
      <c r="V105" s="28"/>
      <c r="W105" s="28">
        <v>-7.1333692598534407E-2</v>
      </c>
      <c r="X105" s="28">
        <v>0.29499999183389702</v>
      </c>
      <c r="AA105" s="28">
        <v>0.22399999201726001</v>
      </c>
      <c r="AB105" s="28">
        <v>0.411741737942871</v>
      </c>
      <c r="AE105" s="28">
        <v>0.190172548910502</v>
      </c>
      <c r="AF105" s="28">
        <v>0.29278999538268902</v>
      </c>
      <c r="AI105" s="28">
        <v>0.14653110241676301</v>
      </c>
      <c r="AJ105" s="28">
        <v>0.29278999481833201</v>
      </c>
      <c r="AM105" s="28">
        <v>-0.140000015507738</v>
      </c>
      <c r="AN105" s="28">
        <v>0.38291883567191098</v>
      </c>
      <c r="AQ105" s="28">
        <v>0.25477959438893899</v>
      </c>
      <c r="AR105" s="28">
        <v>0.29300001310822299</v>
      </c>
      <c r="AS105" s="28"/>
      <c r="AU105" s="28">
        <v>-9.4503048282858701E-2</v>
      </c>
      <c r="AV105" s="28">
        <v>0.29300001264118503</v>
      </c>
      <c r="AY105" s="25">
        <v>0.14499999594407301</v>
      </c>
      <c r="AZ105" s="25">
        <v>0.160166151842869</v>
      </c>
      <c r="BA105" s="24"/>
      <c r="BB105" s="24"/>
      <c r="BC105" s="28">
        <v>0.215347415831914</v>
      </c>
      <c r="BD105" s="28">
        <v>0.29499998709255998</v>
      </c>
      <c r="BE105" s="24"/>
      <c r="BF105" s="24"/>
      <c r="BG105" s="25"/>
      <c r="BH105" s="25"/>
      <c r="BI105" s="24"/>
    </row>
    <row r="106" spans="3:61" x14ac:dyDescent="0.3">
      <c r="C106" s="28">
        <v>-0.22500000894069699</v>
      </c>
      <c r="D106" s="28">
        <v>0.42886962115796301</v>
      </c>
      <c r="G106" s="25">
        <v>0.26828190066748903</v>
      </c>
      <c r="H106" s="25">
        <v>0.298000009081902</v>
      </c>
      <c r="K106" s="28">
        <v>-0.124145787647744</v>
      </c>
      <c r="L106" s="28">
        <v>0.29800000839164098</v>
      </c>
      <c r="O106" s="28">
        <v>-0.22500001058356101</v>
      </c>
      <c r="P106" s="28">
        <v>0.55033794828590499</v>
      </c>
      <c r="S106" s="28">
        <v>0.23772964036387501</v>
      </c>
      <c r="T106" s="28">
        <v>0.29999998251226501</v>
      </c>
      <c r="U106" s="28"/>
      <c r="V106" s="28"/>
      <c r="W106" s="28">
        <v>-7.4483134106279006E-2</v>
      </c>
      <c r="X106" s="28">
        <v>0.29999998706435399</v>
      </c>
      <c r="AA106" s="28">
        <v>0.229000002150792</v>
      </c>
      <c r="AB106" s="28">
        <v>0.430190968267261</v>
      </c>
      <c r="AE106" s="28">
        <v>0.19168381594922199</v>
      </c>
      <c r="AF106" s="28">
        <v>0.297789990902323</v>
      </c>
      <c r="AI106" s="28">
        <v>0.14891782373687801</v>
      </c>
      <c r="AJ106" s="28">
        <v>0.29778998828604097</v>
      </c>
      <c r="AM106" s="28">
        <v>-0.13500000531403</v>
      </c>
      <c r="AN106" s="28">
        <v>0.37217301035132999</v>
      </c>
      <c r="AQ106" s="28">
        <v>0.25794706841711101</v>
      </c>
      <c r="AR106" s="28">
        <v>0.29800000787286701</v>
      </c>
      <c r="AS106" s="28"/>
      <c r="AU106" s="28">
        <v>-9.7327336135269296E-2</v>
      </c>
      <c r="AV106" s="28">
        <v>0.29800000899106399</v>
      </c>
      <c r="AY106" s="25">
        <v>0.149999991370073</v>
      </c>
      <c r="AZ106" s="25">
        <v>0.165848232086999</v>
      </c>
      <c r="BA106" s="24"/>
      <c r="BB106" s="24"/>
      <c r="BC106" s="28">
        <v>0.21706296354934199</v>
      </c>
      <c r="BD106" s="28">
        <v>0.30000001171448398</v>
      </c>
      <c r="BE106" s="24"/>
      <c r="BF106" s="24"/>
      <c r="BG106" s="25"/>
      <c r="BH106" s="25"/>
      <c r="BI106" s="24"/>
    </row>
    <row r="107" spans="3:61" x14ac:dyDescent="0.3">
      <c r="C107" s="28">
        <v>-0.22000001370906799</v>
      </c>
      <c r="D107" s="28">
        <v>0.42225312213730298</v>
      </c>
      <c r="G107" s="25">
        <v>0.27274016755790897</v>
      </c>
      <c r="H107" s="25">
        <v>0.30300000310508202</v>
      </c>
      <c r="K107" s="28">
        <v>-0.12810954802909999</v>
      </c>
      <c r="L107" s="28">
        <v>0.303000003353459</v>
      </c>
      <c r="O107" s="28">
        <v>-0.22000001524553001</v>
      </c>
      <c r="P107" s="28">
        <v>0.54182722134490302</v>
      </c>
      <c r="S107" s="28">
        <v>0.240868177034434</v>
      </c>
      <c r="T107" s="28">
        <v>0.30500000790964599</v>
      </c>
      <c r="U107" s="28"/>
      <c r="V107" s="28"/>
      <c r="W107" s="28">
        <v>-7.7621670567510001E-2</v>
      </c>
      <c r="X107" s="28">
        <v>0.30500001211370198</v>
      </c>
      <c r="AA107" s="28">
        <v>0.233999997382419</v>
      </c>
      <c r="AB107" s="28">
        <v>0.44881207687797497</v>
      </c>
      <c r="AE107" s="28">
        <v>0.193183244706363</v>
      </c>
      <c r="AF107" s="28">
        <v>0.30278998622731401</v>
      </c>
      <c r="AI107" s="28">
        <v>0.15127128930262501</v>
      </c>
      <c r="AJ107" s="28">
        <v>0.30278998497146498</v>
      </c>
      <c r="AM107" s="28">
        <v>-0.130000010288951</v>
      </c>
      <c r="AN107" s="28">
        <v>0.36161367747202899</v>
      </c>
      <c r="AQ107" s="28">
        <v>0.26102977723839799</v>
      </c>
      <c r="AR107" s="28">
        <v>0.30300000393860699</v>
      </c>
      <c r="AS107" s="28"/>
      <c r="AU107" s="28">
        <v>-0.100103804319971</v>
      </c>
      <c r="AV107" s="28">
        <v>0.30300000309985797</v>
      </c>
      <c r="AY107" s="25">
        <v>0.155</v>
      </c>
      <c r="AZ107" s="25">
        <v>0.17199843340054199</v>
      </c>
      <c r="BA107" s="24"/>
      <c r="BB107" s="24"/>
      <c r="BC107" s="28">
        <v>0.21881666225470101</v>
      </c>
      <c r="BD107" s="28">
        <v>0.30500000723516901</v>
      </c>
      <c r="BE107" s="24"/>
      <c r="BF107" s="24"/>
      <c r="BG107" s="25"/>
      <c r="BH107" s="25"/>
      <c r="BI107" s="24"/>
    </row>
    <row r="108" spans="3:61" x14ac:dyDescent="0.3">
      <c r="C108" s="28">
        <v>-0.21500000357627899</v>
      </c>
      <c r="D108" s="28">
        <v>0.41564616846741398</v>
      </c>
      <c r="G108" s="25">
        <v>0.276691092326382</v>
      </c>
      <c r="H108" s="25">
        <v>0.30799999916903498</v>
      </c>
      <c r="K108" s="28">
        <v>-0.13129308079970101</v>
      </c>
      <c r="L108" s="28">
        <v>0.30799999953516599</v>
      </c>
      <c r="O108" s="28">
        <v>-0.21500000507911299</v>
      </c>
      <c r="P108" s="28">
        <v>0.53332392550687402</v>
      </c>
      <c r="S108" s="28">
        <v>0.24399640581742399</v>
      </c>
      <c r="T108" s="28">
        <v>0.31000000345016199</v>
      </c>
      <c r="U108" s="28"/>
      <c r="V108" s="28"/>
      <c r="W108" s="28">
        <v>-8.0749899452496304E-2</v>
      </c>
      <c r="X108" s="28">
        <v>0.310000007271725</v>
      </c>
      <c r="AA108" s="28">
        <v>0.238999992614046</v>
      </c>
      <c r="AB108" s="28">
        <v>0.46759651377370698</v>
      </c>
      <c r="AE108" s="28">
        <v>0.19467167553435699</v>
      </c>
      <c r="AF108" s="28">
        <v>0.307790011728307</v>
      </c>
      <c r="AI108" s="28">
        <v>0.15359438771529799</v>
      </c>
      <c r="AJ108" s="28">
        <v>0.30779000760872099</v>
      </c>
      <c r="AM108" s="28">
        <v>-0.12500001504573899</v>
      </c>
      <c r="AN108" s="28">
        <v>0.35125762047777298</v>
      </c>
      <c r="AQ108" s="28">
        <v>0.264037861306609</v>
      </c>
      <c r="AR108" s="28">
        <v>0.307999999277838</v>
      </c>
      <c r="AS108" s="28"/>
      <c r="AU108" s="28">
        <v>-0.10283343940701101</v>
      </c>
      <c r="AV108" s="28">
        <v>0.307999999130326</v>
      </c>
      <c r="AY108" s="25">
        <v>0.16000000000001599</v>
      </c>
      <c r="AZ108" s="25">
        <v>0.17876971684904899</v>
      </c>
      <c r="BA108" s="24"/>
      <c r="BB108" s="24"/>
      <c r="BC108" s="28">
        <v>0.22052229628164399</v>
      </c>
      <c r="BD108" s="28">
        <v>0.31000000238417902</v>
      </c>
      <c r="BE108" s="24"/>
      <c r="BF108" s="24"/>
      <c r="BG108" s="25"/>
      <c r="BH108" s="25"/>
      <c r="BI108" s="24"/>
    </row>
    <row r="109" spans="3:61" x14ac:dyDescent="0.3">
      <c r="C109" s="28">
        <v>-0.21000000834464999</v>
      </c>
      <c r="D109" s="28">
        <v>0.40904926268594899</v>
      </c>
      <c r="G109" s="25">
        <v>0.28062990991800302</v>
      </c>
      <c r="H109" s="25">
        <v>0.312999994274057</v>
      </c>
      <c r="K109" s="28">
        <v>-0.135999290113932</v>
      </c>
      <c r="L109" s="28">
        <v>0.31299999356270097</v>
      </c>
      <c r="O109" s="28">
        <v>-0.210000009859174</v>
      </c>
      <c r="P109" s="28">
        <v>0.52482847383073705</v>
      </c>
      <c r="S109" s="28">
        <v>0.24711492988969699</v>
      </c>
      <c r="T109" s="28">
        <v>0.31499999876889201</v>
      </c>
      <c r="U109" s="28"/>
      <c r="V109" s="28"/>
      <c r="W109" s="28">
        <v>-8.3868422967116996E-2</v>
      </c>
      <c r="X109" s="28">
        <v>0.31500000246855903</v>
      </c>
      <c r="AA109" s="28">
        <v>0.24400000274683301</v>
      </c>
      <c r="AB109" s="28">
        <v>0.48652541792737403</v>
      </c>
      <c r="AE109" s="28">
        <v>0.19614984068601701</v>
      </c>
      <c r="AF109" s="28">
        <v>0.312790006399289</v>
      </c>
      <c r="AI109" s="28">
        <v>0.155889619504887</v>
      </c>
      <c r="AJ109" s="28">
        <v>0.31279000540804902</v>
      </c>
      <c r="AM109" s="28">
        <v>-0.12000001236052001</v>
      </c>
      <c r="AN109" s="28">
        <v>0.34112333961417601</v>
      </c>
      <c r="AQ109" s="28">
        <v>0.26697971386970099</v>
      </c>
      <c r="AR109" s="28">
        <v>0.31299999399378697</v>
      </c>
      <c r="AS109" s="28"/>
      <c r="AU109" s="28">
        <v>-0.10552061914150999</v>
      </c>
      <c r="AV109" s="28">
        <v>0.31299999478428597</v>
      </c>
      <c r="AY109" s="25">
        <v>0.16499999164808701</v>
      </c>
      <c r="AZ109" s="25">
        <v>0.18618604633510399</v>
      </c>
      <c r="BA109" s="24"/>
      <c r="BB109" s="24"/>
      <c r="BC109" s="28">
        <v>0.222210183414977</v>
      </c>
      <c r="BD109" s="28">
        <v>0.31499999794459799</v>
      </c>
      <c r="BE109" s="24"/>
      <c r="BF109" s="24"/>
      <c r="BG109" s="25"/>
      <c r="BH109" s="25"/>
      <c r="BI109" s="24"/>
    </row>
    <row r="110" spans="3:61" x14ac:dyDescent="0.3">
      <c r="C110" s="28">
        <v>-0.20500001311302199</v>
      </c>
      <c r="D110" s="28">
        <v>0.40246287970269401</v>
      </c>
      <c r="G110" s="25">
        <v>0.28455729578112998</v>
      </c>
      <c r="H110" s="25">
        <v>0.317999989702971</v>
      </c>
      <c r="K110" s="28">
        <v>-0.13992667647556001</v>
      </c>
      <c r="L110" s="28">
        <v>0.31799998933920098</v>
      </c>
      <c r="O110" s="28">
        <v>-0.20500001464210499</v>
      </c>
      <c r="P110" s="28">
        <v>0.51634122682021899</v>
      </c>
      <c r="S110" s="28">
        <v>0.25022428673354702</v>
      </c>
      <c r="T110" s="28">
        <v>0.31999999392106898</v>
      </c>
      <c r="U110" s="28"/>
      <c r="V110" s="28"/>
      <c r="W110" s="28">
        <v>-8.6977780046726794E-2</v>
      </c>
      <c r="X110" s="28">
        <v>0.31999999773236998</v>
      </c>
      <c r="AA110" s="28">
        <v>0.24899999797846001</v>
      </c>
      <c r="AB110" s="28">
        <v>0.50558245666866197</v>
      </c>
      <c r="AE110" s="28">
        <v>0.197618428232539</v>
      </c>
      <c r="AF110" s="28">
        <v>0.317790002440131</v>
      </c>
      <c r="AI110" s="28">
        <v>0.15815922178226399</v>
      </c>
      <c r="AJ110" s="28">
        <v>0.31779000119503398</v>
      </c>
      <c r="AM110" s="28">
        <v>-0.115000009749939</v>
      </c>
      <c r="AN110" s="28">
        <v>0.33120226732240199</v>
      </c>
      <c r="AQ110" s="28">
        <v>0.26986236756076099</v>
      </c>
      <c r="AR110" s="28">
        <v>0.317999989994316</v>
      </c>
      <c r="AS110" s="28"/>
      <c r="AU110" s="28">
        <v>-0.108169136510621</v>
      </c>
      <c r="AV110" s="28">
        <v>0.31799998941381202</v>
      </c>
      <c r="AY110" s="25">
        <v>0.17000000178210301</v>
      </c>
      <c r="AZ110" s="25">
        <v>0.19388669912578599</v>
      </c>
      <c r="BA110" s="24"/>
      <c r="BB110" s="24"/>
      <c r="BC110" s="28">
        <v>0.22388139131283299</v>
      </c>
      <c r="BD110" s="28">
        <v>0.31999999279432301</v>
      </c>
      <c r="BE110" s="24"/>
      <c r="BF110" s="24"/>
      <c r="BG110" s="25"/>
      <c r="BH110" s="25"/>
      <c r="BI110" s="24"/>
    </row>
    <row r="111" spans="3:61" x14ac:dyDescent="0.3">
      <c r="C111" s="28">
        <v>-0.20000001788139299</v>
      </c>
      <c r="D111" s="28">
        <v>0.39588754450290198</v>
      </c>
      <c r="G111" s="25">
        <v>0.28847389597905199</v>
      </c>
      <c r="H111" s="25">
        <v>0.323000014237672</v>
      </c>
      <c r="K111" s="28">
        <v>-0.14384327655610901</v>
      </c>
      <c r="L111" s="28">
        <v>0.32300001429524999</v>
      </c>
      <c r="O111" s="28">
        <v>-0.200000019503423</v>
      </c>
      <c r="P111" s="28">
        <v>0.507862595944929</v>
      </c>
      <c r="S111" s="28">
        <v>0.25332497500615497</v>
      </c>
      <c r="T111" s="28">
        <v>0.32499998932171198</v>
      </c>
      <c r="U111" s="28"/>
      <c r="V111" s="28"/>
      <c r="W111" s="28">
        <v>-9.0078468258059999E-2</v>
      </c>
      <c r="X111" s="28">
        <v>0.32499999305482902</v>
      </c>
      <c r="AA111" s="28">
        <v>0.25400000811124801</v>
      </c>
      <c r="AB111" s="28">
        <v>0.52475377749084995</v>
      </c>
      <c r="AE111" s="28">
        <v>0.19907805396725001</v>
      </c>
      <c r="AF111" s="28">
        <v>0.322789997227312</v>
      </c>
      <c r="AI111" s="28">
        <v>0.16040516891621601</v>
      </c>
      <c r="AJ111" s="28">
        <v>0.32278999548599002</v>
      </c>
      <c r="AM111" s="28">
        <v>-0.110000014531908</v>
      </c>
      <c r="AN111" s="28">
        <v>0.32149639949937298</v>
      </c>
      <c r="AQ111" s="28">
        <v>0.27269179284728301</v>
      </c>
      <c r="AR111" s="28">
        <v>0.323000013828316</v>
      </c>
      <c r="AS111" s="28"/>
      <c r="AU111" s="28">
        <v>-0.11078231665442501</v>
      </c>
      <c r="AV111" s="28">
        <v>0.323000014364143</v>
      </c>
      <c r="AY111" s="25">
        <v>0.174999997015123</v>
      </c>
      <c r="AZ111" s="25">
        <v>0.20184353137474201</v>
      </c>
      <c r="BA111" s="24"/>
      <c r="BB111" s="24"/>
      <c r="BC111" s="28">
        <v>0.22553769223679701</v>
      </c>
      <c r="BD111" s="28">
        <v>0.32499998807907199</v>
      </c>
      <c r="BE111" s="24"/>
      <c r="BF111" s="24"/>
      <c r="BG111" s="25"/>
      <c r="BH111" s="25"/>
      <c r="BI111" s="24"/>
    </row>
    <row r="112" spans="3:61" x14ac:dyDescent="0.3">
      <c r="C112" s="28">
        <v>-0.19500000774860399</v>
      </c>
      <c r="D112" s="28">
        <v>0.389323797268468</v>
      </c>
      <c r="G112" s="25">
        <v>0.29238024121746098</v>
      </c>
      <c r="H112" s="25">
        <v>0.32800001008760699</v>
      </c>
      <c r="K112" s="28">
        <v>-0.147749622147268</v>
      </c>
      <c r="L112" s="28">
        <v>0.328000010154049</v>
      </c>
      <c r="O112" s="28">
        <v>-0.195000009470915</v>
      </c>
      <c r="P112" s="28">
        <v>0.49939299470112603</v>
      </c>
      <c r="S112" s="28">
        <v>0.25641745517851999</v>
      </c>
      <c r="T112" s="28">
        <v>0.329999983655622</v>
      </c>
      <c r="U112" s="28"/>
      <c r="V112" s="28"/>
      <c r="W112" s="28">
        <v>-9.3170948614128904E-2</v>
      </c>
      <c r="X112" s="28">
        <v>0.32999998830383398</v>
      </c>
      <c r="AA112" s="28">
        <v>0.259000003343139</v>
      </c>
      <c r="AB112" s="28">
        <v>0.54402719054625603</v>
      </c>
      <c r="AE112" s="28">
        <v>0.20052927984443999</v>
      </c>
      <c r="AF112" s="28">
        <v>0.327789992916804</v>
      </c>
      <c r="AI112" s="28">
        <v>0.16262922083381101</v>
      </c>
      <c r="AJ112" s="28">
        <v>0.327789990777415</v>
      </c>
      <c r="AM112" s="28">
        <v>-0.10500001159771701</v>
      </c>
      <c r="AN112" s="28">
        <v>0.31202545687294903</v>
      </c>
      <c r="AQ112" s="28">
        <v>0.27547305370390301</v>
      </c>
      <c r="AR112" s="28">
        <v>0.32800000957204201</v>
      </c>
      <c r="AS112" s="28"/>
      <c r="AU112" s="28">
        <v>-0.112213852022508</v>
      </c>
      <c r="AV112" s="28">
        <v>0.32800000937832802</v>
      </c>
      <c r="AY112" s="25">
        <v>0.179999992250928</v>
      </c>
      <c r="AZ112" s="25">
        <v>0.21082437311104099</v>
      </c>
      <c r="BA112" s="24"/>
      <c r="BB112" s="24"/>
      <c r="BC112" s="28">
        <v>0.227175906930317</v>
      </c>
      <c r="BD112" s="28">
        <v>0.32999998331070801</v>
      </c>
      <c r="BE112" s="24"/>
      <c r="BF112" s="24"/>
      <c r="BG112" s="24"/>
      <c r="BH112" s="24"/>
      <c r="BI112" s="24"/>
    </row>
    <row r="113" spans="3:61" x14ac:dyDescent="0.3">
      <c r="C113" s="28">
        <v>-0.19000001251697499</v>
      </c>
      <c r="D113" s="28">
        <v>0.382772274008497</v>
      </c>
      <c r="G113" s="25">
        <v>0.29431747070341602</v>
      </c>
      <c r="H113" s="25">
        <v>0.33300000552133802</v>
      </c>
      <c r="K113" s="28">
        <v>-0.151646269838173</v>
      </c>
      <c r="L113" s="28">
        <v>0.33300000429173199</v>
      </c>
      <c r="O113" s="28">
        <v>-0.19000001432448399</v>
      </c>
      <c r="P113" s="28">
        <v>0.49093294217760602</v>
      </c>
      <c r="S113" s="28">
        <v>0.25950215655960701</v>
      </c>
      <c r="T113" s="28">
        <v>0.334999978960349</v>
      </c>
      <c r="U113" s="28"/>
      <c r="V113" s="28"/>
      <c r="W113" s="28">
        <v>-9.6255650426441797E-2</v>
      </c>
      <c r="X113" s="28">
        <v>0.33499998346534798</v>
      </c>
      <c r="AA113" s="28">
        <v>0.26399999857450102</v>
      </c>
      <c r="AB113" s="28">
        <v>0.56339226945634002</v>
      </c>
      <c r="AE113" s="28">
        <v>0.20197261780144499</v>
      </c>
      <c r="AF113" s="28">
        <v>0.33278998738529902</v>
      </c>
      <c r="AI113" s="28">
        <v>0.16483295109759599</v>
      </c>
      <c r="AJ113" s="28">
        <v>0.33278998637354901</v>
      </c>
      <c r="AM113" s="28">
        <v>-0.10000000936072501</v>
      </c>
      <c r="AN113" s="28">
        <v>0.30281150107309202</v>
      </c>
      <c r="AQ113" s="28">
        <v>0.278210555435984</v>
      </c>
      <c r="AR113" s="28">
        <v>0.33300000457946699</v>
      </c>
      <c r="AS113" s="28"/>
      <c r="AU113" s="28">
        <v>-0.11591386357037201</v>
      </c>
      <c r="AV113" s="28">
        <v>0.33300000530970802</v>
      </c>
      <c r="AY113" s="25">
        <v>0.18500000238366099</v>
      </c>
      <c r="AZ113" s="25">
        <v>0.221490029979279</v>
      </c>
      <c r="BA113" s="24"/>
      <c r="BB113" s="24"/>
      <c r="BC113" s="28">
        <v>0.228663045613131</v>
      </c>
      <c r="BD113" s="28">
        <v>0.33500000835344401</v>
      </c>
      <c r="BE113" s="24"/>
      <c r="BF113" s="24"/>
      <c r="BG113" s="24"/>
      <c r="BH113" s="24"/>
      <c r="BI113" s="24"/>
    </row>
    <row r="114" spans="3:61" x14ac:dyDescent="0.3">
      <c r="C114" s="28">
        <v>-0.18500001728534701</v>
      </c>
      <c r="D114" s="28">
        <v>0.37623359316681099</v>
      </c>
      <c r="G114" s="25">
        <v>0.30016433927911801</v>
      </c>
      <c r="H114" s="25">
        <v>0.33799999992398999</v>
      </c>
      <c r="K114" s="28">
        <v>-0.15553371938403901</v>
      </c>
      <c r="L114" s="28">
        <v>0.33799999952373699</v>
      </c>
      <c r="O114" s="28">
        <v>-0.18500001918511799</v>
      </c>
      <c r="P114" s="28">
        <v>0.48248291412341499</v>
      </c>
      <c r="S114" s="28">
        <v>0.26257949509371997</v>
      </c>
      <c r="T114" s="28">
        <v>0.34000000472183201</v>
      </c>
      <c r="U114" s="28"/>
      <c r="V114" s="28"/>
      <c r="W114" s="28">
        <v>-9.9332988363122196E-2</v>
      </c>
      <c r="X114" s="28">
        <v>0.34000000803782299</v>
      </c>
      <c r="AA114" s="28">
        <v>0.26899999378593797</v>
      </c>
      <c r="AB114" s="28">
        <v>0.58283987731715903</v>
      </c>
      <c r="AE114" s="28">
        <v>0.20340853764552699</v>
      </c>
      <c r="AF114" s="28">
        <v>0.33778998266419602</v>
      </c>
      <c r="AI114" s="28">
        <v>0.16701777368962201</v>
      </c>
      <c r="AJ114" s="28">
        <v>0.33778998197628402</v>
      </c>
      <c r="AM114" s="28">
        <v>-9.5000013878568101E-2</v>
      </c>
      <c r="AN114" s="28">
        <v>0.29387570288315201</v>
      </c>
      <c r="AQ114" s="28">
        <v>0.28090811548949202</v>
      </c>
      <c r="AR114" s="28">
        <v>0.33800000060318403</v>
      </c>
      <c r="AS114" s="28"/>
      <c r="AU114" s="28">
        <v>-0.118349073750872</v>
      </c>
      <c r="AV114" s="28">
        <v>0.33799999952550802</v>
      </c>
      <c r="AY114" s="25">
        <v>0.18999999761581399</v>
      </c>
      <c r="AZ114" s="25">
        <v>0.23260430316410199</v>
      </c>
      <c r="BA114" s="24"/>
      <c r="BB114" s="24"/>
      <c r="BC114" s="28">
        <v>0.23042529134137299</v>
      </c>
      <c r="BD114" s="28">
        <v>0.34000000468820302</v>
      </c>
      <c r="BE114" s="24"/>
      <c r="BF114" s="24"/>
      <c r="BG114" s="24"/>
      <c r="BH114" s="24"/>
      <c r="BI114" s="24"/>
    </row>
    <row r="115" spans="3:61" x14ac:dyDescent="0.3">
      <c r="C115" s="28">
        <v>-0.18000000715255701</v>
      </c>
      <c r="D115" s="28">
        <v>0.36970841634108798</v>
      </c>
      <c r="G115" s="25">
        <v>0.30404305331953602</v>
      </c>
      <c r="H115" s="25">
        <v>0.34299999579986701</v>
      </c>
      <c r="K115" s="28">
        <v>-0.15941243317238199</v>
      </c>
      <c r="L115" s="28">
        <v>0.34299999598388198</v>
      </c>
      <c r="O115" s="28">
        <v>-0.18000000867816199</v>
      </c>
      <c r="P115" s="28">
        <v>0.47404342067559802</v>
      </c>
      <c r="S115" s="28">
        <v>0.26564980392161403</v>
      </c>
      <c r="T115" s="28">
        <v>0.34499999965943101</v>
      </c>
      <c r="U115" s="28"/>
      <c r="V115" s="28"/>
      <c r="W115" s="28">
        <v>-0.10240329740727901</v>
      </c>
      <c r="X115" s="28">
        <v>0.34500000378722301</v>
      </c>
      <c r="AA115" s="28">
        <v>0.27399999102370798</v>
      </c>
      <c r="AB115" s="28">
        <v>0.60236202869169297</v>
      </c>
      <c r="AE115" s="28">
        <v>0.20483747833850599</v>
      </c>
      <c r="AF115" s="28">
        <v>0.34279000815976302</v>
      </c>
      <c r="AI115" s="28">
        <v>0.16918497676556901</v>
      </c>
      <c r="AJ115" s="28">
        <v>0.34279000728797299</v>
      </c>
      <c r="AM115" s="28">
        <v>-9.0000009691127203E-2</v>
      </c>
      <c r="AN115" s="28">
        <v>0.28511883487112999</v>
      </c>
      <c r="AQ115" s="28">
        <v>0.28356907146622801</v>
      </c>
      <c r="AR115" s="28">
        <v>0.342999994756997</v>
      </c>
      <c r="AS115" s="28"/>
      <c r="AU115" s="28">
        <v>-0.120931104581967</v>
      </c>
      <c r="AV115" s="28">
        <v>0.34299999478470999</v>
      </c>
      <c r="AY115" s="25">
        <v>0.19500000000000001</v>
      </c>
      <c r="AZ115" s="25">
        <v>0.24266717740041499</v>
      </c>
      <c r="BA115" s="24"/>
      <c r="BB115" s="24"/>
      <c r="BC115" s="28">
        <v>0.23203077535191599</v>
      </c>
      <c r="BD115" s="28">
        <v>0.34500000031823103</v>
      </c>
      <c r="BE115" s="24"/>
      <c r="BF115" s="24"/>
      <c r="BG115" s="24"/>
      <c r="BH115" s="24"/>
      <c r="BI115" s="24"/>
    </row>
    <row r="116" spans="3:61" x14ac:dyDescent="0.3">
      <c r="C116" s="28">
        <v>-0.17500001192092901</v>
      </c>
      <c r="D116" s="28">
        <v>0.36319751131123101</v>
      </c>
      <c r="G116" s="25">
        <v>0.30791346188186203</v>
      </c>
      <c r="H116" s="25">
        <v>0.34799999048626601</v>
      </c>
      <c r="K116" s="28">
        <v>-0.16328284193328599</v>
      </c>
      <c r="L116" s="28">
        <v>0.34799998998524501</v>
      </c>
      <c r="O116" s="28">
        <v>-0.17500001347275199</v>
      </c>
      <c r="P116" s="28">
        <v>0.46561508784445699</v>
      </c>
      <c r="S116" s="28">
        <v>0.26871344624666699</v>
      </c>
      <c r="T116" s="28">
        <v>0.34999999442398599</v>
      </c>
      <c r="U116" s="28"/>
      <c r="V116" s="28"/>
      <c r="W116" s="28">
        <v>-0.105466939732784</v>
      </c>
      <c r="X116" s="28">
        <v>0.34999999893797401</v>
      </c>
      <c r="AA116" s="28">
        <v>0.27899998485050798</v>
      </c>
      <c r="AB116" s="28">
        <v>0.6219516836747</v>
      </c>
      <c r="AE116" s="28">
        <v>0.20625981857772199</v>
      </c>
      <c r="AF116" s="28">
        <v>0.34779000318083803</v>
      </c>
      <c r="AI116" s="28">
        <v>0.171335687723324</v>
      </c>
      <c r="AJ116" s="28">
        <v>0.34779000051075898</v>
      </c>
      <c r="AM116" s="28">
        <v>-8.5000016569432901E-2</v>
      </c>
      <c r="AN116" s="28">
        <v>0.27649081556229899</v>
      </c>
      <c r="AQ116" s="28">
        <v>0.28619636193345299</v>
      </c>
      <c r="AR116" s="28">
        <v>0.34799999085098399</v>
      </c>
      <c r="AS116" s="28"/>
      <c r="AU116" s="28">
        <v>-0.122823531939215</v>
      </c>
      <c r="AV116" s="28">
        <v>0.34799999004617199</v>
      </c>
      <c r="AY116" s="25">
        <v>0.19999999999999399</v>
      </c>
      <c r="AZ116" s="25">
        <v>0.25397610720414898</v>
      </c>
      <c r="BA116" s="24"/>
      <c r="BB116" s="24"/>
      <c r="BC116" s="28">
        <v>0.23362523716904399</v>
      </c>
      <c r="BD116" s="28">
        <v>0.34999999544437799</v>
      </c>
      <c r="BE116" s="24"/>
      <c r="BF116" s="24"/>
      <c r="BG116" s="24"/>
      <c r="BH116" s="24"/>
      <c r="BI116" s="24"/>
    </row>
    <row r="117" spans="3:61" x14ac:dyDescent="0.3">
      <c r="C117" s="28">
        <v>-0.17000001668930101</v>
      </c>
      <c r="D117" s="28">
        <v>0.35670163951459399</v>
      </c>
      <c r="G117" s="25">
        <v>0.311775968958244</v>
      </c>
      <c r="H117" s="25">
        <v>0.35299998585914</v>
      </c>
      <c r="K117" s="28">
        <v>-0.167145349243292</v>
      </c>
      <c r="L117" s="28">
        <v>0.35299998572491398</v>
      </c>
      <c r="O117" s="28">
        <v>-0.17000001634064099</v>
      </c>
      <c r="P117" s="28">
        <v>0.45719850234538201</v>
      </c>
      <c r="S117" s="28">
        <v>0.271738815537518</v>
      </c>
      <c r="T117" s="28">
        <v>0.354999990484758</v>
      </c>
      <c r="U117" s="28"/>
      <c r="V117" s="28"/>
      <c r="W117" s="28">
        <v>-0.108524238790855</v>
      </c>
      <c r="X117" s="28">
        <v>0.35499999411967098</v>
      </c>
      <c r="AE117" s="28">
        <v>0.20767593212655799</v>
      </c>
      <c r="AF117" s="28">
        <v>0.35278999825694701</v>
      </c>
      <c r="AI117" s="28">
        <v>0.17347096993250499</v>
      </c>
      <c r="AJ117" s="28">
        <v>0.352789997303319</v>
      </c>
      <c r="AM117" s="28">
        <v>-8.0000013058739897E-2</v>
      </c>
      <c r="AN117" s="28">
        <v>0.26800403211401702</v>
      </c>
      <c r="AQ117" s="28">
        <v>0.28879258631531002</v>
      </c>
      <c r="AR117" s="28">
        <v>0.35299998522632398</v>
      </c>
      <c r="AS117" s="28"/>
      <c r="AU117" s="28">
        <v>-0.12516598729522899</v>
      </c>
      <c r="AV117" s="28">
        <v>0.35299998521943299</v>
      </c>
      <c r="AY117" s="25">
        <v>0.20499999821185999</v>
      </c>
      <c r="AZ117" s="25">
        <v>0.26680284541914101</v>
      </c>
      <c r="BA117" s="24"/>
      <c r="BB117" s="24"/>
      <c r="BC117" s="28">
        <v>0.235209466942113</v>
      </c>
      <c r="BD117" s="28">
        <v>0.35499999056120701</v>
      </c>
      <c r="BE117" s="24"/>
      <c r="BF117" s="24"/>
      <c r="BG117" s="24"/>
      <c r="BH117" s="24"/>
      <c r="BI117" s="24"/>
    </row>
    <row r="118" spans="3:61" x14ac:dyDescent="0.3">
      <c r="C118" s="28">
        <v>-0.16500000655651101</v>
      </c>
      <c r="D118" s="28">
        <v>0.35022161729092299</v>
      </c>
      <c r="G118" s="25">
        <v>0.31563097331319501</v>
      </c>
      <c r="H118" s="25">
        <v>0.35800001102636397</v>
      </c>
      <c r="K118" s="28">
        <v>-0.17100035372766401</v>
      </c>
      <c r="L118" s="28">
        <v>0.35800001072119297</v>
      </c>
      <c r="O118" s="28">
        <v>-0.16500000809441201</v>
      </c>
      <c r="P118" s="28">
        <v>0.44879430986525398</v>
      </c>
      <c r="S118" s="28">
        <v>0.27482200172932097</v>
      </c>
      <c r="T118" s="28">
        <v>0.35999998541105899</v>
      </c>
      <c r="U118" s="28"/>
      <c r="V118" s="28"/>
      <c r="W118" s="28">
        <v>-0.111575495111297</v>
      </c>
      <c r="X118" s="28">
        <v>0.359999989499665</v>
      </c>
      <c r="AE118" s="28">
        <v>0.209086156117158</v>
      </c>
      <c r="AF118" s="28">
        <v>0.357789993381608</v>
      </c>
      <c r="AI118" s="28">
        <v>0.17559177554248201</v>
      </c>
      <c r="AJ118" s="28">
        <v>0.35778999274019102</v>
      </c>
      <c r="AM118" s="28">
        <v>-7.5000010370526601E-2</v>
      </c>
      <c r="AN118" s="28">
        <v>0.25967235398028898</v>
      </c>
      <c r="AQ118" s="28">
        <v>0.29136007301398698</v>
      </c>
      <c r="AR118" s="28">
        <v>0.35800001025220102</v>
      </c>
      <c r="AS118" s="28"/>
      <c r="AU118" s="28">
        <v>-0.12826685060833301</v>
      </c>
      <c r="AV118" s="28">
        <v>0.35800001123860198</v>
      </c>
      <c r="AY118" s="25">
        <v>0.20999999344172801</v>
      </c>
      <c r="AZ118" s="25">
        <v>0.28034043384819801</v>
      </c>
      <c r="BA118" s="24"/>
      <c r="BB118" s="24"/>
      <c r="BC118" s="28">
        <v>0.23667743216374501</v>
      </c>
      <c r="BD118" s="28">
        <v>0.35999998443604903</v>
      </c>
      <c r="BE118" s="24"/>
      <c r="BF118" s="24"/>
      <c r="BG118" s="24"/>
      <c r="BH118" s="24"/>
      <c r="BI118" s="24"/>
    </row>
    <row r="119" spans="3:61" x14ac:dyDescent="0.3">
      <c r="C119" s="28">
        <v>-0.16000001132488301</v>
      </c>
      <c r="D119" s="28">
        <v>0.34375838182743101</v>
      </c>
      <c r="G119" s="25">
        <v>0.31947878111988598</v>
      </c>
      <c r="H119" s="25">
        <v>0.36300000542614802</v>
      </c>
      <c r="K119" s="28">
        <v>-0.17484816208725401</v>
      </c>
      <c r="L119" s="28">
        <v>0.36300000663461202</v>
      </c>
      <c r="O119" s="28">
        <v>-0.16000001298483801</v>
      </c>
      <c r="P119" s="28">
        <v>0.44040326171257299</v>
      </c>
      <c r="S119" s="28">
        <v>0.27776416282531902</v>
      </c>
      <c r="T119" s="28">
        <v>0.36499998089164998</v>
      </c>
      <c r="U119" s="28"/>
      <c r="V119" s="28"/>
      <c r="W119" s="28">
        <v>-0.114620989995013</v>
      </c>
      <c r="X119" s="28">
        <v>0.36499998466753403</v>
      </c>
      <c r="AE119" s="28">
        <v>0.210490802515441</v>
      </c>
      <c r="AF119" s="28">
        <v>0.36278998854443101</v>
      </c>
      <c r="AI119" s="28">
        <v>0.177698975639832</v>
      </c>
      <c r="AJ119" s="28">
        <v>0.362789985928889</v>
      </c>
      <c r="AM119" s="28">
        <v>-7.0000015078695896E-2</v>
      </c>
      <c r="AN119" s="28">
        <v>0.25151120629861901</v>
      </c>
      <c r="AQ119" s="28">
        <v>0.29386158773306198</v>
      </c>
      <c r="AR119" s="28">
        <v>0.36300000670402199</v>
      </c>
      <c r="AS119" s="28"/>
      <c r="AU119" s="28">
        <v>-0.13066180319911699</v>
      </c>
      <c r="AV119" s="28">
        <v>0.363000006045408</v>
      </c>
      <c r="AY119" s="25">
        <v>0.21500000357593799</v>
      </c>
      <c r="AZ119" s="25">
        <v>0.29447289451516401</v>
      </c>
      <c r="BA119" s="24"/>
      <c r="BB119" s="24"/>
      <c r="BC119" s="28">
        <v>0.23834872895086001</v>
      </c>
      <c r="BD119" s="28">
        <v>0.36500000954505601</v>
      </c>
      <c r="BE119" s="24"/>
      <c r="BF119" s="24"/>
      <c r="BG119" s="24"/>
      <c r="BH119" s="24"/>
      <c r="BI119" s="24"/>
    </row>
    <row r="120" spans="3:61" x14ac:dyDescent="0.3">
      <c r="C120" s="28">
        <v>-0.15500001609325401</v>
      </c>
      <c r="D120" s="28">
        <v>0.33731287722691999</v>
      </c>
      <c r="G120" s="25">
        <v>0.32331974599504198</v>
      </c>
      <c r="H120" s="25">
        <v>0.36800000149308199</v>
      </c>
      <c r="K120" s="28">
        <v>-0.17868912701668299</v>
      </c>
      <c r="L120" s="28">
        <v>0.36800000190724103</v>
      </c>
      <c r="O120" s="28">
        <v>-0.15500001803174501</v>
      </c>
      <c r="P120" s="28">
        <v>0.43202610065428498</v>
      </c>
      <c r="S120" s="28">
        <v>0.28090751354396598</v>
      </c>
      <c r="T120" s="28">
        <v>0.370000005485212</v>
      </c>
      <c r="U120" s="28"/>
      <c r="V120" s="28"/>
      <c r="W120" s="28">
        <v>-0.117661007274919</v>
      </c>
      <c r="X120" s="28">
        <v>0.37000000964790403</v>
      </c>
      <c r="AE120" s="28">
        <v>0.21189016078553899</v>
      </c>
      <c r="AF120" s="28">
        <v>0.36778998466179502</v>
      </c>
      <c r="AI120" s="28">
        <v>0.17979337020630701</v>
      </c>
      <c r="AJ120" s="28">
        <v>0.36778998175841898</v>
      </c>
      <c r="AM120" s="28">
        <v>-6.5000012440680696E-2</v>
      </c>
      <c r="AN120" s="28">
        <v>0.24353770825398599</v>
      </c>
      <c r="AQ120" s="28">
        <v>0.29641681178707702</v>
      </c>
      <c r="AR120" s="28">
        <v>0.36800000144379702</v>
      </c>
      <c r="AS120" s="28"/>
      <c r="AU120" s="28">
        <v>-0.133034981147029</v>
      </c>
      <c r="AV120" s="28">
        <v>0.368000001661274</v>
      </c>
      <c r="AY120" s="25">
        <v>0.21999999880753399</v>
      </c>
      <c r="AZ120" s="25">
        <v>0.309894962190566</v>
      </c>
      <c r="BA120" s="24"/>
      <c r="BB120" s="24"/>
      <c r="BC120" s="28">
        <v>0.239876637749148</v>
      </c>
      <c r="BD120" s="28">
        <v>0.37000000476845402</v>
      </c>
      <c r="BE120" s="24"/>
      <c r="BF120" s="24"/>
      <c r="BG120" s="24"/>
      <c r="BH120" s="24"/>
      <c r="BI120" s="24"/>
    </row>
    <row r="121" spans="3:61" x14ac:dyDescent="0.3">
      <c r="C121" s="28">
        <v>-0.15000000596046401</v>
      </c>
      <c r="D121" s="28">
        <v>0.33088611950116698</v>
      </c>
      <c r="G121" s="25">
        <v>0.32715417678005998</v>
      </c>
      <c r="H121" s="25">
        <v>0.37299999685590302</v>
      </c>
      <c r="K121" s="28">
        <v>-0.182523557237352</v>
      </c>
      <c r="L121" s="28">
        <v>0.37299999675727802</v>
      </c>
      <c r="O121" s="28">
        <v>-0.15000000755589801</v>
      </c>
      <c r="P121" s="28">
        <v>0.42366362424926401</v>
      </c>
      <c r="S121" s="28">
        <v>0.28394226360679897</v>
      </c>
      <c r="T121" s="28">
        <v>0.37500000061524502</v>
      </c>
      <c r="U121" s="28"/>
      <c r="V121" s="28"/>
      <c r="W121" s="28">
        <v>-0.120695757066968</v>
      </c>
      <c r="X121" s="28">
        <v>0.37500000489809898</v>
      </c>
      <c r="AE121" s="28">
        <v>0.213284507260777</v>
      </c>
      <c r="AF121" s="28">
        <v>0.37279000987112598</v>
      </c>
      <c r="AI121" s="28">
        <v>0.181875703133558</v>
      </c>
      <c r="AJ121" s="28">
        <v>0.37279000792467898</v>
      </c>
      <c r="AM121" s="28">
        <v>-6.0000013423051397E-2</v>
      </c>
      <c r="AN121" s="28">
        <v>0.235770917786184</v>
      </c>
      <c r="AQ121" s="28">
        <v>0.29866150243453499</v>
      </c>
      <c r="AR121" s="28">
        <v>0.37299999594776201</v>
      </c>
      <c r="AS121" s="28"/>
      <c r="AU121" s="28">
        <v>-0.13538780823059501</v>
      </c>
      <c r="AV121" s="28">
        <v>0.37299999594671701</v>
      </c>
      <c r="AY121" s="25">
        <v>0.224999994038941</v>
      </c>
      <c r="AZ121" s="25">
        <v>0.325520714789933</v>
      </c>
      <c r="BA121" s="24"/>
      <c r="BB121" s="24"/>
      <c r="BC121" s="28">
        <v>0.24145629337576999</v>
      </c>
      <c r="BD121" s="28">
        <v>0.37499999999996703</v>
      </c>
      <c r="BE121" s="24"/>
      <c r="BF121" s="24"/>
      <c r="BG121" s="24"/>
      <c r="BH121" s="24"/>
      <c r="BI121" s="24"/>
    </row>
    <row r="122" spans="3:61" x14ac:dyDescent="0.3">
      <c r="C122" s="28">
        <v>-0.145000010728836</v>
      </c>
      <c r="D122" s="28">
        <v>0.32447926376411901</v>
      </c>
      <c r="G122" s="25">
        <v>0.33098236366538802</v>
      </c>
      <c r="H122" s="25">
        <v>0.37799999201957701</v>
      </c>
      <c r="K122" s="28">
        <v>-0.18635174460559101</v>
      </c>
      <c r="L122" s="28">
        <v>0.37799999226130399</v>
      </c>
      <c r="O122" s="28">
        <v>-0.14500001108666999</v>
      </c>
      <c r="P122" s="28">
        <v>0.41531677049391802</v>
      </c>
      <c r="S122" s="28">
        <v>0.28697199740652901</v>
      </c>
      <c r="T122" s="28">
        <v>0.37999999632546999</v>
      </c>
      <c r="U122" s="28"/>
      <c r="V122" s="28"/>
      <c r="W122" s="28">
        <v>-0.123725490785315</v>
      </c>
      <c r="X122" s="28">
        <v>0.38000000023079</v>
      </c>
      <c r="AE122" s="28">
        <v>0.214674075280996</v>
      </c>
      <c r="AF122" s="28">
        <v>0.37779000477888203</v>
      </c>
      <c r="AI122" s="28">
        <v>0.18394662190657901</v>
      </c>
      <c r="AJ122" s="28">
        <v>0.37779000111523903</v>
      </c>
      <c r="AM122" s="28">
        <v>-5.5000014091387002E-2</v>
      </c>
      <c r="AN122" s="28">
        <v>0.228231931898466</v>
      </c>
      <c r="AQ122" s="28">
        <v>0.30138074579253599</v>
      </c>
      <c r="AR122" s="28">
        <v>0.37799999148787</v>
      </c>
      <c r="AS122" s="28"/>
      <c r="AU122" s="28">
        <v>-0.137721578294319</v>
      </c>
      <c r="AV122" s="28">
        <v>0.37799999207337398</v>
      </c>
      <c r="AY122" s="25">
        <v>0.23000000417168701</v>
      </c>
      <c r="AZ122" s="25">
        <v>0.34161766906761498</v>
      </c>
      <c r="BA122" s="24"/>
      <c r="BB122" s="24"/>
      <c r="BC122" s="28">
        <v>0.24298132661175401</v>
      </c>
      <c r="BD122" s="28">
        <v>0.37999999523161099</v>
      </c>
      <c r="BE122" s="24"/>
      <c r="BF122" s="24"/>
      <c r="BG122" s="24"/>
      <c r="BH122" s="24"/>
      <c r="BI122" s="24"/>
    </row>
    <row r="123" spans="3:61" x14ac:dyDescent="0.3">
      <c r="C123" s="28">
        <v>-0.140000015497208</v>
      </c>
      <c r="D123" s="28">
        <v>0.31809349109763102</v>
      </c>
      <c r="G123" s="25">
        <v>0.33480458024255599</v>
      </c>
      <c r="H123" s="25">
        <v>0.38299998706105998</v>
      </c>
      <c r="K123" s="28">
        <v>-0.19017396047370599</v>
      </c>
      <c r="L123" s="28">
        <v>0.38299998683368502</v>
      </c>
      <c r="O123" s="28">
        <v>-0.140000015834398</v>
      </c>
      <c r="P123" s="28">
        <v>0.40698647773632501</v>
      </c>
      <c r="S123" s="28">
        <v>0.28999693322104902</v>
      </c>
      <c r="T123" s="28">
        <v>0.38499999079019498</v>
      </c>
      <c r="U123" s="28"/>
      <c r="V123" s="28"/>
      <c r="W123" s="28">
        <v>-0.126750426982703</v>
      </c>
      <c r="X123" s="28">
        <v>0.38499999542271601</v>
      </c>
      <c r="AE123" s="28">
        <v>0.21605910619285801</v>
      </c>
      <c r="AF123" s="28">
        <v>0.38278999971545102</v>
      </c>
      <c r="AI123" s="28">
        <v>0.18600676225652299</v>
      </c>
      <c r="AJ123" s="28">
        <v>0.38278999587319901</v>
      </c>
      <c r="AM123" s="28">
        <v>-5.0000010485485101E-2</v>
      </c>
      <c r="AN123" s="28">
        <v>0.22094406548533099</v>
      </c>
      <c r="AQ123" s="28">
        <v>0.30383160859729502</v>
      </c>
      <c r="AR123" s="28">
        <v>0.38299998717332601</v>
      </c>
      <c r="AS123" s="28"/>
      <c r="AU123" s="28">
        <v>-0.14003746642600801</v>
      </c>
      <c r="AV123" s="28">
        <v>0.38299998738615698</v>
      </c>
      <c r="AY123" s="25">
        <v>0.234999999403951</v>
      </c>
      <c r="AZ123" s="25">
        <v>0.35816723816542501</v>
      </c>
      <c r="BA123" s="24"/>
      <c r="BB123" s="24"/>
      <c r="BC123" s="28">
        <v>0.24453161719880701</v>
      </c>
      <c r="BD123" s="28">
        <v>0.38499999054457201</v>
      </c>
      <c r="BE123" s="24"/>
      <c r="BF123" s="24"/>
      <c r="BG123" s="24"/>
      <c r="BH123" s="24"/>
      <c r="BI123" s="24"/>
    </row>
    <row r="124" spans="3:61" x14ac:dyDescent="0.3">
      <c r="C124" s="28">
        <v>-0.135000005364418</v>
      </c>
      <c r="D124" s="28">
        <v>0.31173007813626902</v>
      </c>
      <c r="G124" s="25">
        <v>0.338621106119528</v>
      </c>
      <c r="H124" s="25">
        <v>0.38800001144375401</v>
      </c>
      <c r="K124" s="28">
        <v>-0.193990487292379</v>
      </c>
      <c r="L124" s="28">
        <v>0.38800001243932303</v>
      </c>
      <c r="O124" s="28">
        <v>-0.13500000720188499</v>
      </c>
      <c r="P124" s="28">
        <v>0.39867375972286401</v>
      </c>
      <c r="S124" s="28">
        <v>0.29301727793006199</v>
      </c>
      <c r="T124" s="28">
        <v>0.38999998606525399</v>
      </c>
      <c r="U124" s="28"/>
      <c r="V124" s="28"/>
      <c r="W124" s="28">
        <v>-0.12977077143122301</v>
      </c>
      <c r="X124" s="28">
        <v>0.38999999045519901</v>
      </c>
      <c r="AE124" s="28">
        <v>0.21743981716122901</v>
      </c>
      <c r="AF124" s="28">
        <v>0.38778999548216497</v>
      </c>
      <c r="AI124" s="28">
        <v>0.18805669888222501</v>
      </c>
      <c r="AJ124" s="28">
        <v>0.38778999375301398</v>
      </c>
      <c r="AM124" s="28">
        <v>-4.5000012580387501E-2</v>
      </c>
      <c r="AN124" s="28">
        <v>0.21392989571239601</v>
      </c>
      <c r="AQ124" s="28">
        <v>0.306263453609948</v>
      </c>
      <c r="AR124" s="28">
        <v>0.38800001199659101</v>
      </c>
      <c r="AS124" s="28"/>
      <c r="AU124" s="28">
        <v>-0.14233655968078801</v>
      </c>
      <c r="AV124" s="28">
        <v>0.388000012513599</v>
      </c>
      <c r="AY124" s="25">
        <v>0.239999994635548</v>
      </c>
      <c r="AZ124" s="25">
        <v>0.37511058971678701</v>
      </c>
      <c r="BA124" s="24"/>
      <c r="BB124" s="24"/>
      <c r="BC124" s="28">
        <v>0.24599779938330099</v>
      </c>
      <c r="BD124" s="28">
        <v>0.389999986877692</v>
      </c>
      <c r="BE124" s="24"/>
      <c r="BF124" s="24"/>
      <c r="BG124" s="24"/>
      <c r="BH124" s="24"/>
      <c r="BI124" s="24"/>
    </row>
    <row r="125" spans="3:61" x14ac:dyDescent="0.3">
      <c r="C125" s="28">
        <v>-0.13000001013279</v>
      </c>
      <c r="D125" s="28">
        <v>0.30539046236770001</v>
      </c>
      <c r="G125" s="25">
        <v>0.34243213850742898</v>
      </c>
      <c r="H125" s="25">
        <v>0.39300000734288498</v>
      </c>
      <c r="K125" s="28">
        <v>-0.19780151911951099</v>
      </c>
      <c r="L125" s="28">
        <v>0.39300000710399102</v>
      </c>
      <c r="O125" s="28">
        <v>-0.13000001190650801</v>
      </c>
      <c r="P125" s="28">
        <v>0.39037978499905301</v>
      </c>
      <c r="S125" s="28">
        <v>0.296033225394219</v>
      </c>
      <c r="T125" s="28">
        <v>0.394999981388027</v>
      </c>
      <c r="U125" s="28"/>
      <c r="V125" s="28"/>
      <c r="W125" s="28">
        <v>-0.13278671916134199</v>
      </c>
      <c r="X125" s="28">
        <v>0.39499998588742502</v>
      </c>
      <c r="AE125" s="28">
        <v>0.21881641051527401</v>
      </c>
      <c r="AF125" s="28">
        <v>0.39278999021773803</v>
      </c>
      <c r="AI125" s="28">
        <v>0.19009696098687401</v>
      </c>
      <c r="AJ125" s="28">
        <v>0.39278998924803399</v>
      </c>
      <c r="AM125" s="28">
        <v>-4.0000013315819601E-2</v>
      </c>
      <c r="AN125" s="28">
        <v>0.20710215121470099</v>
      </c>
      <c r="AQ125" s="28">
        <v>0.30867739066968503</v>
      </c>
      <c r="AR125" s="28">
        <v>0.39300000701916499</v>
      </c>
      <c r="AS125" s="28"/>
      <c r="AU125" s="28">
        <v>-0.144619812684087</v>
      </c>
      <c r="AV125" s="28">
        <v>0.39300000760123499</v>
      </c>
      <c r="AY125" s="25">
        <v>0.24500000476772599</v>
      </c>
      <c r="AZ125" s="25">
        <v>0.388789534634849</v>
      </c>
      <c r="BA125" s="24"/>
      <c r="BB125" s="24"/>
      <c r="BC125" s="28">
        <v>0.24757820414708601</v>
      </c>
      <c r="BD125" s="28">
        <v>0.39499998092650801</v>
      </c>
      <c r="BE125" s="24"/>
      <c r="BF125" s="24"/>
      <c r="BG125" s="24"/>
      <c r="BH125" s="24"/>
      <c r="BI125" s="24"/>
    </row>
    <row r="126" spans="3:61" x14ac:dyDescent="0.3">
      <c r="C126" s="28">
        <v>-0.125000014901161</v>
      </c>
      <c r="D126" s="28">
        <v>0.299076136551439</v>
      </c>
      <c r="G126" s="25">
        <v>0.34623792802127101</v>
      </c>
      <c r="H126" s="25">
        <v>0.39800000222029103</v>
      </c>
      <c r="K126" s="28">
        <v>-0.20160730833211399</v>
      </c>
      <c r="L126" s="28">
        <v>0.398000001907305</v>
      </c>
      <c r="O126" s="28">
        <v>-0.12500001512027101</v>
      </c>
      <c r="P126" s="28">
        <v>0.38210574798358199</v>
      </c>
      <c r="S126" s="28">
        <v>0.29894704856277599</v>
      </c>
      <c r="T126" s="28">
        <v>0.39999997737064302</v>
      </c>
      <c r="U126" s="28"/>
      <c r="V126" s="28"/>
      <c r="W126" s="28">
        <v>-0.13579845187987399</v>
      </c>
      <c r="X126" s="28">
        <v>0.39999998084717803</v>
      </c>
      <c r="AE126" s="28">
        <v>0.220189076604168</v>
      </c>
      <c r="AF126" s="28">
        <v>0.39778998506829499</v>
      </c>
      <c r="AI126" s="28">
        <v>0.192128042548221</v>
      </c>
      <c r="AJ126" s="28">
        <v>0.39778998491164203</v>
      </c>
      <c r="AM126" s="28">
        <v>-3.50000153862777E-2</v>
      </c>
      <c r="AN126" s="28">
        <v>0.200423366574939</v>
      </c>
      <c r="AQ126" s="28">
        <v>0.31107447664092303</v>
      </c>
      <c r="AR126" s="28">
        <v>0.398000001907377</v>
      </c>
      <c r="AS126" s="28"/>
      <c r="AU126" s="28">
        <v>-0.146888140755041</v>
      </c>
      <c r="AV126" s="28">
        <v>0.39800000309731098</v>
      </c>
      <c r="AY126" s="25">
        <v>0.24999999999994399</v>
      </c>
      <c r="AZ126" s="25">
        <v>0.40299191831147702</v>
      </c>
      <c r="BA126" s="24"/>
      <c r="BB126" s="24"/>
      <c r="BC126" s="28">
        <v>0.24905144890266401</v>
      </c>
      <c r="BD126" s="28">
        <v>0.400000007436833</v>
      </c>
      <c r="BE126" s="24"/>
      <c r="BF126" s="24"/>
      <c r="BG126" s="24"/>
      <c r="BH126" s="24"/>
      <c r="BI126" s="24"/>
    </row>
    <row r="127" spans="3:61" x14ac:dyDescent="0.3">
      <c r="C127" s="28">
        <v>-0.120000012218952</v>
      </c>
      <c r="D127" s="28">
        <v>0.29278872750178903</v>
      </c>
      <c r="G127" s="25">
        <v>0.35003869050036801</v>
      </c>
      <c r="H127" s="25">
        <v>0.40299999800217001</v>
      </c>
      <c r="K127" s="28">
        <v>-0.205408070861095</v>
      </c>
      <c r="L127" s="28">
        <v>0.40299999753634203</v>
      </c>
      <c r="O127" s="28">
        <v>-0.120000012400188</v>
      </c>
      <c r="P127" s="28">
        <v>0.37385296530986001</v>
      </c>
      <c r="S127" s="28">
        <v>0.30205266759224703</v>
      </c>
      <c r="T127" s="28">
        <v>0.40500000200491298</v>
      </c>
      <c r="U127" s="28"/>
      <c r="V127" s="28"/>
      <c r="W127" s="28">
        <v>-0.138806161372588</v>
      </c>
      <c r="X127" s="28">
        <v>0.405000006176087</v>
      </c>
      <c r="AE127" s="28">
        <v>0.221558001514256</v>
      </c>
      <c r="AF127" s="28">
        <v>0.40279001046010299</v>
      </c>
      <c r="AI127" s="28">
        <v>0.19415041333932001</v>
      </c>
      <c r="AJ127" s="28">
        <v>0.40279000992571701</v>
      </c>
      <c r="AM127" s="28">
        <v>-3.0000014589741601E-2</v>
      </c>
      <c r="AN127" s="28">
        <v>0.19390865781948499</v>
      </c>
      <c r="AQ127" s="28">
        <v>0.31345566787985302</v>
      </c>
      <c r="AR127" s="28">
        <v>0.40299999791276098</v>
      </c>
      <c r="AS127" s="28"/>
      <c r="AU127" s="28">
        <v>-0.14914237325010701</v>
      </c>
      <c r="AV127" s="28">
        <v>0.403000002051979</v>
      </c>
      <c r="AY127" s="25">
        <v>0.25499999999999301</v>
      </c>
      <c r="AZ127" s="25">
        <v>0.41967073616956202</v>
      </c>
      <c r="BA127" s="24"/>
      <c r="BB127" s="24"/>
      <c r="BC127" s="28">
        <v>0.25060579375505498</v>
      </c>
      <c r="BD127" s="28">
        <v>0.405000001357112</v>
      </c>
      <c r="BE127" s="24"/>
      <c r="BF127" s="24"/>
      <c r="BG127" s="24"/>
      <c r="BH127" s="24"/>
      <c r="BI127" s="24"/>
    </row>
    <row r="128" spans="3:61" x14ac:dyDescent="0.3">
      <c r="C128" s="28">
        <v>-0.115000009536743</v>
      </c>
      <c r="D128" s="28">
        <v>0.28653001982426102</v>
      </c>
      <c r="G128" s="25">
        <v>0.35383462916081099</v>
      </c>
      <c r="H128" s="25">
        <v>0.40799999271412202</v>
      </c>
      <c r="K128" s="28">
        <v>-0.20920400990299201</v>
      </c>
      <c r="L128" s="28">
        <v>0.40799999309670598</v>
      </c>
      <c r="O128" s="28">
        <v>-0.115000011156891</v>
      </c>
      <c r="P128" s="28">
        <v>0.36562288915427599</v>
      </c>
      <c r="S128" s="28">
        <v>0.30505648099405203</v>
      </c>
      <c r="T128" s="28">
        <v>0.40999999752411098</v>
      </c>
      <c r="U128" s="28"/>
      <c r="V128" s="28"/>
      <c r="W128" s="28">
        <v>-0.141809974195517</v>
      </c>
      <c r="X128" s="28">
        <v>0.41000000140106702</v>
      </c>
      <c r="AI128" s="28">
        <v>0.19616447555483399</v>
      </c>
      <c r="AJ128" s="28">
        <v>0.40779000480807298</v>
      </c>
      <c r="AM128" s="28">
        <v>-2.5000014232191899E-2</v>
      </c>
      <c r="AN128" s="28">
        <v>0.187575126208193</v>
      </c>
      <c r="AQ128" s="28">
        <v>0.31582184425517301</v>
      </c>
      <c r="AR128" s="28">
        <v>0.40799999349725202</v>
      </c>
      <c r="AS128" s="28"/>
      <c r="AU128" s="28">
        <v>-0.151383271966331</v>
      </c>
      <c r="AV128" s="28">
        <v>0.40799999700807599</v>
      </c>
      <c r="AY128" s="25">
        <v>0.26</v>
      </c>
      <c r="AZ128" s="25">
        <v>0.43659344347741003</v>
      </c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3:61" x14ac:dyDescent="0.3">
      <c r="C129" s="28">
        <v>-0.110000014305115</v>
      </c>
      <c r="D129" s="28">
        <v>0.28030194009326798</v>
      </c>
      <c r="G129" s="25">
        <v>0.35762593685202598</v>
      </c>
      <c r="H129" s="25">
        <v>0.41299998790989401</v>
      </c>
      <c r="K129" s="28">
        <v>-0.21299531739088401</v>
      </c>
      <c r="L129" s="28">
        <v>0.41299998804444599</v>
      </c>
      <c r="O129" s="28">
        <v>-0.110000014456338</v>
      </c>
      <c r="P129" s="28">
        <v>0.35741709291191598</v>
      </c>
      <c r="S129" s="28">
        <v>0.30805656913631202</v>
      </c>
      <c r="T129" s="28">
        <v>0.41499999224675499</v>
      </c>
      <c r="U129" s="28"/>
      <c r="V129" s="28"/>
      <c r="W129" s="28">
        <v>-0.14481006277754299</v>
      </c>
      <c r="X129" s="28">
        <v>0.414999996353348</v>
      </c>
      <c r="AI129" s="28">
        <v>0.19817063878441099</v>
      </c>
      <c r="AJ129" s="28">
        <v>0.41278999979109698</v>
      </c>
      <c r="AM129" s="28">
        <v>-2.0000014419719499E-2</v>
      </c>
      <c r="AN129" s="28">
        <v>0.18144174563583801</v>
      </c>
      <c r="AQ129" s="28">
        <v>0.31817381560562003</v>
      </c>
      <c r="AR129" s="28">
        <v>0.412999988167571</v>
      </c>
      <c r="AS129" s="28"/>
      <c r="AU129" s="28">
        <v>-0.15361154301468499</v>
      </c>
      <c r="AV129" s="28">
        <v>0.41299999233865597</v>
      </c>
      <c r="AY129" s="25">
        <v>0.26500000000000001</v>
      </c>
      <c r="AZ129" s="25">
        <v>0.45386303878522899</v>
      </c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3:61" x14ac:dyDescent="0.3">
      <c r="C130" s="28">
        <v>-0.10500001162290599</v>
      </c>
      <c r="D130" s="28">
        <v>0.27410655961040797</v>
      </c>
      <c r="G130" s="25">
        <v>0.36141279577986601</v>
      </c>
      <c r="H130" s="25">
        <v>0.41799998349208101</v>
      </c>
      <c r="K130" s="28">
        <v>-0.216782175855462</v>
      </c>
      <c r="L130" s="28">
        <v>0.41799998283393303</v>
      </c>
      <c r="O130" s="28">
        <v>-0.105000012451266</v>
      </c>
      <c r="P130" s="28">
        <v>0.34923727137456501</v>
      </c>
      <c r="S130" s="28">
        <v>0.31105307996530002</v>
      </c>
      <c r="T130" s="28">
        <v>0.41999998735245297</v>
      </c>
      <c r="U130" s="28"/>
      <c r="V130" s="28"/>
      <c r="W130" s="28">
        <v>-0.14780657318523699</v>
      </c>
      <c r="X130" s="28">
        <v>0.41999999175324898</v>
      </c>
      <c r="AI130" s="28">
        <v>0.20016927347654001</v>
      </c>
      <c r="AJ130" s="28">
        <v>0.417789993628358</v>
      </c>
      <c r="AM130" s="28">
        <v>-1.50000147483012E-2</v>
      </c>
      <c r="AN130" s="28">
        <v>0.17552949787740299</v>
      </c>
      <c r="AQ130" s="28">
        <v>0.320512332095159</v>
      </c>
      <c r="AR130" s="28">
        <v>0.41799998363893898</v>
      </c>
      <c r="AS130" s="28"/>
      <c r="AU130" s="28">
        <v>-0.15582783975448</v>
      </c>
      <c r="AV130" s="28">
        <v>0.41799998775979003</v>
      </c>
      <c r="AY130" s="25">
        <v>0.26999999999998497</v>
      </c>
      <c r="AZ130" s="25">
        <v>0.47123602965702199</v>
      </c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3:61" x14ac:dyDescent="0.3">
      <c r="C131" s="28">
        <v>-0.10000000894069699</v>
      </c>
      <c r="D131" s="28">
        <v>0.26794615652396397</v>
      </c>
      <c r="G131" s="25">
        <v>0.365195400716115</v>
      </c>
      <c r="H131" s="25">
        <v>0.42300000820280298</v>
      </c>
      <c r="K131" s="28">
        <v>-0.22056478101073701</v>
      </c>
      <c r="L131" s="28">
        <v>0.42300000820467198</v>
      </c>
      <c r="O131" s="28">
        <v>-0.100000009919728</v>
      </c>
      <c r="P131" s="28">
        <v>0.34108530179297503</v>
      </c>
      <c r="S131" s="28">
        <v>0.31404615099773697</v>
      </c>
      <c r="T131" s="28">
        <v>0.42499998243291098</v>
      </c>
      <c r="U131" s="28"/>
      <c r="V131" s="28"/>
      <c r="W131" s="28">
        <v>-0.15079964487929801</v>
      </c>
      <c r="X131" s="28">
        <v>0.42499998711077402</v>
      </c>
      <c r="AI131" s="28">
        <v>0.20216072761374301</v>
      </c>
      <c r="AJ131" s="28">
        <v>0.42278998925529998</v>
      </c>
      <c r="AM131" s="28">
        <v>-1.0000014993280499E-2</v>
      </c>
      <c r="AN131" s="28">
        <v>0.16986147465419199</v>
      </c>
      <c r="AQ131" s="28">
        <v>0.32283810098246501</v>
      </c>
      <c r="AR131" s="28">
        <v>0.42300000902283302</v>
      </c>
      <c r="AS131" s="28"/>
      <c r="AU131" s="28">
        <v>-0.158032782912856</v>
      </c>
      <c r="AV131" s="28">
        <v>0.42300001192988601</v>
      </c>
      <c r="AY131" s="25">
        <v>0.27499999999999702</v>
      </c>
      <c r="AZ131" s="25">
        <v>0.48882083131946102</v>
      </c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3:61" x14ac:dyDescent="0.3">
      <c r="C132" s="28">
        <v>-9.5000013709068298E-2</v>
      </c>
      <c r="D132" s="28">
        <v>0.26182320888406002</v>
      </c>
      <c r="G132" s="25">
        <v>0.36897387030277001</v>
      </c>
      <c r="H132" s="25">
        <v>0.42800000394548898</v>
      </c>
      <c r="K132" s="28">
        <v>-0.22434325065188601</v>
      </c>
      <c r="L132" s="28">
        <v>0.428000003100168</v>
      </c>
      <c r="O132" s="28">
        <v>-9.5000015105425398E-2</v>
      </c>
      <c r="P132" s="28">
        <v>0.332963243317279</v>
      </c>
      <c r="S132" s="28">
        <v>0.31703591414452698</v>
      </c>
      <c r="T132" s="28">
        <v>0.429999978273575</v>
      </c>
      <c r="U132" s="28"/>
      <c r="V132" s="28"/>
      <c r="W132" s="28">
        <v>-0.15378940754263001</v>
      </c>
      <c r="X132" s="28">
        <v>0.42999998224698799</v>
      </c>
      <c r="AI132" s="28">
        <v>0.20414532578101599</v>
      </c>
      <c r="AJ132" s="28">
        <v>0.42778998641661797</v>
      </c>
      <c r="AM132" s="28">
        <v>-5.0000152978930401E-3</v>
      </c>
      <c r="AN132" s="28">
        <v>0.16446292882097199</v>
      </c>
      <c r="AQ132" s="28">
        <v>0.32515173716288198</v>
      </c>
      <c r="AR132" s="28">
        <v>0.42800000346163802</v>
      </c>
      <c r="AS132" s="28"/>
      <c r="AU132" s="28">
        <v>-0.16022690484889601</v>
      </c>
      <c r="AV132" s="28">
        <v>0.42800000797855597</v>
      </c>
      <c r="AY132" s="25">
        <v>0.28000000000000003</v>
      </c>
      <c r="AZ132" s="25">
        <v>0.50663017247237496</v>
      </c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3:61" x14ac:dyDescent="0.3">
      <c r="C133" s="28">
        <v>-9.0000011026859297E-2</v>
      </c>
      <c r="D133" s="28">
        <v>0.25574038804797899</v>
      </c>
      <c r="G133" s="25">
        <v>0.37274838286724699</v>
      </c>
      <c r="H133" s="25">
        <v>0.432999998901059</v>
      </c>
      <c r="K133" s="28">
        <v>-0.22811776272835299</v>
      </c>
      <c r="L133" s="28">
        <v>0.43299999833034603</v>
      </c>
      <c r="O133" s="28">
        <v>-9.0000012346858602E-2</v>
      </c>
      <c r="P133" s="28">
        <v>0.32487331297404198</v>
      </c>
      <c r="S133" s="28">
        <v>0.32002251016851802</v>
      </c>
      <c r="T133" s="28">
        <v>0.43500000262747002</v>
      </c>
      <c r="U133" s="28"/>
      <c r="V133" s="28"/>
      <c r="W133" s="28">
        <v>-0.15677600218649801</v>
      </c>
      <c r="X133" s="28">
        <v>0.43500000732605099</v>
      </c>
      <c r="AI133" s="28">
        <v>0.20612337110527501</v>
      </c>
      <c r="AJ133" s="28">
        <v>0.43278998193196799</v>
      </c>
      <c r="AM133" s="28">
        <v>-1.56015834210099E-8</v>
      </c>
      <c r="AN133" s="28">
        <v>0.15936124922504999</v>
      </c>
      <c r="AQ133" s="28">
        <v>0.32745385325253201</v>
      </c>
      <c r="AR133" s="28">
        <v>0.43299999896848002</v>
      </c>
      <c r="AS133" s="28"/>
      <c r="AU133" s="28">
        <v>-0.162410747951868</v>
      </c>
      <c r="AV133" s="28">
        <v>0.43300000319368998</v>
      </c>
      <c r="AY133" s="25">
        <v>0.28500000000000097</v>
      </c>
      <c r="AZ133" s="25">
        <v>0.52476077174618996</v>
      </c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3:61" x14ac:dyDescent="0.3">
      <c r="C134" s="28">
        <v>-8.5000015795230893E-2</v>
      </c>
      <c r="D134" s="28">
        <v>0.24970064530749</v>
      </c>
      <c r="G134" s="25">
        <v>0.37651908427589398</v>
      </c>
      <c r="H134" s="25">
        <v>0.43799999357119801</v>
      </c>
      <c r="K134" s="28">
        <v>-0.231888465039784</v>
      </c>
      <c r="L134" s="28">
        <v>0.43799999410493301</v>
      </c>
      <c r="O134" s="28">
        <v>-8.5000016585306495E-2</v>
      </c>
      <c r="P134" s="28">
        <v>0.31681799710998798</v>
      </c>
      <c r="S134" s="28">
        <v>0.32300602358645197</v>
      </c>
      <c r="T134" s="28">
        <v>0.43999999880273299</v>
      </c>
      <c r="U134" s="28"/>
      <c r="V134" s="28"/>
      <c r="W134" s="28">
        <v>-0.15975951714537101</v>
      </c>
      <c r="X134" s="28">
        <v>0.44000000258250599</v>
      </c>
      <c r="AI134" s="28">
        <v>0.20809516162185701</v>
      </c>
      <c r="AJ134" s="28">
        <v>0.43779000707531301</v>
      </c>
      <c r="AM134" s="28">
        <v>4.9999833351122604E-3</v>
      </c>
      <c r="AN134" s="28">
        <v>0.15458583111912799</v>
      </c>
      <c r="AQ134" s="28">
        <v>0.329745005006433</v>
      </c>
      <c r="AR134" s="28">
        <v>0.437999993987987</v>
      </c>
      <c r="AS134" s="28"/>
      <c r="AU134" s="28">
        <v>-0.164584794931638</v>
      </c>
      <c r="AV134" s="28">
        <v>0.43799999772126502</v>
      </c>
      <c r="AY134" s="25">
        <v>0.28999999999991199</v>
      </c>
      <c r="AZ134" s="25">
        <v>0.54299772255160905</v>
      </c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3:61" x14ac:dyDescent="0.3">
      <c r="C135" s="28">
        <v>-8.0000013113021906E-2</v>
      </c>
      <c r="D135" s="28">
        <v>0.24370716492376299</v>
      </c>
      <c r="G135" s="25">
        <v>0.38028611611797097</v>
      </c>
      <c r="H135" s="25">
        <v>0.44299998879422697</v>
      </c>
      <c r="K135" s="28">
        <v>-0.23565549677410799</v>
      </c>
      <c r="L135" s="28">
        <v>0.44299998929532503</v>
      </c>
      <c r="O135" s="28">
        <v>-8.0000013834832906E-2</v>
      </c>
      <c r="P135" s="28">
        <v>0.30879998117131702</v>
      </c>
      <c r="S135" s="28">
        <v>0.32553520452059898</v>
      </c>
      <c r="T135" s="28">
        <v>0.44499999409249802</v>
      </c>
      <c r="U135" s="28"/>
      <c r="V135" s="28"/>
      <c r="W135" s="28">
        <v>-0.16274007653619199</v>
      </c>
      <c r="X135" s="28">
        <v>0.44499999759804398</v>
      </c>
      <c r="AI135" s="28">
        <v>0.21006094221424801</v>
      </c>
      <c r="AJ135" s="28">
        <v>0.44279000192458801</v>
      </c>
      <c r="AM135" s="28">
        <v>9.9999842774748295E-3</v>
      </c>
      <c r="AN135" s="28">
        <v>0.150167801039405</v>
      </c>
      <c r="AQ135" s="28">
        <v>0.33202571110108098</v>
      </c>
      <c r="AR135" s="28">
        <v>0.44299998905856902</v>
      </c>
      <c r="AS135" s="28"/>
      <c r="AU135" s="28">
        <v>-0.166749504273383</v>
      </c>
      <c r="AV135" s="28">
        <v>0.44299999370374699</v>
      </c>
      <c r="AY135" s="25">
        <v>0.29500000000000098</v>
      </c>
      <c r="AZ135" s="25">
        <v>0.56161264259595101</v>
      </c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3:61" x14ac:dyDescent="0.3">
      <c r="C136" s="28">
        <v>-7.5000010430812794E-2</v>
      </c>
      <c r="D136" s="28">
        <v>0.237763454990919</v>
      </c>
      <c r="G136" s="25">
        <v>0.38404961111320202</v>
      </c>
      <c r="H136" s="25">
        <v>0.44799998496177401</v>
      </c>
      <c r="K136" s="28">
        <v>-0.23941899116837101</v>
      </c>
      <c r="L136" s="28">
        <v>0.44799998470241298</v>
      </c>
      <c r="O136" s="28">
        <v>-7.5000011613127304E-2</v>
      </c>
      <c r="P136" s="28">
        <v>0.30082226074017498</v>
      </c>
      <c r="S136" s="28">
        <v>0.32896429567512098</v>
      </c>
      <c r="T136" s="28">
        <v>0.44999998847278899</v>
      </c>
      <c r="U136" s="28"/>
      <c r="V136" s="28"/>
      <c r="W136" s="28">
        <v>-0.16571778927478101</v>
      </c>
      <c r="X136" s="28">
        <v>0.44999999271879798</v>
      </c>
      <c r="AI136" s="28">
        <v>0.212020978056113</v>
      </c>
      <c r="AJ136" s="28">
        <v>0.44778999823256699</v>
      </c>
      <c r="AM136" s="28">
        <v>1.4999983129544E-2</v>
      </c>
      <c r="AN136" s="28">
        <v>0.146139579554315</v>
      </c>
      <c r="AQ136" s="28">
        <v>0.33429645690292598</v>
      </c>
      <c r="AR136" s="28">
        <v>0.44799998514316902</v>
      </c>
      <c r="AS136" s="28"/>
      <c r="AU136" s="28">
        <v>-0.16890530089355801</v>
      </c>
      <c r="AV136" s="28">
        <v>0.44799998824217802</v>
      </c>
      <c r="AY136" s="25">
        <v>0.30000000000000199</v>
      </c>
      <c r="AZ136" s="25">
        <v>0.57939163119156101</v>
      </c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3:61" x14ac:dyDescent="0.3">
      <c r="C137" s="28">
        <v>-7.0000015199184404E-2</v>
      </c>
      <c r="D137" s="28">
        <v>0.23187335173478299</v>
      </c>
      <c r="G137" s="25">
        <v>0.38780971722290802</v>
      </c>
      <c r="H137" s="25">
        <v>0.45300001019068897</v>
      </c>
      <c r="K137" s="28">
        <v>-0.243179097269209</v>
      </c>
      <c r="L137" s="28">
        <v>0.45300000906008397</v>
      </c>
      <c r="O137" s="28">
        <v>-7.0000016497835604E-2</v>
      </c>
      <c r="P137" s="28">
        <v>0.29288813888061899</v>
      </c>
      <c r="S137" s="28">
        <v>0.33193926394462803</v>
      </c>
      <c r="T137" s="28">
        <v>0.45499998441559197</v>
      </c>
      <c r="U137" s="28"/>
      <c r="V137" s="28"/>
      <c r="W137" s="28">
        <v>-0.168692757084038</v>
      </c>
      <c r="X137" s="28">
        <v>0.45499998823341598</v>
      </c>
      <c r="AI137" s="28">
        <v>0.21397550705787699</v>
      </c>
      <c r="AJ137" s="28">
        <v>0.45278999586687302</v>
      </c>
      <c r="AM137" s="28">
        <v>1.9999984808522199E-2</v>
      </c>
      <c r="AN137" s="28">
        <v>0.142496838633456</v>
      </c>
      <c r="AQ137" s="28">
        <v>0.33653289066304998</v>
      </c>
      <c r="AR137" s="28">
        <v>0.45300000906369597</v>
      </c>
      <c r="AS137" s="28"/>
      <c r="AU137" s="28">
        <v>-0.17105259793525199</v>
      </c>
      <c r="AV137" s="28">
        <v>0.45300001392761202</v>
      </c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3:61" x14ac:dyDescent="0.3">
      <c r="C138" s="28">
        <v>-6.5000012516975403E-2</v>
      </c>
      <c r="D138" s="28">
        <v>0.22604102758779099</v>
      </c>
      <c r="G138" s="25">
        <v>0.39156651055631098</v>
      </c>
      <c r="H138" s="25">
        <v>0.45800000429244803</v>
      </c>
      <c r="K138" s="28">
        <v>-0.246935891139552</v>
      </c>
      <c r="L138" s="28">
        <v>0.45800000477585301</v>
      </c>
      <c r="O138" s="28">
        <v>-6.5000013796431999E-2</v>
      </c>
      <c r="P138" s="28">
        <v>0.28500123257929499</v>
      </c>
      <c r="S138" s="28">
        <v>0.33491158315203601</v>
      </c>
      <c r="T138" s="28">
        <v>0.45999997968161499</v>
      </c>
      <c r="U138" s="28"/>
      <c r="V138" s="28"/>
      <c r="W138" s="28">
        <v>-0.17166507652351001</v>
      </c>
      <c r="X138" s="28">
        <v>0.45999998351093702</v>
      </c>
      <c r="AI138" s="28">
        <v>0.215924750585685</v>
      </c>
      <c r="AJ138" s="28">
        <v>0.45778998707471003</v>
      </c>
      <c r="AM138" s="28">
        <v>2.49999834598909E-2</v>
      </c>
      <c r="AN138" s="28">
        <v>0.13911791501365001</v>
      </c>
      <c r="AQ138" s="28">
        <v>0.33880081604767498</v>
      </c>
      <c r="AR138" s="28">
        <v>0.45800000421806097</v>
      </c>
      <c r="AS138" s="28"/>
      <c r="AU138" s="28">
        <v>-0.173190720079305</v>
      </c>
      <c r="AV138" s="28">
        <v>0.458000009159304</v>
      </c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</row>
    <row r="139" spans="3:61" x14ac:dyDescent="0.3">
      <c r="C139" s="28">
        <v>-6.00000135600567E-2</v>
      </c>
      <c r="D139" s="28">
        <v>0.220271085907216</v>
      </c>
      <c r="G139" s="25">
        <v>0.39532012894602298</v>
      </c>
      <c r="H139" s="25">
        <v>0.462999999523105</v>
      </c>
      <c r="K139" s="28">
        <v>-0.25068951012041402</v>
      </c>
      <c r="L139" s="28">
        <v>0.46300000062164598</v>
      </c>
      <c r="O139" s="28">
        <v>-6.0000014946589499E-2</v>
      </c>
      <c r="P139" s="28">
        <v>0.277165591620538</v>
      </c>
      <c r="S139" s="28">
        <v>0.33788136358811199</v>
      </c>
      <c r="T139" s="28">
        <v>0.46500000416005899</v>
      </c>
      <c r="U139" s="28"/>
      <c r="V139" s="28"/>
      <c r="W139" s="28">
        <v>-0.17463485701068601</v>
      </c>
      <c r="X139" s="28">
        <v>0.46500000841940198</v>
      </c>
      <c r="AI139" s="28">
        <v>0.217868924472366</v>
      </c>
      <c r="AJ139" s="28">
        <v>0.46278998218272799</v>
      </c>
      <c r="AM139" s="28">
        <v>2.9999983869157601E-2</v>
      </c>
      <c r="AN139" s="28">
        <v>0.13600642432515</v>
      </c>
      <c r="AQ139" s="28">
        <v>0.341052150047221</v>
      </c>
      <c r="AR139" s="28">
        <v>0.462999999467544</v>
      </c>
      <c r="AS139" s="28"/>
      <c r="AU139" s="28">
        <v>-0.17531439915997399</v>
      </c>
      <c r="AV139" s="28">
        <v>0.46300000438869798</v>
      </c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</row>
    <row r="140" spans="3:61" x14ac:dyDescent="0.3">
      <c r="C140" s="28">
        <v>-5.5000014603137998E-2</v>
      </c>
      <c r="D140" s="28">
        <v>0.21456855467331501</v>
      </c>
      <c r="G140" s="25">
        <v>0.39907068215271402</v>
      </c>
      <c r="H140" s="25">
        <v>0.46799999588104602</v>
      </c>
      <c r="K140" s="28">
        <v>-0.254440062751152</v>
      </c>
      <c r="L140" s="28">
        <v>0.46799999597014702</v>
      </c>
      <c r="O140" s="28">
        <v>-5.5000015446221101E-2</v>
      </c>
      <c r="P140" s="28">
        <v>0.26938568188352502</v>
      </c>
      <c r="S140" s="28">
        <v>0.34084865832765199</v>
      </c>
      <c r="T140" s="28">
        <v>0.469999999476504</v>
      </c>
      <c r="U140" s="28"/>
      <c r="V140" s="28"/>
      <c r="W140" s="28">
        <v>-0.177602150274177</v>
      </c>
      <c r="X140" s="28">
        <v>0.47000000380625401</v>
      </c>
      <c r="AI140" s="28">
        <v>0.21980823886611001</v>
      </c>
      <c r="AJ140" s="28">
        <v>0.467790007103006</v>
      </c>
      <c r="AM140" s="28">
        <v>3.49999851936195E-2</v>
      </c>
      <c r="AN140" s="28">
        <v>0.133181112704849</v>
      </c>
      <c r="AQ140" s="28">
        <v>0.34328781223228999</v>
      </c>
      <c r="AR140" s="28">
        <v>0.467999994754142</v>
      </c>
      <c r="AS140" s="28"/>
      <c r="AU140" s="28">
        <v>-0.17742349942121799</v>
      </c>
      <c r="AV140" s="28">
        <v>0.46799999934155601</v>
      </c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</row>
    <row r="141" spans="3:61" x14ac:dyDescent="0.3">
      <c r="C141" s="28">
        <v>-5.0000011920928997E-2</v>
      </c>
      <c r="D141" s="28">
        <v>0.20893894952401201</v>
      </c>
      <c r="G141" s="25">
        <v>0.40281827264886</v>
      </c>
      <c r="H141" s="25">
        <v>0.47299999032685602</v>
      </c>
      <c r="K141" s="28">
        <v>-0.25818765302095198</v>
      </c>
      <c r="L141" s="28">
        <v>0.47299999087598699</v>
      </c>
      <c r="O141" s="28">
        <v>-5.0000011404497502E-2</v>
      </c>
      <c r="P141" s="28">
        <v>0.26166646857661302</v>
      </c>
      <c r="S141" s="28">
        <v>0.34381356859194001</v>
      </c>
      <c r="T141" s="28">
        <v>0.47499999501454399</v>
      </c>
      <c r="U141" s="28"/>
      <c r="V141" s="28"/>
      <c r="W141" s="28">
        <v>-0.18056706226107899</v>
      </c>
      <c r="X141" s="28">
        <v>0.474999999029313</v>
      </c>
      <c r="AI141" s="28">
        <v>0.221742859925499</v>
      </c>
      <c r="AJ141" s="28">
        <v>0.472790002258211</v>
      </c>
      <c r="AM141" s="28">
        <v>3.9999984162119903E-2</v>
      </c>
      <c r="AN141" s="28">
        <v>0.130660547621683</v>
      </c>
      <c r="AQ141" s="28">
        <v>0.34550856627028798</v>
      </c>
      <c r="AR141" s="28">
        <v>0.47299998998955101</v>
      </c>
      <c r="AS141" s="28"/>
      <c r="AU141" s="28">
        <v>-0.17951876589822</v>
      </c>
      <c r="AV141" s="28">
        <v>0.472999994681499</v>
      </c>
      <c r="BG141" s="24"/>
      <c r="BH141" s="24"/>
    </row>
    <row r="142" spans="3:61" x14ac:dyDescent="0.3">
      <c r="C142" s="28">
        <v>-4.5000012964010197E-2</v>
      </c>
      <c r="D142" s="28">
        <v>0.203388334222802</v>
      </c>
      <c r="G142" s="25">
        <v>0.40656300189088301</v>
      </c>
      <c r="H142" s="25">
        <v>0.47799998604452898</v>
      </c>
      <c r="K142" s="28">
        <v>-0.26193238211610698</v>
      </c>
      <c r="L142" s="28">
        <v>0.477999985542294</v>
      </c>
      <c r="O142" s="28">
        <v>-4.5000012506872897E-2</v>
      </c>
      <c r="P142" s="28">
        <v>0.25401350084584001</v>
      </c>
      <c r="S142" s="28">
        <v>0.34677617412815398</v>
      </c>
      <c r="T142" s="28">
        <v>0.47999998979612202</v>
      </c>
      <c r="U142" s="28"/>
      <c r="V142" s="28"/>
      <c r="W142" s="28">
        <v>-0.18352902962098</v>
      </c>
      <c r="X142" s="28">
        <v>0.47999999386399</v>
      </c>
      <c r="AI142" s="28">
        <v>0.22367297840016601</v>
      </c>
      <c r="AJ142" s="28">
        <v>0.47778999748554701</v>
      </c>
      <c r="AM142" s="28">
        <v>4.4999982906762201E-2</v>
      </c>
      <c r="AN142" s="28">
        <v>0.128462667225545</v>
      </c>
      <c r="AQ142" s="28">
        <v>0.34771524048035402</v>
      </c>
      <c r="AR142" s="28">
        <v>0.47799998520138298</v>
      </c>
      <c r="AS142" s="28"/>
      <c r="AU142" s="28">
        <v>-0.18160088908088201</v>
      </c>
      <c r="AV142" s="28">
        <v>0.47799998999047699</v>
      </c>
      <c r="BG142" s="24"/>
      <c r="BH142" s="24"/>
    </row>
    <row r="143" spans="3:61" x14ac:dyDescent="0.3">
      <c r="C143" s="28">
        <v>-4.0000014007091501E-2</v>
      </c>
      <c r="D143" s="28">
        <v>0.197923350333578</v>
      </c>
      <c r="G143" s="25">
        <v>0.41030496383267701</v>
      </c>
      <c r="H143" s="25">
        <v>0.48299998077032003</v>
      </c>
      <c r="K143" s="28">
        <v>-0.26567434467368101</v>
      </c>
      <c r="L143" s="28">
        <v>0.48299998156893797</v>
      </c>
      <c r="O143" s="28">
        <v>-4.0000013615770401E-2</v>
      </c>
      <c r="P143" s="28">
        <v>0.246432941824868</v>
      </c>
      <c r="S143" s="28">
        <v>0.34973655196904202</v>
      </c>
      <c r="T143" s="28">
        <v>0.48499998547237</v>
      </c>
      <c r="U143" s="28"/>
      <c r="V143" s="28"/>
      <c r="W143" s="28">
        <v>-0.18649004534319299</v>
      </c>
      <c r="X143" s="28">
        <v>0.48499998950114498</v>
      </c>
      <c r="AI143" s="28">
        <v>0.2255987640563</v>
      </c>
      <c r="AJ143" s="28">
        <v>0.48278999282732499</v>
      </c>
      <c r="AM143" s="28">
        <v>4.99999817550041E-2</v>
      </c>
      <c r="AN143" s="28">
        <v>0.126604278119921</v>
      </c>
      <c r="AQ143" s="28">
        <v>0.34990847638365502</v>
      </c>
      <c r="AR143" s="28">
        <v>0.48299998043388798</v>
      </c>
      <c r="AS143" s="28"/>
      <c r="AU143" s="28">
        <v>-0.18367051013799399</v>
      </c>
      <c r="AV143" s="28">
        <v>0.48299998528076699</v>
      </c>
    </row>
    <row r="144" spans="3:61" x14ac:dyDescent="0.3">
      <c r="C144" s="28">
        <v>-3.5000015050172799E-2</v>
      </c>
      <c r="D144" s="28">
        <v>0.19255128901730201</v>
      </c>
      <c r="G144" s="25">
        <v>0.41404427259016402</v>
      </c>
      <c r="H144" s="25">
        <v>0.488000006541919</v>
      </c>
      <c r="K144" s="28">
        <v>-0.26941365178383803</v>
      </c>
      <c r="L144" s="28">
        <v>0.48800000446307801</v>
      </c>
      <c r="O144" s="28">
        <v>-3.5000014719255103E-2</v>
      </c>
      <c r="P144" s="28">
        <v>0.238931683503354</v>
      </c>
      <c r="S144" s="28">
        <v>0.352694773753358</v>
      </c>
      <c r="T144" s="28">
        <v>0.48999998098078001</v>
      </c>
      <c r="U144" s="28"/>
      <c r="V144" s="28"/>
      <c r="W144" s="28">
        <v>-0.18944811097649999</v>
      </c>
      <c r="X144" s="28">
        <v>0.48999998098186598</v>
      </c>
      <c r="AI144" s="28">
        <v>0.22752037927227001</v>
      </c>
      <c r="AJ144" s="28">
        <v>0.48778999195322498</v>
      </c>
      <c r="AM144" s="28">
        <v>5.4999984250900698E-2</v>
      </c>
      <c r="AN144" s="28">
        <v>0.125100509906996</v>
      </c>
      <c r="AQ144" s="28">
        <v>0.35208893640396099</v>
      </c>
      <c r="AR144" s="28">
        <v>0.48800000525505299</v>
      </c>
      <c r="AS144" s="28"/>
      <c r="AU144" s="28">
        <v>-0.18572818835014801</v>
      </c>
      <c r="AV144" s="28">
        <v>0.48800000993069198</v>
      </c>
    </row>
    <row r="145" spans="3:48" x14ac:dyDescent="0.3">
      <c r="C145" s="28">
        <v>-3.0000014230608898E-2</v>
      </c>
      <c r="D145" s="28">
        <v>0.187280144808643</v>
      </c>
      <c r="G145" s="25">
        <v>0.41778097027662398</v>
      </c>
      <c r="H145" s="25">
        <v>0.493000001610023</v>
      </c>
      <c r="K145" s="28">
        <v>-0.27315035017829298</v>
      </c>
      <c r="L145" s="28">
        <v>0.493000000714577</v>
      </c>
      <c r="O145" s="28">
        <v>-3.0000013941595401E-2</v>
      </c>
      <c r="P145" s="28">
        <v>0.231517431370653</v>
      </c>
      <c r="S145" s="28">
        <v>0.35555268126834499</v>
      </c>
      <c r="T145" s="28">
        <v>0.494999976212814</v>
      </c>
      <c r="U145" s="28"/>
      <c r="V145" s="28"/>
      <c r="W145" s="28">
        <v>-0.192404336247295</v>
      </c>
      <c r="X145" s="28">
        <v>0.49499997948883101</v>
      </c>
      <c r="AI145" s="28">
        <v>0.22943797239063099</v>
      </c>
      <c r="AJ145" s="28">
        <v>0.492789983330371</v>
      </c>
      <c r="AM145" s="28">
        <v>5.9999983347421001E-2</v>
      </c>
      <c r="AN145" s="28">
        <v>0.123964270793865</v>
      </c>
      <c r="AQ145" s="28">
        <v>0.354257187529393</v>
      </c>
      <c r="AR145" s="28">
        <v>0.49300000071399303</v>
      </c>
      <c r="AS145" s="28"/>
      <c r="AU145" s="28">
        <v>-0.187774603567406</v>
      </c>
      <c r="AV145" s="28">
        <v>0.49300000436048302</v>
      </c>
    </row>
    <row r="146" spans="3:48" x14ac:dyDescent="0.3">
      <c r="C146" s="28">
        <v>-2.5000013411045099E-2</v>
      </c>
      <c r="D146" s="28">
        <v>0.18211868323873101</v>
      </c>
      <c r="G146" s="25">
        <v>0.42151516154500401</v>
      </c>
      <c r="H146" s="25">
        <v>0.49799999695375202</v>
      </c>
      <c r="K146" s="28">
        <v>-0.27627290922444098</v>
      </c>
      <c r="L146" s="28">
        <v>0.49799999594704902</v>
      </c>
      <c r="O146" s="28">
        <v>-2.50000131721268E-2</v>
      </c>
      <c r="P146" s="28">
        <v>0.22419882060459201</v>
      </c>
      <c r="S146" s="28">
        <v>0.35860504659498599</v>
      </c>
      <c r="T146" s="28">
        <v>0.500000000669651</v>
      </c>
      <c r="U146" s="28"/>
      <c r="V146" s="28"/>
      <c r="W146" s="28">
        <v>-0.19535853734206801</v>
      </c>
      <c r="X146" s="28">
        <v>0.5</v>
      </c>
      <c r="AI146" s="28">
        <v>0.23135169264873801</v>
      </c>
      <c r="AJ146" s="28">
        <v>0.49778997772143302</v>
      </c>
      <c r="AM146" s="28">
        <v>6.4999982405911094E-2</v>
      </c>
      <c r="AN146" s="28">
        <v>0.12320572840951501</v>
      </c>
      <c r="AQ146" s="28">
        <v>0.35641379814664897</v>
      </c>
      <c r="AR146" s="28">
        <v>0.49799999594460398</v>
      </c>
      <c r="AS146" s="28"/>
      <c r="AU146" s="28">
        <v>-0.18981013945140901</v>
      </c>
      <c r="AV146" s="28">
        <v>0.49800000032467201</v>
      </c>
    </row>
    <row r="147" spans="3:48" x14ac:dyDescent="0.3">
      <c r="C147" s="28">
        <v>-2.00000144541264E-2</v>
      </c>
      <c r="D147" s="28">
        <v>0.177076497256898</v>
      </c>
      <c r="O147" s="28">
        <v>-2.0000013646602501E-2</v>
      </c>
      <c r="P147" s="28">
        <v>0.21698553072662599</v>
      </c>
      <c r="AI147" s="28">
        <v>0.233261676777125</v>
      </c>
      <c r="AJ147" s="28">
        <v>0.502789972003168</v>
      </c>
      <c r="AM147" s="28">
        <v>6.9999984341538396E-2</v>
      </c>
      <c r="AN147" s="28">
        <v>0.12283188018352</v>
      </c>
      <c r="AQ147" s="28">
        <v>0.35855929645033802</v>
      </c>
      <c r="AR147" s="28">
        <v>0.50300002096688301</v>
      </c>
      <c r="AS147" s="28"/>
      <c r="AU147" s="28">
        <v>-0.19183534531864599</v>
      </c>
      <c r="AV147" s="28">
        <v>0.50300002558451096</v>
      </c>
    </row>
    <row r="148" spans="3:48" x14ac:dyDescent="0.3">
      <c r="C148" s="28">
        <v>-1.50000145658851E-2</v>
      </c>
      <c r="D148" s="28">
        <v>0.17216406380584101</v>
      </c>
      <c r="O148" s="28">
        <v>-1.50000138139442E-2</v>
      </c>
      <c r="P148" s="28">
        <v>0.20988841833451999</v>
      </c>
      <c r="AI148" s="28">
        <v>0.23516805599247501</v>
      </c>
      <c r="AJ148" s="28">
        <v>0.50778996619860595</v>
      </c>
      <c r="AM148" s="28">
        <v>7.4999979845985207E-2</v>
      </c>
      <c r="AN148" s="28">
        <v>0.122846238576353</v>
      </c>
      <c r="AQ148" s="28">
        <v>0.36069420226024701</v>
      </c>
      <c r="AR148" s="28">
        <v>0.50800001621745705</v>
      </c>
      <c r="AS148" s="28"/>
      <c r="AU148" s="28">
        <v>-0.193850633817056</v>
      </c>
      <c r="AV148" s="28">
        <v>0.50800002106018105</v>
      </c>
    </row>
    <row r="149" spans="3:48" x14ac:dyDescent="0.3">
      <c r="C149" s="28">
        <v>-1.00000146776438E-2</v>
      </c>
      <c r="D149" s="28">
        <v>0.167392807790788</v>
      </c>
      <c r="O149" s="28">
        <v>-1.0000013991012E-2</v>
      </c>
      <c r="P149" s="28">
        <v>0.202919674218316</v>
      </c>
      <c r="AI149" s="28">
        <v>0.237070956965582</v>
      </c>
      <c r="AJ149" s="28">
        <v>0.51278996495354801</v>
      </c>
      <c r="AM149" s="28">
        <v>7.9999982703819195E-2</v>
      </c>
      <c r="AN149" s="28">
        <v>0.123248668057304</v>
      </c>
      <c r="AQ149" s="28">
        <v>0.36281893313857599</v>
      </c>
      <c r="AR149" s="28">
        <v>0.513000011443279</v>
      </c>
      <c r="AS149" s="28"/>
      <c r="AU149" s="28">
        <v>-0.19585641437937101</v>
      </c>
      <c r="AV149" s="28">
        <v>0.51300001617941104</v>
      </c>
    </row>
    <row r="150" spans="3:48" x14ac:dyDescent="0.3">
      <c r="C150" s="28">
        <v>-5.0000147894024797E-3</v>
      </c>
      <c r="D150" s="28">
        <v>0.16277514429746301</v>
      </c>
      <c r="O150" s="28">
        <v>-5.0000141898037297E-3</v>
      </c>
      <c r="P150" s="28">
        <v>0.196092984708478</v>
      </c>
      <c r="AI150" s="28">
        <v>0.238970518261958</v>
      </c>
      <c r="AJ150" s="28">
        <v>0.51779001987147699</v>
      </c>
      <c r="AM150" s="28">
        <v>8.4999985249342505E-2</v>
      </c>
      <c r="AN150" s="28">
        <v>0.12403539162639</v>
      </c>
      <c r="AQ150" s="28">
        <v>0.36493393689745601</v>
      </c>
      <c r="AR150" s="28">
        <v>0.51800000668394197</v>
      </c>
      <c r="AS150" s="28"/>
      <c r="AU150" s="28">
        <v>-0.19785107486627901</v>
      </c>
      <c r="AV150" s="28">
        <v>0.51800001107823401</v>
      </c>
    </row>
    <row r="151" spans="3:48" x14ac:dyDescent="0.3">
      <c r="C151" s="28">
        <v>-1.4901161193847699E-8</v>
      </c>
      <c r="D151" s="28">
        <v>0.15832451450225801</v>
      </c>
      <c r="O151" s="28">
        <v>-1.44791116180043E-8</v>
      </c>
      <c r="P151" s="28">
        <v>0.189423709139943</v>
      </c>
      <c r="AI151" s="28">
        <v>0.240866809333561</v>
      </c>
      <c r="AJ151" s="28">
        <v>0.52279001518759805</v>
      </c>
      <c r="AM151" s="28">
        <v>8.9999980407772601E-2</v>
      </c>
      <c r="AN151" s="28">
        <v>0.12519916305852999</v>
      </c>
      <c r="AQ151" s="28">
        <v>0.36703960834903998</v>
      </c>
      <c r="AR151" s="28">
        <v>0.52300000190599805</v>
      </c>
      <c r="AS151" s="28"/>
      <c r="AU151" s="28">
        <v>-0.19983425768829799</v>
      </c>
      <c r="AV151" s="28">
        <v>0.52300000589023699</v>
      </c>
    </row>
    <row r="152" spans="3:48" x14ac:dyDescent="0.3">
      <c r="C152" s="28">
        <v>4.9999849870800998E-3</v>
      </c>
      <c r="D152" s="28">
        <v>0.154055392132039</v>
      </c>
      <c r="O152" s="28">
        <v>4.9999854887720499E-3</v>
      </c>
      <c r="P152" s="28">
        <v>0.18292906497075001</v>
      </c>
      <c r="AI152" s="28">
        <v>0.24275996104213399</v>
      </c>
      <c r="AJ152" s="28">
        <v>0.52779001050337504</v>
      </c>
      <c r="AM152" s="28">
        <v>9.4999983149621395E-2</v>
      </c>
      <c r="AN152" s="28">
        <v>0.12672959881531701</v>
      </c>
      <c r="AQ152" s="28">
        <v>0.36913637447812297</v>
      </c>
      <c r="AR152" s="28">
        <v>0.52799999715352897</v>
      </c>
      <c r="AS152" s="28"/>
      <c r="AU152" s="28">
        <v>-0.20180647839279001</v>
      </c>
      <c r="AV152" s="28">
        <v>0.52800000156500204</v>
      </c>
    </row>
    <row r="153" spans="3:48" x14ac:dyDescent="0.3">
      <c r="C153" s="28">
        <v>9.99998487532139E-3</v>
      </c>
      <c r="D153" s="28">
        <v>0.14998327929377001</v>
      </c>
      <c r="O153" s="28">
        <v>9.9999853052823908E-3</v>
      </c>
      <c r="P153" s="28">
        <v>0.17662831747642799</v>
      </c>
      <c r="AI153" s="28">
        <v>0.24465007666389299</v>
      </c>
      <c r="AJ153" s="28">
        <v>0.53279000581509495</v>
      </c>
      <c r="AM153" s="28">
        <v>9.9999978440889606E-2</v>
      </c>
      <c r="AN153" s="28">
        <v>0.12861360572046501</v>
      </c>
      <c r="AQ153" s="28">
        <v>0.371224523601552</v>
      </c>
      <c r="AR153" s="28">
        <v>0.53299999237918405</v>
      </c>
      <c r="AS153" s="28"/>
      <c r="AU153" s="28">
        <v>-0.20376821554664901</v>
      </c>
      <c r="AV153" s="28">
        <v>0.53299999729344005</v>
      </c>
    </row>
    <row r="154" spans="3:48" x14ac:dyDescent="0.3">
      <c r="C154" s="28">
        <v>1.49999847635627E-2</v>
      </c>
      <c r="D154" s="28">
        <v>0.14612464726994701</v>
      </c>
      <c r="O154" s="28">
        <v>1.49999851400292E-2</v>
      </c>
      <c r="P154" s="28">
        <v>0.170542958435181</v>
      </c>
      <c r="AI154" s="28">
        <v>0.246537254838819</v>
      </c>
      <c r="AJ154" s="28">
        <v>0.53779000111853104</v>
      </c>
      <c r="AM154" s="28">
        <v>0.104999981181516</v>
      </c>
      <c r="AN154" s="28">
        <v>0.13083591611512599</v>
      </c>
      <c r="AQ154" s="28">
        <v>0.373304475186513</v>
      </c>
      <c r="AR154" s="28">
        <v>0.53799998778950098</v>
      </c>
      <c r="AS154" s="28"/>
      <c r="AU154" s="28">
        <v>-0.20571992065355499</v>
      </c>
      <c r="AV154" s="28">
        <v>0.53799999247422503</v>
      </c>
    </row>
    <row r="155" spans="3:48" x14ac:dyDescent="0.3">
      <c r="C155" s="28">
        <v>1.9999984651804002E-2</v>
      </c>
      <c r="D155" s="28">
        <v>0.142496839534025</v>
      </c>
      <c r="O155" s="28">
        <v>1.9999984965104099E-2</v>
      </c>
      <c r="P155" s="28">
        <v>0.164696864678922</v>
      </c>
      <c r="AI155" s="28">
        <v>0.248421589835744</v>
      </c>
      <c r="AJ155" s="28">
        <v>0.54278999640897396</v>
      </c>
      <c r="AM155" s="28">
        <v>0.109999983927003</v>
      </c>
      <c r="AN155" s="28">
        <v>0.13337961867843001</v>
      </c>
      <c r="AQ155" s="28">
        <v>0.37537649209505702</v>
      </c>
      <c r="AR155" s="28">
        <v>0.54299998286370998</v>
      </c>
      <c r="AS155" s="28"/>
      <c r="AU155" s="28">
        <v>-0.20766201630734801</v>
      </c>
      <c r="AV155" s="28">
        <v>0.54299998737680399</v>
      </c>
    </row>
    <row r="156" spans="3:48" x14ac:dyDescent="0.3">
      <c r="C156" s="28">
        <v>2.4999983608722701E-2</v>
      </c>
      <c r="D156" s="28">
        <v>0.13911791559211001</v>
      </c>
      <c r="O156" s="28">
        <v>2.4999983855915599E-2</v>
      </c>
      <c r="P156" s="28">
        <v>0.15911641192353601</v>
      </c>
      <c r="AI156" s="28">
        <v>0.25030317179898498</v>
      </c>
      <c r="AJ156" s="28">
        <v>0.54778999168126696</v>
      </c>
      <c r="AM156" s="28">
        <v>0.114999979288143</v>
      </c>
      <c r="AN156" s="28">
        <v>0.136226706526657</v>
      </c>
      <c r="AQ156" s="28">
        <v>0.37744088782274898</v>
      </c>
      <c r="AR156" s="28">
        <v>0.54799997833234704</v>
      </c>
      <c r="AS156" s="28"/>
      <c r="AU156" s="28">
        <v>-0.20959489934289499</v>
      </c>
      <c r="AV156" s="28">
        <v>0.54799998250900805</v>
      </c>
    </row>
    <row r="157" spans="3:48" x14ac:dyDescent="0.3">
      <c r="C157" s="28">
        <v>2.9999984428286601E-2</v>
      </c>
      <c r="D157" s="28">
        <v>0.136006424548618</v>
      </c>
      <c r="O157" s="28">
        <v>2.9999984610797201E-2</v>
      </c>
      <c r="P157" s="28">
        <v>0.15383050941922499</v>
      </c>
      <c r="AI157" s="28">
        <v>0.25218208697804001</v>
      </c>
      <c r="AJ157" s="28">
        <v>0.55278998692984105</v>
      </c>
      <c r="AM157" s="28">
        <v>0.11999998210342799</v>
      </c>
      <c r="AN157" s="28">
        <v>0.139358594649058</v>
      </c>
      <c r="AQ157" s="28">
        <v>0.37949796094337201</v>
      </c>
      <c r="AR157" s="28">
        <v>0.55299997330533301</v>
      </c>
      <c r="AS157" s="28"/>
      <c r="AU157" s="28">
        <v>-0.211518951432875</v>
      </c>
      <c r="AV157" s="28">
        <v>0.55299997816819402</v>
      </c>
    </row>
    <row r="158" spans="3:48" x14ac:dyDescent="0.3">
      <c r="C158" s="28">
        <v>3.4999985247850397E-2</v>
      </c>
      <c r="D158" s="28">
        <v>0.13318111312973299</v>
      </c>
      <c r="O158" s="28">
        <v>3.49999853632698E-2</v>
      </c>
      <c r="P158" s="28">
        <v>0.14887053836202399</v>
      </c>
      <c r="AI158" s="28">
        <v>0.25405841794172401</v>
      </c>
      <c r="AJ158" s="28">
        <v>0.55778998214875797</v>
      </c>
      <c r="AM158" s="28">
        <v>0.124999984916064</v>
      </c>
      <c r="AN158" s="28">
        <v>0.14275653610078201</v>
      </c>
      <c r="AQ158" s="28">
        <v>0.38154795668185199</v>
      </c>
      <c r="AR158" s="28">
        <v>0.55799996854546496</v>
      </c>
      <c r="AS158" s="28"/>
      <c r="AU158" s="28">
        <v>-0.21343446994579099</v>
      </c>
      <c r="AV158" s="28">
        <v>0.55799997307713101</v>
      </c>
    </row>
    <row r="159" spans="3:48" x14ac:dyDescent="0.3">
      <c r="C159" s="28">
        <v>3.99999842047691E-2</v>
      </c>
      <c r="D159" s="28">
        <v>0.13066054796352899</v>
      </c>
      <c r="O159" s="28">
        <v>3.9999984253869199E-2</v>
      </c>
      <c r="P159" s="28">
        <v>0.144270120636146</v>
      </c>
      <c r="AI159" s="28">
        <v>0.25593224377797302</v>
      </c>
      <c r="AJ159" s="28">
        <v>0.56278997733174196</v>
      </c>
      <c r="AM159" s="28">
        <v>0.12999998000798499</v>
      </c>
      <c r="AN159" s="28">
        <v>0.146402001218848</v>
      </c>
      <c r="AQ159" s="28">
        <v>0.38359116431276602</v>
      </c>
      <c r="AR159" s="28">
        <v>0.562999963195421</v>
      </c>
      <c r="AS159" s="28"/>
      <c r="AU159" s="28">
        <v>-0.215341933572919</v>
      </c>
      <c r="AV159" s="28">
        <v>0.56299996825897503</v>
      </c>
    </row>
    <row r="160" spans="3:48" x14ac:dyDescent="0.3">
      <c r="C160" s="28">
        <v>4.49999831616879E-2</v>
      </c>
      <c r="D160" s="28">
        <v>0.12846266738987</v>
      </c>
      <c r="O160" s="28">
        <v>4.49999831506614E-2</v>
      </c>
      <c r="P160" s="28">
        <v>0.14006468715478601</v>
      </c>
      <c r="AI160" s="28">
        <v>0.25780364028046798</v>
      </c>
      <c r="AJ160" s="28">
        <v>0.56778997247223095</v>
      </c>
      <c r="AM160" s="28">
        <v>0.13499997528209001</v>
      </c>
      <c r="AN160" s="28">
        <v>0.15027698239201601</v>
      </c>
      <c r="AQ160" s="28">
        <v>0.38562784309105402</v>
      </c>
      <c r="AR160" s="28">
        <v>0.56800001859248195</v>
      </c>
      <c r="AS160" s="28"/>
      <c r="AU160" s="28">
        <v>-0.21724153554223299</v>
      </c>
      <c r="AV160" s="28">
        <v>0.56800002328310195</v>
      </c>
    </row>
    <row r="161" spans="3:48" x14ac:dyDescent="0.3">
      <c r="C161" s="28">
        <v>4.9999982118606602E-2</v>
      </c>
      <c r="D161" s="28">
        <v>0.12660427818669601</v>
      </c>
      <c r="O161" s="28">
        <v>4.9999982042932198E-2</v>
      </c>
      <c r="P161" s="28">
        <v>0.136290806120728</v>
      </c>
      <c r="AI161" s="28">
        <v>0.25967268012307299</v>
      </c>
      <c r="AJ161" s="28">
        <v>0.57278996756341005</v>
      </c>
      <c r="AM161" s="28">
        <v>0.13999998556791801</v>
      </c>
      <c r="AN161" s="28">
        <v>0.15436420852135199</v>
      </c>
      <c r="AQ161" s="28">
        <v>0.38719017883178303</v>
      </c>
      <c r="AR161" s="28">
        <v>0.57300001382926802</v>
      </c>
      <c r="AS161" s="28"/>
      <c r="AU161" s="28">
        <v>-0.219133575977809</v>
      </c>
      <c r="AV161" s="28">
        <v>0.57300001873404705</v>
      </c>
    </row>
    <row r="162" spans="3:48" x14ac:dyDescent="0.3">
      <c r="C162" s="28">
        <v>5.4999984800815603E-2</v>
      </c>
      <c r="D162" s="28">
        <v>0.12510050988833701</v>
      </c>
      <c r="O162" s="28">
        <v>5.4999984655201797E-2</v>
      </c>
      <c r="P162" s="28">
        <v>0.13298522037294599</v>
      </c>
      <c r="AI162" s="28">
        <v>0.261539431551291</v>
      </c>
      <c r="AJ162" s="28">
        <v>0.57778995865382798</v>
      </c>
      <c r="AM162" s="28">
        <v>0.144999980766197</v>
      </c>
      <c r="AN162" s="28">
        <v>0.15864725263899099</v>
      </c>
      <c r="AQ162" s="28">
        <v>0.389682413626946</v>
      </c>
      <c r="AR162" s="28">
        <v>0.57800000905586302</v>
      </c>
      <c r="AS162" s="28"/>
      <c r="AU162" s="28">
        <v>-0.22101835850325699</v>
      </c>
      <c r="AV162" s="28">
        <v>0.57800001396142597</v>
      </c>
    </row>
    <row r="163" spans="3:48" x14ac:dyDescent="0.3">
      <c r="C163" s="28">
        <v>5.9999983757734299E-2</v>
      </c>
      <c r="D163" s="28">
        <v>0.123964270787687</v>
      </c>
      <c r="O163" s="28">
        <v>5.9999983555652302E-2</v>
      </c>
      <c r="P163" s="28">
        <v>0.13018361235176701</v>
      </c>
      <c r="AI163" s="28">
        <v>0.26340398788934499</v>
      </c>
      <c r="AJ163" s="28">
        <v>0.58279001658762697</v>
      </c>
      <c r="AM163" s="28">
        <v>0.14999997607991</v>
      </c>
      <c r="AN163" s="28">
        <v>0.16311070098753999</v>
      </c>
      <c r="AQ163" s="28">
        <v>0.39170076149223798</v>
      </c>
      <c r="AR163" s="28">
        <v>0.58300000429052401</v>
      </c>
      <c r="AS163" s="28"/>
      <c r="AU163" s="28">
        <v>-0.22289614982294501</v>
      </c>
      <c r="AV163" s="28">
        <v>0.58300000899834103</v>
      </c>
    </row>
    <row r="164" spans="3:48" x14ac:dyDescent="0.3">
      <c r="C164" s="28">
        <v>6.4999982714653001E-2</v>
      </c>
      <c r="D164" s="28">
        <v>0.123205728406936</v>
      </c>
      <c r="O164" s="28">
        <v>6.4999982440809706E-2</v>
      </c>
      <c r="P164" s="28">
        <v>0.12791909700686599</v>
      </c>
      <c r="AI164" s="28">
        <v>0.265266363880579</v>
      </c>
      <c r="AJ164" s="28">
        <v>0.58779000859105801</v>
      </c>
      <c r="AM164" s="28">
        <v>0.15499998634423301</v>
      </c>
      <c r="AN164" s="28">
        <v>0.16774016688156401</v>
      </c>
      <c r="AQ164" s="28">
        <v>0.39371300686273297</v>
      </c>
      <c r="AR164" s="28">
        <v>0.587999999425452</v>
      </c>
      <c r="AS164" s="28"/>
      <c r="AU164" s="28">
        <v>-0.224767202374135</v>
      </c>
      <c r="AV164" s="28">
        <v>0.58800000331158497</v>
      </c>
    </row>
    <row r="165" spans="3:48" x14ac:dyDescent="0.3">
      <c r="C165" s="28">
        <v>6.9999985396862002E-2</v>
      </c>
      <c r="D165" s="28">
        <v>0.122831880152453</v>
      </c>
      <c r="O165" s="28">
        <v>6.9999985063054201E-2</v>
      </c>
      <c r="P165" s="28">
        <v>0.126220584422332</v>
      </c>
      <c r="AI165" s="28">
        <v>0.26712664873092301</v>
      </c>
      <c r="AJ165" s="28">
        <v>0.59279000832932205</v>
      </c>
      <c r="AM165" s="28">
        <v>0.15999998154075301</v>
      </c>
      <c r="AN165" s="28">
        <v>0.172522259425755</v>
      </c>
      <c r="AQ165" s="28">
        <v>0.39571812748872098</v>
      </c>
      <c r="AR165" s="28">
        <v>0.59299999474323595</v>
      </c>
      <c r="AS165" s="28"/>
      <c r="AU165" s="28">
        <v>-0.22663175738485</v>
      </c>
      <c r="AV165" s="28">
        <v>0.59299999965615202</v>
      </c>
    </row>
    <row r="166" spans="3:48" x14ac:dyDescent="0.3">
      <c r="C166" s="28">
        <v>7.4999980628490406E-2</v>
      </c>
      <c r="D166" s="28">
        <v>0.122846238603933</v>
      </c>
      <c r="O166" s="28">
        <v>7.4999980232186306E-2</v>
      </c>
      <c r="P166" s="28">
        <v>0.12511113211560199</v>
      </c>
      <c r="AI166" s="28">
        <v>0.26898489737477599</v>
      </c>
      <c r="AJ166" s="28">
        <v>0.59779000399582305</v>
      </c>
      <c r="AM166" s="28">
        <v>0.164999976832676</v>
      </c>
      <c r="AN166" s="28">
        <v>0.177444651984797</v>
      </c>
      <c r="AQ166" s="28">
        <v>0.39771628951192201</v>
      </c>
      <c r="AR166" s="28">
        <v>0.59799999021763495</v>
      </c>
      <c r="AS166" s="28"/>
      <c r="AU166" s="28">
        <v>-0.228490040672089</v>
      </c>
      <c r="AV166" s="28">
        <v>0.59799999488556599</v>
      </c>
    </row>
    <row r="167" spans="3:48" x14ac:dyDescent="0.3">
      <c r="C167" s="28">
        <v>7.9999983310699505E-2</v>
      </c>
      <c r="D167" s="28">
        <v>0.123248668107654</v>
      </c>
      <c r="O167" s="28">
        <v>7.9999982845796402E-2</v>
      </c>
      <c r="P167" s="28">
        <v>0.12460647210256</v>
      </c>
      <c r="AI167" s="28">
        <v>0.27084116838337402</v>
      </c>
      <c r="AJ167" s="28">
        <v>0.60278999968307201</v>
      </c>
      <c r="AM167" s="28">
        <v>0.16999998702445099</v>
      </c>
      <c r="AN167" s="28">
        <v>0.18249600729241799</v>
      </c>
      <c r="AU167" s="24"/>
      <c r="AV167" s="24"/>
    </row>
    <row r="168" spans="3:48" x14ac:dyDescent="0.3">
      <c r="C168" s="28">
        <v>8.4999985992908506E-2</v>
      </c>
      <c r="D168" s="28">
        <v>0.124035391743757</v>
      </c>
      <c r="O168" s="28">
        <v>8.4999985468241598E-2</v>
      </c>
      <c r="P168" s="28">
        <v>0.124713948669834</v>
      </c>
      <c r="AI168" s="28">
        <v>0.272695516632947</v>
      </c>
      <c r="AJ168" s="28">
        <v>0.60778999538776601</v>
      </c>
      <c r="AM168" s="28">
        <v>0.174999982315719</v>
      </c>
      <c r="AN168" s="28">
        <v>0.18766588299380599</v>
      </c>
    </row>
    <row r="169" spans="3:48" x14ac:dyDescent="0.3">
      <c r="C169" s="28">
        <v>8.9999981224536896E-2</v>
      </c>
      <c r="D169" s="28">
        <v>0.12519916332664</v>
      </c>
      <c r="O169" s="28">
        <v>8.9999980635784599E-2</v>
      </c>
      <c r="P169" s="28">
        <v>0.12543198677692499</v>
      </c>
      <c r="AI169" s="28">
        <v>0.27454799493409598</v>
      </c>
      <c r="AJ169" s="28">
        <v>0.61278999110638699</v>
      </c>
      <c r="AM169" s="28">
        <v>0.17999997754843799</v>
      </c>
      <c r="AN169" s="28">
        <v>0.19296611525400101</v>
      </c>
    </row>
    <row r="170" spans="3:48" x14ac:dyDescent="0.3">
      <c r="C170" s="28">
        <v>9.4999983906745897E-2</v>
      </c>
      <c r="D170" s="28">
        <v>0.12672959911290799</v>
      </c>
      <c r="O170" s="28">
        <v>9.4999983248697198E-2</v>
      </c>
      <c r="P170" s="28">
        <v>0.126750212491435</v>
      </c>
      <c r="AI170" s="28">
        <v>0.27639865413041398</v>
      </c>
      <c r="AJ170" s="28">
        <v>0.61778998683523001</v>
      </c>
      <c r="AM170" s="28">
        <v>0.18499998763167699</v>
      </c>
      <c r="AN170" s="28">
        <v>0.19849438466074701</v>
      </c>
    </row>
    <row r="171" spans="3:48" x14ac:dyDescent="0.3">
      <c r="C171" s="28">
        <v>9.9999979138374301E-2</v>
      </c>
      <c r="D171" s="28">
        <v>0.12861360526252899</v>
      </c>
      <c r="O171" s="28">
        <v>9.99999784198531E-2</v>
      </c>
      <c r="P171" s="28">
        <v>0.12865017365960699</v>
      </c>
      <c r="AI171" s="28">
        <v>0.27824754319137901</v>
      </c>
      <c r="AJ171" s="28">
        <v>0.62278998257042795</v>
      </c>
      <c r="AM171" s="28">
        <v>0.18999998281375399</v>
      </c>
      <c r="AN171" s="28">
        <v>0.20424723196071501</v>
      </c>
    </row>
    <row r="172" spans="3:48" x14ac:dyDescent="0.3">
      <c r="C172" s="28">
        <v>0.104999981820583</v>
      </c>
      <c r="D172" s="28">
        <v>0.13083591557184199</v>
      </c>
      <c r="O172" s="28">
        <v>0.10499998103670299</v>
      </c>
      <c r="P172" s="28">
        <v>0.13110658717197399</v>
      </c>
      <c r="AI172" s="28">
        <v>0.28009470764308902</v>
      </c>
      <c r="AJ172" s="28">
        <v>0.62778997382111801</v>
      </c>
      <c r="AM172" s="28">
        <v>0.19499997799583199</v>
      </c>
      <c r="AN172" s="28">
        <v>0.21020623426365101</v>
      </c>
    </row>
    <row r="173" spans="3:48" x14ac:dyDescent="0.3">
      <c r="C173" s="28">
        <v>0.109999984502792</v>
      </c>
      <c r="D173" s="28">
        <v>0.133379618068282</v>
      </c>
      <c r="O173" s="28">
        <v>0.109999983655202</v>
      </c>
      <c r="P173" s="28">
        <v>0.13408887280381901</v>
      </c>
      <c r="AM173" s="28">
        <v>0.19999998607907099</v>
      </c>
      <c r="AN173" s="28">
        <v>0.21635437408303901</v>
      </c>
    </row>
    <row r="174" spans="3:48" x14ac:dyDescent="0.3">
      <c r="C174" s="28">
        <v>0.114999979734421</v>
      </c>
      <c r="D174" s="28">
        <v>0.13622670587918201</v>
      </c>
      <c r="O174" s="28">
        <v>0.114999978823617</v>
      </c>
      <c r="P174" s="28">
        <v>0.137562827436117</v>
      </c>
      <c r="AM174" s="28">
        <v>0.20499998526114799</v>
      </c>
      <c r="AN174" s="28">
        <v>0.222675960301357</v>
      </c>
    </row>
    <row r="175" spans="3:48" x14ac:dyDescent="0.3">
      <c r="C175" s="28">
        <v>0.11999998241663</v>
      </c>
      <c r="D175" s="28">
        <v>0.139358593873985</v>
      </c>
      <c r="O175" s="28">
        <v>0.11999998144207601</v>
      </c>
      <c r="P175" s="28">
        <v>0.14149225088114101</v>
      </c>
      <c r="AM175" s="28">
        <v>0.20999998044343901</v>
      </c>
      <c r="AN175" s="28">
        <v>0.22915664377514</v>
      </c>
    </row>
    <row r="176" spans="3:48" x14ac:dyDescent="0.3">
      <c r="C176" s="28">
        <v>0.124999985098839</v>
      </c>
      <c r="D176" s="28">
        <v>0.14275653523791401</v>
      </c>
      <c r="O176" s="28">
        <v>0.124999984061045</v>
      </c>
      <c r="P176" s="28">
        <v>0.14584032782200801</v>
      </c>
      <c r="AM176" s="28">
        <v>0.21499997562530401</v>
      </c>
      <c r="AN176" s="28">
        <v>0.23578331072005701</v>
      </c>
    </row>
    <row r="177" spans="3:40" x14ac:dyDescent="0.3">
      <c r="C177" s="28">
        <v>0.129999980330467</v>
      </c>
      <c r="D177" s="28">
        <v>0.146402000512456</v>
      </c>
      <c r="O177" s="28">
        <v>0.12999997922572801</v>
      </c>
      <c r="P177" s="28">
        <v>0.150570786566431</v>
      </c>
      <c r="AM177" s="28">
        <v>0.21999998373649199</v>
      </c>
      <c r="AN177" s="28">
        <v>0.242544013613328</v>
      </c>
    </row>
    <row r="178" spans="3:40" x14ac:dyDescent="0.3">
      <c r="C178" s="28">
        <v>0.134999975562096</v>
      </c>
      <c r="D178" s="28">
        <v>0.150276981644892</v>
      </c>
      <c r="O178" s="28">
        <v>0.13499997439422901</v>
      </c>
      <c r="P178" s="28">
        <v>0.15564877273317901</v>
      </c>
      <c r="AM178" s="28">
        <v>0.224999979071802</v>
      </c>
      <c r="AN178" s="28">
        <v>0.24942782031031799</v>
      </c>
    </row>
    <row r="179" spans="3:40" x14ac:dyDescent="0.3">
      <c r="C179" s="28">
        <v>0.139999985694885</v>
      </c>
      <c r="D179" s="28">
        <v>0.15436420767679801</v>
      </c>
      <c r="O179" s="28">
        <v>0.13999998646155501</v>
      </c>
      <c r="P179" s="28">
        <v>0.161041433509373</v>
      </c>
      <c r="AM179" s="28">
        <v>0.22999997438282899</v>
      </c>
      <c r="AN179" s="28">
        <v>0.25642483241601299</v>
      </c>
    </row>
    <row r="180" spans="3:40" x14ac:dyDescent="0.3">
      <c r="C180" s="28">
        <v>0.144999980926514</v>
      </c>
      <c r="D180" s="28">
        <v>0.158647251877053</v>
      </c>
      <c r="O180" s="28">
        <v>0.14499998163099001</v>
      </c>
      <c r="P180" s="28">
        <v>0.16671820171747001</v>
      </c>
      <c r="AM180" s="28">
        <v>0.23499998459952501</v>
      </c>
      <c r="AN180" s="28">
        <v>0.26352605411073798</v>
      </c>
    </row>
    <row r="181" spans="3:40" x14ac:dyDescent="0.3">
      <c r="C181" s="28">
        <v>0.14999997615814201</v>
      </c>
      <c r="D181" s="28">
        <v>0.163110700206651</v>
      </c>
      <c r="O181" s="28">
        <v>0.14999997679865601</v>
      </c>
      <c r="P181" s="28">
        <v>0.17265107123175599</v>
      </c>
      <c r="AM181" s="28">
        <v>0.239999979898953</v>
      </c>
      <c r="AN181" s="28">
        <v>0.270727397945004</v>
      </c>
    </row>
    <row r="182" spans="3:40" x14ac:dyDescent="0.3">
      <c r="C182" s="28">
        <v>0.15499998629093201</v>
      </c>
      <c r="D182" s="28">
        <v>0.16774016603491901</v>
      </c>
      <c r="O182" s="28">
        <v>0.15499998686633701</v>
      </c>
      <c r="P182" s="28">
        <v>0.178814571081961</v>
      </c>
      <c r="AM182" s="28">
        <v>0.24499997513917601</v>
      </c>
      <c r="AN182" s="28">
        <v>0.27809306505749098</v>
      </c>
    </row>
    <row r="183" spans="3:40" x14ac:dyDescent="0.3">
      <c r="C183" s="28">
        <v>0.15999998152256001</v>
      </c>
      <c r="D183" s="28">
        <v>0.172522258680671</v>
      </c>
      <c r="O183" s="28">
        <v>0.15999998203684901</v>
      </c>
      <c r="P183" s="28">
        <v>0.18518563976626901</v>
      </c>
      <c r="AM183" s="28">
        <v>0.24999998506004201</v>
      </c>
      <c r="AN183" s="28">
        <v>0.28563616806379399</v>
      </c>
    </row>
    <row r="184" spans="3:40" x14ac:dyDescent="0.3">
      <c r="C184" s="28">
        <v>0.16499997675418901</v>
      </c>
      <c r="D184" s="28">
        <v>0.17744465132170001</v>
      </c>
      <c r="O184" s="28">
        <v>0.16499997720238399</v>
      </c>
      <c r="P184" s="28">
        <v>0.191743603947407</v>
      </c>
      <c r="AM184" s="28">
        <v>0.254999967152302</v>
      </c>
      <c r="AN184" s="28">
        <v>0.29334322322842898</v>
      </c>
    </row>
    <row r="185" spans="3:40" x14ac:dyDescent="0.3">
      <c r="C185" s="28">
        <v>0.16999998688697801</v>
      </c>
      <c r="D185" s="28">
        <v>0.18249600664782001</v>
      </c>
      <c r="O185" s="28">
        <v>0.169999987272513</v>
      </c>
      <c r="P185" s="28">
        <v>0.19846995823692701</v>
      </c>
      <c r="AM185" s="28">
        <v>0.25999999217021003</v>
      </c>
      <c r="AN185" s="28">
        <v>0.30131547248617302</v>
      </c>
    </row>
    <row r="186" spans="3:40" x14ac:dyDescent="0.3">
      <c r="C186" s="28">
        <v>0.17499998211860701</v>
      </c>
      <c r="D186" s="28">
        <v>0.18766588229808401</v>
      </c>
      <c r="O186" s="28">
        <v>0.17499998243967799</v>
      </c>
      <c r="P186" s="28">
        <v>0.20534811791677701</v>
      </c>
      <c r="AM186" s="28">
        <v>0.26499998589436102</v>
      </c>
      <c r="AN186" s="28">
        <v>0.30962351202892102</v>
      </c>
    </row>
    <row r="187" spans="3:40" x14ac:dyDescent="0.3">
      <c r="C187" s="28">
        <v>0.17999997735023501</v>
      </c>
      <c r="D187" s="28">
        <v>0.192944765206816</v>
      </c>
      <c r="O187" s="28">
        <v>0.179999977606732</v>
      </c>
      <c r="P187" s="28">
        <v>0.21236335107147</v>
      </c>
      <c r="AM187" s="28">
        <v>0.26999998109852302</v>
      </c>
      <c r="AN187" s="28">
        <v>0.31824109227345898</v>
      </c>
    </row>
    <row r="188" spans="3:40" x14ac:dyDescent="0.3">
      <c r="C188" s="28">
        <v>0.18499998748302501</v>
      </c>
      <c r="D188" s="28">
        <v>0.19832396717899001</v>
      </c>
      <c r="O188" s="28">
        <v>0.18499998767564599</v>
      </c>
      <c r="P188" s="28">
        <v>0.21950253706588099</v>
      </c>
      <c r="AM188" s="28">
        <v>0.27499997631469297</v>
      </c>
      <c r="AN188" s="28">
        <v>0.327143750161552</v>
      </c>
    </row>
    <row r="189" spans="3:40" x14ac:dyDescent="0.3">
      <c r="C189" s="28">
        <v>0.18999998271465299</v>
      </c>
      <c r="D189" s="28">
        <v>0.20379551379736399</v>
      </c>
      <c r="O189" s="28">
        <v>0.18999998284275099</v>
      </c>
      <c r="P189" s="28">
        <v>0.22675392797965599</v>
      </c>
      <c r="AM189" s="28">
        <v>0.279999971531673</v>
      </c>
      <c r="AN189" s="28">
        <v>0.33630884699507801</v>
      </c>
    </row>
    <row r="190" spans="3:40" x14ac:dyDescent="0.3">
      <c r="C190" s="28">
        <v>0.19499997794628099</v>
      </c>
      <c r="D190" s="28">
        <v>0.209352179377647</v>
      </c>
      <c r="O190" s="28">
        <v>0.1949999780103</v>
      </c>
      <c r="P190" s="28">
        <v>0.23410712095360101</v>
      </c>
      <c r="AM190" s="28">
        <v>0.28499996680061901</v>
      </c>
      <c r="AN190" s="28">
        <v>0.34571551119451999</v>
      </c>
    </row>
    <row r="191" spans="3:40" x14ac:dyDescent="0.3">
      <c r="C191" s="28">
        <v>0.19999998807907099</v>
      </c>
      <c r="D191" s="28">
        <v>0.21498738085071201</v>
      </c>
      <c r="O191" s="28">
        <v>0.19999998807907099</v>
      </c>
      <c r="P191" s="28">
        <v>0.24155282900470501</v>
      </c>
      <c r="AM191" s="28">
        <v>0.289999991705152</v>
      </c>
      <c r="AN191" s="28">
        <v>0.35534461704975601</v>
      </c>
    </row>
    <row r="192" spans="3:40" x14ac:dyDescent="0.3">
      <c r="C192" s="28">
        <v>0.20499998331069899</v>
      </c>
      <c r="D192" s="28">
        <v>0.22069506995246799</v>
      </c>
      <c r="O192" s="28">
        <v>0.20499998524667801</v>
      </c>
      <c r="P192" s="28">
        <v>0.24908273256011301</v>
      </c>
      <c r="AM192" s="28">
        <v>0.29499998689331303</v>
      </c>
      <c r="AN192" s="28">
        <v>0.36517845851270597</v>
      </c>
    </row>
    <row r="193" spans="3:40" x14ac:dyDescent="0.3">
      <c r="C193" s="28">
        <v>0.20999997854232799</v>
      </c>
      <c r="D193" s="28">
        <v>0.226469781626574</v>
      </c>
      <c r="O193" s="28">
        <v>0.20999997841436799</v>
      </c>
      <c r="P193" s="28">
        <v>0.256689433533836</v>
      </c>
      <c r="AM193" s="28">
        <v>0.29999998217901103</v>
      </c>
      <c r="AN193" s="28">
        <v>0.37520099047841698</v>
      </c>
    </row>
    <row r="194" spans="3:40" x14ac:dyDescent="0.3">
      <c r="C194" s="28">
        <v>0.21499997377395599</v>
      </c>
      <c r="D194" s="28">
        <v>0.23230651768625199</v>
      </c>
      <c r="O194" s="28">
        <v>0.214999973581426</v>
      </c>
      <c r="P194" s="28">
        <v>0.264366277045814</v>
      </c>
      <c r="AM194" s="28">
        <v>0.30499997739482698</v>
      </c>
      <c r="AN194" s="28">
        <v>0.385397491741238</v>
      </c>
    </row>
    <row r="195" spans="3:40" x14ac:dyDescent="0.3">
      <c r="C195" s="28">
        <v>0.21999998390674599</v>
      </c>
      <c r="D195" s="28">
        <v>0.23820073639051101</v>
      </c>
      <c r="O195" s="28">
        <v>0.21999998564998599</v>
      </c>
      <c r="P195" s="28">
        <v>0.27210739072788098</v>
      </c>
      <c r="AM195" s="28">
        <v>0.30999997265662199</v>
      </c>
      <c r="AN195" s="28">
        <v>0.39575451603351702</v>
      </c>
    </row>
    <row r="196" spans="3:40" x14ac:dyDescent="0.3">
      <c r="C196" s="28">
        <v>0.224999979138374</v>
      </c>
      <c r="D196" s="28">
        <v>0.24414824068270799</v>
      </c>
      <c r="O196" s="28">
        <v>0.22499997881792999</v>
      </c>
      <c r="P196" s="28">
        <v>0.27990737457880799</v>
      </c>
      <c r="AM196" s="28">
        <v>0.314999967914176</v>
      </c>
      <c r="AN196" s="28">
        <v>0.40625978649079902</v>
      </c>
    </row>
    <row r="197" spans="3:40" x14ac:dyDescent="0.3">
      <c r="C197" s="28">
        <v>0.229999974370003</v>
      </c>
      <c r="D197" s="28">
        <v>0.25014524605615401</v>
      </c>
      <c r="O197" s="28">
        <v>0.22999997598508401</v>
      </c>
      <c r="P197" s="28">
        <v>0.287761474559242</v>
      </c>
      <c r="AM197" s="28">
        <v>0.31999999286418401</v>
      </c>
      <c r="AN197" s="28">
        <v>0.416902160552999</v>
      </c>
    </row>
    <row r="198" spans="3:40" x14ac:dyDescent="0.3">
      <c r="C198" s="28">
        <v>0.234999984502792</v>
      </c>
      <c r="D198" s="28">
        <v>0.25618829434296297</v>
      </c>
      <c r="O198" s="28">
        <v>0.23499998605451899</v>
      </c>
      <c r="P198" s="28">
        <v>0.295665392789277</v>
      </c>
      <c r="AM198" s="28">
        <v>0.32499998797037299</v>
      </c>
      <c r="AN198" s="28">
        <v>0.42767131384284501</v>
      </c>
    </row>
    <row r="199" spans="3:40" x14ac:dyDescent="0.3">
      <c r="C199" s="28">
        <v>0.239999979734421</v>
      </c>
      <c r="D199" s="28">
        <v>0.26227416826310901</v>
      </c>
      <c r="O199" s="28">
        <v>0.239999981221236</v>
      </c>
      <c r="P199" s="28">
        <v>0.30361519620461402</v>
      </c>
      <c r="AM199" s="28">
        <v>0.32999998320768098</v>
      </c>
      <c r="AN199" s="28">
        <v>0.43855788481291202</v>
      </c>
    </row>
    <row r="200" spans="3:40" x14ac:dyDescent="0.3">
      <c r="C200" s="28">
        <v>0.244999974966049</v>
      </c>
      <c r="D200" s="28">
        <v>0.26839997114717401</v>
      </c>
      <c r="O200" s="28">
        <v>0.244999976391405</v>
      </c>
      <c r="P200" s="28">
        <v>0.31160739461689602</v>
      </c>
      <c r="AM200" s="28">
        <v>0.33499997891007599</v>
      </c>
      <c r="AN200" s="28">
        <v>0.44955340255492598</v>
      </c>
    </row>
    <row r="201" spans="3:40" x14ac:dyDescent="0.3">
      <c r="C201" s="28">
        <v>0.249999985098839</v>
      </c>
      <c r="D201" s="28">
        <v>0.27456304908553503</v>
      </c>
      <c r="O201" s="28">
        <v>0.24999998645820401</v>
      </c>
      <c r="P201" s="28">
        <v>0.31963883190710202</v>
      </c>
      <c r="AM201" s="28">
        <v>0.33999997426022799</v>
      </c>
      <c r="AN201" s="28">
        <v>0.46065076602919702</v>
      </c>
    </row>
    <row r="202" spans="3:40" x14ac:dyDescent="0.3">
      <c r="C202" s="28">
        <v>0.25499996542930597</v>
      </c>
      <c r="D202" s="28">
        <v>0.28076089328071802</v>
      </c>
      <c r="O202" s="28">
        <v>0.25499996672565201</v>
      </c>
      <c r="P202" s="28">
        <v>0.327706552897851</v>
      </c>
      <c r="AM202" s="28">
        <v>0.34499996902808699</v>
      </c>
      <c r="AN202" s="28">
        <v>0.47185192406545301</v>
      </c>
    </row>
    <row r="203" spans="3:40" x14ac:dyDescent="0.3">
      <c r="C203" s="28">
        <v>0.259999990463257</v>
      </c>
      <c r="D203" s="28">
        <v>0.28699134135640503</v>
      </c>
      <c r="O203" s="28">
        <v>0.25999999169621302</v>
      </c>
      <c r="P203" s="28">
        <v>0.33580805935923302</v>
      </c>
      <c r="AM203" s="28">
        <v>0.34999996423663898</v>
      </c>
      <c r="AN203" s="28">
        <v>0.48320913921548098</v>
      </c>
    </row>
    <row r="204" spans="3:40" x14ac:dyDescent="0.3">
      <c r="C204" s="28">
        <v>0.26499998569488498</v>
      </c>
      <c r="D204" s="28">
        <v>0.29325222619331298</v>
      </c>
      <c r="O204" s="28">
        <v>0.26499998686088999</v>
      </c>
      <c r="P204" s="28">
        <v>0.34394084839901301</v>
      </c>
      <c r="AM204" s="28">
        <v>0.35499998920362802</v>
      </c>
      <c r="AN204" s="28">
        <v>0.49471917104677299</v>
      </c>
    </row>
    <row r="205" spans="3:40" x14ac:dyDescent="0.3">
      <c r="C205" s="28">
        <v>0.269999980926514</v>
      </c>
      <c r="D205" s="28">
        <v>0.29954167375573998</v>
      </c>
      <c r="O205" s="28">
        <v>0.269999982031631</v>
      </c>
      <c r="P205" s="28">
        <v>0.35210279721708398</v>
      </c>
      <c r="AM205" s="28">
        <v>0.359999984494075</v>
      </c>
      <c r="AN205" s="28">
        <v>0.50637146643509301</v>
      </c>
    </row>
    <row r="206" spans="3:40" x14ac:dyDescent="0.3">
      <c r="C206" s="28">
        <v>0.27499997615814198</v>
      </c>
      <c r="D206" s="28">
        <v>0.30585792221181102</v>
      </c>
      <c r="O206" s="28">
        <v>0.27499997719951202</v>
      </c>
      <c r="P206" s="28">
        <v>0.360291924073533</v>
      </c>
      <c r="AM206" s="28">
        <v>0.36499997970689502</v>
      </c>
      <c r="AN206" s="28">
        <v>0.51815649119331397</v>
      </c>
    </row>
    <row r="207" spans="3:40" x14ac:dyDescent="0.3">
      <c r="C207" s="28">
        <v>0.27999997138977101</v>
      </c>
      <c r="D207" s="28">
        <v>0.312199344861043</v>
      </c>
      <c r="O207" s="28">
        <v>0.27999997236347002</v>
      </c>
      <c r="P207" s="28">
        <v>0.36850641708038301</v>
      </c>
      <c r="AM207" s="28">
        <v>0.36999997494660503</v>
      </c>
      <c r="AN207" s="28">
        <v>0.53006539236796102</v>
      </c>
    </row>
    <row r="208" spans="3:40" x14ac:dyDescent="0.3">
      <c r="C208" s="28">
        <v>0.28499996662139898</v>
      </c>
      <c r="D208" s="28">
        <v>0.31856443828939501</v>
      </c>
      <c r="O208" s="28">
        <v>0.28499996752864298</v>
      </c>
      <c r="P208" s="28">
        <v>0.37674461700807899</v>
      </c>
      <c r="AM208" s="28">
        <v>0.37499997018640802</v>
      </c>
      <c r="AN208" s="28">
        <v>0.54209000594987999</v>
      </c>
    </row>
    <row r="209" spans="3:40" x14ac:dyDescent="0.3">
      <c r="C209" s="28">
        <v>0.28999999165535001</v>
      </c>
      <c r="D209" s="28">
        <v>0.324951849719395</v>
      </c>
      <c r="O209" s="28">
        <v>0.28999999249609199</v>
      </c>
      <c r="P209" s="28">
        <v>0.38500505133999302</v>
      </c>
      <c r="AM209" s="28">
        <v>0.37999996543158399</v>
      </c>
      <c r="AN209" s="28">
        <v>0.55422651731661698</v>
      </c>
    </row>
    <row r="210" spans="3:40" x14ac:dyDescent="0.3">
      <c r="C210" s="28">
        <v>0.29499998688697798</v>
      </c>
      <c r="D210" s="28">
        <v>0.33136021454893499</v>
      </c>
      <c r="O210" s="28">
        <v>0.294999985672947</v>
      </c>
      <c r="P210" s="28">
        <v>0.39328622040914102</v>
      </c>
      <c r="AM210" s="28">
        <v>0.38499999047186201</v>
      </c>
      <c r="AN210" s="28">
        <v>0.56645689761276896</v>
      </c>
    </row>
    <row r="211" spans="3:40" x14ac:dyDescent="0.3">
      <c r="C211" s="28">
        <v>0.29999998211860701</v>
      </c>
      <c r="D211" s="28">
        <v>0.33778837608650297</v>
      </c>
      <c r="O211" s="28">
        <v>0.29999998083865498</v>
      </c>
      <c r="P211" s="28">
        <v>0.40158689400967201</v>
      </c>
      <c r="AM211" s="28">
        <v>0.38999998558086602</v>
      </c>
      <c r="AN211" s="28">
        <v>0.57878874806790404</v>
      </c>
    </row>
    <row r="212" spans="3:40" x14ac:dyDescent="0.3">
      <c r="C212" s="28">
        <v>0.30499997735023499</v>
      </c>
      <c r="D212" s="28">
        <v>0.34423522266932999</v>
      </c>
      <c r="O212" s="28">
        <v>0.30499997800641998</v>
      </c>
      <c r="P212" s="28">
        <v>0.40990588747611501</v>
      </c>
      <c r="AM212" s="28">
        <v>0.39499998080910598</v>
      </c>
      <c r="AN212" s="28">
        <v>0.59120718685673501</v>
      </c>
    </row>
    <row r="213" spans="3:40" x14ac:dyDescent="0.3">
      <c r="C213" s="28">
        <v>0.30999997258186301</v>
      </c>
      <c r="D213" s="28">
        <v>0.35069972888682199</v>
      </c>
      <c r="O213" s="28">
        <v>0.30999997318806299</v>
      </c>
      <c r="P213" s="28">
        <v>0.41824210120633898</v>
      </c>
      <c r="AM213" s="28">
        <v>0.39999997634722201</v>
      </c>
      <c r="AN213" s="28">
        <v>0.60373511396747803</v>
      </c>
    </row>
    <row r="214" spans="3:40" x14ac:dyDescent="0.3">
      <c r="C214" s="28">
        <v>0.31499996781349199</v>
      </c>
      <c r="D214" s="28">
        <v>0.35718093358245401</v>
      </c>
      <c r="O214" s="28">
        <v>0.31499996835609301</v>
      </c>
      <c r="P214" s="28">
        <v>0.42659452876693599</v>
      </c>
      <c r="AM214" s="28">
        <v>0.40499997137975102</v>
      </c>
      <c r="AN214" s="28">
        <v>0.61636585023193502</v>
      </c>
    </row>
    <row r="215" spans="3:40" x14ac:dyDescent="0.3">
      <c r="C215" s="28">
        <v>0.31999999284744302</v>
      </c>
      <c r="D215" s="28">
        <v>0.36367798260956702</v>
      </c>
      <c r="O215" s="28">
        <v>0.31999999353067399</v>
      </c>
      <c r="P215" s="28">
        <v>0.43496228639609202</v>
      </c>
      <c r="AM215" s="28">
        <v>0.40999996735632299</v>
      </c>
      <c r="AN215" s="28">
        <v>0.62909320053859896</v>
      </c>
    </row>
    <row r="216" spans="3:40" x14ac:dyDescent="0.3">
      <c r="C216" s="28">
        <v>0.32499998807907099</v>
      </c>
      <c r="D216" s="28">
        <v>0.370189966241117</v>
      </c>
      <c r="O216" s="28">
        <v>0.32499998847322298</v>
      </c>
      <c r="P216" s="28">
        <v>0.44334440810176201</v>
      </c>
      <c r="AM216" s="28">
        <v>0.41499996183078702</v>
      </c>
      <c r="AN216" s="28">
        <v>0.64191142208339103</v>
      </c>
    </row>
    <row r="217" spans="3:40" x14ac:dyDescent="0.3">
      <c r="C217" s="28">
        <v>0.32999998331069902</v>
      </c>
      <c r="D217" s="28">
        <v>0.37671614691406702</v>
      </c>
      <c r="O217" s="28">
        <v>0.329999983698055</v>
      </c>
      <c r="P217" s="28">
        <v>0.45174014251021599</v>
      </c>
      <c r="AM217" s="28">
        <v>0.41999998758217999</v>
      </c>
      <c r="AN217" s="28">
        <v>0.65481525698569898</v>
      </c>
    </row>
    <row r="218" spans="3:40" x14ac:dyDescent="0.3">
      <c r="C218" s="28">
        <v>0.33499997854232799</v>
      </c>
      <c r="D218" s="28">
        <v>0.38325579922299702</v>
      </c>
      <c r="O218" s="28">
        <v>0.33499997891873001</v>
      </c>
      <c r="P218" s="28">
        <v>0.46014874404837702</v>
      </c>
      <c r="AM218" s="28">
        <v>0.424999982806816</v>
      </c>
      <c r="AN218" s="28">
        <v>0.66779958315248</v>
      </c>
    </row>
    <row r="219" spans="3:40" x14ac:dyDescent="0.3">
      <c r="C219" s="28">
        <v>0.33999997377395602</v>
      </c>
      <c r="D219" s="28">
        <v>0.389808245266691</v>
      </c>
      <c r="O219" s="28">
        <v>0.33999997398027498</v>
      </c>
      <c r="P219" s="28">
        <v>0.46856951974323202</v>
      </c>
      <c r="AM219" s="28">
        <v>0.429999978053064</v>
      </c>
      <c r="AN219" s="28">
        <v>0.68085987890879296</v>
      </c>
    </row>
    <row r="220" spans="3:40" x14ac:dyDescent="0.3">
      <c r="C220" s="28">
        <v>0.34499996900558499</v>
      </c>
      <c r="D220" s="28">
        <v>0.39637285042910397</v>
      </c>
      <c r="O220" s="28">
        <v>0.34499996925139897</v>
      </c>
      <c r="P220" s="28">
        <v>0.47700182545088499</v>
      </c>
      <c r="AM220" s="28">
        <v>0.43499997296334902</v>
      </c>
      <c r="AN220" s="28">
        <v>0.69399185091678395</v>
      </c>
    </row>
    <row r="221" spans="3:40" x14ac:dyDescent="0.3">
      <c r="C221" s="28">
        <v>0.34999996423721302</v>
      </c>
      <c r="D221" s="28">
        <v>0.40294902049961701</v>
      </c>
      <c r="O221" s="28">
        <v>0.34999996448361897</v>
      </c>
      <c r="P221" s="28">
        <v>0.48544505993376602</v>
      </c>
      <c r="AM221" s="28">
        <v>0.43999996781120798</v>
      </c>
      <c r="AN221" s="28">
        <v>0.70719150641316497</v>
      </c>
    </row>
    <row r="222" spans="3:40" x14ac:dyDescent="0.3">
      <c r="C222" s="28">
        <v>0.354999989271164</v>
      </c>
      <c r="D222" s="28">
        <v>0.40953623765498998</v>
      </c>
      <c r="O222" s="28">
        <v>0.354999989524242</v>
      </c>
      <c r="P222" s="28">
        <v>0.49389871319728501</v>
      </c>
      <c r="AM222" s="28">
        <v>0.44499996314012202</v>
      </c>
      <c r="AN222" s="28">
        <v>0.72045512621362895</v>
      </c>
    </row>
    <row r="223" spans="3:40" x14ac:dyDescent="0.3">
      <c r="C223" s="28">
        <v>0.35999998450279203</v>
      </c>
      <c r="D223" s="28">
        <v>0.41613390064247302</v>
      </c>
      <c r="O223" s="28">
        <v>0.35999998475923001</v>
      </c>
      <c r="P223" s="28">
        <v>0.50236216102160702</v>
      </c>
      <c r="AM223" s="28">
        <v>0.449999988014815</v>
      </c>
      <c r="AN223" s="28">
        <v>0.73377932039548699</v>
      </c>
    </row>
    <row r="224" spans="3:40" x14ac:dyDescent="0.3">
      <c r="C224" s="28">
        <v>0.364999979734421</v>
      </c>
      <c r="D224" s="28">
        <v>0.42274155768976002</v>
      </c>
      <c r="O224" s="28">
        <v>0.36499997996988198</v>
      </c>
      <c r="P224" s="28">
        <v>0.510834964400115</v>
      </c>
      <c r="AM224" s="28">
        <v>0.454999983377256</v>
      </c>
      <c r="AN224" s="28">
        <v>0.74716069497670801</v>
      </c>
    </row>
    <row r="225" spans="3:40" x14ac:dyDescent="0.3">
      <c r="C225" s="28">
        <v>0.36999997496604897</v>
      </c>
      <c r="D225" s="28">
        <v>0.42935874750830599</v>
      </c>
      <c r="O225" s="28">
        <v>0.36999997480118402</v>
      </c>
      <c r="P225" s="28">
        <v>0.51931666481252103</v>
      </c>
      <c r="AM225" s="28">
        <v>0.45999997856131403</v>
      </c>
      <c r="AN225" s="28">
        <v>0.76059630559534896</v>
      </c>
    </row>
    <row r="226" spans="3:40" x14ac:dyDescent="0.3">
      <c r="C226" s="28">
        <v>0.374999970197678</v>
      </c>
      <c r="D226" s="28">
        <v>0.43598503596707799</v>
      </c>
      <c r="O226" s="28">
        <v>0.37499996998162899</v>
      </c>
      <c r="P226" s="28">
        <v>0.52780683454550703</v>
      </c>
      <c r="AM226" s="28">
        <v>0.46499997437920798</v>
      </c>
      <c r="AN226" s="28">
        <v>0.77408975718061801</v>
      </c>
    </row>
    <row r="227" spans="3:40" x14ac:dyDescent="0.3">
      <c r="C227" s="28">
        <v>0.37999996542930597</v>
      </c>
      <c r="D227" s="28">
        <v>0.44262001445664101</v>
      </c>
      <c r="O227" s="28">
        <v>0.37999996514220502</v>
      </c>
      <c r="P227" s="28">
        <v>0.53630507077173895</v>
      </c>
      <c r="AM227" s="28">
        <v>0.46999996976254799</v>
      </c>
      <c r="AN227" s="28">
        <v>0.78764573339537003</v>
      </c>
    </row>
    <row r="228" spans="3:40" x14ac:dyDescent="0.3">
      <c r="C228" s="28">
        <v>0.384999990463257</v>
      </c>
      <c r="D228" s="28">
        <v>0.449263337603657</v>
      </c>
      <c r="O228" s="28">
        <v>0.384999990097459</v>
      </c>
      <c r="P228" s="28">
        <v>0.54481104675632896</v>
      </c>
      <c r="AM228" s="28">
        <v>0.47499996503020497</v>
      </c>
      <c r="AN228" s="28">
        <v>0.80126109440765503</v>
      </c>
    </row>
    <row r="229" spans="3:40" x14ac:dyDescent="0.3">
      <c r="C229" s="28">
        <v>0.38999998569488498</v>
      </c>
      <c r="D229" s="28">
        <v>0.45591456308691902</v>
      </c>
      <c r="O229" s="28">
        <v>0.38999998527777302</v>
      </c>
      <c r="P229" s="28">
        <v>0.55332430656110099</v>
      </c>
      <c r="AM229" s="28">
        <v>0.479999960115853</v>
      </c>
      <c r="AN229" s="28">
        <v>0.81493285905047497</v>
      </c>
    </row>
    <row r="230" spans="3:40" x14ac:dyDescent="0.3">
      <c r="C230" s="28">
        <v>0.394999980926514</v>
      </c>
      <c r="D230" s="28">
        <v>0.462573387967121</v>
      </c>
      <c r="O230" s="28">
        <v>0.39499998046107698</v>
      </c>
      <c r="P230" s="28">
        <v>0.56184456741919597</v>
      </c>
      <c r="AM230" s="28">
        <v>0.48499998474417499</v>
      </c>
      <c r="AN230" s="28">
        <v>0.82865831643272603</v>
      </c>
    </row>
    <row r="231" spans="3:40" x14ac:dyDescent="0.3">
      <c r="C231" s="28">
        <v>0.39999997615814198</v>
      </c>
      <c r="D231" s="28">
        <v>0.46923948870951498</v>
      </c>
      <c r="O231" s="28">
        <v>0.39999997562595402</v>
      </c>
      <c r="P231" s="28">
        <v>0.57037151554731602</v>
      </c>
      <c r="AM231" s="28">
        <v>0.48999998008530299</v>
      </c>
      <c r="AN231" s="28">
        <v>0.84263688269582604</v>
      </c>
    </row>
    <row r="232" spans="3:40" x14ac:dyDescent="0.3">
      <c r="C232" s="28">
        <v>0.40499997138977101</v>
      </c>
      <c r="D232" s="28">
        <v>0.47591255689107198</v>
      </c>
      <c r="O232" s="28">
        <v>0.40499997076675898</v>
      </c>
      <c r="P232" s="28">
        <v>0.57890485543507997</v>
      </c>
      <c r="AM232" s="28">
        <v>0.49499997558691899</v>
      </c>
      <c r="AN232" s="28">
        <v>0.85733322899979902</v>
      </c>
    </row>
    <row r="233" spans="3:40" x14ac:dyDescent="0.3">
      <c r="C233" s="28">
        <v>0.40999996662139898</v>
      </c>
      <c r="D233" s="28">
        <v>0.48259230867134401</v>
      </c>
      <c r="O233" s="28">
        <v>0.40999996591905002</v>
      </c>
      <c r="P233" s="28">
        <v>0.58744430859728103</v>
      </c>
      <c r="AM233" s="28">
        <v>0.499999970668565</v>
      </c>
      <c r="AN233" s="28">
        <v>0.87273155014061898</v>
      </c>
    </row>
    <row r="234" spans="3:40" x14ac:dyDescent="0.3">
      <c r="C234" s="28">
        <v>0.41499996185302701</v>
      </c>
      <c r="D234" s="28">
        <v>0.48927846759314603</v>
      </c>
      <c r="O234" s="28">
        <v>0.41499996111013499</v>
      </c>
      <c r="P234" s="28">
        <v>0.59598961230504799</v>
      </c>
      <c r="AM234" s="28">
        <v>0.504999995316608</v>
      </c>
      <c r="AN234" s="28">
        <v>0.88879546104626905</v>
      </c>
    </row>
    <row r="235" spans="3:40" x14ac:dyDescent="0.3">
      <c r="C235" s="28">
        <v>0.41999998688697798</v>
      </c>
      <c r="D235" s="28">
        <v>0.49597081488363098</v>
      </c>
      <c r="O235" s="28">
        <v>0.41999998609540701</v>
      </c>
      <c r="P235" s="28">
        <v>0.60454056936877099</v>
      </c>
      <c r="AM235" s="28">
        <v>0.50999999042209698</v>
      </c>
      <c r="AN235" s="28">
        <v>0.90548935390206298</v>
      </c>
    </row>
    <row r="236" spans="3:40" x14ac:dyDescent="0.3">
      <c r="C236" s="28">
        <v>0.42499998211860701</v>
      </c>
      <c r="D236" s="28">
        <v>0.50266902486000198</v>
      </c>
      <c r="O236" s="28">
        <v>0.424999983366047</v>
      </c>
      <c r="P236" s="28">
        <v>0.61309684702940903</v>
      </c>
      <c r="AM236" s="28">
        <v>0.51499998462952601</v>
      </c>
      <c r="AN236" s="28">
        <v>0.92295771407204996</v>
      </c>
    </row>
    <row r="237" spans="3:40" x14ac:dyDescent="0.3">
      <c r="C237" s="28">
        <v>0.42999997735023499</v>
      </c>
      <c r="D237" s="28">
        <v>0.50937290502142796</v>
      </c>
      <c r="O237" s="28">
        <v>0.42999997844649501</v>
      </c>
      <c r="P237" s="28">
        <v>0.62165826726875495</v>
      </c>
      <c r="AM237" s="28">
        <v>0.51999998008681703</v>
      </c>
      <c r="AN237" s="28">
        <v>0.94175869169950399</v>
      </c>
    </row>
    <row r="238" spans="3:40" x14ac:dyDescent="0.3">
      <c r="C238" s="28">
        <v>0.43499997258186301</v>
      </c>
      <c r="D238" s="28">
        <v>0.51608223355646399</v>
      </c>
      <c r="O238" s="28">
        <v>0.434999973633519</v>
      </c>
      <c r="P238" s="28">
        <v>0.63022462428225001</v>
      </c>
      <c r="AM238" s="28">
        <v>0.52499997562996703</v>
      </c>
      <c r="AN238" s="28">
        <v>0.96271756910818296</v>
      </c>
    </row>
    <row r="239" spans="3:40" x14ac:dyDescent="0.3">
      <c r="C239" s="28">
        <v>0.43999996781349199</v>
      </c>
      <c r="D239" s="28">
        <v>0.52279680148957097</v>
      </c>
      <c r="O239" s="28">
        <v>0.43999996876425201</v>
      </c>
      <c r="P239" s="28">
        <v>0.63879571918942102</v>
      </c>
      <c r="AM239" s="28">
        <v>0.52999997254388098</v>
      </c>
      <c r="AN239" s="28">
        <v>0.98757742252920799</v>
      </c>
    </row>
    <row r="240" spans="3:40" x14ac:dyDescent="0.3">
      <c r="C240" s="28">
        <v>0.44499996304512002</v>
      </c>
      <c r="D240" s="28">
        <v>0.52951640871437899</v>
      </c>
      <c r="O240" s="28">
        <v>0.44499996399523001</v>
      </c>
      <c r="P240" s="28">
        <v>0.64737136406795903</v>
      </c>
    </row>
    <row r="241" spans="3:16" x14ac:dyDescent="0.3">
      <c r="C241" s="28">
        <v>0.44999998807907099</v>
      </c>
      <c r="D241" s="28">
        <v>0.536240906665713</v>
      </c>
      <c r="O241" s="28">
        <v>0.44999998899827098</v>
      </c>
      <c r="P241" s="28">
        <v>0.65595143140101597</v>
      </c>
    </row>
    <row r="242" spans="3:16" x14ac:dyDescent="0.3">
      <c r="C242" s="28">
        <v>0.45499998331069902</v>
      </c>
      <c r="D242" s="28">
        <v>0.54297003457333604</v>
      </c>
      <c r="O242" s="28">
        <v>0.45499998432886002</v>
      </c>
      <c r="P242" s="28">
        <v>0.66453564986134905</v>
      </c>
    </row>
    <row r="243" spans="3:16" x14ac:dyDescent="0.3">
      <c r="C243" s="28">
        <v>0.45999997854232799</v>
      </c>
      <c r="D243" s="28">
        <v>0.54970366099082502</v>
      </c>
      <c r="O243" s="28">
        <v>0.45999997968300699</v>
      </c>
      <c r="P243" s="28">
        <v>0.67312390963160196</v>
      </c>
    </row>
    <row r="244" spans="3:16" x14ac:dyDescent="0.3">
      <c r="C244" s="28">
        <v>0.46499997377395602</v>
      </c>
      <c r="D244" s="28">
        <v>0.55644162287488097</v>
      </c>
      <c r="O244" s="28">
        <v>0.46499997526887199</v>
      </c>
      <c r="P244" s="28">
        <v>0.68171605833388704</v>
      </c>
    </row>
    <row r="245" spans="3:16" x14ac:dyDescent="0.3">
      <c r="C245" s="28">
        <v>0.46999996900558499</v>
      </c>
      <c r="D245" s="28">
        <v>0.56318376424680905</v>
      </c>
      <c r="O245" s="28">
        <v>0.46999997001270399</v>
      </c>
      <c r="P245" s="28">
        <v>0.69031194892340997</v>
      </c>
    </row>
    <row r="246" spans="3:16" x14ac:dyDescent="0.3">
      <c r="C246" s="28">
        <v>0.47499996423721302</v>
      </c>
      <c r="D246" s="28">
        <v>0.56992993702359296</v>
      </c>
      <c r="O246" s="28">
        <v>0.47499996481309797</v>
      </c>
      <c r="P246" s="28">
        <v>0.69891144482668399</v>
      </c>
    </row>
    <row r="247" spans="3:16" x14ac:dyDescent="0.3">
      <c r="C247" s="28">
        <v>0.479999959468842</v>
      </c>
      <c r="D247" s="28">
        <v>0.57667999970567696</v>
      </c>
      <c r="O247" s="28">
        <v>0.47999996010134399</v>
      </c>
      <c r="P247" s="28">
        <v>0.70751441532707404</v>
      </c>
    </row>
    <row r="248" spans="3:16" x14ac:dyDescent="0.3">
      <c r="C248" s="28">
        <v>0.48499998450279203</v>
      </c>
      <c r="D248" s="28">
        <v>0.58343385735347997</v>
      </c>
      <c r="O248" s="28">
        <v>0.48499998515711801</v>
      </c>
      <c r="P248" s="28">
        <v>0.71612078563938997</v>
      </c>
    </row>
    <row r="249" spans="3:16" x14ac:dyDescent="0.3">
      <c r="C249" s="28">
        <v>0.489999979734421</v>
      </c>
      <c r="D249" s="28">
        <v>0.59019130080304305</v>
      </c>
      <c r="O249" s="28">
        <v>0.48999998043555798</v>
      </c>
      <c r="P249" s="28">
        <v>0.72473033397589903</v>
      </c>
    </row>
    <row r="250" spans="3:16" x14ac:dyDescent="0.3">
      <c r="C250" s="28">
        <v>0.49499997496604897</v>
      </c>
      <c r="D250" s="28">
        <v>0.59695224700838201</v>
      </c>
      <c r="O250" s="28">
        <v>0.49499997566410803</v>
      </c>
      <c r="P250" s="28">
        <v>0.733342997759312</v>
      </c>
    </row>
    <row r="251" spans="3:16" x14ac:dyDescent="0.3">
      <c r="C251" s="28">
        <v>0.499999970197678</v>
      </c>
      <c r="D251" s="28">
        <v>0.60371657838881199</v>
      </c>
      <c r="O251" s="28">
        <v>0.49999997091075399</v>
      </c>
      <c r="P251" s="28">
        <v>0.741958668611298</v>
      </c>
    </row>
    <row r="252" spans="3:16" x14ac:dyDescent="0.3">
      <c r="C252" s="28">
        <v>0.50499999523162797</v>
      </c>
      <c r="D252" s="28">
        <v>0.61048422265733904</v>
      </c>
      <c r="O252" s="28">
        <v>0.50499999596782696</v>
      </c>
      <c r="P252" s="28">
        <v>0.75057729434300602</v>
      </c>
    </row>
    <row r="253" spans="3:16" x14ac:dyDescent="0.3">
      <c r="C253" s="28">
        <v>0.50999999046325695</v>
      </c>
      <c r="D253" s="28">
        <v>0.61725499152758501</v>
      </c>
      <c r="O253" s="28">
        <v>0.50999999119697004</v>
      </c>
      <c r="P253" s="28">
        <v>0.75919867327145196</v>
      </c>
    </row>
    <row r="254" spans="3:16" x14ac:dyDescent="0.3">
      <c r="C254" s="28">
        <v>0.51499998569488503</v>
      </c>
      <c r="D254" s="28">
        <v>0.62402881968975898</v>
      </c>
      <c r="O254" s="28">
        <v>0.51499998637146904</v>
      </c>
      <c r="P254" s="28">
        <v>0.76782276223555901</v>
      </c>
    </row>
    <row r="255" spans="3:16" x14ac:dyDescent="0.3">
      <c r="C255" s="28">
        <v>0.519999980926514</v>
      </c>
      <c r="D255" s="28">
        <v>0.63080561375097099</v>
      </c>
      <c r="O255" s="28">
        <v>0.51999998153879701</v>
      </c>
      <c r="P255" s="28">
        <v>0.77644947101224604</v>
      </c>
    </row>
    <row r="256" spans="3:16" x14ac:dyDescent="0.3">
      <c r="C256" s="28">
        <v>0.52499997615814198</v>
      </c>
      <c r="D256" s="28">
        <v>0.63758527668562004</v>
      </c>
      <c r="O256" s="28">
        <v>0.52499997674779098</v>
      </c>
      <c r="P256" s="28">
        <v>0.78507871332325696</v>
      </c>
    </row>
    <row r="257" spans="3:16" x14ac:dyDescent="0.3">
      <c r="C257" s="28">
        <v>0.52999997138977095</v>
      </c>
      <c r="D257" s="28">
        <v>0.64436771786301505</v>
      </c>
      <c r="O257" s="28">
        <v>0.52999997193172699</v>
      </c>
      <c r="P257" s="28">
        <v>0.793710406421819</v>
      </c>
    </row>
    <row r="258" spans="3:16" x14ac:dyDescent="0.3">
      <c r="C258" s="28">
        <v>0.53499996662139904</v>
      </c>
      <c r="D258" s="28">
        <v>0.65115285028246395</v>
      </c>
      <c r="O258" s="28">
        <v>0.53499996710257403</v>
      </c>
      <c r="P258" s="28">
        <v>0.802344471229816</v>
      </c>
    </row>
    <row r="259" spans="3:16" x14ac:dyDescent="0.3">
      <c r="C259" s="28">
        <v>0.53999996185302701</v>
      </c>
      <c r="D259" s="28">
        <v>0.65794059098390101</v>
      </c>
      <c r="O259" s="28">
        <v>0.53999996147501195</v>
      </c>
      <c r="P259" s="28">
        <v>0.81098083063902304</v>
      </c>
    </row>
    <row r="260" spans="3:16" x14ac:dyDescent="0.3">
      <c r="C260" s="28">
        <v>0.54499995708465598</v>
      </c>
      <c r="D260" s="28">
        <v>0.66473085994551095</v>
      </c>
      <c r="O260" s="28">
        <v>0.54499995761003295</v>
      </c>
      <c r="P260" s="28">
        <v>0.81961941649512704</v>
      </c>
    </row>
    <row r="261" spans="3:16" x14ac:dyDescent="0.3">
      <c r="C261" s="28">
        <v>0.54999995231628396</v>
      </c>
      <c r="D261" s="28">
        <v>0.67152358046459104</v>
      </c>
      <c r="O261" s="28">
        <v>0.54999995219077402</v>
      </c>
      <c r="P261" s="28">
        <v>0.828260153498795</v>
      </c>
    </row>
    <row r="262" spans="3:16" x14ac:dyDescent="0.3">
      <c r="C262" s="28">
        <v>0.55499994754791304</v>
      </c>
      <c r="D262" s="28">
        <v>0.67831867944172897</v>
      </c>
      <c r="O262" s="28">
        <v>0.55499994786235995</v>
      </c>
      <c r="P262" s="28">
        <v>0.836902979508101</v>
      </c>
    </row>
    <row r="263" spans="3:16" x14ac:dyDescent="0.3">
      <c r="C263" s="28">
        <v>0.55999994277954102</v>
      </c>
      <c r="D263" s="28">
        <v>0.68511608503645804</v>
      </c>
      <c r="O263" s="28">
        <v>0.55999994273805498</v>
      </c>
      <c r="P263" s="28">
        <v>0.845547827260966</v>
      </c>
    </row>
    <row r="264" spans="3:16" x14ac:dyDescent="0.3">
      <c r="C264" s="28">
        <v>0.56499999761581399</v>
      </c>
      <c r="D264" s="28">
        <v>0.69191581112079403</v>
      </c>
      <c r="O264" s="28">
        <v>0.56499999740224105</v>
      </c>
      <c r="P264" s="28">
        <v>0.854194740115789</v>
      </c>
    </row>
    <row r="265" spans="3:16" x14ac:dyDescent="0.3">
      <c r="C265" s="28">
        <v>0.56999999284744296</v>
      </c>
      <c r="D265" s="28">
        <v>0.69871762974552099</v>
      </c>
      <c r="O265" s="28">
        <v>0.56999999263789902</v>
      </c>
      <c r="P265" s="28">
        <v>0.86284345292644804</v>
      </c>
    </row>
    <row r="266" spans="3:16" x14ac:dyDescent="0.3">
      <c r="C266" s="28">
        <v>0.57499998807907104</v>
      </c>
      <c r="D266" s="28">
        <v>0.705521559367702</v>
      </c>
      <c r="O266" s="28">
        <v>0.57499998786680195</v>
      </c>
      <c r="P266" s="28">
        <v>0.87149401179550401</v>
      </c>
    </row>
    <row r="267" spans="3:16" x14ac:dyDescent="0.3">
      <c r="C267" s="28">
        <v>0.57999998331069902</v>
      </c>
      <c r="D267" s="28">
        <v>0.71232753947545402</v>
      </c>
      <c r="O267" s="28">
        <v>0.57999998488114601</v>
      </c>
      <c r="P267" s="28">
        <v>0.88014636539205804</v>
      </c>
    </row>
    <row r="268" spans="3:16" x14ac:dyDescent="0.3">
      <c r="C268" s="28">
        <v>0.58499997854232799</v>
      </c>
      <c r="D268" s="28">
        <v>0.719135511849051</v>
      </c>
      <c r="O268" s="28">
        <v>0.58499997984531904</v>
      </c>
      <c r="P268" s="28">
        <v>0.88880045475449598</v>
      </c>
    </row>
    <row r="269" spans="3:16" x14ac:dyDescent="0.3">
      <c r="C269" s="28">
        <v>0.58999997377395597</v>
      </c>
      <c r="D269" s="28">
        <v>0.72594541996770701</v>
      </c>
      <c r="O269" s="28">
        <v>0.58999997487427402</v>
      </c>
      <c r="P269" s="28">
        <v>0.897456233226263</v>
      </c>
    </row>
    <row r="270" spans="3:16" x14ac:dyDescent="0.3">
      <c r="C270" s="28">
        <v>0.59499996900558505</v>
      </c>
      <c r="D270" s="28">
        <v>0.73275721054160103</v>
      </c>
      <c r="O270" s="28">
        <v>0.594999970001028</v>
      </c>
      <c r="P270" s="28">
        <v>0.90611365246144304</v>
      </c>
    </row>
    <row r="271" spans="3:16" x14ac:dyDescent="0.3">
      <c r="C271" s="28">
        <v>0.59999996423721302</v>
      </c>
      <c r="D271" s="28">
        <v>0.73957083165551896</v>
      </c>
      <c r="O271" s="28">
        <v>0.59999996513332299</v>
      </c>
      <c r="P271" s="28">
        <v>0.91477266572054095</v>
      </c>
    </row>
  </sheetData>
  <phoneticPr fontId="12" type="noConversion"/>
  <pageMargins left="0.75" right="0.75" top="1" bottom="1" header="0.5" footer="0.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BI273"/>
  <sheetViews>
    <sheetView topLeftCell="T13" zoomScale="70" zoomScaleNormal="70" zoomScaleSheetLayoutView="80" workbookViewId="0"/>
  </sheetViews>
  <sheetFormatPr defaultColWidth="8.6640625" defaultRowHeight="15" customHeight="1" x14ac:dyDescent="0.3"/>
  <cols>
    <col min="1" max="1" width="8.58203125" style="2" customWidth="1"/>
    <col min="2" max="2" width="23.4140625" style="2" customWidth="1"/>
    <col min="3" max="62" width="16.58203125" style="2" customWidth="1"/>
    <col min="63" max="16384" width="8.6640625" style="2"/>
  </cols>
  <sheetData>
    <row r="2" spans="2:16" ht="15" customHeight="1" x14ac:dyDescent="0.3">
      <c r="B2" s="3" t="s">
        <v>21</v>
      </c>
      <c r="C2" s="4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8"/>
      <c r="O2" s="8"/>
      <c r="P2" s="8"/>
    </row>
    <row r="3" spans="2:16" ht="15" customHeight="1" x14ac:dyDescent="0.3">
      <c r="B3" s="3" t="s">
        <v>22</v>
      </c>
      <c r="C3" s="6">
        <v>7.5424238510301306E-2</v>
      </c>
      <c r="D3" s="6">
        <v>0.13071280345713299</v>
      </c>
      <c r="E3" s="6">
        <v>0.28135822063711102</v>
      </c>
      <c r="F3" s="6">
        <v>0.111144832780408</v>
      </c>
      <c r="G3" s="6">
        <v>0.13146879031264</v>
      </c>
      <c r="H3" s="6">
        <v>8.7865715326035501E-2</v>
      </c>
      <c r="I3" s="6">
        <v>5.3649821180731902E-2</v>
      </c>
      <c r="J3" s="6">
        <v>0.10949679387903399</v>
      </c>
      <c r="K3" s="6">
        <v>7.0353712836247903E-2</v>
      </c>
      <c r="L3" s="6">
        <v>7.8881562809657899E-2</v>
      </c>
      <c r="M3" s="6">
        <v>0.13454179575678499</v>
      </c>
      <c r="N3" s="8"/>
      <c r="O3" s="8"/>
      <c r="P3" s="8"/>
    </row>
    <row r="4" spans="2:16" ht="15" customHeight="1" x14ac:dyDescent="0.3">
      <c r="B4" s="3" t="s">
        <v>24</v>
      </c>
      <c r="C4" s="6">
        <v>0.14850315166764</v>
      </c>
      <c r="D4" s="6">
        <v>0.33282680117461</v>
      </c>
      <c r="E4" s="6">
        <v>0.63121273531903499</v>
      </c>
      <c r="F4" s="6">
        <v>0.27817272730246101</v>
      </c>
      <c r="G4" s="6">
        <v>0.23299227741103601</v>
      </c>
      <c r="H4" s="6">
        <v>0.22306584588315101</v>
      </c>
      <c r="I4" s="6">
        <v>0.207622514076889</v>
      </c>
      <c r="J4" s="6">
        <v>0.30496907461203698</v>
      </c>
      <c r="K4" s="6">
        <v>0.16260040126686101</v>
      </c>
      <c r="L4" s="6">
        <v>0.15074170192699901</v>
      </c>
      <c r="M4" s="6">
        <v>0.18666054953168201</v>
      </c>
      <c r="N4" s="8"/>
      <c r="O4" s="8"/>
      <c r="P4" s="8"/>
    </row>
    <row r="5" spans="2:16" ht="15" customHeight="1" x14ac:dyDescent="0.3">
      <c r="B5" s="3" t="s">
        <v>26</v>
      </c>
      <c r="C5" s="7">
        <v>1</v>
      </c>
      <c r="D5" s="7">
        <v>1.24920807084802</v>
      </c>
      <c r="E5" s="7">
        <v>1.6549725410251099</v>
      </c>
      <c r="F5" s="7">
        <v>1.02202943417591</v>
      </c>
      <c r="G5" s="7">
        <v>1.00215148724912</v>
      </c>
      <c r="H5" s="7">
        <v>0.92061486362846801</v>
      </c>
      <c r="I5" s="7">
        <v>0.79439414417159404</v>
      </c>
      <c r="J5" s="7">
        <v>1.0722161076341601</v>
      </c>
      <c r="K5" s="7">
        <v>0.53779561621928695</v>
      </c>
      <c r="L5" s="7">
        <v>0.53004293656714996</v>
      </c>
      <c r="M5" s="7">
        <v>0.67540227651347995</v>
      </c>
      <c r="N5" s="8"/>
      <c r="O5" s="8"/>
      <c r="P5" s="8"/>
    </row>
    <row r="6" spans="2:16" ht="15" customHeight="1" x14ac:dyDescent="0.3">
      <c r="B6" s="3" t="s">
        <v>27</v>
      </c>
      <c r="C6" s="6">
        <v>0</v>
      </c>
      <c r="D6" s="6">
        <v>3.64922359724996E-2</v>
      </c>
      <c r="E6" s="6">
        <v>0.15653317697483399</v>
      </c>
      <c r="F6" s="6">
        <v>3.4059040972575498E-2</v>
      </c>
      <c r="G6" s="6">
        <v>5.5882277514909297E-2</v>
      </c>
      <c r="H6" s="6">
        <v>1.8429040275593101E-2</v>
      </c>
      <c r="I6" s="6">
        <v>-6.2667522204530096E-3</v>
      </c>
      <c r="J6" s="6">
        <v>2.86257104422479E-2</v>
      </c>
      <c r="K6" s="6">
        <v>2.9790888008730001E-2</v>
      </c>
      <c r="L6" s="6">
        <v>3.8903477941316801E-2</v>
      </c>
      <c r="M6" s="6">
        <v>8.36000933626323E-2</v>
      </c>
      <c r="N6" s="8"/>
      <c r="O6" s="8"/>
      <c r="P6" s="8"/>
    </row>
    <row r="7" spans="2:16" ht="15" customHeight="1" x14ac:dyDescent="0.3">
      <c r="B7" s="3" t="s">
        <v>29</v>
      </c>
      <c r="C7" s="6">
        <v>0</v>
      </c>
      <c r="D7" s="6">
        <v>0.27633172807419798</v>
      </c>
      <c r="E7" s="6">
        <v>0.58140114694932798</v>
      </c>
      <c r="F7" s="6">
        <v>0.23311915283005</v>
      </c>
      <c r="G7" s="6">
        <v>0.179268566399197</v>
      </c>
      <c r="H7" s="6">
        <v>0.17626002590883499</v>
      </c>
      <c r="I7" s="6">
        <v>0.17085133716703099</v>
      </c>
      <c r="J7" s="6">
        <v>0.26010142035033601</v>
      </c>
      <c r="K7" s="6">
        <v>0.141635366542848</v>
      </c>
      <c r="L7" s="6">
        <v>0.128558613071587</v>
      </c>
      <c r="M7" s="6">
        <v>0.157423625259663</v>
      </c>
      <c r="N7" s="8"/>
      <c r="O7" s="8"/>
      <c r="P7" s="8"/>
    </row>
    <row r="8" spans="2:16" ht="15" customHeight="1" x14ac:dyDescent="0.3">
      <c r="B8" s="3" t="s">
        <v>72</v>
      </c>
      <c r="C8" s="6">
        <f>C3/C4</f>
        <v>0.50789655076887397</v>
      </c>
      <c r="D8" s="6">
        <f t="shared" ref="D8:M8" si="0">D3/D4</f>
        <v>0.39273520941168899</v>
      </c>
      <c r="E8" s="6">
        <f t="shared" si="0"/>
        <v>0.44574230666449299</v>
      </c>
      <c r="F8" s="6">
        <f t="shared" si="0"/>
        <v>0.39955330581189102</v>
      </c>
      <c r="G8" s="6">
        <f t="shared" si="0"/>
        <v>0.56426243725111902</v>
      </c>
      <c r="H8" s="6">
        <f t="shared" si="0"/>
        <v>0.393900352508749</v>
      </c>
      <c r="I8" s="6">
        <f t="shared" si="0"/>
        <v>0.25840078769522901</v>
      </c>
      <c r="J8" s="6">
        <f t="shared" si="0"/>
        <v>0.35904228656079001</v>
      </c>
      <c r="K8" s="6">
        <f t="shared" si="0"/>
        <v>0.43267859296843197</v>
      </c>
      <c r="L8" s="6">
        <f t="shared" si="0"/>
        <v>0.523289586101785</v>
      </c>
      <c r="M8" s="6">
        <f t="shared" si="0"/>
        <v>0.720783240456223</v>
      </c>
      <c r="N8" s="8"/>
      <c r="O8" s="8"/>
      <c r="P8" s="8"/>
    </row>
    <row r="9" spans="2:16" ht="15" customHeight="1" x14ac:dyDescent="0.3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</row>
    <row r="10" spans="2:16" ht="15" customHeight="1" x14ac:dyDescent="0.3"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P10" s="8"/>
    </row>
    <row r="11" spans="2:16" ht="15" customHeight="1" x14ac:dyDescent="0.3">
      <c r="B11" s="9" t="s">
        <v>31</v>
      </c>
      <c r="C11" s="4" t="s">
        <v>2</v>
      </c>
      <c r="D11" s="5" t="s">
        <v>3</v>
      </c>
      <c r="E11" s="5" t="s">
        <v>4</v>
      </c>
      <c r="F11" s="5" t="s">
        <v>5</v>
      </c>
      <c r="G11" s="5" t="s">
        <v>6</v>
      </c>
      <c r="H11" s="5" t="s">
        <v>7</v>
      </c>
      <c r="I11" s="5" t="s">
        <v>8</v>
      </c>
      <c r="J11" s="5" t="s">
        <v>9</v>
      </c>
      <c r="K11" s="5" t="s">
        <v>10</v>
      </c>
      <c r="L11" s="5" t="s">
        <v>11</v>
      </c>
      <c r="M11" s="5" t="s">
        <v>12</v>
      </c>
      <c r="N11" s="8"/>
      <c r="P11" s="8"/>
    </row>
    <row r="12" spans="2:16" ht="15" customHeight="1" x14ac:dyDescent="0.3">
      <c r="B12" s="10" t="s">
        <v>2</v>
      </c>
      <c r="C12" s="6">
        <v>1</v>
      </c>
      <c r="D12" s="6">
        <v>0.55738100103380095</v>
      </c>
      <c r="E12" s="6">
        <v>0.38935944177585802</v>
      </c>
      <c r="F12" s="6">
        <v>0.54561276924604296</v>
      </c>
      <c r="G12" s="6">
        <v>0.63874500888439301</v>
      </c>
      <c r="H12" s="6">
        <v>0.61288723147925706</v>
      </c>
      <c r="I12" s="6">
        <v>0.56819480584900195</v>
      </c>
      <c r="J12" s="6">
        <v>0.52211022201199397</v>
      </c>
      <c r="K12" s="6">
        <v>0.49116941495446098</v>
      </c>
      <c r="L12" s="6">
        <v>0.52217167242487095</v>
      </c>
      <c r="M12" s="6">
        <v>0.53733564460939798</v>
      </c>
      <c r="N12" s="8"/>
      <c r="P12" s="8"/>
    </row>
    <row r="13" spans="2:16" ht="15" customHeight="1" x14ac:dyDescent="0.3">
      <c r="B13" s="5" t="s">
        <v>3</v>
      </c>
      <c r="C13" s="6">
        <v>0.55738100103380095</v>
      </c>
      <c r="D13" s="6">
        <v>1</v>
      </c>
      <c r="E13" s="6">
        <v>0.27824920310066897</v>
      </c>
      <c r="F13" s="6">
        <v>0.28457377501933501</v>
      </c>
      <c r="G13" s="6">
        <v>0.37518725022487598</v>
      </c>
      <c r="H13" s="6">
        <v>0.23331220929049601</v>
      </c>
      <c r="I13" s="6">
        <v>0.234802435893461</v>
      </c>
      <c r="J13" s="6">
        <v>0.272115174712108</v>
      </c>
      <c r="K13" s="6">
        <v>0.19657823603744201</v>
      </c>
      <c r="L13" s="6">
        <v>0.26308123394204302</v>
      </c>
      <c r="M13" s="6">
        <v>0.26165117434688601</v>
      </c>
      <c r="N13" s="8"/>
      <c r="P13" s="8"/>
    </row>
    <row r="14" spans="2:16" ht="15" customHeight="1" x14ac:dyDescent="0.3">
      <c r="B14" s="5" t="s">
        <v>4</v>
      </c>
      <c r="C14" s="6">
        <v>0.38935944177585802</v>
      </c>
      <c r="D14" s="6">
        <v>0.27824920310066897</v>
      </c>
      <c r="E14" s="6">
        <v>1</v>
      </c>
      <c r="F14" s="6">
        <v>0.242082089114002</v>
      </c>
      <c r="G14" s="6">
        <v>0.25620174311229899</v>
      </c>
      <c r="H14" s="6">
        <v>0.12168704748216699</v>
      </c>
      <c r="I14" s="6">
        <v>6.8288462468797995E-2</v>
      </c>
      <c r="J14" s="6">
        <v>0.12670745757510701</v>
      </c>
      <c r="K14" s="6">
        <v>8.4503291286280799E-2</v>
      </c>
      <c r="L14" s="6">
        <v>0.101646577475533</v>
      </c>
      <c r="M14" s="6">
        <v>0.290562377697062</v>
      </c>
      <c r="N14" s="8"/>
      <c r="O14" s="8" t="s">
        <v>73</v>
      </c>
      <c r="P14" s="8"/>
    </row>
    <row r="15" spans="2:16" ht="15" customHeight="1" x14ac:dyDescent="0.3">
      <c r="B15" s="5" t="s">
        <v>5</v>
      </c>
      <c r="C15" s="6">
        <v>0.54561276924604296</v>
      </c>
      <c r="D15" s="6">
        <v>0.28457377501933501</v>
      </c>
      <c r="E15" s="6">
        <v>0.242082089114002</v>
      </c>
      <c r="F15" s="6">
        <v>1</v>
      </c>
      <c r="G15" s="6">
        <v>0.47478585415046198</v>
      </c>
      <c r="H15" s="6">
        <v>0.26383498058867999</v>
      </c>
      <c r="I15" s="6">
        <v>0.30102720348391399</v>
      </c>
      <c r="J15" s="6">
        <v>0.23321672953985201</v>
      </c>
      <c r="K15" s="6">
        <v>6.7714896244917194E-2</v>
      </c>
      <c r="L15" s="6">
        <v>0.20538307209043</v>
      </c>
      <c r="M15" s="6">
        <v>0.137001288986003</v>
      </c>
      <c r="N15" s="8"/>
      <c r="O15" s="8" t="s">
        <v>152</v>
      </c>
      <c r="P15" s="8"/>
    </row>
    <row r="16" spans="2:16" ht="15" customHeight="1" x14ac:dyDescent="0.3">
      <c r="B16" s="5" t="s">
        <v>6</v>
      </c>
      <c r="C16" s="6">
        <v>0.63874500888439301</v>
      </c>
      <c r="D16" s="6">
        <v>0.37518725022487598</v>
      </c>
      <c r="E16" s="6">
        <v>0.25620174311229899</v>
      </c>
      <c r="F16" s="6">
        <v>0.47478585415046198</v>
      </c>
      <c r="G16" s="6">
        <v>1</v>
      </c>
      <c r="H16" s="6">
        <v>0.33870930594849502</v>
      </c>
      <c r="I16" s="6">
        <v>0.30421417875921802</v>
      </c>
      <c r="J16" s="6">
        <v>0.24982421294308199</v>
      </c>
      <c r="K16" s="6">
        <v>0.27904145125638702</v>
      </c>
      <c r="L16" s="6">
        <v>0.33417222348683201</v>
      </c>
      <c r="M16" s="6">
        <v>0.35670137208078601</v>
      </c>
      <c r="N16" s="8"/>
      <c r="O16" s="8" t="s">
        <v>154</v>
      </c>
      <c r="P16" s="8"/>
    </row>
    <row r="17" spans="2:18" ht="15" customHeight="1" x14ac:dyDescent="0.3">
      <c r="B17" s="5" t="s">
        <v>7</v>
      </c>
      <c r="C17" s="6">
        <v>0.61288723147925706</v>
      </c>
      <c r="D17" s="6">
        <v>0.23331220929049601</v>
      </c>
      <c r="E17" s="6">
        <v>0.12168704748216699</v>
      </c>
      <c r="F17" s="6">
        <v>0.26383498058867999</v>
      </c>
      <c r="G17" s="6">
        <v>0.33870930594849502</v>
      </c>
      <c r="H17" s="6">
        <v>1</v>
      </c>
      <c r="I17" s="6">
        <v>0.82897838664912404</v>
      </c>
      <c r="J17" s="6">
        <v>0.73408447025680001</v>
      </c>
      <c r="K17" s="6">
        <v>0.40172627151856599</v>
      </c>
      <c r="L17" s="6">
        <v>0.27173604749839902</v>
      </c>
      <c r="M17" s="6">
        <v>0.39360015871962301</v>
      </c>
      <c r="N17" s="8"/>
      <c r="O17" s="8" t="s">
        <v>157</v>
      </c>
      <c r="P17" s="8"/>
    </row>
    <row r="18" spans="2:18" ht="15" customHeight="1" x14ac:dyDescent="0.3">
      <c r="B18" s="5" t="s">
        <v>8</v>
      </c>
      <c r="C18" s="6">
        <v>0.56819480584900195</v>
      </c>
      <c r="D18" s="6">
        <v>0.234802435893461</v>
      </c>
      <c r="E18" s="6">
        <v>6.8288462468797995E-2</v>
      </c>
      <c r="F18" s="6">
        <v>0.30102720348391399</v>
      </c>
      <c r="G18" s="6">
        <v>0.30421417875921802</v>
      </c>
      <c r="H18" s="6">
        <v>0.82897838664912404</v>
      </c>
      <c r="I18" s="6">
        <v>1</v>
      </c>
      <c r="J18" s="6">
        <v>0.69686608687825602</v>
      </c>
      <c r="K18" s="6">
        <v>0.337555236985569</v>
      </c>
      <c r="L18" s="6">
        <v>0.239531838400942</v>
      </c>
      <c r="M18" s="6">
        <v>0.34048691998397201</v>
      </c>
      <c r="N18" s="8"/>
      <c r="O18" s="8" t="s">
        <v>160</v>
      </c>
      <c r="P18" s="8"/>
    </row>
    <row r="19" spans="2:18" ht="15" customHeight="1" x14ac:dyDescent="0.3">
      <c r="B19" s="5" t="s">
        <v>9</v>
      </c>
      <c r="C19" s="6">
        <v>0.52211022201199397</v>
      </c>
      <c r="D19" s="6">
        <v>0.272115174712108</v>
      </c>
      <c r="E19" s="6">
        <v>0.12670745757510701</v>
      </c>
      <c r="F19" s="6">
        <v>0.23321672953985201</v>
      </c>
      <c r="G19" s="6">
        <v>0.24982421294308199</v>
      </c>
      <c r="H19" s="6">
        <v>0.73408447025680001</v>
      </c>
      <c r="I19" s="6">
        <v>0.69686608687825602</v>
      </c>
      <c r="J19" s="6">
        <v>1</v>
      </c>
      <c r="K19" s="6">
        <v>0.296815420207581</v>
      </c>
      <c r="L19" s="6">
        <v>0.17837138508133399</v>
      </c>
      <c r="M19" s="6">
        <v>0.267782131306603</v>
      </c>
      <c r="N19" s="8"/>
      <c r="O19" s="8" t="s">
        <v>162</v>
      </c>
      <c r="P19" s="8"/>
    </row>
    <row r="20" spans="2:18" ht="15" customHeight="1" x14ac:dyDescent="0.3">
      <c r="B20" s="5" t="s">
        <v>10</v>
      </c>
      <c r="C20" s="6">
        <v>0.49116941495446098</v>
      </c>
      <c r="D20" s="6">
        <v>0.19657823603744201</v>
      </c>
      <c r="E20" s="6">
        <v>8.4503291286280799E-2</v>
      </c>
      <c r="F20" s="6">
        <v>6.7714896244917194E-2</v>
      </c>
      <c r="G20" s="6">
        <v>0.27904145125638702</v>
      </c>
      <c r="H20" s="6">
        <v>0.40172627151856599</v>
      </c>
      <c r="I20" s="6">
        <v>0.337555236985569</v>
      </c>
      <c r="J20" s="6">
        <v>0.296815420207581</v>
      </c>
      <c r="K20" s="6">
        <v>1</v>
      </c>
      <c r="L20" s="6">
        <v>0.57906926335147402</v>
      </c>
      <c r="M20" s="6">
        <v>0.49917077811388499</v>
      </c>
      <c r="N20" s="8"/>
      <c r="P20" s="8"/>
    </row>
    <row r="21" spans="2:18" ht="15" customHeight="1" x14ac:dyDescent="0.3">
      <c r="B21" s="5" t="s">
        <v>11</v>
      </c>
      <c r="C21" s="6">
        <v>0.52217167242487095</v>
      </c>
      <c r="D21" s="6">
        <v>0.26308123394204302</v>
      </c>
      <c r="E21" s="6">
        <v>0.101646577475533</v>
      </c>
      <c r="F21" s="6">
        <v>0.20538307209043</v>
      </c>
      <c r="G21" s="6">
        <v>0.33417222348683201</v>
      </c>
      <c r="H21" s="6">
        <v>0.27173604749839902</v>
      </c>
      <c r="I21" s="6">
        <v>0.239531838400942</v>
      </c>
      <c r="J21" s="6">
        <v>0.17837138508133399</v>
      </c>
      <c r="K21" s="6">
        <v>0.57906926335147402</v>
      </c>
      <c r="L21" s="6">
        <v>1</v>
      </c>
      <c r="M21" s="6">
        <v>0.46979606806112301</v>
      </c>
      <c r="N21" s="8"/>
      <c r="O21" s="8"/>
      <c r="P21" s="8"/>
    </row>
    <row r="22" spans="2:18" ht="15" customHeight="1" x14ac:dyDescent="0.3">
      <c r="B22" s="5" t="s">
        <v>12</v>
      </c>
      <c r="C22" s="6">
        <v>0.53733564460939798</v>
      </c>
      <c r="D22" s="6">
        <v>0.26165117434688601</v>
      </c>
      <c r="E22" s="6">
        <v>0.290562377697062</v>
      </c>
      <c r="F22" s="6">
        <v>0.137001288986003</v>
      </c>
      <c r="G22" s="6">
        <v>0.35670137208078601</v>
      </c>
      <c r="H22" s="6">
        <v>0.39360015871962301</v>
      </c>
      <c r="I22" s="6">
        <v>0.34048691998397201</v>
      </c>
      <c r="J22" s="6">
        <v>0.267782131306603</v>
      </c>
      <c r="K22" s="6">
        <v>0.49917077811388499</v>
      </c>
      <c r="L22" s="6">
        <v>0.46979606806112301</v>
      </c>
      <c r="M22" s="6">
        <v>1</v>
      </c>
      <c r="N22" s="8"/>
      <c r="O22" s="8"/>
      <c r="P22" s="8"/>
    </row>
    <row r="23" spans="2:18" ht="15" customHeight="1" x14ac:dyDescent="0.3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</row>
    <row r="24" spans="2:18" ht="15" customHeight="1" x14ac:dyDescent="0.3"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</row>
    <row r="25" spans="2:18" ht="15" customHeight="1" x14ac:dyDescent="0.3"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</row>
    <row r="26" spans="2:18" ht="15" customHeight="1" x14ac:dyDescent="0.3"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</row>
    <row r="27" spans="2:18" ht="15" customHeight="1" x14ac:dyDescent="0.3"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2:18" ht="15" customHeight="1" x14ac:dyDescent="0.3">
      <c r="B28" s="11" t="s">
        <v>80</v>
      </c>
      <c r="C28" s="8" t="s">
        <v>153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</row>
    <row r="29" spans="2:18" ht="15" customHeight="1" x14ac:dyDescent="0.3">
      <c r="B29" s="12" t="s">
        <v>105</v>
      </c>
      <c r="C29" s="10" t="s">
        <v>2</v>
      </c>
      <c r="D29" s="5" t="s">
        <v>3</v>
      </c>
      <c r="E29" s="5" t="s">
        <v>4</v>
      </c>
      <c r="F29" s="5" t="s">
        <v>5</v>
      </c>
      <c r="G29" s="5" t="s">
        <v>6</v>
      </c>
      <c r="H29" s="5" t="s">
        <v>7</v>
      </c>
      <c r="I29" s="5" t="s">
        <v>8</v>
      </c>
      <c r="J29" s="5" t="s">
        <v>9</v>
      </c>
      <c r="K29" s="5" t="s">
        <v>10</v>
      </c>
      <c r="L29" s="5" t="s">
        <v>11</v>
      </c>
      <c r="M29" s="5" t="s">
        <v>12</v>
      </c>
      <c r="N29" s="19" t="s">
        <v>35</v>
      </c>
      <c r="O29" s="19" t="s">
        <v>36</v>
      </c>
      <c r="P29" s="19" t="s">
        <v>37</v>
      </c>
      <c r="Q29" s="23"/>
    </row>
    <row r="30" spans="2:18" ht="15" customHeight="1" x14ac:dyDescent="0.3">
      <c r="B30" s="12" t="s">
        <v>51</v>
      </c>
      <c r="C30" s="6">
        <v>0.30953585941872502</v>
      </c>
      <c r="D30" s="6">
        <v>-2.1935697168126499E-2</v>
      </c>
      <c r="E30" s="6">
        <v>-1.0498135065147201E-2</v>
      </c>
      <c r="F30" s="6">
        <v>5.3347092142418201E-2</v>
      </c>
      <c r="G30" s="6">
        <v>-3.7602564702445399E-3</v>
      </c>
      <c r="H30" s="6">
        <v>-8.7003875302279807E-2</v>
      </c>
      <c r="I30" s="6">
        <v>0.195608107180957</v>
      </c>
      <c r="J30" s="6">
        <v>-3.8620722614509898E-2</v>
      </c>
      <c r="K30" s="6">
        <v>0.209556575665902</v>
      </c>
      <c r="L30" s="6">
        <v>0.30520291750928402</v>
      </c>
      <c r="M30" s="6">
        <v>8.85681347030218E-2</v>
      </c>
      <c r="N30" s="6">
        <v>7.2315309752727E-2</v>
      </c>
      <c r="O30" s="6">
        <v>0.122790190593718</v>
      </c>
      <c r="P30" s="20">
        <v>0.58893393196204202</v>
      </c>
      <c r="Q30" s="8"/>
    </row>
    <row r="31" spans="2:18" ht="15" customHeight="1" x14ac:dyDescent="0.3">
      <c r="B31" s="12" t="s">
        <v>52</v>
      </c>
      <c r="C31" s="6">
        <v>-0.40929173713242201</v>
      </c>
      <c r="D31" s="6">
        <v>6.0438102848410599E-2</v>
      </c>
      <c r="E31" s="6">
        <v>6.2320335064506599E-2</v>
      </c>
      <c r="F31" s="6">
        <v>0.14917749696799401</v>
      </c>
      <c r="G31" s="6">
        <v>0.208827457309433</v>
      </c>
      <c r="H31" s="6">
        <v>5.7684949141988302E-2</v>
      </c>
      <c r="I31" s="6">
        <v>-9.0708262869822004E-2</v>
      </c>
      <c r="J31" s="6">
        <v>0.115063734097151</v>
      </c>
      <c r="K31" s="6">
        <v>5.1152373971723501E-2</v>
      </c>
      <c r="L31" s="6">
        <v>0.28982238462593701</v>
      </c>
      <c r="M31" s="6">
        <v>0.50551316597509899</v>
      </c>
      <c r="N31" s="6">
        <v>0.14587266439959201</v>
      </c>
      <c r="O31" s="6">
        <v>0.16112231783526801</v>
      </c>
      <c r="P31" s="20">
        <v>0.90535356218455598</v>
      </c>
    </row>
    <row r="32" spans="2:18" ht="15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21"/>
    </row>
    <row r="33" spans="2:27" ht="15" customHeight="1" x14ac:dyDescent="0.3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</row>
    <row r="34" spans="2:27" ht="15" customHeight="1" x14ac:dyDescent="0.3">
      <c r="B34" s="14" t="s">
        <v>83</v>
      </c>
      <c r="C34" s="8" t="s">
        <v>156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</row>
    <row r="35" spans="2:27" ht="15" customHeight="1" x14ac:dyDescent="0.3">
      <c r="B35" s="12" t="s">
        <v>105</v>
      </c>
      <c r="C35" s="10" t="s">
        <v>2</v>
      </c>
      <c r="D35" s="5" t="s">
        <v>3</v>
      </c>
      <c r="E35" s="5" t="s">
        <v>4</v>
      </c>
      <c r="F35" s="5" t="s">
        <v>5</v>
      </c>
      <c r="G35" s="5" t="s">
        <v>6</v>
      </c>
      <c r="H35" s="5" t="s">
        <v>7</v>
      </c>
      <c r="I35" s="5" t="s">
        <v>8</v>
      </c>
      <c r="J35" s="5" t="s">
        <v>9</v>
      </c>
      <c r="K35" s="5" t="s">
        <v>10</v>
      </c>
      <c r="L35" s="5" t="s">
        <v>11</v>
      </c>
      <c r="M35" s="5" t="s">
        <v>12</v>
      </c>
      <c r="N35" s="19" t="s">
        <v>35</v>
      </c>
      <c r="O35" s="19" t="s">
        <v>36</v>
      </c>
      <c r="P35" s="19" t="s">
        <v>37</v>
      </c>
    </row>
    <row r="36" spans="2:27" ht="15" customHeight="1" x14ac:dyDescent="0.3">
      <c r="B36" s="12" t="s">
        <v>51</v>
      </c>
      <c r="C36" s="6">
        <v>0.30953588471479498</v>
      </c>
      <c r="D36" s="6">
        <v>-2.1935703170156601E-2</v>
      </c>
      <c r="E36" s="6">
        <v>-1.04981374430411E-2</v>
      </c>
      <c r="F36" s="6">
        <v>5.3347091053866397E-2</v>
      </c>
      <c r="G36" s="6">
        <v>-3.7602579736981299E-3</v>
      </c>
      <c r="H36" s="6">
        <v>-8.7003876646071995E-2</v>
      </c>
      <c r="I36" s="6">
        <v>0.19560810960322</v>
      </c>
      <c r="J36" s="6">
        <v>-3.8620731579196002E-2</v>
      </c>
      <c r="K36" s="6">
        <v>0.20955658760482801</v>
      </c>
      <c r="L36" s="6">
        <v>0.30520290711359999</v>
      </c>
      <c r="M36" s="6">
        <v>8.8568126721855003E-2</v>
      </c>
      <c r="N36" s="6">
        <v>7.23153078648332E-2</v>
      </c>
      <c r="O36" s="6">
        <v>0.122790190593718</v>
      </c>
      <c r="P36" s="20">
        <v>0.58893391658708605</v>
      </c>
    </row>
    <row r="37" spans="2:27" ht="15" customHeight="1" x14ac:dyDescent="0.3">
      <c r="B37" s="12" t="s">
        <v>52</v>
      </c>
      <c r="C37" s="6">
        <v>-1</v>
      </c>
      <c r="D37" s="6">
        <v>0.122269068924225</v>
      </c>
      <c r="E37" s="6">
        <v>8.3959532783567797E-2</v>
      </c>
      <c r="F37" s="6">
        <v>0.24180614380104801</v>
      </c>
      <c r="G37" s="6">
        <v>0.30413606378770702</v>
      </c>
      <c r="H37" s="6">
        <v>0.26113996113841298</v>
      </c>
      <c r="I37" s="6">
        <v>-0.30032175694284602</v>
      </c>
      <c r="J37" s="6">
        <v>0.180935084833523</v>
      </c>
      <c r="K37" s="6">
        <v>9.4516824106549602E-2</v>
      </c>
      <c r="L37" s="6">
        <v>0.385104701947243</v>
      </c>
      <c r="M37" s="6">
        <v>0.62645437562057005</v>
      </c>
      <c r="N37" s="6">
        <v>0.17899692233954001</v>
      </c>
      <c r="O37" s="6">
        <v>0.191885861834282</v>
      </c>
      <c r="P37" s="20">
        <v>0.932830176379155</v>
      </c>
    </row>
    <row r="38" spans="2:27" ht="15" customHeight="1" x14ac:dyDescent="0.3"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21"/>
    </row>
    <row r="39" spans="2:27" ht="15" customHeight="1" x14ac:dyDescent="0.3">
      <c r="B39" s="15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</row>
    <row r="40" spans="2:27" ht="15" customHeight="1" x14ac:dyDescent="0.3">
      <c r="B40" s="16" t="s">
        <v>84</v>
      </c>
      <c r="C40" s="8" t="s">
        <v>159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 t="s">
        <v>55</v>
      </c>
      <c r="R40" s="8"/>
      <c r="S40" s="8"/>
      <c r="T40" s="8"/>
    </row>
    <row r="41" spans="2:27" ht="15" customHeight="1" x14ac:dyDescent="0.3">
      <c r="B41" s="12" t="s">
        <v>105</v>
      </c>
      <c r="C41" s="10" t="s">
        <v>2</v>
      </c>
      <c r="D41" s="5" t="s">
        <v>3</v>
      </c>
      <c r="E41" s="5" t="s">
        <v>4</v>
      </c>
      <c r="F41" s="5" t="s">
        <v>5</v>
      </c>
      <c r="G41" s="5" t="s">
        <v>6</v>
      </c>
      <c r="H41" s="5" t="s">
        <v>7</v>
      </c>
      <c r="I41" s="5" t="s">
        <v>8</v>
      </c>
      <c r="J41" s="5" t="s">
        <v>9</v>
      </c>
      <c r="K41" s="5" t="s">
        <v>10</v>
      </c>
      <c r="L41" s="5" t="s">
        <v>11</v>
      </c>
      <c r="M41" s="5" t="s">
        <v>12</v>
      </c>
      <c r="N41" s="19" t="s">
        <v>35</v>
      </c>
      <c r="O41" s="19" t="s">
        <v>36</v>
      </c>
      <c r="P41" s="19" t="s">
        <v>37</v>
      </c>
      <c r="Q41" s="8" t="s">
        <v>56</v>
      </c>
      <c r="R41" s="8" t="s">
        <v>57</v>
      </c>
      <c r="S41" s="8" t="s">
        <v>58</v>
      </c>
      <c r="T41" s="8" t="s">
        <v>59</v>
      </c>
    </row>
    <row r="42" spans="2:27" ht="15" customHeight="1" x14ac:dyDescent="0.3">
      <c r="B42" s="12" t="s">
        <v>51</v>
      </c>
      <c r="C42" s="6">
        <v>0.30953585913672099</v>
      </c>
      <c r="D42" s="6">
        <v>-2.1935697041273398E-2</v>
      </c>
      <c r="E42" s="6">
        <v>-1.04981349011597E-2</v>
      </c>
      <c r="F42" s="6">
        <v>5.3347092648630898E-2</v>
      </c>
      <c r="G42" s="6">
        <v>-3.7602569887670301E-3</v>
      </c>
      <c r="H42" s="6">
        <v>-8.7003875968167999E-2</v>
      </c>
      <c r="I42" s="6">
        <v>0.195608108230857</v>
      </c>
      <c r="J42" s="6">
        <v>-3.8620723107633599E-2</v>
      </c>
      <c r="K42" s="6">
        <v>0.20955657643070499</v>
      </c>
      <c r="L42" s="6">
        <v>0.30520291656001802</v>
      </c>
      <c r="M42" s="6">
        <v>8.8568135000070394E-2</v>
      </c>
      <c r="N42" s="6">
        <v>7.2315309744986303E-2</v>
      </c>
      <c r="O42" s="6">
        <v>0.122790190593718</v>
      </c>
      <c r="P42" s="20">
        <v>0.58893393189900201</v>
      </c>
      <c r="Q42" s="8">
        <v>0</v>
      </c>
      <c r="R42" s="25">
        <v>0</v>
      </c>
      <c r="S42" s="25">
        <v>0</v>
      </c>
      <c r="T42" s="26">
        <v>0</v>
      </c>
    </row>
    <row r="43" spans="2:27" ht="15" customHeight="1" x14ac:dyDescent="0.3">
      <c r="B43" s="12" t="s">
        <v>52</v>
      </c>
      <c r="C43" s="6">
        <v>-1.0517186447608999</v>
      </c>
      <c r="D43" s="6">
        <v>0.12751581851444299</v>
      </c>
      <c r="E43" s="6">
        <v>8.6321355227084104E-2</v>
      </c>
      <c r="F43" s="6">
        <v>0.24857844982756699</v>
      </c>
      <c r="G43" s="6">
        <v>0.31280622109919298</v>
      </c>
      <c r="H43" s="6">
        <v>0.26980693249382298</v>
      </c>
      <c r="I43" s="6">
        <v>-0.30465020734765302</v>
      </c>
      <c r="J43" s="6">
        <v>0.18509491273951401</v>
      </c>
      <c r="K43" s="6">
        <v>9.7181020011781596E-2</v>
      </c>
      <c r="L43" s="6">
        <v>0.39229932153706498</v>
      </c>
      <c r="M43" s="6">
        <v>0.63676482065808004</v>
      </c>
      <c r="N43" s="6">
        <v>0.18146592193178501</v>
      </c>
      <c r="O43" s="6">
        <v>0.19451186061126199</v>
      </c>
      <c r="P43" s="20">
        <v>0.93292985508195203</v>
      </c>
      <c r="Q43" s="8">
        <v>5</v>
      </c>
      <c r="R43" s="25">
        <v>0.90732960927163997</v>
      </c>
      <c r="S43" s="25">
        <v>0.97255930264117996</v>
      </c>
      <c r="T43" s="26">
        <v>0.93292985508195203</v>
      </c>
    </row>
    <row r="44" spans="2:27" ht="15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21"/>
    </row>
    <row r="45" spans="2:27" ht="15" customHeight="1" x14ac:dyDescent="0.3">
      <c r="B45" s="8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21"/>
    </row>
    <row r="46" spans="2:27" ht="15" customHeight="1" x14ac:dyDescent="0.3">
      <c r="B46" s="17" t="s">
        <v>85</v>
      </c>
      <c r="C46" s="8" t="s">
        <v>161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</row>
    <row r="47" spans="2:27" ht="15" customHeight="1" x14ac:dyDescent="0.3">
      <c r="B47" s="12" t="s">
        <v>105</v>
      </c>
      <c r="C47" s="10" t="s">
        <v>2</v>
      </c>
      <c r="D47" s="5" t="s">
        <v>3</v>
      </c>
      <c r="E47" s="5" t="s">
        <v>4</v>
      </c>
      <c r="F47" s="5" t="s">
        <v>5</v>
      </c>
      <c r="G47" s="5" t="s">
        <v>6</v>
      </c>
      <c r="H47" s="5" t="s">
        <v>7</v>
      </c>
      <c r="I47" s="5" t="s">
        <v>8</v>
      </c>
      <c r="J47" s="5" t="s">
        <v>9</v>
      </c>
      <c r="K47" s="5" t="s">
        <v>10</v>
      </c>
      <c r="L47" s="5" t="s">
        <v>11</v>
      </c>
      <c r="M47" s="5" t="s">
        <v>12</v>
      </c>
      <c r="N47" s="19" t="s">
        <v>35</v>
      </c>
      <c r="O47" s="19" t="s">
        <v>36</v>
      </c>
      <c r="P47" s="19" t="s">
        <v>37</v>
      </c>
      <c r="Q47" s="12"/>
      <c r="R47" s="12"/>
      <c r="S47" s="12"/>
      <c r="T47" s="8"/>
      <c r="U47" s="8"/>
      <c r="V47" s="8"/>
      <c r="W47" s="8"/>
      <c r="X47" s="8"/>
      <c r="Y47" s="8"/>
      <c r="Z47" s="8"/>
      <c r="AA47" s="8"/>
    </row>
    <row r="48" spans="2:27" ht="15" customHeight="1" x14ac:dyDescent="0.3">
      <c r="B48" s="12" t="s">
        <v>51</v>
      </c>
      <c r="C48" s="6">
        <v>0.197464045139424</v>
      </c>
      <c r="D48" s="6">
        <v>0</v>
      </c>
      <c r="E48" s="6">
        <v>0</v>
      </c>
      <c r="F48" s="6">
        <v>6.2808624520668599E-2</v>
      </c>
      <c r="G48" s="6">
        <v>0</v>
      </c>
      <c r="H48" s="6">
        <v>0</v>
      </c>
      <c r="I48" s="6">
        <v>0.111802250846905</v>
      </c>
      <c r="J48" s="6">
        <v>0</v>
      </c>
      <c r="K48" s="6">
        <v>0.20999744957276401</v>
      </c>
      <c r="L48" s="6">
        <v>0.33455856557012598</v>
      </c>
      <c r="M48" s="6">
        <v>8.3369064350111294E-2</v>
      </c>
      <c r="N48" s="6">
        <v>8.0253826468204406E-2</v>
      </c>
      <c r="O48" s="6">
        <v>0.123984135820791</v>
      </c>
      <c r="P48" s="20">
        <v>0.647291090403733</v>
      </c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</row>
    <row r="49" spans="2:16" ht="15" customHeight="1" x14ac:dyDescent="0.3">
      <c r="B49" s="12" t="s">
        <v>52</v>
      </c>
      <c r="C49" s="6">
        <v>0</v>
      </c>
      <c r="D49" s="6">
        <v>2.10680313119802E-2</v>
      </c>
      <c r="E49" s="6">
        <v>5.3427721956768898E-2</v>
      </c>
      <c r="F49" s="6">
        <v>8.3758536145389098E-2</v>
      </c>
      <c r="G49" s="6">
        <v>0.14825503993056499</v>
      </c>
      <c r="H49" s="6">
        <v>0</v>
      </c>
      <c r="I49" s="6">
        <v>0</v>
      </c>
      <c r="J49" s="6">
        <v>5.2965987512716202E-2</v>
      </c>
      <c r="K49" s="6">
        <v>0</v>
      </c>
      <c r="L49" s="6">
        <v>0.19706849601807</v>
      </c>
      <c r="M49" s="6">
        <v>0.44345618712451002</v>
      </c>
      <c r="N49" s="6">
        <v>0.127594497988719</v>
      </c>
      <c r="O49" s="6">
        <v>0.15064850920911099</v>
      </c>
      <c r="P49" s="20">
        <v>0.84696820870366996</v>
      </c>
    </row>
    <row r="50" spans="2:16" ht="15" customHeight="1" x14ac:dyDescent="0.3"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21"/>
    </row>
    <row r="51" spans="2:16" ht="15" customHeight="1" x14ac:dyDescent="0.3"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</row>
    <row r="52" spans="2:16" ht="15" customHeight="1" x14ac:dyDescent="0.3">
      <c r="B52" s="18" t="s">
        <v>89</v>
      </c>
      <c r="C52" s="8" t="s">
        <v>163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</row>
    <row r="53" spans="2:16" ht="15" customHeight="1" x14ac:dyDescent="0.3">
      <c r="B53" s="12" t="s">
        <v>105</v>
      </c>
      <c r="C53" s="10" t="s">
        <v>2</v>
      </c>
      <c r="D53" s="5" t="s">
        <v>3</v>
      </c>
      <c r="E53" s="5" t="s">
        <v>4</v>
      </c>
      <c r="F53" s="5" t="s">
        <v>5</v>
      </c>
      <c r="G53" s="5" t="s">
        <v>6</v>
      </c>
      <c r="H53" s="5" t="s">
        <v>7</v>
      </c>
      <c r="I53" s="5" t="s">
        <v>8</v>
      </c>
      <c r="J53" s="5" t="s">
        <v>9</v>
      </c>
      <c r="K53" s="5" t="s">
        <v>10</v>
      </c>
      <c r="L53" s="5" t="s">
        <v>11</v>
      </c>
      <c r="M53" s="5" t="s">
        <v>12</v>
      </c>
      <c r="N53" s="19" t="s">
        <v>35</v>
      </c>
      <c r="O53" s="19" t="s">
        <v>36</v>
      </c>
      <c r="P53" s="19" t="s">
        <v>37</v>
      </c>
    </row>
    <row r="54" spans="2:16" ht="15" customHeight="1" x14ac:dyDescent="0.3">
      <c r="B54" s="12" t="s">
        <v>51</v>
      </c>
      <c r="C54" s="6">
        <v>0</v>
      </c>
      <c r="D54" s="6">
        <v>8.0594494973036893E-3</v>
      </c>
      <c r="E54" s="6">
        <v>-6.5396167493559601E-4</v>
      </c>
      <c r="F54" s="6">
        <v>9.1777687565226196E-2</v>
      </c>
      <c r="G54" s="6">
        <v>3.7186160533286099E-2</v>
      </c>
      <c r="H54" s="6">
        <v>-5.1067756673835597E-2</v>
      </c>
      <c r="I54" s="6">
        <v>0.21754128235876599</v>
      </c>
      <c r="J54" s="6">
        <v>-2.7869326198079199E-2</v>
      </c>
      <c r="K54" s="6">
        <v>0.248100934943806</v>
      </c>
      <c r="L54" s="6">
        <v>0.360926258279334</v>
      </c>
      <c r="M54" s="6">
        <v>0.11599927136912799</v>
      </c>
      <c r="N54" s="6">
        <v>8.1623254605493495E-2</v>
      </c>
      <c r="O54" s="6">
        <v>0.124574151912763</v>
      </c>
      <c r="P54" s="20">
        <v>0.65521822426415299</v>
      </c>
    </row>
    <row r="55" spans="2:16" ht="15" customHeight="1" x14ac:dyDescent="0.3">
      <c r="B55" s="12" t="s">
        <v>52</v>
      </c>
      <c r="C55" s="6">
        <v>0</v>
      </c>
      <c r="D55" s="6">
        <v>2.40550153976332E-2</v>
      </c>
      <c r="E55" s="6">
        <v>4.8157500415310202E-2</v>
      </c>
      <c r="F55" s="6">
        <v>0.115691263268092</v>
      </c>
      <c r="G55" s="6">
        <v>0.16165553538843999</v>
      </c>
      <c r="H55" s="6">
        <v>0.13019284400905201</v>
      </c>
      <c r="I55" s="6">
        <v>-0.326599681861795</v>
      </c>
      <c r="J55" s="6">
        <v>0.133019912746209</v>
      </c>
      <c r="K55" s="6">
        <v>-8.9469339425687199E-3</v>
      </c>
      <c r="L55" s="6">
        <v>0.21688360790265199</v>
      </c>
      <c r="M55" s="6">
        <v>0.50589093667697504</v>
      </c>
      <c r="N55" s="6">
        <v>0.143829820724754</v>
      </c>
      <c r="O55" s="6">
        <v>0.16536570769142001</v>
      </c>
      <c r="P55" s="20">
        <v>0.86976812020269501</v>
      </c>
    </row>
    <row r="59" spans="2:16" ht="15" customHeight="1" thickBot="1" x14ac:dyDescent="0.35">
      <c r="P59" s="22"/>
    </row>
    <row r="60" spans="2:16" ht="15" customHeight="1" thickBot="1" x14ac:dyDescent="0.35">
      <c r="D60" s="12" t="s">
        <v>105</v>
      </c>
      <c r="E60" s="5" t="s">
        <v>35</v>
      </c>
      <c r="F60" s="19" t="s">
        <v>36</v>
      </c>
      <c r="G60" s="19" t="s">
        <v>37</v>
      </c>
    </row>
    <row r="61" spans="2:16" ht="15" customHeight="1" thickBot="1" x14ac:dyDescent="0.35">
      <c r="D61" s="12" t="s">
        <v>51</v>
      </c>
      <c r="E61" s="6">
        <v>7.2315309744986303E-2</v>
      </c>
      <c r="F61" s="6">
        <v>0.122790190593718</v>
      </c>
      <c r="G61" s="20">
        <v>0.58893393189900201</v>
      </c>
    </row>
    <row r="62" spans="2:16" ht="15" customHeight="1" thickBot="1" x14ac:dyDescent="0.35">
      <c r="D62" s="12" t="s">
        <v>52</v>
      </c>
      <c r="E62" s="6">
        <v>0.18146592193178501</v>
      </c>
      <c r="F62" s="6">
        <v>0.19451186061126199</v>
      </c>
      <c r="G62" s="20">
        <v>0.93292985508195203</v>
      </c>
    </row>
    <row r="70" spans="2:61" ht="15" customHeight="1" x14ac:dyDescent="0.3">
      <c r="AM70" s="8"/>
      <c r="AN70" s="8"/>
    </row>
    <row r="71" spans="2:61" ht="15" customHeight="1" x14ac:dyDescent="0.3">
      <c r="B71" s="8"/>
      <c r="C71" s="16" t="s">
        <v>106</v>
      </c>
      <c r="D71" s="16"/>
      <c r="E71" s="8"/>
      <c r="F71" s="8"/>
      <c r="G71" s="16" t="s">
        <v>107</v>
      </c>
      <c r="H71" s="8"/>
      <c r="I71" s="8"/>
      <c r="J71" s="25"/>
      <c r="K71" s="16" t="s">
        <v>108</v>
      </c>
      <c r="L71" s="8"/>
      <c r="M71" s="8"/>
      <c r="N71" s="8"/>
      <c r="O71" s="18" t="s">
        <v>109</v>
      </c>
      <c r="P71" s="8"/>
      <c r="S71" s="18" t="s">
        <v>110</v>
      </c>
      <c r="T71" s="8"/>
      <c r="U71" s="8"/>
      <c r="V71" s="8"/>
      <c r="W71" s="18" t="s">
        <v>111</v>
      </c>
      <c r="X71" s="8"/>
      <c r="AA71" s="60" t="s">
        <v>112</v>
      </c>
      <c r="AE71" s="60" t="s">
        <v>113</v>
      </c>
      <c r="AF71" s="8"/>
      <c r="AI71" s="60" t="s">
        <v>114</v>
      </c>
      <c r="AJ71" s="8"/>
      <c r="AM71" s="14" t="s">
        <v>115</v>
      </c>
      <c r="AN71" s="8"/>
      <c r="AQ71" s="14" t="s">
        <v>116</v>
      </c>
      <c r="AR71" s="8"/>
      <c r="AS71" s="8"/>
      <c r="AU71" s="14" t="s">
        <v>117</v>
      </c>
      <c r="AV71" s="8"/>
      <c r="AY71" s="11" t="s">
        <v>118</v>
      </c>
      <c r="AZ71" s="8"/>
      <c r="BA71" s="8"/>
      <c r="BB71" s="8"/>
      <c r="BC71" s="11" t="s">
        <v>119</v>
      </c>
      <c r="BD71" s="8"/>
      <c r="BE71" s="8"/>
      <c r="BF71" s="8"/>
      <c r="BG71" s="11" t="s">
        <v>120</v>
      </c>
      <c r="BH71" s="8"/>
      <c r="BI71" s="8"/>
    </row>
    <row r="72" spans="2:61" ht="15" customHeight="1" x14ac:dyDescent="0.3">
      <c r="C72" s="25" t="s">
        <v>57</v>
      </c>
      <c r="D72" s="13" t="s">
        <v>65</v>
      </c>
      <c r="G72" s="13" t="s">
        <v>57</v>
      </c>
      <c r="H72" s="13" t="s">
        <v>65</v>
      </c>
      <c r="K72" s="13" t="s">
        <v>57</v>
      </c>
      <c r="L72" s="13" t="s">
        <v>65</v>
      </c>
      <c r="O72" s="13" t="s">
        <v>57</v>
      </c>
      <c r="P72" s="13" t="s">
        <v>65</v>
      </c>
      <c r="S72" s="13" t="s">
        <v>57</v>
      </c>
      <c r="T72" s="13" t="s">
        <v>65</v>
      </c>
      <c r="U72" s="13"/>
      <c r="V72" s="13"/>
      <c r="W72" s="13" t="s">
        <v>57</v>
      </c>
      <c r="X72" s="13" t="s">
        <v>58</v>
      </c>
      <c r="AA72" s="13" t="s">
        <v>57</v>
      </c>
      <c r="AB72" s="13" t="s">
        <v>65</v>
      </c>
      <c r="AE72" s="13" t="s">
        <v>57</v>
      </c>
      <c r="AF72" s="13" t="s">
        <v>65</v>
      </c>
      <c r="AI72" s="8" t="s">
        <v>57</v>
      </c>
      <c r="AJ72" s="8" t="s">
        <v>65</v>
      </c>
      <c r="AM72" s="8" t="s">
        <v>57</v>
      </c>
      <c r="AN72" s="8" t="s">
        <v>65</v>
      </c>
      <c r="AQ72" s="8" t="s">
        <v>57</v>
      </c>
      <c r="AR72" s="8" t="s">
        <v>65</v>
      </c>
      <c r="AS72" s="8"/>
      <c r="AU72" s="8" t="s">
        <v>57</v>
      </c>
      <c r="AV72" s="8" t="s">
        <v>65</v>
      </c>
      <c r="AY72" s="8" t="s">
        <v>57</v>
      </c>
      <c r="AZ72" s="8" t="s">
        <v>65</v>
      </c>
      <c r="BA72" s="8"/>
      <c r="BB72" s="8"/>
      <c r="BC72" s="8" t="s">
        <v>57</v>
      </c>
      <c r="BD72" s="8" t="s">
        <v>65</v>
      </c>
      <c r="BE72" s="8"/>
      <c r="BF72" s="8"/>
      <c r="BG72" s="8" t="s">
        <v>57</v>
      </c>
      <c r="BH72" s="8" t="s">
        <v>65</v>
      </c>
      <c r="BI72" s="8"/>
    </row>
    <row r="73" spans="2:61" ht="15" customHeight="1" x14ac:dyDescent="0.3">
      <c r="C73" s="59">
        <v>-0.40000000596046398</v>
      </c>
      <c r="D73" s="59">
        <v>0.66422920226681803</v>
      </c>
      <c r="G73" s="25">
        <v>7.74887529167987E-2</v>
      </c>
      <c r="H73" s="25">
        <v>0.12300000462706299</v>
      </c>
      <c r="K73" s="59">
        <v>6.7119385655156294E-2</v>
      </c>
      <c r="L73" s="59">
        <v>0.123000003396195</v>
      </c>
      <c r="O73" s="59">
        <v>-0.40000000788923501</v>
      </c>
      <c r="P73" s="59">
        <v>0.85116211518552398</v>
      </c>
      <c r="S73" s="59">
        <v>8.7520161596607901E-2</v>
      </c>
      <c r="T73" s="59">
        <v>0.124999999999927</v>
      </c>
      <c r="U73" s="59"/>
      <c r="V73" s="59"/>
      <c r="W73" s="59">
        <v>7.5726313681646298E-2</v>
      </c>
      <c r="X73" s="59">
        <v>0.125000004996382</v>
      </c>
      <c r="AA73" s="59">
        <v>5.3999999613176398E-2</v>
      </c>
      <c r="AB73" s="59">
        <v>0.20444575721889299</v>
      </c>
      <c r="AE73" s="13">
        <v>8.02538264804952E-2</v>
      </c>
      <c r="AF73" s="13">
        <v>0.123984135820791</v>
      </c>
      <c r="AI73" s="13">
        <v>8.02538264804952E-2</v>
      </c>
      <c r="AJ73" s="13">
        <v>0.123984135820791</v>
      </c>
      <c r="AM73" s="59">
        <v>-0.31000000243748999</v>
      </c>
      <c r="AN73" s="59">
        <v>0.86538461539103595</v>
      </c>
      <c r="AQ73" s="59">
        <v>7.7254308947041203E-2</v>
      </c>
      <c r="AR73" s="59">
        <v>0.12300000462746501</v>
      </c>
      <c r="AS73" s="59"/>
      <c r="AU73" s="59">
        <v>6.7677729871084294E-2</v>
      </c>
      <c r="AV73" s="59">
        <v>0.12300000462746501</v>
      </c>
      <c r="AY73" s="25">
        <v>-2.5000000000239699E-2</v>
      </c>
      <c r="AZ73" s="25">
        <v>0.28490283617531498</v>
      </c>
      <c r="BA73" s="8"/>
      <c r="BB73" s="8"/>
      <c r="BC73" s="59">
        <v>8.8937483870848405E-2</v>
      </c>
      <c r="BD73" s="59">
        <v>0.12500000153412999</v>
      </c>
      <c r="BE73" s="8"/>
      <c r="BF73" s="8"/>
      <c r="BG73" s="25">
        <v>6.0528192587959398E-2</v>
      </c>
      <c r="BH73" s="25">
        <v>0.12500000199995401</v>
      </c>
      <c r="BI73" s="8"/>
    </row>
    <row r="74" spans="2:61" ht="15" customHeight="1" x14ac:dyDescent="0.3">
      <c r="C74" s="59">
        <v>-0.395000010728836</v>
      </c>
      <c r="D74" s="59">
        <v>0.65743911920638498</v>
      </c>
      <c r="G74" s="25">
        <v>9.8468883345431593E-2</v>
      </c>
      <c r="H74" s="25">
        <v>0.12800000726104799</v>
      </c>
      <c r="K74" s="59">
        <v>4.6161736207037E-2</v>
      </c>
      <c r="L74" s="59">
        <v>0.12800000729477301</v>
      </c>
      <c r="O74" s="59">
        <v>-0.395000012661125</v>
      </c>
      <c r="P74" s="59">
        <v>0.84251598622721602</v>
      </c>
      <c r="S74" s="59">
        <v>0.102882015305804</v>
      </c>
      <c r="T74" s="59">
        <v>0.129999996356742</v>
      </c>
      <c r="U74" s="59"/>
      <c r="V74" s="59"/>
      <c r="W74" s="59">
        <v>6.0364489349043197E-2</v>
      </c>
      <c r="X74" s="59">
        <v>0.13000000014784299</v>
      </c>
      <c r="AA74" s="59">
        <v>5.9000000207888002E-2</v>
      </c>
      <c r="AB74" s="59">
        <v>0.16610113269746701</v>
      </c>
      <c r="AE74" s="59">
        <v>9.7916793624573006E-2</v>
      </c>
      <c r="AF74" s="59">
        <v>0.12779000526040299</v>
      </c>
      <c r="AI74" s="59">
        <v>6.9648755918714E-2</v>
      </c>
      <c r="AJ74" s="59">
        <v>0.12779000801300699</v>
      </c>
      <c r="AM74" s="59">
        <v>-0.30500000755814199</v>
      </c>
      <c r="AN74" s="59">
        <v>0.83189051420197901</v>
      </c>
      <c r="AQ74" s="59">
        <v>9.8468883066890403E-2</v>
      </c>
      <c r="AR74" s="59">
        <v>0.128000007283121</v>
      </c>
      <c r="AS74" s="59"/>
      <c r="AU74" s="59">
        <v>4.6161736107453902E-2</v>
      </c>
      <c r="AV74" s="59">
        <v>0.12800000730785499</v>
      </c>
      <c r="AY74" s="25">
        <v>-1.99999999993558E-2</v>
      </c>
      <c r="AZ74" s="25">
        <v>0.267061361167792</v>
      </c>
      <c r="BA74" s="8"/>
      <c r="BB74" s="8"/>
      <c r="BC74" s="59">
        <v>0.103204493790229</v>
      </c>
      <c r="BD74" s="59">
        <v>0.129999996680045</v>
      </c>
      <c r="BE74" s="8"/>
      <c r="BF74" s="8"/>
      <c r="BG74" s="25">
        <v>5.3547492005167702E-2</v>
      </c>
      <c r="BH74" s="25">
        <v>0.12550000108984599</v>
      </c>
      <c r="BI74" s="8"/>
    </row>
    <row r="75" spans="2:61" ht="15" customHeight="1" x14ac:dyDescent="0.3">
      <c r="C75" s="59">
        <v>-0.39000001549720797</v>
      </c>
      <c r="D75" s="59">
        <v>0.65065156641831801</v>
      </c>
      <c r="G75" s="25">
        <v>0.109269269939637</v>
      </c>
      <c r="H75" s="25">
        <v>0.13300000247519</v>
      </c>
      <c r="K75" s="59">
        <v>3.5339699131985002E-2</v>
      </c>
      <c r="L75" s="59">
        <v>0.133000002527628</v>
      </c>
      <c r="O75" s="59">
        <v>-0.39000001739047102</v>
      </c>
      <c r="P75" s="59">
        <v>0.83387184014561599</v>
      </c>
      <c r="S75" s="59">
        <v>0.11136947982651001</v>
      </c>
      <c r="T75" s="59">
        <v>0.13499999170794999</v>
      </c>
      <c r="U75" s="59"/>
      <c r="V75" s="59"/>
      <c r="W75" s="59">
        <v>5.1866644835292901E-2</v>
      </c>
      <c r="X75" s="59">
        <v>0.13499999533009999</v>
      </c>
      <c r="AA75" s="59">
        <v>6.4000002668585201E-2</v>
      </c>
      <c r="AB75" s="59">
        <v>0.14262133505834201</v>
      </c>
      <c r="AE75" s="59">
        <v>0.10790789202880301</v>
      </c>
      <c r="AF75" s="59">
        <v>0.132790000481807</v>
      </c>
      <c r="AI75" s="59">
        <v>6.7181145369903994E-2</v>
      </c>
      <c r="AJ75" s="59">
        <v>0.13279000311308001</v>
      </c>
      <c r="AM75" s="59">
        <v>-0.30000001251700398</v>
      </c>
      <c r="AN75" s="59">
        <v>0.80518942134127103</v>
      </c>
      <c r="AQ75" s="59">
        <v>0.10929092038247</v>
      </c>
      <c r="AR75" s="59">
        <v>0.133000002521317</v>
      </c>
      <c r="AS75" s="59"/>
      <c r="AU75" s="59">
        <v>3.5339699200008699E-2</v>
      </c>
      <c r="AV75" s="59">
        <v>0.13300000250618499</v>
      </c>
      <c r="AY75" s="25">
        <v>-1.49999996650626E-2</v>
      </c>
      <c r="AZ75" s="25">
        <v>0.25174572817039498</v>
      </c>
      <c r="BA75" s="8"/>
      <c r="BB75" s="8"/>
      <c r="BC75" s="59">
        <v>0.112908417280715</v>
      </c>
      <c r="BD75" s="59">
        <v>0.13500000667860601</v>
      </c>
      <c r="BE75" s="8"/>
      <c r="BF75" s="8"/>
      <c r="BG75" s="25">
        <v>4.7473218100951599E-2</v>
      </c>
      <c r="BH75" s="25">
        <v>0.127500000865854</v>
      </c>
      <c r="BI75" s="8"/>
    </row>
    <row r="76" spans="2:61" ht="15" customHeight="1" x14ac:dyDescent="0.3">
      <c r="C76" s="59">
        <v>-0.385000020265579</v>
      </c>
      <c r="D76" s="59">
        <v>0.64386662986240595</v>
      </c>
      <c r="G76" s="25">
        <v>0.117884572331498</v>
      </c>
      <c r="H76" s="25">
        <v>0.13799999665127699</v>
      </c>
      <c r="K76" s="59">
        <v>2.6751299545963302E-2</v>
      </c>
      <c r="L76" s="59">
        <v>0.13799999772511801</v>
      </c>
      <c r="O76" s="59">
        <v>-0.38500002038262299</v>
      </c>
      <c r="P76" s="59">
        <v>0.82522973632529695</v>
      </c>
      <c r="S76" s="59">
        <v>0.118165513173686</v>
      </c>
      <c r="T76" s="59">
        <v>0.14000000178205199</v>
      </c>
      <c r="U76" s="59"/>
      <c r="V76" s="59"/>
      <c r="W76" s="59">
        <v>4.5080995722539298E-2</v>
      </c>
      <c r="X76" s="59">
        <v>0.14000000240975299</v>
      </c>
      <c r="AA76" s="59">
        <v>6.8999997314695305E-2</v>
      </c>
      <c r="AB76" s="59">
        <v>0.12886188528637099</v>
      </c>
      <c r="AE76" s="59">
        <v>0.11480850319654599</v>
      </c>
      <c r="AF76" s="59">
        <v>0.13778999569682199</v>
      </c>
      <c r="AI76" s="59">
        <v>6.54230572130617E-2</v>
      </c>
      <c r="AJ76" s="59">
        <v>0.13778999775359699</v>
      </c>
      <c r="AM76" s="59">
        <v>-0.29500001672503401</v>
      </c>
      <c r="AN76" s="59">
        <v>0.78611226412534896</v>
      </c>
      <c r="AQ76" s="59">
        <v>0.117884574112166</v>
      </c>
      <c r="AR76" s="59">
        <v>0.13799999777254601</v>
      </c>
      <c r="AS76" s="59"/>
      <c r="AU76" s="59">
        <v>2.6746045708872401E-2</v>
      </c>
      <c r="AV76" s="59">
        <v>0.13799999772019</v>
      </c>
      <c r="AY76" s="25">
        <v>-9.9999997767861795E-3</v>
      </c>
      <c r="AZ76" s="25">
        <v>0.236222852220834</v>
      </c>
      <c r="BA76" s="8"/>
      <c r="BB76" s="8"/>
      <c r="BC76" s="59">
        <v>0.12097363680003401</v>
      </c>
      <c r="BD76" s="59">
        <v>0.14000000212083299</v>
      </c>
      <c r="BE76" s="8"/>
      <c r="BF76" s="8"/>
      <c r="BG76" s="25">
        <v>4.0287834134739797E-2</v>
      </c>
      <c r="BH76" s="25">
        <v>0.13100000123956601</v>
      </c>
      <c r="BI76" s="8"/>
    </row>
    <row r="77" spans="2:61" ht="15" customHeight="1" x14ac:dyDescent="0.3">
      <c r="C77" s="59">
        <v>-0.37999999523162797</v>
      </c>
      <c r="D77" s="59">
        <v>0.63708435078870695</v>
      </c>
      <c r="G77" s="25">
        <v>0.12534452586412401</v>
      </c>
      <c r="H77" s="25">
        <v>0.14300000770097099</v>
      </c>
      <c r="K77" s="59">
        <v>1.9286093126311799E-2</v>
      </c>
      <c r="L77" s="59">
        <v>0.14300000786813</v>
      </c>
      <c r="O77" s="59">
        <v>-0.37999999636208798</v>
      </c>
      <c r="P77" s="59">
        <v>0.81658969603394904</v>
      </c>
      <c r="S77" s="59">
        <v>0.12406822811016199</v>
      </c>
      <c r="T77" s="59">
        <v>0.144999997055545</v>
      </c>
      <c r="U77" s="59"/>
      <c r="V77" s="59"/>
      <c r="W77" s="59">
        <v>3.9680341867630503E-2</v>
      </c>
      <c r="X77" s="59">
        <v>0.145000000812262</v>
      </c>
      <c r="AA77" s="59">
        <v>7.4000000730443896E-2</v>
      </c>
      <c r="AB77" s="59">
        <v>0.124662586003669</v>
      </c>
      <c r="AE77" s="59">
        <v>0.120314233406756</v>
      </c>
      <c r="AF77" s="59">
        <v>0.14279000524081101</v>
      </c>
      <c r="AI77" s="59">
        <v>6.3953939669489202E-2</v>
      </c>
      <c r="AJ77" s="59">
        <v>0.14279000611120801</v>
      </c>
      <c r="AM77" s="59">
        <v>-0.29000002180728901</v>
      </c>
      <c r="AN77" s="59">
        <v>0.77136607306241001</v>
      </c>
      <c r="AQ77" s="59">
        <v>0.12534452557009201</v>
      </c>
      <c r="AR77" s="59">
        <v>0.143000007900347</v>
      </c>
      <c r="AS77" s="59"/>
      <c r="AU77" s="59">
        <v>1.92860931421012E-2</v>
      </c>
      <c r="AV77" s="59">
        <v>0.14300000778760399</v>
      </c>
      <c r="AY77" s="25">
        <v>-4.9999998884149299E-3</v>
      </c>
      <c r="AZ77" s="25">
        <v>0.221360630347715</v>
      </c>
      <c r="BA77" s="8"/>
      <c r="BB77" s="8"/>
      <c r="BC77" s="59">
        <v>0.128115317338727</v>
      </c>
      <c r="BD77" s="59">
        <v>0.14499999725592599</v>
      </c>
      <c r="BE77" s="8"/>
      <c r="BF77" s="8"/>
      <c r="BG77" s="25">
        <v>3.5460709757946601E-2</v>
      </c>
      <c r="BH77" s="25">
        <v>0.135000007346223</v>
      </c>
      <c r="BI77" s="8"/>
    </row>
    <row r="78" spans="2:61" ht="15" customHeight="1" x14ac:dyDescent="0.3">
      <c r="C78" s="59">
        <v>-0.375</v>
      </c>
      <c r="D78" s="59">
        <v>0.63030489675460799</v>
      </c>
      <c r="G78" s="25">
        <v>0.13209667241551001</v>
      </c>
      <c r="H78" s="25">
        <v>0.14800000289547199</v>
      </c>
      <c r="K78" s="59">
        <v>1.2533947030069799E-2</v>
      </c>
      <c r="L78" s="59">
        <v>0.14800000290211601</v>
      </c>
      <c r="O78" s="59">
        <v>-0.37500000078816598</v>
      </c>
      <c r="P78" s="59">
        <v>0.80795188280216601</v>
      </c>
      <c r="S78" s="59">
        <v>0.12941628916810499</v>
      </c>
      <c r="T78" s="59">
        <v>0.149999992222524</v>
      </c>
      <c r="U78" s="59"/>
      <c r="V78" s="59"/>
      <c r="W78" s="59">
        <v>3.3830217120016402E-2</v>
      </c>
      <c r="X78" s="59">
        <v>0.14999999517694701</v>
      </c>
      <c r="AA78" s="59">
        <v>7.9000003523792897E-2</v>
      </c>
      <c r="AB78" s="59">
        <v>0.12401147828017201</v>
      </c>
      <c r="AE78" s="59">
        <v>0.12509094347645899</v>
      </c>
      <c r="AF78" s="59">
        <v>0.14778999984330399</v>
      </c>
      <c r="AI78" s="59">
        <v>6.2687603547806406E-2</v>
      </c>
      <c r="AJ78" s="59">
        <v>0.147790001731953</v>
      </c>
      <c r="AM78" s="59">
        <v>-0.284999996370012</v>
      </c>
      <c r="AN78" s="59">
        <v>0.75675092362018304</v>
      </c>
      <c r="AQ78" s="59">
        <v>0.13209667135056899</v>
      </c>
      <c r="AR78" s="59">
        <v>0.148000001906472</v>
      </c>
      <c r="AS78" s="59"/>
      <c r="AU78" s="59">
        <v>1.2627830402772501E-2</v>
      </c>
      <c r="AV78" s="59">
        <v>0.148000003038151</v>
      </c>
      <c r="AY78" s="25">
        <v>1.21838303335231E-14</v>
      </c>
      <c r="AZ78" s="25">
        <v>0.20650396237825999</v>
      </c>
      <c r="BA78" s="8"/>
      <c r="BB78" s="8"/>
      <c r="BC78" s="59">
        <v>0.134535625277141</v>
      </c>
      <c r="BD78" s="59">
        <v>0.15000000741466499</v>
      </c>
      <c r="BE78" s="8"/>
      <c r="BF78" s="8"/>
      <c r="BG78" s="25">
        <v>3.0883852211075299E-2</v>
      </c>
      <c r="BH78" s="25">
        <v>0.14000000255507</v>
      </c>
      <c r="BI78" s="8"/>
    </row>
    <row r="79" spans="2:61" ht="15" customHeight="1" x14ac:dyDescent="0.3">
      <c r="C79" s="59">
        <v>-0.37000000476837203</v>
      </c>
      <c r="D79" s="59">
        <v>0.62352831804775199</v>
      </c>
      <c r="G79" s="25">
        <v>0.138358481056298</v>
      </c>
      <c r="H79" s="25">
        <v>0.152999997567279</v>
      </c>
      <c r="K79" s="59">
        <v>6.2721378931460299E-3</v>
      </c>
      <c r="L79" s="59">
        <v>0.152999998167162</v>
      </c>
      <c r="O79" s="59">
        <v>-0.370000005455771</v>
      </c>
      <c r="P79" s="59">
        <v>0.79931631849159701</v>
      </c>
      <c r="S79" s="59">
        <v>0.133904961763646</v>
      </c>
      <c r="T79" s="59">
        <v>0.15500000242311901</v>
      </c>
      <c r="U79" s="59"/>
      <c r="V79" s="59"/>
      <c r="W79" s="59">
        <v>2.8867841082315E-2</v>
      </c>
      <c r="X79" s="59">
        <v>0.15500000596702501</v>
      </c>
      <c r="AA79" s="59">
        <v>8.3999998752692304E-2</v>
      </c>
      <c r="AB79" s="59">
        <v>0.124178730237877</v>
      </c>
      <c r="AE79" s="59">
        <v>0.12936753279028201</v>
      </c>
      <c r="AF79" s="59">
        <v>0.15278999507646099</v>
      </c>
      <c r="AI79" s="59">
        <v>6.1560782605215303E-2</v>
      </c>
      <c r="AJ79" s="59">
        <v>0.152789996563822</v>
      </c>
      <c r="AM79" s="59">
        <v>-0.280000001087511</v>
      </c>
      <c r="AN79" s="59">
        <v>0.74221823489806205</v>
      </c>
      <c r="AQ79" s="59">
        <v>0.13835848210075199</v>
      </c>
      <c r="AR79" s="59">
        <v>0.152999998335727</v>
      </c>
      <c r="AS79" s="59"/>
      <c r="AU79" s="59">
        <v>6.7468908847647399E-3</v>
      </c>
      <c r="AV79" s="59">
        <v>0.15299999793985899</v>
      </c>
      <c r="AY79" s="25">
        <v>4.99999993824127E-3</v>
      </c>
      <c r="AZ79" s="25">
        <v>0.19291510704290801</v>
      </c>
      <c r="BA79" s="8"/>
      <c r="BB79" s="8"/>
      <c r="BC79" s="59">
        <v>0.14000207268885601</v>
      </c>
      <c r="BD79" s="59">
        <v>0.15500000272836201</v>
      </c>
      <c r="BE79" s="8"/>
      <c r="BF79" s="8"/>
      <c r="BG79" s="25">
        <v>2.7226910654896099E-2</v>
      </c>
      <c r="BH79" s="25">
        <v>0.14499999588103599</v>
      </c>
      <c r="BI79" s="8"/>
    </row>
    <row r="80" spans="2:61" ht="15" customHeight="1" x14ac:dyDescent="0.3">
      <c r="C80" s="59">
        <v>-0.365000009536743</v>
      </c>
      <c r="D80" s="59">
        <v>0.61675471009271798</v>
      </c>
      <c r="G80" s="25">
        <v>0.144258120202094</v>
      </c>
      <c r="H80" s="25">
        <v>0.158000008300198</v>
      </c>
      <c r="K80" s="59">
        <v>3.7249979696624098E-4</v>
      </c>
      <c r="L80" s="59">
        <v>0.15800000813512199</v>
      </c>
      <c r="O80" s="59">
        <v>-0.36500001111368702</v>
      </c>
      <c r="P80" s="59">
        <v>0.79068307806674598</v>
      </c>
      <c r="S80" s="59">
        <v>0.13905539046936999</v>
      </c>
      <c r="T80" s="59">
        <v>0.159999997579757</v>
      </c>
      <c r="U80" s="59"/>
      <c r="V80" s="59"/>
      <c r="W80" s="59">
        <v>2.41911154996725E-2</v>
      </c>
      <c r="X80" s="59">
        <v>0.160000001168143</v>
      </c>
      <c r="AA80" s="59">
        <v>8.9000001326939707E-2</v>
      </c>
      <c r="AB80" s="59">
        <v>0.12502519822127101</v>
      </c>
      <c r="AE80" s="59">
        <v>0.133242341765444</v>
      </c>
      <c r="AF80" s="59">
        <v>0.15779000642947499</v>
      </c>
      <c r="AI80" s="59">
        <v>6.0526937863202401E-2</v>
      </c>
      <c r="AJ80" s="59">
        <v>0.157790007331128</v>
      </c>
      <c r="AM80" s="59">
        <v>-0.27500000608411201</v>
      </c>
      <c r="AN80" s="59">
        <v>0.72777024324906403</v>
      </c>
      <c r="AQ80" s="59">
        <v>0.144258119381422</v>
      </c>
      <c r="AR80" s="59">
        <v>0.15800000758080701</v>
      </c>
      <c r="AS80" s="59"/>
      <c r="AU80" s="59">
        <v>1.3896031768865799E-3</v>
      </c>
      <c r="AV80" s="59">
        <v>0.15800000824304</v>
      </c>
      <c r="AY80" s="25">
        <v>9.9999997641495395E-3</v>
      </c>
      <c r="AZ80" s="25">
        <v>0.18032572149019899</v>
      </c>
      <c r="BA80" s="8"/>
      <c r="BB80" s="8"/>
      <c r="BC80" s="59">
        <v>0.14484688554557201</v>
      </c>
      <c r="BD80" s="59">
        <v>0.159999997886977</v>
      </c>
      <c r="BE80" s="8"/>
      <c r="BF80" s="8"/>
      <c r="BG80" s="25">
        <v>2.4140655857167501E-2</v>
      </c>
      <c r="BH80" s="25">
        <v>0.150000001115215</v>
      </c>
      <c r="BI80" s="8"/>
    </row>
    <row r="81" spans="3:61" ht="15" customHeight="1" x14ac:dyDescent="0.3">
      <c r="C81" s="59">
        <v>-0.36000001430511502</v>
      </c>
      <c r="D81" s="59">
        <v>0.60998417138443195</v>
      </c>
      <c r="G81" s="25">
        <v>0.14987824294690899</v>
      </c>
      <c r="H81" s="25">
        <v>0.163000003048035</v>
      </c>
      <c r="K81" s="59">
        <v>-5.2476235325534899E-3</v>
      </c>
      <c r="L81" s="59">
        <v>0.16300000350365301</v>
      </c>
      <c r="O81" s="59">
        <v>-0.36000001577732799</v>
      </c>
      <c r="P81" s="59">
        <v>0.78205223500592402</v>
      </c>
      <c r="S81" s="59">
        <v>0.14351126971681299</v>
      </c>
      <c r="T81" s="59">
        <v>0.16499999285646699</v>
      </c>
      <c r="U81" s="59"/>
      <c r="V81" s="59"/>
      <c r="W81" s="59">
        <v>1.9735237059258299E-2</v>
      </c>
      <c r="X81" s="59">
        <v>0.16499999573038099</v>
      </c>
      <c r="AA81" s="59">
        <v>9.3999996621988893E-2</v>
      </c>
      <c r="AB81" s="59">
        <v>0.12640775976653601</v>
      </c>
      <c r="AE81" s="59">
        <v>0.13418090671726199</v>
      </c>
      <c r="AF81" s="59">
        <v>0.16279000168869001</v>
      </c>
      <c r="AI81" s="59">
        <v>5.9570686823937E-2</v>
      </c>
      <c r="AJ81" s="59">
        <v>0.16279000021683401</v>
      </c>
      <c r="AM81" s="59">
        <v>-0.27000001106357402</v>
      </c>
      <c r="AN81" s="59">
        <v>0.71341209300908803</v>
      </c>
      <c r="AQ81" s="59">
        <v>0.14987824271307801</v>
      </c>
      <c r="AR81" s="59">
        <v>0.16300000288466501</v>
      </c>
      <c r="AS81" s="59"/>
      <c r="AU81" s="59">
        <v>-3.5968214901735702E-3</v>
      </c>
      <c r="AV81" s="59">
        <v>0.16300000295654299</v>
      </c>
      <c r="AY81" s="25">
        <v>1.49999999996492E-2</v>
      </c>
      <c r="AZ81" s="25">
        <v>0.16842160323720501</v>
      </c>
      <c r="BA81" s="8"/>
      <c r="BB81" s="8"/>
      <c r="BC81" s="59">
        <v>0.149279730130991</v>
      </c>
      <c r="BD81" s="59">
        <v>0.16500000795356101</v>
      </c>
      <c r="BE81" s="8"/>
      <c r="BF81" s="8"/>
      <c r="BG81" s="25">
        <v>2.1521457750367502E-2</v>
      </c>
      <c r="BH81" s="25">
        <v>0.15500000014137699</v>
      </c>
      <c r="BI81" s="8"/>
    </row>
    <row r="82" spans="3:61" ht="15" customHeight="1" x14ac:dyDescent="0.3">
      <c r="C82" s="59">
        <v>-0.355000019073486</v>
      </c>
      <c r="D82" s="59">
        <v>0.60321680806836098</v>
      </c>
      <c r="G82" s="25">
        <v>0.15527569131684699</v>
      </c>
      <c r="H82" s="25">
        <v>0.16799999773472399</v>
      </c>
      <c r="K82" s="59">
        <v>-1.0645072552275399E-2</v>
      </c>
      <c r="L82" s="59">
        <v>0.16799999861876</v>
      </c>
      <c r="O82" s="59">
        <v>-0.35500002040972001</v>
      </c>
      <c r="P82" s="59">
        <v>0.77342387128816303</v>
      </c>
      <c r="S82" s="59">
        <v>0.14779094663744799</v>
      </c>
      <c r="T82" s="59">
        <v>0.17000000292615999</v>
      </c>
      <c r="U82" s="59"/>
      <c r="V82" s="59"/>
      <c r="W82" s="59">
        <v>1.54555591846312E-2</v>
      </c>
      <c r="X82" s="59">
        <v>0.17000000678500701</v>
      </c>
      <c r="AA82" s="59">
        <v>9.8999999277745707E-2</v>
      </c>
      <c r="AB82" s="59">
        <v>0.128224787270111</v>
      </c>
      <c r="AE82" s="59">
        <v>0.14021938316972399</v>
      </c>
      <c r="AF82" s="59">
        <v>0.16778999686201701</v>
      </c>
      <c r="AI82" s="59">
        <v>5.8724923214977499E-2</v>
      </c>
      <c r="AJ82" s="59">
        <v>0.16778999185392601</v>
      </c>
      <c r="AM82" s="59">
        <v>-0.26500001529620998</v>
      </c>
      <c r="AN82" s="59">
        <v>0.69914931796579904</v>
      </c>
      <c r="AQ82" s="59">
        <v>0.15527569163466101</v>
      </c>
      <c r="AR82" s="59">
        <v>0.167999998474544</v>
      </c>
      <c r="AS82" s="59"/>
      <c r="AU82" s="59">
        <v>-8.30515212697161E-3</v>
      </c>
      <c r="AV82" s="59">
        <v>0.16799999894624201</v>
      </c>
      <c r="AY82" s="25">
        <v>2.00000000000141E-2</v>
      </c>
      <c r="AZ82" s="25">
        <v>0.15791240451065999</v>
      </c>
      <c r="BA82" s="8"/>
      <c r="BB82" s="8"/>
      <c r="BC82" s="59">
        <v>0.15341646194456801</v>
      </c>
      <c r="BD82" s="59">
        <v>0.17000000329437401</v>
      </c>
      <c r="BE82" s="8"/>
      <c r="BF82" s="8"/>
      <c r="BG82" s="25">
        <v>1.88870305293137E-2</v>
      </c>
      <c r="BH82" s="25">
        <v>0.159999997033233</v>
      </c>
      <c r="BI82" s="8"/>
    </row>
    <row r="83" spans="3:61" ht="15" customHeight="1" x14ac:dyDescent="0.3">
      <c r="C83" s="59">
        <v>-0.34999999403953602</v>
      </c>
      <c r="D83" s="59">
        <v>0.59645268266056195</v>
      </c>
      <c r="G83" s="25">
        <v>0.16049138201115901</v>
      </c>
      <c r="H83" s="25">
        <v>0.17300000821293901</v>
      </c>
      <c r="K83" s="59">
        <v>-1.5860762426456201E-2</v>
      </c>
      <c r="L83" s="59">
        <v>0.173000008448529</v>
      </c>
      <c r="O83" s="59">
        <v>-0.349999995347134</v>
      </c>
      <c r="P83" s="59">
        <v>0.76479801966337302</v>
      </c>
      <c r="S83" s="59">
        <v>0.15192658457790201</v>
      </c>
      <c r="T83" s="59">
        <v>0.17499999798148599</v>
      </c>
      <c r="U83" s="59"/>
      <c r="V83" s="59"/>
      <c r="W83" s="59">
        <v>1.1319921374931E-2</v>
      </c>
      <c r="X83" s="59">
        <v>0.175000001883586</v>
      </c>
      <c r="AA83" s="59">
        <v>0.10400000181952899</v>
      </c>
      <c r="AB83" s="59">
        <v>0.13057220463548599</v>
      </c>
      <c r="AE83" s="59">
        <v>0.14344170852051299</v>
      </c>
      <c r="AF83" s="59">
        <v>0.172790006641724</v>
      </c>
      <c r="AI83" s="59">
        <v>5.79593437102753E-2</v>
      </c>
      <c r="AJ83" s="59">
        <v>0.17279000418335699</v>
      </c>
      <c r="AM83" s="59">
        <v>-0.26000001997318201</v>
      </c>
      <c r="AN83" s="59">
        <v>0.68498787945112305</v>
      </c>
      <c r="AQ83" s="59">
        <v>0.16049138312987701</v>
      </c>
      <c r="AR83" s="59">
        <v>0.17300000906424701</v>
      </c>
      <c r="AS83" s="59"/>
      <c r="AU83" s="59">
        <v>-1.2796472683543799E-2</v>
      </c>
      <c r="AV83" s="59">
        <v>0.173000008866177</v>
      </c>
      <c r="AY83" s="25">
        <v>2.5000000000002898E-2</v>
      </c>
      <c r="AZ83" s="25">
        <v>0.14854040083230699</v>
      </c>
      <c r="BA83" s="8"/>
      <c r="BB83" s="8"/>
      <c r="BC83" s="59">
        <v>0.15730359506689201</v>
      </c>
      <c r="BD83" s="59">
        <v>0.174999997358219</v>
      </c>
      <c r="BE83" s="8"/>
      <c r="BF83" s="8"/>
      <c r="BG83" s="25">
        <v>1.6499153099076399E-2</v>
      </c>
      <c r="BH83" s="25">
        <v>0.165000000627226</v>
      </c>
      <c r="BI83" s="8"/>
    </row>
    <row r="84" spans="3:61" ht="15" customHeight="1" x14ac:dyDescent="0.3">
      <c r="C84" s="59">
        <v>-0.34499999880790699</v>
      </c>
      <c r="D84" s="59">
        <v>0.58969198970747405</v>
      </c>
      <c r="G84" s="25">
        <v>0.16480817651150501</v>
      </c>
      <c r="H84" s="25">
        <v>0.17800000432236601</v>
      </c>
      <c r="K84" s="59">
        <v>-2.0925173080861999E-2</v>
      </c>
      <c r="L84" s="59">
        <v>0.17800000351981299</v>
      </c>
      <c r="O84" s="59">
        <v>-0.34500000012826698</v>
      </c>
      <c r="P84" s="59">
        <v>0.75617487056608501</v>
      </c>
      <c r="S84" s="59">
        <v>0.15594224420029101</v>
      </c>
      <c r="T84" s="59">
        <v>0.17999999344446899</v>
      </c>
      <c r="U84" s="59"/>
      <c r="V84" s="59"/>
      <c r="W84" s="59">
        <v>7.3042622862471204E-3</v>
      </c>
      <c r="X84" s="59">
        <v>0.17999999687762999</v>
      </c>
      <c r="AA84" s="59">
        <v>0.108999997035052</v>
      </c>
      <c r="AB84" s="59">
        <v>0.133485756845896</v>
      </c>
      <c r="AE84" s="59">
        <v>0.146481132195109</v>
      </c>
      <c r="AF84" s="59">
        <v>0.17779000153043001</v>
      </c>
      <c r="AI84" s="59">
        <v>5.7250089427921903E-2</v>
      </c>
      <c r="AJ84" s="59">
        <v>0.17779000068422601</v>
      </c>
      <c r="AM84" s="59">
        <v>-0.25499999520827699</v>
      </c>
      <c r="AN84" s="59">
        <v>0.67093304470874005</v>
      </c>
      <c r="AQ84" s="59">
        <v>0.165555793078833</v>
      </c>
      <c r="AR84" s="59">
        <v>0.178000004314875</v>
      </c>
      <c r="AS84" s="59"/>
      <c r="AU84" s="59">
        <v>-1.7113354782234701E-2</v>
      </c>
      <c r="AV84" s="59">
        <v>0.17800000360819801</v>
      </c>
      <c r="AY84" s="25">
        <v>3.0000000000061498E-2</v>
      </c>
      <c r="AZ84" s="25">
        <v>0.141111061755922</v>
      </c>
      <c r="BA84" s="8"/>
      <c r="BB84" s="8"/>
      <c r="BC84" s="59">
        <v>0.16097096164014599</v>
      </c>
      <c r="BD84" s="59">
        <v>0.180000007155384</v>
      </c>
      <c r="BE84" s="8"/>
      <c r="BF84" s="8"/>
      <c r="BG84" s="25">
        <v>1.42588590750783E-2</v>
      </c>
      <c r="BH84" s="25">
        <v>0.17000000000724799</v>
      </c>
      <c r="BI84" s="8"/>
    </row>
    <row r="85" spans="3:61" ht="15" customHeight="1" x14ac:dyDescent="0.3">
      <c r="C85" s="59">
        <v>-0.34000000357627902</v>
      </c>
      <c r="D85" s="59">
        <v>0.58293481082790599</v>
      </c>
      <c r="G85" s="25">
        <v>0.17049234980484801</v>
      </c>
      <c r="H85" s="25">
        <v>0.18299999873421099</v>
      </c>
      <c r="K85" s="59">
        <v>-2.5861730794099001E-2</v>
      </c>
      <c r="L85" s="59">
        <v>0.18299999919207899</v>
      </c>
      <c r="O85" s="59">
        <v>-0.34000000494414501</v>
      </c>
      <c r="P85" s="59">
        <v>0.74755446430342298</v>
      </c>
      <c r="S85" s="59">
        <v>0.159856414072508</v>
      </c>
      <c r="T85" s="59">
        <v>0.185000003490711</v>
      </c>
      <c r="U85" s="59"/>
      <c r="V85" s="59"/>
      <c r="W85" s="59">
        <v>3.3900920865523299E-3</v>
      </c>
      <c r="X85" s="59">
        <v>0.18500000730240501</v>
      </c>
      <c r="AA85" s="59">
        <v>0.113999999836408</v>
      </c>
      <c r="AB85" s="59">
        <v>0.137129747431077</v>
      </c>
      <c r="AE85" s="59">
        <v>0.14925896818325901</v>
      </c>
      <c r="AF85" s="59">
        <v>0.182789997501447</v>
      </c>
      <c r="AI85" s="59">
        <v>5.6582872939393E-2</v>
      </c>
      <c r="AJ85" s="59">
        <v>0.18278999564198001</v>
      </c>
      <c r="AM85" s="59">
        <v>-0.24999999948919699</v>
      </c>
      <c r="AN85" s="59">
        <v>0.65697027448073497</v>
      </c>
      <c r="AQ85" s="59">
        <v>0.170492350557368</v>
      </c>
      <c r="AR85" s="59">
        <v>0.182999999405242</v>
      </c>
      <c r="AS85" s="59"/>
      <c r="AU85" s="59">
        <v>-2.12868326274641E-2</v>
      </c>
      <c r="AV85" s="59">
        <v>0.182999999558426</v>
      </c>
      <c r="AY85" s="25">
        <v>3.5000000000020702E-2</v>
      </c>
      <c r="AZ85" s="25">
        <v>0.13548981028155899</v>
      </c>
      <c r="BA85" s="8"/>
      <c r="BB85" s="8"/>
      <c r="BC85" s="59">
        <v>0.16444825283216899</v>
      </c>
      <c r="BD85" s="59">
        <v>0.18500000238882</v>
      </c>
      <c r="BE85" s="8"/>
      <c r="BF85" s="8"/>
      <c r="BG85" s="25">
        <v>1.2217741201396799E-2</v>
      </c>
      <c r="BH85" s="25">
        <v>0.17500000004126301</v>
      </c>
      <c r="BI85" s="8"/>
    </row>
    <row r="86" spans="3:61" ht="15" customHeight="1" x14ac:dyDescent="0.3">
      <c r="C86" s="59">
        <v>-0.33500000834464999</v>
      </c>
      <c r="D86" s="59">
        <v>0.57618126672015002</v>
      </c>
      <c r="G86" s="25">
        <v>0.17531945310732699</v>
      </c>
      <c r="H86" s="25">
        <v>0.18800000955805199</v>
      </c>
      <c r="K86" s="59">
        <v>-3.0688833403428199E-2</v>
      </c>
      <c r="L86" s="59">
        <v>0.18800000952212401</v>
      </c>
      <c r="O86" s="59">
        <v>-0.33500000847204903</v>
      </c>
      <c r="P86" s="59">
        <v>0.73893689458726497</v>
      </c>
      <c r="S86" s="59">
        <v>0.163683597001306</v>
      </c>
      <c r="T86" s="59">
        <v>0.189999998865019</v>
      </c>
      <c r="U86" s="59"/>
      <c r="V86" s="59"/>
      <c r="W86" s="59">
        <v>-4.3709064088272997E-4</v>
      </c>
      <c r="X86" s="59">
        <v>0.19000000249528401</v>
      </c>
      <c r="AA86" s="59">
        <v>0.119000002019975</v>
      </c>
      <c r="AB86" s="59">
        <v>0.141519169228707</v>
      </c>
      <c r="AE86" s="59">
        <v>0.15184236918506999</v>
      </c>
      <c r="AF86" s="59">
        <v>0.18779000694211101</v>
      </c>
      <c r="AI86" s="59">
        <v>5.5948369905437403E-2</v>
      </c>
      <c r="AJ86" s="59">
        <v>0.18779000594894399</v>
      </c>
      <c r="AM86" s="59">
        <v>-0.24500000573806099</v>
      </c>
      <c r="AN86" s="59">
        <v>0.643096918399233</v>
      </c>
      <c r="AQ86" s="59">
        <v>0.17531734573715199</v>
      </c>
      <c r="AR86" s="59">
        <v>0.18800000967692501</v>
      </c>
      <c r="AS86" s="59"/>
      <c r="AU86" s="59">
        <v>-2.5340270041524299E-2</v>
      </c>
      <c r="AV86" s="59">
        <v>0.18800000846367099</v>
      </c>
      <c r="AY86" s="25">
        <v>4.0000000149687097E-2</v>
      </c>
      <c r="AZ86" s="25">
        <v>0.132005320802772</v>
      </c>
      <c r="BA86" s="8"/>
      <c r="BB86" s="8"/>
      <c r="BC86" s="59">
        <v>0.167770591439174</v>
      </c>
      <c r="BD86" s="59">
        <v>0.18999999858830599</v>
      </c>
      <c r="BE86" s="8"/>
      <c r="BF86" s="8"/>
      <c r="BG86" s="25">
        <v>1.01903109801403E-2</v>
      </c>
      <c r="BH86" s="25">
        <v>0.18000000094788501</v>
      </c>
      <c r="BI86" s="8"/>
    </row>
    <row r="87" spans="3:61" ht="15" customHeight="1" x14ac:dyDescent="0.3">
      <c r="C87" s="59">
        <v>-0.33000001311302202</v>
      </c>
      <c r="D87" s="59">
        <v>0.569431486796526</v>
      </c>
      <c r="G87" s="25">
        <v>0.18005178644695899</v>
      </c>
      <c r="H87" s="25">
        <v>0.19300000399095901</v>
      </c>
      <c r="K87" s="59">
        <v>-3.5421166761585299E-2</v>
      </c>
      <c r="L87" s="59">
        <v>0.193000004212182</v>
      </c>
      <c r="O87" s="59">
        <v>-0.33000001379848498</v>
      </c>
      <c r="P87" s="59">
        <v>0.73032226722640303</v>
      </c>
      <c r="S87" s="59">
        <v>0.167435441757979</v>
      </c>
      <c r="T87" s="59">
        <v>0.19499999379433999</v>
      </c>
      <c r="U87" s="59"/>
      <c r="V87" s="59"/>
      <c r="W87" s="59">
        <v>-4.1889360033648699E-3</v>
      </c>
      <c r="X87" s="59">
        <v>0.194999997718832</v>
      </c>
      <c r="AA87" s="59">
        <v>0.12399999667391701</v>
      </c>
      <c r="AB87" s="59">
        <v>0.14659712149573001</v>
      </c>
      <c r="AE87" s="59">
        <v>0.15427857102317699</v>
      </c>
      <c r="AF87" s="59">
        <v>0.19279000287803399</v>
      </c>
      <c r="AI87" s="59">
        <v>5.5340121473624597E-2</v>
      </c>
      <c r="AJ87" s="59">
        <v>0.19279000140834701</v>
      </c>
      <c r="AM87" s="59">
        <v>-0.24000001036097199</v>
      </c>
      <c r="AN87" s="59">
        <v>0.62931887935555297</v>
      </c>
      <c r="AQ87" s="59">
        <v>0.17994400683009301</v>
      </c>
      <c r="AR87" s="59">
        <v>0.19300000333247899</v>
      </c>
      <c r="AS87" s="59"/>
      <c r="AU87" s="59">
        <v>-2.9291705109718499E-2</v>
      </c>
      <c r="AV87" s="59">
        <v>0.19300000478260801</v>
      </c>
      <c r="AY87" s="25">
        <v>4.5000000020209902E-2</v>
      </c>
      <c r="AZ87" s="25">
        <v>0.12846266027469699</v>
      </c>
      <c r="BA87" s="8"/>
      <c r="BB87" s="8"/>
      <c r="BC87" s="59">
        <v>0.17096709362048401</v>
      </c>
      <c r="BD87" s="59">
        <v>0.19499999323379399</v>
      </c>
      <c r="BE87" s="8"/>
      <c r="BF87" s="8"/>
      <c r="BG87" s="25">
        <v>8.2428388134383797E-3</v>
      </c>
      <c r="BH87" s="25">
        <v>0.18500000065285399</v>
      </c>
      <c r="BI87" s="8"/>
    </row>
    <row r="88" spans="3:61" ht="15" customHeight="1" x14ac:dyDescent="0.3">
      <c r="C88" s="59">
        <v>-0.32500001788139299</v>
      </c>
      <c r="D88" s="59">
        <v>0.56268560716242699</v>
      </c>
      <c r="G88" s="25">
        <v>0.184701337191989</v>
      </c>
      <c r="H88" s="25">
        <v>0.197999999263969</v>
      </c>
      <c r="K88" s="59">
        <v>-4.00707181720431E-2</v>
      </c>
      <c r="L88" s="59">
        <v>0.19800000015264699</v>
      </c>
      <c r="O88" s="59">
        <v>-0.325000018550331</v>
      </c>
      <c r="P88" s="59">
        <v>0.72171068338345001</v>
      </c>
      <c r="S88" s="59">
        <v>0.17112142557673099</v>
      </c>
      <c r="T88" s="59">
        <v>0.199999989313633</v>
      </c>
      <c r="U88" s="59"/>
      <c r="V88" s="59"/>
      <c r="W88" s="59">
        <v>-7.8749166603338198E-3</v>
      </c>
      <c r="X88" s="59">
        <v>0.199999993018324</v>
      </c>
      <c r="AA88" s="59">
        <v>0.12899999285866601</v>
      </c>
      <c r="AB88" s="59">
        <v>0.15233826193761801</v>
      </c>
      <c r="AE88" s="59">
        <v>0.15659901500552201</v>
      </c>
      <c r="AF88" s="59">
        <v>0.197789996862032</v>
      </c>
      <c r="AI88" s="59">
        <v>5.4753439997485803E-2</v>
      </c>
      <c r="AJ88" s="59">
        <v>0.197789996815807</v>
      </c>
      <c r="AM88" s="59">
        <v>-0.23500001432797499</v>
      </c>
      <c r="AN88" s="59">
        <v>0.61564256022444297</v>
      </c>
      <c r="AQ88" s="59">
        <v>0.18456122641591399</v>
      </c>
      <c r="AR88" s="59">
        <v>0.19799999968335699</v>
      </c>
      <c r="AS88" s="59"/>
      <c r="AU88" s="59">
        <v>-3.31554220666537E-2</v>
      </c>
      <c r="AV88" s="59">
        <v>0.197999999850477</v>
      </c>
      <c r="AY88" s="25">
        <v>5.0000000031384502E-2</v>
      </c>
      <c r="AZ88" s="25">
        <v>0.126604271966511</v>
      </c>
      <c r="BA88" s="8"/>
      <c r="BB88" s="8"/>
      <c r="BC88" s="59">
        <v>0.174058937361208</v>
      </c>
      <c r="BD88" s="59">
        <v>0.20000000298022699</v>
      </c>
      <c r="BE88" s="8"/>
      <c r="BF88" s="8"/>
      <c r="BG88" s="25">
        <v>6.1107013257598103E-3</v>
      </c>
      <c r="BH88" s="25">
        <v>0.18999999761861699</v>
      </c>
      <c r="BI88" s="8"/>
    </row>
    <row r="89" spans="3:61" ht="15" customHeight="1" x14ac:dyDescent="0.3">
      <c r="C89" s="59">
        <v>-0.31999999284744302</v>
      </c>
      <c r="D89" s="59">
        <v>0.55594372883952203</v>
      </c>
      <c r="G89" s="25">
        <v>0.18927799102999901</v>
      </c>
      <c r="H89" s="25">
        <v>0.203000010245832</v>
      </c>
      <c r="K89" s="59">
        <v>-4.4647370713776897E-2</v>
      </c>
      <c r="L89" s="59">
        <v>0.203000009060121</v>
      </c>
      <c r="O89" s="59">
        <v>-0.31999999350560199</v>
      </c>
      <c r="P89" s="59">
        <v>0.71310220305630301</v>
      </c>
      <c r="S89" s="59">
        <v>0.174587258427569</v>
      </c>
      <c r="T89" s="59">
        <v>0.20499999936921301</v>
      </c>
      <c r="U89" s="59"/>
      <c r="V89" s="59"/>
      <c r="W89" s="59">
        <v>-1.1502869138342101E-2</v>
      </c>
      <c r="X89" s="59">
        <v>0.20500000314293201</v>
      </c>
      <c r="AA89" s="59">
        <v>0.13400000302148901</v>
      </c>
      <c r="AB89" s="59">
        <v>0.15881634852947299</v>
      </c>
      <c r="AE89" s="59">
        <v>0.15882579542304501</v>
      </c>
      <c r="AF89" s="59">
        <v>0.20278999330971501</v>
      </c>
      <c r="AI89" s="59">
        <v>5.4184808468653999E-2</v>
      </c>
      <c r="AJ89" s="59">
        <v>0.20278999154108901</v>
      </c>
      <c r="AM89" s="59">
        <v>-0.23000000336757401</v>
      </c>
      <c r="AN89" s="59">
        <v>0.60207485550371098</v>
      </c>
      <c r="AQ89" s="59">
        <v>0.18893155878432999</v>
      </c>
      <c r="AR89" s="59">
        <v>0.20300001024677</v>
      </c>
      <c r="AS89" s="59"/>
      <c r="AU89" s="59">
        <v>-3.69429228203993E-2</v>
      </c>
      <c r="AV89" s="59">
        <v>0.20300000995262901</v>
      </c>
      <c r="AY89" s="25">
        <v>5.4999999728935198E-2</v>
      </c>
      <c r="AZ89" s="25">
        <v>0.12510050581478399</v>
      </c>
      <c r="BA89" s="8"/>
      <c r="BB89" s="8"/>
      <c r="BC89" s="59">
        <v>0.177060879867976</v>
      </c>
      <c r="BD89" s="59">
        <v>0.20499999848251901</v>
      </c>
      <c r="BE89" s="8"/>
      <c r="BF89" s="8"/>
      <c r="BG89" s="25">
        <v>4.3635528777448201E-3</v>
      </c>
      <c r="BH89" s="25">
        <v>0.194999993184163</v>
      </c>
      <c r="BI89" s="8"/>
    </row>
    <row r="90" spans="3:61" ht="15" customHeight="1" x14ac:dyDescent="0.3">
      <c r="C90" s="59">
        <v>-0.31499999761581399</v>
      </c>
      <c r="D90" s="59">
        <v>0.54920608188161901</v>
      </c>
      <c r="G90" s="25">
        <v>0.193789961883926</v>
      </c>
      <c r="H90" s="25">
        <v>0.20800000542184099</v>
      </c>
      <c r="K90" s="59">
        <v>-4.9159341669234302E-2</v>
      </c>
      <c r="L90" s="59">
        <v>0.208000004768606</v>
      </c>
      <c r="O90" s="59">
        <v>-0.314999998520896</v>
      </c>
      <c r="P90" s="59">
        <v>0.70449704494780196</v>
      </c>
      <c r="S90" s="59">
        <v>0.17832581078611201</v>
      </c>
      <c r="T90" s="59">
        <v>0.20999999375183301</v>
      </c>
      <c r="U90" s="59"/>
      <c r="V90" s="59"/>
      <c r="W90" s="59">
        <v>-1.50793050014297E-2</v>
      </c>
      <c r="X90" s="59">
        <v>0.20999999843581399</v>
      </c>
      <c r="AA90" s="59">
        <v>0.13899999840060701</v>
      </c>
      <c r="AB90" s="59">
        <v>0.16595702671812901</v>
      </c>
      <c r="AE90" s="59">
        <v>0.160966663688586</v>
      </c>
      <c r="AF90" s="59">
        <v>0.207790003250162</v>
      </c>
      <c r="AI90" s="59">
        <v>9.0600248783139298E-2</v>
      </c>
      <c r="AJ90" s="59">
        <v>0.20779000006790899</v>
      </c>
      <c r="AM90" s="59">
        <v>-0.22500000888966001</v>
      </c>
      <c r="AN90" s="59">
        <v>0.58862335911639896</v>
      </c>
      <c r="AQ90" s="59">
        <v>0.19316795368616399</v>
      </c>
      <c r="AR90" s="59">
        <v>0.20800000550390499</v>
      </c>
      <c r="AS90" s="59"/>
      <c r="AU90" s="59">
        <v>-4.0663577261692702E-2</v>
      </c>
      <c r="AV90" s="59">
        <v>0.208000004634774</v>
      </c>
      <c r="AY90" s="25">
        <v>5.9999998686469901E-2</v>
      </c>
      <c r="AZ90" s="25">
        <v>0.123964267883024</v>
      </c>
      <c r="BA90" s="8"/>
      <c r="BB90" s="8"/>
      <c r="BC90" s="59">
        <v>0.17989561384806699</v>
      </c>
      <c r="BD90" s="59">
        <v>0.20999999369713901</v>
      </c>
      <c r="BE90" s="8"/>
      <c r="BF90" s="8"/>
      <c r="BG90" s="25">
        <v>2.3585017556191998E-3</v>
      </c>
      <c r="BH90" s="25">
        <v>0.200000004980188</v>
      </c>
      <c r="BI90" s="8"/>
    </row>
    <row r="91" spans="3:61" ht="15" customHeight="1" x14ac:dyDescent="0.3">
      <c r="C91" s="59">
        <v>-0.31000000238418601</v>
      </c>
      <c r="D91" s="59">
        <v>0.54247278269677801</v>
      </c>
      <c r="G91" s="25">
        <v>0.19824421442451901</v>
      </c>
      <c r="H91" s="25">
        <v>0.21300000060544699</v>
      </c>
      <c r="K91" s="59">
        <v>-5.3613594206564502E-2</v>
      </c>
      <c r="L91" s="59">
        <v>0.21300000065712399</v>
      </c>
      <c r="O91" s="59">
        <v>-0.31000000331208599</v>
      </c>
      <c r="P91" s="59">
        <v>0.69589527823229003</v>
      </c>
      <c r="S91" s="59">
        <v>0.181856249781848</v>
      </c>
      <c r="T91" s="59">
        <v>0.21499998981805099</v>
      </c>
      <c r="U91" s="59"/>
      <c r="V91" s="59"/>
      <c r="W91" s="59">
        <v>-1.8609742345459701E-2</v>
      </c>
      <c r="X91" s="59">
        <v>0.214999993050421</v>
      </c>
      <c r="AA91" s="59">
        <v>0.14399999378512199</v>
      </c>
      <c r="AB91" s="59">
        <v>0.17367861103607601</v>
      </c>
      <c r="AE91" s="59">
        <v>0.16302522107417</v>
      </c>
      <c r="AF91" s="59">
        <v>0.212789998538428</v>
      </c>
      <c r="AI91" s="59">
        <v>9.6565633565832296E-2</v>
      </c>
      <c r="AJ91" s="59">
        <v>0.21278999589248901</v>
      </c>
      <c r="AM91" s="59">
        <v>-0.220000013638537</v>
      </c>
      <c r="AN91" s="59">
        <v>0.57529617772756003</v>
      </c>
      <c r="AQ91" s="59">
        <v>0.19729031944872399</v>
      </c>
      <c r="AR91" s="59">
        <v>0.21299999996381899</v>
      </c>
      <c r="AS91" s="59"/>
      <c r="AU91" s="59">
        <v>-4.4324650918783702E-2</v>
      </c>
      <c r="AV91" s="59">
        <v>0.21299999951930701</v>
      </c>
      <c r="AY91" s="25">
        <v>6.4999997663224895E-2</v>
      </c>
      <c r="AZ91" s="25">
        <v>0.123205726679096</v>
      </c>
      <c r="BA91" s="8"/>
      <c r="BB91" s="8"/>
      <c r="BC91" s="59">
        <v>0.182552916190548</v>
      </c>
      <c r="BD91" s="59">
        <v>0.215000003576338</v>
      </c>
      <c r="BE91" s="8"/>
      <c r="BF91" s="8"/>
      <c r="BG91" s="25">
        <v>5.38028996274551E-4</v>
      </c>
      <c r="BH91" s="25">
        <v>0.204999998334053</v>
      </c>
      <c r="BI91" s="8"/>
    </row>
    <row r="92" spans="3:61" ht="15" customHeight="1" x14ac:dyDescent="0.3">
      <c r="C92" s="59">
        <v>-0.30500000715255698</v>
      </c>
      <c r="D92" s="59">
        <v>0.53574399385733895</v>
      </c>
      <c r="G92" s="25">
        <v>0.202646667018091</v>
      </c>
      <c r="H92" s="25">
        <v>0.21799999593458999</v>
      </c>
      <c r="K92" s="59">
        <v>-5.8016046409683303E-2</v>
      </c>
      <c r="L92" s="59">
        <v>0.217999994754212</v>
      </c>
      <c r="O92" s="59">
        <v>-0.30500000814207801</v>
      </c>
      <c r="P92" s="59">
        <v>0.68729703071020798</v>
      </c>
      <c r="S92" s="59">
        <v>0.18534540030456401</v>
      </c>
      <c r="T92" s="59">
        <v>0.21999999952941601</v>
      </c>
      <c r="U92" s="59"/>
      <c r="V92" s="59"/>
      <c r="W92" s="59">
        <v>-2.20988941597915E-2</v>
      </c>
      <c r="X92" s="59">
        <v>0.22000000380488999</v>
      </c>
      <c r="AA92" s="59">
        <v>0.14900000392721699</v>
      </c>
      <c r="AB92" s="59">
        <v>0.18230690942630901</v>
      </c>
      <c r="AE92" s="59">
        <v>0.16501008745184201</v>
      </c>
      <c r="AF92" s="59">
        <v>0.217789992854032</v>
      </c>
      <c r="AI92" s="59">
        <v>0.10144605125987601</v>
      </c>
      <c r="AJ92" s="59">
        <v>0.217789992080511</v>
      </c>
      <c r="AM92" s="59">
        <v>-0.21500000364702701</v>
      </c>
      <c r="AN92" s="59">
        <v>0.56210211617759098</v>
      </c>
      <c r="AQ92" s="59">
        <v>0.20131438563961701</v>
      </c>
      <c r="AR92" s="59">
        <v>0.21799999475513601</v>
      </c>
      <c r="AS92" s="59"/>
      <c r="AU92" s="59">
        <v>-4.7925490367370899E-2</v>
      </c>
      <c r="AV92" s="59">
        <v>0.21799999523784799</v>
      </c>
      <c r="AY92" s="25">
        <v>7.0000000385477004E-2</v>
      </c>
      <c r="AZ92" s="25">
        <v>0.122831879605848</v>
      </c>
      <c r="BA92" s="8"/>
      <c r="BB92" s="8"/>
      <c r="BC92" s="59">
        <v>0.18507174864789</v>
      </c>
      <c r="BD92" s="59">
        <v>0.21999999958007699</v>
      </c>
      <c r="BE92" s="8"/>
      <c r="BF92" s="8"/>
      <c r="BG92" s="25">
        <v>-1.2498553064467701E-3</v>
      </c>
      <c r="BH92" s="25">
        <v>0.20999999540020101</v>
      </c>
      <c r="BI92" s="8"/>
    </row>
    <row r="93" spans="3:61" ht="15" customHeight="1" x14ac:dyDescent="0.3">
      <c r="C93" s="59">
        <v>-0.30000001192092901</v>
      </c>
      <c r="D93" s="59">
        <v>0.52901988792298005</v>
      </c>
      <c r="G93" s="25">
        <v>0.20700241090189</v>
      </c>
      <c r="H93" s="25">
        <v>0.22300000527511099</v>
      </c>
      <c r="K93" s="59">
        <v>-6.2371791332764E-2</v>
      </c>
      <c r="L93" s="59">
        <v>0.22300000525600999</v>
      </c>
      <c r="O93" s="59">
        <v>-0.300000013006328</v>
      </c>
      <c r="P93" s="59">
        <v>0.67870243612149195</v>
      </c>
      <c r="S93" s="59">
        <v>0.188797276453079</v>
      </c>
      <c r="T93" s="59">
        <v>0.224999995203359</v>
      </c>
      <c r="U93" s="59"/>
      <c r="V93" s="59"/>
      <c r="W93" s="59">
        <v>-2.5550769494394301E-2</v>
      </c>
      <c r="X93" s="59">
        <v>0.22499999837505599</v>
      </c>
      <c r="AA93" s="59">
        <v>0.15399999915852899</v>
      </c>
      <c r="AB93" s="59">
        <v>0.192204964541074</v>
      </c>
      <c r="AE93" s="59">
        <v>0.16693267537402501</v>
      </c>
      <c r="AF93" s="59">
        <v>0.22279000302456001</v>
      </c>
      <c r="AI93" s="59">
        <v>0.10571613781869101</v>
      </c>
      <c r="AJ93" s="59">
        <v>0.222790000374749</v>
      </c>
      <c r="AM93" s="59">
        <v>-0.21000000838487201</v>
      </c>
      <c r="AN93" s="59">
        <v>0.54905085006469001</v>
      </c>
      <c r="AQ93" s="59">
        <v>0.20525285125724099</v>
      </c>
      <c r="AR93" s="59">
        <v>0.223000005251307</v>
      </c>
      <c r="AS93" s="59"/>
      <c r="AU93" s="59">
        <v>-5.1429114396579503E-2</v>
      </c>
      <c r="AV93" s="59">
        <v>0.22300000534274</v>
      </c>
      <c r="AY93" s="25">
        <v>7.4999995602598499E-2</v>
      </c>
      <c r="AZ93" s="25">
        <v>0.12284623923410801</v>
      </c>
      <c r="BA93" s="8"/>
      <c r="BB93" s="8"/>
      <c r="BC93" s="59">
        <v>0.18747924052439799</v>
      </c>
      <c r="BD93" s="59">
        <v>0.22499999408726001</v>
      </c>
      <c r="BE93" s="8"/>
      <c r="BF93" s="8"/>
      <c r="BG93" s="25">
        <v>-3.0052801521885599E-3</v>
      </c>
      <c r="BH93" s="25">
        <v>0.21500000456976801</v>
      </c>
      <c r="BI93" s="8"/>
    </row>
    <row r="94" spans="3:61" ht="15" customHeight="1" x14ac:dyDescent="0.3">
      <c r="C94" s="59">
        <v>-0.29500001668930098</v>
      </c>
      <c r="D94" s="59">
        <v>0.52230064621076999</v>
      </c>
      <c r="G94" s="25">
        <v>0.21131581429976801</v>
      </c>
      <c r="H94" s="25">
        <v>0.228000000118285</v>
      </c>
      <c r="K94" s="59">
        <v>-6.6685195253120999E-2</v>
      </c>
      <c r="L94" s="59">
        <v>0.22800000074361801</v>
      </c>
      <c r="O94" s="59">
        <v>-0.29500001792163899</v>
      </c>
      <c r="P94" s="59">
        <v>0.67011163504603299</v>
      </c>
      <c r="S94" s="59">
        <v>0.19221537681904799</v>
      </c>
      <c r="T94" s="59">
        <v>0.22999998981661701</v>
      </c>
      <c r="U94" s="59"/>
      <c r="V94" s="59"/>
      <c r="W94" s="59">
        <v>-2.8968870818947098E-2</v>
      </c>
      <c r="X94" s="59">
        <v>0.22999999422743</v>
      </c>
      <c r="AA94" s="59">
        <v>0.15899999438950499</v>
      </c>
      <c r="AB94" s="59">
        <v>0.20318928986076701</v>
      </c>
      <c r="AE94" s="59">
        <v>0.16879962821356201</v>
      </c>
      <c r="AF94" s="59">
        <v>0.22778999909179301</v>
      </c>
      <c r="AI94" s="59">
        <v>0.109584534106342</v>
      </c>
      <c r="AJ94" s="59">
        <v>0.22778999696820601</v>
      </c>
      <c r="AM94" s="59">
        <v>-0.20500001311857799</v>
      </c>
      <c r="AN94" s="59">
        <v>0.53615276703674197</v>
      </c>
      <c r="AQ94" s="59">
        <v>0.2089170168268</v>
      </c>
      <c r="AR94" s="59">
        <v>0.22800000009889401</v>
      </c>
      <c r="AS94" s="59"/>
      <c r="AU94" s="59">
        <v>-5.48435905000033E-2</v>
      </c>
      <c r="AV94" s="59">
        <v>0.22800000110023999</v>
      </c>
      <c r="AY94" s="25">
        <v>7.9999998192542804E-2</v>
      </c>
      <c r="AZ94" s="25">
        <v>0.12324866990197</v>
      </c>
      <c r="BA94" s="8"/>
      <c r="BB94" s="8"/>
      <c r="BC94" s="59">
        <v>0.18979494321846699</v>
      </c>
      <c r="BD94" s="59">
        <v>0.23000000553326699</v>
      </c>
      <c r="BE94" s="8"/>
      <c r="BF94" s="8"/>
      <c r="BG94" s="25">
        <v>-3.9714724232656996E-3</v>
      </c>
      <c r="BH94" s="25">
        <v>0.22000000034207801</v>
      </c>
      <c r="BI94" s="8"/>
    </row>
    <row r="95" spans="3:61" ht="15" customHeight="1" x14ac:dyDescent="0.3">
      <c r="C95" s="59">
        <v>-0.29000002145767201</v>
      </c>
      <c r="D95" s="59">
        <v>0.515586458189215</v>
      </c>
      <c r="G95" s="25">
        <v>0.21559071275071001</v>
      </c>
      <c r="H95" s="25">
        <v>0.23299999583379999</v>
      </c>
      <c r="K95" s="59">
        <v>-7.0960093090019105E-2</v>
      </c>
      <c r="L95" s="59">
        <v>0.23299999574373201</v>
      </c>
      <c r="O95" s="59">
        <v>-0.29000002294518901</v>
      </c>
      <c r="P95" s="59">
        <v>0.66152477537030996</v>
      </c>
      <c r="S95" s="59">
        <v>0.195602751827711</v>
      </c>
      <c r="T95" s="59">
        <v>0.23500000047047201</v>
      </c>
      <c r="U95" s="59"/>
      <c r="V95" s="59"/>
      <c r="W95" s="59">
        <v>-3.23562454018285E-2</v>
      </c>
      <c r="X95" s="59">
        <v>0.23500000439775701</v>
      </c>
      <c r="AA95" s="59">
        <v>0.16400000449361299</v>
      </c>
      <c r="AB95" s="59">
        <v>0.21522434154812101</v>
      </c>
      <c r="AE95" s="59">
        <v>0.17061804949617301</v>
      </c>
      <c r="AF95" s="59">
        <v>0.232789993334509</v>
      </c>
      <c r="AI95" s="59">
        <v>0.113164673572134</v>
      </c>
      <c r="AJ95" s="59">
        <v>0.23278999012079299</v>
      </c>
      <c r="AM95" s="59">
        <v>-0.200000017673998</v>
      </c>
      <c r="AN95" s="59">
        <v>0.523419190341186</v>
      </c>
      <c r="AQ95" s="59">
        <v>0.21291268615249401</v>
      </c>
      <c r="AR95" s="59">
        <v>0.23299999578089001</v>
      </c>
      <c r="AS95" s="59"/>
      <c r="AU95" s="59">
        <v>-5.8180552788039901E-2</v>
      </c>
      <c r="AV95" s="59">
        <v>0.23299999656793999</v>
      </c>
      <c r="AY95" s="25">
        <v>8.5000001007660697E-2</v>
      </c>
      <c r="AZ95" s="25">
        <v>0.124035394704717</v>
      </c>
      <c r="BA95" s="8"/>
      <c r="BB95" s="8"/>
      <c r="BC95" s="59">
        <v>0.192033614947106</v>
      </c>
      <c r="BD95" s="59">
        <v>0.23500000071185001</v>
      </c>
      <c r="BE95" s="8"/>
      <c r="BF95" s="8"/>
      <c r="BG95" s="25">
        <v>-5.6296726785221201E-3</v>
      </c>
      <c r="BH95" s="25">
        <v>0.22500000114823299</v>
      </c>
      <c r="BI95" s="8"/>
    </row>
    <row r="96" spans="3:61" ht="15" customHeight="1" x14ac:dyDescent="0.3">
      <c r="C96" s="59">
        <v>-0.28499999642372098</v>
      </c>
      <c r="D96" s="59">
        <v>0.50887748481251305</v>
      </c>
      <c r="G96" s="25">
        <v>0.21983046602103601</v>
      </c>
      <c r="H96" s="25">
        <v>0.23800000654985801</v>
      </c>
      <c r="K96" s="59">
        <v>-7.5199846769554199E-2</v>
      </c>
      <c r="L96" s="59">
        <v>0.238000006338317</v>
      </c>
      <c r="O96" s="59">
        <v>-0.28499999818941402</v>
      </c>
      <c r="P96" s="59">
        <v>0.65294196129607496</v>
      </c>
      <c r="S96" s="59">
        <v>0.198962041322647</v>
      </c>
      <c r="T96" s="59">
        <v>0.23999999494556001</v>
      </c>
      <c r="U96" s="59"/>
      <c r="V96" s="59"/>
      <c r="W96" s="59">
        <v>-3.5715535366780099E-2</v>
      </c>
      <c r="X96" s="59">
        <v>0.23999999961750901</v>
      </c>
      <c r="AA96" s="59">
        <v>0.16899999975570801</v>
      </c>
      <c r="AB96" s="59">
        <v>0.22833481404793801</v>
      </c>
      <c r="AE96" s="59">
        <v>0.17239428350182701</v>
      </c>
      <c r="AF96" s="59">
        <v>0.23779000342908599</v>
      </c>
      <c r="AI96" s="59">
        <v>0.116526173141932</v>
      </c>
      <c r="AJ96" s="59">
        <v>0.237790003094007</v>
      </c>
      <c r="AM96" s="59">
        <v>-0.19500000778106399</v>
      </c>
      <c r="AN96" s="59">
        <v>0.51086222940213299</v>
      </c>
      <c r="AQ96" s="59">
        <v>0.21664992164636701</v>
      </c>
      <c r="AR96" s="59">
        <v>0.23800000604697799</v>
      </c>
      <c r="AS96" s="59"/>
      <c r="AU96" s="59">
        <v>-6.14494928717517E-2</v>
      </c>
      <c r="AV96" s="59">
        <v>0.23800000608907801</v>
      </c>
      <c r="AY96" s="25">
        <v>8.9999996296152907E-2</v>
      </c>
      <c r="AZ96" s="25">
        <v>0.12519916734545899</v>
      </c>
      <c r="BA96" s="8"/>
      <c r="BB96" s="8"/>
      <c r="BC96" s="59">
        <v>0.19420664933222201</v>
      </c>
      <c r="BD96" s="59">
        <v>0.239999994635577</v>
      </c>
      <c r="BE96" s="8"/>
      <c r="BF96" s="8"/>
      <c r="BG96" s="25">
        <v>-7.2907693295713796E-3</v>
      </c>
      <c r="BH96" s="25">
        <v>0.23000000024923301</v>
      </c>
      <c r="BI96" s="8"/>
    </row>
    <row r="97" spans="3:61" ht="15" customHeight="1" x14ac:dyDescent="0.3">
      <c r="C97" s="59">
        <v>-0.28000000119209301</v>
      </c>
      <c r="D97" s="59">
        <v>0.50217401537676998</v>
      </c>
      <c r="G97" s="25">
        <v>0.22403799634236499</v>
      </c>
      <c r="H97" s="25">
        <v>0.24300000154603399</v>
      </c>
      <c r="K97" s="59">
        <v>-7.9407377152174594E-2</v>
      </c>
      <c r="L97" s="59">
        <v>0.24300000184026199</v>
      </c>
      <c r="O97" s="59">
        <v>-0.28000000118056201</v>
      </c>
      <c r="P97" s="59">
        <v>0.64436345527510697</v>
      </c>
      <c r="S97" s="59">
        <v>0.20229560182481501</v>
      </c>
      <c r="T97" s="59">
        <v>0.24499999056623301</v>
      </c>
      <c r="U97" s="59"/>
      <c r="V97" s="59"/>
      <c r="W97" s="59">
        <v>-3.9049095527391997E-2</v>
      </c>
      <c r="X97" s="59">
        <v>0.24499999480109899</v>
      </c>
      <c r="AA97" s="59">
        <v>0.173999994988284</v>
      </c>
      <c r="AB97" s="59">
        <v>0.242402717926644</v>
      </c>
      <c r="AE97" s="59">
        <v>0.174133487091055</v>
      </c>
      <c r="AF97" s="59">
        <v>0.242789999627324</v>
      </c>
      <c r="AI97" s="59">
        <v>0.119715251144767</v>
      </c>
      <c r="AJ97" s="59">
        <v>0.242789998463324</v>
      </c>
      <c r="AM97" s="59">
        <v>-0.19000001239773001</v>
      </c>
      <c r="AN97" s="59">
        <v>0.49846770945401803</v>
      </c>
      <c r="AQ97" s="59">
        <v>0.22027752548846799</v>
      </c>
      <c r="AR97" s="59">
        <v>0.24300000073736</v>
      </c>
      <c r="AS97" s="59"/>
      <c r="AU97" s="59">
        <v>-6.46582386471488E-2</v>
      </c>
      <c r="AV97" s="59">
        <v>0.24300000183703099</v>
      </c>
      <c r="AY97" s="25">
        <v>9.4999999109366295E-2</v>
      </c>
      <c r="AZ97" s="25">
        <v>0.126729604272286</v>
      </c>
      <c r="BA97" s="8"/>
      <c r="BB97" s="8"/>
      <c r="BC97" s="59">
        <v>0.19632305983718601</v>
      </c>
      <c r="BD97" s="59">
        <v>0.24500000487287699</v>
      </c>
      <c r="BE97" s="8"/>
      <c r="BF97" s="8"/>
      <c r="BG97" s="25">
        <v>-8.9209776370000396E-3</v>
      </c>
      <c r="BH97" s="25">
        <v>0.235000000026547</v>
      </c>
      <c r="BI97" s="8"/>
    </row>
    <row r="98" spans="3:61" ht="15" customHeight="1" x14ac:dyDescent="0.3">
      <c r="C98" s="59">
        <v>-0.27500000596046398</v>
      </c>
      <c r="D98" s="59">
        <v>0.49547623335333302</v>
      </c>
      <c r="G98" s="25">
        <v>0.224887046132693</v>
      </c>
      <c r="H98" s="25">
        <v>0.24799999594612401</v>
      </c>
      <c r="K98" s="59">
        <v>-8.3585304156623505E-2</v>
      </c>
      <c r="L98" s="59">
        <v>0.24799999627993399</v>
      </c>
      <c r="O98" s="59">
        <v>-0.27500000691878801</v>
      </c>
      <c r="P98" s="59">
        <v>0.63578938682951402</v>
      </c>
      <c r="S98" s="59">
        <v>0.205605517130759</v>
      </c>
      <c r="T98" s="59">
        <v>0.25000000050237298</v>
      </c>
      <c r="U98" s="59"/>
      <c r="V98" s="59"/>
      <c r="W98" s="59">
        <v>-4.2359011225858202E-2</v>
      </c>
      <c r="X98" s="59">
        <v>0.25000000491222901</v>
      </c>
      <c r="AA98" s="59">
        <v>0.17900000512202099</v>
      </c>
      <c r="AB98" s="59">
        <v>0.25727684655489702</v>
      </c>
      <c r="AE98" s="59">
        <v>0.17583993711413001</v>
      </c>
      <c r="AF98" s="59">
        <v>0.24778999391253601</v>
      </c>
      <c r="AI98" s="59">
        <v>0.122764427440267</v>
      </c>
      <c r="AJ98" s="59">
        <v>0.24778999071438099</v>
      </c>
      <c r="AM98" s="59">
        <v>-0.18500001728163801</v>
      </c>
      <c r="AN98" s="59">
        <v>0.48622730069092202</v>
      </c>
      <c r="AQ98" s="59">
        <v>0.223969843653229</v>
      </c>
      <c r="AR98" s="59">
        <v>0.247999997110677</v>
      </c>
      <c r="AS98" s="59"/>
      <c r="AU98" s="59">
        <v>-6.7813367691452797E-2</v>
      </c>
      <c r="AV98" s="59">
        <v>0.24799999645338999</v>
      </c>
      <c r="AY98" s="25">
        <v>9.9999994178615104E-2</v>
      </c>
      <c r="AZ98" s="25">
        <v>0.12861361219137599</v>
      </c>
      <c r="BA98" s="8"/>
      <c r="BB98" s="8"/>
      <c r="BC98" s="59">
        <v>0.19839007096722799</v>
      </c>
      <c r="BD98" s="59">
        <v>0.25000000057662503</v>
      </c>
      <c r="BE98" s="8"/>
      <c r="BF98" s="8"/>
      <c r="BG98" s="25">
        <v>-1.0570707097947701E-2</v>
      </c>
      <c r="BH98" s="25">
        <v>0.24000000042803499</v>
      </c>
      <c r="BI98" s="8"/>
    </row>
    <row r="99" spans="3:61" ht="15" customHeight="1" x14ac:dyDescent="0.3">
      <c r="C99" s="59">
        <v>-0.270000010728836</v>
      </c>
      <c r="D99" s="59">
        <v>0.48878437171698302</v>
      </c>
      <c r="G99" s="25">
        <v>0.23236656790675</v>
      </c>
      <c r="H99" s="25">
        <v>0.25299999223837499</v>
      </c>
      <c r="K99" s="59">
        <v>-8.7735947255502905E-2</v>
      </c>
      <c r="L99" s="59">
        <v>0.25299999175091697</v>
      </c>
      <c r="O99" s="59">
        <v>-0.270000012538749</v>
      </c>
      <c r="P99" s="59">
        <v>0.62721993283337296</v>
      </c>
      <c r="S99" s="59">
        <v>0.20879637508569801</v>
      </c>
      <c r="T99" s="59">
        <v>0.25499999645194599</v>
      </c>
      <c r="U99" s="59"/>
      <c r="V99" s="59"/>
      <c r="W99" s="59">
        <v>-4.5647108026273003E-2</v>
      </c>
      <c r="X99" s="59">
        <v>0.25500000017431801</v>
      </c>
      <c r="AA99" s="59">
        <v>0.18400000035459699</v>
      </c>
      <c r="AB99" s="59">
        <v>0.27282528722879001</v>
      </c>
      <c r="AE99" s="59">
        <v>0.177517215103417</v>
      </c>
      <c r="AF99" s="59">
        <v>0.25279000493237003</v>
      </c>
      <c r="AI99" s="59">
        <v>0.125697557631713</v>
      </c>
      <c r="AJ99" s="59">
        <v>0.25279000311916899</v>
      </c>
      <c r="AM99" s="59">
        <v>-0.180000007280711</v>
      </c>
      <c r="AN99" s="59">
        <v>0.47415290210927702</v>
      </c>
      <c r="AQ99" s="59">
        <v>0.22755792737904701</v>
      </c>
      <c r="AR99" s="59">
        <v>0.25299999117833599</v>
      </c>
      <c r="AS99" s="59"/>
      <c r="AU99" s="59">
        <v>-7.0622730972980802E-2</v>
      </c>
      <c r="AV99" s="59">
        <v>0.25299999052458499</v>
      </c>
      <c r="AY99" s="25">
        <v>0.104999996757575</v>
      </c>
      <c r="AZ99" s="25">
        <v>0.13083592354781101</v>
      </c>
      <c r="BA99" s="8"/>
      <c r="BB99" s="8"/>
      <c r="BC99" s="59">
        <v>0.20041363356903799</v>
      </c>
      <c r="BD99" s="59">
        <v>0.25499999524674399</v>
      </c>
      <c r="BE99" s="8"/>
      <c r="BF99" s="8"/>
      <c r="BG99" s="25">
        <v>-1.27607876599961E-2</v>
      </c>
      <c r="BH99" s="25">
        <v>0.24500000002625499</v>
      </c>
      <c r="BI99" s="8"/>
    </row>
    <row r="100" spans="3:61" ht="15" customHeight="1" x14ac:dyDescent="0.3">
      <c r="C100" s="59">
        <v>-0.26500001549720797</v>
      </c>
      <c r="D100" s="59">
        <v>0.48209867691979802</v>
      </c>
      <c r="G100" s="25">
        <v>0.23649199636571999</v>
      </c>
      <c r="H100" s="25">
        <v>0.25799998677796698</v>
      </c>
      <c r="K100" s="59">
        <v>-9.1861376564811498E-2</v>
      </c>
      <c r="L100" s="59">
        <v>0.25799998641016397</v>
      </c>
      <c r="O100" s="59">
        <v>-0.26500001547019197</v>
      </c>
      <c r="P100" s="59">
        <v>0.618655280648578</v>
      </c>
      <c r="S100" s="59">
        <v>0.21216155052239299</v>
      </c>
      <c r="T100" s="59">
        <v>0.25999999098200199</v>
      </c>
      <c r="U100" s="59"/>
      <c r="V100" s="59"/>
      <c r="W100" s="59">
        <v>-4.8915044527566703E-2</v>
      </c>
      <c r="X100" s="59">
        <v>0.25999999543737401</v>
      </c>
      <c r="AA100" s="59">
        <v>0.18899999558743699</v>
      </c>
      <c r="AB100" s="59">
        <v>0.288939238139098</v>
      </c>
      <c r="AE100" s="59">
        <v>0.179168334366373</v>
      </c>
      <c r="AF100" s="59">
        <v>0.25778999971333</v>
      </c>
      <c r="AI100" s="59">
        <v>0.12853269015584901</v>
      </c>
      <c r="AJ100" s="59">
        <v>0.25778999811710801</v>
      </c>
      <c r="AM100" s="59">
        <v>-0.175000011927154</v>
      </c>
      <c r="AN100" s="59">
        <v>0.462257596188</v>
      </c>
      <c r="AQ100" s="59">
        <v>0.231102731263755</v>
      </c>
      <c r="AR100" s="59">
        <v>0.25799998640830002</v>
      </c>
      <c r="AS100" s="59"/>
      <c r="AU100" s="59">
        <v>-7.3984201488355703E-2</v>
      </c>
      <c r="AV100" s="59">
        <v>0.25799998682517</v>
      </c>
      <c r="AY100" s="25">
        <v>0.109999999599155</v>
      </c>
      <c r="AZ100" s="25">
        <v>0.13337962713657101</v>
      </c>
      <c r="BA100" s="8"/>
      <c r="BB100" s="8"/>
      <c r="BC100" s="59">
        <v>0.20239794435355599</v>
      </c>
      <c r="BD100" s="59">
        <v>0.25999999047037498</v>
      </c>
      <c r="BE100" s="8"/>
      <c r="BF100" s="8"/>
      <c r="BG100" s="25">
        <v>-1.4346363425373199E-2</v>
      </c>
      <c r="BH100" s="25">
        <v>0.25000000002202599</v>
      </c>
      <c r="BI100" s="8"/>
    </row>
    <row r="101" spans="3:61" ht="15" customHeight="1" x14ac:dyDescent="0.3">
      <c r="C101" s="59">
        <v>-0.260000020265579</v>
      </c>
      <c r="D101" s="59">
        <v>0.475419409171499</v>
      </c>
      <c r="G101" s="25">
        <v>0.24059408986849901</v>
      </c>
      <c r="H101" s="25">
        <v>0.26300001254279598</v>
      </c>
      <c r="K101" s="59">
        <v>-9.5963469596342305E-2</v>
      </c>
      <c r="L101" s="59">
        <v>0.26300001144412</v>
      </c>
      <c r="O101" s="59">
        <v>-0.26000002020815199</v>
      </c>
      <c r="P101" s="59">
        <v>0.61009564039660702</v>
      </c>
      <c r="S101" s="59">
        <v>0.215410803843994</v>
      </c>
      <c r="T101" s="59">
        <v>0.26499998678234998</v>
      </c>
      <c r="U101" s="59"/>
      <c r="V101" s="59"/>
      <c r="W101" s="59">
        <v>-5.2164296808059597E-2</v>
      </c>
      <c r="X101" s="59">
        <v>0.26499998995867202</v>
      </c>
      <c r="AA101" s="59">
        <v>0.194000005720909</v>
      </c>
      <c r="AB101" s="59">
        <v>0.30552928554438002</v>
      </c>
      <c r="AE101" s="59">
        <v>0.180795883051768</v>
      </c>
      <c r="AF101" s="59">
        <v>0.26278999493182698</v>
      </c>
      <c r="AI101" s="59">
        <v>0.13128389769472301</v>
      </c>
      <c r="AJ101" s="59">
        <v>0.26278999340803899</v>
      </c>
      <c r="AM101" s="59">
        <v>-0.17000001660719899</v>
      </c>
      <c r="AN101" s="59">
        <v>0.45054663738725897</v>
      </c>
      <c r="AQ101" s="59">
        <v>0.23463052052486</v>
      </c>
      <c r="AR101" s="59">
        <v>0.26300001144894802</v>
      </c>
      <c r="AS101" s="59"/>
      <c r="AU101" s="59">
        <v>-7.7008759156874301E-2</v>
      </c>
      <c r="AV101" s="59">
        <v>0.26300001260476502</v>
      </c>
      <c r="AY101" s="25">
        <v>0.114999994888864</v>
      </c>
      <c r="AZ101" s="25">
        <v>0.136226715864043</v>
      </c>
      <c r="BA101" s="8"/>
      <c r="BB101" s="8"/>
      <c r="BC101" s="59">
        <v>0.20434760303460001</v>
      </c>
      <c r="BD101" s="59">
        <v>0.26499998637677202</v>
      </c>
      <c r="BE101" s="8"/>
      <c r="BF101" s="8"/>
      <c r="BG101" s="25"/>
      <c r="BH101" s="25"/>
      <c r="BI101" s="8"/>
    </row>
    <row r="102" spans="3:61" ht="15" customHeight="1" x14ac:dyDescent="0.3">
      <c r="C102" s="59">
        <v>-0.25499999523162797</v>
      </c>
      <c r="D102" s="59">
        <v>0.46874680353610199</v>
      </c>
      <c r="G102" s="25">
        <v>0.24467446597498901</v>
      </c>
      <c r="H102" s="25">
        <v>0.26800000789936101</v>
      </c>
      <c r="K102" s="59">
        <v>-0.10004384587581699</v>
      </c>
      <c r="L102" s="59">
        <v>0.26800000701763499</v>
      </c>
      <c r="O102" s="59">
        <v>-0.25499999503961701</v>
      </c>
      <c r="P102" s="59">
        <v>0.60154117165166099</v>
      </c>
      <c r="S102" s="59">
        <v>0.21864270199546099</v>
      </c>
      <c r="T102" s="59">
        <v>0.26999998186438401</v>
      </c>
      <c r="U102" s="59"/>
      <c r="V102" s="59"/>
      <c r="W102" s="59">
        <v>-5.5396195754021799E-2</v>
      </c>
      <c r="X102" s="59">
        <v>0.26999998561410699</v>
      </c>
      <c r="AA102" s="59">
        <v>0.199000000953485</v>
      </c>
      <c r="AB102" s="59">
        <v>0.322521877608343</v>
      </c>
      <c r="AE102" s="59">
        <v>0.18240208293677301</v>
      </c>
      <c r="AF102" s="59">
        <v>0.26778998977186003</v>
      </c>
      <c r="AI102" s="59">
        <v>0.13396236224941299</v>
      </c>
      <c r="AJ102" s="59">
        <v>0.26778998915576102</v>
      </c>
      <c r="AM102" s="59">
        <v>-0.16500000644434001</v>
      </c>
      <c r="AN102" s="59">
        <v>0.43895740504836001</v>
      </c>
      <c r="AQ102" s="59">
        <v>0.23811552536849201</v>
      </c>
      <c r="AR102" s="59">
        <v>0.26800000780486999</v>
      </c>
      <c r="AS102" s="59"/>
      <c r="AU102" s="59">
        <v>-7.9997620279854104E-2</v>
      </c>
      <c r="AV102" s="59">
        <v>0.26800000704183302</v>
      </c>
      <c r="AY102" s="25">
        <v>0.11999999767104599</v>
      </c>
      <c r="AZ102" s="25">
        <v>0.139358604824146</v>
      </c>
      <c r="BA102" s="8"/>
      <c r="BB102" s="8"/>
      <c r="BC102" s="59">
        <v>0.206201570519012</v>
      </c>
      <c r="BD102" s="59">
        <v>0.27000001005107499</v>
      </c>
      <c r="BE102" s="8"/>
      <c r="BF102" s="8"/>
      <c r="BG102" s="25"/>
      <c r="BH102" s="25"/>
      <c r="BI102" s="8"/>
    </row>
    <row r="103" spans="3:61" ht="15" customHeight="1" x14ac:dyDescent="0.3">
      <c r="C103" s="59">
        <v>-0.25</v>
      </c>
      <c r="D103" s="59">
        <v>0.46208122978530902</v>
      </c>
      <c r="G103" s="25">
        <v>0.24873465408099499</v>
      </c>
      <c r="H103" s="25">
        <v>0.27300000190888601</v>
      </c>
      <c r="K103" s="59">
        <v>-0.10410403453482001</v>
      </c>
      <c r="L103" s="59">
        <v>0.27300000190739698</v>
      </c>
      <c r="O103" s="59">
        <v>-0.25000000060349498</v>
      </c>
      <c r="P103" s="59">
        <v>0.59299220418361898</v>
      </c>
      <c r="S103" s="59">
        <v>0.22185846548553401</v>
      </c>
      <c r="T103" s="59">
        <v>0.27500000674351299</v>
      </c>
      <c r="U103" s="59"/>
      <c r="V103" s="59"/>
      <c r="W103" s="59">
        <v>-5.8611959089487797E-2</v>
      </c>
      <c r="X103" s="59">
        <v>0.275000010703632</v>
      </c>
      <c r="AA103" s="59">
        <v>0.20399999618579601</v>
      </c>
      <c r="AB103" s="59">
        <v>0.339856680311453</v>
      </c>
      <c r="AE103" s="59">
        <v>0.18398886192192501</v>
      </c>
      <c r="AF103" s="59">
        <v>0.27278998516882402</v>
      </c>
      <c r="AI103" s="59">
        <v>0.13657713576766001</v>
      </c>
      <c r="AJ103" s="59">
        <v>0.27278998235914698</v>
      </c>
      <c r="AM103" s="59">
        <v>-0.16000001108977699</v>
      </c>
      <c r="AN103" s="59">
        <v>0.427481847367292</v>
      </c>
      <c r="AQ103" s="59">
        <v>0.241556180676676</v>
      </c>
      <c r="AR103" s="59">
        <v>0.27300000259010399</v>
      </c>
      <c r="AS103" s="59"/>
      <c r="AU103" s="59">
        <v>-8.2874582627186097E-2</v>
      </c>
      <c r="AV103" s="59">
        <v>0.27300000191187002</v>
      </c>
      <c r="AY103" s="25">
        <v>0.125000000307736</v>
      </c>
      <c r="AZ103" s="25">
        <v>0.14275654695116499</v>
      </c>
      <c r="BA103" s="8"/>
      <c r="BB103" s="8"/>
      <c r="BC103" s="59">
        <v>0.20813283553127601</v>
      </c>
      <c r="BD103" s="59">
        <v>0.27500000616172998</v>
      </c>
      <c r="BE103" s="8"/>
      <c r="BF103" s="8"/>
      <c r="BG103" s="25"/>
      <c r="BH103" s="25"/>
      <c r="BI103" s="8"/>
    </row>
    <row r="104" spans="3:61" ht="15" customHeight="1" x14ac:dyDescent="0.3">
      <c r="C104" s="59">
        <v>-0.245000004768372</v>
      </c>
      <c r="D104" s="59">
        <v>0.45542295459676402</v>
      </c>
      <c r="G104" s="25">
        <v>0.25277601924252402</v>
      </c>
      <c r="H104" s="25">
        <v>0.277999998277079</v>
      </c>
      <c r="K104" s="59">
        <v>-0.10814539911106</v>
      </c>
      <c r="L104" s="59">
        <v>0.27799999778997198</v>
      </c>
      <c r="O104" s="59">
        <v>-0.24500000673587</v>
      </c>
      <c r="P104" s="59">
        <v>0.58444892546774896</v>
      </c>
      <c r="S104" s="59">
        <v>0.22505914198438401</v>
      </c>
      <c r="T104" s="59">
        <v>0.28000000192727298</v>
      </c>
      <c r="U104" s="59"/>
      <c r="V104" s="59"/>
      <c r="W104" s="59">
        <v>-6.18126349128576E-2</v>
      </c>
      <c r="X104" s="59">
        <v>0.28000000617165899</v>
      </c>
      <c r="AA104" s="59">
        <v>0.208999991418371</v>
      </c>
      <c r="AB104" s="59">
        <v>0.35748391456876499</v>
      </c>
      <c r="AE104" s="59">
        <v>0.18555791208387101</v>
      </c>
      <c r="AF104" s="59">
        <v>0.27779001040937701</v>
      </c>
      <c r="AI104" s="59">
        <v>0.13913567956628001</v>
      </c>
      <c r="AJ104" s="59">
        <v>0.27779000864630798</v>
      </c>
      <c r="AM104" s="59">
        <v>-0.15500001612004399</v>
      </c>
      <c r="AN104" s="59">
        <v>0.41612932988937701</v>
      </c>
      <c r="AQ104" s="59">
        <v>0.2449375611871</v>
      </c>
      <c r="AR104" s="59">
        <v>0.277999997824246</v>
      </c>
      <c r="AS104" s="59"/>
      <c r="AU104" s="59">
        <v>-8.5857252863345501E-2</v>
      </c>
      <c r="AV104" s="59">
        <v>0.27799999714429502</v>
      </c>
      <c r="AY104" s="25">
        <v>0.129999995411261</v>
      </c>
      <c r="AZ104" s="25">
        <v>0.146402013986629</v>
      </c>
      <c r="BA104" s="8"/>
      <c r="BB104" s="8"/>
      <c r="BC104" s="59">
        <v>0.20997662918245399</v>
      </c>
      <c r="BD104" s="59">
        <v>0.28000000168525802</v>
      </c>
      <c r="BE104" s="8"/>
      <c r="BF104" s="8"/>
      <c r="BG104" s="25"/>
      <c r="BH104" s="25"/>
      <c r="BI104" s="8"/>
    </row>
    <row r="105" spans="3:61" ht="15" customHeight="1" x14ac:dyDescent="0.3">
      <c r="C105" s="59">
        <v>-0.240000009536743</v>
      </c>
      <c r="D105" s="59">
        <v>0.44877230435853899</v>
      </c>
      <c r="G105" s="25">
        <v>0.256799795142297</v>
      </c>
      <c r="H105" s="25">
        <v>0.28299999290663902</v>
      </c>
      <c r="K105" s="59">
        <v>-0.112169175853275</v>
      </c>
      <c r="L105" s="59">
        <v>0.28299999284532201</v>
      </c>
      <c r="O105" s="59">
        <v>-0.24000000995346599</v>
      </c>
      <c r="P105" s="59">
        <v>0.57591158268035603</v>
      </c>
      <c r="S105" s="59">
        <v>0.228245737025568</v>
      </c>
      <c r="T105" s="59">
        <v>0.28499999742391602</v>
      </c>
      <c r="U105" s="59"/>
      <c r="V105" s="59"/>
      <c r="W105" s="59">
        <v>-6.4999230339047295E-2</v>
      </c>
      <c r="X105" s="59">
        <v>0.285000001415392</v>
      </c>
      <c r="AA105" s="59">
        <v>0.21400000155210799</v>
      </c>
      <c r="AB105" s="59">
        <v>0.37536243799720798</v>
      </c>
      <c r="AE105" s="59">
        <v>0.18711069289792001</v>
      </c>
      <c r="AF105" s="59">
        <v>0.282790006153538</v>
      </c>
      <c r="AI105" s="59">
        <v>0.14164415989783699</v>
      </c>
      <c r="AJ105" s="59">
        <v>0.28279000170159801</v>
      </c>
      <c r="AM105" s="59">
        <v>-0.150000005905251</v>
      </c>
      <c r="AN105" s="59">
        <v>0.404910168080377</v>
      </c>
      <c r="AQ105" s="59">
        <v>0.24825522307178499</v>
      </c>
      <c r="AR105" s="59">
        <v>0.28299999314595298</v>
      </c>
      <c r="AS105" s="59"/>
      <c r="AU105" s="59">
        <v>-8.8750707746898694E-2</v>
      </c>
      <c r="AV105" s="59">
        <v>0.28299999237198797</v>
      </c>
      <c r="AY105" s="25">
        <v>0.13499999077354299</v>
      </c>
      <c r="AZ105" s="25">
        <v>0.15039667526831901</v>
      </c>
      <c r="BA105" s="8"/>
      <c r="BB105" s="8"/>
      <c r="BC105" s="59">
        <v>0.21179195889807401</v>
      </c>
      <c r="BD105" s="59">
        <v>0.28499999744439197</v>
      </c>
      <c r="BE105" s="8"/>
      <c r="BF105" s="8"/>
      <c r="BG105" s="25"/>
      <c r="BH105" s="25"/>
      <c r="BI105" s="8"/>
    </row>
    <row r="106" spans="3:61" ht="15" customHeight="1" x14ac:dyDescent="0.3">
      <c r="C106" s="59">
        <v>-0.235000014305115</v>
      </c>
      <c r="D106" s="59">
        <v>0.44212962158883201</v>
      </c>
      <c r="G106" s="25">
        <v>0.26080711058301598</v>
      </c>
      <c r="H106" s="25">
        <v>0.28799998760196899</v>
      </c>
      <c r="K106" s="59">
        <v>-0.11617649116175301</v>
      </c>
      <c r="L106" s="59">
        <v>0.28799998799679899</v>
      </c>
      <c r="O106" s="59">
        <v>-0.235000015147174</v>
      </c>
      <c r="P106" s="59">
        <v>0.56738045235164702</v>
      </c>
      <c r="S106" s="59">
        <v>0.23141915668889501</v>
      </c>
      <c r="T106" s="59">
        <v>0.29000000311627799</v>
      </c>
      <c r="U106" s="59"/>
      <c r="V106" s="59"/>
      <c r="W106" s="59">
        <v>-6.8172642642971404E-2</v>
      </c>
      <c r="X106" s="59">
        <v>0.28999999565324203</v>
      </c>
      <c r="AA106" s="59">
        <v>0.21899999678468399</v>
      </c>
      <c r="AB106" s="59">
        <v>0.39345789750444299</v>
      </c>
      <c r="AE106" s="59">
        <v>0.188648518978101</v>
      </c>
      <c r="AF106" s="59">
        <v>0.28779000055359899</v>
      </c>
      <c r="AI106" s="59">
        <v>0.144107819771845</v>
      </c>
      <c r="AJ106" s="59">
        <v>0.287789998664019</v>
      </c>
      <c r="AM106" s="59">
        <v>-0.14500001050113401</v>
      </c>
      <c r="AN106" s="59">
        <v>0.39383582516426402</v>
      </c>
      <c r="AQ106" s="59">
        <v>0.25154149114186097</v>
      </c>
      <c r="AR106" s="59">
        <v>0.287999987620913</v>
      </c>
      <c r="AS106" s="59"/>
      <c r="AU106" s="59">
        <v>-9.1646455225235096E-2</v>
      </c>
      <c r="AV106" s="59">
        <v>0.28799998791338299</v>
      </c>
      <c r="AY106" s="25">
        <v>0.14000000064590501</v>
      </c>
      <c r="AZ106" s="25">
        <v>0.15499797447937599</v>
      </c>
      <c r="BA106" s="8"/>
      <c r="BB106" s="8"/>
      <c r="BC106" s="59">
        <v>0.213581424989427</v>
      </c>
      <c r="BD106" s="59">
        <v>0.289999991655357</v>
      </c>
      <c r="BE106" s="8"/>
      <c r="BF106" s="8"/>
      <c r="BG106" s="25"/>
      <c r="BH106" s="25"/>
      <c r="BI106" s="8"/>
    </row>
    <row r="107" spans="3:61" ht="15" customHeight="1" x14ac:dyDescent="0.3">
      <c r="C107" s="59">
        <v>-0.230000004172325</v>
      </c>
      <c r="D107" s="59">
        <v>0.435495251887209</v>
      </c>
      <c r="G107" s="25">
        <v>0.264799017654689</v>
      </c>
      <c r="H107" s="25">
        <v>0.29300001373634199</v>
      </c>
      <c r="K107" s="59">
        <v>-0.120168398055835</v>
      </c>
      <c r="L107" s="59">
        <v>0.29300001385443097</v>
      </c>
      <c r="O107" s="59">
        <v>-0.23000000474910001</v>
      </c>
      <c r="P107" s="59">
        <v>0.55885578888542298</v>
      </c>
      <c r="S107" s="59">
        <v>0.234580200945297</v>
      </c>
      <c r="T107" s="59">
        <v>0.29499998800245603</v>
      </c>
      <c r="U107" s="59"/>
      <c r="V107" s="59"/>
      <c r="W107" s="59">
        <v>-7.1333692598534407E-2</v>
      </c>
      <c r="X107" s="59">
        <v>0.29499999183389702</v>
      </c>
      <c r="AA107" s="59">
        <v>0.22399999201726001</v>
      </c>
      <c r="AB107" s="59">
        <v>0.411741737942871</v>
      </c>
      <c r="AE107" s="59">
        <v>0.190172548910502</v>
      </c>
      <c r="AF107" s="59">
        <v>0.29278999538268902</v>
      </c>
      <c r="AI107" s="59">
        <v>0.14653110241676301</v>
      </c>
      <c r="AJ107" s="59">
        <v>0.29278999481833201</v>
      </c>
      <c r="AM107" s="59">
        <v>-0.140000015507738</v>
      </c>
      <c r="AN107" s="59">
        <v>0.38291883567191098</v>
      </c>
      <c r="AQ107" s="59">
        <v>0.25477959438893899</v>
      </c>
      <c r="AR107" s="59">
        <v>0.29300001310822299</v>
      </c>
      <c r="AS107" s="59"/>
      <c r="AU107" s="59">
        <v>-9.4503048282858701E-2</v>
      </c>
      <c r="AV107" s="59">
        <v>0.29300001264118503</v>
      </c>
      <c r="AY107" s="25">
        <v>0.14499999594407301</v>
      </c>
      <c r="AZ107" s="25">
        <v>0.160166151842869</v>
      </c>
      <c r="BA107" s="8"/>
      <c r="BB107" s="8"/>
      <c r="BC107" s="59">
        <v>0.215347415831914</v>
      </c>
      <c r="BD107" s="59">
        <v>0.29499998709255998</v>
      </c>
      <c r="BE107" s="8"/>
      <c r="BF107" s="8"/>
      <c r="BG107" s="25"/>
      <c r="BH107" s="25"/>
      <c r="BI107" s="8"/>
    </row>
    <row r="108" spans="3:61" ht="15" customHeight="1" x14ac:dyDescent="0.3">
      <c r="C108" s="59">
        <v>-0.22500000894069699</v>
      </c>
      <c r="D108" s="59">
        <v>0.42886962115796301</v>
      </c>
      <c r="G108" s="25">
        <v>0.26828190066748903</v>
      </c>
      <c r="H108" s="25">
        <v>0.298000009081902</v>
      </c>
      <c r="K108" s="59">
        <v>-0.124145787647744</v>
      </c>
      <c r="L108" s="59">
        <v>0.29800000839164098</v>
      </c>
      <c r="O108" s="59">
        <v>-0.22500001058356101</v>
      </c>
      <c r="P108" s="59">
        <v>0.55033794828590499</v>
      </c>
      <c r="S108" s="59">
        <v>0.23772964036387501</v>
      </c>
      <c r="T108" s="59">
        <v>0.29999998251226501</v>
      </c>
      <c r="U108" s="59"/>
      <c r="V108" s="59"/>
      <c r="W108" s="59">
        <v>-7.4483134106279006E-2</v>
      </c>
      <c r="X108" s="59">
        <v>0.29999998706435399</v>
      </c>
      <c r="AA108" s="59">
        <v>0.229000002150792</v>
      </c>
      <c r="AB108" s="59">
        <v>0.430190968267261</v>
      </c>
      <c r="AE108" s="59">
        <v>0.19168381594922199</v>
      </c>
      <c r="AF108" s="59">
        <v>0.297789990902323</v>
      </c>
      <c r="AI108" s="59">
        <v>0.14891782373687801</v>
      </c>
      <c r="AJ108" s="59">
        <v>0.29778998828604097</v>
      </c>
      <c r="AM108" s="59">
        <v>-0.13500000531403</v>
      </c>
      <c r="AN108" s="59">
        <v>0.37217301035132999</v>
      </c>
      <c r="AQ108" s="59">
        <v>0.25794706841711101</v>
      </c>
      <c r="AR108" s="59">
        <v>0.29800000787286701</v>
      </c>
      <c r="AS108" s="59"/>
      <c r="AU108" s="59">
        <v>-9.7327336135269296E-2</v>
      </c>
      <c r="AV108" s="59">
        <v>0.29800000899106399</v>
      </c>
      <c r="AY108" s="25">
        <v>0.149999991370073</v>
      </c>
      <c r="AZ108" s="25">
        <v>0.165848232086999</v>
      </c>
      <c r="BA108" s="8"/>
      <c r="BB108" s="8"/>
      <c r="BC108" s="59">
        <v>0.21706296354934199</v>
      </c>
      <c r="BD108" s="59">
        <v>0.30000001171448398</v>
      </c>
      <c r="BE108" s="8"/>
      <c r="BF108" s="8"/>
      <c r="BG108" s="25"/>
      <c r="BH108" s="25"/>
      <c r="BI108" s="8"/>
    </row>
    <row r="109" spans="3:61" ht="15" customHeight="1" x14ac:dyDescent="0.3">
      <c r="C109" s="59">
        <v>-0.22000001370906799</v>
      </c>
      <c r="D109" s="59">
        <v>0.42225312213730298</v>
      </c>
      <c r="G109" s="25">
        <v>0.27274016755790897</v>
      </c>
      <c r="H109" s="25">
        <v>0.30300000310508202</v>
      </c>
      <c r="K109" s="59">
        <v>-0.12810954802909999</v>
      </c>
      <c r="L109" s="59">
        <v>0.303000003353459</v>
      </c>
      <c r="O109" s="59">
        <v>-0.22000001524553001</v>
      </c>
      <c r="P109" s="59">
        <v>0.54182722134490302</v>
      </c>
      <c r="S109" s="59">
        <v>0.240868177034434</v>
      </c>
      <c r="T109" s="59">
        <v>0.30500000790964599</v>
      </c>
      <c r="U109" s="59"/>
      <c r="V109" s="59"/>
      <c r="W109" s="59">
        <v>-7.7621670567510001E-2</v>
      </c>
      <c r="X109" s="59">
        <v>0.30500001211370198</v>
      </c>
      <c r="AA109" s="59">
        <v>0.233999997382419</v>
      </c>
      <c r="AB109" s="59">
        <v>0.44881207687797497</v>
      </c>
      <c r="AE109" s="59">
        <v>0.193183244706363</v>
      </c>
      <c r="AF109" s="59">
        <v>0.30278998622731401</v>
      </c>
      <c r="AI109" s="59">
        <v>0.15127128930262501</v>
      </c>
      <c r="AJ109" s="59">
        <v>0.30278998497146498</v>
      </c>
      <c r="AM109" s="59">
        <v>-0.130000010288951</v>
      </c>
      <c r="AN109" s="59">
        <v>0.36161367747202899</v>
      </c>
      <c r="AQ109" s="59">
        <v>0.26102977723839799</v>
      </c>
      <c r="AR109" s="59">
        <v>0.30300000393860699</v>
      </c>
      <c r="AS109" s="59"/>
      <c r="AU109" s="59">
        <v>-0.100103804319971</v>
      </c>
      <c r="AV109" s="59">
        <v>0.30300000309985797</v>
      </c>
      <c r="AY109" s="25">
        <v>0.155</v>
      </c>
      <c r="AZ109" s="25">
        <v>0.17199843340054199</v>
      </c>
      <c r="BA109" s="8"/>
      <c r="BB109" s="8"/>
      <c r="BC109" s="59">
        <v>0.21881666225470101</v>
      </c>
      <c r="BD109" s="59">
        <v>0.30500000723516901</v>
      </c>
      <c r="BE109" s="8"/>
      <c r="BF109" s="8"/>
      <c r="BG109" s="25"/>
      <c r="BH109" s="25"/>
      <c r="BI109" s="8"/>
    </row>
    <row r="110" spans="3:61" ht="15" customHeight="1" x14ac:dyDescent="0.3">
      <c r="C110" s="59">
        <v>-0.21500000357627899</v>
      </c>
      <c r="D110" s="59">
        <v>0.41564616846741398</v>
      </c>
      <c r="G110" s="25">
        <v>0.276691092326382</v>
      </c>
      <c r="H110" s="25">
        <v>0.30799999916903498</v>
      </c>
      <c r="K110" s="59">
        <v>-0.13129308079970101</v>
      </c>
      <c r="L110" s="59">
        <v>0.30799999953516599</v>
      </c>
      <c r="O110" s="59">
        <v>-0.21500000507911299</v>
      </c>
      <c r="P110" s="59">
        <v>0.53332392550687402</v>
      </c>
      <c r="S110" s="59">
        <v>0.24399640581742399</v>
      </c>
      <c r="T110" s="59">
        <v>0.31000000345016199</v>
      </c>
      <c r="U110" s="59"/>
      <c r="V110" s="59"/>
      <c r="W110" s="59">
        <v>-8.0749899452496304E-2</v>
      </c>
      <c r="X110" s="59">
        <v>0.310000007271725</v>
      </c>
      <c r="AA110" s="59">
        <v>0.238999992614046</v>
      </c>
      <c r="AB110" s="59">
        <v>0.46759651377370698</v>
      </c>
      <c r="AE110" s="59">
        <v>0.19467167553435699</v>
      </c>
      <c r="AF110" s="59">
        <v>0.307790011728307</v>
      </c>
      <c r="AI110" s="59">
        <v>0.15359438771529799</v>
      </c>
      <c r="AJ110" s="59">
        <v>0.30779000760872099</v>
      </c>
      <c r="AM110" s="59">
        <v>-0.12500001504573899</v>
      </c>
      <c r="AN110" s="59">
        <v>0.35125762047777298</v>
      </c>
      <c r="AQ110" s="59">
        <v>0.264037861306609</v>
      </c>
      <c r="AR110" s="59">
        <v>0.307999999277838</v>
      </c>
      <c r="AS110" s="59"/>
      <c r="AU110" s="59">
        <v>-0.10283343940701101</v>
      </c>
      <c r="AV110" s="59">
        <v>0.307999999130326</v>
      </c>
      <c r="AY110" s="25">
        <v>0.16000000000001599</v>
      </c>
      <c r="AZ110" s="25">
        <v>0.17876971684904899</v>
      </c>
      <c r="BA110" s="8"/>
      <c r="BB110" s="8"/>
      <c r="BC110" s="59">
        <v>0.22052229628164399</v>
      </c>
      <c r="BD110" s="59">
        <v>0.31000000238417902</v>
      </c>
      <c r="BE110" s="8"/>
      <c r="BF110" s="8"/>
      <c r="BG110" s="25"/>
      <c r="BH110" s="25"/>
      <c r="BI110" s="8"/>
    </row>
    <row r="111" spans="3:61" ht="15" customHeight="1" x14ac:dyDescent="0.3">
      <c r="C111" s="59">
        <v>-0.21000000834464999</v>
      </c>
      <c r="D111" s="59">
        <v>0.40904926268594899</v>
      </c>
      <c r="G111" s="25">
        <v>0.28062990991800302</v>
      </c>
      <c r="H111" s="25">
        <v>0.312999994274057</v>
      </c>
      <c r="K111" s="59">
        <v>-0.135999290113932</v>
      </c>
      <c r="L111" s="59">
        <v>0.31299999356270097</v>
      </c>
      <c r="O111" s="59">
        <v>-0.210000009859174</v>
      </c>
      <c r="P111" s="59">
        <v>0.52482847383073705</v>
      </c>
      <c r="S111" s="59">
        <v>0.24711492988969699</v>
      </c>
      <c r="T111" s="59">
        <v>0.31499999876889201</v>
      </c>
      <c r="U111" s="59"/>
      <c r="V111" s="59"/>
      <c r="W111" s="59">
        <v>-8.3868422967116996E-2</v>
      </c>
      <c r="X111" s="59">
        <v>0.31500000246855903</v>
      </c>
      <c r="AA111" s="59">
        <v>0.24400000274683301</v>
      </c>
      <c r="AB111" s="59">
        <v>0.48652541792737403</v>
      </c>
      <c r="AE111" s="59">
        <v>0.19614984068601701</v>
      </c>
      <c r="AF111" s="59">
        <v>0.312790006399289</v>
      </c>
      <c r="AI111" s="59">
        <v>0.155889619504887</v>
      </c>
      <c r="AJ111" s="59">
        <v>0.31279000540804902</v>
      </c>
      <c r="AM111" s="59">
        <v>-0.12000001236052001</v>
      </c>
      <c r="AN111" s="59">
        <v>0.34112333961417601</v>
      </c>
      <c r="AQ111" s="59">
        <v>0.26697971386970099</v>
      </c>
      <c r="AR111" s="59">
        <v>0.31299999399378697</v>
      </c>
      <c r="AS111" s="59"/>
      <c r="AU111" s="59">
        <v>-0.10552061914150999</v>
      </c>
      <c r="AV111" s="59">
        <v>0.31299999478428597</v>
      </c>
      <c r="AY111" s="25">
        <v>0.16499999164808701</v>
      </c>
      <c r="AZ111" s="25">
        <v>0.18618604633510399</v>
      </c>
      <c r="BA111" s="8"/>
      <c r="BB111" s="8"/>
      <c r="BC111" s="59">
        <v>0.222210183414977</v>
      </c>
      <c r="BD111" s="59">
        <v>0.31499999794459799</v>
      </c>
      <c r="BE111" s="8"/>
      <c r="BF111" s="8"/>
      <c r="BG111" s="25"/>
      <c r="BH111" s="25"/>
      <c r="BI111" s="8"/>
    </row>
    <row r="112" spans="3:61" ht="15" customHeight="1" x14ac:dyDescent="0.3">
      <c r="C112" s="59">
        <v>-0.20500001311302199</v>
      </c>
      <c r="D112" s="59">
        <v>0.40246287970269401</v>
      </c>
      <c r="G112" s="25">
        <v>0.28455729578112998</v>
      </c>
      <c r="H112" s="25">
        <v>0.317999989702971</v>
      </c>
      <c r="K112" s="59">
        <v>-0.13992667647556001</v>
      </c>
      <c r="L112" s="59">
        <v>0.31799998933920098</v>
      </c>
      <c r="O112" s="59">
        <v>-0.20500001464210499</v>
      </c>
      <c r="P112" s="59">
        <v>0.51634122682021899</v>
      </c>
      <c r="S112" s="59">
        <v>0.25022428673354702</v>
      </c>
      <c r="T112" s="59">
        <v>0.31999999392106898</v>
      </c>
      <c r="U112" s="59"/>
      <c r="V112" s="59"/>
      <c r="W112" s="59">
        <v>-8.6977780046726794E-2</v>
      </c>
      <c r="X112" s="59">
        <v>0.31999999773236998</v>
      </c>
      <c r="AA112" s="59">
        <v>0.24899999797846001</v>
      </c>
      <c r="AB112" s="59">
        <v>0.50558245666866197</v>
      </c>
      <c r="AE112" s="59">
        <v>0.197618428232539</v>
      </c>
      <c r="AF112" s="59">
        <v>0.317790002440131</v>
      </c>
      <c r="AI112" s="59">
        <v>0.15815922178226399</v>
      </c>
      <c r="AJ112" s="59">
        <v>0.31779000119503398</v>
      </c>
      <c r="AM112" s="59">
        <v>-0.115000009749939</v>
      </c>
      <c r="AN112" s="59">
        <v>0.33120226732240199</v>
      </c>
      <c r="AQ112" s="59">
        <v>0.26986236756076099</v>
      </c>
      <c r="AR112" s="59">
        <v>0.317999989994316</v>
      </c>
      <c r="AS112" s="59"/>
      <c r="AU112" s="59">
        <v>-0.108169136510621</v>
      </c>
      <c r="AV112" s="59">
        <v>0.31799998941381202</v>
      </c>
      <c r="AY112" s="25">
        <v>0.17000000178210301</v>
      </c>
      <c r="AZ112" s="25">
        <v>0.19388669912578599</v>
      </c>
      <c r="BA112" s="8"/>
      <c r="BB112" s="8"/>
      <c r="BC112" s="59">
        <v>0.22388139131283299</v>
      </c>
      <c r="BD112" s="59">
        <v>0.31999999279432301</v>
      </c>
      <c r="BE112" s="8"/>
      <c r="BF112" s="8"/>
      <c r="BG112" s="8"/>
      <c r="BH112" s="8"/>
      <c r="BI112" s="8"/>
    </row>
    <row r="113" spans="3:61" ht="15" customHeight="1" x14ac:dyDescent="0.3">
      <c r="C113" s="59">
        <v>-0.20000001788139299</v>
      </c>
      <c r="D113" s="59">
        <v>0.39588754450290198</v>
      </c>
      <c r="G113" s="25">
        <v>0.28847389597905199</v>
      </c>
      <c r="H113" s="25">
        <v>0.323000014237672</v>
      </c>
      <c r="K113" s="59">
        <v>-0.14384327655610901</v>
      </c>
      <c r="L113" s="59">
        <v>0.32300001429524999</v>
      </c>
      <c r="O113" s="59">
        <v>-0.200000019503423</v>
      </c>
      <c r="P113" s="59">
        <v>0.507862595944929</v>
      </c>
      <c r="S113" s="59">
        <v>0.25332497500615497</v>
      </c>
      <c r="T113" s="59">
        <v>0.32499998932171198</v>
      </c>
      <c r="U113" s="59"/>
      <c r="V113" s="59"/>
      <c r="W113" s="59">
        <v>-9.0078468258059999E-2</v>
      </c>
      <c r="X113" s="59">
        <v>0.32499999305482902</v>
      </c>
      <c r="AA113" s="59">
        <v>0.25400000811124801</v>
      </c>
      <c r="AB113" s="59">
        <v>0.52475377749084995</v>
      </c>
      <c r="AE113" s="59">
        <v>0.19907805396725001</v>
      </c>
      <c r="AF113" s="59">
        <v>0.322789997227312</v>
      </c>
      <c r="AI113" s="59">
        <v>0.16040516891621601</v>
      </c>
      <c r="AJ113" s="59">
        <v>0.32278999548599002</v>
      </c>
      <c r="AM113" s="59">
        <v>-0.110000014531908</v>
      </c>
      <c r="AN113" s="59">
        <v>0.32149639949937298</v>
      </c>
      <c r="AQ113" s="59">
        <v>0.27269179284728301</v>
      </c>
      <c r="AR113" s="59">
        <v>0.323000013828316</v>
      </c>
      <c r="AS113" s="59"/>
      <c r="AU113" s="59">
        <v>-0.11078231665442501</v>
      </c>
      <c r="AV113" s="59">
        <v>0.323000014364143</v>
      </c>
      <c r="AY113" s="25">
        <v>0.174999997015123</v>
      </c>
      <c r="AZ113" s="25">
        <v>0.20184353137474201</v>
      </c>
      <c r="BA113" s="8"/>
      <c r="BB113" s="8"/>
      <c r="BC113" s="59">
        <v>0.22553769223679701</v>
      </c>
      <c r="BD113" s="59">
        <v>0.32499998807907199</v>
      </c>
      <c r="BE113" s="8"/>
      <c r="BF113" s="8"/>
      <c r="BG113" s="8"/>
      <c r="BH113" s="8"/>
      <c r="BI113" s="8"/>
    </row>
    <row r="114" spans="3:61" ht="15" customHeight="1" x14ac:dyDescent="0.3">
      <c r="C114" s="59">
        <v>-0.19500000774860399</v>
      </c>
      <c r="D114" s="59">
        <v>0.389323797268468</v>
      </c>
      <c r="G114" s="25">
        <v>0.29238024121746098</v>
      </c>
      <c r="H114" s="25">
        <v>0.32800001008760699</v>
      </c>
      <c r="K114" s="59">
        <v>-0.147749622147268</v>
      </c>
      <c r="L114" s="59">
        <v>0.328000010154049</v>
      </c>
      <c r="O114" s="59">
        <v>-0.195000009470915</v>
      </c>
      <c r="P114" s="59">
        <v>0.49939299470112603</v>
      </c>
      <c r="S114" s="59">
        <v>0.25641745517851999</v>
      </c>
      <c r="T114" s="59">
        <v>0.329999983655622</v>
      </c>
      <c r="U114" s="59"/>
      <c r="V114" s="59"/>
      <c r="W114" s="59">
        <v>-9.3170948614128904E-2</v>
      </c>
      <c r="X114" s="59">
        <v>0.32999998830383398</v>
      </c>
      <c r="AA114" s="59">
        <v>0.259000003343139</v>
      </c>
      <c r="AB114" s="59">
        <v>0.54402719054625603</v>
      </c>
      <c r="AE114" s="59">
        <v>0.20052927984443999</v>
      </c>
      <c r="AF114" s="59">
        <v>0.327789992916804</v>
      </c>
      <c r="AI114" s="59">
        <v>0.16262922083381101</v>
      </c>
      <c r="AJ114" s="59">
        <v>0.327789990777415</v>
      </c>
      <c r="AM114" s="59">
        <v>-0.10500001159771701</v>
      </c>
      <c r="AN114" s="59">
        <v>0.31202545687294903</v>
      </c>
      <c r="AQ114" s="59">
        <v>0.27547305370390301</v>
      </c>
      <c r="AR114" s="59">
        <v>0.32800000957204201</v>
      </c>
      <c r="AS114" s="59"/>
      <c r="AU114" s="59">
        <v>-0.112213852022508</v>
      </c>
      <c r="AV114" s="59">
        <v>0.32800000937832802</v>
      </c>
      <c r="AY114" s="25">
        <v>0.179999992250928</v>
      </c>
      <c r="AZ114" s="25">
        <v>0.21082437311104099</v>
      </c>
      <c r="BA114" s="8"/>
      <c r="BB114" s="8"/>
      <c r="BC114" s="59">
        <v>0.227175906930317</v>
      </c>
      <c r="BD114" s="59">
        <v>0.32999998331070801</v>
      </c>
      <c r="BE114" s="8"/>
      <c r="BF114" s="8"/>
      <c r="BG114" s="8"/>
      <c r="BH114" s="8"/>
      <c r="BI114" s="8"/>
    </row>
    <row r="115" spans="3:61" ht="15" customHeight="1" x14ac:dyDescent="0.3">
      <c r="C115" s="59">
        <v>-0.19000001251697499</v>
      </c>
      <c r="D115" s="59">
        <v>0.382772274008497</v>
      </c>
      <c r="G115" s="25">
        <v>0.29431747070341602</v>
      </c>
      <c r="H115" s="25">
        <v>0.33300000552133802</v>
      </c>
      <c r="K115" s="59">
        <v>-0.151646269838173</v>
      </c>
      <c r="L115" s="59">
        <v>0.33300000429173199</v>
      </c>
      <c r="O115" s="59">
        <v>-0.19000001432448399</v>
      </c>
      <c r="P115" s="59">
        <v>0.49093294217760602</v>
      </c>
      <c r="S115" s="59">
        <v>0.25950215655960701</v>
      </c>
      <c r="T115" s="59">
        <v>0.334999978960349</v>
      </c>
      <c r="U115" s="59"/>
      <c r="V115" s="59"/>
      <c r="W115" s="59">
        <v>-9.6255650426441797E-2</v>
      </c>
      <c r="X115" s="59">
        <v>0.33499998346534798</v>
      </c>
      <c r="AA115" s="59">
        <v>0.26399999857450102</v>
      </c>
      <c r="AB115" s="59">
        <v>0.56339226945634002</v>
      </c>
      <c r="AE115" s="59">
        <v>0.20197261780144499</v>
      </c>
      <c r="AF115" s="59">
        <v>0.33278998738529902</v>
      </c>
      <c r="AI115" s="59">
        <v>0.16483295109759599</v>
      </c>
      <c r="AJ115" s="59">
        <v>0.33278998637354901</v>
      </c>
      <c r="AM115" s="59">
        <v>-0.10000000936072501</v>
      </c>
      <c r="AN115" s="59">
        <v>0.30281150107309202</v>
      </c>
      <c r="AQ115" s="59">
        <v>0.278210555435984</v>
      </c>
      <c r="AR115" s="59">
        <v>0.33300000457946699</v>
      </c>
      <c r="AS115" s="59"/>
      <c r="AU115" s="59">
        <v>-0.11591386357037201</v>
      </c>
      <c r="AV115" s="59">
        <v>0.33300000530970802</v>
      </c>
      <c r="AY115" s="25">
        <v>0.18500000238366099</v>
      </c>
      <c r="AZ115" s="25">
        <v>0.221490029979279</v>
      </c>
      <c r="BA115" s="8"/>
      <c r="BB115" s="8"/>
      <c r="BC115" s="59">
        <v>0.228663045613131</v>
      </c>
      <c r="BD115" s="59">
        <v>0.33500000835344401</v>
      </c>
      <c r="BE115" s="8"/>
      <c r="BF115" s="8"/>
      <c r="BG115" s="8"/>
      <c r="BH115" s="8"/>
      <c r="BI115" s="8"/>
    </row>
    <row r="116" spans="3:61" ht="15" customHeight="1" x14ac:dyDescent="0.3">
      <c r="C116" s="59">
        <v>-0.18500001728534701</v>
      </c>
      <c r="D116" s="59">
        <v>0.37623359316681099</v>
      </c>
      <c r="G116" s="25">
        <v>0.30016433927911801</v>
      </c>
      <c r="H116" s="25">
        <v>0.33799999992398999</v>
      </c>
      <c r="K116" s="59">
        <v>-0.15553371938403901</v>
      </c>
      <c r="L116" s="59">
        <v>0.33799999952373699</v>
      </c>
      <c r="O116" s="59">
        <v>-0.18500001918511799</v>
      </c>
      <c r="P116" s="59">
        <v>0.48248291412341499</v>
      </c>
      <c r="S116" s="59">
        <v>0.26257949509371997</v>
      </c>
      <c r="T116" s="59">
        <v>0.34000000472183201</v>
      </c>
      <c r="U116" s="59"/>
      <c r="V116" s="59"/>
      <c r="W116" s="59">
        <v>-9.9332988363122196E-2</v>
      </c>
      <c r="X116" s="59">
        <v>0.34000000803782299</v>
      </c>
      <c r="AA116" s="59">
        <v>0.26899999378593797</v>
      </c>
      <c r="AB116" s="59">
        <v>0.58283987731715903</v>
      </c>
      <c r="AE116" s="59">
        <v>0.20340853764552699</v>
      </c>
      <c r="AF116" s="59">
        <v>0.33778998266419602</v>
      </c>
      <c r="AI116" s="59">
        <v>0.16701777368962201</v>
      </c>
      <c r="AJ116" s="59">
        <v>0.33778998197628402</v>
      </c>
      <c r="AM116" s="59">
        <v>-9.5000013878568101E-2</v>
      </c>
      <c r="AN116" s="59">
        <v>0.29387570288315201</v>
      </c>
      <c r="AQ116" s="59">
        <v>0.28090811548949202</v>
      </c>
      <c r="AR116" s="59">
        <v>0.33800000060318403</v>
      </c>
      <c r="AS116" s="59"/>
      <c r="AU116" s="59">
        <v>-0.118349073750872</v>
      </c>
      <c r="AV116" s="59">
        <v>0.33799999952550802</v>
      </c>
      <c r="AY116" s="25">
        <v>0.18999999761581399</v>
      </c>
      <c r="AZ116" s="25">
        <v>0.23260430316410199</v>
      </c>
      <c r="BA116" s="8"/>
      <c r="BB116" s="8"/>
      <c r="BC116" s="59">
        <v>0.23042529134137299</v>
      </c>
      <c r="BD116" s="59">
        <v>0.34000000468820302</v>
      </c>
      <c r="BE116" s="8"/>
      <c r="BF116" s="8"/>
      <c r="BG116" s="8"/>
      <c r="BH116" s="8"/>
      <c r="BI116" s="8"/>
    </row>
    <row r="117" spans="3:61" ht="15" customHeight="1" x14ac:dyDescent="0.3">
      <c r="C117" s="59">
        <v>-0.18000000715255701</v>
      </c>
      <c r="D117" s="59">
        <v>0.36970841634108798</v>
      </c>
      <c r="G117" s="25">
        <v>0.30404305331953602</v>
      </c>
      <c r="H117" s="25">
        <v>0.34299999579986701</v>
      </c>
      <c r="K117" s="59">
        <v>-0.15941243317238199</v>
      </c>
      <c r="L117" s="59">
        <v>0.34299999598388198</v>
      </c>
      <c r="O117" s="59">
        <v>-0.18000000867816199</v>
      </c>
      <c r="P117" s="59">
        <v>0.47404342067559802</v>
      </c>
      <c r="S117" s="59">
        <v>0.26564980392161403</v>
      </c>
      <c r="T117" s="59">
        <v>0.34499999965943101</v>
      </c>
      <c r="U117" s="59"/>
      <c r="V117" s="59"/>
      <c r="W117" s="59">
        <v>-0.10240329740727901</v>
      </c>
      <c r="X117" s="59">
        <v>0.34500000378722301</v>
      </c>
      <c r="AA117" s="59">
        <v>0.27399999102370798</v>
      </c>
      <c r="AB117" s="59">
        <v>0.60236202869169297</v>
      </c>
      <c r="AE117" s="59">
        <v>0.20483747833850599</v>
      </c>
      <c r="AF117" s="59">
        <v>0.34279000815976302</v>
      </c>
      <c r="AI117" s="59">
        <v>0.16918497676556901</v>
      </c>
      <c r="AJ117" s="59">
        <v>0.34279000728797299</v>
      </c>
      <c r="AM117" s="59">
        <v>-9.0000009691127203E-2</v>
      </c>
      <c r="AN117" s="59">
        <v>0.28511883487112999</v>
      </c>
      <c r="AQ117" s="59">
        <v>0.28356907146622801</v>
      </c>
      <c r="AR117" s="59">
        <v>0.342999994756997</v>
      </c>
      <c r="AS117" s="59"/>
      <c r="AU117" s="59">
        <v>-0.120931104581967</v>
      </c>
      <c r="AV117" s="59">
        <v>0.34299999478470999</v>
      </c>
      <c r="AY117" s="25">
        <v>0.19500000000000001</v>
      </c>
      <c r="AZ117" s="25">
        <v>0.24266717740041499</v>
      </c>
      <c r="BA117" s="8"/>
      <c r="BB117" s="8"/>
      <c r="BC117" s="59">
        <v>0.23203077535191599</v>
      </c>
      <c r="BD117" s="59">
        <v>0.34500000031823103</v>
      </c>
      <c r="BE117" s="8"/>
      <c r="BF117" s="8"/>
      <c r="BG117" s="8"/>
      <c r="BH117" s="8"/>
      <c r="BI117" s="8"/>
    </row>
    <row r="118" spans="3:61" ht="15" customHeight="1" x14ac:dyDescent="0.3">
      <c r="C118" s="59">
        <v>-0.17500001192092901</v>
      </c>
      <c r="D118" s="59">
        <v>0.36319751131123101</v>
      </c>
      <c r="G118" s="25">
        <v>0.30791346188186203</v>
      </c>
      <c r="H118" s="25">
        <v>0.34799999048626601</v>
      </c>
      <c r="K118" s="59">
        <v>-0.16328284193328599</v>
      </c>
      <c r="L118" s="59">
        <v>0.34799998998524501</v>
      </c>
      <c r="O118" s="59">
        <v>-0.17500001347275199</v>
      </c>
      <c r="P118" s="59">
        <v>0.46561508784445699</v>
      </c>
      <c r="S118" s="59">
        <v>0.26871344624666699</v>
      </c>
      <c r="T118" s="59">
        <v>0.34999999442398599</v>
      </c>
      <c r="U118" s="59"/>
      <c r="V118" s="59"/>
      <c r="W118" s="59">
        <v>-0.105466939732784</v>
      </c>
      <c r="X118" s="59">
        <v>0.34999999893797401</v>
      </c>
      <c r="AA118" s="59">
        <v>0.27899998485050798</v>
      </c>
      <c r="AB118" s="59">
        <v>0.6219516836747</v>
      </c>
      <c r="AE118" s="59">
        <v>0.20625981857772199</v>
      </c>
      <c r="AF118" s="59">
        <v>0.34779000318083803</v>
      </c>
      <c r="AI118" s="59">
        <v>0.171335687723324</v>
      </c>
      <c r="AJ118" s="59">
        <v>0.34779000051075898</v>
      </c>
      <c r="AM118" s="59">
        <v>-8.5000016569432901E-2</v>
      </c>
      <c r="AN118" s="59">
        <v>0.27649081556229899</v>
      </c>
      <c r="AQ118" s="59">
        <v>0.28619636193345299</v>
      </c>
      <c r="AR118" s="59">
        <v>0.34799999085098399</v>
      </c>
      <c r="AS118" s="59"/>
      <c r="AU118" s="59">
        <v>-0.122823531939215</v>
      </c>
      <c r="AV118" s="59">
        <v>0.34799999004617199</v>
      </c>
      <c r="AY118" s="25">
        <v>0.19999999999999399</v>
      </c>
      <c r="AZ118" s="25">
        <v>0.25397610720414898</v>
      </c>
      <c r="BA118" s="8"/>
      <c r="BB118" s="8"/>
      <c r="BC118" s="59">
        <v>0.23362523716904399</v>
      </c>
      <c r="BD118" s="59">
        <v>0.34999999544437799</v>
      </c>
      <c r="BE118" s="8"/>
      <c r="BF118" s="8"/>
      <c r="BG118" s="8"/>
      <c r="BH118" s="8"/>
      <c r="BI118" s="8"/>
    </row>
    <row r="119" spans="3:61" ht="15" customHeight="1" x14ac:dyDescent="0.3">
      <c r="C119" s="59">
        <v>-0.17000001668930101</v>
      </c>
      <c r="D119" s="59">
        <v>0.35670163951459399</v>
      </c>
      <c r="G119" s="25">
        <v>0.311775968958244</v>
      </c>
      <c r="H119" s="25">
        <v>0.35299998585914</v>
      </c>
      <c r="K119" s="59">
        <v>-0.167145349243292</v>
      </c>
      <c r="L119" s="59">
        <v>0.35299998572491398</v>
      </c>
      <c r="O119" s="59">
        <v>-0.17000001634064099</v>
      </c>
      <c r="P119" s="59">
        <v>0.45719850234538201</v>
      </c>
      <c r="S119" s="59">
        <v>0.271738815537518</v>
      </c>
      <c r="T119" s="59">
        <v>0.354999990484758</v>
      </c>
      <c r="U119" s="59"/>
      <c r="V119" s="59"/>
      <c r="W119" s="59">
        <v>-0.108524238790855</v>
      </c>
      <c r="X119" s="59">
        <v>0.35499999411967098</v>
      </c>
      <c r="AE119" s="59">
        <v>0.20767593212655799</v>
      </c>
      <c r="AF119" s="59">
        <v>0.35278999825694701</v>
      </c>
      <c r="AI119" s="59">
        <v>0.17347096993250499</v>
      </c>
      <c r="AJ119" s="59">
        <v>0.352789997303319</v>
      </c>
      <c r="AM119" s="59">
        <v>-8.0000013058739897E-2</v>
      </c>
      <c r="AN119" s="59">
        <v>0.26800403211401702</v>
      </c>
      <c r="AQ119" s="59">
        <v>0.28879258631531002</v>
      </c>
      <c r="AR119" s="59">
        <v>0.35299998522632398</v>
      </c>
      <c r="AS119" s="59"/>
      <c r="AU119" s="59">
        <v>-0.12516598729522899</v>
      </c>
      <c r="AV119" s="59">
        <v>0.35299998521943299</v>
      </c>
      <c r="AY119" s="25">
        <v>0.20499999821185999</v>
      </c>
      <c r="AZ119" s="25">
        <v>0.26680284541914101</v>
      </c>
      <c r="BA119" s="8"/>
      <c r="BB119" s="8"/>
      <c r="BC119" s="59">
        <v>0.235209466942113</v>
      </c>
      <c r="BD119" s="59">
        <v>0.35499999056120701</v>
      </c>
      <c r="BE119" s="8"/>
      <c r="BF119" s="8"/>
      <c r="BG119" s="8"/>
      <c r="BH119" s="8"/>
      <c r="BI119" s="8"/>
    </row>
    <row r="120" spans="3:61" ht="15" customHeight="1" x14ac:dyDescent="0.3">
      <c r="C120" s="59">
        <v>-0.16500000655651101</v>
      </c>
      <c r="D120" s="59">
        <v>0.35022161729092299</v>
      </c>
      <c r="G120" s="25">
        <v>0.31563097331319501</v>
      </c>
      <c r="H120" s="25">
        <v>0.35800001102636397</v>
      </c>
      <c r="K120" s="59">
        <v>-0.17100035372766401</v>
      </c>
      <c r="L120" s="59">
        <v>0.35800001072119297</v>
      </c>
      <c r="O120" s="59">
        <v>-0.16500000809441201</v>
      </c>
      <c r="P120" s="59">
        <v>0.44879430986525398</v>
      </c>
      <c r="S120" s="59">
        <v>0.27482200172932097</v>
      </c>
      <c r="T120" s="59">
        <v>0.35999998541105899</v>
      </c>
      <c r="U120" s="59"/>
      <c r="V120" s="59"/>
      <c r="W120" s="59">
        <v>-0.111575495111297</v>
      </c>
      <c r="X120" s="59">
        <v>0.359999989499665</v>
      </c>
      <c r="AE120" s="59">
        <v>0.209086156117158</v>
      </c>
      <c r="AF120" s="59">
        <v>0.357789993381608</v>
      </c>
      <c r="AI120" s="59">
        <v>0.17559177554248201</v>
      </c>
      <c r="AJ120" s="59">
        <v>0.35778999274019102</v>
      </c>
      <c r="AM120" s="59">
        <v>-7.5000010370526601E-2</v>
      </c>
      <c r="AN120" s="59">
        <v>0.25967235398028898</v>
      </c>
      <c r="AQ120" s="59">
        <v>0.29136007301398698</v>
      </c>
      <c r="AR120" s="59">
        <v>0.35800001025220102</v>
      </c>
      <c r="AS120" s="59"/>
      <c r="AU120" s="59">
        <v>-0.12826685060833301</v>
      </c>
      <c r="AV120" s="59">
        <v>0.35800001123860198</v>
      </c>
      <c r="AY120" s="25">
        <v>0.20999999344172801</v>
      </c>
      <c r="AZ120" s="25">
        <v>0.28034043384819801</v>
      </c>
      <c r="BA120" s="8"/>
      <c r="BB120" s="8"/>
      <c r="BC120" s="59">
        <v>0.23667743216374501</v>
      </c>
      <c r="BD120" s="59">
        <v>0.35999998443604903</v>
      </c>
      <c r="BE120" s="8"/>
      <c r="BF120" s="8"/>
      <c r="BG120" s="8"/>
      <c r="BH120" s="8"/>
      <c r="BI120" s="8"/>
    </row>
    <row r="121" spans="3:61" ht="15" customHeight="1" x14ac:dyDescent="0.3">
      <c r="C121" s="59">
        <v>-0.16000001132488301</v>
      </c>
      <c r="D121" s="59">
        <v>0.34375838182743101</v>
      </c>
      <c r="G121" s="25">
        <v>0.31947878111988598</v>
      </c>
      <c r="H121" s="25">
        <v>0.36300000542614802</v>
      </c>
      <c r="K121" s="59">
        <v>-0.17484816208725401</v>
      </c>
      <c r="L121" s="59">
        <v>0.36300000663461202</v>
      </c>
      <c r="O121" s="59">
        <v>-0.16000001298483801</v>
      </c>
      <c r="P121" s="59">
        <v>0.44040326171257299</v>
      </c>
      <c r="S121" s="59">
        <v>0.27776416282531902</v>
      </c>
      <c r="T121" s="59">
        <v>0.36499998089164998</v>
      </c>
      <c r="U121" s="59"/>
      <c r="V121" s="59"/>
      <c r="W121" s="59">
        <v>-0.114620989995013</v>
      </c>
      <c r="X121" s="59">
        <v>0.36499998466753403</v>
      </c>
      <c r="AE121" s="59">
        <v>0.210490802515441</v>
      </c>
      <c r="AF121" s="59">
        <v>0.36278998854443101</v>
      </c>
      <c r="AI121" s="59">
        <v>0.177698975639832</v>
      </c>
      <c r="AJ121" s="59">
        <v>0.362789985928889</v>
      </c>
      <c r="AM121" s="59">
        <v>-7.0000015078695896E-2</v>
      </c>
      <c r="AN121" s="59">
        <v>0.25151120629861901</v>
      </c>
      <c r="AQ121" s="59">
        <v>0.29386158773306198</v>
      </c>
      <c r="AR121" s="59">
        <v>0.36300000670402199</v>
      </c>
      <c r="AS121" s="59"/>
      <c r="AU121" s="59">
        <v>-0.13066180319911699</v>
      </c>
      <c r="AV121" s="59">
        <v>0.363000006045408</v>
      </c>
      <c r="AY121" s="25">
        <v>0.21500000357593799</v>
      </c>
      <c r="AZ121" s="25">
        <v>0.29447289451516401</v>
      </c>
      <c r="BA121" s="8"/>
      <c r="BB121" s="8"/>
      <c r="BC121" s="59">
        <v>0.23834872895086001</v>
      </c>
      <c r="BD121" s="59">
        <v>0.36500000954505601</v>
      </c>
      <c r="BE121" s="8"/>
      <c r="BF121" s="8"/>
      <c r="BG121" s="8"/>
      <c r="BH121" s="8"/>
      <c r="BI121" s="8"/>
    </row>
    <row r="122" spans="3:61" ht="15" customHeight="1" x14ac:dyDescent="0.3">
      <c r="C122" s="59">
        <v>-0.15500001609325401</v>
      </c>
      <c r="D122" s="59">
        <v>0.33731287722691999</v>
      </c>
      <c r="G122" s="25">
        <v>0.32331974599504198</v>
      </c>
      <c r="H122" s="25">
        <v>0.36800000149308199</v>
      </c>
      <c r="K122" s="59">
        <v>-0.17868912701668299</v>
      </c>
      <c r="L122" s="59">
        <v>0.36800000190724103</v>
      </c>
      <c r="O122" s="59">
        <v>-0.15500001803174501</v>
      </c>
      <c r="P122" s="59">
        <v>0.43202610065428498</v>
      </c>
      <c r="S122" s="59">
        <v>0.28090751354396598</v>
      </c>
      <c r="T122" s="59">
        <v>0.370000005485212</v>
      </c>
      <c r="U122" s="59"/>
      <c r="V122" s="59"/>
      <c r="W122" s="59">
        <v>-0.117661007274919</v>
      </c>
      <c r="X122" s="59">
        <v>0.37000000964790403</v>
      </c>
      <c r="AE122" s="59">
        <v>0.21189016078553899</v>
      </c>
      <c r="AF122" s="59">
        <v>0.36778998466179502</v>
      </c>
      <c r="AI122" s="59">
        <v>0.17979337020630701</v>
      </c>
      <c r="AJ122" s="59">
        <v>0.36778998175841898</v>
      </c>
      <c r="AM122" s="59">
        <v>-6.5000012440680696E-2</v>
      </c>
      <c r="AN122" s="59">
        <v>0.24353770825398599</v>
      </c>
      <c r="AQ122" s="59">
        <v>0.29641681178707702</v>
      </c>
      <c r="AR122" s="59">
        <v>0.36800000144379702</v>
      </c>
      <c r="AS122" s="59"/>
      <c r="AU122" s="59">
        <v>-0.133034981147029</v>
      </c>
      <c r="AV122" s="59">
        <v>0.368000001661274</v>
      </c>
      <c r="AY122" s="25">
        <v>0.21999999880753399</v>
      </c>
      <c r="AZ122" s="25">
        <v>0.309894962190566</v>
      </c>
      <c r="BA122" s="8"/>
      <c r="BB122" s="8"/>
      <c r="BC122" s="59">
        <v>0.239876637749148</v>
      </c>
      <c r="BD122" s="59">
        <v>0.37000000476845402</v>
      </c>
      <c r="BE122" s="8"/>
      <c r="BF122" s="8"/>
      <c r="BG122" s="8"/>
      <c r="BH122" s="8"/>
      <c r="BI122" s="8"/>
    </row>
    <row r="123" spans="3:61" ht="15" customHeight="1" x14ac:dyDescent="0.3">
      <c r="C123" s="59">
        <v>-0.15000000596046401</v>
      </c>
      <c r="D123" s="59">
        <v>0.33088611950116698</v>
      </c>
      <c r="G123" s="25">
        <v>0.32715417678005998</v>
      </c>
      <c r="H123" s="25">
        <v>0.37299999685590302</v>
      </c>
      <c r="K123" s="59">
        <v>-0.182523557237352</v>
      </c>
      <c r="L123" s="59">
        <v>0.37299999675727802</v>
      </c>
      <c r="O123" s="59">
        <v>-0.15000000755589801</v>
      </c>
      <c r="P123" s="59">
        <v>0.42366362424926401</v>
      </c>
      <c r="S123" s="59">
        <v>0.28394226360679897</v>
      </c>
      <c r="T123" s="59">
        <v>0.37500000061524502</v>
      </c>
      <c r="U123" s="59"/>
      <c r="V123" s="59"/>
      <c r="W123" s="59">
        <v>-0.120695757066968</v>
      </c>
      <c r="X123" s="59">
        <v>0.37500000489809898</v>
      </c>
      <c r="AE123" s="59">
        <v>0.213284507260777</v>
      </c>
      <c r="AF123" s="59">
        <v>0.37279000987112598</v>
      </c>
      <c r="AI123" s="59">
        <v>0.181875703133558</v>
      </c>
      <c r="AJ123" s="59">
        <v>0.37279000792467898</v>
      </c>
      <c r="AM123" s="59">
        <v>-6.0000013423051397E-2</v>
      </c>
      <c r="AN123" s="59">
        <v>0.235770917786184</v>
      </c>
      <c r="AQ123" s="59">
        <v>0.29866150243453499</v>
      </c>
      <c r="AR123" s="59">
        <v>0.37299999594776201</v>
      </c>
      <c r="AS123" s="59"/>
      <c r="AU123" s="59">
        <v>-0.13538780823059501</v>
      </c>
      <c r="AV123" s="59">
        <v>0.37299999594671701</v>
      </c>
      <c r="AY123" s="25">
        <v>0.224999994038941</v>
      </c>
      <c r="AZ123" s="25">
        <v>0.325520714789933</v>
      </c>
      <c r="BA123" s="8"/>
      <c r="BB123" s="8"/>
      <c r="BC123" s="59">
        <v>0.24145629337576999</v>
      </c>
      <c r="BD123" s="59">
        <v>0.37499999999996703</v>
      </c>
      <c r="BE123" s="8"/>
      <c r="BF123" s="8"/>
      <c r="BG123" s="8"/>
      <c r="BH123" s="8"/>
      <c r="BI123" s="8"/>
    </row>
    <row r="124" spans="3:61" ht="15" customHeight="1" x14ac:dyDescent="0.3">
      <c r="C124" s="59">
        <v>-0.145000010728836</v>
      </c>
      <c r="D124" s="59">
        <v>0.32447926376411901</v>
      </c>
      <c r="G124" s="25">
        <v>0.33098236366538802</v>
      </c>
      <c r="H124" s="25">
        <v>0.37799999201957701</v>
      </c>
      <c r="K124" s="59">
        <v>-0.18635174460559101</v>
      </c>
      <c r="L124" s="59">
        <v>0.37799999226130399</v>
      </c>
      <c r="O124" s="59">
        <v>-0.14500001108666999</v>
      </c>
      <c r="P124" s="59">
        <v>0.41531677049391802</v>
      </c>
      <c r="S124" s="59">
        <v>0.28697199740652901</v>
      </c>
      <c r="T124" s="59">
        <v>0.37999999632546999</v>
      </c>
      <c r="U124" s="59"/>
      <c r="V124" s="59"/>
      <c r="W124" s="59">
        <v>-0.123725490785315</v>
      </c>
      <c r="X124" s="59">
        <v>0.38000000023079</v>
      </c>
      <c r="AE124" s="59">
        <v>0.214674075280996</v>
      </c>
      <c r="AF124" s="59">
        <v>0.37779000477888203</v>
      </c>
      <c r="AI124" s="59">
        <v>0.18394662190657901</v>
      </c>
      <c r="AJ124" s="59">
        <v>0.37779000111523903</v>
      </c>
      <c r="AM124" s="59">
        <v>-5.5000014091387002E-2</v>
      </c>
      <c r="AN124" s="59">
        <v>0.228231931898466</v>
      </c>
      <c r="AQ124" s="59">
        <v>0.30138074579253599</v>
      </c>
      <c r="AR124" s="59">
        <v>0.37799999148787</v>
      </c>
      <c r="AS124" s="59"/>
      <c r="AU124" s="59">
        <v>-0.137721578294319</v>
      </c>
      <c r="AV124" s="59">
        <v>0.37799999207337398</v>
      </c>
      <c r="AY124" s="25">
        <v>0.23000000417168701</v>
      </c>
      <c r="AZ124" s="25">
        <v>0.34161766906761498</v>
      </c>
      <c r="BA124" s="8"/>
      <c r="BB124" s="8"/>
      <c r="BC124" s="59">
        <v>0.24298132661175401</v>
      </c>
      <c r="BD124" s="59">
        <v>0.37999999523161099</v>
      </c>
      <c r="BE124" s="8"/>
      <c r="BF124" s="8"/>
      <c r="BG124" s="8"/>
      <c r="BH124" s="8"/>
      <c r="BI124" s="8"/>
    </row>
    <row r="125" spans="3:61" ht="15" customHeight="1" x14ac:dyDescent="0.3">
      <c r="C125" s="59">
        <v>-0.140000015497208</v>
      </c>
      <c r="D125" s="59">
        <v>0.31809349109763102</v>
      </c>
      <c r="G125" s="25">
        <v>0.33480458024255599</v>
      </c>
      <c r="H125" s="25">
        <v>0.38299998706105998</v>
      </c>
      <c r="K125" s="59">
        <v>-0.19017396047370599</v>
      </c>
      <c r="L125" s="59">
        <v>0.38299998683368502</v>
      </c>
      <c r="O125" s="59">
        <v>-0.140000015834398</v>
      </c>
      <c r="P125" s="59">
        <v>0.40698647773632501</v>
      </c>
      <c r="S125" s="59">
        <v>0.28999693322104902</v>
      </c>
      <c r="T125" s="59">
        <v>0.38499999079019498</v>
      </c>
      <c r="U125" s="59"/>
      <c r="V125" s="59"/>
      <c r="W125" s="59">
        <v>-0.126750426982703</v>
      </c>
      <c r="X125" s="59">
        <v>0.38499999542271601</v>
      </c>
      <c r="AE125" s="59">
        <v>0.21605910619285801</v>
      </c>
      <c r="AF125" s="59">
        <v>0.38278999971545102</v>
      </c>
      <c r="AI125" s="59">
        <v>0.18600676225652299</v>
      </c>
      <c r="AJ125" s="59">
        <v>0.38278999587319901</v>
      </c>
      <c r="AM125" s="59">
        <v>-5.0000010485485101E-2</v>
      </c>
      <c r="AN125" s="59">
        <v>0.22094406548533099</v>
      </c>
      <c r="AQ125" s="59">
        <v>0.30383160859729502</v>
      </c>
      <c r="AR125" s="59">
        <v>0.38299998717332601</v>
      </c>
      <c r="AS125" s="59"/>
      <c r="AU125" s="59">
        <v>-0.14003746642600801</v>
      </c>
      <c r="AV125" s="59">
        <v>0.38299998738615698</v>
      </c>
      <c r="AY125" s="25">
        <v>0.234999999403951</v>
      </c>
      <c r="AZ125" s="25">
        <v>0.35816723816542501</v>
      </c>
      <c r="BA125" s="8"/>
      <c r="BB125" s="8"/>
      <c r="BC125" s="59">
        <v>0.24453161719880701</v>
      </c>
      <c r="BD125" s="59">
        <v>0.38499999054457201</v>
      </c>
      <c r="BE125" s="8"/>
      <c r="BF125" s="8"/>
      <c r="BG125" s="8"/>
      <c r="BH125" s="8"/>
      <c r="BI125" s="8"/>
    </row>
    <row r="126" spans="3:61" ht="15" customHeight="1" x14ac:dyDescent="0.3">
      <c r="C126" s="59">
        <v>-0.135000005364418</v>
      </c>
      <c r="D126" s="59">
        <v>0.31173007813626902</v>
      </c>
      <c r="G126" s="25">
        <v>0.338621106119528</v>
      </c>
      <c r="H126" s="25">
        <v>0.38800001144375401</v>
      </c>
      <c r="K126" s="59">
        <v>-0.193990487292379</v>
      </c>
      <c r="L126" s="59">
        <v>0.38800001243932303</v>
      </c>
      <c r="O126" s="59">
        <v>-0.13500000720188499</v>
      </c>
      <c r="P126" s="59">
        <v>0.39867375972286401</v>
      </c>
      <c r="S126" s="59">
        <v>0.29301727793006199</v>
      </c>
      <c r="T126" s="59">
        <v>0.38999998606525399</v>
      </c>
      <c r="U126" s="59"/>
      <c r="V126" s="59"/>
      <c r="W126" s="59">
        <v>-0.12977077143122301</v>
      </c>
      <c r="X126" s="59">
        <v>0.38999999045519901</v>
      </c>
      <c r="AE126" s="59">
        <v>0.21743981716122901</v>
      </c>
      <c r="AF126" s="59">
        <v>0.38778999548216497</v>
      </c>
      <c r="AI126" s="59">
        <v>0.18805669888222501</v>
      </c>
      <c r="AJ126" s="59">
        <v>0.38778999375301398</v>
      </c>
      <c r="AM126" s="59">
        <v>-4.5000012580387501E-2</v>
      </c>
      <c r="AN126" s="59">
        <v>0.21392989571239601</v>
      </c>
      <c r="AQ126" s="59">
        <v>0.306263453609948</v>
      </c>
      <c r="AR126" s="59">
        <v>0.38800001199659101</v>
      </c>
      <c r="AS126" s="59"/>
      <c r="AU126" s="59">
        <v>-0.14233655968078801</v>
      </c>
      <c r="AV126" s="59">
        <v>0.388000012513599</v>
      </c>
      <c r="AY126" s="25">
        <v>0.239999994635548</v>
      </c>
      <c r="AZ126" s="25">
        <v>0.37511058971678701</v>
      </c>
      <c r="BA126" s="8"/>
      <c r="BB126" s="8"/>
      <c r="BC126" s="59">
        <v>0.24599779938330099</v>
      </c>
      <c r="BD126" s="59">
        <v>0.389999986877692</v>
      </c>
      <c r="BE126" s="8"/>
      <c r="BF126" s="8"/>
      <c r="BG126" s="8"/>
      <c r="BH126" s="8"/>
      <c r="BI126" s="8"/>
    </row>
    <row r="127" spans="3:61" ht="15" customHeight="1" x14ac:dyDescent="0.3">
      <c r="C127" s="59">
        <v>-0.13000001013279</v>
      </c>
      <c r="D127" s="59">
        <v>0.30539046236770001</v>
      </c>
      <c r="G127" s="25">
        <v>0.34243213850742898</v>
      </c>
      <c r="H127" s="25">
        <v>0.39300000734288498</v>
      </c>
      <c r="K127" s="59">
        <v>-0.19780151911951099</v>
      </c>
      <c r="L127" s="59">
        <v>0.39300000710399102</v>
      </c>
      <c r="O127" s="59">
        <v>-0.13000001190650801</v>
      </c>
      <c r="P127" s="59">
        <v>0.39037978499905301</v>
      </c>
      <c r="S127" s="59">
        <v>0.296033225394219</v>
      </c>
      <c r="T127" s="59">
        <v>0.394999981388027</v>
      </c>
      <c r="U127" s="59"/>
      <c r="V127" s="59"/>
      <c r="W127" s="59">
        <v>-0.13278671916134199</v>
      </c>
      <c r="X127" s="59">
        <v>0.39499998588742502</v>
      </c>
      <c r="AE127" s="59">
        <v>0.21881641051527401</v>
      </c>
      <c r="AF127" s="59">
        <v>0.39278999021773803</v>
      </c>
      <c r="AI127" s="59">
        <v>0.19009696098687401</v>
      </c>
      <c r="AJ127" s="59">
        <v>0.39278998924803399</v>
      </c>
      <c r="AM127" s="59">
        <v>-4.0000013315819601E-2</v>
      </c>
      <c r="AN127" s="59">
        <v>0.20710215121470099</v>
      </c>
      <c r="AQ127" s="59">
        <v>0.30867739066968503</v>
      </c>
      <c r="AR127" s="59">
        <v>0.39300000701916499</v>
      </c>
      <c r="AS127" s="59"/>
      <c r="AU127" s="59">
        <v>-0.144619812684087</v>
      </c>
      <c r="AV127" s="59">
        <v>0.39300000760123499</v>
      </c>
      <c r="AY127" s="25">
        <v>0.24500000476772599</v>
      </c>
      <c r="AZ127" s="25">
        <v>0.388789534634849</v>
      </c>
      <c r="BA127" s="8"/>
      <c r="BB127" s="8"/>
      <c r="BC127" s="59">
        <v>0.24757820414708601</v>
      </c>
      <c r="BD127" s="59">
        <v>0.39499998092650801</v>
      </c>
      <c r="BE127" s="8"/>
      <c r="BF127" s="8"/>
      <c r="BG127" s="8"/>
      <c r="BH127" s="8"/>
      <c r="BI127" s="8"/>
    </row>
    <row r="128" spans="3:61" ht="15" customHeight="1" x14ac:dyDescent="0.3">
      <c r="C128" s="59">
        <v>-0.125000014901161</v>
      </c>
      <c r="D128" s="59">
        <v>0.299076136551439</v>
      </c>
      <c r="G128" s="25">
        <v>0.34623792802127101</v>
      </c>
      <c r="H128" s="25">
        <v>0.39800000222029103</v>
      </c>
      <c r="K128" s="59">
        <v>-0.20160730833211399</v>
      </c>
      <c r="L128" s="59">
        <v>0.398000001907305</v>
      </c>
      <c r="O128" s="59">
        <v>-0.12500001512027101</v>
      </c>
      <c r="P128" s="59">
        <v>0.38210574798358199</v>
      </c>
      <c r="S128" s="59">
        <v>0.29894704856277599</v>
      </c>
      <c r="T128" s="59">
        <v>0.39999997737064302</v>
      </c>
      <c r="U128" s="59"/>
      <c r="V128" s="59"/>
      <c r="W128" s="59">
        <v>-0.13579845187987399</v>
      </c>
      <c r="X128" s="59">
        <v>0.39999998084717803</v>
      </c>
      <c r="AE128" s="59">
        <v>0.220189076604168</v>
      </c>
      <c r="AF128" s="59">
        <v>0.39778998506829499</v>
      </c>
      <c r="AI128" s="59">
        <v>0.192128042548221</v>
      </c>
      <c r="AJ128" s="59">
        <v>0.39778998491164203</v>
      </c>
      <c r="AM128" s="59">
        <v>-3.50000153862777E-2</v>
      </c>
      <c r="AN128" s="59">
        <v>0.200423366574939</v>
      </c>
      <c r="AQ128" s="59">
        <v>0.31107447664092303</v>
      </c>
      <c r="AR128" s="59">
        <v>0.398000001907377</v>
      </c>
      <c r="AS128" s="59"/>
      <c r="AU128" s="59">
        <v>-0.146888140755041</v>
      </c>
      <c r="AV128" s="59">
        <v>0.39800000309731098</v>
      </c>
      <c r="AY128" s="25">
        <v>0.24999999999994399</v>
      </c>
      <c r="AZ128" s="25">
        <v>0.40299191831147702</v>
      </c>
      <c r="BA128" s="8"/>
      <c r="BB128" s="8"/>
      <c r="BC128" s="59">
        <v>0.24905144890266401</v>
      </c>
      <c r="BD128" s="59">
        <v>0.400000007436833</v>
      </c>
      <c r="BE128" s="8"/>
      <c r="BF128" s="8"/>
      <c r="BG128" s="8"/>
      <c r="BH128" s="8"/>
      <c r="BI128" s="8"/>
    </row>
    <row r="129" spans="3:61" ht="15" customHeight="1" x14ac:dyDescent="0.3">
      <c r="C129" s="59">
        <v>-0.120000012218952</v>
      </c>
      <c r="D129" s="59">
        <v>0.29278872750178903</v>
      </c>
      <c r="G129" s="25">
        <v>0.35003869050036801</v>
      </c>
      <c r="H129" s="25">
        <v>0.40299999800217001</v>
      </c>
      <c r="K129" s="59">
        <v>-0.205408070861095</v>
      </c>
      <c r="L129" s="59">
        <v>0.40299999753634203</v>
      </c>
      <c r="O129" s="59">
        <v>-0.120000012400188</v>
      </c>
      <c r="P129" s="59">
        <v>0.37385296530986001</v>
      </c>
      <c r="S129" s="59">
        <v>0.30205266759224703</v>
      </c>
      <c r="T129" s="59">
        <v>0.40500000200491298</v>
      </c>
      <c r="U129" s="59"/>
      <c r="V129" s="59"/>
      <c r="W129" s="59">
        <v>-0.138806161372588</v>
      </c>
      <c r="X129" s="59">
        <v>0.405000006176087</v>
      </c>
      <c r="AE129" s="59">
        <v>0.221558001514256</v>
      </c>
      <c r="AF129" s="59">
        <v>0.40279001046010299</v>
      </c>
      <c r="AI129" s="59">
        <v>0.19415041333932001</v>
      </c>
      <c r="AJ129" s="59">
        <v>0.40279000992571701</v>
      </c>
      <c r="AM129" s="59">
        <v>-3.0000014589741601E-2</v>
      </c>
      <c r="AN129" s="59">
        <v>0.19390865781948499</v>
      </c>
      <c r="AQ129" s="59">
        <v>0.31345566787985302</v>
      </c>
      <c r="AR129" s="59">
        <v>0.40299999791276098</v>
      </c>
      <c r="AS129" s="59"/>
      <c r="AU129" s="59">
        <v>-0.14914237325010701</v>
      </c>
      <c r="AV129" s="59">
        <v>0.403000002051979</v>
      </c>
      <c r="AY129" s="25">
        <v>0.25499999999999301</v>
      </c>
      <c r="AZ129" s="25">
        <v>0.41967073616956202</v>
      </c>
      <c r="BA129" s="8"/>
      <c r="BB129" s="8"/>
      <c r="BC129" s="59">
        <v>0.25060579375505498</v>
      </c>
      <c r="BD129" s="59">
        <v>0.405000001357112</v>
      </c>
      <c r="BE129" s="8"/>
      <c r="BF129" s="8"/>
      <c r="BG129" s="8"/>
      <c r="BH129" s="8"/>
      <c r="BI129" s="8"/>
    </row>
    <row r="130" spans="3:61" ht="15" customHeight="1" x14ac:dyDescent="0.3">
      <c r="C130" s="59">
        <v>-0.115000009536743</v>
      </c>
      <c r="D130" s="59">
        <v>0.28653001982426102</v>
      </c>
      <c r="G130" s="25">
        <v>0.35383462916081099</v>
      </c>
      <c r="H130" s="25">
        <v>0.40799999271412202</v>
      </c>
      <c r="K130" s="59">
        <v>-0.20920400990299201</v>
      </c>
      <c r="L130" s="59">
        <v>0.40799999309670598</v>
      </c>
      <c r="O130" s="59">
        <v>-0.115000011156891</v>
      </c>
      <c r="P130" s="59">
        <v>0.36562288915427599</v>
      </c>
      <c r="S130" s="59">
        <v>0.30505648099405203</v>
      </c>
      <c r="T130" s="59">
        <v>0.40999999752411098</v>
      </c>
      <c r="U130" s="59"/>
      <c r="V130" s="59"/>
      <c r="W130" s="59">
        <v>-0.141809974195517</v>
      </c>
      <c r="X130" s="59">
        <v>0.41000000140106702</v>
      </c>
      <c r="AI130" s="59">
        <v>0.19616447555483399</v>
      </c>
      <c r="AJ130" s="59">
        <v>0.40779000480807298</v>
      </c>
      <c r="AM130" s="59">
        <v>-2.5000014232191899E-2</v>
      </c>
      <c r="AN130" s="59">
        <v>0.187575126208193</v>
      </c>
      <c r="AQ130" s="59">
        <v>0.31582184425517301</v>
      </c>
      <c r="AR130" s="59">
        <v>0.40799999349725202</v>
      </c>
      <c r="AS130" s="59"/>
      <c r="AU130" s="59">
        <v>-0.151383271966331</v>
      </c>
      <c r="AV130" s="59">
        <v>0.40799999700807599</v>
      </c>
      <c r="AY130" s="25">
        <v>0.26</v>
      </c>
      <c r="AZ130" s="25">
        <v>0.43659344347741003</v>
      </c>
      <c r="BA130" s="8"/>
      <c r="BB130" s="8"/>
      <c r="BC130" s="8"/>
      <c r="BD130" s="8"/>
      <c r="BE130" s="8"/>
      <c r="BF130" s="8"/>
      <c r="BG130" s="8"/>
      <c r="BH130" s="8"/>
      <c r="BI130" s="8"/>
    </row>
    <row r="131" spans="3:61" ht="15" customHeight="1" x14ac:dyDescent="0.3">
      <c r="C131" s="59">
        <v>-0.110000014305115</v>
      </c>
      <c r="D131" s="59">
        <v>0.28030194009326798</v>
      </c>
      <c r="G131" s="25">
        <v>0.35762593685202598</v>
      </c>
      <c r="H131" s="25">
        <v>0.41299998790989401</v>
      </c>
      <c r="K131" s="59">
        <v>-0.21299531739088401</v>
      </c>
      <c r="L131" s="59">
        <v>0.41299998804444599</v>
      </c>
      <c r="O131" s="59">
        <v>-0.110000014456338</v>
      </c>
      <c r="P131" s="59">
        <v>0.35741709291191598</v>
      </c>
      <c r="S131" s="59">
        <v>0.30805656913631202</v>
      </c>
      <c r="T131" s="59">
        <v>0.41499999224675499</v>
      </c>
      <c r="U131" s="59"/>
      <c r="V131" s="59"/>
      <c r="W131" s="59">
        <v>-0.14481006277754299</v>
      </c>
      <c r="X131" s="59">
        <v>0.414999996353348</v>
      </c>
      <c r="AI131" s="59">
        <v>0.19817063878441099</v>
      </c>
      <c r="AJ131" s="59">
        <v>0.41278999979109698</v>
      </c>
      <c r="AM131" s="59">
        <v>-2.0000014419719499E-2</v>
      </c>
      <c r="AN131" s="59">
        <v>0.18144174563583801</v>
      </c>
      <c r="AQ131" s="59">
        <v>0.31817381560562003</v>
      </c>
      <c r="AR131" s="59">
        <v>0.412999988167571</v>
      </c>
      <c r="AS131" s="59"/>
      <c r="AU131" s="59">
        <v>-0.15361154301468499</v>
      </c>
      <c r="AV131" s="59">
        <v>0.41299999233865597</v>
      </c>
      <c r="AY131" s="25">
        <v>0.26500000000000001</v>
      </c>
      <c r="AZ131" s="25">
        <v>0.45386303878522899</v>
      </c>
      <c r="BA131" s="8"/>
      <c r="BB131" s="8"/>
      <c r="BC131" s="8"/>
      <c r="BD131" s="8"/>
      <c r="BE131" s="8"/>
      <c r="BF131" s="8"/>
      <c r="BG131" s="8"/>
      <c r="BH131" s="8"/>
      <c r="BI131" s="8"/>
    </row>
    <row r="132" spans="3:61" ht="15" customHeight="1" x14ac:dyDescent="0.3">
      <c r="C132" s="59">
        <v>-0.10500001162290599</v>
      </c>
      <c r="D132" s="59">
        <v>0.27410655961040797</v>
      </c>
      <c r="G132" s="25">
        <v>0.36141279577986601</v>
      </c>
      <c r="H132" s="25">
        <v>0.41799998349208101</v>
      </c>
      <c r="K132" s="59">
        <v>-0.216782175855462</v>
      </c>
      <c r="L132" s="59">
        <v>0.41799998283393303</v>
      </c>
      <c r="O132" s="59">
        <v>-0.105000012451266</v>
      </c>
      <c r="P132" s="59">
        <v>0.34923727137456501</v>
      </c>
      <c r="S132" s="59">
        <v>0.31105307996530002</v>
      </c>
      <c r="T132" s="59">
        <v>0.41999998735245297</v>
      </c>
      <c r="U132" s="59"/>
      <c r="V132" s="59"/>
      <c r="W132" s="59">
        <v>-0.14780657318523699</v>
      </c>
      <c r="X132" s="59">
        <v>0.41999999175324898</v>
      </c>
      <c r="AI132" s="59">
        <v>0.20016927347654001</v>
      </c>
      <c r="AJ132" s="59">
        <v>0.417789993628358</v>
      </c>
      <c r="AM132" s="59">
        <v>-1.50000147483012E-2</v>
      </c>
      <c r="AN132" s="59">
        <v>0.17552949787740299</v>
      </c>
      <c r="AQ132" s="59">
        <v>0.320512332095159</v>
      </c>
      <c r="AR132" s="59">
        <v>0.41799998363893898</v>
      </c>
      <c r="AS132" s="59"/>
      <c r="AU132" s="59">
        <v>-0.15582783975448</v>
      </c>
      <c r="AV132" s="59">
        <v>0.41799998775979003</v>
      </c>
      <c r="AY132" s="25">
        <v>0.26999999999998497</v>
      </c>
      <c r="AZ132" s="25">
        <v>0.47123602965702199</v>
      </c>
      <c r="BA132" s="8"/>
      <c r="BB132" s="8"/>
      <c r="BC132" s="8"/>
      <c r="BD132" s="8"/>
      <c r="BE132" s="8"/>
      <c r="BF132" s="8"/>
      <c r="BG132" s="8"/>
      <c r="BH132" s="8"/>
      <c r="BI132" s="8"/>
    </row>
    <row r="133" spans="3:61" ht="15" customHeight="1" x14ac:dyDescent="0.3">
      <c r="C133" s="59">
        <v>-0.10000000894069699</v>
      </c>
      <c r="D133" s="59">
        <v>0.26794615652396397</v>
      </c>
      <c r="G133" s="25">
        <v>0.365195400716115</v>
      </c>
      <c r="H133" s="25">
        <v>0.42300000820280298</v>
      </c>
      <c r="K133" s="59">
        <v>-0.22056478101073701</v>
      </c>
      <c r="L133" s="59">
        <v>0.42300000820467198</v>
      </c>
      <c r="O133" s="59">
        <v>-0.100000009919728</v>
      </c>
      <c r="P133" s="59">
        <v>0.34108530179297503</v>
      </c>
      <c r="S133" s="59">
        <v>0.31404615099773697</v>
      </c>
      <c r="T133" s="59">
        <v>0.42499998243291098</v>
      </c>
      <c r="U133" s="59"/>
      <c r="V133" s="59"/>
      <c r="W133" s="59">
        <v>-0.15079964487929801</v>
      </c>
      <c r="X133" s="59">
        <v>0.42499998711077402</v>
      </c>
      <c r="AI133" s="59">
        <v>0.20216072761374301</v>
      </c>
      <c r="AJ133" s="59">
        <v>0.42278998925529998</v>
      </c>
      <c r="AM133" s="59">
        <v>-1.0000014993280499E-2</v>
      </c>
      <c r="AN133" s="59">
        <v>0.16986147465419199</v>
      </c>
      <c r="AQ133" s="59">
        <v>0.32283810098246501</v>
      </c>
      <c r="AR133" s="59">
        <v>0.42300000902283302</v>
      </c>
      <c r="AS133" s="59"/>
      <c r="AU133" s="59">
        <v>-0.158032782912856</v>
      </c>
      <c r="AV133" s="59">
        <v>0.42300001192988601</v>
      </c>
      <c r="AY133" s="25">
        <v>0.27499999999999702</v>
      </c>
      <c r="AZ133" s="25">
        <v>0.48882083131946102</v>
      </c>
      <c r="BA133" s="8"/>
      <c r="BB133" s="8"/>
      <c r="BC133" s="8"/>
      <c r="BD133" s="8"/>
      <c r="BE133" s="8"/>
      <c r="BF133" s="8"/>
      <c r="BG133" s="8"/>
      <c r="BH133" s="8"/>
      <c r="BI133" s="8"/>
    </row>
    <row r="134" spans="3:61" ht="15" customHeight="1" x14ac:dyDescent="0.3">
      <c r="C134" s="59">
        <v>-9.5000013709068298E-2</v>
      </c>
      <c r="D134" s="59">
        <v>0.26182320888406002</v>
      </c>
      <c r="G134" s="25">
        <v>0.36897387030277001</v>
      </c>
      <c r="H134" s="25">
        <v>0.42800000394548898</v>
      </c>
      <c r="K134" s="59">
        <v>-0.22434325065188601</v>
      </c>
      <c r="L134" s="59">
        <v>0.428000003100168</v>
      </c>
      <c r="O134" s="59">
        <v>-9.5000015105425398E-2</v>
      </c>
      <c r="P134" s="59">
        <v>0.332963243317279</v>
      </c>
      <c r="S134" s="59">
        <v>0.31703591414452698</v>
      </c>
      <c r="T134" s="59">
        <v>0.429999978273575</v>
      </c>
      <c r="U134" s="59"/>
      <c r="V134" s="59"/>
      <c r="W134" s="59">
        <v>-0.15378940754263001</v>
      </c>
      <c r="X134" s="59">
        <v>0.42999998224698799</v>
      </c>
      <c r="AI134" s="59">
        <v>0.20414532578101599</v>
      </c>
      <c r="AJ134" s="59">
        <v>0.42778998641661797</v>
      </c>
      <c r="AM134" s="59">
        <v>-5.0000152978930401E-3</v>
      </c>
      <c r="AN134" s="59">
        <v>0.16446292882097199</v>
      </c>
      <c r="AQ134" s="59">
        <v>0.32515173716288198</v>
      </c>
      <c r="AR134" s="59">
        <v>0.42800000346163802</v>
      </c>
      <c r="AS134" s="59"/>
      <c r="AU134" s="59">
        <v>-0.16022690484889601</v>
      </c>
      <c r="AV134" s="59">
        <v>0.42800000797855597</v>
      </c>
      <c r="AY134" s="25">
        <v>0.28000000000000003</v>
      </c>
      <c r="AZ134" s="25">
        <v>0.50663017247237496</v>
      </c>
      <c r="BA134" s="8"/>
      <c r="BB134" s="8"/>
      <c r="BC134" s="8"/>
      <c r="BD134" s="8"/>
      <c r="BE134" s="8"/>
      <c r="BF134" s="8"/>
      <c r="BG134" s="8"/>
      <c r="BH134" s="8"/>
      <c r="BI134" s="8"/>
    </row>
    <row r="135" spans="3:61" ht="15" customHeight="1" x14ac:dyDescent="0.3">
      <c r="C135" s="59">
        <v>-9.0000011026859297E-2</v>
      </c>
      <c r="D135" s="59">
        <v>0.25574038804797899</v>
      </c>
      <c r="G135" s="25">
        <v>0.37274838286724699</v>
      </c>
      <c r="H135" s="25">
        <v>0.432999998901059</v>
      </c>
      <c r="K135" s="59">
        <v>-0.22811776272835299</v>
      </c>
      <c r="L135" s="59">
        <v>0.43299999833034603</v>
      </c>
      <c r="O135" s="59">
        <v>-9.0000012346858602E-2</v>
      </c>
      <c r="P135" s="59">
        <v>0.32487331297404198</v>
      </c>
      <c r="S135" s="59">
        <v>0.32002251016851802</v>
      </c>
      <c r="T135" s="59">
        <v>0.43500000262747002</v>
      </c>
      <c r="U135" s="59"/>
      <c r="V135" s="59"/>
      <c r="W135" s="59">
        <v>-0.15677600218649801</v>
      </c>
      <c r="X135" s="59">
        <v>0.43500000732605099</v>
      </c>
      <c r="AI135" s="59">
        <v>0.20612337110527501</v>
      </c>
      <c r="AJ135" s="59">
        <v>0.43278998193196799</v>
      </c>
      <c r="AM135" s="59">
        <v>-1.56015834210099E-8</v>
      </c>
      <c r="AN135" s="59">
        <v>0.15936124922504999</v>
      </c>
      <c r="AQ135" s="59">
        <v>0.32745385325253201</v>
      </c>
      <c r="AR135" s="59">
        <v>0.43299999896848002</v>
      </c>
      <c r="AS135" s="59"/>
      <c r="AU135" s="59">
        <v>-0.162410747951868</v>
      </c>
      <c r="AV135" s="59">
        <v>0.43300000319368998</v>
      </c>
      <c r="AY135" s="25">
        <v>0.28500000000000097</v>
      </c>
      <c r="AZ135" s="25">
        <v>0.52476077174618996</v>
      </c>
      <c r="BA135" s="8"/>
      <c r="BB135" s="8"/>
      <c r="BC135" s="8"/>
      <c r="BD135" s="8"/>
      <c r="BE135" s="8"/>
      <c r="BF135" s="8"/>
      <c r="BG135" s="8"/>
      <c r="BH135" s="8"/>
      <c r="BI135" s="8"/>
    </row>
    <row r="136" spans="3:61" ht="15" customHeight="1" x14ac:dyDescent="0.3">
      <c r="C136" s="59">
        <v>-8.5000015795230893E-2</v>
      </c>
      <c r="D136" s="59">
        <v>0.24970064530749</v>
      </c>
      <c r="G136" s="25">
        <v>0.37651908427589398</v>
      </c>
      <c r="H136" s="25">
        <v>0.43799999357119801</v>
      </c>
      <c r="K136" s="59">
        <v>-0.231888465039784</v>
      </c>
      <c r="L136" s="59">
        <v>0.43799999410493301</v>
      </c>
      <c r="O136" s="59">
        <v>-8.5000016585306495E-2</v>
      </c>
      <c r="P136" s="59">
        <v>0.31681799710998798</v>
      </c>
      <c r="S136" s="59">
        <v>0.32300602358645197</v>
      </c>
      <c r="T136" s="59">
        <v>0.43999999880273299</v>
      </c>
      <c r="U136" s="59"/>
      <c r="V136" s="59"/>
      <c r="W136" s="59">
        <v>-0.15975951714537101</v>
      </c>
      <c r="X136" s="59">
        <v>0.44000000258250599</v>
      </c>
      <c r="AI136" s="59">
        <v>0.20809516162185701</v>
      </c>
      <c r="AJ136" s="59">
        <v>0.43779000707531301</v>
      </c>
      <c r="AM136" s="59">
        <v>4.9999833351122604E-3</v>
      </c>
      <c r="AN136" s="59">
        <v>0.15458583111912799</v>
      </c>
      <c r="AQ136" s="59">
        <v>0.329745005006433</v>
      </c>
      <c r="AR136" s="59">
        <v>0.437999993987987</v>
      </c>
      <c r="AS136" s="59"/>
      <c r="AU136" s="59">
        <v>-0.164584794931638</v>
      </c>
      <c r="AV136" s="59">
        <v>0.43799999772126502</v>
      </c>
      <c r="AY136" s="25">
        <v>0.28999999999991199</v>
      </c>
      <c r="AZ136" s="25">
        <v>0.54299772255160905</v>
      </c>
      <c r="BA136" s="8"/>
      <c r="BB136" s="8"/>
      <c r="BC136" s="8"/>
      <c r="BD136" s="8"/>
      <c r="BE136" s="8"/>
      <c r="BF136" s="8"/>
      <c r="BG136" s="8"/>
      <c r="BH136" s="8"/>
      <c r="BI136" s="8"/>
    </row>
    <row r="137" spans="3:61" ht="15" customHeight="1" x14ac:dyDescent="0.3">
      <c r="C137" s="59">
        <v>-8.0000013113021906E-2</v>
      </c>
      <c r="D137" s="59">
        <v>0.24370716492376299</v>
      </c>
      <c r="G137" s="25">
        <v>0.38028611611797097</v>
      </c>
      <c r="H137" s="25">
        <v>0.44299998879422697</v>
      </c>
      <c r="K137" s="59">
        <v>-0.23565549677410799</v>
      </c>
      <c r="L137" s="59">
        <v>0.44299998929532503</v>
      </c>
      <c r="O137" s="59">
        <v>-8.0000013834832906E-2</v>
      </c>
      <c r="P137" s="59">
        <v>0.30879998117131702</v>
      </c>
      <c r="S137" s="59">
        <v>0.32553520452059898</v>
      </c>
      <c r="T137" s="59">
        <v>0.44499999409249802</v>
      </c>
      <c r="U137" s="59"/>
      <c r="V137" s="59"/>
      <c r="W137" s="59">
        <v>-0.16274007653619199</v>
      </c>
      <c r="X137" s="59">
        <v>0.44499999759804398</v>
      </c>
      <c r="AI137" s="59">
        <v>0.21006094221424801</v>
      </c>
      <c r="AJ137" s="59">
        <v>0.44279000192458801</v>
      </c>
      <c r="AM137" s="59">
        <v>9.9999842774748295E-3</v>
      </c>
      <c r="AN137" s="59">
        <v>0.150167801039405</v>
      </c>
      <c r="AQ137" s="59">
        <v>0.33202571110108098</v>
      </c>
      <c r="AR137" s="59">
        <v>0.44299998905856902</v>
      </c>
      <c r="AS137" s="59"/>
      <c r="AU137" s="59">
        <v>-0.166749504273383</v>
      </c>
      <c r="AV137" s="59">
        <v>0.44299999370374699</v>
      </c>
      <c r="AY137" s="25">
        <v>0.29500000000000098</v>
      </c>
      <c r="AZ137" s="25">
        <v>0.56161264259595101</v>
      </c>
      <c r="BA137" s="8"/>
      <c r="BB137" s="8"/>
      <c r="BC137" s="8"/>
      <c r="BD137" s="8"/>
      <c r="BE137" s="8"/>
      <c r="BF137" s="8"/>
      <c r="BG137" s="8"/>
      <c r="BH137" s="8"/>
      <c r="BI137" s="8"/>
    </row>
    <row r="138" spans="3:61" ht="15" customHeight="1" x14ac:dyDescent="0.3">
      <c r="C138" s="59">
        <v>-7.5000010430812794E-2</v>
      </c>
      <c r="D138" s="59">
        <v>0.237763454990919</v>
      </c>
      <c r="G138" s="25">
        <v>0.38404961111320202</v>
      </c>
      <c r="H138" s="25">
        <v>0.44799998496177401</v>
      </c>
      <c r="K138" s="59">
        <v>-0.23941899116837101</v>
      </c>
      <c r="L138" s="59">
        <v>0.44799998470241298</v>
      </c>
      <c r="O138" s="59">
        <v>-7.5000011613127304E-2</v>
      </c>
      <c r="P138" s="59">
        <v>0.30082226074017498</v>
      </c>
      <c r="S138" s="59">
        <v>0.32896429567512098</v>
      </c>
      <c r="T138" s="59">
        <v>0.44999998847278899</v>
      </c>
      <c r="U138" s="59"/>
      <c r="V138" s="59"/>
      <c r="W138" s="59">
        <v>-0.16571778927478101</v>
      </c>
      <c r="X138" s="59">
        <v>0.44999999271879798</v>
      </c>
      <c r="AI138" s="59">
        <v>0.212020978056113</v>
      </c>
      <c r="AJ138" s="59">
        <v>0.44778999823256699</v>
      </c>
      <c r="AM138" s="59">
        <v>1.4999983129544E-2</v>
      </c>
      <c r="AN138" s="59">
        <v>0.146139579554315</v>
      </c>
      <c r="AQ138" s="59">
        <v>0.33429645690292598</v>
      </c>
      <c r="AR138" s="59">
        <v>0.44799998514316902</v>
      </c>
      <c r="AS138" s="59"/>
      <c r="AU138" s="59">
        <v>-0.16890530089355801</v>
      </c>
      <c r="AV138" s="59">
        <v>0.44799998824217802</v>
      </c>
      <c r="AY138" s="25">
        <v>0.30000000000000199</v>
      </c>
      <c r="AZ138" s="25">
        <v>0.57939163119156101</v>
      </c>
      <c r="BA138" s="8"/>
      <c r="BB138" s="8"/>
      <c r="BC138" s="8"/>
      <c r="BD138" s="8"/>
      <c r="BE138" s="8"/>
      <c r="BF138" s="8"/>
      <c r="BG138" s="8"/>
      <c r="BH138" s="8"/>
      <c r="BI138" s="8"/>
    </row>
    <row r="139" spans="3:61" ht="15" customHeight="1" x14ac:dyDescent="0.3">
      <c r="C139" s="59">
        <v>-7.0000015199184404E-2</v>
      </c>
      <c r="D139" s="59">
        <v>0.23187335173478299</v>
      </c>
      <c r="G139" s="25">
        <v>0.38780971722290802</v>
      </c>
      <c r="H139" s="25">
        <v>0.45300001019068897</v>
      </c>
      <c r="K139" s="59">
        <v>-0.243179097269209</v>
      </c>
      <c r="L139" s="59">
        <v>0.45300000906008397</v>
      </c>
      <c r="O139" s="59">
        <v>-7.0000016497835604E-2</v>
      </c>
      <c r="P139" s="59">
        <v>0.29288813888061899</v>
      </c>
      <c r="S139" s="59">
        <v>0.33193926394462803</v>
      </c>
      <c r="T139" s="59">
        <v>0.45499998441559197</v>
      </c>
      <c r="U139" s="59"/>
      <c r="V139" s="59"/>
      <c r="W139" s="59">
        <v>-0.168692757084038</v>
      </c>
      <c r="X139" s="59">
        <v>0.45499998823341598</v>
      </c>
      <c r="AI139" s="59">
        <v>0.21397550705787699</v>
      </c>
      <c r="AJ139" s="59">
        <v>0.45278999586687302</v>
      </c>
      <c r="AM139" s="59">
        <v>1.9999984808522199E-2</v>
      </c>
      <c r="AN139" s="59">
        <v>0.142496838633456</v>
      </c>
      <c r="AQ139" s="59">
        <v>0.33653289066304998</v>
      </c>
      <c r="AR139" s="59">
        <v>0.45300000906369597</v>
      </c>
      <c r="AS139" s="59"/>
      <c r="AU139" s="59">
        <v>-0.17105259793525199</v>
      </c>
      <c r="AV139" s="59">
        <v>0.45300001392761202</v>
      </c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</row>
    <row r="140" spans="3:61" ht="15" customHeight="1" x14ac:dyDescent="0.3">
      <c r="C140" s="59">
        <v>-6.5000012516975403E-2</v>
      </c>
      <c r="D140" s="59">
        <v>0.22604102758779099</v>
      </c>
      <c r="G140" s="25">
        <v>0.39156651055631098</v>
      </c>
      <c r="H140" s="25">
        <v>0.45800000429244803</v>
      </c>
      <c r="K140" s="59">
        <v>-0.246935891139552</v>
      </c>
      <c r="L140" s="59">
        <v>0.45800000477585301</v>
      </c>
      <c r="O140" s="59">
        <v>-6.5000013796431999E-2</v>
      </c>
      <c r="P140" s="59">
        <v>0.28500123257929499</v>
      </c>
      <c r="S140" s="59">
        <v>0.33491158315203601</v>
      </c>
      <c r="T140" s="59">
        <v>0.45999997968161499</v>
      </c>
      <c r="U140" s="59"/>
      <c r="V140" s="59"/>
      <c r="W140" s="59">
        <v>-0.17166507652351001</v>
      </c>
      <c r="X140" s="59">
        <v>0.45999998351093702</v>
      </c>
      <c r="AI140" s="59">
        <v>0.215924750585685</v>
      </c>
      <c r="AJ140" s="59">
        <v>0.45778998707471003</v>
      </c>
      <c r="AM140" s="59">
        <v>2.49999834598909E-2</v>
      </c>
      <c r="AN140" s="59">
        <v>0.13911791501365001</v>
      </c>
      <c r="AQ140" s="59">
        <v>0.33880081604767498</v>
      </c>
      <c r="AR140" s="59">
        <v>0.45800000421806097</v>
      </c>
      <c r="AS140" s="59"/>
      <c r="AU140" s="59">
        <v>-0.173190720079305</v>
      </c>
      <c r="AV140" s="59">
        <v>0.458000009159304</v>
      </c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</row>
    <row r="141" spans="3:61" ht="15" customHeight="1" x14ac:dyDescent="0.3">
      <c r="C141" s="59">
        <v>-6.00000135600567E-2</v>
      </c>
      <c r="D141" s="59">
        <v>0.220271085907216</v>
      </c>
      <c r="G141" s="25">
        <v>0.39532012894602298</v>
      </c>
      <c r="H141" s="25">
        <v>0.462999999523105</v>
      </c>
      <c r="K141" s="59">
        <v>-0.25068951012041402</v>
      </c>
      <c r="L141" s="59">
        <v>0.46300000062164598</v>
      </c>
      <c r="O141" s="59">
        <v>-6.0000014946589499E-2</v>
      </c>
      <c r="P141" s="59">
        <v>0.277165591620538</v>
      </c>
      <c r="S141" s="59">
        <v>0.33788136358811199</v>
      </c>
      <c r="T141" s="59">
        <v>0.46500000416005899</v>
      </c>
      <c r="U141" s="59"/>
      <c r="V141" s="59"/>
      <c r="W141" s="59">
        <v>-0.17463485701068601</v>
      </c>
      <c r="X141" s="59">
        <v>0.46500000841940198</v>
      </c>
      <c r="AI141" s="59">
        <v>0.217868924472366</v>
      </c>
      <c r="AJ141" s="59">
        <v>0.46278998218272799</v>
      </c>
      <c r="AM141" s="59">
        <v>2.9999983869157601E-2</v>
      </c>
      <c r="AN141" s="59">
        <v>0.13600642432515</v>
      </c>
      <c r="AQ141" s="59">
        <v>0.341052150047221</v>
      </c>
      <c r="AR141" s="59">
        <v>0.462999999467544</v>
      </c>
      <c r="AS141" s="59"/>
      <c r="AU141" s="59">
        <v>-0.17531439915997399</v>
      </c>
      <c r="AV141" s="59">
        <v>0.46300000438869798</v>
      </c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</row>
    <row r="142" spans="3:61" ht="15" customHeight="1" x14ac:dyDescent="0.3">
      <c r="C142" s="59">
        <v>-5.5000014603137998E-2</v>
      </c>
      <c r="D142" s="59">
        <v>0.21456855467331501</v>
      </c>
      <c r="G142" s="25">
        <v>0.39907068215271402</v>
      </c>
      <c r="H142" s="25">
        <v>0.46799999588104602</v>
      </c>
      <c r="K142" s="59">
        <v>-0.254440062751152</v>
      </c>
      <c r="L142" s="59">
        <v>0.46799999597014702</v>
      </c>
      <c r="O142" s="59">
        <v>-5.5000015446221101E-2</v>
      </c>
      <c r="P142" s="59">
        <v>0.26938568188352502</v>
      </c>
      <c r="S142" s="59">
        <v>0.34084865832765199</v>
      </c>
      <c r="T142" s="59">
        <v>0.469999999476504</v>
      </c>
      <c r="U142" s="59"/>
      <c r="V142" s="59"/>
      <c r="W142" s="59">
        <v>-0.177602150274177</v>
      </c>
      <c r="X142" s="59">
        <v>0.47000000380625401</v>
      </c>
      <c r="AI142" s="59">
        <v>0.21980823886611001</v>
      </c>
      <c r="AJ142" s="59">
        <v>0.467790007103006</v>
      </c>
      <c r="AM142" s="59">
        <v>3.49999851936195E-2</v>
      </c>
      <c r="AN142" s="59">
        <v>0.133181112704849</v>
      </c>
      <c r="AQ142" s="59">
        <v>0.34328781223228999</v>
      </c>
      <c r="AR142" s="59">
        <v>0.467999994754142</v>
      </c>
      <c r="AS142" s="59"/>
      <c r="AU142" s="59">
        <v>-0.17742349942121799</v>
      </c>
      <c r="AV142" s="59">
        <v>0.46799999934155601</v>
      </c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</row>
    <row r="143" spans="3:61" ht="15" customHeight="1" x14ac:dyDescent="0.3">
      <c r="C143" s="59">
        <v>-5.0000011920928997E-2</v>
      </c>
      <c r="D143" s="59">
        <v>0.20893894952401201</v>
      </c>
      <c r="G143" s="25">
        <v>0.40281827264886</v>
      </c>
      <c r="H143" s="25">
        <v>0.47299999032685602</v>
      </c>
      <c r="K143" s="59">
        <v>-0.25818765302095198</v>
      </c>
      <c r="L143" s="59">
        <v>0.47299999087598699</v>
      </c>
      <c r="O143" s="59">
        <v>-5.0000011404497502E-2</v>
      </c>
      <c r="P143" s="59">
        <v>0.26166646857661302</v>
      </c>
      <c r="S143" s="59">
        <v>0.34381356859194001</v>
      </c>
      <c r="T143" s="59">
        <v>0.47499999501454399</v>
      </c>
      <c r="U143" s="59"/>
      <c r="V143" s="59"/>
      <c r="W143" s="59">
        <v>-0.18056706226107899</v>
      </c>
      <c r="X143" s="59">
        <v>0.474999999029313</v>
      </c>
      <c r="AI143" s="59">
        <v>0.221742859925499</v>
      </c>
      <c r="AJ143" s="59">
        <v>0.472790002258211</v>
      </c>
      <c r="AM143" s="59">
        <v>3.9999984162119903E-2</v>
      </c>
      <c r="AN143" s="59">
        <v>0.130660547621683</v>
      </c>
      <c r="AQ143" s="59">
        <v>0.34550856627028798</v>
      </c>
      <c r="AR143" s="59">
        <v>0.47299998998955101</v>
      </c>
      <c r="AS143" s="59"/>
      <c r="AU143" s="59">
        <v>-0.17951876589822</v>
      </c>
      <c r="AV143" s="59">
        <v>0.472999994681499</v>
      </c>
    </row>
    <row r="144" spans="3:61" ht="15" customHeight="1" x14ac:dyDescent="0.3">
      <c r="C144" s="59">
        <v>-4.5000012964010197E-2</v>
      </c>
      <c r="D144" s="59">
        <v>0.203388334222802</v>
      </c>
      <c r="G144" s="25">
        <v>0.40656300189088301</v>
      </c>
      <c r="H144" s="25">
        <v>0.47799998604452898</v>
      </c>
      <c r="K144" s="59">
        <v>-0.26193238211610698</v>
      </c>
      <c r="L144" s="59">
        <v>0.477999985542294</v>
      </c>
      <c r="O144" s="59">
        <v>-4.5000012506872897E-2</v>
      </c>
      <c r="P144" s="59">
        <v>0.25401350084584001</v>
      </c>
      <c r="S144" s="59">
        <v>0.34677617412815398</v>
      </c>
      <c r="T144" s="59">
        <v>0.47999998979612202</v>
      </c>
      <c r="U144" s="59"/>
      <c r="V144" s="59"/>
      <c r="W144" s="59">
        <v>-0.18352902962098</v>
      </c>
      <c r="X144" s="59">
        <v>0.47999999386399</v>
      </c>
      <c r="AI144" s="59">
        <v>0.22367297840016601</v>
      </c>
      <c r="AJ144" s="59">
        <v>0.47778999748554701</v>
      </c>
      <c r="AM144" s="59">
        <v>4.4999982906762201E-2</v>
      </c>
      <c r="AN144" s="59">
        <v>0.128462667225545</v>
      </c>
      <c r="AQ144" s="59">
        <v>0.34771524048035402</v>
      </c>
      <c r="AR144" s="59">
        <v>0.47799998520138298</v>
      </c>
      <c r="AS144" s="59"/>
      <c r="AU144" s="59">
        <v>-0.18160088908088201</v>
      </c>
      <c r="AV144" s="59">
        <v>0.47799998999047699</v>
      </c>
    </row>
    <row r="145" spans="3:48" ht="15" customHeight="1" x14ac:dyDescent="0.3">
      <c r="C145" s="59">
        <v>-4.0000014007091501E-2</v>
      </c>
      <c r="D145" s="59">
        <v>0.197923350333578</v>
      </c>
      <c r="G145" s="25">
        <v>0.41030496383267701</v>
      </c>
      <c r="H145" s="25">
        <v>0.48299998077032003</v>
      </c>
      <c r="K145" s="59">
        <v>-0.26567434467368101</v>
      </c>
      <c r="L145" s="59">
        <v>0.48299998156893797</v>
      </c>
      <c r="O145" s="59">
        <v>-4.0000013615770401E-2</v>
      </c>
      <c r="P145" s="59">
        <v>0.246432941824868</v>
      </c>
      <c r="S145" s="59">
        <v>0.34973655196904202</v>
      </c>
      <c r="T145" s="59">
        <v>0.48499998547237</v>
      </c>
      <c r="U145" s="59"/>
      <c r="V145" s="59"/>
      <c r="W145" s="59">
        <v>-0.18649004534319299</v>
      </c>
      <c r="X145" s="59">
        <v>0.48499998950114498</v>
      </c>
      <c r="AI145" s="59">
        <v>0.2255987640563</v>
      </c>
      <c r="AJ145" s="59">
        <v>0.48278999282732499</v>
      </c>
      <c r="AM145" s="59">
        <v>4.99999817550041E-2</v>
      </c>
      <c r="AN145" s="59">
        <v>0.126604278119921</v>
      </c>
      <c r="AQ145" s="59">
        <v>0.34990847638365502</v>
      </c>
      <c r="AR145" s="59">
        <v>0.48299998043388798</v>
      </c>
      <c r="AS145" s="59"/>
      <c r="AU145" s="59">
        <v>-0.18367051013799399</v>
      </c>
      <c r="AV145" s="59">
        <v>0.48299998528076699</v>
      </c>
    </row>
    <row r="146" spans="3:48" ht="15" customHeight="1" x14ac:dyDescent="0.3">
      <c r="C146" s="59">
        <v>-3.5000015050172799E-2</v>
      </c>
      <c r="D146" s="59">
        <v>0.19255128901730201</v>
      </c>
      <c r="G146" s="25">
        <v>0.41404427259016402</v>
      </c>
      <c r="H146" s="25">
        <v>0.488000006541919</v>
      </c>
      <c r="K146" s="59">
        <v>-0.26941365178383803</v>
      </c>
      <c r="L146" s="59">
        <v>0.48800000446307801</v>
      </c>
      <c r="O146" s="59">
        <v>-3.5000014719255103E-2</v>
      </c>
      <c r="P146" s="59">
        <v>0.238931683503354</v>
      </c>
      <c r="S146" s="59">
        <v>0.352694773753358</v>
      </c>
      <c r="T146" s="59">
        <v>0.48999998098078001</v>
      </c>
      <c r="U146" s="59"/>
      <c r="V146" s="59"/>
      <c r="W146" s="59">
        <v>-0.18944811097649999</v>
      </c>
      <c r="X146" s="59">
        <v>0.48999998098186598</v>
      </c>
      <c r="AI146" s="59">
        <v>0.22752037927227001</v>
      </c>
      <c r="AJ146" s="59">
        <v>0.48778999195322498</v>
      </c>
      <c r="AM146" s="59">
        <v>5.4999984250900698E-2</v>
      </c>
      <c r="AN146" s="59">
        <v>0.125100509906996</v>
      </c>
      <c r="AQ146" s="59">
        <v>0.35208893640396099</v>
      </c>
      <c r="AR146" s="59">
        <v>0.48800000525505299</v>
      </c>
      <c r="AS146" s="59"/>
      <c r="AU146" s="59">
        <v>-0.18572818835014801</v>
      </c>
      <c r="AV146" s="59">
        <v>0.48800000993069198</v>
      </c>
    </row>
    <row r="147" spans="3:48" ht="15" customHeight="1" x14ac:dyDescent="0.3">
      <c r="C147" s="59">
        <v>-3.0000014230608898E-2</v>
      </c>
      <c r="D147" s="59">
        <v>0.187280144808643</v>
      </c>
      <c r="G147" s="25">
        <v>0.41778097027662398</v>
      </c>
      <c r="H147" s="25">
        <v>0.493000001610023</v>
      </c>
      <c r="K147" s="59">
        <v>-0.27315035017829298</v>
      </c>
      <c r="L147" s="59">
        <v>0.493000000714577</v>
      </c>
      <c r="O147" s="59">
        <v>-3.0000013941595401E-2</v>
      </c>
      <c r="P147" s="59">
        <v>0.231517431370653</v>
      </c>
      <c r="S147" s="59">
        <v>0.35555268126834499</v>
      </c>
      <c r="T147" s="59">
        <v>0.494999976212814</v>
      </c>
      <c r="U147" s="59"/>
      <c r="V147" s="59"/>
      <c r="W147" s="59">
        <v>-0.192404336247295</v>
      </c>
      <c r="X147" s="59">
        <v>0.49499997948883101</v>
      </c>
      <c r="AI147" s="59">
        <v>0.22943797239063099</v>
      </c>
      <c r="AJ147" s="59">
        <v>0.492789983330371</v>
      </c>
      <c r="AM147" s="59">
        <v>5.9999983347421001E-2</v>
      </c>
      <c r="AN147" s="59">
        <v>0.123964270793865</v>
      </c>
      <c r="AQ147" s="59">
        <v>0.354257187529393</v>
      </c>
      <c r="AR147" s="59">
        <v>0.49300000071399303</v>
      </c>
      <c r="AS147" s="59"/>
      <c r="AU147" s="59">
        <v>-0.187774603567406</v>
      </c>
      <c r="AV147" s="59">
        <v>0.49300000436048302</v>
      </c>
    </row>
    <row r="148" spans="3:48" ht="15" customHeight="1" x14ac:dyDescent="0.3">
      <c r="C148" s="59">
        <v>-2.5000013411045099E-2</v>
      </c>
      <c r="D148" s="59">
        <v>0.18211868323873101</v>
      </c>
      <c r="G148" s="25">
        <v>0.42151516154500401</v>
      </c>
      <c r="H148" s="25">
        <v>0.49799999695375202</v>
      </c>
      <c r="K148" s="59">
        <v>-0.27627290922444098</v>
      </c>
      <c r="L148" s="59">
        <v>0.49799999594704902</v>
      </c>
      <c r="O148" s="59">
        <v>-2.50000131721268E-2</v>
      </c>
      <c r="P148" s="59">
        <v>0.22419882060459201</v>
      </c>
      <c r="S148" s="59">
        <v>0.35860504659498599</v>
      </c>
      <c r="T148" s="59">
        <v>0.500000000669651</v>
      </c>
      <c r="U148" s="59"/>
      <c r="V148" s="59"/>
      <c r="W148" s="59">
        <v>-0.19535853734206801</v>
      </c>
      <c r="X148" s="59">
        <v>0.5</v>
      </c>
      <c r="AI148" s="59">
        <v>0.23135169264873801</v>
      </c>
      <c r="AJ148" s="59">
        <v>0.49778997772143302</v>
      </c>
      <c r="AM148" s="59">
        <v>6.4999982405911094E-2</v>
      </c>
      <c r="AN148" s="59">
        <v>0.12320572840951501</v>
      </c>
      <c r="AQ148" s="59">
        <v>0.35641379814664897</v>
      </c>
      <c r="AR148" s="59">
        <v>0.49799999594460398</v>
      </c>
      <c r="AS148" s="59"/>
      <c r="AU148" s="59">
        <v>-0.18981013945140901</v>
      </c>
      <c r="AV148" s="59">
        <v>0.49800000032467201</v>
      </c>
    </row>
    <row r="149" spans="3:48" ht="15" customHeight="1" x14ac:dyDescent="0.3">
      <c r="C149" s="59">
        <v>-2.00000144541264E-2</v>
      </c>
      <c r="D149" s="59">
        <v>0.177076497256898</v>
      </c>
      <c r="O149" s="59">
        <v>-2.0000013646602501E-2</v>
      </c>
      <c r="P149" s="59">
        <v>0.21698553072662599</v>
      </c>
      <c r="AI149" s="59">
        <v>0.233261676777125</v>
      </c>
      <c r="AJ149" s="59">
        <v>0.502789972003168</v>
      </c>
      <c r="AM149" s="59">
        <v>6.9999984341538396E-2</v>
      </c>
      <c r="AN149" s="59">
        <v>0.12283188018352</v>
      </c>
      <c r="AQ149" s="59">
        <v>0.35855929645033802</v>
      </c>
      <c r="AR149" s="59">
        <v>0.50300002096688301</v>
      </c>
      <c r="AS149" s="59"/>
      <c r="AU149" s="59">
        <v>-0.19183534531864599</v>
      </c>
      <c r="AV149" s="59">
        <v>0.50300002558451096</v>
      </c>
    </row>
    <row r="150" spans="3:48" ht="15" customHeight="1" x14ac:dyDescent="0.3">
      <c r="C150" s="59">
        <v>-1.50000145658851E-2</v>
      </c>
      <c r="D150" s="59">
        <v>0.17216406380584101</v>
      </c>
      <c r="O150" s="59">
        <v>-1.50000138139442E-2</v>
      </c>
      <c r="P150" s="59">
        <v>0.20988841833451999</v>
      </c>
      <c r="AI150" s="59">
        <v>0.23516805599247501</v>
      </c>
      <c r="AJ150" s="59">
        <v>0.50778996619860595</v>
      </c>
      <c r="AM150" s="59">
        <v>7.4999979845985207E-2</v>
      </c>
      <c r="AN150" s="59">
        <v>0.122846238576353</v>
      </c>
      <c r="AQ150" s="59">
        <v>0.36069420226024701</v>
      </c>
      <c r="AR150" s="59">
        <v>0.50800001621745705</v>
      </c>
      <c r="AS150" s="59"/>
      <c r="AU150" s="59">
        <v>-0.193850633817056</v>
      </c>
      <c r="AV150" s="59">
        <v>0.50800002106018105</v>
      </c>
    </row>
    <row r="151" spans="3:48" ht="15" customHeight="1" x14ac:dyDescent="0.3">
      <c r="C151" s="59">
        <v>-1.00000146776438E-2</v>
      </c>
      <c r="D151" s="59">
        <v>0.167392807790788</v>
      </c>
      <c r="O151" s="59">
        <v>-1.0000013991012E-2</v>
      </c>
      <c r="P151" s="59">
        <v>0.202919674218316</v>
      </c>
      <c r="AI151" s="59">
        <v>0.237070956965582</v>
      </c>
      <c r="AJ151" s="59">
        <v>0.51278996495354801</v>
      </c>
      <c r="AM151" s="59">
        <v>7.9999982703819195E-2</v>
      </c>
      <c r="AN151" s="59">
        <v>0.123248668057304</v>
      </c>
      <c r="AQ151" s="59">
        <v>0.36281893313857599</v>
      </c>
      <c r="AR151" s="59">
        <v>0.513000011443279</v>
      </c>
      <c r="AS151" s="59"/>
      <c r="AU151" s="59">
        <v>-0.19585641437937101</v>
      </c>
      <c r="AV151" s="59">
        <v>0.51300001617941104</v>
      </c>
    </row>
    <row r="152" spans="3:48" ht="15" customHeight="1" x14ac:dyDescent="0.3">
      <c r="C152" s="59">
        <v>-5.0000147894024797E-3</v>
      </c>
      <c r="D152" s="59">
        <v>0.16277514429746301</v>
      </c>
      <c r="O152" s="59">
        <v>-5.0000141898037297E-3</v>
      </c>
      <c r="P152" s="59">
        <v>0.196092984708478</v>
      </c>
      <c r="AI152" s="59">
        <v>0.238970518261958</v>
      </c>
      <c r="AJ152" s="59">
        <v>0.51779001987147699</v>
      </c>
      <c r="AM152" s="59">
        <v>8.4999985249342505E-2</v>
      </c>
      <c r="AN152" s="59">
        <v>0.12403539162639</v>
      </c>
      <c r="AQ152" s="59">
        <v>0.36493393689745601</v>
      </c>
      <c r="AR152" s="59">
        <v>0.51800000668394197</v>
      </c>
      <c r="AS152" s="59"/>
      <c r="AU152" s="59">
        <v>-0.19785107486627901</v>
      </c>
      <c r="AV152" s="59">
        <v>0.51800001107823401</v>
      </c>
    </row>
    <row r="153" spans="3:48" ht="15" customHeight="1" x14ac:dyDescent="0.3">
      <c r="C153" s="59">
        <v>-1.4901161193847699E-8</v>
      </c>
      <c r="D153" s="59">
        <v>0.15832451450225801</v>
      </c>
      <c r="O153" s="59">
        <v>-1.44791116180043E-8</v>
      </c>
      <c r="P153" s="59">
        <v>0.189423709139943</v>
      </c>
      <c r="AI153" s="59">
        <v>0.240866809333561</v>
      </c>
      <c r="AJ153" s="59">
        <v>0.52279001518759805</v>
      </c>
      <c r="AM153" s="59">
        <v>8.9999980407772601E-2</v>
      </c>
      <c r="AN153" s="59">
        <v>0.12519916305852999</v>
      </c>
      <c r="AQ153" s="59">
        <v>0.36703960834903998</v>
      </c>
      <c r="AR153" s="59">
        <v>0.52300000190599805</v>
      </c>
      <c r="AS153" s="59"/>
      <c r="AU153" s="59">
        <v>-0.19983425768829799</v>
      </c>
      <c r="AV153" s="59">
        <v>0.52300000589023699</v>
      </c>
    </row>
    <row r="154" spans="3:48" ht="15" customHeight="1" x14ac:dyDescent="0.3">
      <c r="C154" s="59">
        <v>4.9999849870800998E-3</v>
      </c>
      <c r="D154" s="59">
        <v>0.154055392132039</v>
      </c>
      <c r="O154" s="59">
        <v>4.9999854887720499E-3</v>
      </c>
      <c r="P154" s="59">
        <v>0.18292906497075001</v>
      </c>
      <c r="AI154" s="59">
        <v>0.24275996104213399</v>
      </c>
      <c r="AJ154" s="59">
        <v>0.52779001050337504</v>
      </c>
      <c r="AM154" s="59">
        <v>9.4999983149621395E-2</v>
      </c>
      <c r="AN154" s="59">
        <v>0.12672959881531701</v>
      </c>
      <c r="AQ154" s="59">
        <v>0.36913637447812297</v>
      </c>
      <c r="AR154" s="59">
        <v>0.52799999715352897</v>
      </c>
      <c r="AS154" s="59"/>
      <c r="AU154" s="59">
        <v>-0.20180647839279001</v>
      </c>
      <c r="AV154" s="59">
        <v>0.52800000156500204</v>
      </c>
    </row>
    <row r="155" spans="3:48" ht="15" customHeight="1" x14ac:dyDescent="0.3">
      <c r="C155" s="59">
        <v>9.99998487532139E-3</v>
      </c>
      <c r="D155" s="59">
        <v>0.14998327929377001</v>
      </c>
      <c r="O155" s="59">
        <v>9.9999853052823908E-3</v>
      </c>
      <c r="P155" s="59">
        <v>0.17662831747642799</v>
      </c>
      <c r="AI155" s="59">
        <v>0.24465007666389299</v>
      </c>
      <c r="AJ155" s="59">
        <v>0.53279000581509495</v>
      </c>
      <c r="AM155" s="59">
        <v>9.9999978440889606E-2</v>
      </c>
      <c r="AN155" s="59">
        <v>0.12861360572046501</v>
      </c>
      <c r="AQ155" s="59">
        <v>0.371224523601552</v>
      </c>
      <c r="AR155" s="59">
        <v>0.53299999237918405</v>
      </c>
      <c r="AS155" s="59"/>
      <c r="AU155" s="59">
        <v>-0.20376821554664901</v>
      </c>
      <c r="AV155" s="59">
        <v>0.53299999729344005</v>
      </c>
    </row>
    <row r="156" spans="3:48" ht="15" customHeight="1" x14ac:dyDescent="0.3">
      <c r="C156" s="59">
        <v>1.49999847635627E-2</v>
      </c>
      <c r="D156" s="59">
        <v>0.14612464726994701</v>
      </c>
      <c r="O156" s="59">
        <v>1.49999851400292E-2</v>
      </c>
      <c r="P156" s="59">
        <v>0.170542958435181</v>
      </c>
      <c r="AI156" s="59">
        <v>0.246537254838819</v>
      </c>
      <c r="AJ156" s="59">
        <v>0.53779000111853104</v>
      </c>
      <c r="AM156" s="59">
        <v>0.104999981181516</v>
      </c>
      <c r="AN156" s="59">
        <v>0.13083591611512599</v>
      </c>
      <c r="AQ156" s="59">
        <v>0.373304475186513</v>
      </c>
      <c r="AR156" s="59">
        <v>0.53799998778950098</v>
      </c>
      <c r="AS156" s="59"/>
      <c r="AU156" s="59">
        <v>-0.20571992065355499</v>
      </c>
      <c r="AV156" s="59">
        <v>0.53799999247422503</v>
      </c>
    </row>
    <row r="157" spans="3:48" ht="15" customHeight="1" x14ac:dyDescent="0.3">
      <c r="C157" s="59">
        <v>1.9999984651804002E-2</v>
      </c>
      <c r="D157" s="59">
        <v>0.142496839534025</v>
      </c>
      <c r="O157" s="59">
        <v>1.9999984965104099E-2</v>
      </c>
      <c r="P157" s="59">
        <v>0.164696864678922</v>
      </c>
      <c r="AI157" s="59">
        <v>0.248421589835744</v>
      </c>
      <c r="AJ157" s="59">
        <v>0.54278999640897396</v>
      </c>
      <c r="AM157" s="59">
        <v>0.109999983927003</v>
      </c>
      <c r="AN157" s="59">
        <v>0.13337961867843001</v>
      </c>
      <c r="AQ157" s="59">
        <v>0.37537649209505702</v>
      </c>
      <c r="AR157" s="59">
        <v>0.54299998286370998</v>
      </c>
      <c r="AS157" s="59"/>
      <c r="AU157" s="59">
        <v>-0.20766201630734801</v>
      </c>
      <c r="AV157" s="59">
        <v>0.54299998737680399</v>
      </c>
    </row>
    <row r="158" spans="3:48" ht="15" customHeight="1" x14ac:dyDescent="0.3">
      <c r="C158" s="59">
        <v>2.4999983608722701E-2</v>
      </c>
      <c r="D158" s="59">
        <v>0.13911791559211001</v>
      </c>
      <c r="O158" s="59">
        <v>2.4999983855915599E-2</v>
      </c>
      <c r="P158" s="59">
        <v>0.15911641192353601</v>
      </c>
      <c r="AI158" s="59">
        <v>0.25030317179898498</v>
      </c>
      <c r="AJ158" s="59">
        <v>0.54778999168126696</v>
      </c>
      <c r="AM158" s="59">
        <v>0.114999979288143</v>
      </c>
      <c r="AN158" s="59">
        <v>0.136226706526657</v>
      </c>
      <c r="AQ158" s="59">
        <v>0.37744088782274898</v>
      </c>
      <c r="AR158" s="59">
        <v>0.54799997833234704</v>
      </c>
      <c r="AS158" s="59"/>
      <c r="AU158" s="59">
        <v>-0.20959489934289499</v>
      </c>
      <c r="AV158" s="59">
        <v>0.54799998250900805</v>
      </c>
    </row>
    <row r="159" spans="3:48" ht="15" customHeight="1" x14ac:dyDescent="0.3">
      <c r="C159" s="59">
        <v>2.9999984428286601E-2</v>
      </c>
      <c r="D159" s="59">
        <v>0.136006424548618</v>
      </c>
      <c r="O159" s="59">
        <v>2.9999984610797201E-2</v>
      </c>
      <c r="P159" s="59">
        <v>0.15383050941922499</v>
      </c>
      <c r="AI159" s="59">
        <v>0.25218208697804001</v>
      </c>
      <c r="AJ159" s="59">
        <v>0.55278998692984105</v>
      </c>
      <c r="AM159" s="59">
        <v>0.11999998210342799</v>
      </c>
      <c r="AN159" s="59">
        <v>0.139358594649058</v>
      </c>
      <c r="AQ159" s="59">
        <v>0.37949796094337201</v>
      </c>
      <c r="AR159" s="59">
        <v>0.55299997330533301</v>
      </c>
      <c r="AS159" s="59"/>
      <c r="AU159" s="59">
        <v>-0.211518951432875</v>
      </c>
      <c r="AV159" s="59">
        <v>0.55299997816819402</v>
      </c>
    </row>
    <row r="160" spans="3:48" ht="15" customHeight="1" x14ac:dyDescent="0.3">
      <c r="C160" s="59">
        <v>3.4999985247850397E-2</v>
      </c>
      <c r="D160" s="59">
        <v>0.13318111312973299</v>
      </c>
      <c r="O160" s="59">
        <v>3.49999853632698E-2</v>
      </c>
      <c r="P160" s="59">
        <v>0.14887053836202399</v>
      </c>
      <c r="AI160" s="59">
        <v>0.25405841794172401</v>
      </c>
      <c r="AJ160" s="59">
        <v>0.55778998214875797</v>
      </c>
      <c r="AM160" s="59">
        <v>0.124999984916064</v>
      </c>
      <c r="AN160" s="59">
        <v>0.14275653610078201</v>
      </c>
      <c r="AQ160" s="59">
        <v>0.38154795668185199</v>
      </c>
      <c r="AR160" s="59">
        <v>0.55799996854546496</v>
      </c>
      <c r="AS160" s="59"/>
      <c r="AU160" s="59">
        <v>-0.21343446994579099</v>
      </c>
      <c r="AV160" s="59">
        <v>0.55799997307713101</v>
      </c>
    </row>
    <row r="161" spans="3:48" ht="15" customHeight="1" x14ac:dyDescent="0.3">
      <c r="C161" s="59">
        <v>3.99999842047691E-2</v>
      </c>
      <c r="D161" s="59">
        <v>0.13066054796352899</v>
      </c>
      <c r="O161" s="59">
        <v>3.9999984253869199E-2</v>
      </c>
      <c r="P161" s="59">
        <v>0.144270120636146</v>
      </c>
      <c r="AI161" s="59">
        <v>0.25593224377797302</v>
      </c>
      <c r="AJ161" s="59">
        <v>0.56278997733174196</v>
      </c>
      <c r="AM161" s="59">
        <v>0.12999998000798499</v>
      </c>
      <c r="AN161" s="59">
        <v>0.146402001218848</v>
      </c>
      <c r="AQ161" s="59">
        <v>0.38359116431276602</v>
      </c>
      <c r="AR161" s="59">
        <v>0.562999963195421</v>
      </c>
      <c r="AS161" s="59"/>
      <c r="AU161" s="59">
        <v>-0.215341933572919</v>
      </c>
      <c r="AV161" s="59">
        <v>0.56299996825897503</v>
      </c>
    </row>
    <row r="162" spans="3:48" ht="15" customHeight="1" x14ac:dyDescent="0.3">
      <c r="C162" s="59">
        <v>4.49999831616879E-2</v>
      </c>
      <c r="D162" s="59">
        <v>0.12846266738987</v>
      </c>
      <c r="O162" s="59">
        <v>4.49999831506614E-2</v>
      </c>
      <c r="P162" s="59">
        <v>0.14006468715478601</v>
      </c>
      <c r="AI162" s="59">
        <v>0.25780364028046798</v>
      </c>
      <c r="AJ162" s="59">
        <v>0.56778997247223095</v>
      </c>
      <c r="AM162" s="59">
        <v>0.13499997528209001</v>
      </c>
      <c r="AN162" s="59">
        <v>0.15027698239201601</v>
      </c>
      <c r="AQ162" s="59">
        <v>0.38562784309105402</v>
      </c>
      <c r="AR162" s="59">
        <v>0.56800001859248195</v>
      </c>
      <c r="AS162" s="59"/>
      <c r="AU162" s="59">
        <v>-0.21724153554223299</v>
      </c>
      <c r="AV162" s="59">
        <v>0.56800002328310195</v>
      </c>
    </row>
    <row r="163" spans="3:48" ht="15" customHeight="1" x14ac:dyDescent="0.3">
      <c r="C163" s="59">
        <v>4.9999982118606602E-2</v>
      </c>
      <c r="D163" s="59">
        <v>0.12660427818669601</v>
      </c>
      <c r="O163" s="59">
        <v>4.9999982042932198E-2</v>
      </c>
      <c r="P163" s="59">
        <v>0.136290806120728</v>
      </c>
      <c r="AI163" s="59">
        <v>0.25967268012307299</v>
      </c>
      <c r="AJ163" s="59">
        <v>0.57278996756341005</v>
      </c>
      <c r="AM163" s="59">
        <v>0.13999998556791801</v>
      </c>
      <c r="AN163" s="59">
        <v>0.15436420852135199</v>
      </c>
      <c r="AQ163" s="59">
        <v>0.38719017883178303</v>
      </c>
      <c r="AR163" s="59">
        <v>0.57300001382926802</v>
      </c>
      <c r="AS163" s="59"/>
      <c r="AU163" s="59">
        <v>-0.219133575977809</v>
      </c>
      <c r="AV163" s="59">
        <v>0.57300001873404705</v>
      </c>
    </row>
    <row r="164" spans="3:48" ht="15" customHeight="1" x14ac:dyDescent="0.3">
      <c r="C164" s="59">
        <v>5.4999984800815603E-2</v>
      </c>
      <c r="D164" s="59">
        <v>0.12510050988833701</v>
      </c>
      <c r="O164" s="59">
        <v>5.4999984655201797E-2</v>
      </c>
      <c r="P164" s="59">
        <v>0.13298522037294599</v>
      </c>
      <c r="AI164" s="59">
        <v>0.261539431551291</v>
      </c>
      <c r="AJ164" s="59">
        <v>0.57778995865382798</v>
      </c>
      <c r="AM164" s="59">
        <v>0.144999980766197</v>
      </c>
      <c r="AN164" s="59">
        <v>0.15864725263899099</v>
      </c>
      <c r="AQ164" s="59">
        <v>0.389682413626946</v>
      </c>
      <c r="AR164" s="59">
        <v>0.57800000905586302</v>
      </c>
      <c r="AS164" s="59"/>
      <c r="AU164" s="59">
        <v>-0.22101835850325699</v>
      </c>
      <c r="AV164" s="59">
        <v>0.57800001396142597</v>
      </c>
    </row>
    <row r="165" spans="3:48" ht="15" customHeight="1" x14ac:dyDescent="0.3">
      <c r="C165" s="59">
        <v>5.9999983757734299E-2</v>
      </c>
      <c r="D165" s="59">
        <v>0.123964270787687</v>
      </c>
      <c r="O165" s="59">
        <v>5.9999983555652302E-2</v>
      </c>
      <c r="P165" s="59">
        <v>0.13018361235176701</v>
      </c>
      <c r="AI165" s="59">
        <v>0.26340398788934499</v>
      </c>
      <c r="AJ165" s="59">
        <v>0.58279001658762697</v>
      </c>
      <c r="AM165" s="59">
        <v>0.14999997607991</v>
      </c>
      <c r="AN165" s="59">
        <v>0.16311070098753999</v>
      </c>
      <c r="AQ165" s="59">
        <v>0.39170076149223798</v>
      </c>
      <c r="AR165" s="59">
        <v>0.58300000429052401</v>
      </c>
      <c r="AS165" s="59"/>
      <c r="AU165" s="59">
        <v>-0.22289614982294501</v>
      </c>
      <c r="AV165" s="59">
        <v>0.58300000899834103</v>
      </c>
    </row>
    <row r="166" spans="3:48" ht="15" customHeight="1" x14ac:dyDescent="0.3">
      <c r="C166" s="59">
        <v>6.4999982714653001E-2</v>
      </c>
      <c r="D166" s="59">
        <v>0.123205728406936</v>
      </c>
      <c r="O166" s="59">
        <v>6.4999982440809706E-2</v>
      </c>
      <c r="P166" s="59">
        <v>0.12791909700686599</v>
      </c>
      <c r="AI166" s="59">
        <v>0.265266363880579</v>
      </c>
      <c r="AJ166" s="59">
        <v>0.58779000859105801</v>
      </c>
      <c r="AM166" s="59">
        <v>0.15499998634423301</v>
      </c>
      <c r="AN166" s="59">
        <v>0.16774016688156401</v>
      </c>
      <c r="AQ166" s="59">
        <v>0.39371300686273297</v>
      </c>
      <c r="AR166" s="59">
        <v>0.587999999425452</v>
      </c>
      <c r="AS166" s="59"/>
      <c r="AU166" s="59">
        <v>-0.224767202374135</v>
      </c>
      <c r="AV166" s="59">
        <v>0.58800000331158497</v>
      </c>
    </row>
    <row r="167" spans="3:48" ht="15" customHeight="1" x14ac:dyDescent="0.3">
      <c r="C167" s="59">
        <v>6.9999985396862002E-2</v>
      </c>
      <c r="D167" s="59">
        <v>0.122831880152453</v>
      </c>
      <c r="O167" s="59">
        <v>6.9999985063054201E-2</v>
      </c>
      <c r="P167" s="59">
        <v>0.126220584422332</v>
      </c>
      <c r="AI167" s="59">
        <v>0.26712664873092301</v>
      </c>
      <c r="AJ167" s="59">
        <v>0.59279000832932205</v>
      </c>
      <c r="AM167" s="59">
        <v>0.15999998154075301</v>
      </c>
      <c r="AN167" s="59">
        <v>0.172522259425755</v>
      </c>
      <c r="AQ167" s="59">
        <v>0.39571812748872098</v>
      </c>
      <c r="AR167" s="59">
        <v>0.59299999474323595</v>
      </c>
      <c r="AS167" s="59"/>
      <c r="AU167" s="59">
        <v>-0.22663175738485</v>
      </c>
      <c r="AV167" s="59">
        <v>0.59299999965615202</v>
      </c>
    </row>
    <row r="168" spans="3:48" ht="15" customHeight="1" x14ac:dyDescent="0.3">
      <c r="C168" s="59">
        <v>7.4999980628490406E-2</v>
      </c>
      <c r="D168" s="59">
        <v>0.122846238603933</v>
      </c>
      <c r="O168" s="59">
        <v>7.4999980232186306E-2</v>
      </c>
      <c r="P168" s="59">
        <v>0.12511113211560199</v>
      </c>
      <c r="AI168" s="59">
        <v>0.26898489737477599</v>
      </c>
      <c r="AJ168" s="59">
        <v>0.59779000399582305</v>
      </c>
      <c r="AM168" s="59">
        <v>0.164999976832676</v>
      </c>
      <c r="AN168" s="59">
        <v>0.177444651984797</v>
      </c>
      <c r="AQ168" s="59">
        <v>0.39771628951192201</v>
      </c>
      <c r="AR168" s="59">
        <v>0.59799999021763495</v>
      </c>
      <c r="AS168" s="59"/>
      <c r="AU168" s="59">
        <v>-0.228490040672089</v>
      </c>
      <c r="AV168" s="59">
        <v>0.59799999488556599</v>
      </c>
    </row>
    <row r="169" spans="3:48" ht="15" customHeight="1" x14ac:dyDescent="0.3">
      <c r="C169" s="59">
        <v>7.9999983310699505E-2</v>
      </c>
      <c r="D169" s="59">
        <v>0.123248668107654</v>
      </c>
      <c r="O169" s="59">
        <v>7.9999982845796402E-2</v>
      </c>
      <c r="P169" s="59">
        <v>0.12460647210256</v>
      </c>
      <c r="AI169" s="59">
        <v>0.27084116838337402</v>
      </c>
      <c r="AJ169" s="59">
        <v>0.60278999968307201</v>
      </c>
      <c r="AM169" s="59">
        <v>0.16999998702445099</v>
      </c>
      <c r="AN169" s="59">
        <v>0.18249600729241799</v>
      </c>
      <c r="AU169" s="8"/>
      <c r="AV169" s="8"/>
    </row>
    <row r="170" spans="3:48" ht="15" customHeight="1" x14ac:dyDescent="0.3">
      <c r="C170" s="59">
        <v>8.4999985992908506E-2</v>
      </c>
      <c r="D170" s="59">
        <v>0.124035391743757</v>
      </c>
      <c r="O170" s="59">
        <v>8.4999985468241598E-2</v>
      </c>
      <c r="P170" s="59">
        <v>0.124713948669834</v>
      </c>
      <c r="AI170" s="59">
        <v>0.272695516632947</v>
      </c>
      <c r="AJ170" s="59">
        <v>0.60778999538776601</v>
      </c>
      <c r="AM170" s="59">
        <v>0.174999982315719</v>
      </c>
      <c r="AN170" s="59">
        <v>0.18766588299380599</v>
      </c>
    </row>
    <row r="171" spans="3:48" ht="15" customHeight="1" x14ac:dyDescent="0.3">
      <c r="C171" s="59">
        <v>8.9999981224536896E-2</v>
      </c>
      <c r="D171" s="59">
        <v>0.12519916332664</v>
      </c>
      <c r="O171" s="59">
        <v>8.9999980635784599E-2</v>
      </c>
      <c r="P171" s="59">
        <v>0.12543198677692499</v>
      </c>
      <c r="AI171" s="59">
        <v>0.27454799493409598</v>
      </c>
      <c r="AJ171" s="59">
        <v>0.61278999110638699</v>
      </c>
      <c r="AM171" s="59">
        <v>0.17999997754843799</v>
      </c>
      <c r="AN171" s="59">
        <v>0.19296611525400101</v>
      </c>
    </row>
    <row r="172" spans="3:48" ht="15" customHeight="1" x14ac:dyDescent="0.3">
      <c r="C172" s="59">
        <v>9.4999983906745897E-2</v>
      </c>
      <c r="D172" s="59">
        <v>0.12672959911290799</v>
      </c>
      <c r="O172" s="59">
        <v>9.4999983248697198E-2</v>
      </c>
      <c r="P172" s="59">
        <v>0.126750212491435</v>
      </c>
      <c r="AI172" s="59">
        <v>0.27639865413041398</v>
      </c>
      <c r="AJ172" s="59">
        <v>0.61778998683523001</v>
      </c>
      <c r="AM172" s="59">
        <v>0.18499998763167699</v>
      </c>
      <c r="AN172" s="59">
        <v>0.19849438466074701</v>
      </c>
    </row>
    <row r="173" spans="3:48" ht="15" customHeight="1" x14ac:dyDescent="0.3">
      <c r="C173" s="59">
        <v>9.9999979138374301E-2</v>
      </c>
      <c r="D173" s="59">
        <v>0.12861360526252899</v>
      </c>
      <c r="O173" s="59">
        <v>9.99999784198531E-2</v>
      </c>
      <c r="P173" s="59">
        <v>0.12865017365960699</v>
      </c>
      <c r="AI173" s="59">
        <v>0.27824754319137901</v>
      </c>
      <c r="AJ173" s="59">
        <v>0.62278998257042795</v>
      </c>
      <c r="AM173" s="59">
        <v>0.18999998281375399</v>
      </c>
      <c r="AN173" s="59">
        <v>0.20424723196071501</v>
      </c>
    </row>
    <row r="174" spans="3:48" ht="15" customHeight="1" x14ac:dyDescent="0.3">
      <c r="C174" s="59">
        <v>0.104999981820583</v>
      </c>
      <c r="D174" s="59">
        <v>0.13083591557184199</v>
      </c>
      <c r="O174" s="59">
        <v>0.10499998103670299</v>
      </c>
      <c r="P174" s="59">
        <v>0.13110658717197399</v>
      </c>
      <c r="AI174" s="59">
        <v>0.28009470764308902</v>
      </c>
      <c r="AJ174" s="59">
        <v>0.62778997382111801</v>
      </c>
      <c r="AM174" s="59">
        <v>0.19499997799583199</v>
      </c>
      <c r="AN174" s="59">
        <v>0.21020623426365101</v>
      </c>
    </row>
    <row r="175" spans="3:48" ht="15" customHeight="1" x14ac:dyDescent="0.3">
      <c r="C175" s="59">
        <v>0.109999984502792</v>
      </c>
      <c r="D175" s="59">
        <v>0.133379618068282</v>
      </c>
      <c r="O175" s="59">
        <v>0.109999983655202</v>
      </c>
      <c r="P175" s="59">
        <v>0.13408887280381901</v>
      </c>
      <c r="AM175" s="59">
        <v>0.19999998607907099</v>
      </c>
      <c r="AN175" s="59">
        <v>0.21635437408303901</v>
      </c>
    </row>
    <row r="176" spans="3:48" ht="15" customHeight="1" x14ac:dyDescent="0.3">
      <c r="C176" s="59">
        <v>0.114999979734421</v>
      </c>
      <c r="D176" s="59">
        <v>0.13622670587918201</v>
      </c>
      <c r="O176" s="59">
        <v>0.114999978823617</v>
      </c>
      <c r="P176" s="59">
        <v>0.137562827436117</v>
      </c>
      <c r="AM176" s="59">
        <v>0.20499998526114799</v>
      </c>
      <c r="AN176" s="59">
        <v>0.222675960301357</v>
      </c>
    </row>
    <row r="177" spans="3:40" ht="15" customHeight="1" x14ac:dyDescent="0.3">
      <c r="C177" s="59">
        <v>0.11999998241663</v>
      </c>
      <c r="D177" s="59">
        <v>0.139358593873985</v>
      </c>
      <c r="O177" s="59">
        <v>0.11999998144207601</v>
      </c>
      <c r="P177" s="59">
        <v>0.14149225088114101</v>
      </c>
      <c r="AM177" s="59">
        <v>0.20999998044343901</v>
      </c>
      <c r="AN177" s="59">
        <v>0.22915664377514</v>
      </c>
    </row>
    <row r="178" spans="3:40" ht="15" customHeight="1" x14ac:dyDescent="0.3">
      <c r="C178" s="59">
        <v>0.124999985098839</v>
      </c>
      <c r="D178" s="59">
        <v>0.14275653523791401</v>
      </c>
      <c r="O178" s="59">
        <v>0.124999984061045</v>
      </c>
      <c r="P178" s="59">
        <v>0.14584032782200801</v>
      </c>
      <c r="AM178" s="59">
        <v>0.21499997562530401</v>
      </c>
      <c r="AN178" s="59">
        <v>0.23578331072005701</v>
      </c>
    </row>
    <row r="179" spans="3:40" ht="15" customHeight="1" x14ac:dyDescent="0.3">
      <c r="C179" s="59">
        <v>0.129999980330467</v>
      </c>
      <c r="D179" s="59">
        <v>0.146402000512456</v>
      </c>
      <c r="O179" s="59">
        <v>0.12999997922572801</v>
      </c>
      <c r="P179" s="59">
        <v>0.150570786566431</v>
      </c>
      <c r="AM179" s="59">
        <v>0.21999998373649199</v>
      </c>
      <c r="AN179" s="59">
        <v>0.242544013613328</v>
      </c>
    </row>
    <row r="180" spans="3:40" ht="15" customHeight="1" x14ac:dyDescent="0.3">
      <c r="C180" s="59">
        <v>0.134999975562096</v>
      </c>
      <c r="D180" s="59">
        <v>0.150276981644892</v>
      </c>
      <c r="O180" s="59">
        <v>0.13499997439422901</v>
      </c>
      <c r="P180" s="59">
        <v>0.15564877273317901</v>
      </c>
      <c r="AM180" s="59">
        <v>0.224999979071802</v>
      </c>
      <c r="AN180" s="59">
        <v>0.24942782031031799</v>
      </c>
    </row>
    <row r="181" spans="3:40" ht="15" customHeight="1" x14ac:dyDescent="0.3">
      <c r="C181" s="59">
        <v>0.139999985694885</v>
      </c>
      <c r="D181" s="59">
        <v>0.15436420767679801</v>
      </c>
      <c r="O181" s="59">
        <v>0.13999998646155501</v>
      </c>
      <c r="P181" s="59">
        <v>0.161041433509373</v>
      </c>
      <c r="AM181" s="59">
        <v>0.22999997438282899</v>
      </c>
      <c r="AN181" s="59">
        <v>0.25642483241601299</v>
      </c>
    </row>
    <row r="182" spans="3:40" ht="15" customHeight="1" x14ac:dyDescent="0.3">
      <c r="C182" s="59">
        <v>0.144999980926514</v>
      </c>
      <c r="D182" s="59">
        <v>0.158647251877053</v>
      </c>
      <c r="O182" s="59">
        <v>0.14499998163099001</v>
      </c>
      <c r="P182" s="59">
        <v>0.16671820171747001</v>
      </c>
      <c r="AM182" s="59">
        <v>0.23499998459952501</v>
      </c>
      <c r="AN182" s="59">
        <v>0.26352605411073798</v>
      </c>
    </row>
    <row r="183" spans="3:40" ht="15" customHeight="1" x14ac:dyDescent="0.3">
      <c r="C183" s="59">
        <v>0.14999997615814201</v>
      </c>
      <c r="D183" s="59">
        <v>0.163110700206651</v>
      </c>
      <c r="O183" s="59">
        <v>0.14999997679865601</v>
      </c>
      <c r="P183" s="59">
        <v>0.17265107123175599</v>
      </c>
      <c r="AM183" s="59">
        <v>0.239999979898953</v>
      </c>
      <c r="AN183" s="59">
        <v>0.270727397945004</v>
      </c>
    </row>
    <row r="184" spans="3:40" ht="15" customHeight="1" x14ac:dyDescent="0.3">
      <c r="C184" s="59">
        <v>0.15499998629093201</v>
      </c>
      <c r="D184" s="59">
        <v>0.16774016603491901</v>
      </c>
      <c r="O184" s="59">
        <v>0.15499998686633701</v>
      </c>
      <c r="P184" s="59">
        <v>0.178814571081961</v>
      </c>
      <c r="AM184" s="59">
        <v>0.24499997513917601</v>
      </c>
      <c r="AN184" s="59">
        <v>0.27809306505749098</v>
      </c>
    </row>
    <row r="185" spans="3:40" ht="15" customHeight="1" x14ac:dyDescent="0.3">
      <c r="C185" s="59">
        <v>0.15999998152256001</v>
      </c>
      <c r="D185" s="59">
        <v>0.172522258680671</v>
      </c>
      <c r="O185" s="59">
        <v>0.15999998203684901</v>
      </c>
      <c r="P185" s="59">
        <v>0.18518563976626901</v>
      </c>
      <c r="AM185" s="59">
        <v>0.24999998506004201</v>
      </c>
      <c r="AN185" s="59">
        <v>0.28563616806379399</v>
      </c>
    </row>
    <row r="186" spans="3:40" ht="15" customHeight="1" x14ac:dyDescent="0.3">
      <c r="C186" s="59">
        <v>0.16499997675418901</v>
      </c>
      <c r="D186" s="59">
        <v>0.17744465132170001</v>
      </c>
      <c r="O186" s="59">
        <v>0.16499997720238399</v>
      </c>
      <c r="P186" s="59">
        <v>0.191743603947407</v>
      </c>
      <c r="AM186" s="59">
        <v>0.254999967152302</v>
      </c>
      <c r="AN186" s="59">
        <v>0.29334322322842898</v>
      </c>
    </row>
    <row r="187" spans="3:40" ht="15" customHeight="1" x14ac:dyDescent="0.3">
      <c r="C187" s="59">
        <v>0.16999998688697801</v>
      </c>
      <c r="D187" s="59">
        <v>0.18249600664782001</v>
      </c>
      <c r="O187" s="59">
        <v>0.169999987272513</v>
      </c>
      <c r="P187" s="59">
        <v>0.19846995823692701</v>
      </c>
      <c r="AM187" s="59">
        <v>0.25999999217021003</v>
      </c>
      <c r="AN187" s="59">
        <v>0.30131547248617302</v>
      </c>
    </row>
    <row r="188" spans="3:40" ht="15" customHeight="1" x14ac:dyDescent="0.3">
      <c r="C188" s="59">
        <v>0.17499998211860701</v>
      </c>
      <c r="D188" s="59">
        <v>0.18766588229808401</v>
      </c>
      <c r="O188" s="59">
        <v>0.17499998243967799</v>
      </c>
      <c r="P188" s="59">
        <v>0.20534811791677701</v>
      </c>
      <c r="AM188" s="59">
        <v>0.26499998589436102</v>
      </c>
      <c r="AN188" s="59">
        <v>0.30962351202892102</v>
      </c>
    </row>
    <row r="189" spans="3:40" ht="15" customHeight="1" x14ac:dyDescent="0.3">
      <c r="C189" s="59">
        <v>0.17999997735023501</v>
      </c>
      <c r="D189" s="59">
        <v>0.192944765206816</v>
      </c>
      <c r="O189" s="59">
        <v>0.179999977606732</v>
      </c>
      <c r="P189" s="59">
        <v>0.21236335107147</v>
      </c>
      <c r="AM189" s="59">
        <v>0.26999998109852302</v>
      </c>
      <c r="AN189" s="59">
        <v>0.31824109227345898</v>
      </c>
    </row>
    <row r="190" spans="3:40" ht="15" customHeight="1" x14ac:dyDescent="0.3">
      <c r="C190" s="59">
        <v>0.18499998748302501</v>
      </c>
      <c r="D190" s="59">
        <v>0.19832396717899001</v>
      </c>
      <c r="O190" s="59">
        <v>0.18499998767564599</v>
      </c>
      <c r="P190" s="59">
        <v>0.21950253706588099</v>
      </c>
      <c r="AM190" s="59">
        <v>0.27499997631469297</v>
      </c>
      <c r="AN190" s="59">
        <v>0.327143750161552</v>
      </c>
    </row>
    <row r="191" spans="3:40" ht="15" customHeight="1" x14ac:dyDescent="0.3">
      <c r="C191" s="59">
        <v>0.18999998271465299</v>
      </c>
      <c r="D191" s="59">
        <v>0.20379551379736399</v>
      </c>
      <c r="O191" s="59">
        <v>0.18999998284275099</v>
      </c>
      <c r="P191" s="59">
        <v>0.22675392797965599</v>
      </c>
      <c r="AM191" s="59">
        <v>0.279999971531673</v>
      </c>
      <c r="AN191" s="59">
        <v>0.33630884699507801</v>
      </c>
    </row>
    <row r="192" spans="3:40" ht="15" customHeight="1" x14ac:dyDescent="0.3">
      <c r="C192" s="59">
        <v>0.19499997794628099</v>
      </c>
      <c r="D192" s="59">
        <v>0.209352179377647</v>
      </c>
      <c r="O192" s="59">
        <v>0.1949999780103</v>
      </c>
      <c r="P192" s="59">
        <v>0.23410712095360101</v>
      </c>
      <c r="AM192" s="59">
        <v>0.28499996680061901</v>
      </c>
      <c r="AN192" s="59">
        <v>0.34571551119451999</v>
      </c>
    </row>
    <row r="193" spans="3:40" ht="15" customHeight="1" x14ac:dyDescent="0.3">
      <c r="C193" s="59">
        <v>0.19999998807907099</v>
      </c>
      <c r="D193" s="59">
        <v>0.21498738085071201</v>
      </c>
      <c r="O193" s="59">
        <v>0.19999998807907099</v>
      </c>
      <c r="P193" s="59">
        <v>0.24155282900470501</v>
      </c>
      <c r="AM193" s="59">
        <v>0.289999991705152</v>
      </c>
      <c r="AN193" s="59">
        <v>0.35534461704975601</v>
      </c>
    </row>
    <row r="194" spans="3:40" ht="15" customHeight="1" x14ac:dyDescent="0.3">
      <c r="C194" s="59">
        <v>0.20499998331069899</v>
      </c>
      <c r="D194" s="59">
        <v>0.22069506995246799</v>
      </c>
      <c r="O194" s="59">
        <v>0.20499998524667801</v>
      </c>
      <c r="P194" s="59">
        <v>0.24908273256011301</v>
      </c>
      <c r="AM194" s="59">
        <v>0.29499998689331303</v>
      </c>
      <c r="AN194" s="59">
        <v>0.36517845851270597</v>
      </c>
    </row>
    <row r="195" spans="3:40" ht="15" customHeight="1" x14ac:dyDescent="0.3">
      <c r="C195" s="59">
        <v>0.20999997854232799</v>
      </c>
      <c r="D195" s="59">
        <v>0.226469781626574</v>
      </c>
      <c r="O195" s="59">
        <v>0.20999997841436799</v>
      </c>
      <c r="P195" s="59">
        <v>0.256689433533836</v>
      </c>
      <c r="AM195" s="59">
        <v>0.29999998217901103</v>
      </c>
      <c r="AN195" s="59">
        <v>0.37520099047841698</v>
      </c>
    </row>
    <row r="196" spans="3:40" ht="15" customHeight="1" x14ac:dyDescent="0.3">
      <c r="C196" s="59">
        <v>0.21499997377395599</v>
      </c>
      <c r="D196" s="59">
        <v>0.23230651768625199</v>
      </c>
      <c r="O196" s="59">
        <v>0.214999973581426</v>
      </c>
      <c r="P196" s="59">
        <v>0.264366277045814</v>
      </c>
      <c r="AM196" s="59">
        <v>0.30499997739482698</v>
      </c>
      <c r="AN196" s="59">
        <v>0.385397491741238</v>
      </c>
    </row>
    <row r="197" spans="3:40" ht="15" customHeight="1" x14ac:dyDescent="0.3">
      <c r="C197" s="59">
        <v>0.21999998390674599</v>
      </c>
      <c r="D197" s="59">
        <v>0.23820073639051101</v>
      </c>
      <c r="O197" s="59">
        <v>0.21999998564998599</v>
      </c>
      <c r="P197" s="59">
        <v>0.27210739072788098</v>
      </c>
      <c r="AM197" s="59">
        <v>0.30999997265662199</v>
      </c>
      <c r="AN197" s="59">
        <v>0.39575451603351702</v>
      </c>
    </row>
    <row r="198" spans="3:40" ht="15" customHeight="1" x14ac:dyDescent="0.3">
      <c r="C198" s="59">
        <v>0.224999979138374</v>
      </c>
      <c r="D198" s="59">
        <v>0.24414824068270799</v>
      </c>
      <c r="O198" s="59">
        <v>0.22499997881792999</v>
      </c>
      <c r="P198" s="59">
        <v>0.27990737457880799</v>
      </c>
      <c r="AM198" s="59">
        <v>0.314999967914176</v>
      </c>
      <c r="AN198" s="59">
        <v>0.40625978649079902</v>
      </c>
    </row>
    <row r="199" spans="3:40" ht="15" customHeight="1" x14ac:dyDescent="0.3">
      <c r="C199" s="59">
        <v>0.229999974370003</v>
      </c>
      <c r="D199" s="59">
        <v>0.25014524605615401</v>
      </c>
      <c r="O199" s="59">
        <v>0.22999997598508401</v>
      </c>
      <c r="P199" s="59">
        <v>0.287761474559242</v>
      </c>
      <c r="AM199" s="59">
        <v>0.31999999286418401</v>
      </c>
      <c r="AN199" s="59">
        <v>0.416902160552999</v>
      </c>
    </row>
    <row r="200" spans="3:40" ht="15" customHeight="1" x14ac:dyDescent="0.3">
      <c r="C200" s="59">
        <v>0.234999984502792</v>
      </c>
      <c r="D200" s="59">
        <v>0.25618829434296297</v>
      </c>
      <c r="O200" s="59">
        <v>0.23499998605451899</v>
      </c>
      <c r="P200" s="59">
        <v>0.295665392789277</v>
      </c>
      <c r="AM200" s="59">
        <v>0.32499998797037299</v>
      </c>
      <c r="AN200" s="59">
        <v>0.42767131384284501</v>
      </c>
    </row>
    <row r="201" spans="3:40" ht="15" customHeight="1" x14ac:dyDescent="0.3">
      <c r="C201" s="59">
        <v>0.239999979734421</v>
      </c>
      <c r="D201" s="59">
        <v>0.26227416826310901</v>
      </c>
      <c r="O201" s="59">
        <v>0.239999981221236</v>
      </c>
      <c r="P201" s="59">
        <v>0.30361519620461402</v>
      </c>
      <c r="AM201" s="59">
        <v>0.32999998320768098</v>
      </c>
      <c r="AN201" s="59">
        <v>0.43855788481291202</v>
      </c>
    </row>
    <row r="202" spans="3:40" ht="15" customHeight="1" x14ac:dyDescent="0.3">
      <c r="C202" s="59">
        <v>0.244999974966049</v>
      </c>
      <c r="D202" s="59">
        <v>0.26839997114717401</v>
      </c>
      <c r="O202" s="59">
        <v>0.244999976391405</v>
      </c>
      <c r="P202" s="59">
        <v>0.31160739461689602</v>
      </c>
      <c r="AM202" s="59">
        <v>0.33499997891007599</v>
      </c>
      <c r="AN202" s="59">
        <v>0.44955340255492598</v>
      </c>
    </row>
    <row r="203" spans="3:40" ht="15" customHeight="1" x14ac:dyDescent="0.3">
      <c r="C203" s="59">
        <v>0.249999985098839</v>
      </c>
      <c r="D203" s="59">
        <v>0.27456304908553503</v>
      </c>
      <c r="O203" s="59">
        <v>0.24999998645820401</v>
      </c>
      <c r="P203" s="59">
        <v>0.31963883190710202</v>
      </c>
      <c r="AM203" s="59">
        <v>0.33999997426022799</v>
      </c>
      <c r="AN203" s="59">
        <v>0.46065076602919702</v>
      </c>
    </row>
    <row r="204" spans="3:40" ht="15" customHeight="1" x14ac:dyDescent="0.3">
      <c r="C204" s="59">
        <v>0.25499996542930597</v>
      </c>
      <c r="D204" s="59">
        <v>0.28076089328071802</v>
      </c>
      <c r="O204" s="59">
        <v>0.25499996672565201</v>
      </c>
      <c r="P204" s="59">
        <v>0.327706552897851</v>
      </c>
      <c r="AM204" s="59">
        <v>0.34499996902808699</v>
      </c>
      <c r="AN204" s="59">
        <v>0.47185192406545301</v>
      </c>
    </row>
    <row r="205" spans="3:40" ht="15" customHeight="1" x14ac:dyDescent="0.3">
      <c r="C205" s="59">
        <v>0.259999990463257</v>
      </c>
      <c r="D205" s="59">
        <v>0.28699134135640503</v>
      </c>
      <c r="O205" s="59">
        <v>0.25999999169621302</v>
      </c>
      <c r="P205" s="59">
        <v>0.33580805935923302</v>
      </c>
      <c r="AM205" s="59">
        <v>0.34999996423663898</v>
      </c>
      <c r="AN205" s="59">
        <v>0.48320913921548098</v>
      </c>
    </row>
    <row r="206" spans="3:40" ht="15" customHeight="1" x14ac:dyDescent="0.3">
      <c r="C206" s="59">
        <v>0.26499998569488498</v>
      </c>
      <c r="D206" s="59">
        <v>0.29325222619331298</v>
      </c>
      <c r="O206" s="59">
        <v>0.26499998686088999</v>
      </c>
      <c r="P206" s="59">
        <v>0.34394084839901301</v>
      </c>
      <c r="AM206" s="59">
        <v>0.35499998920362802</v>
      </c>
      <c r="AN206" s="59">
        <v>0.49471917104677299</v>
      </c>
    </row>
    <row r="207" spans="3:40" ht="15" customHeight="1" x14ac:dyDescent="0.3">
      <c r="C207" s="59">
        <v>0.269999980926514</v>
      </c>
      <c r="D207" s="59">
        <v>0.29954167375573998</v>
      </c>
      <c r="O207" s="59">
        <v>0.269999982031631</v>
      </c>
      <c r="P207" s="59">
        <v>0.35210279721708398</v>
      </c>
      <c r="AM207" s="59">
        <v>0.359999984494075</v>
      </c>
      <c r="AN207" s="59">
        <v>0.50637146643509301</v>
      </c>
    </row>
    <row r="208" spans="3:40" ht="15" customHeight="1" x14ac:dyDescent="0.3">
      <c r="C208" s="59">
        <v>0.27499997615814198</v>
      </c>
      <c r="D208" s="59">
        <v>0.30585792221181102</v>
      </c>
      <c r="O208" s="59">
        <v>0.27499997719951202</v>
      </c>
      <c r="P208" s="59">
        <v>0.360291924073533</v>
      </c>
      <c r="AM208" s="59">
        <v>0.36499997970689502</v>
      </c>
      <c r="AN208" s="59">
        <v>0.51815649119331397</v>
      </c>
    </row>
    <row r="209" spans="3:40" ht="15" customHeight="1" x14ac:dyDescent="0.3">
      <c r="C209" s="59">
        <v>0.27999997138977101</v>
      </c>
      <c r="D209" s="59">
        <v>0.312199344861043</v>
      </c>
      <c r="O209" s="59">
        <v>0.27999997236347002</v>
      </c>
      <c r="P209" s="59">
        <v>0.36850641708038301</v>
      </c>
      <c r="AM209" s="59">
        <v>0.36999997494660503</v>
      </c>
      <c r="AN209" s="59">
        <v>0.53006539236796102</v>
      </c>
    </row>
    <row r="210" spans="3:40" ht="15" customHeight="1" x14ac:dyDescent="0.3">
      <c r="C210" s="59">
        <v>0.28499996662139898</v>
      </c>
      <c r="D210" s="59">
        <v>0.31856443828939501</v>
      </c>
      <c r="O210" s="59">
        <v>0.28499996752864298</v>
      </c>
      <c r="P210" s="59">
        <v>0.37674461700807899</v>
      </c>
      <c r="AM210" s="59">
        <v>0.37499997018640802</v>
      </c>
      <c r="AN210" s="59">
        <v>0.54209000594987999</v>
      </c>
    </row>
    <row r="211" spans="3:40" ht="15" customHeight="1" x14ac:dyDescent="0.3">
      <c r="C211" s="59">
        <v>0.28999999165535001</v>
      </c>
      <c r="D211" s="59">
        <v>0.324951849719395</v>
      </c>
      <c r="O211" s="59">
        <v>0.28999999249609199</v>
      </c>
      <c r="P211" s="59">
        <v>0.38500505133999302</v>
      </c>
      <c r="AM211" s="59">
        <v>0.37999996543158399</v>
      </c>
      <c r="AN211" s="59">
        <v>0.55422651731661698</v>
      </c>
    </row>
    <row r="212" spans="3:40" ht="15" customHeight="1" x14ac:dyDescent="0.3">
      <c r="C212" s="59">
        <v>0.29499998688697798</v>
      </c>
      <c r="D212" s="59">
        <v>0.33136021454893499</v>
      </c>
      <c r="O212" s="59">
        <v>0.294999985672947</v>
      </c>
      <c r="P212" s="59">
        <v>0.39328622040914102</v>
      </c>
      <c r="AM212" s="59">
        <v>0.38499999047186201</v>
      </c>
      <c r="AN212" s="59">
        <v>0.56645689761276896</v>
      </c>
    </row>
    <row r="213" spans="3:40" ht="15" customHeight="1" x14ac:dyDescent="0.3">
      <c r="C213" s="59">
        <v>0.29999998211860701</v>
      </c>
      <c r="D213" s="59">
        <v>0.33778837608650297</v>
      </c>
      <c r="O213" s="59">
        <v>0.29999998083865498</v>
      </c>
      <c r="P213" s="59">
        <v>0.40158689400967201</v>
      </c>
      <c r="AM213" s="59">
        <v>0.38999998558086602</v>
      </c>
      <c r="AN213" s="59">
        <v>0.57878874806790404</v>
      </c>
    </row>
    <row r="214" spans="3:40" ht="15" customHeight="1" x14ac:dyDescent="0.3">
      <c r="C214" s="59">
        <v>0.30499997735023499</v>
      </c>
      <c r="D214" s="59">
        <v>0.34423522266932999</v>
      </c>
      <c r="O214" s="59">
        <v>0.30499997800641998</v>
      </c>
      <c r="P214" s="59">
        <v>0.40990588747611501</v>
      </c>
      <c r="AM214" s="59">
        <v>0.39499998080910598</v>
      </c>
      <c r="AN214" s="59">
        <v>0.59120718685673501</v>
      </c>
    </row>
    <row r="215" spans="3:40" ht="15" customHeight="1" x14ac:dyDescent="0.3">
      <c r="C215" s="59">
        <v>0.30999997258186301</v>
      </c>
      <c r="D215" s="59">
        <v>0.35069972888682199</v>
      </c>
      <c r="O215" s="59">
        <v>0.30999997318806299</v>
      </c>
      <c r="P215" s="59">
        <v>0.41824210120633898</v>
      </c>
      <c r="AM215" s="59">
        <v>0.39999997634722201</v>
      </c>
      <c r="AN215" s="59">
        <v>0.60373511396747803</v>
      </c>
    </row>
    <row r="216" spans="3:40" ht="15" customHeight="1" x14ac:dyDescent="0.3">
      <c r="C216" s="59">
        <v>0.31499996781349199</v>
      </c>
      <c r="D216" s="59">
        <v>0.35718093358245401</v>
      </c>
      <c r="O216" s="59">
        <v>0.31499996835609301</v>
      </c>
      <c r="P216" s="59">
        <v>0.42659452876693599</v>
      </c>
      <c r="AM216" s="59">
        <v>0.40499997137975102</v>
      </c>
      <c r="AN216" s="59">
        <v>0.61636585023193502</v>
      </c>
    </row>
    <row r="217" spans="3:40" ht="15" customHeight="1" x14ac:dyDescent="0.3">
      <c r="C217" s="59">
        <v>0.31999999284744302</v>
      </c>
      <c r="D217" s="59">
        <v>0.36367798260956702</v>
      </c>
      <c r="O217" s="59">
        <v>0.31999999353067399</v>
      </c>
      <c r="P217" s="59">
        <v>0.43496228639609202</v>
      </c>
      <c r="AM217" s="59">
        <v>0.40999996735632299</v>
      </c>
      <c r="AN217" s="59">
        <v>0.62909320053859896</v>
      </c>
    </row>
    <row r="218" spans="3:40" ht="15" customHeight="1" x14ac:dyDescent="0.3">
      <c r="C218" s="59">
        <v>0.32499998807907099</v>
      </c>
      <c r="D218" s="59">
        <v>0.370189966241117</v>
      </c>
      <c r="O218" s="59">
        <v>0.32499998847322298</v>
      </c>
      <c r="P218" s="59">
        <v>0.44334440810176201</v>
      </c>
      <c r="AM218" s="59">
        <v>0.41499996183078702</v>
      </c>
      <c r="AN218" s="59">
        <v>0.64191142208339103</v>
      </c>
    </row>
    <row r="219" spans="3:40" ht="15" customHeight="1" x14ac:dyDescent="0.3">
      <c r="C219" s="59">
        <v>0.32999998331069902</v>
      </c>
      <c r="D219" s="59">
        <v>0.37671614691406702</v>
      </c>
      <c r="O219" s="59">
        <v>0.329999983698055</v>
      </c>
      <c r="P219" s="59">
        <v>0.45174014251021599</v>
      </c>
      <c r="AM219" s="59">
        <v>0.41999998758217999</v>
      </c>
      <c r="AN219" s="59">
        <v>0.65481525698569898</v>
      </c>
    </row>
    <row r="220" spans="3:40" ht="15" customHeight="1" x14ac:dyDescent="0.3">
      <c r="C220" s="59">
        <v>0.33499997854232799</v>
      </c>
      <c r="D220" s="59">
        <v>0.38325579922299702</v>
      </c>
      <c r="O220" s="59">
        <v>0.33499997891873001</v>
      </c>
      <c r="P220" s="59">
        <v>0.46014874404837702</v>
      </c>
      <c r="AM220" s="59">
        <v>0.424999982806816</v>
      </c>
      <c r="AN220" s="59">
        <v>0.66779958315248</v>
      </c>
    </row>
    <row r="221" spans="3:40" ht="15" customHeight="1" x14ac:dyDescent="0.3">
      <c r="C221" s="59">
        <v>0.33999997377395602</v>
      </c>
      <c r="D221" s="59">
        <v>0.389808245266691</v>
      </c>
      <c r="O221" s="59">
        <v>0.33999997398027498</v>
      </c>
      <c r="P221" s="59">
        <v>0.46856951974323202</v>
      </c>
      <c r="AM221" s="59">
        <v>0.429999978053064</v>
      </c>
      <c r="AN221" s="59">
        <v>0.68085987890879296</v>
      </c>
    </row>
    <row r="222" spans="3:40" ht="15" customHeight="1" x14ac:dyDescent="0.3">
      <c r="C222" s="59">
        <v>0.34499996900558499</v>
      </c>
      <c r="D222" s="59">
        <v>0.39637285042910397</v>
      </c>
      <c r="O222" s="59">
        <v>0.34499996925139897</v>
      </c>
      <c r="P222" s="59">
        <v>0.47700182545088499</v>
      </c>
      <c r="AM222" s="59">
        <v>0.43499997296334902</v>
      </c>
      <c r="AN222" s="59">
        <v>0.69399185091678395</v>
      </c>
    </row>
    <row r="223" spans="3:40" ht="15" customHeight="1" x14ac:dyDescent="0.3">
      <c r="C223" s="59">
        <v>0.34999996423721302</v>
      </c>
      <c r="D223" s="59">
        <v>0.40294902049961701</v>
      </c>
      <c r="O223" s="59">
        <v>0.34999996448361897</v>
      </c>
      <c r="P223" s="59">
        <v>0.48544505993376602</v>
      </c>
      <c r="AM223" s="59">
        <v>0.43999996781120798</v>
      </c>
      <c r="AN223" s="59">
        <v>0.70719150641316497</v>
      </c>
    </row>
    <row r="224" spans="3:40" ht="15" customHeight="1" x14ac:dyDescent="0.3">
      <c r="C224" s="59">
        <v>0.354999989271164</v>
      </c>
      <c r="D224" s="59">
        <v>0.40953623765498998</v>
      </c>
      <c r="O224" s="59">
        <v>0.354999989524242</v>
      </c>
      <c r="P224" s="59">
        <v>0.49389871319728501</v>
      </c>
      <c r="AM224" s="59">
        <v>0.44499996314012202</v>
      </c>
      <c r="AN224" s="59">
        <v>0.72045512621362895</v>
      </c>
    </row>
    <row r="225" spans="3:40" ht="15" customHeight="1" x14ac:dyDescent="0.3">
      <c r="C225" s="59">
        <v>0.35999998450279203</v>
      </c>
      <c r="D225" s="59">
        <v>0.41613390064247302</v>
      </c>
      <c r="O225" s="59">
        <v>0.35999998475923001</v>
      </c>
      <c r="P225" s="59">
        <v>0.50236216102160702</v>
      </c>
      <c r="AM225" s="59">
        <v>0.449999988014815</v>
      </c>
      <c r="AN225" s="59">
        <v>0.73377932039548699</v>
      </c>
    </row>
    <row r="226" spans="3:40" ht="15" customHeight="1" x14ac:dyDescent="0.3">
      <c r="C226" s="59">
        <v>0.364999979734421</v>
      </c>
      <c r="D226" s="59">
        <v>0.42274155768976002</v>
      </c>
      <c r="O226" s="59">
        <v>0.36499997996988198</v>
      </c>
      <c r="P226" s="59">
        <v>0.510834964400115</v>
      </c>
      <c r="AM226" s="59">
        <v>0.454999983377256</v>
      </c>
      <c r="AN226" s="59">
        <v>0.74716069497670801</v>
      </c>
    </row>
    <row r="227" spans="3:40" ht="15" customHeight="1" x14ac:dyDescent="0.3">
      <c r="C227" s="59">
        <v>0.36999997496604897</v>
      </c>
      <c r="D227" s="59">
        <v>0.42935874750830599</v>
      </c>
      <c r="O227" s="59">
        <v>0.36999997480118402</v>
      </c>
      <c r="P227" s="59">
        <v>0.51931666481252103</v>
      </c>
      <c r="AM227" s="59">
        <v>0.45999997856131403</v>
      </c>
      <c r="AN227" s="59">
        <v>0.76059630559534896</v>
      </c>
    </row>
    <row r="228" spans="3:40" ht="15" customHeight="1" x14ac:dyDescent="0.3">
      <c r="C228" s="59">
        <v>0.374999970197678</v>
      </c>
      <c r="D228" s="59">
        <v>0.43598503596707799</v>
      </c>
      <c r="O228" s="59">
        <v>0.37499996998162899</v>
      </c>
      <c r="P228" s="59">
        <v>0.52780683454550703</v>
      </c>
      <c r="AM228" s="59">
        <v>0.46499997437920798</v>
      </c>
      <c r="AN228" s="59">
        <v>0.77408975718061801</v>
      </c>
    </row>
    <row r="229" spans="3:40" ht="15" customHeight="1" x14ac:dyDescent="0.3">
      <c r="C229" s="59">
        <v>0.37999996542930597</v>
      </c>
      <c r="D229" s="59">
        <v>0.44262001445664101</v>
      </c>
      <c r="O229" s="59">
        <v>0.37999996514220502</v>
      </c>
      <c r="P229" s="59">
        <v>0.53630507077173895</v>
      </c>
      <c r="AM229" s="59">
        <v>0.46999996976254799</v>
      </c>
      <c r="AN229" s="59">
        <v>0.78764573339537003</v>
      </c>
    </row>
    <row r="230" spans="3:40" ht="15" customHeight="1" x14ac:dyDescent="0.3">
      <c r="C230" s="59">
        <v>0.384999990463257</v>
      </c>
      <c r="D230" s="59">
        <v>0.449263337603657</v>
      </c>
      <c r="O230" s="59">
        <v>0.384999990097459</v>
      </c>
      <c r="P230" s="59">
        <v>0.54481104675632896</v>
      </c>
      <c r="AM230" s="59">
        <v>0.47499996503020497</v>
      </c>
      <c r="AN230" s="59">
        <v>0.80126109440765503</v>
      </c>
    </row>
    <row r="231" spans="3:40" ht="15" customHeight="1" x14ac:dyDescent="0.3">
      <c r="C231" s="59">
        <v>0.38999998569488498</v>
      </c>
      <c r="D231" s="59">
        <v>0.45591456308691902</v>
      </c>
      <c r="O231" s="59">
        <v>0.38999998527777302</v>
      </c>
      <c r="P231" s="59">
        <v>0.55332430656110099</v>
      </c>
      <c r="AM231" s="59">
        <v>0.479999960115853</v>
      </c>
      <c r="AN231" s="59">
        <v>0.81493285905047497</v>
      </c>
    </row>
    <row r="232" spans="3:40" ht="15" customHeight="1" x14ac:dyDescent="0.3">
      <c r="C232" s="59">
        <v>0.394999980926514</v>
      </c>
      <c r="D232" s="59">
        <v>0.462573387967121</v>
      </c>
      <c r="O232" s="59">
        <v>0.39499998046107698</v>
      </c>
      <c r="P232" s="59">
        <v>0.56184456741919597</v>
      </c>
      <c r="AM232" s="59">
        <v>0.48499998474417499</v>
      </c>
      <c r="AN232" s="59">
        <v>0.82865831643272603</v>
      </c>
    </row>
    <row r="233" spans="3:40" ht="15" customHeight="1" x14ac:dyDescent="0.3">
      <c r="C233" s="59">
        <v>0.39999997615814198</v>
      </c>
      <c r="D233" s="59">
        <v>0.46923948870951498</v>
      </c>
      <c r="O233" s="59">
        <v>0.39999997562595402</v>
      </c>
      <c r="P233" s="59">
        <v>0.57037151554731602</v>
      </c>
      <c r="AM233" s="59">
        <v>0.48999998008530299</v>
      </c>
      <c r="AN233" s="59">
        <v>0.84263688269582604</v>
      </c>
    </row>
    <row r="234" spans="3:40" ht="15" customHeight="1" x14ac:dyDescent="0.3">
      <c r="C234" s="59">
        <v>0.40499997138977101</v>
      </c>
      <c r="D234" s="59">
        <v>0.47591255689107198</v>
      </c>
      <c r="O234" s="59">
        <v>0.40499997076675898</v>
      </c>
      <c r="P234" s="59">
        <v>0.57890485543507997</v>
      </c>
      <c r="AM234" s="59">
        <v>0.49499997558691899</v>
      </c>
      <c r="AN234" s="59">
        <v>0.85733322899979902</v>
      </c>
    </row>
    <row r="235" spans="3:40" ht="15" customHeight="1" x14ac:dyDescent="0.3">
      <c r="C235" s="59">
        <v>0.40999996662139898</v>
      </c>
      <c r="D235" s="59">
        <v>0.48259230867134401</v>
      </c>
      <c r="O235" s="59">
        <v>0.40999996591905002</v>
      </c>
      <c r="P235" s="59">
        <v>0.58744430859728103</v>
      </c>
      <c r="AM235" s="59">
        <v>0.499999970668565</v>
      </c>
      <c r="AN235" s="59">
        <v>0.87273155014061898</v>
      </c>
    </row>
    <row r="236" spans="3:40" ht="15" customHeight="1" x14ac:dyDescent="0.3">
      <c r="C236" s="59">
        <v>0.41499996185302701</v>
      </c>
      <c r="D236" s="59">
        <v>0.48927846759314603</v>
      </c>
      <c r="O236" s="59">
        <v>0.41499996111013499</v>
      </c>
      <c r="P236" s="59">
        <v>0.59598961230504799</v>
      </c>
      <c r="AM236" s="59">
        <v>0.504999995316608</v>
      </c>
      <c r="AN236" s="59">
        <v>0.88879546104626905</v>
      </c>
    </row>
    <row r="237" spans="3:40" ht="15" customHeight="1" x14ac:dyDescent="0.3">
      <c r="C237" s="59">
        <v>0.41999998688697798</v>
      </c>
      <c r="D237" s="59">
        <v>0.49597081488363098</v>
      </c>
      <c r="O237" s="59">
        <v>0.41999998609540701</v>
      </c>
      <c r="P237" s="59">
        <v>0.60454056936877099</v>
      </c>
      <c r="AM237" s="59">
        <v>0.50999999042209698</v>
      </c>
      <c r="AN237" s="59">
        <v>0.90548935390206298</v>
      </c>
    </row>
    <row r="238" spans="3:40" ht="15" customHeight="1" x14ac:dyDescent="0.3">
      <c r="C238" s="59">
        <v>0.42499998211860701</v>
      </c>
      <c r="D238" s="59">
        <v>0.50266902486000198</v>
      </c>
      <c r="O238" s="59">
        <v>0.424999983366047</v>
      </c>
      <c r="P238" s="59">
        <v>0.61309684702940903</v>
      </c>
      <c r="AM238" s="59">
        <v>0.51499998462952601</v>
      </c>
      <c r="AN238" s="59">
        <v>0.92295771407204996</v>
      </c>
    </row>
    <row r="239" spans="3:40" ht="15" customHeight="1" x14ac:dyDescent="0.3">
      <c r="C239" s="59">
        <v>0.42999997735023499</v>
      </c>
      <c r="D239" s="59">
        <v>0.50937290502142796</v>
      </c>
      <c r="O239" s="59">
        <v>0.42999997844649501</v>
      </c>
      <c r="P239" s="59">
        <v>0.62165826726875495</v>
      </c>
      <c r="AM239" s="59">
        <v>0.51999998008681703</v>
      </c>
      <c r="AN239" s="59">
        <v>0.94175869169950399</v>
      </c>
    </row>
    <row r="240" spans="3:40" ht="15" customHeight="1" x14ac:dyDescent="0.3">
      <c r="C240" s="59">
        <v>0.43499997258186301</v>
      </c>
      <c r="D240" s="59">
        <v>0.51608223355646399</v>
      </c>
      <c r="O240" s="59">
        <v>0.434999973633519</v>
      </c>
      <c r="P240" s="59">
        <v>0.63022462428225001</v>
      </c>
      <c r="AM240" s="59">
        <v>0.52499997562996703</v>
      </c>
      <c r="AN240" s="59">
        <v>0.96271756910818296</v>
      </c>
    </row>
    <row r="241" spans="3:40" ht="15" customHeight="1" x14ac:dyDescent="0.3">
      <c r="C241" s="59">
        <v>0.43999996781349199</v>
      </c>
      <c r="D241" s="59">
        <v>0.52279680148957097</v>
      </c>
      <c r="O241" s="59">
        <v>0.43999996876425201</v>
      </c>
      <c r="P241" s="59">
        <v>0.63879571918942102</v>
      </c>
      <c r="AM241" s="59">
        <v>0.52999997254388098</v>
      </c>
      <c r="AN241" s="59">
        <v>0.98757742252920799</v>
      </c>
    </row>
    <row r="242" spans="3:40" ht="15" customHeight="1" x14ac:dyDescent="0.3">
      <c r="C242" s="59">
        <v>0.44499996304512002</v>
      </c>
      <c r="D242" s="59">
        <v>0.52951640871437899</v>
      </c>
      <c r="O242" s="59">
        <v>0.44499996399523001</v>
      </c>
      <c r="P242" s="59">
        <v>0.64737136406795903</v>
      </c>
    </row>
    <row r="243" spans="3:40" ht="15" customHeight="1" x14ac:dyDescent="0.3">
      <c r="C243" s="59">
        <v>0.44999998807907099</v>
      </c>
      <c r="D243" s="59">
        <v>0.536240906665713</v>
      </c>
      <c r="O243" s="59">
        <v>0.44999998899827098</v>
      </c>
      <c r="P243" s="59">
        <v>0.65595143140101597</v>
      </c>
    </row>
    <row r="244" spans="3:40" ht="15" customHeight="1" x14ac:dyDescent="0.3">
      <c r="C244" s="59">
        <v>0.45499998331069902</v>
      </c>
      <c r="D244" s="59">
        <v>0.54297003457333604</v>
      </c>
      <c r="O244" s="59">
        <v>0.45499998432886002</v>
      </c>
      <c r="P244" s="59">
        <v>0.66453564986134905</v>
      </c>
    </row>
    <row r="245" spans="3:40" ht="15" customHeight="1" x14ac:dyDescent="0.3">
      <c r="C245" s="59">
        <v>0.45999997854232799</v>
      </c>
      <c r="D245" s="59">
        <v>0.54970366099082502</v>
      </c>
      <c r="O245" s="59">
        <v>0.45999997968300699</v>
      </c>
      <c r="P245" s="59">
        <v>0.67312390963160196</v>
      </c>
    </row>
    <row r="246" spans="3:40" ht="15" customHeight="1" x14ac:dyDescent="0.3">
      <c r="C246" s="59">
        <v>0.46499997377395602</v>
      </c>
      <c r="D246" s="59">
        <v>0.55644162287488097</v>
      </c>
      <c r="O246" s="59">
        <v>0.46499997526887199</v>
      </c>
      <c r="P246" s="59">
        <v>0.68171605833388704</v>
      </c>
    </row>
    <row r="247" spans="3:40" ht="15" customHeight="1" x14ac:dyDescent="0.3">
      <c r="C247" s="59">
        <v>0.46999996900558499</v>
      </c>
      <c r="D247" s="59">
        <v>0.56318376424680905</v>
      </c>
      <c r="O247" s="59">
        <v>0.46999997001270399</v>
      </c>
      <c r="P247" s="59">
        <v>0.69031194892340997</v>
      </c>
    </row>
    <row r="248" spans="3:40" ht="15" customHeight="1" x14ac:dyDescent="0.3">
      <c r="C248" s="59">
        <v>0.47499996423721302</v>
      </c>
      <c r="D248" s="59">
        <v>0.56992993702359296</v>
      </c>
      <c r="O248" s="59">
        <v>0.47499996481309797</v>
      </c>
      <c r="P248" s="59">
        <v>0.69891144482668399</v>
      </c>
    </row>
    <row r="249" spans="3:40" ht="15" customHeight="1" x14ac:dyDescent="0.3">
      <c r="C249" s="59">
        <v>0.479999959468842</v>
      </c>
      <c r="D249" s="59">
        <v>0.57667999970567696</v>
      </c>
      <c r="O249" s="59">
        <v>0.47999996010134399</v>
      </c>
      <c r="P249" s="59">
        <v>0.70751441532707404</v>
      </c>
    </row>
    <row r="250" spans="3:40" ht="15" customHeight="1" x14ac:dyDescent="0.3">
      <c r="C250" s="59">
        <v>0.48499998450279203</v>
      </c>
      <c r="D250" s="59">
        <v>0.58343385735347997</v>
      </c>
      <c r="O250" s="59">
        <v>0.48499998515711801</v>
      </c>
      <c r="P250" s="59">
        <v>0.71612078563938997</v>
      </c>
    </row>
    <row r="251" spans="3:40" ht="15" customHeight="1" x14ac:dyDescent="0.3">
      <c r="C251" s="59">
        <v>0.489999979734421</v>
      </c>
      <c r="D251" s="59">
        <v>0.59019130080304305</v>
      </c>
      <c r="O251" s="59">
        <v>0.48999998043555798</v>
      </c>
      <c r="P251" s="59">
        <v>0.72473033397589903</v>
      </c>
    </row>
    <row r="252" spans="3:40" ht="15" customHeight="1" x14ac:dyDescent="0.3">
      <c r="C252" s="59">
        <v>0.49499997496604897</v>
      </c>
      <c r="D252" s="59">
        <v>0.59695224700838201</v>
      </c>
      <c r="O252" s="59">
        <v>0.49499997566410803</v>
      </c>
      <c r="P252" s="59">
        <v>0.733342997759312</v>
      </c>
    </row>
    <row r="253" spans="3:40" ht="15" customHeight="1" x14ac:dyDescent="0.3">
      <c r="C253" s="59">
        <v>0.499999970197678</v>
      </c>
      <c r="D253" s="59">
        <v>0.60371657838881199</v>
      </c>
      <c r="O253" s="59">
        <v>0.49999997091075399</v>
      </c>
      <c r="P253" s="59">
        <v>0.741958668611298</v>
      </c>
    </row>
    <row r="254" spans="3:40" ht="15" customHeight="1" x14ac:dyDescent="0.3">
      <c r="C254" s="59">
        <v>0.50499999523162797</v>
      </c>
      <c r="D254" s="59">
        <v>0.61048422265733904</v>
      </c>
      <c r="O254" s="59">
        <v>0.50499999596782696</v>
      </c>
      <c r="P254" s="59">
        <v>0.75057729434300602</v>
      </c>
    </row>
    <row r="255" spans="3:40" ht="15" customHeight="1" x14ac:dyDescent="0.3">
      <c r="C255" s="59">
        <v>0.50999999046325695</v>
      </c>
      <c r="D255" s="59">
        <v>0.61725499152758501</v>
      </c>
      <c r="O255" s="59">
        <v>0.50999999119697004</v>
      </c>
      <c r="P255" s="59">
        <v>0.75919867327145196</v>
      </c>
    </row>
    <row r="256" spans="3:40" ht="15" customHeight="1" x14ac:dyDescent="0.3">
      <c r="C256" s="59">
        <v>0.51499998569488503</v>
      </c>
      <c r="D256" s="59">
        <v>0.62402881968975898</v>
      </c>
      <c r="O256" s="59">
        <v>0.51499998637146904</v>
      </c>
      <c r="P256" s="59">
        <v>0.76782276223555901</v>
      </c>
    </row>
    <row r="257" spans="3:16" ht="15" customHeight="1" x14ac:dyDescent="0.3">
      <c r="C257" s="59">
        <v>0.519999980926514</v>
      </c>
      <c r="D257" s="59">
        <v>0.63080561375097099</v>
      </c>
      <c r="O257" s="59">
        <v>0.51999998153879701</v>
      </c>
      <c r="P257" s="59">
        <v>0.77644947101224604</v>
      </c>
    </row>
    <row r="258" spans="3:16" ht="15" customHeight="1" x14ac:dyDescent="0.3">
      <c r="C258" s="59">
        <v>0.52499997615814198</v>
      </c>
      <c r="D258" s="59">
        <v>0.63758527668562004</v>
      </c>
      <c r="O258" s="59">
        <v>0.52499997674779098</v>
      </c>
      <c r="P258" s="59">
        <v>0.78507871332325696</v>
      </c>
    </row>
    <row r="259" spans="3:16" ht="15" customHeight="1" x14ac:dyDescent="0.3">
      <c r="C259" s="59">
        <v>0.52999997138977095</v>
      </c>
      <c r="D259" s="59">
        <v>0.64436771786301505</v>
      </c>
      <c r="O259" s="59">
        <v>0.52999997193172699</v>
      </c>
      <c r="P259" s="59">
        <v>0.793710406421819</v>
      </c>
    </row>
    <row r="260" spans="3:16" ht="15" customHeight="1" x14ac:dyDescent="0.3">
      <c r="C260" s="59">
        <v>0.53499996662139904</v>
      </c>
      <c r="D260" s="59">
        <v>0.65115285028246395</v>
      </c>
      <c r="O260" s="59">
        <v>0.53499996710257403</v>
      </c>
      <c r="P260" s="59">
        <v>0.802344471229816</v>
      </c>
    </row>
    <row r="261" spans="3:16" ht="15" customHeight="1" x14ac:dyDescent="0.3">
      <c r="C261" s="59">
        <v>0.53999996185302701</v>
      </c>
      <c r="D261" s="59">
        <v>0.65794059098390101</v>
      </c>
      <c r="O261" s="59">
        <v>0.53999996147501195</v>
      </c>
      <c r="P261" s="59">
        <v>0.81098083063902304</v>
      </c>
    </row>
    <row r="262" spans="3:16" ht="15" customHeight="1" x14ac:dyDescent="0.3">
      <c r="C262" s="59">
        <v>0.54499995708465598</v>
      </c>
      <c r="D262" s="59">
        <v>0.66473085994551095</v>
      </c>
      <c r="O262" s="59">
        <v>0.54499995761003295</v>
      </c>
      <c r="P262" s="59">
        <v>0.81961941649512704</v>
      </c>
    </row>
    <row r="263" spans="3:16" ht="15" customHeight="1" x14ac:dyDescent="0.3">
      <c r="C263" s="59">
        <v>0.54999995231628396</v>
      </c>
      <c r="D263" s="59">
        <v>0.67152358046459104</v>
      </c>
      <c r="O263" s="59">
        <v>0.54999995219077402</v>
      </c>
      <c r="P263" s="59">
        <v>0.828260153498795</v>
      </c>
    </row>
    <row r="264" spans="3:16" ht="15" customHeight="1" x14ac:dyDescent="0.3">
      <c r="C264" s="59">
        <v>0.55499994754791304</v>
      </c>
      <c r="D264" s="59">
        <v>0.67831867944172897</v>
      </c>
      <c r="O264" s="59">
        <v>0.55499994786235995</v>
      </c>
      <c r="P264" s="59">
        <v>0.836902979508101</v>
      </c>
    </row>
    <row r="265" spans="3:16" ht="15" customHeight="1" x14ac:dyDescent="0.3">
      <c r="C265" s="59">
        <v>0.55999994277954102</v>
      </c>
      <c r="D265" s="59">
        <v>0.68511608503645804</v>
      </c>
      <c r="O265" s="59">
        <v>0.55999994273805498</v>
      </c>
      <c r="P265" s="59">
        <v>0.845547827260966</v>
      </c>
    </row>
    <row r="266" spans="3:16" ht="15" customHeight="1" x14ac:dyDescent="0.3">
      <c r="C266" s="59">
        <v>0.56499999761581399</v>
      </c>
      <c r="D266" s="59">
        <v>0.69191581112079403</v>
      </c>
      <c r="O266" s="59">
        <v>0.56499999740224105</v>
      </c>
      <c r="P266" s="59">
        <v>0.854194740115789</v>
      </c>
    </row>
    <row r="267" spans="3:16" ht="15" customHeight="1" x14ac:dyDescent="0.3">
      <c r="C267" s="59">
        <v>0.56999999284744296</v>
      </c>
      <c r="D267" s="59">
        <v>0.69871762974552099</v>
      </c>
      <c r="O267" s="59">
        <v>0.56999999263789902</v>
      </c>
      <c r="P267" s="59">
        <v>0.86284345292644804</v>
      </c>
    </row>
    <row r="268" spans="3:16" ht="15" customHeight="1" x14ac:dyDescent="0.3">
      <c r="C268" s="59">
        <v>0.57499998807907104</v>
      </c>
      <c r="D268" s="59">
        <v>0.705521559367702</v>
      </c>
      <c r="O268" s="59">
        <v>0.57499998786680195</v>
      </c>
      <c r="P268" s="59">
        <v>0.87149401179550401</v>
      </c>
    </row>
    <row r="269" spans="3:16" ht="15" customHeight="1" x14ac:dyDescent="0.3">
      <c r="C269" s="59">
        <v>0.57999998331069902</v>
      </c>
      <c r="D269" s="59">
        <v>0.71232753947545402</v>
      </c>
      <c r="O269" s="59">
        <v>0.57999998488114601</v>
      </c>
      <c r="P269" s="59">
        <v>0.88014636539205804</v>
      </c>
    </row>
    <row r="270" spans="3:16" ht="15" customHeight="1" x14ac:dyDescent="0.3">
      <c r="C270" s="59">
        <v>0.58499997854232799</v>
      </c>
      <c r="D270" s="59">
        <v>0.719135511849051</v>
      </c>
      <c r="O270" s="59">
        <v>0.58499997984531904</v>
      </c>
      <c r="P270" s="59">
        <v>0.88880045475449598</v>
      </c>
    </row>
    <row r="271" spans="3:16" ht="15" customHeight="1" x14ac:dyDescent="0.3">
      <c r="C271" s="59">
        <v>0.58999997377395597</v>
      </c>
      <c r="D271" s="59">
        <v>0.72594541996770701</v>
      </c>
      <c r="O271" s="59">
        <v>0.58999997487427402</v>
      </c>
      <c r="P271" s="59">
        <v>0.897456233226263</v>
      </c>
    </row>
    <row r="272" spans="3:16" ht="15" customHeight="1" x14ac:dyDescent="0.3">
      <c r="C272" s="59">
        <v>0.59499996900558505</v>
      </c>
      <c r="D272" s="59">
        <v>0.73275721054160103</v>
      </c>
      <c r="O272" s="59">
        <v>0.594999970001028</v>
      </c>
      <c r="P272" s="59">
        <v>0.90611365246144304</v>
      </c>
    </row>
    <row r="273" spans="3:16" ht="15" customHeight="1" x14ac:dyDescent="0.3">
      <c r="C273" s="59">
        <v>0.59999996423721302</v>
      </c>
      <c r="D273" s="59">
        <v>0.73957083165551896</v>
      </c>
      <c r="O273" s="59">
        <v>0.59999996513332299</v>
      </c>
      <c r="P273" s="59">
        <v>0.91477266572054095</v>
      </c>
    </row>
  </sheetData>
  <phoneticPr fontId="12" type="noConversion"/>
  <pageMargins left="0.75" right="0.75" top="1" bottom="1" header="0.5" footer="0.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I269"/>
  <sheetViews>
    <sheetView topLeftCell="A4" zoomScale="80" zoomScaleNormal="80" zoomScaleSheetLayoutView="80" workbookViewId="0">
      <selection activeCell="B32" sqref="B32:O32"/>
    </sheetView>
  </sheetViews>
  <sheetFormatPr defaultColWidth="8.6640625" defaultRowHeight="14" x14ac:dyDescent="0.3"/>
  <cols>
    <col min="1" max="1" width="23.4140625" customWidth="1"/>
    <col min="2" max="17" width="16.58203125" customWidth="1"/>
    <col min="18" max="18" width="25.5" customWidth="1"/>
    <col min="19" max="71" width="16.58203125" customWidth="1"/>
  </cols>
  <sheetData>
    <row r="1" spans="1:15" x14ac:dyDescent="0.3">
      <c r="A1" s="33" t="s">
        <v>21</v>
      </c>
      <c r="B1" s="34" t="s">
        <v>2</v>
      </c>
      <c r="C1" s="35" t="s">
        <v>3</v>
      </c>
      <c r="D1" s="35" t="s">
        <v>4</v>
      </c>
      <c r="E1" s="35" t="s">
        <v>5</v>
      </c>
      <c r="F1" s="35" t="s">
        <v>6</v>
      </c>
      <c r="G1" s="35" t="s">
        <v>7</v>
      </c>
      <c r="H1" s="35" t="s">
        <v>8</v>
      </c>
      <c r="I1" s="35" t="s">
        <v>9</v>
      </c>
      <c r="J1" s="35" t="s">
        <v>10</v>
      </c>
      <c r="K1" s="35" t="s">
        <v>11</v>
      </c>
      <c r="L1" s="48" t="s">
        <v>12</v>
      </c>
      <c r="M1" s="24"/>
      <c r="N1" s="24"/>
      <c r="O1" s="24"/>
    </row>
    <row r="2" spans="1:15" x14ac:dyDescent="0.3">
      <c r="A2" s="36" t="s">
        <v>22</v>
      </c>
      <c r="B2" s="25">
        <v>7.5424238510301306E-2</v>
      </c>
      <c r="C2" s="25">
        <v>0.13071280345713299</v>
      </c>
      <c r="D2" s="25">
        <v>0.28135822063711102</v>
      </c>
      <c r="E2" s="25">
        <v>0.111144832780408</v>
      </c>
      <c r="F2" s="25">
        <v>0.13146879031264</v>
      </c>
      <c r="G2" s="25">
        <v>8.7865715326035501E-2</v>
      </c>
      <c r="H2" s="25">
        <v>5.3649821180731902E-2</v>
      </c>
      <c r="I2" s="25">
        <v>0.10949679387903399</v>
      </c>
      <c r="J2" s="25">
        <v>7.0353712836247903E-2</v>
      </c>
      <c r="K2" s="25">
        <v>7.8881562809657899E-2</v>
      </c>
      <c r="L2" s="13">
        <v>0.13454179575678499</v>
      </c>
      <c r="M2" s="24"/>
      <c r="N2" s="24"/>
      <c r="O2" s="24"/>
    </row>
    <row r="3" spans="1:15" x14ac:dyDescent="0.3">
      <c r="A3" s="36" t="s">
        <v>24</v>
      </c>
      <c r="B3" s="25">
        <v>0.14850315166764</v>
      </c>
      <c r="C3" s="25">
        <v>0.33282680117461</v>
      </c>
      <c r="D3" s="25">
        <v>0.63121273531903499</v>
      </c>
      <c r="E3" s="25">
        <v>0.27817272730246101</v>
      </c>
      <c r="F3" s="25">
        <v>0.23299227741103601</v>
      </c>
      <c r="G3" s="25">
        <v>0.22306584588315101</v>
      </c>
      <c r="H3" s="25">
        <v>0.207622514076889</v>
      </c>
      <c r="I3" s="25">
        <v>0.30496907461203698</v>
      </c>
      <c r="J3" s="25">
        <v>0.16260040126686101</v>
      </c>
      <c r="K3" s="25">
        <v>0.15074170192699901</v>
      </c>
      <c r="L3" s="13">
        <v>0.18666054953168201</v>
      </c>
      <c r="M3" s="24"/>
      <c r="N3" s="24"/>
      <c r="O3" s="24"/>
    </row>
    <row r="4" spans="1:15" x14ac:dyDescent="0.3">
      <c r="A4" s="36" t="s">
        <v>26</v>
      </c>
      <c r="B4" s="24">
        <v>1</v>
      </c>
      <c r="C4" s="24">
        <v>1.24920807084802</v>
      </c>
      <c r="D4" s="24">
        <v>1.6549725410251099</v>
      </c>
      <c r="E4" s="24">
        <v>1.02202943417591</v>
      </c>
      <c r="F4" s="24">
        <v>1.00215148724912</v>
      </c>
      <c r="G4" s="24">
        <v>0.92061486362846801</v>
      </c>
      <c r="H4" s="24">
        <v>0.79439414417159404</v>
      </c>
      <c r="I4" s="24">
        <v>1.0722161076341601</v>
      </c>
      <c r="J4" s="24">
        <v>0.53779561621928695</v>
      </c>
      <c r="K4" s="24">
        <v>0.53004293656714996</v>
      </c>
      <c r="L4" s="24">
        <v>0.67540227651347995</v>
      </c>
      <c r="M4" s="24"/>
      <c r="N4" s="24"/>
      <c r="O4" s="24"/>
    </row>
    <row r="5" spans="1:15" x14ac:dyDescent="0.3">
      <c r="A5" s="36" t="s">
        <v>27</v>
      </c>
      <c r="B5" s="25">
        <v>0</v>
      </c>
      <c r="C5" s="25">
        <v>3.64922359724996E-2</v>
      </c>
      <c r="D5" s="25">
        <v>0.15653317697483399</v>
      </c>
      <c r="E5" s="25">
        <v>3.4059040972575498E-2</v>
      </c>
      <c r="F5" s="25">
        <v>5.5882277514909297E-2</v>
      </c>
      <c r="G5" s="25">
        <v>1.8429040275593101E-2</v>
      </c>
      <c r="H5" s="25">
        <v>-6.2667522204530096E-3</v>
      </c>
      <c r="I5" s="25">
        <v>2.86257104422479E-2</v>
      </c>
      <c r="J5" s="25">
        <v>2.9790888008730001E-2</v>
      </c>
      <c r="K5" s="25">
        <v>3.8903477941316801E-2</v>
      </c>
      <c r="L5" s="13">
        <v>8.36000933626323E-2</v>
      </c>
      <c r="M5" s="24"/>
      <c r="N5" s="24"/>
      <c r="O5" s="24"/>
    </row>
    <row r="6" spans="1:15" x14ac:dyDescent="0.3">
      <c r="A6" s="24" t="s">
        <v>29</v>
      </c>
      <c r="B6" s="13">
        <v>0</v>
      </c>
      <c r="C6" s="13">
        <v>0.27633172807419798</v>
      </c>
      <c r="D6" s="13">
        <v>0.58140114694932798</v>
      </c>
      <c r="E6" s="13">
        <v>0.23311915283005</v>
      </c>
      <c r="F6" s="13">
        <v>0.179268566399197</v>
      </c>
      <c r="G6" s="13">
        <v>0.17626002590883499</v>
      </c>
      <c r="H6" s="13">
        <v>0.17085133716703099</v>
      </c>
      <c r="I6" s="13">
        <v>0.26010142035033601</v>
      </c>
      <c r="J6" s="13">
        <v>0.141635366542848</v>
      </c>
      <c r="K6" s="13">
        <v>0.128558613071587</v>
      </c>
      <c r="L6" s="13">
        <v>0.157423625259663</v>
      </c>
      <c r="M6" s="24"/>
      <c r="N6" s="24"/>
      <c r="O6" s="24"/>
    </row>
    <row r="7" spans="1:15" x14ac:dyDescent="0.3">
      <c r="A7" s="37" t="s">
        <v>72</v>
      </c>
      <c r="B7" s="38">
        <f>B2/B3</f>
        <v>0.50789655076887397</v>
      </c>
      <c r="C7" s="38">
        <f t="shared" ref="C7:L7" si="0">C2/C3</f>
        <v>0.39273520941168899</v>
      </c>
      <c r="D7" s="38">
        <f t="shared" si="0"/>
        <v>0.44574230666449299</v>
      </c>
      <c r="E7" s="38">
        <f t="shared" si="0"/>
        <v>0.39955330581189102</v>
      </c>
      <c r="F7" s="38">
        <f t="shared" si="0"/>
        <v>0.56426243725111902</v>
      </c>
      <c r="G7" s="38">
        <f t="shared" si="0"/>
        <v>0.393900352508749</v>
      </c>
      <c r="H7" s="38">
        <f t="shared" si="0"/>
        <v>0.25840078769522901</v>
      </c>
      <c r="I7" s="38">
        <f t="shared" si="0"/>
        <v>0.35904228656079001</v>
      </c>
      <c r="J7" s="38">
        <f t="shared" si="0"/>
        <v>0.43267859296843197</v>
      </c>
      <c r="K7" s="38">
        <f t="shared" si="0"/>
        <v>0.523289586101785</v>
      </c>
      <c r="L7" s="38">
        <f t="shared" si="0"/>
        <v>0.720783240456223</v>
      </c>
      <c r="M7" s="24"/>
      <c r="N7" s="24"/>
      <c r="O7" s="24"/>
    </row>
    <row r="8" spans="1:15" x14ac:dyDescent="0.3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</row>
    <row r="9" spans="1:15" x14ac:dyDescent="0.3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</row>
    <row r="10" spans="1:15" x14ac:dyDescent="0.3">
      <c r="A10" s="33" t="s">
        <v>31</v>
      </c>
      <c r="B10" s="39" t="s">
        <v>2</v>
      </c>
      <c r="C10" s="40" t="s">
        <v>3</v>
      </c>
      <c r="D10" s="35" t="s">
        <v>4</v>
      </c>
      <c r="E10" s="35" t="s">
        <v>5</v>
      </c>
      <c r="F10" s="35" t="s">
        <v>6</v>
      </c>
      <c r="G10" s="35" t="s">
        <v>7</v>
      </c>
      <c r="H10" s="35" t="s">
        <v>8</v>
      </c>
      <c r="I10" s="35" t="s">
        <v>9</v>
      </c>
      <c r="J10" s="35" t="s">
        <v>10</v>
      </c>
      <c r="K10" s="35" t="s">
        <v>11</v>
      </c>
      <c r="L10" s="48" t="s">
        <v>12</v>
      </c>
      <c r="M10" s="24"/>
      <c r="N10" s="37" t="s">
        <v>73</v>
      </c>
      <c r="O10" s="24"/>
    </row>
    <row r="11" spans="1:15" x14ac:dyDescent="0.3">
      <c r="A11" s="39" t="s">
        <v>2</v>
      </c>
      <c r="B11" s="25">
        <v>1</v>
      </c>
      <c r="C11" s="25">
        <v>0.55738100103380095</v>
      </c>
      <c r="D11" s="25">
        <v>0.38935944177585802</v>
      </c>
      <c r="E11" s="25">
        <v>0.54561276924604296</v>
      </c>
      <c r="F11" s="25">
        <v>0.63874500888439301</v>
      </c>
      <c r="G11" s="25">
        <v>0.61288723147925706</v>
      </c>
      <c r="H11" s="25">
        <v>0.56819480584900195</v>
      </c>
      <c r="I11" s="25">
        <v>0.52211022201199397</v>
      </c>
      <c r="J11" s="25">
        <v>0.49116941495446098</v>
      </c>
      <c r="K11" s="25">
        <v>0.52217167242487095</v>
      </c>
      <c r="L11" s="49">
        <v>0.53733564460939798</v>
      </c>
      <c r="M11" s="24"/>
      <c r="N11" s="37" t="s">
        <v>74</v>
      </c>
      <c r="O11" s="24"/>
    </row>
    <row r="12" spans="1:15" x14ac:dyDescent="0.3">
      <c r="A12" s="40" t="s">
        <v>3</v>
      </c>
      <c r="B12" s="25">
        <v>0.55738100103380095</v>
      </c>
      <c r="C12" s="25">
        <v>1</v>
      </c>
      <c r="D12" s="25">
        <v>0.27824920310066897</v>
      </c>
      <c r="E12" s="25">
        <v>0.28457377501933501</v>
      </c>
      <c r="F12" s="25">
        <v>0.37518725022487598</v>
      </c>
      <c r="G12" s="25">
        <v>0.23331220929049601</v>
      </c>
      <c r="H12" s="25">
        <v>0.234802435893461</v>
      </c>
      <c r="I12" s="25">
        <v>0.272115174712108</v>
      </c>
      <c r="J12" s="25">
        <v>0.19657823603744201</v>
      </c>
      <c r="K12" s="25">
        <v>0.26308123394204302</v>
      </c>
      <c r="L12" s="49">
        <v>0.26165117434688601</v>
      </c>
      <c r="M12" s="24"/>
      <c r="N12" s="37" t="s">
        <v>75</v>
      </c>
      <c r="O12" s="24"/>
    </row>
    <row r="13" spans="1:15" x14ac:dyDescent="0.3">
      <c r="A13" s="40" t="s">
        <v>4</v>
      </c>
      <c r="B13" s="25">
        <v>0.38935944177585802</v>
      </c>
      <c r="C13" s="25">
        <v>0.27824920310066897</v>
      </c>
      <c r="D13" s="25">
        <v>1</v>
      </c>
      <c r="E13" s="25">
        <v>0.242082089114002</v>
      </c>
      <c r="F13" s="25">
        <v>0.25620174311229899</v>
      </c>
      <c r="G13" s="25">
        <v>0.12168704748216699</v>
      </c>
      <c r="H13" s="25">
        <v>6.8288462468797995E-2</v>
      </c>
      <c r="I13" s="25">
        <v>0.12670745757510701</v>
      </c>
      <c r="J13" s="25">
        <v>8.4503291286280799E-2</v>
      </c>
      <c r="K13" s="25">
        <v>0.101646577475533</v>
      </c>
      <c r="L13" s="49">
        <v>0.290562377697062</v>
      </c>
      <c r="M13" s="24"/>
      <c r="N13" s="37" t="s">
        <v>76</v>
      </c>
      <c r="O13" s="24"/>
    </row>
    <row r="14" spans="1:15" x14ac:dyDescent="0.3">
      <c r="A14" s="40" t="s">
        <v>5</v>
      </c>
      <c r="B14" s="25">
        <v>0.54561276924604296</v>
      </c>
      <c r="C14" s="25">
        <v>0.28457377501933501</v>
      </c>
      <c r="D14" s="25">
        <v>0.242082089114002</v>
      </c>
      <c r="E14" s="25">
        <v>1</v>
      </c>
      <c r="F14" s="25">
        <v>0.47478585415046198</v>
      </c>
      <c r="G14" s="25">
        <v>0.26383498058867999</v>
      </c>
      <c r="H14" s="25">
        <v>0.30102720348391399</v>
      </c>
      <c r="I14" s="25">
        <v>0.23321672953985201</v>
      </c>
      <c r="J14" s="25">
        <v>6.7714896244917194E-2</v>
      </c>
      <c r="K14" s="25">
        <v>0.20538307209043</v>
      </c>
      <c r="L14" s="49">
        <v>0.137001288986003</v>
      </c>
      <c r="M14" s="24"/>
      <c r="N14" s="37" t="s">
        <v>77</v>
      </c>
      <c r="O14" s="24"/>
    </row>
    <row r="15" spans="1:15" x14ac:dyDescent="0.3">
      <c r="A15" s="40" t="s">
        <v>6</v>
      </c>
      <c r="B15" s="25">
        <v>0.63874500888439301</v>
      </c>
      <c r="C15" s="25">
        <v>0.37518725022487598</v>
      </c>
      <c r="D15" s="25">
        <v>0.25620174311229899</v>
      </c>
      <c r="E15" s="25">
        <v>0.47478585415046198</v>
      </c>
      <c r="F15" s="25">
        <v>1</v>
      </c>
      <c r="G15" s="25">
        <v>0.33870930594849502</v>
      </c>
      <c r="H15" s="25">
        <v>0.30421417875921802</v>
      </c>
      <c r="I15" s="25">
        <v>0.24982421294308199</v>
      </c>
      <c r="J15" s="25">
        <v>0.27904145125638702</v>
      </c>
      <c r="K15" s="25">
        <v>0.33417222348683201</v>
      </c>
      <c r="L15" s="49">
        <v>0.35670137208078601</v>
      </c>
      <c r="M15" s="24"/>
      <c r="N15" s="37" t="s">
        <v>78</v>
      </c>
      <c r="O15" s="24"/>
    </row>
    <row r="16" spans="1:15" x14ac:dyDescent="0.3">
      <c r="A16" s="40" t="s">
        <v>7</v>
      </c>
      <c r="B16" s="25">
        <v>0.61288723147925706</v>
      </c>
      <c r="C16" s="25">
        <v>0.23331220929049601</v>
      </c>
      <c r="D16" s="25">
        <v>0.12168704748216699</v>
      </c>
      <c r="E16" s="25">
        <v>0.26383498058867999</v>
      </c>
      <c r="F16" s="25">
        <v>0.33870930594849502</v>
      </c>
      <c r="G16" s="25">
        <v>1</v>
      </c>
      <c r="H16" s="25">
        <v>0.82897838664912404</v>
      </c>
      <c r="I16" s="25">
        <v>0.73408447025680001</v>
      </c>
      <c r="J16" s="25">
        <v>0.40172627151856599</v>
      </c>
      <c r="K16" s="25">
        <v>0.27173604749839902</v>
      </c>
      <c r="L16" s="49">
        <v>0.39360015871962301</v>
      </c>
      <c r="M16" s="24"/>
      <c r="N16" s="24"/>
      <c r="O16" s="24"/>
    </row>
    <row r="17" spans="1:20" x14ac:dyDescent="0.3">
      <c r="A17" s="40" t="s">
        <v>8</v>
      </c>
      <c r="B17" s="25">
        <v>0.56819480584900195</v>
      </c>
      <c r="C17" s="25">
        <v>0.234802435893461</v>
      </c>
      <c r="D17" s="25">
        <v>6.8288462468797995E-2</v>
      </c>
      <c r="E17" s="25">
        <v>0.30102720348391399</v>
      </c>
      <c r="F17" s="25">
        <v>0.30421417875921802</v>
      </c>
      <c r="G17" s="25">
        <v>0.82897838664912404</v>
      </c>
      <c r="H17" s="25">
        <v>1</v>
      </c>
      <c r="I17" s="25">
        <v>0.69686608687825602</v>
      </c>
      <c r="J17" s="25">
        <v>0.337555236985569</v>
      </c>
      <c r="K17" s="25">
        <v>0.239531838400942</v>
      </c>
      <c r="L17" s="49">
        <v>0.34048691998397201</v>
      </c>
      <c r="M17" s="24"/>
      <c r="N17" s="24"/>
      <c r="O17" s="24"/>
    </row>
    <row r="18" spans="1:20" x14ac:dyDescent="0.3">
      <c r="A18" s="40" t="s">
        <v>9</v>
      </c>
      <c r="B18" s="25">
        <v>0.52211022201199397</v>
      </c>
      <c r="C18" s="25">
        <v>0.272115174712108</v>
      </c>
      <c r="D18" s="25">
        <v>0.12670745757510701</v>
      </c>
      <c r="E18" s="25">
        <v>0.23321672953985201</v>
      </c>
      <c r="F18" s="25">
        <v>0.24982421294308199</v>
      </c>
      <c r="G18" s="25">
        <v>0.73408447025680001</v>
      </c>
      <c r="H18" s="25">
        <v>0.69686608687825602</v>
      </c>
      <c r="I18" s="25">
        <v>1</v>
      </c>
      <c r="J18" s="25">
        <v>0.296815420207581</v>
      </c>
      <c r="K18" s="25">
        <v>0.17837138508133399</v>
      </c>
      <c r="L18" s="49">
        <v>0.267782131306603</v>
      </c>
      <c r="M18" s="24"/>
      <c r="N18" s="24"/>
      <c r="O18" s="24"/>
    </row>
    <row r="19" spans="1:20" x14ac:dyDescent="0.3">
      <c r="A19" s="40" t="s">
        <v>10</v>
      </c>
      <c r="B19" s="25">
        <v>0.49116941495446098</v>
      </c>
      <c r="C19" s="25">
        <v>0.19657823603744201</v>
      </c>
      <c r="D19" s="25">
        <v>8.4503291286280799E-2</v>
      </c>
      <c r="E19" s="25">
        <v>6.7714896244917194E-2</v>
      </c>
      <c r="F19" s="25">
        <v>0.27904145125638702</v>
      </c>
      <c r="G19" s="25">
        <v>0.40172627151856599</v>
      </c>
      <c r="H19" s="25">
        <v>0.337555236985569</v>
      </c>
      <c r="I19" s="25">
        <v>0.296815420207581</v>
      </c>
      <c r="J19" s="25">
        <v>1</v>
      </c>
      <c r="K19" s="25">
        <v>0.57906926335147402</v>
      </c>
      <c r="L19" s="49">
        <v>0.49917077811388499</v>
      </c>
      <c r="M19" s="24"/>
      <c r="N19" s="24"/>
      <c r="O19" s="24"/>
    </row>
    <row r="20" spans="1:20" x14ac:dyDescent="0.3">
      <c r="A20" s="40" t="s">
        <v>11</v>
      </c>
      <c r="B20" s="25">
        <v>0.52217167242487095</v>
      </c>
      <c r="C20" s="25">
        <v>0.26308123394204302</v>
      </c>
      <c r="D20" s="25">
        <v>0.101646577475533</v>
      </c>
      <c r="E20" s="25">
        <v>0.20538307209043</v>
      </c>
      <c r="F20" s="25">
        <v>0.33417222348683201</v>
      </c>
      <c r="G20" s="25">
        <v>0.27173604749839902</v>
      </c>
      <c r="H20" s="25">
        <v>0.239531838400942</v>
      </c>
      <c r="I20" s="25">
        <v>0.17837138508133399</v>
      </c>
      <c r="J20" s="25">
        <v>0.57906926335147402</v>
      </c>
      <c r="K20" s="25">
        <v>1</v>
      </c>
      <c r="L20" s="49">
        <v>0.46979606806112301</v>
      </c>
      <c r="M20" s="24"/>
      <c r="N20" s="24"/>
      <c r="O20" s="24"/>
    </row>
    <row r="21" spans="1:20" x14ac:dyDescent="0.3">
      <c r="A21" s="41" t="s">
        <v>12</v>
      </c>
      <c r="B21" s="42">
        <v>0.53733564460939798</v>
      </c>
      <c r="C21" s="42">
        <v>0.26165117434688601</v>
      </c>
      <c r="D21" s="42">
        <v>0.290562377697062</v>
      </c>
      <c r="E21" s="42">
        <v>0.137001288986003</v>
      </c>
      <c r="F21" s="42">
        <v>0.35670137208078601</v>
      </c>
      <c r="G21" s="42">
        <v>0.39360015871962301</v>
      </c>
      <c r="H21" s="42">
        <v>0.34048691998397201</v>
      </c>
      <c r="I21" s="42">
        <v>0.267782131306603</v>
      </c>
      <c r="J21" s="42">
        <v>0.49917077811388499</v>
      </c>
      <c r="K21" s="42">
        <v>0.46979606806112301</v>
      </c>
      <c r="L21" s="50">
        <v>1</v>
      </c>
      <c r="M21" s="24"/>
      <c r="N21" s="24"/>
      <c r="O21" s="24"/>
    </row>
    <row r="22" spans="1:20" x14ac:dyDescent="0.3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</row>
    <row r="23" spans="1:20" x14ac:dyDescent="0.3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</row>
    <row r="24" spans="1:20" x14ac:dyDescent="0.3">
      <c r="A24" s="37" t="s">
        <v>79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</row>
    <row r="25" spans="1:20" x14ac:dyDescent="0.3">
      <c r="A25" s="37" t="s">
        <v>46</v>
      </c>
      <c r="B25" s="39" t="s">
        <v>2</v>
      </c>
      <c r="C25" s="40" t="s">
        <v>3</v>
      </c>
      <c r="D25" s="35" t="s">
        <v>4</v>
      </c>
      <c r="E25" s="35" t="s">
        <v>5</v>
      </c>
      <c r="F25" s="35" t="s">
        <v>6</v>
      </c>
      <c r="G25" s="35" t="s">
        <v>7</v>
      </c>
      <c r="H25" s="35" t="s">
        <v>8</v>
      </c>
      <c r="I25" s="35" t="s">
        <v>9</v>
      </c>
      <c r="J25" s="35" t="s">
        <v>10</v>
      </c>
      <c r="K25" s="35" t="s">
        <v>11</v>
      </c>
      <c r="L25" s="48" t="s">
        <v>12</v>
      </c>
      <c r="M25" s="48" t="s">
        <v>35</v>
      </c>
      <c r="N25" s="48" t="s">
        <v>36</v>
      </c>
      <c r="O25" s="48" t="s">
        <v>37</v>
      </c>
      <c r="P25" s="51" t="s">
        <v>53</v>
      </c>
      <c r="Q25" s="51" t="s">
        <v>54</v>
      </c>
    </row>
    <row r="26" spans="1:20" x14ac:dyDescent="0.3">
      <c r="A26" s="24" t="s">
        <v>38</v>
      </c>
      <c r="B26" s="24">
        <v>-0.93839099930375502</v>
      </c>
      <c r="C26" s="24">
        <v>8.1830193306665702E-2</v>
      </c>
      <c r="D26" s="24">
        <v>7.9291975881388504E-2</v>
      </c>
      <c r="E26" s="24">
        <v>0.107312697267739</v>
      </c>
      <c r="F26" s="24">
        <v>0.297742216597984</v>
      </c>
      <c r="G26" s="24">
        <v>0.101570986810245</v>
      </c>
      <c r="H26" s="24">
        <v>-3.6760412362258903E-2</v>
      </c>
      <c r="I26" s="24">
        <v>7.2451174812778296E-2</v>
      </c>
      <c r="J26" s="24">
        <v>0.25428142593014402</v>
      </c>
      <c r="K26" s="24">
        <v>0.40305163062731503</v>
      </c>
      <c r="L26" s="24">
        <f>1-SUM(B26:K26)</f>
        <v>0.57761911043175396</v>
      </c>
      <c r="M26" s="25" cm="1">
        <f t="array" ref="M26">SUMPRODUCT($B26:$L26,$B$5:$L$5)+SUMPRODUCT($B26:$L26,$B$4:$L$4)*$B$2</f>
        <v>0.15558182404084001</v>
      </c>
      <c r="N26" s="25" cm="1">
        <f t="array" ref="N26">SQRT((SUMPRODUCT($B26:$L26,$B$4:$L$4)^2)*($B$3^2)+SUMPRODUCT(($B26:$L26^2),($B$6:$L$6^2)))</f>
        <v>0.163217504826284</v>
      </c>
      <c r="O26" s="24">
        <f>M26/N26</f>
        <v>0.95321775814689602</v>
      </c>
      <c r="P26" s="52">
        <v>0.20000000298023199</v>
      </c>
      <c r="Q26" s="53">
        <v>0.114</v>
      </c>
    </row>
    <row r="27" spans="1:20" x14ac:dyDescent="0.3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</row>
    <row r="28" spans="1:20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</row>
    <row r="29" spans="1:20" x14ac:dyDescent="0.3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</row>
    <row r="30" spans="1:20" x14ac:dyDescent="0.3">
      <c r="A30" s="32" t="s">
        <v>80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</row>
    <row r="31" spans="1:20" x14ac:dyDescent="0.3">
      <c r="A31" s="37" t="s">
        <v>46</v>
      </c>
      <c r="B31" s="39" t="s">
        <v>2</v>
      </c>
      <c r="C31" s="40" t="s">
        <v>3</v>
      </c>
      <c r="D31" s="35" t="s">
        <v>4</v>
      </c>
      <c r="E31" s="35" t="s">
        <v>5</v>
      </c>
      <c r="F31" s="35" t="s">
        <v>6</v>
      </c>
      <c r="G31" s="35" t="s">
        <v>7</v>
      </c>
      <c r="H31" s="35" t="s">
        <v>8</v>
      </c>
      <c r="I31" s="35" t="s">
        <v>9</v>
      </c>
      <c r="J31" s="35" t="s">
        <v>10</v>
      </c>
      <c r="K31" s="35" t="s">
        <v>11</v>
      </c>
      <c r="L31" s="48" t="s">
        <v>12</v>
      </c>
      <c r="M31" s="48" t="s">
        <v>35</v>
      </c>
      <c r="N31" s="48" t="s">
        <v>36</v>
      </c>
      <c r="O31" s="48" t="s">
        <v>37</v>
      </c>
      <c r="P31" s="51" t="s">
        <v>53</v>
      </c>
      <c r="Q31" s="56" t="s">
        <v>54</v>
      </c>
      <c r="R31" s="57" t="s">
        <v>81</v>
      </c>
      <c r="S31" s="58" t="s">
        <v>86</v>
      </c>
      <c r="T31" s="58" t="s">
        <v>87</v>
      </c>
    </row>
    <row r="32" spans="1:20" x14ac:dyDescent="0.3">
      <c r="A32" s="24" t="s">
        <v>38</v>
      </c>
      <c r="B32" s="37">
        <v>-0.48443653594228397</v>
      </c>
      <c r="C32" s="37">
        <v>4.3934289785787797E-2</v>
      </c>
      <c r="D32" s="37">
        <v>6.2009487226430703E-2</v>
      </c>
      <c r="E32" s="37">
        <v>6.5318956334872599E-2</v>
      </c>
      <c r="F32" s="37">
        <v>0.21739440687113001</v>
      </c>
      <c r="G32" s="37">
        <v>4.44109309149937E-2</v>
      </c>
      <c r="H32" s="37">
        <v>-1.55634641656952E-2</v>
      </c>
      <c r="I32" s="37">
        <v>3.8140206444322297E-2</v>
      </c>
      <c r="J32" s="37">
        <v>0.20477373871621099</v>
      </c>
      <c r="K32" s="37">
        <v>0.33529884512064301</v>
      </c>
      <c r="L32" s="24">
        <f>1-SUM(B32:K32)</f>
        <v>0.48871913869358902</v>
      </c>
      <c r="M32" s="25" cm="1">
        <f t="array" ref="M32">SUMPRODUCT($B32:$L32,$B$5:$L$5)+SUMPRODUCT($B32:$L32,$B$4:$L$4)*$B$2</f>
        <v>0.13634393224496</v>
      </c>
      <c r="N32" s="25" cm="1">
        <f t="array" ref="N32">SQRT((SUMPRODUCT($B32:$L32,$B$4:$L$4)^2)*($B$3^2)+SUMPRODUCT(($B32:$L32^2),($B$6:$L$6^2)))</f>
        <v>0.14546057691518999</v>
      </c>
      <c r="O32" s="24">
        <f>M32/N32</f>
        <v>0.93732566676436202</v>
      </c>
      <c r="P32" s="52">
        <v>0.27539999999999998</v>
      </c>
      <c r="Q32" s="53">
        <v>0.21</v>
      </c>
      <c r="R32" s="24">
        <f>SUM(B33:L33)</f>
        <v>2.0000000002159601</v>
      </c>
      <c r="S32" s="25">
        <v>0.32765814295458501</v>
      </c>
      <c r="T32" s="25">
        <v>-2.4692248195745E-2</v>
      </c>
    </row>
    <row r="33" spans="1:28" x14ac:dyDescent="0.3">
      <c r="A33" s="37" t="s">
        <v>82</v>
      </c>
      <c r="B33" s="24">
        <f>SQRT(B32^2)</f>
        <v>0.48443653594228397</v>
      </c>
      <c r="C33" s="24">
        <f t="shared" ref="C33:L33" si="1">SQRT(C32^2)</f>
        <v>4.3934289785787797E-2</v>
      </c>
      <c r="D33" s="24">
        <f t="shared" si="1"/>
        <v>6.2009487226430703E-2</v>
      </c>
      <c r="E33" s="24">
        <f t="shared" si="1"/>
        <v>6.5318956334872599E-2</v>
      </c>
      <c r="F33" s="24">
        <f t="shared" si="1"/>
        <v>0.21739440687113001</v>
      </c>
      <c r="G33" s="24">
        <f t="shared" si="1"/>
        <v>4.44109309149937E-2</v>
      </c>
      <c r="H33" s="24">
        <f t="shared" si="1"/>
        <v>1.55634641656952E-2</v>
      </c>
      <c r="I33" s="24">
        <f t="shared" si="1"/>
        <v>3.8140206444322297E-2</v>
      </c>
      <c r="J33" s="24">
        <f t="shared" si="1"/>
        <v>0.20477373871621099</v>
      </c>
      <c r="K33" s="24">
        <f t="shared" si="1"/>
        <v>0.33529884512064301</v>
      </c>
      <c r="L33" s="24">
        <f t="shared" si="1"/>
        <v>0.48871913869358902</v>
      </c>
      <c r="M33" s="52"/>
      <c r="N33" s="53"/>
      <c r="O33" s="24"/>
    </row>
    <row r="34" spans="1:28" x14ac:dyDescent="0.3">
      <c r="A34" s="43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</row>
    <row r="35" spans="1:28" x14ac:dyDescent="0.3">
      <c r="A35" s="31" t="s">
        <v>83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</row>
    <row r="36" spans="1:28" x14ac:dyDescent="0.3">
      <c r="A36" s="37" t="s">
        <v>46</v>
      </c>
      <c r="B36" s="39" t="s">
        <v>2</v>
      </c>
      <c r="C36" s="40" t="s">
        <v>3</v>
      </c>
      <c r="D36" s="35" t="s">
        <v>4</v>
      </c>
      <c r="E36" s="35" t="s">
        <v>5</v>
      </c>
      <c r="F36" s="35" t="s">
        <v>6</v>
      </c>
      <c r="G36" s="35" t="s">
        <v>7</v>
      </c>
      <c r="H36" s="35" t="s">
        <v>8</v>
      </c>
      <c r="I36" s="35" t="s">
        <v>9</v>
      </c>
      <c r="J36" s="35" t="s">
        <v>10</v>
      </c>
      <c r="K36" s="35" t="s">
        <v>11</v>
      </c>
      <c r="L36" s="48" t="s">
        <v>12</v>
      </c>
      <c r="M36" s="48" t="s">
        <v>35</v>
      </c>
      <c r="N36" s="48" t="s">
        <v>36</v>
      </c>
      <c r="O36" s="48" t="s">
        <v>37</v>
      </c>
      <c r="P36" s="51" t="s">
        <v>53</v>
      </c>
      <c r="Q36" s="51" t="s">
        <v>54</v>
      </c>
    </row>
    <row r="37" spans="1:28" x14ac:dyDescent="0.3">
      <c r="A37" s="24" t="s">
        <v>38</v>
      </c>
      <c r="B37" s="24">
        <v>-0.93839100016615395</v>
      </c>
      <c r="C37" s="24">
        <v>8.1830192787620298E-2</v>
      </c>
      <c r="D37" s="24">
        <v>7.9291975739187101E-2</v>
      </c>
      <c r="E37" s="24">
        <v>0.10731269783524899</v>
      </c>
      <c r="F37" s="24">
        <v>0.29774221637225101</v>
      </c>
      <c r="G37" s="24">
        <v>0.101570986455869</v>
      </c>
      <c r="H37" s="24">
        <v>-3.6760411426367497E-2</v>
      </c>
      <c r="I37" s="24">
        <v>7.2451175508023102E-2</v>
      </c>
      <c r="J37" s="24">
        <v>0.25428142617544103</v>
      </c>
      <c r="K37" s="24">
        <v>0.40305163055613302</v>
      </c>
      <c r="L37" s="24">
        <f>1-SUM(B37:K37)</f>
        <v>0.57761911016275003</v>
      </c>
      <c r="M37" s="25" cm="1">
        <f t="array" ref="M37">SUMPRODUCT($B37:$L37,$B$5:$L$5)+SUMPRODUCT($B37:$L37,$B$4:$L$4)*$B$2</f>
        <v>0.155581823971988</v>
      </c>
      <c r="N37" s="25" cm="1">
        <f t="array" ref="N37">SQRT((SUMPRODUCT($B37:$L37,$B$4:$L$4)^2)*($B$3^2)+SUMPRODUCT(($B37:$L37^2),($B$6:$L$6^2)))</f>
        <v>0.163217504754053</v>
      </c>
      <c r="O37" s="24">
        <f>M37/N37</f>
        <v>0.95321775814689602</v>
      </c>
      <c r="P37" s="52">
        <v>-0.31000000238418601</v>
      </c>
      <c r="Q37" s="53">
        <v>0.11599999666214</v>
      </c>
    </row>
    <row r="38" spans="1:28" x14ac:dyDescent="0.3">
      <c r="A38" s="43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</row>
    <row r="39" spans="1:28" x14ac:dyDescent="0.3">
      <c r="A39" s="27" t="s">
        <v>84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</row>
    <row r="40" spans="1:28" x14ac:dyDescent="0.3">
      <c r="A40" s="37" t="s">
        <v>46</v>
      </c>
      <c r="B40" s="39" t="s">
        <v>2</v>
      </c>
      <c r="C40" s="40" t="s">
        <v>3</v>
      </c>
      <c r="D40" s="35" t="s">
        <v>4</v>
      </c>
      <c r="E40" s="35" t="s">
        <v>5</v>
      </c>
      <c r="F40" s="35" t="s">
        <v>6</v>
      </c>
      <c r="G40" s="35" t="s">
        <v>7</v>
      </c>
      <c r="H40" s="35" t="s">
        <v>8</v>
      </c>
      <c r="I40" s="35" t="s">
        <v>9</v>
      </c>
      <c r="J40" s="35" t="s">
        <v>10</v>
      </c>
      <c r="K40" s="35" t="s">
        <v>11</v>
      </c>
      <c r="L40" s="48" t="s">
        <v>12</v>
      </c>
      <c r="M40" s="48" t="s">
        <v>35</v>
      </c>
      <c r="N40" s="48" t="s">
        <v>36</v>
      </c>
      <c r="O40" s="48" t="s">
        <v>37</v>
      </c>
      <c r="P40" s="51" t="s">
        <v>53</v>
      </c>
      <c r="Q40" s="51" t="s">
        <v>54</v>
      </c>
    </row>
    <row r="41" spans="1:28" x14ac:dyDescent="0.3">
      <c r="A41" s="24" t="s">
        <v>38</v>
      </c>
      <c r="B41" s="24">
        <v>-0.93839099813959004</v>
      </c>
      <c r="C41" s="24">
        <v>8.18301925176073E-2</v>
      </c>
      <c r="D41" s="24">
        <v>7.9291975803621503E-2</v>
      </c>
      <c r="E41" s="24">
        <v>0.107312697327084</v>
      </c>
      <c r="F41" s="24">
        <v>0.29774221687236502</v>
      </c>
      <c r="G41" s="24">
        <v>0.101570985595446</v>
      </c>
      <c r="H41" s="24">
        <v>-3.6760411686462699E-2</v>
      </c>
      <c r="I41" s="24">
        <v>7.2451175292060799E-2</v>
      </c>
      <c r="J41" s="24">
        <v>0.25428142601533599</v>
      </c>
      <c r="K41" s="24">
        <v>0.40305163042147102</v>
      </c>
      <c r="L41" s="24">
        <f>1-SUM(B41:K41)</f>
        <v>0.57761910998106003</v>
      </c>
      <c r="M41" s="25">
        <f>SUMPRODUCT($B41:$L41,$B$5:$L$5)+SUMPRODUCT($B41:$L41,$B$4:$L$4)*$B$2</f>
        <v>0.15558182395741099</v>
      </c>
      <c r="N41" s="25" cm="1">
        <f t="array" ref="N41">SQRT((SUMPRODUCT($B41:$L41,$B$4:$L$4)^2)*($B$3^2)+SUMPRODUCT(($B41:$L41^2),($B$6:$L$6^2)))</f>
        <v>0.16321750473876001</v>
      </c>
      <c r="O41" s="24">
        <f>M41/N41</f>
        <v>0.95321775814689602</v>
      </c>
      <c r="P41" s="52">
        <v>0.20000000298023199</v>
      </c>
      <c r="Q41" s="53">
        <v>0.123000003397465</v>
      </c>
    </row>
    <row r="42" spans="1:28" x14ac:dyDescent="0.3">
      <c r="A42" s="37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28" x14ac:dyDescent="0.3">
      <c r="A43" s="44" t="s">
        <v>85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U43" s="37"/>
      <c r="V43" s="37"/>
      <c r="W43" s="37"/>
      <c r="X43" s="37"/>
      <c r="Y43" s="37"/>
      <c r="Z43" s="37"/>
      <c r="AA43" s="37"/>
      <c r="AB43" s="37"/>
    </row>
    <row r="44" spans="1:28" x14ac:dyDescent="0.3">
      <c r="A44" s="37" t="s">
        <v>46</v>
      </c>
      <c r="B44" s="39" t="s">
        <v>2</v>
      </c>
      <c r="C44" s="40" t="s">
        <v>3</v>
      </c>
      <c r="D44" s="35" t="s">
        <v>4</v>
      </c>
      <c r="E44" s="35" t="s">
        <v>5</v>
      </c>
      <c r="F44" s="35" t="s">
        <v>6</v>
      </c>
      <c r="G44" s="35" t="s">
        <v>7</v>
      </c>
      <c r="H44" s="35" t="s">
        <v>8</v>
      </c>
      <c r="I44" s="35" t="s">
        <v>9</v>
      </c>
      <c r="J44" s="35" t="s">
        <v>10</v>
      </c>
      <c r="K44" s="35" t="s">
        <v>11</v>
      </c>
      <c r="L44" s="48" t="s">
        <v>12</v>
      </c>
      <c r="M44" s="48" t="s">
        <v>35</v>
      </c>
      <c r="N44" s="48" t="s">
        <v>36</v>
      </c>
      <c r="O44" s="48" t="s">
        <v>37</v>
      </c>
      <c r="P44" s="51" t="s">
        <v>53</v>
      </c>
      <c r="Q44" s="51" t="s">
        <v>54</v>
      </c>
      <c r="R44" s="58" t="s">
        <v>86</v>
      </c>
      <c r="S44" s="58" t="s">
        <v>87</v>
      </c>
      <c r="T44" s="58" t="s">
        <v>88</v>
      </c>
      <c r="U44" s="25"/>
      <c r="V44" s="25"/>
      <c r="W44" s="25"/>
      <c r="X44" s="25"/>
      <c r="Y44" s="25"/>
      <c r="Z44" s="25"/>
      <c r="AA44" s="25"/>
      <c r="AB44" s="25"/>
    </row>
    <row r="45" spans="1:28" x14ac:dyDescent="0.3">
      <c r="A45" s="24" t="s">
        <v>38</v>
      </c>
      <c r="B45" s="24">
        <v>0</v>
      </c>
      <c r="C45" s="24">
        <v>6.4988535469337402E-3</v>
      </c>
      <c r="D45" s="24">
        <v>5.2615495341169501E-2</v>
      </c>
      <c r="E45" s="24">
        <v>1.9715744427495002E-2</v>
      </c>
      <c r="F45" s="24">
        <v>0.14346258172281201</v>
      </c>
      <c r="G45" s="24">
        <v>0</v>
      </c>
      <c r="H45" s="24">
        <v>0</v>
      </c>
      <c r="I45" s="24">
        <v>0</v>
      </c>
      <c r="J45" s="24">
        <v>0.12177398965413</v>
      </c>
      <c r="K45" s="24">
        <v>0.23708127255011799</v>
      </c>
      <c r="L45" s="24">
        <f>1-SUM(B45:K45)</f>
        <v>0.41885206275734199</v>
      </c>
      <c r="M45" s="25" cm="1">
        <f t="array" ref="M45">SUMPRODUCT($B45:$L45,$B$5:$L$5)+SUMPRODUCT($B45:$L45,$B$4:$L$4)*$B$2</f>
        <v>0.12032714297578299</v>
      </c>
      <c r="N45" s="25" cm="1">
        <f t="array" ref="N45">SQRT((SUMPRODUCT($B45:$L45,$B$4:$L$4)^2)*($B$3^2)+SUMPRODUCT(($B45:$L45^2),($B$6:$L$6^2)))</f>
        <v>0.13802152282879199</v>
      </c>
      <c r="O45" s="24">
        <f>M45/N45</f>
        <v>0.87179985055694798</v>
      </c>
      <c r="P45" s="52">
        <v>0.20000000298023199</v>
      </c>
      <c r="Q45" s="53">
        <v>0.161</v>
      </c>
      <c r="R45" s="25">
        <v>0.28135822063711102</v>
      </c>
      <c r="S45" s="25">
        <v>5.3649821180731999E-2</v>
      </c>
      <c r="T45" s="25"/>
    </row>
    <row r="46" spans="1:28" x14ac:dyDescent="0.3">
      <c r="A46" s="37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</row>
    <row r="47" spans="1:28" x14ac:dyDescent="0.3">
      <c r="A47" s="29" t="s">
        <v>89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</row>
    <row r="48" spans="1:28" x14ac:dyDescent="0.3">
      <c r="A48" s="37" t="s">
        <v>46</v>
      </c>
      <c r="B48" s="39" t="s">
        <v>2</v>
      </c>
      <c r="C48" s="40" t="s">
        <v>3</v>
      </c>
      <c r="D48" s="35" t="s">
        <v>4</v>
      </c>
      <c r="E48" s="35" t="s">
        <v>5</v>
      </c>
      <c r="F48" s="35" t="s">
        <v>6</v>
      </c>
      <c r="G48" s="35" t="s">
        <v>7</v>
      </c>
      <c r="H48" s="35" t="s">
        <v>8</v>
      </c>
      <c r="I48" s="35" t="s">
        <v>9</v>
      </c>
      <c r="J48" s="35" t="s">
        <v>10</v>
      </c>
      <c r="K48" s="35" t="s">
        <v>11</v>
      </c>
      <c r="L48" s="48" t="s">
        <v>12</v>
      </c>
      <c r="M48" s="48" t="s">
        <v>35</v>
      </c>
      <c r="N48" s="48" t="s">
        <v>36</v>
      </c>
      <c r="O48" s="48" t="s">
        <v>37</v>
      </c>
      <c r="P48" s="51" t="s">
        <v>53</v>
      </c>
      <c r="Q48" s="51" t="s">
        <v>54</v>
      </c>
    </row>
    <row r="49" spans="1:20" x14ac:dyDescent="0.3">
      <c r="A49" s="24" t="s">
        <v>38</v>
      </c>
      <c r="B49" s="24">
        <v>0</v>
      </c>
      <c r="C49" s="24">
        <v>2.4055014312801101E-2</v>
      </c>
      <c r="D49" s="24">
        <v>4.8157500521357498E-2</v>
      </c>
      <c r="E49" s="24">
        <v>0.115691263039777</v>
      </c>
      <c r="F49" s="24">
        <v>0.161655535958694</v>
      </c>
      <c r="G49" s="24">
        <v>0.130192840541974</v>
      </c>
      <c r="H49" s="24">
        <v>-0.32659967945078</v>
      </c>
      <c r="I49" s="24">
        <v>0.133019913594973</v>
      </c>
      <c r="J49" s="24">
        <v>-8.9469343886902294E-3</v>
      </c>
      <c r="K49" s="24">
        <v>0.21688360925401801</v>
      </c>
      <c r="L49" s="24">
        <f>1-SUM(B49:K49)</f>
        <v>0.50589093661587603</v>
      </c>
      <c r="M49" s="25">
        <f>SUMPRODUCT($B49:$L49,$B$2:$L$2)</f>
        <v>0.14382982064702601</v>
      </c>
      <c r="N49" s="25" cm="1">
        <f t="array" ref="N49">SQRT(MMULT(MMULT(($B49:$L49*$B$3:$L$3),($B$11:$L$21)),TRANSPOSE($B49:$L49*$B$3:$L$3)))</f>
        <v>0.16536570760205299</v>
      </c>
      <c r="O49" s="24">
        <f>M49/N49</f>
        <v>0.86976812020269501</v>
      </c>
      <c r="P49" s="52">
        <v>0.20000000298023199</v>
      </c>
      <c r="Q49" s="53">
        <v>0.34499999880790699</v>
      </c>
    </row>
    <row r="53" spans="1:20" x14ac:dyDescent="0.3">
      <c r="O53" s="54"/>
    </row>
    <row r="54" spans="1:20" x14ac:dyDescent="0.3">
      <c r="A54" s="24" t="s">
        <v>51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</row>
    <row r="55" spans="1:20" x14ac:dyDescent="0.3">
      <c r="A55" s="24" t="s">
        <v>46</v>
      </c>
      <c r="B55" s="45" t="s">
        <v>2</v>
      </c>
      <c r="C55" s="46" t="s">
        <v>3</v>
      </c>
      <c r="D55" s="47" t="s">
        <v>4</v>
      </c>
      <c r="E55" s="47" t="s">
        <v>5</v>
      </c>
      <c r="F55" s="47" t="s">
        <v>6</v>
      </c>
      <c r="G55" s="47" t="s">
        <v>7</v>
      </c>
      <c r="H55" s="47" t="s">
        <v>8</v>
      </c>
      <c r="I55" s="47" t="s">
        <v>9</v>
      </c>
      <c r="J55" s="47" t="s">
        <v>10</v>
      </c>
      <c r="K55" s="47" t="s">
        <v>11</v>
      </c>
      <c r="L55" s="55" t="s">
        <v>12</v>
      </c>
      <c r="M55" s="55" t="s">
        <v>35</v>
      </c>
      <c r="N55" s="55" t="s">
        <v>36</v>
      </c>
      <c r="O55" s="55" t="s">
        <v>37</v>
      </c>
    </row>
    <row r="56" spans="1:20" x14ac:dyDescent="0.3">
      <c r="A56" s="24" t="s">
        <v>38</v>
      </c>
      <c r="B56" s="24">
        <v>0.12911638829885799</v>
      </c>
      <c r="C56" s="24">
        <v>-4.2149982527727302E-2</v>
      </c>
      <c r="D56" s="24">
        <v>-2.5024673548098099E-2</v>
      </c>
      <c r="E56" s="24">
        <v>-5.2353171689960903E-3</v>
      </c>
      <c r="F56" s="24">
        <v>-8.6450265810144005E-4</v>
      </c>
      <c r="G56" s="24">
        <v>3.3001145129717198E-2</v>
      </c>
      <c r="H56" s="24">
        <v>9.0969536475556806E-2</v>
      </c>
      <c r="I56" s="24">
        <v>-1.37862427939088E-2</v>
      </c>
      <c r="J56" s="24">
        <v>0.29756908848640901</v>
      </c>
      <c r="K56" s="24">
        <v>0.36724255574114401</v>
      </c>
      <c r="L56" s="24">
        <v>0.16916200456514599</v>
      </c>
      <c r="M56" s="25">
        <v>7.5426267691313997E-2</v>
      </c>
      <c r="N56" s="25">
        <v>0.113644542570805</v>
      </c>
      <c r="O56" s="24">
        <v>0.66370338588252298</v>
      </c>
    </row>
    <row r="58" spans="1:20" x14ac:dyDescent="0.3">
      <c r="A58" s="24" t="s">
        <v>52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37" t="s">
        <v>55</v>
      </c>
      <c r="Q58" s="24"/>
      <c r="R58" s="24"/>
      <c r="S58" s="24"/>
    </row>
    <row r="59" spans="1:20" x14ac:dyDescent="0.3">
      <c r="A59" s="24" t="s">
        <v>46</v>
      </c>
      <c r="B59" s="45" t="s">
        <v>2</v>
      </c>
      <c r="C59" s="46" t="s">
        <v>3</v>
      </c>
      <c r="D59" s="47" t="s">
        <v>4</v>
      </c>
      <c r="E59" s="47" t="s">
        <v>5</v>
      </c>
      <c r="F59" s="47" t="s">
        <v>6</v>
      </c>
      <c r="G59" s="47" t="s">
        <v>7</v>
      </c>
      <c r="H59" s="47" t="s">
        <v>8</v>
      </c>
      <c r="I59" s="47" t="s">
        <v>9</v>
      </c>
      <c r="J59" s="47" t="s">
        <v>10</v>
      </c>
      <c r="K59" s="47" t="s">
        <v>11</v>
      </c>
      <c r="L59" s="55" t="s">
        <v>12</v>
      </c>
      <c r="M59" s="55" t="s">
        <v>35</v>
      </c>
      <c r="N59" s="55" t="s">
        <v>36</v>
      </c>
      <c r="O59" s="55" t="s">
        <v>37</v>
      </c>
      <c r="P59" s="24" t="s">
        <v>56</v>
      </c>
      <c r="Q59" s="24" t="s">
        <v>57</v>
      </c>
      <c r="R59" s="24" t="s">
        <v>58</v>
      </c>
      <c r="S59" s="24" t="s">
        <v>59</v>
      </c>
    </row>
    <row r="60" spans="1:20" x14ac:dyDescent="0.3">
      <c r="A60" s="24" t="s">
        <v>38</v>
      </c>
      <c r="B60" s="24">
        <v>-0.93839099930375502</v>
      </c>
      <c r="C60" s="24">
        <v>8.1830193306665702E-2</v>
      </c>
      <c r="D60" s="24">
        <v>7.9291975881388504E-2</v>
      </c>
      <c r="E60" s="24">
        <v>0.107312697267739</v>
      </c>
      <c r="F60" s="24">
        <v>0.297742216597984</v>
      </c>
      <c r="G60" s="24">
        <v>0.101570986810245</v>
      </c>
      <c r="H60" s="24">
        <v>-3.6760412362258903E-2</v>
      </c>
      <c r="I60" s="24">
        <v>7.2451174812778296E-2</v>
      </c>
      <c r="J60" s="24">
        <v>0.25428142593014402</v>
      </c>
      <c r="K60" s="24">
        <v>0.40305163062731503</v>
      </c>
      <c r="L60" s="24">
        <v>0.57761911043175396</v>
      </c>
      <c r="M60" s="25">
        <v>0.15558182404084001</v>
      </c>
      <c r="N60" s="25">
        <v>0.163217504826284</v>
      </c>
      <c r="O60" s="24">
        <v>0.95321775814689602</v>
      </c>
      <c r="P60" s="24">
        <v>0</v>
      </c>
      <c r="Q60" s="24">
        <v>0</v>
      </c>
      <c r="R60" s="24">
        <v>0</v>
      </c>
      <c r="S60" s="24">
        <v>0</v>
      </c>
    </row>
    <row r="61" spans="1:20" x14ac:dyDescent="0.3">
      <c r="P61" s="24">
        <v>5</v>
      </c>
      <c r="Q61" s="24">
        <f>P61*M60</f>
        <v>0.7779091202042</v>
      </c>
      <c r="R61" s="24">
        <f>P61*N60</f>
        <v>0.81608752413142005</v>
      </c>
      <c r="S61" s="24">
        <f>Q61/R61</f>
        <v>0.95321775814689202</v>
      </c>
    </row>
    <row r="62" spans="1:20" x14ac:dyDescent="0.3">
      <c r="Q62" s="24"/>
      <c r="R62" s="24"/>
      <c r="S62" s="24"/>
      <c r="T62" s="24"/>
    </row>
    <row r="63" spans="1:20" x14ac:dyDescent="0.3">
      <c r="Q63" s="24"/>
      <c r="R63" s="24"/>
      <c r="S63" s="24"/>
      <c r="T63" s="24"/>
    </row>
    <row r="66" spans="2:61" x14ac:dyDescent="0.3">
      <c r="AL66" s="24"/>
      <c r="AM66" s="24"/>
    </row>
    <row r="67" spans="2:61" x14ac:dyDescent="0.3">
      <c r="B67" s="24"/>
      <c r="C67" s="27" t="s">
        <v>121</v>
      </c>
      <c r="D67" s="24"/>
      <c r="E67" s="24"/>
      <c r="F67" s="24"/>
      <c r="G67" s="27" t="s">
        <v>122</v>
      </c>
      <c r="H67" s="24"/>
      <c r="I67" s="24"/>
      <c r="J67" s="25"/>
      <c r="K67" s="27" t="s">
        <v>123</v>
      </c>
      <c r="L67" s="24"/>
      <c r="M67" s="24"/>
      <c r="N67" s="24"/>
      <c r="O67" s="29" t="s">
        <v>124</v>
      </c>
      <c r="P67" s="24"/>
      <c r="S67" s="29" t="s">
        <v>125</v>
      </c>
      <c r="T67" s="24"/>
      <c r="U67" s="24"/>
      <c r="V67" s="24"/>
      <c r="W67" s="29" t="s">
        <v>126</v>
      </c>
      <c r="X67" s="24"/>
      <c r="AA67" s="30" t="s">
        <v>127</v>
      </c>
      <c r="AE67" s="30" t="s">
        <v>128</v>
      </c>
      <c r="AF67" s="24"/>
      <c r="AI67" s="30" t="s">
        <v>129</v>
      </c>
      <c r="AJ67" s="24"/>
      <c r="AM67" s="31" t="s">
        <v>130</v>
      </c>
      <c r="AN67" s="24"/>
      <c r="AQ67" s="31" t="s">
        <v>131</v>
      </c>
      <c r="AR67" s="24"/>
      <c r="AS67" s="24"/>
      <c r="AU67" s="31" t="s">
        <v>132</v>
      </c>
      <c r="AV67" s="24"/>
      <c r="AY67" s="32" t="s">
        <v>133</v>
      </c>
      <c r="AZ67" s="24"/>
      <c r="BA67" s="24"/>
      <c r="BB67" s="24"/>
      <c r="BC67" s="32" t="s">
        <v>134</v>
      </c>
      <c r="BD67" s="24"/>
      <c r="BE67" s="24"/>
      <c r="BF67" s="24"/>
      <c r="BG67" s="32" t="s">
        <v>135</v>
      </c>
      <c r="BH67" s="24"/>
      <c r="BI67" s="24"/>
    </row>
    <row r="68" spans="2:61" x14ac:dyDescent="0.3">
      <c r="C68" s="13" t="s">
        <v>57</v>
      </c>
      <c r="D68" s="13" t="s">
        <v>58</v>
      </c>
      <c r="G68" s="13" t="s">
        <v>57</v>
      </c>
      <c r="H68" s="13" t="s">
        <v>58</v>
      </c>
      <c r="K68" s="13" t="s">
        <v>57</v>
      </c>
      <c r="L68" s="13" t="s">
        <v>58</v>
      </c>
      <c r="O68" s="13" t="s">
        <v>57</v>
      </c>
      <c r="P68" s="13" t="s">
        <v>58</v>
      </c>
      <c r="S68" s="13" t="s">
        <v>57</v>
      </c>
      <c r="T68" s="13" t="s">
        <v>58</v>
      </c>
      <c r="U68" s="13"/>
      <c r="V68" s="13"/>
      <c r="W68" s="13" t="s">
        <v>57</v>
      </c>
      <c r="X68" s="13" t="s">
        <v>58</v>
      </c>
      <c r="AA68" s="13" t="s">
        <v>57</v>
      </c>
      <c r="AB68" s="13" t="s">
        <v>58</v>
      </c>
      <c r="AE68" s="13" t="s">
        <v>57</v>
      </c>
      <c r="AF68" s="13" t="s">
        <v>58</v>
      </c>
      <c r="AI68" s="13" t="s">
        <v>57</v>
      </c>
      <c r="AJ68" s="13" t="s">
        <v>58</v>
      </c>
      <c r="AM68" s="13" t="s">
        <v>57</v>
      </c>
      <c r="AN68" s="13" t="s">
        <v>58</v>
      </c>
      <c r="AQ68" s="13" t="s">
        <v>57</v>
      </c>
      <c r="AR68" s="13" t="s">
        <v>58</v>
      </c>
      <c r="AS68" s="24"/>
      <c r="AU68" s="13" t="s">
        <v>57</v>
      </c>
      <c r="AV68" s="13" t="s">
        <v>58</v>
      </c>
      <c r="AY68" s="13" t="s">
        <v>57</v>
      </c>
      <c r="AZ68" s="13" t="s">
        <v>58</v>
      </c>
      <c r="BA68" s="24"/>
      <c r="BB68" s="24"/>
      <c r="BC68" s="13" t="s">
        <v>57</v>
      </c>
      <c r="BD68" s="13" t="s">
        <v>58</v>
      </c>
      <c r="BE68" s="24"/>
      <c r="BF68" s="24"/>
      <c r="BG68" s="13" t="s">
        <v>57</v>
      </c>
      <c r="BH68" s="13" t="s">
        <v>58</v>
      </c>
      <c r="BI68" s="24"/>
    </row>
    <row r="69" spans="2:61" x14ac:dyDescent="0.3">
      <c r="C69" s="28">
        <v>-0.40000000554027598</v>
      </c>
      <c r="D69" s="28">
        <v>0.70410194549576499</v>
      </c>
      <c r="G69" s="28">
        <v>8.1580898494233306E-2</v>
      </c>
      <c r="H69" s="28">
        <v>0.114000001254331</v>
      </c>
      <c r="K69" s="28">
        <v>6.9271617183257306E-2</v>
      </c>
      <c r="L69" s="28">
        <v>0.114000001189508</v>
      </c>
      <c r="O69" s="28">
        <v>-0.400000004188445</v>
      </c>
      <c r="P69" s="28">
        <v>0.85116210878529497</v>
      </c>
      <c r="S69" s="28">
        <v>7.9999982122489002E-2</v>
      </c>
      <c r="T69" s="28">
        <v>0.124606472131359</v>
      </c>
      <c r="W69" s="28">
        <v>7.4999979477535506E-2</v>
      </c>
      <c r="X69" s="28">
        <v>0.12511113223770601</v>
      </c>
      <c r="AA69" s="25">
        <v>5.3700000046181098E-2</v>
      </c>
      <c r="AB69" s="25">
        <v>0.207135660501237</v>
      </c>
      <c r="AE69" s="13">
        <v>8.9905951063167094E-2</v>
      </c>
      <c r="AF69" s="13">
        <v>0.11600000113963101</v>
      </c>
      <c r="AI69" s="13">
        <v>7.8672491693569505E-2</v>
      </c>
      <c r="AJ69" s="13">
        <v>0.115999999157055</v>
      </c>
      <c r="AM69" s="28">
        <v>-0.30999999969166703</v>
      </c>
      <c r="AN69" s="28">
        <v>0.75352932356856706</v>
      </c>
      <c r="AQ69" s="25">
        <v>8.1580894689642594E-2</v>
      </c>
      <c r="AR69" s="25">
        <v>0.114000001199604</v>
      </c>
      <c r="AS69" s="28"/>
      <c r="AU69" s="25">
        <v>6.9271616943720707E-2</v>
      </c>
      <c r="AV69" s="25">
        <v>0.114000001211603</v>
      </c>
      <c r="AY69" s="25">
        <v>-2.44999999999829E-2</v>
      </c>
      <c r="AZ69" s="25">
        <v>0.25782708409293098</v>
      </c>
      <c r="BA69" s="25"/>
      <c r="BB69" s="25"/>
      <c r="BC69" s="28">
        <v>8.1580888174903499E-2</v>
      </c>
      <c r="BD69" s="28">
        <v>0.114000000059368</v>
      </c>
      <c r="BG69" s="25">
        <v>6.3381351514418205E-2</v>
      </c>
      <c r="BH69" s="25">
        <v>0.115000003215803</v>
      </c>
      <c r="BI69" s="24"/>
    </row>
    <row r="70" spans="2:61" x14ac:dyDescent="0.3">
      <c r="C70" s="28">
        <v>-0.39500001028385701</v>
      </c>
      <c r="D70" s="28">
        <v>0.69689090348473604</v>
      </c>
      <c r="G70" s="28">
        <v>9.9576662762351206E-2</v>
      </c>
      <c r="H70" s="28">
        <v>0.119000003926007</v>
      </c>
      <c r="K70" s="28">
        <v>5.1275853274653102E-2</v>
      </c>
      <c r="L70" s="28">
        <v>0.11900000351177099</v>
      </c>
      <c r="O70" s="28">
        <v>-0.395000010351298</v>
      </c>
      <c r="P70" s="28">
        <v>0.84251598223345503</v>
      </c>
      <c r="S70" s="13">
        <v>8.7520169895347402E-2</v>
      </c>
      <c r="T70" s="13">
        <v>0.125000001248147</v>
      </c>
      <c r="U70" s="28"/>
      <c r="V70" s="28"/>
      <c r="W70" s="25">
        <v>7.0811352829530397E-2</v>
      </c>
      <c r="X70" s="25">
        <v>0.12600000127250199</v>
      </c>
      <c r="AA70" s="25">
        <v>5.8699998924467499E-2</v>
      </c>
      <c r="AB70" s="25">
        <v>0.16544799838492699</v>
      </c>
      <c r="AE70" s="13">
        <v>9.7597745187524801E-2</v>
      </c>
      <c r="AF70" s="13">
        <v>0.119000003917955</v>
      </c>
      <c r="AI70" s="28">
        <v>6.99579157355118E-2</v>
      </c>
      <c r="AJ70" s="28">
        <v>0.121000001396523</v>
      </c>
      <c r="AM70" s="28">
        <v>-0.30500000713492798</v>
      </c>
      <c r="AN70" s="28">
        <v>0.73491284433978998</v>
      </c>
      <c r="AQ70" s="25">
        <v>9.1326346876963296E-2</v>
      </c>
      <c r="AR70" s="25">
        <v>0.116000001139923</v>
      </c>
      <c r="AU70" s="25">
        <v>5.9513519089052003E-2</v>
      </c>
      <c r="AV70" s="25">
        <v>0.115999996735432</v>
      </c>
      <c r="AY70" s="25">
        <v>-1.95999999994389E-2</v>
      </c>
      <c r="AZ70" s="25">
        <v>0.24293779954241601</v>
      </c>
      <c r="BA70" s="25"/>
      <c r="BB70" s="25"/>
      <c r="BC70" s="28">
        <v>9.26521668063683E-2</v>
      </c>
      <c r="BD70" s="28">
        <v>0.116399997458097</v>
      </c>
      <c r="BE70" s="24"/>
      <c r="BF70" s="24"/>
      <c r="BG70" s="25">
        <v>4.9061064476005799E-2</v>
      </c>
      <c r="BH70" s="25">
        <v>0.12000000591566599</v>
      </c>
      <c r="BI70" s="24"/>
    </row>
    <row r="71" spans="2:61" x14ac:dyDescent="0.3">
      <c r="C71" s="28">
        <v>-0.39000001462255002</v>
      </c>
      <c r="D71" s="28">
        <v>0.68968189900678301</v>
      </c>
      <c r="G71" s="28">
        <v>0.10936752748211501</v>
      </c>
      <c r="H71" s="28">
        <v>0.123999999182914</v>
      </c>
      <c r="K71" s="28">
        <v>4.1484987744417501E-2</v>
      </c>
      <c r="L71" s="28">
        <v>0.12399999912200101</v>
      </c>
      <c r="O71" s="28">
        <v>-0.39000001356355402</v>
      </c>
      <c r="P71" s="28">
        <v>0.83387183353029903</v>
      </c>
      <c r="S71" s="28">
        <v>0.10078556490050999</v>
      </c>
      <c r="T71" s="28">
        <v>0.128999999999999</v>
      </c>
      <c r="U71" s="28"/>
      <c r="V71" s="28"/>
      <c r="W71" s="28">
        <v>6.0963470479592899E-2</v>
      </c>
      <c r="X71" s="28">
        <v>0.12999999645577701</v>
      </c>
      <c r="AA71" s="25">
        <v>6.3699996402145007E-2</v>
      </c>
      <c r="AB71" s="25">
        <v>0.139069778269265</v>
      </c>
      <c r="AE71" s="13">
        <v>0.10565558470618699</v>
      </c>
      <c r="AF71" s="13">
        <v>0.123999999190433</v>
      </c>
      <c r="AI71" s="28">
        <v>6.7424329453117396E-2</v>
      </c>
      <c r="AJ71" s="28">
        <v>0.12600000334207101</v>
      </c>
      <c r="AM71" s="28">
        <v>-0.300000012124713</v>
      </c>
      <c r="AN71" s="28">
        <v>0.72146573033721495</v>
      </c>
      <c r="AQ71" s="25">
        <v>9.9576662363540097E-2</v>
      </c>
      <c r="AR71" s="25">
        <v>0.11900000377837899</v>
      </c>
      <c r="AS71" s="28"/>
      <c r="AU71" s="25">
        <v>5.1275852928699198E-2</v>
      </c>
      <c r="AV71" s="25">
        <v>0.119000003897029</v>
      </c>
      <c r="AY71" s="25">
        <v>-1.4599999999939099E-2</v>
      </c>
      <c r="AZ71" s="25">
        <v>0.228122394039391</v>
      </c>
      <c r="BA71" s="25"/>
      <c r="BB71" s="25"/>
      <c r="BC71" s="28">
        <v>0.10460842108927</v>
      </c>
      <c r="BD71" s="28">
        <v>0.121400000175984</v>
      </c>
      <c r="BE71" s="24"/>
      <c r="BF71" s="24"/>
      <c r="BG71" s="25">
        <v>3.9809233383571598E-2</v>
      </c>
      <c r="BH71" s="25">
        <v>0.12500000113413801</v>
      </c>
      <c r="BI71" s="24"/>
    </row>
    <row r="72" spans="2:61" x14ac:dyDescent="0.3">
      <c r="C72" s="28">
        <v>-0.38500001982426102</v>
      </c>
      <c r="D72" s="28">
        <v>0.68247499847576099</v>
      </c>
      <c r="G72" s="28">
        <v>0.117189681489156</v>
      </c>
      <c r="H72" s="28">
        <v>0.12899999443499299</v>
      </c>
      <c r="K72" s="28">
        <v>3.3662833503308398E-2</v>
      </c>
      <c r="L72" s="28">
        <v>0.12899999438562301</v>
      </c>
      <c r="O72" s="28">
        <v>-0.385000020765981</v>
      </c>
      <c r="P72" s="28">
        <v>0.82522973698781898</v>
      </c>
      <c r="S72" s="28">
        <v>0.10986229505591499</v>
      </c>
      <c r="T72" s="28">
        <v>0.134000001339698</v>
      </c>
      <c r="U72" s="28"/>
      <c r="V72" s="28"/>
      <c r="W72" s="28">
        <v>5.1866629520363E-2</v>
      </c>
      <c r="X72" s="28">
        <v>0.135000005791578</v>
      </c>
      <c r="AA72" s="25">
        <v>6.8699999737669507E-2</v>
      </c>
      <c r="AB72" s="25">
        <v>0.123119883522416</v>
      </c>
      <c r="AE72" s="13">
        <v>0.111644268640629</v>
      </c>
      <c r="AF72" s="13">
        <v>0.12899999441381699</v>
      </c>
      <c r="AI72" s="28">
        <v>6.5769702031465399E-2</v>
      </c>
      <c r="AJ72" s="28">
        <v>0.13099999929242301</v>
      </c>
      <c r="AM72" s="28">
        <v>-0.295000016658584</v>
      </c>
      <c r="AN72" s="28">
        <v>0.70816683602223396</v>
      </c>
      <c r="AQ72" s="25">
        <v>0.109367527346914</v>
      </c>
      <c r="AR72" s="25">
        <v>0.123999999107177</v>
      </c>
      <c r="AS72" s="28"/>
      <c r="AU72" s="25">
        <v>4.1518911436573498E-2</v>
      </c>
      <c r="AV72" s="25">
        <v>0.123999999130928</v>
      </c>
      <c r="AY72" s="25">
        <v>-9.5999999997265304E-3</v>
      </c>
      <c r="AZ72" s="25">
        <v>0.21376734934213901</v>
      </c>
      <c r="BA72" s="25"/>
      <c r="BB72" s="25"/>
      <c r="BC72" s="28">
        <v>0.113285627666352</v>
      </c>
      <c r="BD72" s="28">
        <v>0.126399994866434</v>
      </c>
      <c r="BE72" s="24"/>
      <c r="BF72" s="24"/>
      <c r="BG72" s="25">
        <v>3.2398905158183403E-2</v>
      </c>
      <c r="BH72" s="25">
        <v>0.129999996381023</v>
      </c>
      <c r="BI72" s="24"/>
    </row>
    <row r="73" spans="2:61" x14ac:dyDescent="0.3">
      <c r="C73" s="28">
        <v>-0.37999999440750798</v>
      </c>
      <c r="D73" s="28">
        <v>0.67527022385838498</v>
      </c>
      <c r="G73" s="28">
        <v>0.124003672754449</v>
      </c>
      <c r="H73" s="28">
        <v>0.13400000456712299</v>
      </c>
      <c r="K73" s="28">
        <v>2.6848842196521401E-2</v>
      </c>
      <c r="L73" s="28">
        <v>0.134000004494776</v>
      </c>
      <c r="O73" s="28">
        <v>-0.379999993420093</v>
      </c>
      <c r="P73" s="28">
        <v>0.81658969095081502</v>
      </c>
      <c r="S73" s="28">
        <v>0.116894373671348</v>
      </c>
      <c r="T73" s="28">
        <v>0.13900000137088001</v>
      </c>
      <c r="W73" s="28">
        <v>4.50809956291192E-2</v>
      </c>
      <c r="X73" s="28">
        <v>0.140000001822528</v>
      </c>
      <c r="AA73" s="25">
        <v>7.3699995358270001E-2</v>
      </c>
      <c r="AB73" s="25">
        <v>0.118049575616288</v>
      </c>
      <c r="AE73" s="13">
        <v>0.116682958778624</v>
      </c>
      <c r="AF73" s="13">
        <v>0.13400000422220801</v>
      </c>
      <c r="AI73" s="28">
        <v>6.4432852269269494E-2</v>
      </c>
      <c r="AJ73" s="28">
        <v>0.13599999400280799</v>
      </c>
      <c r="AM73" s="28">
        <v>-0.28999999171004798</v>
      </c>
      <c r="AN73" s="28">
        <v>0.69495959589614398</v>
      </c>
      <c r="AQ73" s="25">
        <v>0.117189681508577</v>
      </c>
      <c r="AR73" s="25">
        <v>0.12899999433194601</v>
      </c>
      <c r="AS73" s="28"/>
      <c r="AU73" s="25">
        <v>3.3662833552357503E-2</v>
      </c>
      <c r="AV73" s="25">
        <v>0.12899999435298101</v>
      </c>
      <c r="AY73" s="25">
        <v>-4.5999999999999002E-3</v>
      </c>
      <c r="AZ73" s="25">
        <v>0.199971868159697</v>
      </c>
      <c r="BA73" s="25"/>
      <c r="BB73" s="25"/>
      <c r="BC73" s="28">
        <v>0.120556541002621</v>
      </c>
      <c r="BD73" s="28">
        <v>0.13140000553967299</v>
      </c>
      <c r="BE73" s="24"/>
      <c r="BF73" s="24"/>
      <c r="BG73" s="25">
        <v>2.7415837835584399E-2</v>
      </c>
      <c r="BH73" s="25">
        <v>0.135000006055156</v>
      </c>
      <c r="BI73" s="24"/>
    </row>
    <row r="74" spans="2:61" x14ac:dyDescent="0.3">
      <c r="C74" s="28">
        <v>-0.37499999920441901</v>
      </c>
      <c r="D74" s="28">
        <v>0.66806773301870903</v>
      </c>
      <c r="G74" s="28">
        <v>0.13018711279841599</v>
      </c>
      <c r="H74" s="28">
        <v>0.138999999781174</v>
      </c>
      <c r="K74" s="28">
        <v>2.0665403686626501E-2</v>
      </c>
      <c r="L74" s="28">
        <v>0.13899999857524101</v>
      </c>
      <c r="O74" s="28">
        <v>-0.37499999808801798</v>
      </c>
      <c r="P74" s="28">
        <v>0.807951878138085</v>
      </c>
      <c r="S74" s="28">
        <v>0.122939339989331</v>
      </c>
      <c r="T74" s="28">
        <v>0.14399999454597101</v>
      </c>
      <c r="U74" s="28"/>
      <c r="V74" s="28"/>
      <c r="W74" s="28">
        <v>3.91782806612452E-2</v>
      </c>
      <c r="X74" s="28">
        <v>0.14499999704560401</v>
      </c>
      <c r="AA74" s="25">
        <v>7.8699997855241205E-2</v>
      </c>
      <c r="AB74" s="25">
        <v>0.115992291619389</v>
      </c>
      <c r="AE74" s="13">
        <v>0.12117283925853101</v>
      </c>
      <c r="AF74" s="13">
        <v>0.13899999919917699</v>
      </c>
      <c r="AI74" s="28">
        <v>6.3263673559873196E-2</v>
      </c>
      <c r="AJ74" s="28">
        <v>0.14100000439531299</v>
      </c>
      <c r="AM74" s="28">
        <v>-0.28499999660824399</v>
      </c>
      <c r="AN74" s="28">
        <v>0.68184949713790499</v>
      </c>
      <c r="AQ74" s="25">
        <v>0.123773859475705</v>
      </c>
      <c r="AR74" s="25">
        <v>0.13400000446332699</v>
      </c>
      <c r="AS74" s="28"/>
      <c r="AU74" s="25">
        <v>2.6848842344034601E-2</v>
      </c>
      <c r="AV74" s="25">
        <v>0.134000004492728</v>
      </c>
      <c r="AY74" s="25">
        <v>4.0000000000320302E-4</v>
      </c>
      <c r="AZ74" s="25">
        <v>0.18685988416006599</v>
      </c>
      <c r="BA74" s="25"/>
      <c r="BB74" s="25"/>
      <c r="BC74" s="28">
        <v>0.12693662888163701</v>
      </c>
      <c r="BD74" s="28">
        <v>0.13639999933147401</v>
      </c>
      <c r="BE74" s="24"/>
      <c r="BF74" s="24"/>
      <c r="BG74" s="25">
        <v>2.3556937435250998E-2</v>
      </c>
      <c r="BH74" s="25">
        <v>0.14000000121709799</v>
      </c>
      <c r="BI74" s="24"/>
    </row>
    <row r="75" spans="2:61" x14ac:dyDescent="0.3">
      <c r="C75" s="28">
        <v>-0.37000000429844099</v>
      </c>
      <c r="D75" s="28">
        <v>0.66086755608744197</v>
      </c>
      <c r="G75" s="28">
        <v>0.13593363896639199</v>
      </c>
      <c r="H75" s="28">
        <v>0.14399999473097999</v>
      </c>
      <c r="K75" s="28">
        <v>1.49188759793974E-2</v>
      </c>
      <c r="L75" s="28">
        <v>0.14399999502161201</v>
      </c>
      <c r="O75" s="28">
        <v>-0.37000000460471499</v>
      </c>
      <c r="P75" s="28">
        <v>0.79931631702191797</v>
      </c>
      <c r="S75" s="28">
        <v>0.128381643054893</v>
      </c>
      <c r="T75" s="28">
        <v>0.14900000622107101</v>
      </c>
      <c r="U75" s="28"/>
      <c r="V75" s="28"/>
      <c r="W75" s="28">
        <v>3.3830204373592E-2</v>
      </c>
      <c r="X75" s="28">
        <v>0.15000000718478201</v>
      </c>
      <c r="AA75" s="25">
        <v>8.3700000573874694E-2</v>
      </c>
      <c r="AB75" s="25">
        <v>0.115270839605949</v>
      </c>
      <c r="AE75" s="13">
        <v>0.12529913096944201</v>
      </c>
      <c r="AF75" s="13">
        <v>0.143999994706104</v>
      </c>
      <c r="AI75" s="28">
        <v>6.22008964867398E-2</v>
      </c>
      <c r="AJ75" s="28">
        <v>0.14599999857565901</v>
      </c>
      <c r="AM75" s="28">
        <v>-0.28000000117864599</v>
      </c>
      <c r="AN75" s="28">
        <v>0.66884216741077696</v>
      </c>
      <c r="AQ75" s="25">
        <v>0.13018711256624099</v>
      </c>
      <c r="AR75" s="25">
        <v>0.138999999646508</v>
      </c>
      <c r="AS75" s="28"/>
      <c r="AU75" s="25">
        <v>2.0665402482630699E-2</v>
      </c>
      <c r="AV75" s="25">
        <v>0.13899999970187599</v>
      </c>
      <c r="AY75" s="25">
        <v>5.4000000000000402E-3</v>
      </c>
      <c r="AZ75" s="25">
        <v>0.17482584616440899</v>
      </c>
      <c r="BA75" s="25"/>
      <c r="BB75" s="25"/>
      <c r="BC75" s="28">
        <v>0.13238263342144599</v>
      </c>
      <c r="BD75" s="28">
        <v>0.141399995599716</v>
      </c>
      <c r="BE75" s="24"/>
      <c r="BF75" s="24"/>
      <c r="BG75" s="25">
        <v>2.02406824507518E-2</v>
      </c>
      <c r="BH75" s="25">
        <v>0.14499999660117099</v>
      </c>
      <c r="BI75" s="24"/>
    </row>
    <row r="76" spans="2:61" x14ac:dyDescent="0.3">
      <c r="C76" s="28">
        <v>-0.36500000929201198</v>
      </c>
      <c r="D76" s="28">
        <v>0.65366976894095696</v>
      </c>
      <c r="G76" s="28">
        <v>0.14135761139167399</v>
      </c>
      <c r="H76" s="28">
        <v>0.149000004906536</v>
      </c>
      <c r="K76" s="28">
        <v>9.4949036571015891E-3</v>
      </c>
      <c r="L76" s="28">
        <v>0.14900000489421</v>
      </c>
      <c r="O76" s="28">
        <v>-0.36500000763360302</v>
      </c>
      <c r="P76" s="28">
        <v>0.79068307205868404</v>
      </c>
      <c r="S76" s="28">
        <v>0.13341160128128399</v>
      </c>
      <c r="T76" s="28">
        <v>0.15400000161196001</v>
      </c>
      <c r="U76" s="28"/>
      <c r="V76" s="28"/>
      <c r="W76" s="28">
        <v>2.8867844304288199E-2</v>
      </c>
      <c r="X76" s="28">
        <v>0.15500000241109199</v>
      </c>
      <c r="AA76" s="25">
        <v>8.8699995834605402E-2</v>
      </c>
      <c r="AB76" s="25">
        <v>0.115733339044416</v>
      </c>
      <c r="AE76" s="13">
        <v>0.12916452356080599</v>
      </c>
      <c r="AF76" s="13">
        <v>0.14900000499972099</v>
      </c>
      <c r="AI76" s="28">
        <v>6.1212515956652801E-2</v>
      </c>
      <c r="AJ76" s="28">
        <v>0.150999994589054</v>
      </c>
      <c r="AM76" s="28">
        <v>-0.27500000629293803</v>
      </c>
      <c r="AN76" s="28">
        <v>0.65594372276776702</v>
      </c>
      <c r="AQ76" s="25">
        <v>0.13593363929573901</v>
      </c>
      <c r="AR76" s="25">
        <v>0.14399999490745999</v>
      </c>
      <c r="AS76" s="28"/>
      <c r="AU76" s="25">
        <v>1.49188757436372E-2</v>
      </c>
      <c r="AV76" s="25">
        <v>0.14399999470179101</v>
      </c>
      <c r="AY76" s="25">
        <v>1.03999999999944E-2</v>
      </c>
      <c r="AZ76" s="25">
        <v>0.16333742725787001</v>
      </c>
      <c r="BA76" s="25"/>
      <c r="BB76" s="25"/>
      <c r="BC76" s="28">
        <v>0.13721720521335301</v>
      </c>
      <c r="BD76" s="28">
        <v>0.146400005328362</v>
      </c>
      <c r="BE76" s="24"/>
      <c r="BF76" s="24"/>
      <c r="BG76" s="25">
        <v>1.7256859287764902E-2</v>
      </c>
      <c r="BH76" s="25">
        <v>0.15000000709109099</v>
      </c>
      <c r="BI76" s="24"/>
    </row>
    <row r="77" spans="2:61" x14ac:dyDescent="0.3">
      <c r="C77" s="28">
        <v>-0.36000001406247101</v>
      </c>
      <c r="D77" s="28">
        <v>0.64647445123069203</v>
      </c>
      <c r="G77" s="28">
        <v>0.14648800726229499</v>
      </c>
      <c r="H77" s="28">
        <v>0.15400000036047401</v>
      </c>
      <c r="K77" s="28">
        <v>4.3196641900876496E-3</v>
      </c>
      <c r="L77" s="28">
        <v>0.154000000196128</v>
      </c>
      <c r="O77" s="28">
        <v>-0.36000001250728803</v>
      </c>
      <c r="P77" s="28">
        <v>0.78205222936207797</v>
      </c>
      <c r="S77" s="28">
        <v>0.13813942876551599</v>
      </c>
      <c r="T77" s="28">
        <v>0.158999997178493</v>
      </c>
      <c r="U77" s="28"/>
      <c r="V77" s="28"/>
      <c r="W77" s="28">
        <v>2.41911187934419E-2</v>
      </c>
      <c r="X77" s="28">
        <v>0.159999997386579</v>
      </c>
      <c r="AA77" s="25">
        <v>9.3699998672617593E-2</v>
      </c>
      <c r="AB77" s="25">
        <v>0.117227639568345</v>
      </c>
      <c r="AE77" s="13">
        <v>0.13283261551699199</v>
      </c>
      <c r="AF77" s="13">
        <v>0.154000000346524</v>
      </c>
      <c r="AI77" s="28">
        <v>6.02794176670041E-2</v>
      </c>
      <c r="AJ77" s="28">
        <v>0.15599998941256699</v>
      </c>
      <c r="AM77" s="28">
        <v>-0.27000000803541202</v>
      </c>
      <c r="AN77" s="28">
        <v>0.64316070433315997</v>
      </c>
      <c r="AQ77" s="25">
        <v>0.141357610648187</v>
      </c>
      <c r="AR77" s="25">
        <v>0.14900000454103399</v>
      </c>
      <c r="AS77" s="28"/>
      <c r="AU77" s="25">
        <v>9.4960767504346007E-3</v>
      </c>
      <c r="AV77" s="25">
        <v>0.14900000421733101</v>
      </c>
      <c r="AY77" s="25">
        <v>1.5399999999973201E-2</v>
      </c>
      <c r="AZ77" s="25">
        <v>0.15376074895760999</v>
      </c>
      <c r="BA77" s="25"/>
      <c r="BB77" s="25"/>
      <c r="BC77" s="28">
        <v>0.14165089820133001</v>
      </c>
      <c r="BD77" s="28">
        <v>0.15140000062029901</v>
      </c>
      <c r="BE77" s="24"/>
      <c r="BF77" s="24"/>
      <c r="BG77" s="25">
        <v>1.45196222694871E-2</v>
      </c>
      <c r="BH77" s="25">
        <v>0.15500000234195699</v>
      </c>
      <c r="BI77" s="24"/>
    </row>
    <row r="78" spans="2:61" x14ac:dyDescent="0.3">
      <c r="C78" s="28">
        <v>-0.35500001862429198</v>
      </c>
      <c r="D78" s="28">
        <v>0.63928168637149896</v>
      </c>
      <c r="G78" s="28">
        <v>0.15151014398099699</v>
      </c>
      <c r="H78" s="28">
        <v>0.158999995348515</v>
      </c>
      <c r="K78" s="28">
        <v>-6.57629020435278E-4</v>
      </c>
      <c r="L78" s="28">
        <v>0.15899999474915699</v>
      </c>
      <c r="O78" s="28">
        <v>-0.35500001732432301</v>
      </c>
      <c r="P78" s="28">
        <v>0.77342386596455104</v>
      </c>
      <c r="S78" s="28">
        <v>0.142635415152089</v>
      </c>
      <c r="T78" s="28">
        <v>0.16400000588862301</v>
      </c>
      <c r="U78" s="28"/>
      <c r="V78" s="28"/>
      <c r="W78" s="28">
        <v>1.9735239957322199E-2</v>
      </c>
      <c r="X78" s="28">
        <v>0.16499999218883701</v>
      </c>
      <c r="AA78" s="25">
        <v>9.8700001275883895E-2</v>
      </c>
      <c r="AB78" s="25">
        <v>0.119573533093667</v>
      </c>
      <c r="AE78" s="13">
        <v>0.13634591813094701</v>
      </c>
      <c r="AF78" s="13">
        <v>0.15899999560727801</v>
      </c>
      <c r="AI78" s="28">
        <v>5.9401333005043598E-2</v>
      </c>
      <c r="AJ78" s="28">
        <v>0.160999999420914</v>
      </c>
      <c r="AM78" s="28">
        <v>-0.265000015977852</v>
      </c>
      <c r="AN78" s="28">
        <v>0.630500157081062</v>
      </c>
      <c r="AQ78" s="25">
        <v>0.14653285112241399</v>
      </c>
      <c r="AR78" s="25">
        <v>0.15400000026340199</v>
      </c>
      <c r="AS78" s="28"/>
      <c r="AU78" s="25">
        <v>4.4372040634164302E-3</v>
      </c>
      <c r="AV78" s="25">
        <v>0.154000000245573</v>
      </c>
      <c r="AY78" s="25">
        <v>2.04000000000003E-2</v>
      </c>
      <c r="AZ78" s="25">
        <v>0.14475120346091699</v>
      </c>
      <c r="BA78" s="25"/>
      <c r="BB78" s="25"/>
      <c r="BC78" s="28">
        <v>0.14579702693450799</v>
      </c>
      <c r="BD78" s="28">
        <v>0.156399996205768</v>
      </c>
      <c r="BE78" s="24"/>
      <c r="BF78" s="24"/>
      <c r="BG78" s="25">
        <v>1.19954904262356E-2</v>
      </c>
      <c r="BH78" s="25">
        <v>0.15999999717733299</v>
      </c>
      <c r="BI78" s="24"/>
    </row>
    <row r="79" spans="2:61" x14ac:dyDescent="0.3">
      <c r="C79" s="28">
        <v>-0.34999999396304299</v>
      </c>
      <c r="D79" s="28">
        <v>0.63209151980733003</v>
      </c>
      <c r="G79" s="28">
        <v>0.156326049951901</v>
      </c>
      <c r="H79" s="28">
        <v>0.16400000573727699</v>
      </c>
      <c r="K79" s="28">
        <v>-5.4735346547346098E-3</v>
      </c>
      <c r="L79" s="28">
        <v>0.164000004834636</v>
      </c>
      <c r="O79" s="28">
        <v>-0.34999999254668102</v>
      </c>
      <c r="P79" s="28">
        <v>0.76479801483287302</v>
      </c>
      <c r="S79" s="28">
        <v>0.14694742704560301</v>
      </c>
      <c r="T79" s="28">
        <v>0.16900000251987399</v>
      </c>
      <c r="U79" s="28"/>
      <c r="V79" s="28"/>
      <c r="W79" s="28">
        <v>1.54555622097057E-2</v>
      </c>
      <c r="X79" s="28">
        <v>0.170000002987483</v>
      </c>
      <c r="AA79" s="25">
        <v>0.10369999636124901</v>
      </c>
      <c r="AB79" s="25">
        <v>0.122601761557441</v>
      </c>
      <c r="AE79" s="13">
        <v>0.139733987213807</v>
      </c>
      <c r="AF79" s="13">
        <v>0.16400000531641701</v>
      </c>
      <c r="AI79" s="28">
        <v>5.8617319939555802E-2</v>
      </c>
      <c r="AJ79" s="28">
        <v>0.16599999280983599</v>
      </c>
      <c r="AM79" s="28">
        <v>-0.25999998763027399</v>
      </c>
      <c r="AN79" s="28">
        <v>0.61796950174961296</v>
      </c>
      <c r="AQ79" s="25">
        <v>0.15151014487151401</v>
      </c>
      <c r="AR79" s="25">
        <v>0.15899999542184701</v>
      </c>
      <c r="AS79" s="28"/>
      <c r="AU79" s="25">
        <v>-2.8372363356164699E-4</v>
      </c>
      <c r="AV79" s="25">
        <v>0.15899999554823699</v>
      </c>
      <c r="AY79" s="25">
        <v>2.53999999997215E-2</v>
      </c>
      <c r="AZ79" s="25">
        <v>0.13749650517822801</v>
      </c>
      <c r="BA79" s="25"/>
      <c r="BB79" s="25"/>
      <c r="BC79" s="28">
        <v>0.149725710959043</v>
      </c>
      <c r="BD79" s="28">
        <v>0.16139999182043399</v>
      </c>
      <c r="BE79" s="24"/>
      <c r="BF79" s="24"/>
      <c r="BG79" s="25">
        <v>9.6272707145841092E-3</v>
      </c>
      <c r="BH79" s="25">
        <v>0.165000006716187</v>
      </c>
      <c r="BI79" s="24"/>
    </row>
    <row r="80" spans="2:61" x14ac:dyDescent="0.3">
      <c r="C80" s="28">
        <v>-0.34499999842343299</v>
      </c>
      <c r="D80" s="28">
        <v>0.62490412657790495</v>
      </c>
      <c r="G80" s="28">
        <v>0.16100779171638799</v>
      </c>
      <c r="H80" s="28">
        <v>0.16900000096623499</v>
      </c>
      <c r="K80" s="28">
        <v>-1.0155275951446999E-2</v>
      </c>
      <c r="L80" s="28">
        <v>0.169000000769298</v>
      </c>
      <c r="O80" s="28">
        <v>-0.34499999729209502</v>
      </c>
      <c r="P80" s="28">
        <v>0.75617486567550296</v>
      </c>
      <c r="S80" s="28">
        <v>0.15110973080415699</v>
      </c>
      <c r="T80" s="28">
        <v>0.17399999774935501</v>
      </c>
      <c r="U80" s="28"/>
      <c r="V80" s="28"/>
      <c r="W80" s="28">
        <v>1.1319924562815E-2</v>
      </c>
      <c r="X80" s="28">
        <v>0.174999997933421</v>
      </c>
      <c r="AA80" s="25">
        <v>0.108699998992556</v>
      </c>
      <c r="AB80" s="25">
        <v>0.126409614849645</v>
      </c>
      <c r="AE80" s="13">
        <v>0.142984078956336</v>
      </c>
      <c r="AF80" s="13">
        <v>0.169000000812042</v>
      </c>
      <c r="AI80" s="28">
        <v>5.79026585332044E-2</v>
      </c>
      <c r="AJ80" s="28">
        <v>0.17099998679904299</v>
      </c>
      <c r="AM80" s="28">
        <v>-0.25499999305181198</v>
      </c>
      <c r="AN80" s="28">
        <v>0.60557698234318003</v>
      </c>
      <c r="AQ80" s="25">
        <v>0.155971045605862</v>
      </c>
      <c r="AR80" s="25">
        <v>0.164000005668926</v>
      </c>
      <c r="AS80" s="28"/>
      <c r="AU80" s="25">
        <v>-4.7501101773804897E-3</v>
      </c>
      <c r="AV80" s="25">
        <v>0.16400000562108999</v>
      </c>
      <c r="AY80" s="25">
        <v>3.0399999999991201E-2</v>
      </c>
      <c r="AZ80" s="25">
        <v>0.13179739830527501</v>
      </c>
      <c r="BA80" s="24"/>
      <c r="BB80" s="24"/>
      <c r="BC80" s="28">
        <v>0.15348375022001201</v>
      </c>
      <c r="BD80" s="28">
        <v>0.166400001902552</v>
      </c>
      <c r="BE80" s="24"/>
      <c r="BF80" s="24"/>
      <c r="BG80" s="25">
        <v>7.3785442914389302E-3</v>
      </c>
      <c r="BH80" s="25">
        <v>0.17000000001835</v>
      </c>
      <c r="BI80" s="24"/>
    </row>
    <row r="81" spans="3:61" x14ac:dyDescent="0.3">
      <c r="C81" s="28">
        <v>-0.34000000200606101</v>
      </c>
      <c r="D81" s="28">
        <v>0.61771958371319402</v>
      </c>
      <c r="G81" s="28">
        <v>0.16557628512657899</v>
      </c>
      <c r="H81" s="28">
        <v>0.17399999620708301</v>
      </c>
      <c r="K81" s="28">
        <v>-1.4723769892421201E-2</v>
      </c>
      <c r="L81" s="28">
        <v>0.17399999602448599</v>
      </c>
      <c r="O81" s="28">
        <v>-0.34000000216342302</v>
      </c>
      <c r="P81" s="28">
        <v>0.74755445951000798</v>
      </c>
      <c r="S81" s="28">
        <v>0.15514776920883599</v>
      </c>
      <c r="T81" s="28">
        <v>0.179000007848439</v>
      </c>
      <c r="U81" s="28"/>
      <c r="V81" s="28"/>
      <c r="W81" s="28">
        <v>7.3042649304119796E-3</v>
      </c>
      <c r="X81" s="28">
        <v>0.17999999346123399</v>
      </c>
      <c r="AA81" s="25">
        <v>0.113700001644782</v>
      </c>
      <c r="AB81" s="25">
        <v>0.13095718135256501</v>
      </c>
      <c r="AE81" s="13">
        <v>0.14609807925786999</v>
      </c>
      <c r="AF81" s="13">
        <v>0.173999995607478</v>
      </c>
      <c r="AI81" s="28">
        <v>5.72375213094998E-2</v>
      </c>
      <c r="AJ81" s="28">
        <v>0.175999998701589</v>
      </c>
      <c r="AM81" s="28">
        <v>-0.24999999760289701</v>
      </c>
      <c r="AN81" s="28">
        <v>0.59333116204761105</v>
      </c>
      <c r="AQ81" s="25">
        <v>0.161005808117345</v>
      </c>
      <c r="AR81" s="25">
        <v>0.16900000067079299</v>
      </c>
      <c r="AS81" s="28"/>
      <c r="AU81" s="25">
        <v>-9.0172282070131796E-3</v>
      </c>
      <c r="AV81" s="25">
        <v>0.169000000423182</v>
      </c>
      <c r="AY81" s="25">
        <v>3.53999994833816E-2</v>
      </c>
      <c r="AZ81" s="25">
        <v>0.12781816433080401</v>
      </c>
      <c r="BA81" s="24"/>
      <c r="BB81" s="24"/>
      <c r="BC81" s="28">
        <v>0.157102305226651</v>
      </c>
      <c r="BD81" s="28">
        <v>0.17139999719848301</v>
      </c>
      <c r="BE81" s="24"/>
      <c r="BF81" s="24"/>
      <c r="BG81" s="25">
        <v>5.2245162755401404E-3</v>
      </c>
      <c r="BH81" s="25">
        <v>0.175000000079505</v>
      </c>
      <c r="BI81" s="24"/>
    </row>
    <row r="82" spans="3:61" x14ac:dyDescent="0.3">
      <c r="C82" s="28">
        <v>-0.33500000816337899</v>
      </c>
      <c r="D82" s="28">
        <v>0.61053794608912504</v>
      </c>
      <c r="G82" s="28">
        <v>0.17004794901224801</v>
      </c>
      <c r="H82" s="28">
        <v>0.179000006289008</v>
      </c>
      <c r="K82" s="28">
        <v>-1.9195433432834998E-2</v>
      </c>
      <c r="L82" s="28">
        <v>0.17900000555987799</v>
      </c>
      <c r="O82" s="28">
        <v>-0.33500000665478002</v>
      </c>
      <c r="P82" s="28">
        <v>0.73893689145570196</v>
      </c>
      <c r="S82" s="28">
        <v>0.159080957174695</v>
      </c>
      <c r="T82" s="28">
        <v>0.18400000314985401</v>
      </c>
      <c r="U82" s="28"/>
      <c r="V82" s="28"/>
      <c r="W82" s="28">
        <v>3.3900949669250099E-3</v>
      </c>
      <c r="X82" s="28">
        <v>0.18500000358680499</v>
      </c>
      <c r="AA82" s="25">
        <v>0.118699996862424</v>
      </c>
      <c r="AB82" s="25">
        <v>0.136186189127804</v>
      </c>
      <c r="AE82" s="13">
        <v>0.14910571012985999</v>
      </c>
      <c r="AF82" s="13">
        <v>0.17900000630055701</v>
      </c>
      <c r="AI82" s="28">
        <v>5.6609759663290099E-2</v>
      </c>
      <c r="AJ82" s="28">
        <v>0.18099999313703199</v>
      </c>
      <c r="AM82" s="28">
        <v>-0.24500000554069301</v>
      </c>
      <c r="AN82" s="28">
        <v>0.58124132336517098</v>
      </c>
      <c r="AQ82" s="25">
        <v>0.16549363815520099</v>
      </c>
      <c r="AR82" s="25">
        <v>0.17399999612700401</v>
      </c>
      <c r="AS82" s="28"/>
      <c r="AU82" s="25">
        <v>-1.31238619179964E-2</v>
      </c>
      <c r="AV82" s="25">
        <v>0.17399999604482799</v>
      </c>
      <c r="AY82" s="25">
        <v>4.0399998143842701E-2</v>
      </c>
      <c r="AZ82" s="25">
        <v>0.12464288681729099</v>
      </c>
      <c r="BA82" s="24"/>
      <c r="BB82" s="24"/>
      <c r="BC82" s="28">
        <v>0.16059829507029799</v>
      </c>
      <c r="BD82" s="28">
        <v>0.17639999101611201</v>
      </c>
      <c r="BE82" s="24"/>
      <c r="BF82" s="24"/>
      <c r="BG82" s="25">
        <v>3.2058121491178198E-3</v>
      </c>
      <c r="BH82" s="25">
        <v>0.180000000042604</v>
      </c>
      <c r="BI82" s="24"/>
    </row>
    <row r="83" spans="3:61" x14ac:dyDescent="0.3">
      <c r="C83" s="28">
        <v>-0.33000001124804301</v>
      </c>
      <c r="D83" s="28">
        <v>0.603359335139524</v>
      </c>
      <c r="G83" s="28">
        <v>0.174435879562787</v>
      </c>
      <c r="H83" s="28">
        <v>0.18400000154360699</v>
      </c>
      <c r="K83" s="28">
        <v>-2.35650405520299E-2</v>
      </c>
      <c r="L83" s="28">
        <v>0.184000001585954</v>
      </c>
      <c r="O83" s="28">
        <v>-0.33000001156040898</v>
      </c>
      <c r="P83" s="28">
        <v>0.73032226337103601</v>
      </c>
      <c r="S83" s="28">
        <v>0.162924523498858</v>
      </c>
      <c r="T83" s="28">
        <v>0.18899999847429499</v>
      </c>
      <c r="U83" s="28"/>
      <c r="V83" s="28"/>
      <c r="W83" s="28">
        <v>-4.3708709453399398E-4</v>
      </c>
      <c r="X83" s="28">
        <v>0.189999997877353</v>
      </c>
      <c r="AA83" s="25">
        <v>0.12370000042423999</v>
      </c>
      <c r="AB83" s="25">
        <v>0.14201857207042401</v>
      </c>
      <c r="AE83" s="13">
        <v>0.15201879417633599</v>
      </c>
      <c r="AF83" s="13">
        <v>0.18400000156413901</v>
      </c>
      <c r="AI83" s="28">
        <v>5.6011310757879802E-2</v>
      </c>
      <c r="AJ83" s="28">
        <v>0.18599998755285299</v>
      </c>
      <c r="AM83" s="28">
        <v>-0.24000001038334501</v>
      </c>
      <c r="AN83" s="28">
        <v>0.56931738762883899</v>
      </c>
      <c r="AQ83" s="25">
        <v>0.16978900051663201</v>
      </c>
      <c r="AR83" s="25">
        <v>0.179000005659565</v>
      </c>
      <c r="AS83" s="28"/>
      <c r="AU83" s="25">
        <v>-1.70983584970179E-2</v>
      </c>
      <c r="AV83" s="25">
        <v>0.17900000618377401</v>
      </c>
      <c r="AY83" s="25">
        <v>4.5400000853606799E-2</v>
      </c>
      <c r="AZ83" s="25">
        <v>0.121823743644409</v>
      </c>
      <c r="BA83" s="24"/>
      <c r="BB83" s="24"/>
      <c r="BC83" s="28">
        <v>0.163991265830643</v>
      </c>
      <c r="BD83" s="28">
        <v>0.18140000208086501</v>
      </c>
      <c r="BE83" s="24"/>
      <c r="BF83" s="24"/>
      <c r="BG83" s="25">
        <v>1.1345369605745099E-3</v>
      </c>
      <c r="BH83" s="25">
        <v>0.18500000331633101</v>
      </c>
      <c r="BI83" s="24"/>
    </row>
    <row r="84" spans="3:61" x14ac:dyDescent="0.3">
      <c r="C84" s="28">
        <v>-0.32500001733858602</v>
      </c>
      <c r="D84" s="28">
        <v>0.59618386910127996</v>
      </c>
      <c r="G84" s="28">
        <v>0.17875075546916699</v>
      </c>
      <c r="H84" s="28">
        <v>0.18899999643113499</v>
      </c>
      <c r="K84" s="28">
        <v>-2.78982399828074E-2</v>
      </c>
      <c r="L84" s="28">
        <v>0.18899999558928801</v>
      </c>
      <c r="O84" s="28">
        <v>-0.32500001636937098</v>
      </c>
      <c r="P84" s="28">
        <v>0.72171067962782198</v>
      </c>
      <c r="S84" s="28">
        <v>0.16669062905762599</v>
      </c>
      <c r="T84" s="28">
        <v>0.19400000854136601</v>
      </c>
      <c r="U84" s="28"/>
      <c r="V84" s="28"/>
      <c r="W84" s="28">
        <v>-4.1889328854846902E-3</v>
      </c>
      <c r="X84" s="28">
        <v>0.19499999348005601</v>
      </c>
      <c r="AA84" s="25">
        <v>0.12870000273525001</v>
      </c>
      <c r="AB84" s="25">
        <v>0.148383391211135</v>
      </c>
      <c r="AE84" s="13">
        <v>0.152020789596372</v>
      </c>
      <c r="AF84" s="13">
        <v>0.184000002849045</v>
      </c>
      <c r="AI84" s="28">
        <v>5.5436518872701401E-2</v>
      </c>
      <c r="AJ84" s="28">
        <v>0.19099999841122001</v>
      </c>
      <c r="AM84" s="28">
        <v>-0.235000000328805</v>
      </c>
      <c r="AN84" s="28">
        <v>0.55756997183136103</v>
      </c>
      <c r="AQ84" s="25">
        <v>0.17392781539105701</v>
      </c>
      <c r="AR84" s="25">
        <v>0.18400000039584999</v>
      </c>
      <c r="AS84" s="28"/>
      <c r="AU84" s="25">
        <v>-2.0962093772827099E-2</v>
      </c>
      <c r="AV84" s="25">
        <v>0.18400000058222801</v>
      </c>
      <c r="AY84" s="25">
        <v>5.0399999802442898E-2</v>
      </c>
      <c r="AZ84" s="25">
        <v>0.119385970999888</v>
      </c>
      <c r="BA84" s="24"/>
      <c r="BB84" s="24"/>
      <c r="BC84" s="28">
        <v>0.167297117530261</v>
      </c>
      <c r="BD84" s="28">
        <v>0.186399997326231</v>
      </c>
      <c r="BE84" s="24"/>
      <c r="BF84" s="24"/>
      <c r="BG84" s="25">
        <v>-8.2450915966217299E-4</v>
      </c>
      <c r="BH84" s="25">
        <v>0.189999997783659</v>
      </c>
      <c r="BI84" s="24"/>
    </row>
    <row r="85" spans="3:61" x14ac:dyDescent="0.3">
      <c r="C85" s="28">
        <v>-0.319999992635978</v>
      </c>
      <c r="D85" s="28">
        <v>0.58901159026041405</v>
      </c>
      <c r="G85" s="28">
        <v>0.18300138243389</v>
      </c>
      <c r="H85" s="28">
        <v>0.194000006864606</v>
      </c>
      <c r="K85" s="28">
        <v>-3.2148866402771502E-2</v>
      </c>
      <c r="L85" s="28">
        <v>0.194000005722262</v>
      </c>
      <c r="O85" s="28">
        <v>-0.31999999133798701</v>
      </c>
      <c r="P85" s="28">
        <v>0.71310219932504804</v>
      </c>
      <c r="S85" s="28">
        <v>0.170389110676436</v>
      </c>
      <c r="T85" s="28">
        <v>0.199000003495238</v>
      </c>
      <c r="U85" s="28"/>
      <c r="V85" s="28"/>
      <c r="W85" s="28">
        <v>-7.8749273646493596E-3</v>
      </c>
      <c r="X85" s="28">
        <v>0.20000000414027999</v>
      </c>
      <c r="AA85" s="25">
        <v>0.13369999802962501</v>
      </c>
      <c r="AB85" s="25">
        <v>0.15521516659689299</v>
      </c>
      <c r="AE85" s="13">
        <v>0.15476063091755299</v>
      </c>
      <c r="AF85" s="13">
        <v>0.18899999781047999</v>
      </c>
      <c r="AI85" s="28">
        <v>5.4881251734389798E-2</v>
      </c>
      <c r="AJ85" s="28">
        <v>0.19599999437489601</v>
      </c>
      <c r="AM85" s="28">
        <v>-0.230000005174366</v>
      </c>
      <c r="AN85" s="28">
        <v>0.546010541814544</v>
      </c>
      <c r="AQ85" s="25">
        <v>0.17793671546236101</v>
      </c>
      <c r="AR85" s="25">
        <v>0.188999996475468</v>
      </c>
      <c r="AS85" s="28"/>
      <c r="AU85" s="25">
        <v>-2.4731661601853E-2</v>
      </c>
      <c r="AV85" s="25">
        <v>0.18899999611037199</v>
      </c>
      <c r="AY85" s="25">
        <v>5.5399998794735797E-2</v>
      </c>
      <c r="AZ85" s="25">
        <v>0.117353335426667</v>
      </c>
      <c r="BA85" s="24"/>
      <c r="BB85" s="24"/>
      <c r="BC85" s="28">
        <v>0.17052837109584201</v>
      </c>
      <c r="BD85" s="28">
        <v>0.19139999164622301</v>
      </c>
      <c r="BE85" s="24"/>
      <c r="BF85" s="24"/>
      <c r="BG85" s="25">
        <v>-2.7374219002811E-3</v>
      </c>
      <c r="BH85" s="25">
        <v>0.19499999398437701</v>
      </c>
      <c r="BI85" s="24"/>
    </row>
    <row r="86" spans="3:61" x14ac:dyDescent="0.3">
      <c r="C86" s="28">
        <v>-0.31499999714527899</v>
      </c>
      <c r="D86" s="28">
        <v>0.58184275327759405</v>
      </c>
      <c r="G86" s="28">
        <v>0.18719506549019499</v>
      </c>
      <c r="H86" s="28">
        <v>0.19900000210759999</v>
      </c>
      <c r="K86" s="28">
        <v>-3.6327672370914298E-2</v>
      </c>
      <c r="L86" s="28">
        <v>0.19900000209965801</v>
      </c>
      <c r="O86" s="28">
        <v>-0.31499999602713902</v>
      </c>
      <c r="P86" s="28">
        <v>0.70449704065679797</v>
      </c>
      <c r="S86" s="28">
        <v>0.17402810253832901</v>
      </c>
      <c r="T86" s="28">
        <v>0.20399999907662</v>
      </c>
      <c r="U86" s="28"/>
      <c r="V86" s="28"/>
      <c r="W86" s="28">
        <v>-1.15028689254646E-2</v>
      </c>
      <c r="X86" s="28">
        <v>0.204999999105972</v>
      </c>
      <c r="AA86" s="25">
        <v>0.138699992836325</v>
      </c>
      <c r="AB86" s="25">
        <v>0.162455012697693</v>
      </c>
      <c r="AE86" s="13">
        <v>0.157269942302185</v>
      </c>
      <c r="AF86" s="13">
        <v>0.19400000642340601</v>
      </c>
      <c r="AI86" s="28">
        <v>5.43423816102587E-2</v>
      </c>
      <c r="AJ86" s="28">
        <v>0.20099999004539101</v>
      </c>
      <c r="AM86" s="28">
        <v>-0.22500000971419701</v>
      </c>
      <c r="AN86" s="28">
        <v>0.53465125250756795</v>
      </c>
      <c r="AQ86" s="25">
        <v>0.1818360233986</v>
      </c>
      <c r="AR86" s="25">
        <v>0.19400000651211799</v>
      </c>
      <c r="AS86" s="28"/>
      <c r="AU86" s="25">
        <v>-2.8420203430269901E-2</v>
      </c>
      <c r="AV86" s="25">
        <v>0.19400000642505699</v>
      </c>
      <c r="AY86" s="25">
        <v>6.03999976789363E-2</v>
      </c>
      <c r="AZ86" s="25">
        <v>0.115747182776026</v>
      </c>
      <c r="BA86" s="24"/>
      <c r="BB86" s="24"/>
      <c r="BC86" s="28">
        <v>0.17369288140821401</v>
      </c>
      <c r="BD86" s="28">
        <v>0.19640000315638301</v>
      </c>
      <c r="BE86" s="24"/>
      <c r="BF86" s="24"/>
      <c r="BG86" s="25">
        <v>-4.6104410367538004E-3</v>
      </c>
      <c r="BH86" s="25">
        <v>0.20000000406001001</v>
      </c>
      <c r="BI86" s="24"/>
    </row>
    <row r="87" spans="3:61" x14ac:dyDescent="0.3">
      <c r="C87" s="28">
        <v>-0.31000000221457402</v>
      </c>
      <c r="D87" s="28">
        <v>0.57467741917395498</v>
      </c>
      <c r="G87" s="28">
        <v>0.19133799729888701</v>
      </c>
      <c r="H87" s="28">
        <v>0.20399999733395199</v>
      </c>
      <c r="K87" s="28">
        <v>-4.0485481991665399E-2</v>
      </c>
      <c r="L87" s="28">
        <v>0.203999997197545</v>
      </c>
      <c r="O87" s="28">
        <v>-0.31000000091338997</v>
      </c>
      <c r="P87" s="28">
        <v>0.69589527410651597</v>
      </c>
      <c r="S87" s="28">
        <v>0.177614366930574</v>
      </c>
      <c r="T87" s="28">
        <v>0.20899999423038501</v>
      </c>
      <c r="U87" s="28"/>
      <c r="V87" s="28"/>
      <c r="W87" s="28">
        <v>-1.50793016157233E-2</v>
      </c>
      <c r="X87" s="28">
        <v>0.209999993879986</v>
      </c>
      <c r="AA87" s="25">
        <v>0.143700003212307</v>
      </c>
      <c r="AB87" s="25">
        <v>0.170131619484264</v>
      </c>
      <c r="AE87" s="13">
        <v>0.15960413398713999</v>
      </c>
      <c r="AF87" s="13">
        <v>0.19900000296162901</v>
      </c>
      <c r="AI87" s="28">
        <v>5.3817481477866198E-2</v>
      </c>
      <c r="AJ87" s="28">
        <v>0.206000000145588</v>
      </c>
      <c r="AM87" s="28">
        <v>-0.21999999995505501</v>
      </c>
      <c r="AN87" s="28">
        <v>0.52350510154852803</v>
      </c>
      <c r="AQ87" s="25">
        <v>0.18564159914258299</v>
      </c>
      <c r="AR87" s="25">
        <v>0.19900000188748801</v>
      </c>
      <c r="AS87" s="28"/>
      <c r="AU87" s="25">
        <v>-3.2038281884132699E-2</v>
      </c>
      <c r="AV87" s="25">
        <v>0.19900000209501101</v>
      </c>
      <c r="AY87" s="25">
        <v>6.5399996634400298E-2</v>
      </c>
      <c r="AZ87" s="25">
        <v>0.114585448515266</v>
      </c>
      <c r="BA87" s="24"/>
      <c r="BB87" s="24"/>
      <c r="BC87" s="28">
        <v>0.17677269867513601</v>
      </c>
      <c r="BD87" s="28">
        <v>0.20139999838596501</v>
      </c>
      <c r="BE87" s="24"/>
      <c r="BF87" s="24"/>
      <c r="BG87" s="25">
        <v>-6.0835774045326502E-3</v>
      </c>
      <c r="BH87" s="25">
        <v>0.20400000009472499</v>
      </c>
      <c r="BI87" s="24"/>
    </row>
    <row r="88" spans="3:61" x14ac:dyDescent="0.3">
      <c r="C88" s="28">
        <v>-0.30500000693530599</v>
      </c>
      <c r="D88" s="28">
        <v>0.56751571929672295</v>
      </c>
      <c r="G88" s="28">
        <v>0.195435434076079</v>
      </c>
      <c r="H88" s="28">
        <v>0.20899999254283799</v>
      </c>
      <c r="K88" s="28">
        <v>-4.4582918723870102E-2</v>
      </c>
      <c r="L88" s="28">
        <v>0.20899999236361599</v>
      </c>
      <c r="O88" s="28">
        <v>-0.30500000569389801</v>
      </c>
      <c r="P88" s="28">
        <v>0.68729702650107605</v>
      </c>
      <c r="S88" s="28">
        <v>0.18115361547607201</v>
      </c>
      <c r="T88" s="28">
        <v>0.21400000444009501</v>
      </c>
      <c r="U88" s="28"/>
      <c r="V88" s="28"/>
      <c r="W88" s="28">
        <v>-1.86097511451398E-2</v>
      </c>
      <c r="X88" s="28">
        <v>0.21500000467723701</v>
      </c>
      <c r="AA88" s="25">
        <v>0.148699998619331</v>
      </c>
      <c r="AB88" s="25">
        <v>0.178315678695772</v>
      </c>
      <c r="AE88" s="13">
        <v>0.161805119466401</v>
      </c>
      <c r="AF88" s="13">
        <v>0.20399999824755</v>
      </c>
      <c r="AI88" s="28">
        <v>7.8195308716448794E-2</v>
      </c>
      <c r="AJ88" s="28">
        <v>0.21099999507418399</v>
      </c>
      <c r="AM88" s="28">
        <v>-0.215000001694098</v>
      </c>
      <c r="AN88" s="28">
        <v>0.512586053039089</v>
      </c>
      <c r="AQ88" s="25">
        <v>0.189366123667146</v>
      </c>
      <c r="AR88" s="25">
        <v>0.203999996951645</v>
      </c>
      <c r="AS88" s="28"/>
      <c r="AU88" s="25">
        <v>-3.5594570105609E-2</v>
      </c>
      <c r="AV88" s="25">
        <v>0.20399999706496899</v>
      </c>
      <c r="AY88" s="25">
        <v>7.0399999314222694E-2</v>
      </c>
      <c r="AZ88" s="25">
        <v>0.113881733980729</v>
      </c>
      <c r="BA88" s="24"/>
      <c r="BB88" s="24"/>
      <c r="BC88" s="28">
        <v>0.17977229270942999</v>
      </c>
      <c r="BD88" s="28">
        <v>0.20639999210954099</v>
      </c>
      <c r="BE88" s="24"/>
      <c r="BF88" s="24"/>
      <c r="BG88" s="25">
        <v>-6.9447489737495703E-3</v>
      </c>
      <c r="BH88" s="25">
        <v>0.21000000001629299</v>
      </c>
      <c r="BI88" s="24"/>
    </row>
    <row r="89" spans="3:61" x14ac:dyDescent="0.3">
      <c r="C89" s="28">
        <v>-0.30000001163166501</v>
      </c>
      <c r="D89" s="28">
        <v>0.56035779347242898</v>
      </c>
      <c r="G89" s="28">
        <v>0.199491894960491</v>
      </c>
      <c r="H89" s="28">
        <v>0.21400000199897601</v>
      </c>
      <c r="K89" s="28">
        <v>-4.8639379963309699E-2</v>
      </c>
      <c r="L89" s="28">
        <v>0.21400000226044</v>
      </c>
      <c r="O89" s="28">
        <v>-0.30000001055206399</v>
      </c>
      <c r="P89" s="28">
        <v>0.67870243190372304</v>
      </c>
      <c r="S89" s="28">
        <v>0.18465067336953001</v>
      </c>
      <c r="T89" s="28">
        <v>0.21899999966862899</v>
      </c>
      <c r="U89" s="28"/>
      <c r="V89" s="28"/>
      <c r="W89" s="28">
        <v>-2.2098891040171601E-2</v>
      </c>
      <c r="X89" s="28">
        <v>0.21999999957251101</v>
      </c>
      <c r="AA89" s="25">
        <v>0.153699994083452</v>
      </c>
      <c r="AB89" s="25">
        <v>0.187010852498039</v>
      </c>
      <c r="AE89" s="13">
        <v>0.16390094924715101</v>
      </c>
      <c r="AF89" s="13">
        <v>0.20900000801167201</v>
      </c>
      <c r="AI89" s="28">
        <v>8.5480522783649995E-2</v>
      </c>
      <c r="AJ89" s="28">
        <v>0.21599998927748701</v>
      </c>
      <c r="AM89" s="28">
        <v>-0.21000000963992299</v>
      </c>
      <c r="AN89" s="28">
        <v>0.50190891422599204</v>
      </c>
      <c r="AQ89" s="25">
        <v>0.193019875849017</v>
      </c>
      <c r="AR89" s="25">
        <v>0.208999992051633</v>
      </c>
      <c r="AS89" s="28"/>
      <c r="AU89" s="25">
        <v>-3.90962513523571E-2</v>
      </c>
      <c r="AV89" s="25">
        <v>0.20899999257273399</v>
      </c>
      <c r="AY89" s="25">
        <v>7.5399994525407202E-2</v>
      </c>
      <c r="AZ89" s="25">
        <v>0.113644549053439</v>
      </c>
      <c r="BA89" s="24"/>
      <c r="BB89" s="24"/>
      <c r="BC89" s="28">
        <v>0.18270269776921899</v>
      </c>
      <c r="BD89" s="28">
        <v>0.21140000225359201</v>
      </c>
      <c r="BE89" s="24"/>
      <c r="BF89" s="24"/>
      <c r="BG89" s="25"/>
      <c r="BH89" s="25"/>
      <c r="BI89" s="24"/>
    </row>
    <row r="90" spans="3:61" x14ac:dyDescent="0.3">
      <c r="C90" s="28">
        <v>-0.29500001650330099</v>
      </c>
      <c r="D90" s="28">
        <v>0.55320378848595197</v>
      </c>
      <c r="G90" s="28">
        <v>0.20351125181444901</v>
      </c>
      <c r="H90" s="28">
        <v>0.218999997991151</v>
      </c>
      <c r="K90" s="28">
        <v>-5.2658736504486298E-2</v>
      </c>
      <c r="L90" s="28">
        <v>0.218999997583918</v>
      </c>
      <c r="O90" s="28">
        <v>-0.29500001534334203</v>
      </c>
      <c r="P90" s="28">
        <v>0.67011163061710399</v>
      </c>
      <c r="S90" s="28">
        <v>0.188109707097455</v>
      </c>
      <c r="T90" s="28">
        <v>0.22399999489688299</v>
      </c>
      <c r="U90" s="28"/>
      <c r="V90" s="28"/>
      <c r="W90" s="28">
        <v>-2.5550767325961801E-2</v>
      </c>
      <c r="X90" s="28">
        <v>0.22499999509098001</v>
      </c>
      <c r="AA90" s="25">
        <v>0.15870000421733799</v>
      </c>
      <c r="AB90" s="25">
        <v>0.19702505795134501</v>
      </c>
      <c r="AE90" s="13">
        <v>0.16591142073147</v>
      </c>
      <c r="AF90" s="13">
        <v>0.21400000404224701</v>
      </c>
      <c r="AI90" s="28">
        <v>9.1104052157243806E-2</v>
      </c>
      <c r="AJ90" s="28">
        <v>0.220999998936945</v>
      </c>
      <c r="AM90" s="28">
        <v>-0.20500000019242801</v>
      </c>
      <c r="AN90" s="28">
        <v>0.49148940113891298</v>
      </c>
      <c r="AQ90" s="25">
        <v>0.19661132632674599</v>
      </c>
      <c r="AR90" s="25">
        <v>0.21400000260105201</v>
      </c>
      <c r="AS90" s="28"/>
      <c r="AU90" s="25">
        <v>-4.2549358479971003E-2</v>
      </c>
      <c r="AV90" s="25">
        <v>0.21400000233924599</v>
      </c>
      <c r="AY90" s="25">
        <v>8.0399997187282607E-2</v>
      </c>
      <c r="AZ90" s="25">
        <v>0.113876808153147</v>
      </c>
      <c r="BA90" s="24"/>
      <c r="BB90" s="24"/>
      <c r="BC90" s="28">
        <v>0.18557283803007699</v>
      </c>
      <c r="BD90" s="28">
        <v>0.216399997473504</v>
      </c>
      <c r="BE90" s="24"/>
      <c r="BF90" s="24"/>
      <c r="BG90" s="25"/>
      <c r="BH90" s="25"/>
      <c r="BI90" s="24"/>
    </row>
    <row r="91" spans="3:61" x14ac:dyDescent="0.3">
      <c r="C91" s="28">
        <v>-0.29000002137860098</v>
      </c>
      <c r="D91" s="28">
        <v>0.54605385818568897</v>
      </c>
      <c r="G91" s="28">
        <v>0.207496900894697</v>
      </c>
      <c r="H91" s="28">
        <v>0.223999992363838</v>
      </c>
      <c r="K91" s="28">
        <v>-5.6644385844133199E-2</v>
      </c>
      <c r="L91" s="28">
        <v>0.223999992472352</v>
      </c>
      <c r="O91" s="28">
        <v>-0.29000002019754501</v>
      </c>
      <c r="P91" s="28">
        <v>0.66152477065269</v>
      </c>
      <c r="S91" s="28">
        <v>0.19153431667585799</v>
      </c>
      <c r="T91" s="28">
        <v>0.229000004883122</v>
      </c>
      <c r="U91" s="28"/>
      <c r="V91" s="28"/>
      <c r="W91" s="28">
        <v>-2.89688782552367E-2</v>
      </c>
      <c r="X91" s="28">
        <v>0.23000000513199301</v>
      </c>
      <c r="AA91" s="25">
        <v>0.16369999944984301</v>
      </c>
      <c r="AB91" s="25">
        <v>0.20851096850549999</v>
      </c>
      <c r="AE91" s="13">
        <v>0.16785111537984301</v>
      </c>
      <c r="AF91" s="13">
        <v>0.218999998958987</v>
      </c>
      <c r="AI91" s="28">
        <v>9.5903799108088703E-2</v>
      </c>
      <c r="AJ91" s="28">
        <v>0.22599999527964501</v>
      </c>
      <c r="AM91" s="28">
        <v>-0.200000017861234</v>
      </c>
      <c r="AN91" s="28">
        <v>0.481307941785381</v>
      </c>
      <c r="AQ91" s="25">
        <v>0.20014750214319299</v>
      </c>
      <c r="AR91" s="25">
        <v>0.218999997248222</v>
      </c>
      <c r="AS91" s="28"/>
      <c r="AU91" s="25">
        <v>-4.5958974522451797E-2</v>
      </c>
      <c r="AV91" s="25">
        <v>0.218999997874714</v>
      </c>
      <c r="AY91" s="25">
        <v>8.5399999876634505E-2</v>
      </c>
      <c r="AZ91" s="25">
        <v>0.11457565715453399</v>
      </c>
      <c r="BA91" s="24"/>
      <c r="BB91" s="24"/>
      <c r="BC91" s="28">
        <v>0.18839002912585201</v>
      </c>
      <c r="BD91" s="28">
        <v>0.221399992810527</v>
      </c>
      <c r="BE91" s="24"/>
      <c r="BF91" s="24"/>
      <c r="BG91" s="25"/>
      <c r="BH91" s="25"/>
      <c r="BI91" s="24"/>
    </row>
    <row r="92" spans="3:61" x14ac:dyDescent="0.3">
      <c r="C92" s="28">
        <v>-0.28499999629775202</v>
      </c>
      <c r="D92" s="28">
        <v>0.538908121949636</v>
      </c>
      <c r="G92" s="28">
        <v>0.21145181984925501</v>
      </c>
      <c r="H92" s="28">
        <v>0.229000003345496</v>
      </c>
      <c r="K92" s="28">
        <v>-6.0242964227277797E-2</v>
      </c>
      <c r="L92" s="28">
        <v>0.22900000310159499</v>
      </c>
      <c r="O92" s="28">
        <v>-0.28499999529776499</v>
      </c>
      <c r="P92" s="28">
        <v>0.65294195633361896</v>
      </c>
      <c r="S92" s="28">
        <v>0.194927604194605</v>
      </c>
      <c r="T92" s="28">
        <v>0.23400000022419501</v>
      </c>
      <c r="U92" s="28"/>
      <c r="V92" s="28"/>
      <c r="W92" s="28">
        <v>-3.2356242296716201E-2</v>
      </c>
      <c r="X92" s="28">
        <v>0.23499999993673801</v>
      </c>
      <c r="AA92" s="25">
        <v>0.16869999464081301</v>
      </c>
      <c r="AB92" s="25">
        <v>0.22123953487046699</v>
      </c>
      <c r="AE92" s="13">
        <v>0.16973089855145701</v>
      </c>
      <c r="AF92" s="13">
        <v>0.224000009413897</v>
      </c>
      <c r="AI92" s="28">
        <v>0.10019187048976901</v>
      </c>
      <c r="AJ92" s="28">
        <v>0.230999990498861</v>
      </c>
      <c r="AM92" s="28">
        <v>-0.19500000757998701</v>
      </c>
      <c r="AN92" s="28">
        <v>0.47129438774920301</v>
      </c>
      <c r="AQ92" s="25">
        <v>0.203634353913623</v>
      </c>
      <c r="AR92" s="25">
        <v>0.223999993122767</v>
      </c>
      <c r="AS92" s="28"/>
      <c r="AU92" s="25">
        <v>-4.9329468538900897E-2</v>
      </c>
      <c r="AV92" s="25">
        <v>0.22399999316041699</v>
      </c>
      <c r="AY92" s="25">
        <v>9.0399995073265696E-2</v>
      </c>
      <c r="AZ92" s="25">
        <v>0.115732641817077</v>
      </c>
      <c r="BA92" s="24"/>
      <c r="BB92" s="24"/>
      <c r="BC92" s="28">
        <v>0.19115283497246099</v>
      </c>
      <c r="BD92" s="28">
        <v>0.22639998793605701</v>
      </c>
      <c r="BE92" s="24"/>
      <c r="BF92" s="24"/>
      <c r="BG92" s="25"/>
      <c r="BH92" s="25"/>
      <c r="BI92" s="24"/>
    </row>
    <row r="93" spans="3:61" x14ac:dyDescent="0.3">
      <c r="C93" s="28">
        <v>-0.28000000103307399</v>
      </c>
      <c r="D93" s="28">
        <v>0.53176683600225205</v>
      </c>
      <c r="G93" s="28">
        <v>0.215378588019983</v>
      </c>
      <c r="H93" s="28">
        <v>0.233999997376969</v>
      </c>
      <c r="K93" s="28">
        <v>-6.4526073093778502E-2</v>
      </c>
      <c r="L93" s="28">
        <v>0.23399999814606301</v>
      </c>
      <c r="O93" s="28">
        <v>-0.28000000002091502</v>
      </c>
      <c r="P93" s="28">
        <v>0.64436345328600397</v>
      </c>
      <c r="S93" s="28">
        <v>0.19829231229463201</v>
      </c>
      <c r="T93" s="28">
        <v>0.23899999547251</v>
      </c>
      <c r="U93" s="28"/>
      <c r="V93" s="28"/>
      <c r="W93" s="28">
        <v>-3.5715532618043402E-2</v>
      </c>
      <c r="X93" s="28">
        <v>0.239999995527508</v>
      </c>
      <c r="AA93" s="25">
        <v>0.173700004815319</v>
      </c>
      <c r="AB93" s="25">
        <v>0.235026534201564</v>
      </c>
      <c r="AE93" s="13">
        <v>0.17155801112500599</v>
      </c>
      <c r="AF93" s="13">
        <v>0.22900000463322101</v>
      </c>
      <c r="AI93" s="28">
        <v>0.10412493353904199</v>
      </c>
      <c r="AJ93" s="28">
        <v>0.23599999973590499</v>
      </c>
      <c r="AM93" s="28">
        <v>-0.19000001237376199</v>
      </c>
      <c r="AN93" s="28">
        <v>0.46142600709491699</v>
      </c>
      <c r="AQ93" s="25">
        <v>0.20707694090040701</v>
      </c>
      <c r="AR93" s="25">
        <v>0.22900000313903901</v>
      </c>
      <c r="AS93" s="28"/>
      <c r="AU93" s="25">
        <v>-5.2664605437951602E-2</v>
      </c>
      <c r="AV93" s="25">
        <v>0.229000003282821</v>
      </c>
      <c r="AY93" s="25">
        <v>9.5399997741696496E-2</v>
      </c>
      <c r="AZ93" s="25">
        <v>0.117334213853748</v>
      </c>
      <c r="BA93" s="24"/>
      <c r="BB93" s="24"/>
      <c r="BC93" s="28">
        <v>0.19379918551591299</v>
      </c>
      <c r="BD93" s="28">
        <v>0.231399998759454</v>
      </c>
      <c r="BE93" s="24"/>
      <c r="BF93" s="24"/>
      <c r="BG93" s="25"/>
      <c r="BH93" s="25"/>
      <c r="BI93" s="24"/>
    </row>
    <row r="94" spans="3:61" x14ac:dyDescent="0.3">
      <c r="C94" s="28">
        <v>-0.27500000594865598</v>
      </c>
      <c r="D94" s="28">
        <v>0.52463013796839197</v>
      </c>
      <c r="G94" s="28">
        <v>0.2192795244256</v>
      </c>
      <c r="H94" s="28">
        <v>0.23899999300894401</v>
      </c>
      <c r="K94" s="28">
        <v>-6.8425923372871497E-2</v>
      </c>
      <c r="L94" s="28">
        <v>0.23899999375509601</v>
      </c>
      <c r="O94" s="28">
        <v>-0.27500000473944702</v>
      </c>
      <c r="P94" s="28">
        <v>0.63578938309333799</v>
      </c>
      <c r="S94" s="28">
        <v>0.201630853568283</v>
      </c>
      <c r="T94" s="28">
        <v>0.24400000544522599</v>
      </c>
      <c r="U94" s="28"/>
      <c r="V94" s="28"/>
      <c r="W94" s="28">
        <v>-3.9049102987764497E-2</v>
      </c>
      <c r="X94" s="28">
        <v>0.245000006009362</v>
      </c>
      <c r="AA94" s="25">
        <v>0.17870000001900499</v>
      </c>
      <c r="AB94" s="25">
        <v>0.249715760667367</v>
      </c>
      <c r="AE94" s="13">
        <v>0.173339382861601</v>
      </c>
      <c r="AF94" s="13">
        <v>0.23399999987485701</v>
      </c>
      <c r="AI94" s="28">
        <v>0.10779458860060299</v>
      </c>
      <c r="AJ94" s="28">
        <v>0.240999995722747</v>
      </c>
      <c r="AM94" s="28">
        <v>-0.185000017163273</v>
      </c>
      <c r="AN94" s="28">
        <v>0.45171228141842201</v>
      </c>
      <c r="AQ94" s="25">
        <v>0.210479574018717</v>
      </c>
      <c r="AR94" s="25">
        <v>0.23399999805525801</v>
      </c>
      <c r="AS94" s="28"/>
      <c r="AU94" s="25">
        <v>-5.5967622046742202E-2</v>
      </c>
      <c r="AV94" s="25">
        <v>0.233999998280609</v>
      </c>
      <c r="AY94" s="25">
        <v>0.10040000046217</v>
      </c>
      <c r="AZ94" s="25">
        <v>0.11936247725190501</v>
      </c>
      <c r="BA94" s="24"/>
      <c r="BB94" s="24"/>
      <c r="BC94" s="28">
        <v>0.19635730492562301</v>
      </c>
      <c r="BD94" s="28">
        <v>0.236399993300446</v>
      </c>
      <c r="BE94" s="24"/>
      <c r="BF94" s="24"/>
      <c r="BG94" s="25"/>
      <c r="BH94" s="25"/>
      <c r="BI94" s="24"/>
    </row>
    <row r="95" spans="3:61" x14ac:dyDescent="0.3">
      <c r="C95" s="28">
        <v>-0.27000001060900097</v>
      </c>
      <c r="D95" s="28">
        <v>0.51749821702850896</v>
      </c>
      <c r="G95" s="28">
        <v>0.22315668561469301</v>
      </c>
      <c r="H95" s="28">
        <v>0.244000003481256</v>
      </c>
      <c r="K95" s="28">
        <v>-7.2304171051745206E-2</v>
      </c>
      <c r="L95" s="28">
        <v>0.244000003740836</v>
      </c>
      <c r="O95" s="28">
        <v>-0.27000000947256397</v>
      </c>
      <c r="P95" s="28">
        <v>0.62721992757971401</v>
      </c>
      <c r="S95" s="28">
        <v>0.20494533653779701</v>
      </c>
      <c r="T95" s="28">
        <v>0.24900000079475301</v>
      </c>
      <c r="U95" s="28"/>
      <c r="V95" s="28"/>
      <c r="W95" s="28">
        <v>-4.2359008633801501E-2</v>
      </c>
      <c r="X95" s="28">
        <v>0.25000000112918602</v>
      </c>
      <c r="AA95" s="25">
        <v>0.18369999527884801</v>
      </c>
      <c r="AB95" s="25">
        <v>0.265157364326988</v>
      </c>
      <c r="AE95" s="13">
        <v>0.17508086521409899</v>
      </c>
      <c r="AF95" s="13">
        <v>0.23899999486717</v>
      </c>
      <c r="AI95" s="28">
        <v>0.11125978203553499</v>
      </c>
      <c r="AJ95" s="28">
        <v>0.24599999099784101</v>
      </c>
      <c r="AM95" s="28">
        <v>-0.18000000711243</v>
      </c>
      <c r="AN95" s="28">
        <v>0.44216337532845701</v>
      </c>
      <c r="AQ95" s="25">
        <v>0.21384600644073601</v>
      </c>
      <c r="AR95" s="25">
        <v>0.23899999260812901</v>
      </c>
      <c r="AS95" s="28"/>
      <c r="AU95" s="25">
        <v>-5.92413711430054E-2</v>
      </c>
      <c r="AV95" s="25">
        <v>0.23899999329497301</v>
      </c>
      <c r="AY95" s="25">
        <v>0.105399995659283</v>
      </c>
      <c r="AZ95" s="25">
        <v>0.121796112911277</v>
      </c>
      <c r="BA95" s="24"/>
      <c r="BB95" s="24"/>
      <c r="BC95" s="28">
        <v>0.198815497606353</v>
      </c>
      <c r="BD95" s="28">
        <v>0.24139998854491701</v>
      </c>
      <c r="BE95" s="24"/>
      <c r="BF95" s="24"/>
      <c r="BG95" s="25"/>
      <c r="BH95" s="25"/>
      <c r="BI95" s="24"/>
    </row>
    <row r="96" spans="3:61" x14ac:dyDescent="0.3">
      <c r="C96" s="28">
        <v>-0.26500001543618701</v>
      </c>
      <c r="D96" s="28">
        <v>0.51037127406521599</v>
      </c>
      <c r="G96" s="28">
        <v>0.22701187367258899</v>
      </c>
      <c r="H96" s="28">
        <v>0.248999998298777</v>
      </c>
      <c r="K96" s="28">
        <v>-7.6159358841001806E-2</v>
      </c>
      <c r="L96" s="28">
        <v>0.24899999894314001</v>
      </c>
      <c r="O96" s="28">
        <v>-0.26500001443278398</v>
      </c>
      <c r="P96" s="28">
        <v>0.61865527887208205</v>
      </c>
      <c r="S96" s="28">
        <v>0.20823766723898601</v>
      </c>
      <c r="T96" s="28">
        <v>0.25400001080367102</v>
      </c>
      <c r="U96" s="28"/>
      <c r="V96" s="28"/>
      <c r="W96" s="28">
        <v>-4.5647105640242498E-2</v>
      </c>
      <c r="X96" s="28">
        <v>0.25499999620471703</v>
      </c>
      <c r="AA96" s="25">
        <v>0.188699990495412</v>
      </c>
      <c r="AB96" s="25">
        <v>0.28122743788142901</v>
      </c>
      <c r="AE96" s="13">
        <v>0.17678725683126001</v>
      </c>
      <c r="AF96" s="13">
        <v>0.244000005151322</v>
      </c>
      <c r="AI96" s="28">
        <v>0.11456099072280899</v>
      </c>
      <c r="AJ96" s="28">
        <v>0.250999986060994</v>
      </c>
      <c r="AM96" s="28">
        <v>-0.175000011873438</v>
      </c>
      <c r="AN96" s="28">
        <v>0.43278976272692898</v>
      </c>
      <c r="AQ96" s="25">
        <v>0.21717950584048801</v>
      </c>
      <c r="AR96" s="25">
        <v>0.244000003784312</v>
      </c>
      <c r="AS96" s="28"/>
      <c r="AU96" s="25">
        <v>-6.2488358528863301E-2</v>
      </c>
      <c r="AV96" s="25">
        <v>0.244000003858201</v>
      </c>
      <c r="AY96" s="25">
        <v>0.110399998314162</v>
      </c>
      <c r="AZ96" s="25">
        <v>0.124611379619971</v>
      </c>
      <c r="BA96" s="24"/>
      <c r="BB96" s="24"/>
      <c r="BC96" s="28">
        <v>0.201189926425004</v>
      </c>
      <c r="BD96" s="28">
        <v>0.24639999867618201</v>
      </c>
      <c r="BE96" s="24"/>
      <c r="BF96" s="24"/>
      <c r="BG96" s="25"/>
      <c r="BH96" s="25"/>
      <c r="BI96" s="24"/>
    </row>
    <row r="97" spans="3:61" x14ac:dyDescent="0.3">
      <c r="C97" s="28">
        <v>-0.26000001837609998</v>
      </c>
      <c r="D97" s="28">
        <v>0.50324951763528003</v>
      </c>
      <c r="G97" s="28">
        <v>0.23084674630934801</v>
      </c>
      <c r="H97" s="28">
        <v>0.254000008473099</v>
      </c>
      <c r="K97" s="28">
        <v>-7.9518620619177902E-2</v>
      </c>
      <c r="L97" s="28">
        <v>0.25400000933326</v>
      </c>
      <c r="O97" s="28">
        <v>-0.26000001915228399</v>
      </c>
      <c r="P97" s="28">
        <v>0.61009563858957805</v>
      </c>
      <c r="S97" s="28">
        <v>0.211509512477562</v>
      </c>
      <c r="T97" s="28">
        <v>0.25900000623748098</v>
      </c>
      <c r="U97" s="28"/>
      <c r="V97" s="28"/>
      <c r="W97" s="28">
        <v>-4.8915041620698298E-2</v>
      </c>
      <c r="X97" s="28">
        <v>0.259999991127567</v>
      </c>
      <c r="AA97" s="25">
        <v>0.193700000635667</v>
      </c>
      <c r="AB97" s="25">
        <v>0.29782431565558398</v>
      </c>
      <c r="AE97" s="13">
        <v>0.17846252551788699</v>
      </c>
      <c r="AF97" s="13">
        <v>0.24900000047092599</v>
      </c>
      <c r="AI97" s="28">
        <v>0.117727382150926</v>
      </c>
      <c r="AJ97" s="28">
        <v>0.25599998420716003</v>
      </c>
      <c r="AM97" s="28">
        <v>-0.17000001719432101</v>
      </c>
      <c r="AN97" s="28">
        <v>0.42356779432182101</v>
      </c>
      <c r="AQ97" s="25">
        <v>0.220482900488917</v>
      </c>
      <c r="AR97" s="25">
        <v>0.248999999111741</v>
      </c>
      <c r="AS97" s="28"/>
      <c r="AU97" s="25">
        <v>-6.5710767009151794E-2</v>
      </c>
      <c r="AV97" s="25">
        <v>0.24899999872165701</v>
      </c>
      <c r="AY97" s="25">
        <v>0.115400000987104</v>
      </c>
      <c r="AZ97" s="25">
        <v>0.127783052923931</v>
      </c>
      <c r="BA97" s="24"/>
      <c r="BB97" s="24"/>
      <c r="BC97" s="28">
        <v>0.20349278143199101</v>
      </c>
      <c r="BD97" s="28">
        <v>0.251399993889592</v>
      </c>
      <c r="BE97" s="24"/>
      <c r="BF97" s="24"/>
      <c r="BG97" s="25"/>
      <c r="BH97" s="25"/>
      <c r="BI97" s="24"/>
    </row>
    <row r="98" spans="3:61" x14ac:dyDescent="0.3">
      <c r="C98" s="28">
        <v>-0.25499999329304601</v>
      </c>
      <c r="D98" s="28">
        <v>0.49613313402773601</v>
      </c>
      <c r="G98" s="28">
        <v>0.23466274975057699</v>
      </c>
      <c r="H98" s="28">
        <v>0.25900000453136701</v>
      </c>
      <c r="K98" s="28">
        <v>-8.3810233914734703E-2</v>
      </c>
      <c r="L98" s="28">
        <v>0.25900000406936702</v>
      </c>
      <c r="O98" s="28">
        <v>-0.25499999422352698</v>
      </c>
      <c r="P98" s="28">
        <v>0.60154117025586196</v>
      </c>
      <c r="S98" s="28">
        <v>0.21476239111647399</v>
      </c>
      <c r="T98" s="28">
        <v>0.26400000145900299</v>
      </c>
      <c r="U98" s="28"/>
      <c r="V98" s="28"/>
      <c r="W98" s="28">
        <v>-5.21642946039386E-2</v>
      </c>
      <c r="X98" s="28">
        <v>0.26499998655463503</v>
      </c>
      <c r="AA98" s="25">
        <v>0.19869999587533399</v>
      </c>
      <c r="AB98" s="25">
        <v>0.31486461229048901</v>
      </c>
      <c r="AE98" s="13">
        <v>0.18011002300694601</v>
      </c>
      <c r="AF98" s="13">
        <v>0.25400001044674603</v>
      </c>
      <c r="AI98" s="28">
        <v>0.120780770204702</v>
      </c>
      <c r="AJ98" s="28">
        <v>0.26100000550314401</v>
      </c>
      <c r="AM98" s="28">
        <v>-0.16500000612013899</v>
      </c>
      <c r="AN98" s="28">
        <v>0.41448558074262898</v>
      </c>
      <c r="AQ98" s="25">
        <v>0.22375872120728699</v>
      </c>
      <c r="AR98" s="25">
        <v>0.25400000849166499</v>
      </c>
      <c r="AS98" s="28"/>
      <c r="AU98" s="25">
        <v>-6.8910569437772504E-2</v>
      </c>
      <c r="AV98" s="25">
        <v>0.25400000916433502</v>
      </c>
      <c r="AY98" s="25">
        <v>0.12039999623985601</v>
      </c>
      <c r="AZ98" s="25">
        <v>0.131285299038116</v>
      </c>
      <c r="BA98" s="24"/>
      <c r="BB98" s="24"/>
      <c r="BC98" s="28">
        <v>0.20572607895515299</v>
      </c>
      <c r="BD98" s="28">
        <v>0.25639998953179799</v>
      </c>
      <c r="BE98" s="24"/>
      <c r="BF98" s="24"/>
      <c r="BG98" s="25"/>
      <c r="BH98" s="25"/>
      <c r="BI98" s="24"/>
    </row>
    <row r="99" spans="3:61" x14ac:dyDescent="0.3">
      <c r="C99" s="28">
        <v>-0.249999999984579</v>
      </c>
      <c r="D99" s="28">
        <v>0.489022444644788</v>
      </c>
      <c r="G99" s="28">
        <v>0.23846121774423701</v>
      </c>
      <c r="H99" s="28">
        <v>0.26399999963332599</v>
      </c>
      <c r="K99" s="28">
        <v>-8.7608702443589107E-2</v>
      </c>
      <c r="L99" s="28">
        <v>0.26399999899652699</v>
      </c>
      <c r="O99" s="28">
        <v>-0.24999999891812999</v>
      </c>
      <c r="P99" s="28">
        <v>0.59299220130293395</v>
      </c>
      <c r="S99" s="28">
        <v>0.21799766046685501</v>
      </c>
      <c r="T99" s="28">
        <v>0.26899999669910202</v>
      </c>
      <c r="U99" s="28"/>
      <c r="V99" s="28"/>
      <c r="W99" s="28">
        <v>-5.53962122462891E-2</v>
      </c>
      <c r="X99" s="28">
        <v>0.27000001126408901</v>
      </c>
      <c r="AA99" s="25">
        <v>0.20369999110708001</v>
      </c>
      <c r="AB99" s="25">
        <v>0.33228015654521398</v>
      </c>
      <c r="AE99" s="13">
        <v>0.18173257422414199</v>
      </c>
      <c r="AF99" s="13">
        <v>0.25900000581153398</v>
      </c>
      <c r="AI99" s="28">
        <v>0.12373790568005499</v>
      </c>
      <c r="AJ99" s="28">
        <v>0.26600000425836501</v>
      </c>
      <c r="AM99" s="28">
        <v>-0.160000011674958</v>
      </c>
      <c r="AN99" s="28">
        <v>0.40555257064633299</v>
      </c>
      <c r="AQ99" s="25">
        <v>0.227008776424453</v>
      </c>
      <c r="AR99" s="25">
        <v>0.25900000374121301</v>
      </c>
      <c r="AS99" s="28"/>
      <c r="AU99" s="25">
        <v>-7.2089485982139101E-2</v>
      </c>
      <c r="AV99" s="25">
        <v>0.25900000418874197</v>
      </c>
      <c r="AY99" s="25">
        <v>0.125399991908558</v>
      </c>
      <c r="AZ99" s="25">
        <v>0.13512395010842199</v>
      </c>
      <c r="BA99" s="24"/>
      <c r="BB99" s="24"/>
      <c r="BC99" s="28">
        <v>0.20789260112798699</v>
      </c>
      <c r="BD99" s="28">
        <v>0.261399984359727</v>
      </c>
      <c r="BE99" s="24"/>
      <c r="BF99" s="24"/>
      <c r="BG99" s="25"/>
      <c r="BH99" s="25"/>
      <c r="BI99" s="24"/>
    </row>
    <row r="100" spans="3:61" x14ac:dyDescent="0.3">
      <c r="C100" s="28">
        <v>-0.245000004504555</v>
      </c>
      <c r="D100" s="28">
        <v>0.48191765121293001</v>
      </c>
      <c r="G100" s="28">
        <v>0.24224335013291601</v>
      </c>
      <c r="H100" s="28">
        <v>0.26899999498748201</v>
      </c>
      <c r="K100" s="28">
        <v>-9.1375718966420702E-2</v>
      </c>
      <c r="L100" s="28">
        <v>0.26899999503049199</v>
      </c>
      <c r="O100" s="28">
        <v>-0.24500000371695199</v>
      </c>
      <c r="P100" s="28">
        <v>0.58444892031121898</v>
      </c>
      <c r="S100" s="28">
        <v>0.22121654487400899</v>
      </c>
      <c r="T100" s="28">
        <v>0.273999991477548</v>
      </c>
      <c r="U100" s="28"/>
      <c r="V100" s="28"/>
      <c r="W100" s="28">
        <v>-5.86119562444367E-2</v>
      </c>
      <c r="X100" s="28">
        <v>0.27500000636841498</v>
      </c>
      <c r="AA100" s="25">
        <v>0.20870000124001101</v>
      </c>
      <c r="AB100" s="25">
        <v>0.35001499764014798</v>
      </c>
      <c r="AE100" s="13">
        <v>0.183332611072621</v>
      </c>
      <c r="AF100" s="13">
        <v>0.26400000106289501</v>
      </c>
      <c r="AI100" s="28">
        <v>0.12661202044063499</v>
      </c>
      <c r="AJ100" s="28">
        <v>0.27099999729927698</v>
      </c>
      <c r="AM100" s="28">
        <v>-0.155000016095484</v>
      </c>
      <c r="AN100" s="28">
        <v>0.39677880708874003</v>
      </c>
      <c r="AQ100" s="25">
        <v>0.23023622530555299</v>
      </c>
      <c r="AR100" s="25">
        <v>0.26399999969545701</v>
      </c>
      <c r="AS100" s="28"/>
      <c r="AU100" s="25">
        <v>-7.5249082516185103E-2</v>
      </c>
      <c r="AV100" s="25">
        <v>0.263999999729427</v>
      </c>
      <c r="AY100" s="25">
        <v>0.13040000280892999</v>
      </c>
      <c r="AZ100" s="25">
        <v>0.139497393737712</v>
      </c>
      <c r="BA100" s="24"/>
      <c r="BB100" s="24"/>
      <c r="BC100" s="28">
        <v>0.21000123994592201</v>
      </c>
      <c r="BD100" s="28">
        <v>0.26639997978973901</v>
      </c>
      <c r="BE100" s="24"/>
      <c r="BF100" s="24"/>
      <c r="BG100" s="25"/>
      <c r="BH100" s="25"/>
      <c r="BI100" s="24"/>
    </row>
    <row r="101" spans="3:61" x14ac:dyDescent="0.3">
      <c r="C101" s="28">
        <v>-0.240000007727283</v>
      </c>
      <c r="D101" s="28">
        <v>0.47481904038819001</v>
      </c>
      <c r="G101" s="28">
        <v>0.24601023166585001</v>
      </c>
      <c r="H101" s="28">
        <v>0.27399998969539902</v>
      </c>
      <c r="K101" s="28">
        <v>-9.5157716815135504E-2</v>
      </c>
      <c r="L101" s="28">
        <v>0.27399999016643301</v>
      </c>
      <c r="O101" s="28">
        <v>-0.24000000853797601</v>
      </c>
      <c r="P101" s="28">
        <v>0.57591158026431399</v>
      </c>
      <c r="S101" s="28">
        <v>0.224420153142563</v>
      </c>
      <c r="T101" s="28">
        <v>0.27899998708732698</v>
      </c>
      <c r="U101" s="28"/>
      <c r="V101" s="28"/>
      <c r="W101" s="28">
        <v>-6.1812632930335697E-2</v>
      </c>
      <c r="X101" s="28">
        <v>0.28000000215999998</v>
      </c>
      <c r="AA101" s="25">
        <v>0.213699996471651</v>
      </c>
      <c r="AB101" s="25">
        <v>0.36806494395139999</v>
      </c>
      <c r="AE101" s="13">
        <v>0.18491222757127301</v>
      </c>
      <c r="AF101" s="13">
        <v>0.26899999630078097</v>
      </c>
      <c r="AI101" s="28">
        <v>0.12941374352832</v>
      </c>
      <c r="AJ101" s="28">
        <v>0.27599999420517801</v>
      </c>
      <c r="AM101" s="28">
        <v>-0.15000000701407601</v>
      </c>
      <c r="AN101" s="28">
        <v>0.38813466872722002</v>
      </c>
      <c r="AQ101" s="25">
        <v>0.23344152251393299</v>
      </c>
      <c r="AR101" s="25">
        <v>0.26899999469824598</v>
      </c>
      <c r="AS101" s="28"/>
      <c r="AU101" s="25">
        <v>-7.83907571970167E-2</v>
      </c>
      <c r="AV101" s="25">
        <v>0.268999994860178</v>
      </c>
      <c r="AY101" s="25">
        <v>0.13539999798667501</v>
      </c>
      <c r="AZ101" s="25">
        <v>0.144462727937298</v>
      </c>
      <c r="BA101" s="24"/>
      <c r="BB101" s="24"/>
      <c r="BC101" s="28">
        <v>0.212059286597889</v>
      </c>
      <c r="BD101" s="28">
        <v>0.27140000557279897</v>
      </c>
      <c r="BE101" s="24"/>
      <c r="BF101" s="24"/>
      <c r="BG101" s="25"/>
      <c r="BH101" s="25"/>
      <c r="BI101" s="24"/>
    </row>
    <row r="102" spans="3:61" x14ac:dyDescent="0.3">
      <c r="C102" s="28">
        <v>-0.23500001233238199</v>
      </c>
      <c r="D102" s="28">
        <v>0.46772683481106098</v>
      </c>
      <c r="G102" s="28">
        <v>0.249762853245203</v>
      </c>
      <c r="H102" s="28">
        <v>0.27899998540920801</v>
      </c>
      <c r="K102" s="28">
        <v>-9.8910337733730203E-2</v>
      </c>
      <c r="L102" s="28">
        <v>0.27899998484727601</v>
      </c>
      <c r="O102" s="28">
        <v>-0.23500001346336399</v>
      </c>
      <c r="P102" s="28">
        <v>0.56738044947976196</v>
      </c>
      <c r="S102" s="28">
        <v>0.22760818198496699</v>
      </c>
      <c r="T102" s="28">
        <v>0.28400001213679998</v>
      </c>
      <c r="U102" s="28"/>
      <c r="V102" s="28"/>
      <c r="W102" s="28">
        <v>-6.4999228300123807E-2</v>
      </c>
      <c r="X102" s="28">
        <v>0.28499999754646799</v>
      </c>
      <c r="AA102" s="25">
        <v>0.21869999170326701</v>
      </c>
      <c r="AB102" s="25">
        <v>0.38642435216583798</v>
      </c>
      <c r="AE102" s="13">
        <v>0.186473243755687</v>
      </c>
      <c r="AF102" s="13">
        <v>0.27399999152398902</v>
      </c>
      <c r="AI102" s="28">
        <v>0.132151748717343</v>
      </c>
      <c r="AJ102" s="28">
        <v>0.28099998758873401</v>
      </c>
      <c r="AM102" s="28">
        <v>-0.14500001098382001</v>
      </c>
      <c r="AN102" s="28">
        <v>0.379578181431933</v>
      </c>
      <c r="AQ102" s="25">
        <v>0.23662337098967301</v>
      </c>
      <c r="AR102" s="25">
        <v>0.27399998980776002</v>
      </c>
      <c r="AS102" s="28"/>
      <c r="AU102" s="25">
        <v>-8.1515766825415101E-2</v>
      </c>
      <c r="AV102" s="25">
        <v>0.27399998933355002</v>
      </c>
      <c r="AY102" s="25">
        <v>0.14039999195289099</v>
      </c>
      <c r="AZ102" s="25">
        <v>0.14995150744202501</v>
      </c>
      <c r="BA102" s="24"/>
      <c r="BB102" s="24"/>
      <c r="BC102" s="28">
        <v>0.214072667579875</v>
      </c>
      <c r="BD102" s="28">
        <v>0.27639999985686903</v>
      </c>
      <c r="BE102" s="24"/>
      <c r="BF102" s="24"/>
      <c r="BG102" s="25"/>
      <c r="BH102" s="25"/>
      <c r="BI102" s="24"/>
    </row>
    <row r="103" spans="3:61" x14ac:dyDescent="0.3">
      <c r="C103" s="28">
        <v>-0.23000000240578899</v>
      </c>
      <c r="D103" s="28">
        <v>0.46064137140740902</v>
      </c>
      <c r="G103" s="28">
        <v>0.25350213608767502</v>
      </c>
      <c r="H103" s="28">
        <v>0.28400000976831002</v>
      </c>
      <c r="K103" s="28">
        <v>-0.102649621190291</v>
      </c>
      <c r="L103" s="28">
        <v>0.284000010037599</v>
      </c>
      <c r="O103" s="28">
        <v>-0.23000000340848301</v>
      </c>
      <c r="P103" s="28">
        <v>0.55885578660066204</v>
      </c>
      <c r="S103" s="28">
        <v>0.23078545464984199</v>
      </c>
      <c r="T103" s="28">
        <v>0.28900000710372098</v>
      </c>
      <c r="U103" s="28"/>
      <c r="V103" s="28"/>
      <c r="W103" s="28">
        <v>-6.8172640927621694E-2</v>
      </c>
      <c r="X103" s="28">
        <v>0.28999999250592201</v>
      </c>
      <c r="AA103" s="25">
        <v>0.22370000183605701</v>
      </c>
      <c r="AB103" s="25">
        <v>0.405051200195019</v>
      </c>
      <c r="AE103" s="13">
        <v>0.18801725175577499</v>
      </c>
      <c r="AF103" s="13">
        <v>0.27899998675391202</v>
      </c>
      <c r="AI103" s="28">
        <v>0.13483322762271199</v>
      </c>
      <c r="AJ103" s="28">
        <v>0.28599998214721101</v>
      </c>
      <c r="AM103" s="28">
        <v>-0.140000014761478</v>
      </c>
      <c r="AN103" s="28">
        <v>0.37106228942226299</v>
      </c>
      <c r="AQ103" s="25">
        <v>0.23976468715473601</v>
      </c>
      <c r="AR103" s="25">
        <v>0.27899998525565001</v>
      </c>
      <c r="AS103" s="28"/>
      <c r="AU103" s="25">
        <v>-8.4625251061205303E-2</v>
      </c>
      <c r="AV103" s="25">
        <v>0.27899998474987298</v>
      </c>
      <c r="AY103" s="25">
        <v>0.14540000331817099</v>
      </c>
      <c r="AZ103" s="25">
        <v>0.15590848129841001</v>
      </c>
      <c r="BA103" s="24"/>
      <c r="BB103" s="24"/>
      <c r="BC103" s="28">
        <v>0.21604632782321301</v>
      </c>
      <c r="BD103" s="28">
        <v>0.28139999508847802</v>
      </c>
      <c r="BE103" s="24"/>
      <c r="BF103" s="24"/>
      <c r="BG103" s="25"/>
      <c r="BH103" s="25"/>
      <c r="BI103" s="24"/>
    </row>
    <row r="104" spans="3:61" x14ac:dyDescent="0.3">
      <c r="C104" s="28">
        <v>-0.22500000712996299</v>
      </c>
      <c r="D104" s="28">
        <v>0.45356298690204999</v>
      </c>
      <c r="G104" s="28">
        <v>0.25722886214047103</v>
      </c>
      <c r="H104" s="28">
        <v>0.28900000570404999</v>
      </c>
      <c r="K104" s="28">
        <v>-0.106376346406635</v>
      </c>
      <c r="L104" s="28">
        <v>0.28900000494220901</v>
      </c>
      <c r="O104" s="28">
        <v>-0.225000008199118</v>
      </c>
      <c r="P104" s="28">
        <v>0.55033794422550697</v>
      </c>
      <c r="S104" s="28">
        <v>0.23394838600703599</v>
      </c>
      <c r="T104" s="28">
        <v>0.29400000193353498</v>
      </c>
      <c r="U104" s="28"/>
      <c r="V104" s="28"/>
      <c r="W104" s="28">
        <v>-7.1333691325678794E-2</v>
      </c>
      <c r="X104" s="28">
        <v>0.294999987341176</v>
      </c>
      <c r="AA104" s="25">
        <v>0.228699997067698</v>
      </c>
      <c r="AB104" s="25">
        <v>0.42391013150281698</v>
      </c>
      <c r="AE104" s="13">
        <v>0.18954566140694101</v>
      </c>
      <c r="AF104" s="13">
        <v>0.28400001166565902</v>
      </c>
      <c r="AI104" s="28">
        <v>0.13746420861492301</v>
      </c>
      <c r="AJ104" s="28">
        <v>0.290999978105839</v>
      </c>
      <c r="AM104" s="28">
        <v>-0.135000005877982</v>
      </c>
      <c r="AN104" s="28">
        <v>0.36257217602242697</v>
      </c>
      <c r="AQ104" s="25">
        <v>0.242866599296894</v>
      </c>
      <c r="AR104" s="25">
        <v>0.28400000977979201</v>
      </c>
      <c r="AS104" s="28"/>
      <c r="AU104" s="25">
        <v>-8.7720259081751503E-2</v>
      </c>
      <c r="AV104" s="25">
        <v>0.28400001042350098</v>
      </c>
      <c r="AY104" s="25">
        <v>0.15039999851816899</v>
      </c>
      <c r="AZ104" s="25">
        <v>0.162282059135787</v>
      </c>
      <c r="BA104" s="24"/>
      <c r="BB104" s="24"/>
      <c r="BC104" s="28">
        <v>0.217984529659322</v>
      </c>
      <c r="BD104" s="28">
        <v>0.28640000020075901</v>
      </c>
      <c r="BE104" s="24"/>
      <c r="BF104" s="24"/>
      <c r="BG104" s="25"/>
      <c r="BH104" s="25"/>
      <c r="BI104" s="24"/>
    </row>
    <row r="105" spans="3:61" x14ac:dyDescent="0.3">
      <c r="C105" s="28">
        <v>-0.22000001198363001</v>
      </c>
      <c r="D105" s="28">
        <v>0.44649199639106901</v>
      </c>
      <c r="G105" s="28">
        <v>0.260943807170752</v>
      </c>
      <c r="H105" s="28">
        <v>0.29400000008814398</v>
      </c>
      <c r="K105" s="28">
        <v>-0.110091292052132</v>
      </c>
      <c r="L105" s="28">
        <v>0.29400000021499401</v>
      </c>
      <c r="O105" s="28">
        <v>-0.22000001295642199</v>
      </c>
      <c r="P105" s="28">
        <v>0.54182721745018403</v>
      </c>
      <c r="S105" s="28">
        <v>0.23710065646624001</v>
      </c>
      <c r="T105" s="28">
        <v>0.29899999788881498</v>
      </c>
      <c r="U105" s="28"/>
      <c r="V105" s="28"/>
      <c r="W105" s="28">
        <v>-7.4483131663036606E-2</v>
      </c>
      <c r="X105" s="28">
        <v>0.29999998322255</v>
      </c>
      <c r="AA105" s="25">
        <v>0.233699992299326</v>
      </c>
      <c r="AB105" s="25">
        <v>0.44297155325144899</v>
      </c>
      <c r="AE105" s="13">
        <v>0.19105969362525599</v>
      </c>
      <c r="AF105" s="13">
        <v>0.28900000684590998</v>
      </c>
      <c r="AI105" s="28">
        <v>0.140049815930048</v>
      </c>
      <c r="AJ105" s="28">
        <v>0.29600000555499201</v>
      </c>
      <c r="AM105" s="28">
        <v>-0.130000010512446</v>
      </c>
      <c r="AN105" s="28">
        <v>0.35410974151158803</v>
      </c>
      <c r="AQ105" s="25">
        <v>0.245932456761629</v>
      </c>
      <c r="AR105" s="25">
        <v>0.28900000512242202</v>
      </c>
      <c r="AS105" s="28"/>
      <c r="AU105" s="25">
        <v>-9.0801682741098705E-2</v>
      </c>
      <c r="AV105" s="25">
        <v>0.289000005394003</v>
      </c>
      <c r="AY105" s="25">
        <v>0.15539999305851601</v>
      </c>
      <c r="AZ105" s="25">
        <v>0.16902519326991899</v>
      </c>
      <c r="BA105" s="24"/>
      <c r="BB105" s="24"/>
      <c r="BC105" s="28">
        <v>0.21989065015499301</v>
      </c>
      <c r="BD105" s="28">
        <v>0.29139998555195101</v>
      </c>
      <c r="BE105" s="24"/>
      <c r="BF105" s="24"/>
      <c r="BG105" s="25"/>
      <c r="BH105" s="25"/>
      <c r="BI105" s="24"/>
    </row>
    <row r="106" spans="3:61" x14ac:dyDescent="0.3">
      <c r="C106" s="28">
        <v>-0.215000001748576</v>
      </c>
      <c r="D106" s="28">
        <v>0.43942873531682902</v>
      </c>
      <c r="G106" s="28">
        <v>0.26464766709211601</v>
      </c>
      <c r="H106" s="28">
        <v>0.29899999560559098</v>
      </c>
      <c r="K106" s="28">
        <v>-0.11368349138832</v>
      </c>
      <c r="L106" s="28">
        <v>0.29899999601942501</v>
      </c>
      <c r="O106" s="28">
        <v>-0.215000002516578</v>
      </c>
      <c r="P106" s="28">
        <v>0.53332392115085603</v>
      </c>
      <c r="S106" s="28">
        <v>0.240241306226365</v>
      </c>
      <c r="T106" s="28">
        <v>0.30399999309278702</v>
      </c>
      <c r="U106" s="28"/>
      <c r="V106" s="28"/>
      <c r="W106" s="28">
        <v>-7.7621667470669606E-2</v>
      </c>
      <c r="X106" s="28">
        <v>0.30500000715239201</v>
      </c>
      <c r="AA106" s="25">
        <v>0.23870000243210299</v>
      </c>
      <c r="AB106" s="25">
        <v>0.462210471759604</v>
      </c>
      <c r="AE106" s="13">
        <v>0.19256045879068601</v>
      </c>
      <c r="AF106" s="13">
        <v>0.29400000192353198</v>
      </c>
      <c r="AI106" s="28">
        <v>0.14259438606938599</v>
      </c>
      <c r="AJ106" s="28">
        <v>0.30099999920342502</v>
      </c>
      <c r="AM106" s="28">
        <v>-0.12500001486081</v>
      </c>
      <c r="AN106" s="28">
        <v>0.34567699350717501</v>
      </c>
      <c r="AQ106" s="25">
        <v>0.248965252992806</v>
      </c>
      <c r="AR106" s="25">
        <v>0.294000000167293</v>
      </c>
      <c r="AS106" s="28"/>
      <c r="AU106" s="25">
        <v>-9.3870421878171198E-2</v>
      </c>
      <c r="AV106" s="25">
        <v>0.294000000341615</v>
      </c>
      <c r="AY106" s="25">
        <v>0.16040000319460401</v>
      </c>
      <c r="AZ106" s="25">
        <v>0.176112147901584</v>
      </c>
      <c r="BA106" s="24"/>
      <c r="BB106" s="24"/>
      <c r="BC106" s="28">
        <v>0.22176771613773899</v>
      </c>
      <c r="BD106" s="28">
        <v>0.29640000000086703</v>
      </c>
      <c r="BE106" s="24"/>
      <c r="BF106" s="24"/>
      <c r="BG106" s="25"/>
      <c r="BH106" s="25"/>
      <c r="BI106" s="24"/>
    </row>
    <row r="107" spans="3:61" x14ac:dyDescent="0.3">
      <c r="C107" s="28">
        <v>-0.210000006597825</v>
      </c>
      <c r="D107" s="28">
        <v>0.43237362615178199</v>
      </c>
      <c r="G107" s="28">
        <v>0.26834107887783398</v>
      </c>
      <c r="H107" s="28">
        <v>0.30399999062881999</v>
      </c>
      <c r="K107" s="28">
        <v>-0.117488563907653</v>
      </c>
      <c r="L107" s="28">
        <v>0.30399999092983698</v>
      </c>
      <c r="O107" s="28">
        <v>-0.21000000764363799</v>
      </c>
      <c r="P107" s="28">
        <v>0.52482847006812505</v>
      </c>
      <c r="S107" s="28">
        <v>0.243371544779558</v>
      </c>
      <c r="T107" s="28">
        <v>0.30899998835557402</v>
      </c>
      <c r="U107" s="28"/>
      <c r="V107" s="28"/>
      <c r="W107" s="28">
        <v>-8.0749896487600906E-2</v>
      </c>
      <c r="X107" s="28">
        <v>0.310000002822931</v>
      </c>
      <c r="AA107" s="25">
        <v>0.24369999766373199</v>
      </c>
      <c r="AB107" s="25">
        <v>0.481605508101699</v>
      </c>
      <c r="AE107" s="13">
        <v>0.19404894068238199</v>
      </c>
      <c r="AF107" s="13">
        <v>0.298999997375614</v>
      </c>
      <c r="AI107" s="28">
        <v>0.14510170757463101</v>
      </c>
      <c r="AJ107" s="28">
        <v>0.30599999579394799</v>
      </c>
      <c r="AM107" s="28">
        <v>-0.120000011691589</v>
      </c>
      <c r="AN107" s="28">
        <v>0.33727614664317701</v>
      </c>
      <c r="AQ107" s="25">
        <v>0.25196761798320899</v>
      </c>
      <c r="AR107" s="25">
        <v>0.29899999575138397</v>
      </c>
      <c r="AS107" s="28"/>
      <c r="AU107" s="25">
        <v>-9.6927232722986201E-2</v>
      </c>
      <c r="AV107" s="25">
        <v>0.29899999604041599</v>
      </c>
      <c r="AY107" s="25">
        <v>0.16539999842727099</v>
      </c>
      <c r="AZ107" s="25">
        <v>0.183515779234217</v>
      </c>
      <c r="BA107" s="24"/>
      <c r="BB107" s="24"/>
      <c r="BC107" s="28">
        <v>0.22361887901470101</v>
      </c>
      <c r="BD107" s="28">
        <v>0.30140000605436801</v>
      </c>
      <c r="BE107" s="24"/>
      <c r="BF107" s="24"/>
      <c r="BG107" s="24"/>
      <c r="BH107" s="24"/>
      <c r="BI107" s="24"/>
    </row>
    <row r="108" spans="3:61" x14ac:dyDescent="0.3">
      <c r="C108" s="28">
        <v>-0.20500001138749899</v>
      </c>
      <c r="D108" s="28">
        <v>0.42532705208973098</v>
      </c>
      <c r="G108" s="28">
        <v>0.27202463230433799</v>
      </c>
      <c r="H108" s="28">
        <v>0.30899998605804002</v>
      </c>
      <c r="K108" s="28">
        <v>-0.121172117003255</v>
      </c>
      <c r="L108" s="28">
        <v>0.30899998620591801</v>
      </c>
      <c r="O108" s="28">
        <v>-0.20500001235839199</v>
      </c>
      <c r="P108" s="28">
        <v>0.51634122294566098</v>
      </c>
      <c r="S108" s="28">
        <v>0.24649198359845401</v>
      </c>
      <c r="T108" s="28">
        <v>0.31400001338759997</v>
      </c>
      <c r="U108" s="28"/>
      <c r="V108" s="28"/>
      <c r="W108" s="28">
        <v>-8.3868420154670595E-2</v>
      </c>
      <c r="X108" s="28">
        <v>0.314999998052161</v>
      </c>
      <c r="AA108" s="25">
        <v>0.24869999290640399</v>
      </c>
      <c r="AB108" s="25">
        <v>0.50113858691476898</v>
      </c>
      <c r="AE108" s="13">
        <v>0.19552602041105299</v>
      </c>
      <c r="AF108" s="13">
        <v>0.30399999264142002</v>
      </c>
      <c r="AI108" s="28">
        <v>0.14757505277248101</v>
      </c>
      <c r="AJ108" s="28">
        <v>0.31099998915396698</v>
      </c>
      <c r="AM108" s="28">
        <v>-0.115000009233717</v>
      </c>
      <c r="AN108" s="28">
        <v>0.32890966020048001</v>
      </c>
      <c r="AQ108" s="25">
        <v>0.254941885993066</v>
      </c>
      <c r="AR108" s="25">
        <v>0.30399999057418797</v>
      </c>
      <c r="AS108" s="28"/>
      <c r="AU108" s="25">
        <v>-9.9972838888868307E-2</v>
      </c>
      <c r="AV108" s="25">
        <v>0.30399999080336498</v>
      </c>
      <c r="AY108" s="25">
        <v>0.17039999365809699</v>
      </c>
      <c r="AZ108" s="25">
        <v>0.191199321758211</v>
      </c>
      <c r="BA108" s="24"/>
      <c r="BB108" s="24"/>
      <c r="BC108" s="28">
        <v>0.22544577560127299</v>
      </c>
      <c r="BD108" s="28">
        <v>0.30640000104917497</v>
      </c>
      <c r="BE108" s="24"/>
      <c r="BF108" s="24"/>
      <c r="BG108" s="24"/>
      <c r="BH108" s="24"/>
      <c r="BI108" s="24"/>
    </row>
    <row r="109" spans="3:61" x14ac:dyDescent="0.3">
      <c r="C109" s="28">
        <v>-0.20000001605933301</v>
      </c>
      <c r="D109" s="28">
        <v>0.41828944440482202</v>
      </c>
      <c r="G109" s="28">
        <v>0.275698892447726</v>
      </c>
      <c r="H109" s="28">
        <v>0.31400001101582797</v>
      </c>
      <c r="K109" s="28">
        <v>-0.12484637802601301</v>
      </c>
      <c r="L109" s="28">
        <v>0.31400001171930397</v>
      </c>
      <c r="O109" s="28">
        <v>-0.20000001719257199</v>
      </c>
      <c r="P109" s="28">
        <v>0.507862592028412</v>
      </c>
      <c r="S109" s="28">
        <v>0.249603132785125</v>
      </c>
      <c r="T109" s="28">
        <v>0.31900000858837702</v>
      </c>
      <c r="U109" s="28"/>
      <c r="V109" s="28"/>
      <c r="W109" s="28">
        <v>-8.6977777112340102E-2</v>
      </c>
      <c r="X109" s="28">
        <v>0.31999999404701002</v>
      </c>
      <c r="AA109" s="25">
        <v>0.25369998813803102</v>
      </c>
      <c r="AB109" s="25">
        <v>0.52079417594913302</v>
      </c>
      <c r="AE109" s="13">
        <v>0.196992491348323</v>
      </c>
      <c r="AF109" s="13">
        <v>0.30899998770940901</v>
      </c>
      <c r="AI109" s="28">
        <v>0.150017288671494</v>
      </c>
      <c r="AJ109" s="28">
        <v>0.31599998303527199</v>
      </c>
      <c r="AM109" s="28">
        <v>-0.110000013766493</v>
      </c>
      <c r="AN109" s="28">
        <v>0.32058023472709402</v>
      </c>
      <c r="AQ109" s="25">
        <v>0.25789014195292598</v>
      </c>
      <c r="AR109" s="25">
        <v>0.30899998648093102</v>
      </c>
      <c r="AS109" s="28"/>
      <c r="AU109" s="25">
        <v>-0.103007899185281</v>
      </c>
      <c r="AV109" s="25">
        <v>0.30899998598390099</v>
      </c>
      <c r="AY109" s="25">
        <v>0.17539998888972699</v>
      </c>
      <c r="AZ109" s="25">
        <v>0.19915409013673199</v>
      </c>
      <c r="BA109" s="24"/>
      <c r="BB109" s="24"/>
      <c r="BC109" s="28">
        <v>0.22725065259826199</v>
      </c>
      <c r="BD109" s="28">
        <v>0.31139999716755701</v>
      </c>
      <c r="BE109" s="24"/>
      <c r="BF109" s="24"/>
      <c r="BG109" s="24"/>
      <c r="BH109" s="24"/>
      <c r="BI109" s="24"/>
    </row>
    <row r="110" spans="3:61" x14ac:dyDescent="0.3">
      <c r="C110" s="28">
        <v>-0.19500000606568699</v>
      </c>
      <c r="D110" s="28">
        <v>0.41126124297678002</v>
      </c>
      <c r="G110" s="28">
        <v>0.27936431932032801</v>
      </c>
      <c r="H110" s="28">
        <v>0.319000005720805</v>
      </c>
      <c r="K110" s="28">
        <v>-0.12851180428303899</v>
      </c>
      <c r="L110" s="28">
        <v>0.31900000620653002</v>
      </c>
      <c r="O110" s="28">
        <v>-0.19500000704393899</v>
      </c>
      <c r="P110" s="28">
        <v>0.49939299059230102</v>
      </c>
      <c r="S110" s="28">
        <v>0.252705516593065</v>
      </c>
      <c r="T110" s="28">
        <v>0.32400000384926297</v>
      </c>
      <c r="U110" s="28"/>
      <c r="V110" s="28"/>
      <c r="W110" s="28">
        <v>-9.0078465248642395E-2</v>
      </c>
      <c r="X110" s="28">
        <v>0.32499998852919099</v>
      </c>
      <c r="AA110" s="25">
        <v>0.258699985347006</v>
      </c>
      <c r="AB110" s="25">
        <v>0.54055891924023602</v>
      </c>
      <c r="AE110" s="13">
        <v>0.19844907871935399</v>
      </c>
      <c r="AF110" s="13">
        <v>0.31400001284113499</v>
      </c>
      <c r="AI110" s="28">
        <v>0.15243093792003501</v>
      </c>
      <c r="AJ110" s="28">
        <v>0.32099998018888298</v>
      </c>
      <c r="AM110" s="28">
        <v>-0.10500001158024901</v>
      </c>
      <c r="AN110" s="28">
        <v>0.312290811938225</v>
      </c>
      <c r="AQ110" s="25">
        <v>0.260814268550841</v>
      </c>
      <c r="AR110" s="25">
        <v>0.314000010879455</v>
      </c>
      <c r="AS110" s="28"/>
      <c r="AU110" s="25">
        <v>-0.106033035703025</v>
      </c>
      <c r="AV110" s="25">
        <v>0.31400001125201599</v>
      </c>
      <c r="AY110" s="25">
        <v>0.18039999902245399</v>
      </c>
      <c r="AZ110" s="25">
        <v>0.20746171201487401</v>
      </c>
      <c r="BA110" s="24"/>
      <c r="BB110" s="24"/>
      <c r="BC110" s="28">
        <v>0.22888849366696701</v>
      </c>
      <c r="BD110" s="28">
        <v>0.31639999156751503</v>
      </c>
      <c r="BE110" s="24"/>
      <c r="BF110" s="24"/>
      <c r="BG110" s="24"/>
      <c r="BH110" s="24"/>
      <c r="BI110" s="24"/>
    </row>
    <row r="111" spans="3:61" x14ac:dyDescent="0.3">
      <c r="C111" s="28">
        <v>-0.190000010855361</v>
      </c>
      <c r="D111" s="28">
        <v>0.404242980887978</v>
      </c>
      <c r="G111" s="28">
        <v>0.28302140204582399</v>
      </c>
      <c r="H111" s="28">
        <v>0.32400000156257303</v>
      </c>
      <c r="K111" s="28">
        <v>-0.13206441863683899</v>
      </c>
      <c r="L111" s="28">
        <v>0.32400000217608999</v>
      </c>
      <c r="O111" s="28">
        <v>-0.19000001175763701</v>
      </c>
      <c r="P111" s="28">
        <v>0.49093293783699798</v>
      </c>
      <c r="S111" s="28">
        <v>0.25579960366432403</v>
      </c>
      <c r="T111" s="28">
        <v>0.32899999906517802</v>
      </c>
      <c r="U111" s="28"/>
      <c r="V111" s="28"/>
      <c r="W111" s="28">
        <v>-9.31709460898133E-2</v>
      </c>
      <c r="X111" s="28">
        <v>0.32999998365051098</v>
      </c>
      <c r="AA111" s="25">
        <v>0.26370001038095903</v>
      </c>
      <c r="AB111" s="25">
        <v>0.56042137191957098</v>
      </c>
      <c r="AE111" s="13">
        <v>0.199896414330166</v>
      </c>
      <c r="AF111" s="13">
        <v>0.31900000817410201</v>
      </c>
      <c r="AI111" s="28">
        <v>0.15481824402241101</v>
      </c>
      <c r="AJ111" s="28">
        <v>0.32600000715205502</v>
      </c>
      <c r="AM111" s="28">
        <v>-0.100000008613813</v>
      </c>
      <c r="AN111" s="28">
        <v>0.30404467458391998</v>
      </c>
      <c r="AQ111" s="25">
        <v>0.26371591105291697</v>
      </c>
      <c r="AR111" s="25">
        <v>0.31900000603401502</v>
      </c>
      <c r="AS111" s="28"/>
      <c r="AU111" s="25">
        <v>-0.10904877073096</v>
      </c>
      <c r="AV111" s="25">
        <v>0.31900000666740402</v>
      </c>
      <c r="AY111" s="25">
        <v>0.18539999425430301</v>
      </c>
      <c r="AZ111" s="25">
        <v>0.216096128352504</v>
      </c>
      <c r="BA111" s="24"/>
      <c r="BB111" s="24"/>
      <c r="BC111" s="28">
        <v>0.23070500491107299</v>
      </c>
      <c r="BD111" s="28">
        <v>0.32139998698803302</v>
      </c>
      <c r="BE111" s="24"/>
      <c r="BF111" s="24"/>
      <c r="BG111" s="24"/>
      <c r="BH111" s="24"/>
      <c r="BI111" s="24"/>
    </row>
    <row r="112" spans="3:61" x14ac:dyDescent="0.3">
      <c r="C112" s="28">
        <v>-0.185000015354568</v>
      </c>
      <c r="D112" s="28">
        <v>0.397235162653722</v>
      </c>
      <c r="G112" s="28">
        <v>0.28667057339042101</v>
      </c>
      <c r="H112" s="28">
        <v>0.32899999655706902</v>
      </c>
      <c r="K112" s="28">
        <v>-0.13581805830778801</v>
      </c>
      <c r="L112" s="28">
        <v>0.328999997203201</v>
      </c>
      <c r="O112" s="28">
        <v>-0.18500001698874899</v>
      </c>
      <c r="P112" s="28">
        <v>0.48248291041381303</v>
      </c>
      <c r="S112" s="28">
        <v>0.258885828155621</v>
      </c>
      <c r="T112" s="28">
        <v>0.33399999423279297</v>
      </c>
      <c r="U112" s="28"/>
      <c r="V112" s="28"/>
      <c r="W112" s="28">
        <v>-9.6255665866142204E-2</v>
      </c>
      <c r="X112" s="28">
        <v>0.33500000886479397</v>
      </c>
      <c r="AA112" s="25">
        <v>0.268700003635233</v>
      </c>
      <c r="AB112" s="25">
        <v>0.580371276649983</v>
      </c>
      <c r="AE112" s="13">
        <v>0.20133509666716601</v>
      </c>
      <c r="AF112" s="13">
        <v>0.32400000335351697</v>
      </c>
      <c r="AI112" s="28">
        <v>0.157181161107804</v>
      </c>
      <c r="AJ112" s="28">
        <v>0.331000001570735</v>
      </c>
      <c r="AM112" s="28">
        <v>-9.5000013422752105E-2</v>
      </c>
      <c r="AN112" s="28">
        <v>0.29584545630446202</v>
      </c>
      <c r="AQ112" s="25">
        <v>0.26659660260492801</v>
      </c>
      <c r="AR112" s="25">
        <v>0.32400000130253298</v>
      </c>
      <c r="AS112" s="28"/>
      <c r="AU112" s="25">
        <v>-0.112055636681395</v>
      </c>
      <c r="AV112" s="25">
        <v>0.324000001341337</v>
      </c>
      <c r="AY112" s="25">
        <v>0.190399989485774</v>
      </c>
      <c r="AZ112" s="25">
        <v>0.225021197234203</v>
      </c>
      <c r="BA112" s="24"/>
      <c r="BB112" s="24"/>
      <c r="BC112" s="28">
        <v>0.23233528564442801</v>
      </c>
      <c r="BD112" s="28">
        <v>0.32639998316459701</v>
      </c>
      <c r="BE112" s="24"/>
      <c r="BF112" s="24"/>
      <c r="BG112" s="24"/>
      <c r="BH112" s="24"/>
      <c r="BI112" s="24"/>
    </row>
    <row r="113" spans="3:61" x14ac:dyDescent="0.3">
      <c r="C113" s="28">
        <v>-0.180000005533548</v>
      </c>
      <c r="D113" s="28">
        <v>0.39023833132716301</v>
      </c>
      <c r="G113" s="28">
        <v>0.29031223721796801</v>
      </c>
      <c r="H113" s="28">
        <v>0.33399999254001</v>
      </c>
      <c r="K113" s="28">
        <v>-0.13945972187449701</v>
      </c>
      <c r="L113" s="28">
        <v>0.33399999243476203</v>
      </c>
      <c r="O113" s="28">
        <v>-0.18000000665836099</v>
      </c>
      <c r="P113" s="28">
        <v>0.474043417268594</v>
      </c>
      <c r="S113" s="28">
        <v>0.26196459389826898</v>
      </c>
      <c r="T113" s="28">
        <v>0.338999989454908</v>
      </c>
      <c r="U113" s="28"/>
      <c r="V113" s="28"/>
      <c r="W113" s="28">
        <v>-9.9332985835916904E-2</v>
      </c>
      <c r="X113" s="28">
        <v>0.34000000465937502</v>
      </c>
      <c r="AA113" s="25">
        <v>0.27369999885582402</v>
      </c>
      <c r="AB113" s="25">
        <v>0.60040003728809799</v>
      </c>
      <c r="AE113" s="13">
        <v>0.202765663328902</v>
      </c>
      <c r="AF113" s="13">
        <v>0.32899999798934898</v>
      </c>
      <c r="AI113" s="28">
        <v>0.15952147659326399</v>
      </c>
      <c r="AJ113" s="28">
        <v>0.33599999506941303</v>
      </c>
      <c r="AM113" s="28">
        <v>-9.0000010756952201E-2</v>
      </c>
      <c r="AN113" s="28">
        <v>0.28769714253669398</v>
      </c>
      <c r="AQ113" s="25">
        <v>0.26945771648054101</v>
      </c>
      <c r="AR113" s="25">
        <v>0.32899999719586898</v>
      </c>
      <c r="AS113" s="28"/>
      <c r="AU113" s="25">
        <v>-0.11505411138771</v>
      </c>
      <c r="AV113" s="25">
        <v>0.32899999618493903</v>
      </c>
      <c r="AY113" s="25">
        <v>0.195399999618526</v>
      </c>
      <c r="AZ113" s="25">
        <v>0.23450146569890401</v>
      </c>
      <c r="BA113" s="24"/>
      <c r="BB113" s="24"/>
      <c r="BC113" s="28">
        <v>0.234221963852697</v>
      </c>
      <c r="BD113" s="28">
        <v>0.331400000000172</v>
      </c>
      <c r="BE113" s="24"/>
      <c r="BF113" s="24"/>
      <c r="BG113" s="24"/>
      <c r="BH113" s="24"/>
      <c r="BI113" s="24"/>
    </row>
    <row r="114" spans="3:61" x14ac:dyDescent="0.3">
      <c r="C114" s="28">
        <v>-0.17500001022879999</v>
      </c>
      <c r="D114" s="28">
        <v>0.38325313010211598</v>
      </c>
      <c r="G114" s="28">
        <v>0.293946767092092</v>
      </c>
      <c r="H114" s="28">
        <v>0.33899998723397301</v>
      </c>
      <c r="K114" s="28">
        <v>-0.14286416191717699</v>
      </c>
      <c r="L114" s="28">
        <v>0.33899998787763702</v>
      </c>
      <c r="O114" s="28">
        <v>-0.175000011395361</v>
      </c>
      <c r="P114" s="28">
        <v>0.46561508434506099</v>
      </c>
      <c r="S114" s="28">
        <v>0.265036276492644</v>
      </c>
      <c r="T114" s="28">
        <v>0.34399998475174698</v>
      </c>
      <c r="U114" s="28"/>
      <c r="V114" s="28"/>
      <c r="W114" s="28">
        <v>-0.10240329515997</v>
      </c>
      <c r="X114" s="28">
        <v>0.345000000373681</v>
      </c>
      <c r="AA114" s="25">
        <v>0.27869999468008999</v>
      </c>
      <c r="AB114" s="25">
        <v>0.62050001320824899</v>
      </c>
      <c r="AE114" s="13">
        <v>0.20418860610687001</v>
      </c>
      <c r="AF114" s="13">
        <v>0.33399999386183399</v>
      </c>
      <c r="AI114" s="28">
        <v>0.16184078135164201</v>
      </c>
      <c r="AJ114" s="28">
        <v>0.34099998990122099</v>
      </c>
      <c r="AM114" s="28">
        <v>-8.5000014981355801E-2</v>
      </c>
      <c r="AN114" s="28">
        <v>0.279604208222336</v>
      </c>
      <c r="AQ114" s="25">
        <v>0.27230049888403102</v>
      </c>
      <c r="AR114" s="25">
        <v>0.33399999255079799</v>
      </c>
      <c r="AS114" s="28"/>
      <c r="AU114" s="25">
        <v>-0.11698871644436799</v>
      </c>
      <c r="AV114" s="25">
        <v>0.33399999253562601</v>
      </c>
      <c r="AY114" s="25">
        <v>0.20039999485012999</v>
      </c>
      <c r="AZ114" s="25">
        <v>0.24471857027313601</v>
      </c>
      <c r="BA114" s="24"/>
      <c r="BB114" s="24"/>
      <c r="BC114" s="28">
        <v>0.235848734477488</v>
      </c>
      <c r="BD114" s="28">
        <v>0.33640000244816998</v>
      </c>
      <c r="BE114" s="24"/>
      <c r="BF114" s="24"/>
      <c r="BG114" s="24"/>
      <c r="BH114" s="24"/>
      <c r="BI114" s="24"/>
    </row>
    <row r="115" spans="3:61" x14ac:dyDescent="0.3">
      <c r="C115" s="28">
        <v>-0.17000001500449299</v>
      </c>
      <c r="D115" s="28">
        <v>0.37628020252794098</v>
      </c>
      <c r="G115" s="28">
        <v>0.29757451468648499</v>
      </c>
      <c r="H115" s="28">
        <v>0.34399998227758699</v>
      </c>
      <c r="K115" s="28">
        <v>-0.14672199966493599</v>
      </c>
      <c r="L115" s="28">
        <v>0.34399998226532702</v>
      </c>
      <c r="O115" s="28">
        <v>-0.17000001596330699</v>
      </c>
      <c r="P115" s="28">
        <v>0.457198501710667</v>
      </c>
      <c r="S115" s="28">
        <v>0.26810124394151003</v>
      </c>
      <c r="T115" s="28">
        <v>0.34900000977470502</v>
      </c>
      <c r="U115" s="28"/>
      <c r="V115" s="28"/>
      <c r="W115" s="28">
        <v>-0.10546693708030901</v>
      </c>
      <c r="X115" s="28">
        <v>0.34999999523352798</v>
      </c>
      <c r="AE115" s="13">
        <v>0.20560437481145899</v>
      </c>
      <c r="AF115" s="13">
        <v>0.33899998895768801</v>
      </c>
      <c r="AI115" s="28">
        <v>0.16414050643786199</v>
      </c>
      <c r="AJ115" s="28">
        <v>0.34599998462611198</v>
      </c>
      <c r="AM115" s="28">
        <v>-8.0000012347366006E-2</v>
      </c>
      <c r="AN115" s="28">
        <v>0.27157158114515101</v>
      </c>
      <c r="AQ115" s="25">
        <v>0.27512608668535599</v>
      </c>
      <c r="AR115" s="25">
        <v>0.33899998758622002</v>
      </c>
      <c r="AS115" s="28"/>
      <c r="AU115" s="25">
        <v>-0.121027624497689</v>
      </c>
      <c r="AV115" s="25">
        <v>0.33899998762627698</v>
      </c>
      <c r="AY115" s="25">
        <v>0.205399990081119</v>
      </c>
      <c r="AZ115" s="25">
        <v>0.25566178438837001</v>
      </c>
      <c r="BA115" s="24"/>
      <c r="BB115" s="24"/>
      <c r="BC115" s="28">
        <v>0.23748365511241901</v>
      </c>
      <c r="BD115" s="28">
        <v>0.341399997474084</v>
      </c>
      <c r="BE115" s="24"/>
      <c r="BF115" s="24"/>
      <c r="BG115" s="24"/>
      <c r="BH115" s="24"/>
      <c r="BI115" s="24"/>
    </row>
    <row r="116" spans="3:61" x14ac:dyDescent="0.3">
      <c r="C116" s="28">
        <v>-0.16500000500140999</v>
      </c>
      <c r="D116" s="28">
        <v>0.36932017055428301</v>
      </c>
      <c r="G116" s="28">
        <v>0.30119582836427999</v>
      </c>
      <c r="H116" s="28">
        <v>0.34900000737459802</v>
      </c>
      <c r="K116" s="28">
        <v>-0.15034331336776299</v>
      </c>
      <c r="L116" s="28">
        <v>0.349000007645347</v>
      </c>
      <c r="O116" s="28">
        <v>-0.165000006052612</v>
      </c>
      <c r="P116" s="28">
        <v>0.44879430643595197</v>
      </c>
      <c r="S116" s="28">
        <v>0.27115978693516901</v>
      </c>
      <c r="T116" s="28">
        <v>0.35400000502300899</v>
      </c>
      <c r="U116" s="28"/>
      <c r="V116" s="28"/>
      <c r="W116" s="28">
        <v>-0.108524236544491</v>
      </c>
      <c r="X116" s="28">
        <v>0.35499999035577001</v>
      </c>
      <c r="AE116" s="13">
        <v>0.207013382762822</v>
      </c>
      <c r="AF116" s="13">
        <v>0.34399998382126501</v>
      </c>
      <c r="AI116" s="28">
        <v>0.16642194674931499</v>
      </c>
      <c r="AJ116" s="28">
        <v>0.35099998122451698</v>
      </c>
      <c r="AM116" s="28">
        <v>-7.5000010027764893E-2</v>
      </c>
      <c r="AN116" s="28">
        <v>0.26360478710884999</v>
      </c>
      <c r="AQ116" s="25">
        <v>0.27793551855263998</v>
      </c>
      <c r="AR116" s="25">
        <v>0.343999982965147</v>
      </c>
      <c r="AS116" s="28"/>
      <c r="AU116" s="25">
        <v>-0.124003454382004</v>
      </c>
      <c r="AV116" s="25">
        <v>0.34399998301991003</v>
      </c>
      <c r="AY116" s="25">
        <v>0.21040000021456601</v>
      </c>
      <c r="AZ116" s="25">
        <v>0.26735972179025003</v>
      </c>
      <c r="BA116" s="24"/>
      <c r="BB116" s="24"/>
      <c r="BC116" s="28">
        <v>0.23901414195128901</v>
      </c>
      <c r="BD116" s="28">
        <v>0.346399993463537</v>
      </c>
      <c r="BE116" s="24"/>
      <c r="BF116" s="24"/>
      <c r="BG116" s="24"/>
      <c r="BH116" s="24"/>
      <c r="BI116" s="24"/>
    </row>
    <row r="117" spans="3:61" x14ac:dyDescent="0.3">
      <c r="C117" s="28">
        <v>-0.160000009791084</v>
      </c>
      <c r="D117" s="28">
        <v>0.36237387316144098</v>
      </c>
      <c r="G117" s="28">
        <v>0.30481097033402799</v>
      </c>
      <c r="H117" s="28">
        <v>0.35400000258408398</v>
      </c>
      <c r="K117" s="28">
        <v>-0.15395845568913299</v>
      </c>
      <c r="L117" s="28">
        <v>0.35400000303732099</v>
      </c>
      <c r="O117" s="28">
        <v>-0.16000001091305299</v>
      </c>
      <c r="P117" s="28">
        <v>0.44040325823850202</v>
      </c>
      <c r="S117" s="28">
        <v>0.27421222755512797</v>
      </c>
      <c r="T117" s="28">
        <v>0.35900000027596501</v>
      </c>
      <c r="U117" s="28"/>
      <c r="V117" s="28"/>
      <c r="W117" s="28">
        <v>-0.11157549214184299</v>
      </c>
      <c r="X117" s="28">
        <v>0.35999998480367301</v>
      </c>
      <c r="AE117" s="13">
        <v>0.208416019109842</v>
      </c>
      <c r="AF117" s="13">
        <v>0.34900000922711399</v>
      </c>
      <c r="AI117" s="28">
        <v>0.16868628772518701</v>
      </c>
      <c r="AJ117" s="28">
        <v>0.35600000638405099</v>
      </c>
      <c r="AM117" s="28">
        <v>-7.0000014673106903E-2</v>
      </c>
      <c r="AN117" s="28">
        <v>0.25570998977793202</v>
      </c>
      <c r="AQ117" s="25">
        <v>0.28072976183717602</v>
      </c>
      <c r="AR117" s="25">
        <v>0.34900000791899699</v>
      </c>
      <c r="AS117" s="28"/>
      <c r="AU117" s="25">
        <v>-0.12697240619886299</v>
      </c>
      <c r="AV117" s="25">
        <v>0.34900000762148298</v>
      </c>
      <c r="AY117" s="25">
        <v>0.21539999544619601</v>
      </c>
      <c r="AZ117" s="25">
        <v>0.27975211544387202</v>
      </c>
      <c r="BA117" s="24"/>
      <c r="BB117" s="24"/>
      <c r="BC117" s="28">
        <v>0.24079026755032201</v>
      </c>
      <c r="BD117" s="28">
        <v>0.35139998842660503</v>
      </c>
      <c r="BE117" s="24"/>
      <c r="BF117" s="24"/>
      <c r="BG117" s="24"/>
      <c r="BH117" s="24"/>
      <c r="BI117" s="24"/>
    </row>
    <row r="118" spans="3:61" x14ac:dyDescent="0.3">
      <c r="C118" s="28">
        <v>-0.15500001457805199</v>
      </c>
      <c r="D118" s="28">
        <v>0.35544207554996099</v>
      </c>
      <c r="G118" s="28">
        <v>0.30842024865761503</v>
      </c>
      <c r="H118" s="28">
        <v>0.35899999849026998</v>
      </c>
      <c r="K118" s="28">
        <v>-0.15756773366178101</v>
      </c>
      <c r="L118" s="28">
        <v>0.35899999793530202</v>
      </c>
      <c r="O118" s="28">
        <v>-0.15500001556215801</v>
      </c>
      <c r="P118" s="28">
        <v>0.43202609652021701</v>
      </c>
      <c r="S118" s="28">
        <v>0.27725885433311598</v>
      </c>
      <c r="T118" s="28">
        <v>0.36399999530004701</v>
      </c>
      <c r="U118" s="28"/>
      <c r="V118" s="28"/>
      <c r="W118" s="28">
        <v>-0.114621006086519</v>
      </c>
      <c r="X118" s="28">
        <v>0.36500001044352098</v>
      </c>
      <c r="AE118" s="13">
        <v>0.20981196998260099</v>
      </c>
      <c r="AF118" s="13">
        <v>0.35400000029661</v>
      </c>
      <c r="AI118" s="28">
        <v>0.17093457045313001</v>
      </c>
      <c r="AJ118" s="28">
        <v>0.36100000202654497</v>
      </c>
      <c r="AM118" s="28">
        <v>-6.5000012520904302E-2</v>
      </c>
      <c r="AN118" s="28">
        <v>0.24789404520702699</v>
      </c>
      <c r="AQ118" s="25">
        <v>0.28350965682797102</v>
      </c>
      <c r="AR118" s="25">
        <v>0.35400000255625502</v>
      </c>
      <c r="AS118" s="28"/>
      <c r="AU118" s="25">
        <v>-0.12993505877860201</v>
      </c>
      <c r="AV118" s="25">
        <v>0.35400000224133299</v>
      </c>
      <c r="AY118" s="25">
        <v>0.22039999067782101</v>
      </c>
      <c r="AZ118" s="25">
        <v>0.29274918339192002</v>
      </c>
      <c r="BA118" s="24"/>
      <c r="BB118" s="24"/>
      <c r="BC118" s="28">
        <v>0.24238119788788201</v>
      </c>
      <c r="BD118" s="28">
        <v>0.35639998337585599</v>
      </c>
      <c r="BE118" s="24"/>
      <c r="BF118" s="24"/>
      <c r="BG118" s="24"/>
      <c r="BH118" s="24"/>
      <c r="BI118" s="24"/>
    </row>
    <row r="119" spans="3:61" x14ac:dyDescent="0.3">
      <c r="C119" s="28">
        <v>-0.15000000441457401</v>
      </c>
      <c r="D119" s="28">
        <v>0.34852562222286698</v>
      </c>
      <c r="G119" s="28">
        <v>0.31181481375266201</v>
      </c>
      <c r="H119" s="28">
        <v>0.36399999370838798</v>
      </c>
      <c r="K119" s="28">
        <v>-0.161171416629455</v>
      </c>
      <c r="L119" s="28">
        <v>0.36399999353920098</v>
      </c>
      <c r="O119" s="28">
        <v>-0.15000000559837401</v>
      </c>
      <c r="P119" s="28">
        <v>0.423663620978314</v>
      </c>
      <c r="S119" s="28">
        <v>0.28029993205862003</v>
      </c>
      <c r="T119" s="28">
        <v>0.36899999051985199</v>
      </c>
      <c r="U119" s="28"/>
      <c r="V119" s="28"/>
      <c r="W119" s="28">
        <v>-0.11766100440192299</v>
      </c>
      <c r="X119" s="28">
        <v>0.37000000519545301</v>
      </c>
      <c r="AE119" s="13">
        <v>0.21120045415380201</v>
      </c>
      <c r="AF119" s="13">
        <v>0.35899999575477198</v>
      </c>
      <c r="AI119" s="28">
        <v>0.17316778177637199</v>
      </c>
      <c r="AJ119" s="28">
        <v>0.365999996962453</v>
      </c>
      <c r="AM119" s="28">
        <v>-6.0000013581115903E-2</v>
      </c>
      <c r="AN119" s="28">
        <v>0.240164668870256</v>
      </c>
      <c r="AQ119" s="25">
        <v>0.28627602448857298</v>
      </c>
      <c r="AR119" s="25">
        <v>0.35899999827672802</v>
      </c>
      <c r="AS119" s="28"/>
      <c r="AU119" s="25">
        <v>-0.13289144208554901</v>
      </c>
      <c r="AV119" s="25">
        <v>0.35899999835864699</v>
      </c>
      <c r="AY119" s="25">
        <v>0.225400000810493</v>
      </c>
      <c r="AZ119" s="25">
        <v>0.30627395817893199</v>
      </c>
      <c r="BA119" s="24"/>
      <c r="BB119" s="24"/>
      <c r="BC119" s="28">
        <v>0.24374886003200999</v>
      </c>
      <c r="BD119" s="28">
        <v>0.361399979564413</v>
      </c>
      <c r="BE119" s="24"/>
      <c r="BF119" s="24"/>
      <c r="BG119" s="24"/>
      <c r="BH119" s="24"/>
      <c r="BI119" s="24"/>
    </row>
    <row r="120" spans="3:61" x14ac:dyDescent="0.3">
      <c r="C120" s="28">
        <v>-0.145000009204859</v>
      </c>
      <c r="D120" s="28">
        <v>0.341625487769946</v>
      </c>
      <c r="G120" s="28">
        <v>0.31562227094204798</v>
      </c>
      <c r="H120" s="28">
        <v>0.368999987950967</v>
      </c>
      <c r="K120" s="28">
        <v>-0.164769756750443</v>
      </c>
      <c r="L120" s="28">
        <v>0.36899998905140702</v>
      </c>
      <c r="O120" s="28">
        <v>-0.14500001051070899</v>
      </c>
      <c r="P120" s="28">
        <v>0.415316769533359</v>
      </c>
      <c r="S120" s="28">
        <v>0.28333571268416702</v>
      </c>
      <c r="T120" s="28">
        <v>0.37399998595949402</v>
      </c>
      <c r="U120" s="28"/>
      <c r="V120" s="28"/>
      <c r="W120" s="28">
        <v>-0.120695754134692</v>
      </c>
      <c r="X120" s="28">
        <v>0.37499999999987499</v>
      </c>
      <c r="AE120" s="13">
        <v>0.21258186504125301</v>
      </c>
      <c r="AF120" s="13">
        <v>0.36399999118103898</v>
      </c>
      <c r="AI120" s="28">
        <v>0.17538681265113101</v>
      </c>
      <c r="AJ120" s="28">
        <v>0.37099999169042502</v>
      </c>
      <c r="AM120" s="28">
        <v>-5.50000145908262E-2</v>
      </c>
      <c r="AN120" s="28">
        <v>0.23253048795474801</v>
      </c>
      <c r="AQ120" s="25">
        <v>0.28902960512814602</v>
      </c>
      <c r="AR120" s="25">
        <v>0.36399999323666998</v>
      </c>
      <c r="AS120" s="28"/>
      <c r="AU120" s="25">
        <v>-0.13584198693422</v>
      </c>
      <c r="AV120" s="25">
        <v>0.36399999291651303</v>
      </c>
      <c r="AY120" s="25">
        <v>0.230399996042254</v>
      </c>
      <c r="AZ120" s="25">
        <v>0.32026316571537999</v>
      </c>
      <c r="BA120" s="24"/>
      <c r="BB120" s="24"/>
      <c r="BC120" s="28">
        <v>0.24545312815623499</v>
      </c>
      <c r="BD120" s="28">
        <v>0.36640000345350898</v>
      </c>
      <c r="BE120" s="24"/>
      <c r="BF120" s="24"/>
      <c r="BG120" s="24"/>
      <c r="BH120" s="24"/>
      <c r="BI120" s="24"/>
    </row>
    <row r="121" spans="3:61" x14ac:dyDescent="0.3">
      <c r="C121" s="28">
        <v>-0.14000001604862</v>
      </c>
      <c r="D121" s="28">
        <v>0.33474266218150001</v>
      </c>
      <c r="G121" s="28">
        <v>0.31921550389730402</v>
      </c>
      <c r="H121" s="28">
        <v>0.37399998350396002</v>
      </c>
      <c r="K121" s="28">
        <v>-0.16836298872338101</v>
      </c>
      <c r="L121" s="28">
        <v>0.373999984027376</v>
      </c>
      <c r="O121" s="28">
        <v>-0.14000001493419201</v>
      </c>
      <c r="P121" s="28">
        <v>0.40698647623807899</v>
      </c>
      <c r="S121" s="28">
        <v>0.286366448363985</v>
      </c>
      <c r="T121" s="28">
        <v>0.37900001073628198</v>
      </c>
      <c r="U121" s="28"/>
      <c r="V121" s="28"/>
      <c r="W121" s="28">
        <v>-0.123725488482659</v>
      </c>
      <c r="X121" s="28">
        <v>0.37999999643021098</v>
      </c>
      <c r="AE121" s="13">
        <v>0.213956590811268</v>
      </c>
      <c r="AF121" s="13">
        <v>0.36899998658043998</v>
      </c>
      <c r="AI121" s="28">
        <v>0.17759248013322701</v>
      </c>
      <c r="AJ121" s="28">
        <v>0.37599998663071799</v>
      </c>
      <c r="AM121" s="28">
        <v>-5.0000011879451099E-2</v>
      </c>
      <c r="AN121" s="28">
        <v>0.22500118699677399</v>
      </c>
      <c r="AQ121" s="25">
        <v>0.29177108440618499</v>
      </c>
      <c r="AR121" s="25">
        <v>0.36899998875317602</v>
      </c>
      <c r="AS121" s="28"/>
      <c r="AU121" s="25">
        <v>-0.138786917905551</v>
      </c>
      <c r="AV121" s="25">
        <v>0.36899998877568202</v>
      </c>
      <c r="AY121" s="25">
        <v>0.235399991273891</v>
      </c>
      <c r="AZ121" s="25">
        <v>0.33479977711375097</v>
      </c>
      <c r="BA121" s="24"/>
      <c r="BB121" s="24"/>
      <c r="BC121" s="28">
        <v>0.24708176840043899</v>
      </c>
      <c r="BD121" s="28">
        <v>0.371399998665355</v>
      </c>
      <c r="BE121" s="24"/>
      <c r="BF121" s="24"/>
      <c r="BG121" s="24"/>
      <c r="BH121" s="24"/>
      <c r="BI121" s="24"/>
    </row>
    <row r="122" spans="3:61" x14ac:dyDescent="0.3">
      <c r="C122" s="28">
        <v>-0.13500000393713399</v>
      </c>
      <c r="D122" s="28">
        <v>0.32787820650025301</v>
      </c>
      <c r="G122" s="28">
        <v>0.32280387337296601</v>
      </c>
      <c r="H122" s="28">
        <v>0.37900000847460202</v>
      </c>
      <c r="K122" s="28">
        <v>-0.17195135828699501</v>
      </c>
      <c r="L122" s="28">
        <v>0.37900000870474299</v>
      </c>
      <c r="O122" s="28">
        <v>-0.13500000512937799</v>
      </c>
      <c r="P122" s="28">
        <v>0.39867375628103402</v>
      </c>
      <c r="S122" s="28">
        <v>0.28939232849158297</v>
      </c>
      <c r="T122" s="28">
        <v>0.384000006189751</v>
      </c>
      <c r="U122" s="28"/>
      <c r="V122" s="28"/>
      <c r="W122" s="28">
        <v>-0.126750424022231</v>
      </c>
      <c r="X122" s="28">
        <v>0.38499999076795699</v>
      </c>
      <c r="AE122" s="13">
        <v>0.215324990055134</v>
      </c>
      <c r="AF122" s="13">
        <v>0.37399998195720302</v>
      </c>
      <c r="AI122" s="28">
        <v>0.17978553507066899</v>
      </c>
      <c r="AJ122" s="28">
        <v>0.38099998160787402</v>
      </c>
      <c r="AM122" s="28">
        <v>-4.5000012780343997E-2</v>
      </c>
      <c r="AN122" s="28">
        <v>0.21758766554168499</v>
      </c>
      <c r="AQ122" s="25">
        <v>0.29450109590215801</v>
      </c>
      <c r="AR122" s="25">
        <v>0.37399998416713998</v>
      </c>
      <c r="AS122" s="28"/>
      <c r="AU122" s="25">
        <v>-0.14172649523700601</v>
      </c>
      <c r="AV122" s="25">
        <v>0.373999984208229</v>
      </c>
      <c r="AY122" s="25">
        <v>0.24040000140655399</v>
      </c>
      <c r="AZ122" s="25">
        <v>0.35002164560406701</v>
      </c>
      <c r="BA122" s="24"/>
      <c r="BB122" s="24"/>
      <c r="BC122" s="28">
        <v>0.24834995171671101</v>
      </c>
      <c r="BD122" s="28">
        <v>0.37639999391738899</v>
      </c>
      <c r="BE122" s="24"/>
      <c r="BF122" s="24"/>
      <c r="BG122" s="24"/>
      <c r="BH122" s="24"/>
      <c r="BI122" s="24"/>
    </row>
    <row r="123" spans="3:61" x14ac:dyDescent="0.3">
      <c r="C123" s="28">
        <v>-0.13000000825864499</v>
      </c>
      <c r="D123" s="28">
        <v>0.32103334937059302</v>
      </c>
      <c r="G123" s="28">
        <v>0.32638754680165299</v>
      </c>
      <c r="H123" s="28">
        <v>0.38400000363112402</v>
      </c>
      <c r="K123" s="28">
        <v>-0.17553503166127099</v>
      </c>
      <c r="L123" s="28">
        <v>0.38400000369021497</v>
      </c>
      <c r="O123" s="28">
        <v>-0.130000009901514</v>
      </c>
      <c r="P123" s="28">
        <v>0.39037978167708798</v>
      </c>
      <c r="S123" s="28">
        <v>0.29241357526263401</v>
      </c>
      <c r="T123" s="28">
        <v>0.38900000107097799</v>
      </c>
      <c r="U123" s="28"/>
      <c r="V123" s="28"/>
      <c r="W123" s="28">
        <v>-0.129049718994139</v>
      </c>
      <c r="X123" s="28">
        <v>0.38999998692673998</v>
      </c>
      <c r="AE123" s="13">
        <v>0.21668740278922499</v>
      </c>
      <c r="AF123" s="13">
        <v>0.37900000711707899</v>
      </c>
      <c r="AI123" s="28">
        <v>0.181966669451819</v>
      </c>
      <c r="AJ123" s="28">
        <v>0.38599997691247401</v>
      </c>
      <c r="AM123" s="28">
        <v>-4.0000013863325697E-2</v>
      </c>
      <c r="AN123" s="28">
        <v>0.21030216244457201</v>
      </c>
      <c r="AQ123" s="25">
        <v>0.29722024479895098</v>
      </c>
      <c r="AR123" s="25">
        <v>0.37900000862876998</v>
      </c>
      <c r="AS123" s="28"/>
      <c r="AU123" s="25">
        <v>-0.14466098054673701</v>
      </c>
      <c r="AV123" s="25">
        <v>0.37900000857086302</v>
      </c>
      <c r="AY123" s="25">
        <v>0.24539999663785</v>
      </c>
      <c r="AZ123" s="25">
        <v>0.36585882222526001</v>
      </c>
      <c r="BA123" s="24"/>
      <c r="BB123" s="24"/>
      <c r="BC123" s="28">
        <v>0.250368483913817</v>
      </c>
      <c r="BD123" s="28">
        <v>0.38140000001697499</v>
      </c>
      <c r="BE123" s="24"/>
      <c r="BF123" s="24"/>
      <c r="BG123" s="24"/>
      <c r="BH123" s="24"/>
      <c r="BI123" s="24"/>
    </row>
    <row r="124" spans="3:61" x14ac:dyDescent="0.3">
      <c r="C124" s="28">
        <v>-0.12500001351585799</v>
      </c>
      <c r="D124" s="28">
        <v>0.314209348829322</v>
      </c>
      <c r="G124" s="28">
        <v>0.329966742989941</v>
      </c>
      <c r="H124" s="28">
        <v>0.38899999973582999</v>
      </c>
      <c r="K124" s="28">
        <v>-0.179114227752696</v>
      </c>
      <c r="L124" s="28">
        <v>0.38899999898340398</v>
      </c>
      <c r="O124" s="28">
        <v>-0.12500001472537001</v>
      </c>
      <c r="P124" s="28">
        <v>0.38210574733091801</v>
      </c>
      <c r="S124" s="28">
        <v>0.29543038746590999</v>
      </c>
      <c r="T124" s="28">
        <v>0.39399999668720598</v>
      </c>
      <c r="U124" s="28"/>
      <c r="V124" s="28"/>
      <c r="W124" s="28">
        <v>-0.13278671678323101</v>
      </c>
      <c r="X124" s="28">
        <v>0.394999982119834</v>
      </c>
      <c r="AE124" s="13">
        <v>0.21804412055910299</v>
      </c>
      <c r="AF124" s="13">
        <v>0.38400000245831001</v>
      </c>
      <c r="AI124" s="28">
        <v>0.18413653495710999</v>
      </c>
      <c r="AJ124" s="28">
        <v>0.39100000230759302</v>
      </c>
      <c r="AM124" s="28">
        <v>-3.5000014908579298E-2</v>
      </c>
      <c r="AN124" s="28">
        <v>0.203158450488193</v>
      </c>
      <c r="AQ124" s="25">
        <v>0.299929044660255</v>
      </c>
      <c r="AR124" s="25">
        <v>0.384000003684205</v>
      </c>
      <c r="AS124" s="28"/>
      <c r="AU124" s="25">
        <v>-0.14758975854327999</v>
      </c>
      <c r="AV124" s="25">
        <v>0.38400000444413801</v>
      </c>
      <c r="AY124" s="25">
        <v>0.25040000677049201</v>
      </c>
      <c r="AZ124" s="25">
        <v>0.381720774377386</v>
      </c>
      <c r="BA124" s="24"/>
      <c r="BB124" s="24"/>
      <c r="BC124" s="28"/>
      <c r="BD124" s="28"/>
      <c r="BE124" s="24"/>
      <c r="BF124" s="24"/>
      <c r="BG124" s="24"/>
      <c r="BH124" s="24"/>
      <c r="BI124" s="24"/>
    </row>
    <row r="125" spans="3:61" x14ac:dyDescent="0.3">
      <c r="C125" s="28">
        <v>-0.120000010751988</v>
      </c>
      <c r="D125" s="28">
        <v>0.30740758157605802</v>
      </c>
      <c r="G125" s="28">
        <v>0.33354164797128</v>
      </c>
      <c r="H125" s="28">
        <v>0.39399999469520502</v>
      </c>
      <c r="K125" s="28">
        <v>-0.18268913283877899</v>
      </c>
      <c r="L125" s="28">
        <v>0.39399999470337199</v>
      </c>
      <c r="O125" s="28">
        <v>-0.120000012059285</v>
      </c>
      <c r="P125" s="28">
        <v>0.373852964747937</v>
      </c>
      <c r="S125" s="28">
        <v>0.29844294818117201</v>
      </c>
      <c r="T125" s="28">
        <v>0.398999991053749</v>
      </c>
      <c r="U125" s="28"/>
      <c r="V125" s="28"/>
      <c r="W125" s="28">
        <v>-0.13579846717928001</v>
      </c>
      <c r="X125" s="28">
        <v>0.40000000645935901</v>
      </c>
      <c r="AE125" s="13">
        <v>0.219395437412929</v>
      </c>
      <c r="AF125" s="13">
        <v>0.38899999778560002</v>
      </c>
      <c r="AI125" s="28">
        <v>0.18629569666016399</v>
      </c>
      <c r="AJ125" s="28">
        <v>0.395999998071276</v>
      </c>
      <c r="AM125" s="28">
        <v>-3.00000140446781E-2</v>
      </c>
      <c r="AN125" s="28">
        <v>0.19617201791722499</v>
      </c>
      <c r="AQ125" s="25">
        <v>0.30262802099500102</v>
      </c>
      <c r="AR125" s="25">
        <v>0.38899999899190701</v>
      </c>
      <c r="AS125" s="28"/>
      <c r="AU125" s="25">
        <v>-0.15050286738156701</v>
      </c>
      <c r="AV125" s="25">
        <v>0.38899999962821802</v>
      </c>
      <c r="AY125" s="25">
        <v>0.25540000200270102</v>
      </c>
      <c r="AZ125" s="25">
        <v>0.39803562357132299</v>
      </c>
      <c r="BA125" s="24"/>
      <c r="BB125" s="24"/>
      <c r="BC125" s="28"/>
      <c r="BD125" s="28"/>
      <c r="BE125" s="24"/>
      <c r="BF125" s="24"/>
      <c r="BG125" s="24"/>
      <c r="BH125" s="24"/>
      <c r="BI125" s="24"/>
    </row>
    <row r="126" spans="3:61" x14ac:dyDescent="0.3">
      <c r="C126" s="28">
        <v>-0.11500000808669</v>
      </c>
      <c r="D126" s="28">
        <v>0.30062956854603301</v>
      </c>
      <c r="G126" s="28">
        <v>0.33711243735493701</v>
      </c>
      <c r="H126" s="28">
        <v>0.39899998958769101</v>
      </c>
      <c r="K126" s="28">
        <v>-0.186259921978538</v>
      </c>
      <c r="L126" s="28">
        <v>0.39899998903289002</v>
      </c>
      <c r="O126" s="28">
        <v>-0.11500000950655399</v>
      </c>
      <c r="P126" s="28">
        <v>0.36562288644171198</v>
      </c>
      <c r="S126" s="28">
        <v>0.30145143477298503</v>
      </c>
      <c r="T126" s="28">
        <v>0.40399998710264401</v>
      </c>
      <c r="U126" s="28"/>
      <c r="V126" s="28"/>
      <c r="W126" s="28">
        <v>-0.138806158577816</v>
      </c>
      <c r="X126" s="28">
        <v>0.40500000177066497</v>
      </c>
      <c r="AE126" s="13">
        <v>0.220741619381666</v>
      </c>
      <c r="AF126" s="13">
        <v>0.39399999310095601</v>
      </c>
      <c r="AI126" s="28">
        <v>0.188444715149268</v>
      </c>
      <c r="AJ126" s="28">
        <v>0.40099999359640998</v>
      </c>
      <c r="AM126" s="28">
        <v>-2.5000013284382099E-2</v>
      </c>
      <c r="AN126" s="28">
        <v>0.189360277163652</v>
      </c>
      <c r="AQ126" s="25">
        <v>0.30531764742210199</v>
      </c>
      <c r="AR126" s="25">
        <v>0.39399999411622899</v>
      </c>
      <c r="AS126" s="28"/>
      <c r="AU126" s="25">
        <v>-0.15339816755800501</v>
      </c>
      <c r="AV126" s="25">
        <v>0.39399999470194602</v>
      </c>
      <c r="AY126" s="25">
        <v>0.26039999999828101</v>
      </c>
      <c r="AZ126" s="25">
        <v>0.41543920604518503</v>
      </c>
      <c r="BA126" s="24"/>
      <c r="BB126" s="24"/>
      <c r="BC126" s="24"/>
      <c r="BD126" s="24"/>
      <c r="BE126" s="24"/>
      <c r="BF126" s="24"/>
      <c r="BG126" s="24"/>
      <c r="BH126" s="24"/>
      <c r="BI126" s="24"/>
    </row>
    <row r="127" spans="3:61" x14ac:dyDescent="0.3">
      <c r="C127" s="28">
        <v>-0.110000012984344</v>
      </c>
      <c r="D127" s="28">
        <v>0.29387696340477198</v>
      </c>
      <c r="G127" s="28">
        <v>0.340679277800916</v>
      </c>
      <c r="H127" s="28">
        <v>0.40399998495665601</v>
      </c>
      <c r="K127" s="28">
        <v>-0.18982676317771999</v>
      </c>
      <c r="L127" s="28">
        <v>0.40399998529441999</v>
      </c>
      <c r="O127" s="28">
        <v>-0.11000001422047199</v>
      </c>
      <c r="P127" s="28">
        <v>0.35741709252541898</v>
      </c>
      <c r="S127" s="28">
        <v>0.30445601150190099</v>
      </c>
      <c r="T127" s="28">
        <v>0.40899998238310498</v>
      </c>
      <c r="U127" s="28"/>
      <c r="V127" s="28"/>
      <c r="W127" s="28">
        <v>-0.141809971347436</v>
      </c>
      <c r="X127" s="28">
        <v>0.40999999720577202</v>
      </c>
      <c r="AE127" s="13">
        <v>0.22208291439585401</v>
      </c>
      <c r="AF127" s="13">
        <v>0.398999988424733</v>
      </c>
      <c r="AI127" s="28">
        <v>0.19058409924641301</v>
      </c>
      <c r="AJ127" s="28">
        <v>0.40599998921394198</v>
      </c>
      <c r="AM127" s="28">
        <v>-2.00000162363973E-2</v>
      </c>
      <c r="AN127" s="28">
        <v>0.182742768869366</v>
      </c>
      <c r="AQ127" s="25">
        <v>0.30798758350057498</v>
      </c>
      <c r="AR127" s="25">
        <v>0.39899998903359601</v>
      </c>
      <c r="AS127" s="28"/>
      <c r="AU127" s="25">
        <v>-0.156274776443208</v>
      </c>
      <c r="AV127" s="25">
        <v>0.39899998980464102</v>
      </c>
      <c r="AY127" s="25">
        <v>0.26539999246490198</v>
      </c>
      <c r="AZ127" s="25">
        <v>0.433031216685758</v>
      </c>
      <c r="BA127" s="24"/>
      <c r="BB127" s="24"/>
      <c r="BC127" s="24"/>
      <c r="BD127" s="24"/>
      <c r="BE127" s="24"/>
      <c r="BF127" s="24"/>
      <c r="BG127" s="24"/>
      <c r="BH127" s="24"/>
      <c r="BI127" s="24"/>
    </row>
    <row r="128" spans="3:61" x14ac:dyDescent="0.3">
      <c r="C128" s="28">
        <v>-0.105000012409038</v>
      </c>
      <c r="D128" s="28">
        <v>0.28715154027885298</v>
      </c>
      <c r="G128" s="28">
        <v>0.34424232686016698</v>
      </c>
      <c r="H128" s="28">
        <v>0.40899998067082599</v>
      </c>
      <c r="K128" s="28">
        <v>-0.192987029820162</v>
      </c>
      <c r="L128" s="28">
        <v>0.40899998072270699</v>
      </c>
      <c r="O128" s="28">
        <v>-0.105000011563292</v>
      </c>
      <c r="P128" s="28">
        <v>0.34923726992437898</v>
      </c>
      <c r="S128" s="28">
        <v>0.307456851015112</v>
      </c>
      <c r="T128" s="28">
        <v>0.41400000742716497</v>
      </c>
      <c r="U128" s="28"/>
      <c r="V128" s="28"/>
      <c r="W128" s="28">
        <v>-0.144810060128236</v>
      </c>
      <c r="X128" s="28">
        <v>0.41499999213128502</v>
      </c>
      <c r="AE128" s="13">
        <v>0.22341955384225001</v>
      </c>
      <c r="AF128" s="13">
        <v>0.40399998370658002</v>
      </c>
      <c r="AI128" s="28">
        <v>0.192714322102506</v>
      </c>
      <c r="AJ128" s="28">
        <v>0.41099998489859502</v>
      </c>
      <c r="AM128" s="28">
        <v>-1.50000143243292E-2</v>
      </c>
      <c r="AN128" s="28">
        <v>0.17634134928099601</v>
      </c>
      <c r="AQ128" s="25">
        <v>0.31067033049919801</v>
      </c>
      <c r="AR128" s="25">
        <v>0.40399998513054702</v>
      </c>
      <c r="AS128" s="28"/>
      <c r="AU128" s="25">
        <v>-0.159121962120438</v>
      </c>
      <c r="AV128" s="25">
        <v>0.40399998542079502</v>
      </c>
      <c r="AY128" s="25">
        <v>0.27039998769167001</v>
      </c>
      <c r="AZ128" s="25">
        <v>0.45175673882033901</v>
      </c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3:61" x14ac:dyDescent="0.3">
      <c r="C129" s="28">
        <v>-0.100000007662532</v>
      </c>
      <c r="D129" s="28">
        <v>0.28045525704485202</v>
      </c>
      <c r="G129" s="28">
        <v>0.34780175322782497</v>
      </c>
      <c r="H129" s="28">
        <v>0.41400000523555502</v>
      </c>
      <c r="K129" s="28">
        <v>-0.196949238694135</v>
      </c>
      <c r="L129" s="28">
        <v>0.41400000558223599</v>
      </c>
      <c r="O129" s="28">
        <v>-0.10000000892322899</v>
      </c>
      <c r="P129" s="28">
        <v>0.34108530017119798</v>
      </c>
      <c r="S129" s="28">
        <v>0.310454065975655</v>
      </c>
      <c r="T129" s="28">
        <v>0.41900000253562097</v>
      </c>
      <c r="U129" s="28"/>
      <c r="V129" s="28"/>
      <c r="W129" s="28">
        <v>-0.14780657111220499</v>
      </c>
      <c r="X129" s="28">
        <v>0.41999998811773798</v>
      </c>
      <c r="AE129" s="13">
        <v>0.224751762042703</v>
      </c>
      <c r="AF129" s="13">
        <v>0.40900000914930801</v>
      </c>
      <c r="AI129" s="28">
        <v>0.19483582453691001</v>
      </c>
      <c r="AJ129" s="28">
        <v>0.41599998059954102</v>
      </c>
      <c r="AM129" s="28">
        <v>-1.00000143629201E-2</v>
      </c>
      <c r="AN129" s="28">
        <v>0.170180414619759</v>
      </c>
      <c r="AQ129" s="25">
        <v>0.31333471448015598</v>
      </c>
      <c r="AR129" s="25">
        <v>0.40899998060974002</v>
      </c>
      <c r="AS129" s="28"/>
      <c r="AU129" s="25">
        <v>-0.161939863822188</v>
      </c>
      <c r="AV129" s="25">
        <v>0.408999980541422</v>
      </c>
      <c r="AY129" s="25">
        <v>0.27539999999946402</v>
      </c>
      <c r="AZ129" s="25">
        <v>0.46816218288188</v>
      </c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3:61" x14ac:dyDescent="0.3">
      <c r="C130" s="28">
        <v>-9.5000012453645893E-2</v>
      </c>
      <c r="D130" s="28">
        <v>0.27379027051343802</v>
      </c>
      <c r="G130" s="28">
        <v>0.35135765652537199</v>
      </c>
      <c r="H130" s="28">
        <v>0.41899999976168401</v>
      </c>
      <c r="K130" s="28">
        <v>-0.200505142138443</v>
      </c>
      <c r="L130" s="28">
        <v>0.41900000074612298</v>
      </c>
      <c r="O130" s="28">
        <v>-9.5000013722684504E-2</v>
      </c>
      <c r="P130" s="28">
        <v>0.33296324107547198</v>
      </c>
      <c r="S130" s="28">
        <v>0.31344781377584702</v>
      </c>
      <c r="T130" s="28">
        <v>0.42399999711900299</v>
      </c>
      <c r="U130" s="28"/>
      <c r="V130" s="28"/>
      <c r="W130" s="28">
        <v>-0.15079964191813899</v>
      </c>
      <c r="X130" s="28">
        <v>0.42499998253277999</v>
      </c>
      <c r="AI130" s="28">
        <v>0.19694903045124201</v>
      </c>
      <c r="AJ130" s="28">
        <v>0.42100000603744098</v>
      </c>
      <c r="AM130" s="28">
        <v>-5.0000145292793301E-3</v>
      </c>
      <c r="AN130" s="28">
        <v>0.16428701974086701</v>
      </c>
      <c r="AQ130" s="25">
        <v>0.315991107551437</v>
      </c>
      <c r="AR130" s="25">
        <v>0.41400000452902302</v>
      </c>
      <c r="AS130" s="28"/>
      <c r="AU130" s="25">
        <v>-0.16473039776633799</v>
      </c>
      <c r="AV130" s="25">
        <v>0.41400000521672398</v>
      </c>
      <c r="AY130" s="25">
        <v>0.28040000796298897</v>
      </c>
      <c r="AZ130" s="25">
        <v>0.48692892494373602</v>
      </c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3:61" x14ac:dyDescent="0.3">
      <c r="C131" s="28">
        <v>-9.0000011697387403E-2</v>
      </c>
      <c r="D131" s="28">
        <v>0.26715890193463598</v>
      </c>
      <c r="G131" s="28">
        <v>0.35491019217796599</v>
      </c>
      <c r="H131" s="28">
        <v>0.42399999579421899</v>
      </c>
      <c r="K131" s="28">
        <v>-0.204057676330928</v>
      </c>
      <c r="L131" s="28">
        <v>0.42399999496837998</v>
      </c>
      <c r="O131" s="28">
        <v>-9.00000110534247E-2</v>
      </c>
      <c r="P131" s="28">
        <v>0.32487331088565102</v>
      </c>
      <c r="S131" s="28">
        <v>0.31643822859720899</v>
      </c>
      <c r="T131" s="28">
        <v>0.428999993083301</v>
      </c>
      <c r="U131" s="28"/>
      <c r="V131" s="28"/>
      <c r="W131" s="28">
        <v>-0.15378942298536599</v>
      </c>
      <c r="X131" s="28">
        <v>0.43000000811252898</v>
      </c>
      <c r="AI131" s="28">
        <v>0.19905429903261401</v>
      </c>
      <c r="AJ131" s="28">
        <v>0.42600000148991302</v>
      </c>
      <c r="AM131" s="28">
        <v>-1.4264523971740899E-8</v>
      </c>
      <c r="AN131" s="28">
        <v>0.15869097411751401</v>
      </c>
      <c r="AQ131" s="25">
        <v>0.318640083409647</v>
      </c>
      <c r="AR131" s="25">
        <v>0.41899999976171698</v>
      </c>
      <c r="AS131" s="28"/>
      <c r="AU131" s="25">
        <v>-0.16749525377438901</v>
      </c>
      <c r="AV131" s="25">
        <v>0.41900000083494698</v>
      </c>
      <c r="AY131" s="25">
        <v>0.28540000319395498</v>
      </c>
      <c r="AZ131" s="25">
        <v>0.50524274659978896</v>
      </c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3:61" x14ac:dyDescent="0.3">
      <c r="C132" s="28">
        <v>-8.5000016580974003E-2</v>
      </c>
      <c r="D132" s="28">
        <v>0.260563733456251</v>
      </c>
      <c r="G132" s="28">
        <v>0.35845948520993198</v>
      </c>
      <c r="H132" s="28">
        <v>0.42899999119649401</v>
      </c>
      <c r="K132" s="28">
        <v>-0.207606970532806</v>
      </c>
      <c r="L132" s="28">
        <v>0.42899999092750701</v>
      </c>
      <c r="O132" s="28">
        <v>-8.5000013871548402E-2</v>
      </c>
      <c r="P132" s="28">
        <v>0.31681799274781702</v>
      </c>
      <c r="S132" s="28">
        <v>0.319425434107595</v>
      </c>
      <c r="T132" s="28">
        <v>0.43399998773208198</v>
      </c>
      <c r="U132" s="28"/>
      <c r="V132" s="28"/>
      <c r="W132" s="28">
        <v>-0.15677600152313001</v>
      </c>
      <c r="X132" s="28">
        <v>0.43500000298792302</v>
      </c>
      <c r="AI132" s="28">
        <v>0.20115200259258001</v>
      </c>
      <c r="AJ132" s="28">
        <v>0.43099999660030403</v>
      </c>
      <c r="AM132" s="28">
        <v>4.9999854047384296E-3</v>
      </c>
      <c r="AN132" s="28">
        <v>0.153424819101279</v>
      </c>
      <c r="AQ132" s="25">
        <v>0.32128110321099401</v>
      </c>
      <c r="AR132" s="25">
        <v>0.423999994993768</v>
      </c>
      <c r="AS132" s="28"/>
      <c r="AU132" s="25">
        <v>-0.17023601476088701</v>
      </c>
      <c r="AV132" s="25">
        <v>0.42399999540358801</v>
      </c>
      <c r="AY132" s="25">
        <v>0.29039999842570202</v>
      </c>
      <c r="AZ132" s="25">
        <v>0.52432409307764605</v>
      </c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3:61" x14ac:dyDescent="0.3">
      <c r="C133" s="28">
        <v>-8.0000011920067504E-2</v>
      </c>
      <c r="D133" s="28">
        <v>0.25400756428219001</v>
      </c>
      <c r="G133" s="28">
        <v>0.36200565801692702</v>
      </c>
      <c r="H133" s="28">
        <v>0.43399998618707197</v>
      </c>
      <c r="K133" s="28">
        <v>-0.21115314282568801</v>
      </c>
      <c r="L133" s="28">
        <v>0.43399998603023698</v>
      </c>
      <c r="O133" s="28">
        <v>-8.0000011199502299E-2</v>
      </c>
      <c r="P133" s="28">
        <v>0.30879997695563899</v>
      </c>
      <c r="S133" s="28">
        <v>0.32240955145191202</v>
      </c>
      <c r="T133" s="28">
        <v>0.43899998357630399</v>
      </c>
      <c r="U133" s="28"/>
      <c r="V133" s="28"/>
      <c r="W133" s="28">
        <v>-0.15975951454442699</v>
      </c>
      <c r="X133" s="28">
        <v>0.43999999823934099</v>
      </c>
      <c r="AI133" s="28">
        <v>0.20324247817238</v>
      </c>
      <c r="AJ133" s="28">
        <v>0.43599999116321603</v>
      </c>
      <c r="AM133" s="28">
        <v>9.9999852497981104E-3</v>
      </c>
      <c r="AN133" s="28">
        <v>0.14852364838927601</v>
      </c>
      <c r="AQ133" s="25">
        <v>0.32391656507954403</v>
      </c>
      <c r="AR133" s="25">
        <v>0.42899999060978899</v>
      </c>
      <c r="AS133" s="28"/>
      <c r="AU133" s="25">
        <v>-0.172954112087814</v>
      </c>
      <c r="AV133" s="25">
        <v>0.428999991002744</v>
      </c>
      <c r="AY133" s="25">
        <v>0.29539999365739</v>
      </c>
      <c r="AZ133" s="25">
        <v>0.54203253440527699</v>
      </c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3:61" x14ac:dyDescent="0.3">
      <c r="C134" s="28">
        <v>-7.5000009170040502E-2</v>
      </c>
      <c r="D134" s="28">
        <v>0.247493509847139</v>
      </c>
      <c r="G134" s="28">
        <v>0.36554663132852599</v>
      </c>
      <c r="H134" s="28">
        <v>0.43899998190109002</v>
      </c>
      <c r="K134" s="28">
        <v>-0.214619962033162</v>
      </c>
      <c r="L134" s="28">
        <v>0.43899998182102601</v>
      </c>
      <c r="O134" s="28">
        <v>-7.5000008570503401E-2</v>
      </c>
      <c r="P134" s="28">
        <v>0.30082225589844702</v>
      </c>
      <c r="S134" s="28">
        <v>0.32539071027128103</v>
      </c>
      <c r="T134" s="28">
        <v>0.44400000774946802</v>
      </c>
      <c r="U134" s="28"/>
      <c r="V134" s="28"/>
      <c r="W134" s="28">
        <v>-0.162740074134191</v>
      </c>
      <c r="X134" s="28">
        <v>0.444999993555316</v>
      </c>
      <c r="AI134" s="28">
        <v>0.205326041271882</v>
      </c>
      <c r="AJ134" s="28">
        <v>0.44099998319126898</v>
      </c>
      <c r="AM134" s="28">
        <v>1.49999852563928E-2</v>
      </c>
      <c r="AN134" s="28">
        <v>0.143927220502027</v>
      </c>
      <c r="AQ134" s="25">
        <v>0.32654568727393402</v>
      </c>
      <c r="AR134" s="25">
        <v>0.433999986245998</v>
      </c>
      <c r="AS134" s="28"/>
      <c r="AU134" s="25">
        <v>-0.17565085289855301</v>
      </c>
      <c r="AV134" s="25">
        <v>0.43399998638169901</v>
      </c>
      <c r="AY134" s="25">
        <v>0.30039998888316899</v>
      </c>
      <c r="AZ134" s="25">
        <v>0.56353182731239104</v>
      </c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3:61" x14ac:dyDescent="0.3">
      <c r="C135" s="28">
        <v>-7.0000016048835906E-2</v>
      </c>
      <c r="D135" s="28">
        <v>0.24102499450710599</v>
      </c>
      <c r="G135" s="28">
        <v>0.369089112752292</v>
      </c>
      <c r="H135" s="28">
        <v>0.44400000670277101</v>
      </c>
      <c r="K135" s="28">
        <v>-0.21823659724243699</v>
      </c>
      <c r="L135" s="28">
        <v>0.44400000604276901</v>
      </c>
      <c r="O135" s="28">
        <v>-7.00000133866132E-2</v>
      </c>
      <c r="P135" s="28">
        <v>0.29288813395794699</v>
      </c>
      <c r="S135" s="28">
        <v>0.32836898396183301</v>
      </c>
      <c r="T135" s="28">
        <v>0.44900000373820498</v>
      </c>
      <c r="U135" s="28"/>
      <c r="V135" s="28"/>
      <c r="W135" s="28">
        <v>-0.16571778707382001</v>
      </c>
      <c r="X135" s="28">
        <v>0.44999998916302902</v>
      </c>
      <c r="AI135" s="28">
        <v>0.20740299195219</v>
      </c>
      <c r="AJ135" s="28">
        <v>0.44599997962410898</v>
      </c>
      <c r="AM135" s="28">
        <v>1.9999985074516499E-2</v>
      </c>
      <c r="AN135" s="28">
        <v>0.13956226794474799</v>
      </c>
      <c r="AQ135" s="25">
        <v>0.32916806346919097</v>
      </c>
      <c r="AR135" s="25">
        <v>0.43899998176023403</v>
      </c>
      <c r="AS135" s="28"/>
      <c r="AU135" s="25">
        <v>-0.17832327550426899</v>
      </c>
      <c r="AV135" s="25">
        <v>0.438999981553096</v>
      </c>
      <c r="AY135" s="25">
        <v>0.30539998412078601</v>
      </c>
      <c r="AZ135" s="25">
        <v>0.58125522294798204</v>
      </c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3:61" x14ac:dyDescent="0.3">
      <c r="C136" s="28">
        <v>-6.5000013387929406E-2</v>
      </c>
      <c r="D136" s="28">
        <v>0.23460575925862401</v>
      </c>
      <c r="G136" s="28">
        <v>0.37262658619477501</v>
      </c>
      <c r="H136" s="28">
        <v>0.44900000163751402</v>
      </c>
      <c r="K136" s="28">
        <v>-0.221774070860255</v>
      </c>
      <c r="L136" s="28">
        <v>0.44900000218171598</v>
      </c>
      <c r="O136" s="28">
        <v>-6.5000012716790706E-2</v>
      </c>
      <c r="P136" s="28">
        <v>0.28500123088167101</v>
      </c>
      <c r="S136" s="28">
        <v>0.33134449351449602</v>
      </c>
      <c r="T136" s="28">
        <v>0.453999999043041</v>
      </c>
      <c r="U136" s="28"/>
      <c r="V136" s="28"/>
      <c r="W136" s="28">
        <v>-0.16869275436585099</v>
      </c>
      <c r="X136" s="28">
        <v>0.45499998398996699</v>
      </c>
      <c r="AI136" s="28">
        <v>0.20947360718268701</v>
      </c>
      <c r="AJ136" s="28">
        <v>0.45099997435494898</v>
      </c>
      <c r="AM136" s="28">
        <v>2.4999983746793301E-2</v>
      </c>
      <c r="AN136" s="28">
        <v>0.135451166337447</v>
      </c>
      <c r="AQ136" s="25">
        <v>0.33177829336813403</v>
      </c>
      <c r="AR136" s="25">
        <v>0.44400000572206599</v>
      </c>
      <c r="AS136" s="28"/>
      <c r="AU136" s="25">
        <v>-0.180968710721989</v>
      </c>
      <c r="AV136" s="25">
        <v>0.444000005722058</v>
      </c>
      <c r="AY136" s="25">
        <v>0.31039997935268399</v>
      </c>
      <c r="AZ136" s="25">
        <v>0.59966079824376295</v>
      </c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3:61" x14ac:dyDescent="0.3">
      <c r="C137" s="28">
        <v>-6.0000014452313503E-2</v>
      </c>
      <c r="D137" s="28">
        <v>0.228239980291257</v>
      </c>
      <c r="G137" s="28">
        <v>0.37608539251018802</v>
      </c>
      <c r="H137" s="28">
        <v>0.453999997381281</v>
      </c>
      <c r="K137" s="28">
        <v>-0.225308848596461</v>
      </c>
      <c r="L137" s="28">
        <v>0.45399999660025098</v>
      </c>
      <c r="O137" s="28">
        <v>-6.0000011794074402E-2</v>
      </c>
      <c r="P137" s="28">
        <v>0.27716558669721603</v>
      </c>
      <c r="S137" s="28">
        <v>0.33431733424870202</v>
      </c>
      <c r="T137" s="28">
        <v>0.45899999430249699</v>
      </c>
      <c r="U137" s="28"/>
      <c r="V137" s="28"/>
      <c r="W137" s="28">
        <v>-0.17166507392369301</v>
      </c>
      <c r="X137" s="28">
        <v>0.45999997946890703</v>
      </c>
      <c r="AI137" s="28">
        <v>0.21153816369470901</v>
      </c>
      <c r="AJ137" s="28">
        <v>0.45600000019162401</v>
      </c>
      <c r="AM137" s="28">
        <v>2.9999984968763199E-2</v>
      </c>
      <c r="AN137" s="28">
        <v>0.13161770206039899</v>
      </c>
      <c r="AQ137" s="25">
        <v>0.33437923910189099</v>
      </c>
      <c r="AR137" s="25">
        <v>0.44900000197817702</v>
      </c>
      <c r="AS137" s="28"/>
      <c r="AU137" s="25">
        <v>-0.183588793123618</v>
      </c>
      <c r="AV137" s="25">
        <v>0.44900000200919499</v>
      </c>
      <c r="AY137" s="25">
        <v>0.31540000438689098</v>
      </c>
      <c r="AZ137" s="25">
        <v>0.61938266587997803</v>
      </c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3:61" x14ac:dyDescent="0.3">
      <c r="C138" s="28">
        <v>-5.5000015516697399E-2</v>
      </c>
      <c r="D138" s="28">
        <v>0.22193225236696901</v>
      </c>
      <c r="G138" s="28">
        <v>0.37948991082752498</v>
      </c>
      <c r="H138" s="28">
        <v>0.45899999249877399</v>
      </c>
      <c r="K138" s="28">
        <v>-0.22884102484836699</v>
      </c>
      <c r="L138" s="28">
        <v>0.45899999191163598</v>
      </c>
      <c r="O138" s="28">
        <v>-5.5000014886739598E-2</v>
      </c>
      <c r="P138" s="28">
        <v>0.26938568101628102</v>
      </c>
      <c r="S138" s="28">
        <v>0.33728760204750402</v>
      </c>
      <c r="T138" s="28">
        <v>0.46399998937851999</v>
      </c>
      <c r="U138" s="28"/>
      <c r="V138" s="28"/>
      <c r="W138" s="28">
        <v>-0.174634854532661</v>
      </c>
      <c r="X138" s="28">
        <v>0.46500000393676799</v>
      </c>
      <c r="AI138" s="28">
        <v>0.21359688387711201</v>
      </c>
      <c r="AJ138" s="28">
        <v>0.46099999484751403</v>
      </c>
      <c r="AM138" s="28">
        <v>3.4999985630539202E-2</v>
      </c>
      <c r="AN138" s="28">
        <v>0.12808680820001</v>
      </c>
      <c r="AQ138" s="25">
        <v>0.336963694554066</v>
      </c>
      <c r="AR138" s="25">
        <v>0.45399999618548298</v>
      </c>
      <c r="AS138" s="28"/>
      <c r="AU138" s="25">
        <v>-0.18618505513227501</v>
      </c>
      <c r="AV138" s="25">
        <v>0.45399999667936403</v>
      </c>
      <c r="BA138" s="24"/>
      <c r="BB138" s="24"/>
      <c r="BC138" s="24"/>
      <c r="BD138" s="24"/>
      <c r="BE138" s="24"/>
      <c r="BF138" s="24"/>
      <c r="BI138" s="24"/>
    </row>
    <row r="139" spans="3:61" x14ac:dyDescent="0.3">
      <c r="C139" s="28">
        <v>-5.0000010856145E-2</v>
      </c>
      <c r="D139" s="28">
        <v>0.215687661495647</v>
      </c>
      <c r="G139" s="28">
        <v>0.383223204410722</v>
      </c>
      <c r="H139" s="28">
        <v>0.46399998774106599</v>
      </c>
      <c r="K139" s="28">
        <v>-0.232156292323588</v>
      </c>
      <c r="L139" s="28">
        <v>0.46399998787533703</v>
      </c>
      <c r="O139" s="28">
        <v>-5.0000012217664397E-2</v>
      </c>
      <c r="P139" s="28">
        <v>0.26166646982678499</v>
      </c>
      <c r="S139" s="28">
        <v>0.34025538381988402</v>
      </c>
      <c r="T139" s="28">
        <v>0.46899998477472998</v>
      </c>
      <c r="U139" s="28"/>
      <c r="V139" s="28"/>
      <c r="W139" s="28">
        <v>-0.177602149370372</v>
      </c>
      <c r="X139" s="28">
        <v>0.46999999942024701</v>
      </c>
      <c r="AI139" s="28">
        <v>0.215650014648436</v>
      </c>
      <c r="AJ139" s="28">
        <v>0.46599998925999597</v>
      </c>
      <c r="AM139" s="28">
        <v>3.9999984787055597E-2</v>
      </c>
      <c r="AN139" s="28">
        <v>0.124884151864572</v>
      </c>
      <c r="AQ139" s="25">
        <v>0.33953593843311403</v>
      </c>
      <c r="AR139" s="25">
        <v>0.45899999141551501</v>
      </c>
      <c r="AS139" s="28"/>
      <c r="AU139" s="25">
        <v>-0.18875888278509501</v>
      </c>
      <c r="AV139" s="25">
        <v>0.45899999227965899</v>
      </c>
      <c r="AY139" s="24"/>
      <c r="AZ139" s="24"/>
    </row>
    <row r="140" spans="3:61" x14ac:dyDescent="0.3">
      <c r="C140" s="28">
        <v>-4.5000011881304598E-2</v>
      </c>
      <c r="D140" s="28">
        <v>0.209511868120796</v>
      </c>
      <c r="G140" s="28">
        <v>0.38675044121185398</v>
      </c>
      <c r="H140" s="28">
        <v>0.468999982759152</v>
      </c>
      <c r="K140" s="28">
        <v>-0.23589792581635</v>
      </c>
      <c r="L140" s="28">
        <v>0.46899998188058201</v>
      </c>
      <c r="O140" s="28">
        <v>-4.5000013309243699E-2</v>
      </c>
      <c r="P140" s="28">
        <v>0.25401350206830797</v>
      </c>
      <c r="S140" s="28">
        <v>0.34322076431765902</v>
      </c>
      <c r="T140" s="28">
        <v>0.47399998001065402</v>
      </c>
      <c r="U140" s="28"/>
      <c r="V140" s="28"/>
      <c r="W140" s="28">
        <v>-0.18056705938892001</v>
      </c>
      <c r="X140" s="28">
        <v>0.47499999445934099</v>
      </c>
      <c r="AI140" s="28">
        <v>0.21769777790363801</v>
      </c>
      <c r="AJ140" s="28">
        <v>0.47099998523854703</v>
      </c>
      <c r="AM140" s="28">
        <v>4.4999983632827499E-2</v>
      </c>
      <c r="AN140" s="28">
        <v>0.122035577190084</v>
      </c>
      <c r="AQ140" s="25">
        <v>0.34209502394507901</v>
      </c>
      <c r="AR140" s="25">
        <v>0.46399998766332501</v>
      </c>
      <c r="AS140" s="28"/>
      <c r="AU140" s="25">
        <v>-0.19131154585669599</v>
      </c>
      <c r="AV140" s="25">
        <v>0.46399998776894702</v>
      </c>
    </row>
    <row r="141" spans="3:61" x14ac:dyDescent="0.3">
      <c r="C141" s="28">
        <v>-4.00000129082752E-2</v>
      </c>
      <c r="D141" s="28">
        <v>0.20341113086388499</v>
      </c>
      <c r="G141" s="28">
        <v>0.39027533322195401</v>
      </c>
      <c r="H141" s="28">
        <v>0.473999977432285</v>
      </c>
      <c r="K141" s="28">
        <v>-0.23942281820011699</v>
      </c>
      <c r="L141" s="28">
        <v>0.47399997808751299</v>
      </c>
      <c r="O141" s="28">
        <v>-4.0000014384650402E-2</v>
      </c>
      <c r="P141" s="28">
        <v>0.246432942984666</v>
      </c>
      <c r="S141" s="28">
        <v>0.34618384232023303</v>
      </c>
      <c r="T141" s="28">
        <v>0.479000005039383</v>
      </c>
      <c r="U141" s="28"/>
      <c r="V141" s="28"/>
      <c r="W141" s="28">
        <v>-0.183529665021956</v>
      </c>
      <c r="X141" s="28">
        <v>0.47999998965913498</v>
      </c>
      <c r="AI141" s="28">
        <v>0.21974038209893601</v>
      </c>
      <c r="AJ141" s="28">
        <v>0.47599998120612602</v>
      </c>
      <c r="AM141" s="28">
        <v>4.9999982598978102E-2</v>
      </c>
      <c r="AN141" s="28">
        <v>0.119566393721938</v>
      </c>
      <c r="AQ141" s="25">
        <v>0.34463407397580598</v>
      </c>
      <c r="AR141" s="25">
        <v>0.46899998298963402</v>
      </c>
      <c r="AS141" s="28"/>
      <c r="AU141" s="25">
        <v>-0.19384421035469099</v>
      </c>
      <c r="AV141" s="25">
        <v>0.46899998304014001</v>
      </c>
    </row>
    <row r="142" spans="3:61" x14ac:dyDescent="0.3">
      <c r="C142" s="28">
        <v>-3.5000016048943101E-2</v>
      </c>
      <c r="D142" s="28">
        <v>0.197392411569631</v>
      </c>
      <c r="G142" s="28">
        <v>0.39379797909509001</v>
      </c>
      <c r="H142" s="28">
        <v>0.47900000314646701</v>
      </c>
      <c r="K142" s="28">
        <v>-0.242526763053865</v>
      </c>
      <c r="L142" s="28">
        <v>0.47900000336197801</v>
      </c>
      <c r="O142" s="28">
        <v>-3.5000013464558798E-2</v>
      </c>
      <c r="P142" s="28">
        <v>0.23893168163157</v>
      </c>
      <c r="S142" s="28">
        <v>0.34914465903136099</v>
      </c>
      <c r="T142" s="28">
        <v>0.48400000004980898</v>
      </c>
      <c r="U142" s="28"/>
      <c r="V142" s="28"/>
      <c r="W142" s="28">
        <v>-0.18649004252926701</v>
      </c>
      <c r="X142" s="28">
        <v>0.48499998506798703</v>
      </c>
      <c r="AI142" s="28">
        <v>0.22177802486390299</v>
      </c>
      <c r="AJ142" s="28">
        <v>0.48099997650740001</v>
      </c>
      <c r="AM142" s="28">
        <v>5.4999985131160299E-2</v>
      </c>
      <c r="AN142" s="28">
        <v>0.117500520495047</v>
      </c>
      <c r="AQ142" s="25">
        <v>0.34715143227505102</v>
      </c>
      <c r="AR142" s="25">
        <v>0.47399997796096499</v>
      </c>
      <c r="AS142" s="28"/>
      <c r="AU142" s="25">
        <v>-0.196357951872459</v>
      </c>
      <c r="AV142" s="25">
        <v>0.47399997824859202</v>
      </c>
    </row>
    <row r="143" spans="3:61" x14ac:dyDescent="0.3">
      <c r="C143" s="28">
        <v>-3.0000013250682099E-2</v>
      </c>
      <c r="D143" s="28">
        <v>0.19146343535718899</v>
      </c>
      <c r="G143" s="28">
        <v>0.397318410954487</v>
      </c>
      <c r="H143" s="28">
        <v>0.48399999844104702</v>
      </c>
      <c r="K143" s="28">
        <v>-0.24646589582204101</v>
      </c>
      <c r="L143" s="28">
        <v>0.48399999782372599</v>
      </c>
      <c r="O143" s="28">
        <v>-3.0000014670210799E-2</v>
      </c>
      <c r="P143" s="28">
        <v>0.23151743244433401</v>
      </c>
      <c r="S143" s="28">
        <v>0.35210330693186298</v>
      </c>
      <c r="T143" s="28">
        <v>0.48899999526958599</v>
      </c>
      <c r="U143" s="28"/>
      <c r="V143" s="28"/>
      <c r="W143" s="28">
        <v>-0.18944826505089199</v>
      </c>
      <c r="X143" s="28">
        <v>0.48999998042057202</v>
      </c>
      <c r="AI143" s="28">
        <v>0.22381090601576101</v>
      </c>
      <c r="AJ143" s="28">
        <v>0.486000001572298</v>
      </c>
      <c r="AM143" s="28">
        <v>5.9999982214425401E-2</v>
      </c>
      <c r="AN143" s="28">
        <v>0.115859537154305</v>
      </c>
      <c r="AQ143" s="25">
        <v>0.34964831481137798</v>
      </c>
      <c r="AR143" s="25">
        <v>0.47900000244414098</v>
      </c>
      <c r="AS143" s="28"/>
      <c r="AU143" s="25">
        <v>-0.19885376540629501</v>
      </c>
      <c r="AV143" s="25">
        <v>0.47900000297161499</v>
      </c>
    </row>
    <row r="144" spans="3:61" x14ac:dyDescent="0.3">
      <c r="C144" s="28">
        <v>-2.5000014417646502E-2</v>
      </c>
      <c r="D144" s="28">
        <v>0.18563281388243399</v>
      </c>
      <c r="G144" s="28">
        <v>0.40083672150840599</v>
      </c>
      <c r="H144" s="28">
        <v>0.48899999320938498</v>
      </c>
      <c r="K144" s="28">
        <v>-0.249984206254181</v>
      </c>
      <c r="L144" s="28">
        <v>0.48899999308609099</v>
      </c>
      <c r="O144" s="28">
        <v>-2.5000011882877801E-2</v>
      </c>
      <c r="P144" s="28">
        <v>0.224198818730627</v>
      </c>
      <c r="S144" s="28">
        <v>0.35505985535193801</v>
      </c>
      <c r="T144" s="28">
        <v>0.49399999073578099</v>
      </c>
      <c r="U144" s="28"/>
      <c r="V144" s="28"/>
      <c r="W144" s="28">
        <v>-0.192404419355406</v>
      </c>
      <c r="X144" s="28">
        <v>0.49500000512560399</v>
      </c>
      <c r="AI144" s="28">
        <v>0.22583917862212199</v>
      </c>
      <c r="AJ144" s="28">
        <v>0.490999995751639</v>
      </c>
      <c r="AM144" s="28">
        <v>6.4999981159492196E-2</v>
      </c>
      <c r="AN144" s="28">
        <v>0.114661684672009</v>
      </c>
      <c r="AQ144" s="25">
        <v>0.35212579715624098</v>
      </c>
      <c r="AR144" s="25">
        <v>0.48399999824561801</v>
      </c>
      <c r="AS144" s="28"/>
      <c r="AU144" s="25">
        <v>-0.201331588022608</v>
      </c>
      <c r="AV144" s="25">
        <v>0.48399999847188202</v>
      </c>
    </row>
    <row r="145" spans="3:48" x14ac:dyDescent="0.3">
      <c r="C145" s="28">
        <v>-2.0000015516805001E-2</v>
      </c>
      <c r="D145" s="28">
        <v>0.17991010471983401</v>
      </c>
      <c r="G145" s="28">
        <v>0.40435297800421099</v>
      </c>
      <c r="H145" s="28">
        <v>0.49399998888791002</v>
      </c>
      <c r="K145" s="28">
        <v>-0.25350046293370299</v>
      </c>
      <c r="L145" s="28">
        <v>0.493999989053161</v>
      </c>
      <c r="O145" s="28">
        <v>-2.0000012904532499E-2</v>
      </c>
      <c r="P145" s="28">
        <v>0.21698552966441001</v>
      </c>
      <c r="S145" s="28">
        <v>0.35801437103070599</v>
      </c>
      <c r="T145" s="28">
        <v>0.49899998390392503</v>
      </c>
      <c r="W145" s="28">
        <v>-0.195358537582109</v>
      </c>
      <c r="X145" s="28">
        <v>0.50000000066476402</v>
      </c>
      <c r="AI145" s="28">
        <v>0.22786302490107299</v>
      </c>
      <c r="AJ145" s="28">
        <v>0.49599999242824999</v>
      </c>
      <c r="AM145" s="28">
        <v>6.9999985672948503E-2</v>
      </c>
      <c r="AN145" s="28">
        <v>0.113920942309268</v>
      </c>
      <c r="AQ145" s="25">
        <v>0.35458491346634102</v>
      </c>
      <c r="AR145" s="25">
        <v>0.48899999367135799</v>
      </c>
      <c r="AS145" s="28"/>
      <c r="AU145" s="25">
        <v>-0.20378642665261901</v>
      </c>
      <c r="AV145" s="25">
        <v>0.48899999365890101</v>
      </c>
    </row>
    <row r="146" spans="3:48" x14ac:dyDescent="0.3">
      <c r="C146" s="28">
        <v>-1.5000013649866599E-2</v>
      </c>
      <c r="D146" s="28">
        <v>0.17430593373313499</v>
      </c>
      <c r="G146" s="28">
        <v>0.407867246494303</v>
      </c>
      <c r="H146" s="28">
        <v>0.49899998418477698</v>
      </c>
      <c r="K146" s="28">
        <v>-0.25701473107593997</v>
      </c>
      <c r="L146" s="28">
        <v>0.49899998309563298</v>
      </c>
      <c r="O146" s="28">
        <v>-1.5000013102467E-2</v>
      </c>
      <c r="P146" s="28">
        <v>0.20988841733346</v>
      </c>
      <c r="AI146" s="28">
        <v>0.229882603699614</v>
      </c>
      <c r="AJ146" s="28">
        <v>0.50099998840333904</v>
      </c>
      <c r="AM146" s="28">
        <v>7.4999978969649703E-2</v>
      </c>
      <c r="AN146" s="28">
        <v>0.113646250406511</v>
      </c>
      <c r="AQ146" s="25">
        <v>0.35702660527217001</v>
      </c>
      <c r="AR146" s="25">
        <v>0.49399998875183099</v>
      </c>
      <c r="AS146" s="28"/>
      <c r="AU146" s="25">
        <v>-0.206216562520219</v>
      </c>
      <c r="AV146" s="25">
        <v>0.49399998881921398</v>
      </c>
    </row>
    <row r="147" spans="3:48" x14ac:dyDescent="0.3">
      <c r="C147" s="28">
        <v>-1.0000015782927999E-2</v>
      </c>
      <c r="D147" s="28">
        <v>0.16883211360780301</v>
      </c>
      <c r="O147" s="28">
        <v>-1.0000015259990501E-2</v>
      </c>
      <c r="P147" s="28">
        <v>0.202919675969539</v>
      </c>
      <c r="AI147" s="28">
        <v>0.23189806753011899</v>
      </c>
      <c r="AJ147" s="28">
        <v>0.50599998445186201</v>
      </c>
      <c r="AM147" s="28">
        <v>7.9999983605520103E-2</v>
      </c>
      <c r="AN147" s="28">
        <v>0.113840981453217</v>
      </c>
      <c r="AQ147" s="25">
        <v>0.35945174607278302</v>
      </c>
      <c r="AR147" s="25">
        <v>0.49899998397005901</v>
      </c>
      <c r="AS147" s="28"/>
      <c r="AU147" s="25">
        <v>-0.208616806515451</v>
      </c>
      <c r="AV147" s="25">
        <v>0.49899998397735701</v>
      </c>
    </row>
    <row r="148" spans="3:48" x14ac:dyDescent="0.3">
      <c r="C148" s="28">
        <v>-5.0000159159892896E-3</v>
      </c>
      <c r="D148" s="28">
        <v>0.163501729698426</v>
      </c>
      <c r="O148" s="28">
        <v>-5.0000153989986397E-3</v>
      </c>
      <c r="P148" s="28">
        <v>0.19609298634105801</v>
      </c>
      <c r="S148" s="28"/>
      <c r="T148" s="28"/>
      <c r="AI148" s="28">
        <v>0.23390955991096299</v>
      </c>
      <c r="AJ148" s="28">
        <v>0.51099997749271098</v>
      </c>
      <c r="AM148" s="28">
        <v>8.4999986271043701E-2</v>
      </c>
      <c r="AN148" s="28">
        <v>0.114502741273872</v>
      </c>
      <c r="AQ148" s="25">
        <v>0.36186116031066901</v>
      </c>
      <c r="AR148" s="25">
        <v>0.504000009093306</v>
      </c>
      <c r="AS148" s="28"/>
      <c r="AU148" s="25">
        <v>-0.210988576925389</v>
      </c>
      <c r="AV148" s="25">
        <v>0.50400000902465603</v>
      </c>
    </row>
    <row r="149" spans="3:48" x14ac:dyDescent="0.3">
      <c r="C149" s="28">
        <v>-1.6018505175075001E-8</v>
      </c>
      <c r="D149" s="28">
        <v>0.15832927203997099</v>
      </c>
      <c r="O149" s="28">
        <v>-1.5554019447416899E-8</v>
      </c>
      <c r="P149" s="28">
        <v>0.18942371055559601</v>
      </c>
      <c r="AI149" s="28">
        <v>0.235917220705152</v>
      </c>
      <c r="AJ149" s="28">
        <v>0.51599997270101094</v>
      </c>
      <c r="AM149" s="28">
        <v>8.9999981470214596E-2</v>
      </c>
      <c r="AN149" s="28">
        <v>0.115623509140581</v>
      </c>
      <c r="AQ149" s="25">
        <v>0.36425530209547602</v>
      </c>
      <c r="AR149" s="25">
        <v>0.50900000443532201</v>
      </c>
      <c r="AS149" s="28"/>
      <c r="AU149" s="25">
        <v>-0.21333363331729099</v>
      </c>
      <c r="AV149" s="25">
        <v>0.50900000448141003</v>
      </c>
    </row>
    <row r="150" spans="3:48" x14ac:dyDescent="0.3">
      <c r="C150" s="28">
        <v>4.9999838178877397E-3</v>
      </c>
      <c r="D150" s="28">
        <v>0.15333072401119599</v>
      </c>
      <c r="O150" s="28">
        <v>4.9999863098446097E-3</v>
      </c>
      <c r="P150" s="28">
        <v>0.18292906391959801</v>
      </c>
      <c r="AI150" s="28">
        <v>0.23792118028103501</v>
      </c>
      <c r="AJ150" s="28">
        <v>0.52099996792993897</v>
      </c>
      <c r="AM150" s="28">
        <v>9.4999984297267998E-2</v>
      </c>
      <c r="AN150" s="28">
        <v>0.11719011972976</v>
      </c>
      <c r="AQ150" s="25">
        <v>0.36663569862585599</v>
      </c>
      <c r="AR150" s="25">
        <v>0.51399999970457699</v>
      </c>
      <c r="AS150" s="28"/>
      <c r="AU150" s="25">
        <v>-0.215653613320788</v>
      </c>
      <c r="AV150" s="25">
        <v>0.51399999972021504</v>
      </c>
    </row>
    <row r="151" spans="3:48" x14ac:dyDescent="0.3">
      <c r="C151" s="28">
        <v>9.9999838870605002E-3</v>
      </c>
      <c r="D151" s="28">
        <v>0.148523645092588</v>
      </c>
      <c r="O151" s="28">
        <v>9.9999861673384996E-3</v>
      </c>
      <c r="P151" s="28">
        <v>0.17662831640802501</v>
      </c>
      <c r="AI151" s="28">
        <v>0.23992156457750699</v>
      </c>
      <c r="AJ151" s="28">
        <v>0.52599996532087601</v>
      </c>
      <c r="AM151" s="28">
        <v>9.9999979404944594E-2</v>
      </c>
      <c r="AN151" s="28">
        <v>0.119184988675858</v>
      </c>
      <c r="AQ151" s="25">
        <v>0.36900219330832801</v>
      </c>
      <c r="AR151" s="25">
        <v>0.51899999489963999</v>
      </c>
      <c r="AS151" s="28"/>
      <c r="AU151" s="25">
        <v>-0.21794999554161601</v>
      </c>
      <c r="AV151" s="25">
        <v>0.51899999482089898</v>
      </c>
    </row>
    <row r="152" spans="3:48" x14ac:dyDescent="0.3">
      <c r="C152" s="28">
        <v>1.49999835517647E-2</v>
      </c>
      <c r="D152" s="28">
        <v>0.14392722203083699</v>
      </c>
      <c r="O152" s="28">
        <v>1.4999984017390999E-2</v>
      </c>
      <c r="P152" s="28">
        <v>0.170542959775591</v>
      </c>
      <c r="AI152" s="28">
        <v>0.24191849059673301</v>
      </c>
      <c r="AJ152" s="28">
        <v>0.53099995912429399</v>
      </c>
      <c r="AM152" s="28">
        <v>0.104999982024631</v>
      </c>
      <c r="AN152" s="28">
        <v>0.121587044482311</v>
      </c>
      <c r="AQ152" s="25">
        <v>0.37135566992850799</v>
      </c>
      <c r="AR152" s="25">
        <v>0.523999990172206</v>
      </c>
      <c r="AS152" s="28"/>
      <c r="AU152" s="25">
        <v>-0.220224132862953</v>
      </c>
      <c r="AV152" s="25">
        <v>0.52399999017732801</v>
      </c>
    </row>
    <row r="153" spans="3:48" x14ac:dyDescent="0.3">
      <c r="C153" s="28">
        <v>1.99999834187032E-2</v>
      </c>
      <c r="D153" s="28">
        <v>0.139562269349501</v>
      </c>
      <c r="O153" s="28">
        <v>1.9999983869334801E-2</v>
      </c>
      <c r="P153" s="28">
        <v>0.16469686593201799</v>
      </c>
      <c r="AI153" s="28">
        <v>0.24391209759562099</v>
      </c>
      <c r="AJ153" s="28">
        <v>0.53600001307117795</v>
      </c>
      <c r="AM153" s="28">
        <v>0.10999998275470201</v>
      </c>
      <c r="AN153" s="28">
        <v>0.124372693288262</v>
      </c>
      <c r="AQ153" s="25">
        <v>0.37369669938571098</v>
      </c>
      <c r="AR153" s="25">
        <v>0.52899998458228303</v>
      </c>
      <c r="AS153" s="28"/>
      <c r="AU153" s="25">
        <v>-0.222477262564616</v>
      </c>
      <c r="AV153" s="25">
        <v>0.52899998538835602</v>
      </c>
    </row>
    <row r="154" spans="3:48" x14ac:dyDescent="0.3">
      <c r="C154" s="28">
        <v>2.4999982354319199E-2</v>
      </c>
      <c r="D154" s="28">
        <v>0.13545116744484101</v>
      </c>
      <c r="O154" s="28">
        <v>2.4999982796480701E-2</v>
      </c>
      <c r="P154" s="28">
        <v>0.159116413075821</v>
      </c>
      <c r="AI154" s="28">
        <v>0.24590244679046899</v>
      </c>
      <c r="AJ154" s="28">
        <v>0.54100000798177295</v>
      </c>
      <c r="AM154" s="28">
        <v>0.114999979862592</v>
      </c>
      <c r="AN154" s="28">
        <v>0.127516796780446</v>
      </c>
      <c r="AQ154" s="25">
        <v>0.37602582005163698</v>
      </c>
      <c r="AR154" s="25">
        <v>0.53399997982112601</v>
      </c>
      <c r="AS154" s="28"/>
      <c r="AU154" s="25">
        <v>-0.22471052362072599</v>
      </c>
      <c r="AV154" s="25">
        <v>0.53399997939935495</v>
      </c>
    </row>
    <row r="155" spans="3:48" x14ac:dyDescent="0.3">
      <c r="C155" s="28">
        <v>2.9999983152580401E-2</v>
      </c>
      <c r="D155" s="28">
        <v>0.13161770339943801</v>
      </c>
      <c r="O155" s="28">
        <v>2.99999835831933E-2</v>
      </c>
      <c r="P155" s="28">
        <v>0.15383051047321</v>
      </c>
      <c r="AI155" s="28">
        <v>0.24788966561867701</v>
      </c>
      <c r="AJ155" s="28">
        <v>0.54600000282735905</v>
      </c>
      <c r="AM155" s="28">
        <v>0.119999982626708</v>
      </c>
      <c r="AN155" s="28">
        <v>0.130993552501116</v>
      </c>
      <c r="AQ155" s="25">
        <v>0.37834353567191298</v>
      </c>
      <c r="AR155" s="25">
        <v>0.538999975687805</v>
      </c>
      <c r="AS155" s="28"/>
      <c r="AU155" s="25">
        <v>-0.22692496473850701</v>
      </c>
      <c r="AV155" s="25">
        <v>0.53899997544095601</v>
      </c>
    </row>
    <row r="156" spans="3:48" x14ac:dyDescent="0.3">
      <c r="C156" s="28">
        <v>3.4999983950841501E-2</v>
      </c>
      <c r="D156" s="28">
        <v>0.128086809332493</v>
      </c>
      <c r="O156" s="28">
        <v>3.4999984368016698E-2</v>
      </c>
      <c r="P156" s="28">
        <v>0.14887053931467301</v>
      </c>
      <c r="AI156" s="28">
        <v>0.24987385343128499</v>
      </c>
      <c r="AJ156" s="28">
        <v>0.55099999761518703</v>
      </c>
      <c r="AM156" s="28">
        <v>0.124999985301667</v>
      </c>
      <c r="AN156" s="28">
        <v>0.13477721613295501</v>
      </c>
      <c r="AQ156" s="25">
        <v>0.38065031924443599</v>
      </c>
      <c r="AR156" s="25">
        <v>0.54399997096203501</v>
      </c>
      <c r="AS156" s="28"/>
      <c r="AU156" s="25">
        <v>-0.229121553260384</v>
      </c>
      <c r="AV156" s="25">
        <v>0.54399997102855702</v>
      </c>
    </row>
    <row r="157" spans="3:48" x14ac:dyDescent="0.3">
      <c r="C157" s="28">
        <v>3.99999829103313E-2</v>
      </c>
      <c r="D157" s="28">
        <v>0.12488415300183101</v>
      </c>
      <c r="O157" s="28">
        <v>3.9999983287806601E-2</v>
      </c>
      <c r="P157" s="28">
        <v>0.14427012148801099</v>
      </c>
      <c r="AI157" s="28">
        <v>0.25185510527913901</v>
      </c>
      <c r="AJ157" s="28">
        <v>0.55599999235768205</v>
      </c>
      <c r="AM157" s="28">
        <v>0.12999998044767</v>
      </c>
      <c r="AN157" s="28">
        <v>0.13884269262667701</v>
      </c>
      <c r="AQ157" s="25">
        <v>0.38294661718120798</v>
      </c>
      <c r="AR157" s="25">
        <v>0.54899996617534697</v>
      </c>
      <c r="AS157" s="28"/>
      <c r="AU157" s="25">
        <v>-0.23130118472573399</v>
      </c>
      <c r="AV157" s="25">
        <v>0.54899996608155799</v>
      </c>
    </row>
    <row r="158" spans="3:48" x14ac:dyDescent="0.3">
      <c r="C158" s="28">
        <v>4.4999981843447202E-2</v>
      </c>
      <c r="D158" s="28">
        <v>0.122035578143113</v>
      </c>
      <c r="O158" s="28">
        <v>4.4999982214747103E-2</v>
      </c>
      <c r="P158" s="28">
        <v>0.14006468790273199</v>
      </c>
      <c r="AI158" s="28">
        <v>0.25383351215047401</v>
      </c>
      <c r="AJ158" s="28">
        <v>0.56099998707313603</v>
      </c>
      <c r="AM158" s="28">
        <v>0.13499997575977901</v>
      </c>
      <c r="AN158" s="28">
        <v>0.143165981276131</v>
      </c>
      <c r="AQ158" s="25">
        <v>0.38523287623232</v>
      </c>
      <c r="AR158" s="25">
        <v>0.55400002099252499</v>
      </c>
      <c r="AS158" s="28"/>
      <c r="AU158" s="25">
        <v>-0.233464715399892</v>
      </c>
      <c r="AV158" s="25">
        <v>0.554000020423007</v>
      </c>
    </row>
    <row r="159" spans="3:48" x14ac:dyDescent="0.3">
      <c r="C159" s="28">
        <v>4.99999807576893E-2</v>
      </c>
      <c r="D159" s="28">
        <v>0.119566394558382</v>
      </c>
      <c r="O159" s="28">
        <v>4.9999981133344099E-2</v>
      </c>
      <c r="P159" s="28">
        <v>0.13629080676577399</v>
      </c>
      <c r="AI159" s="28">
        <v>0.25580916243083002</v>
      </c>
      <c r="AJ159" s="28">
        <v>0.56599998492237602</v>
      </c>
      <c r="AM159" s="28">
        <v>0.139999985883454</v>
      </c>
      <c r="AN159" s="28">
        <v>0.14772446221408</v>
      </c>
      <c r="AQ159" s="25">
        <v>0.387509437812599</v>
      </c>
      <c r="AR159" s="25">
        <v>0.55900001561877599</v>
      </c>
      <c r="AS159" s="28"/>
      <c r="AU159" s="25">
        <v>-0.23561286561261999</v>
      </c>
      <c r="AV159" s="25">
        <v>0.559000015585984</v>
      </c>
    </row>
    <row r="160" spans="3:48" x14ac:dyDescent="0.3">
      <c r="C160" s="28">
        <v>5.4999983418595397E-2</v>
      </c>
      <c r="D160" s="28">
        <v>0.11750052113102499</v>
      </c>
      <c r="O160" s="28">
        <v>5.499998378129E-2</v>
      </c>
      <c r="P160" s="28">
        <v>0.13298522090767001</v>
      </c>
      <c r="AI160" s="28">
        <v>0.257782137362918</v>
      </c>
      <c r="AJ160" s="28">
        <v>0.57099998019211495</v>
      </c>
      <c r="AM160" s="28">
        <v>0.14499998105885201</v>
      </c>
      <c r="AN160" s="28">
        <v>0.15249701972197899</v>
      </c>
      <c r="AQ160" s="25">
        <v>0.38977670390661401</v>
      </c>
      <c r="AR160" s="25">
        <v>0.56400001048875503</v>
      </c>
      <c r="AS160" s="28"/>
      <c r="AU160" s="25">
        <v>-0.237746379424989</v>
      </c>
      <c r="AV160" s="25">
        <v>0.56400001121676702</v>
      </c>
    </row>
    <row r="161" spans="3:48" x14ac:dyDescent="0.3">
      <c r="C161" s="28">
        <v>5.9999982354211397E-2</v>
      </c>
      <c r="D161" s="28">
        <v>0.11585953711455001</v>
      </c>
      <c r="O161" s="28">
        <v>5.9999982707204198E-2</v>
      </c>
      <c r="P161" s="28">
        <v>0.130183612782487</v>
      </c>
      <c r="AI161" s="28">
        <v>0.25975251802274402</v>
      </c>
      <c r="AJ161" s="28">
        <v>0.57599997545950399</v>
      </c>
      <c r="AM161" s="28">
        <v>0.14999997631470799</v>
      </c>
      <c r="AN161" s="28">
        <v>0.15746420192538901</v>
      </c>
      <c r="AQ161" s="25">
        <v>0.39203502804955098</v>
      </c>
      <c r="AR161" s="25">
        <v>0.56900000666994399</v>
      </c>
      <c r="AS161" s="28"/>
      <c r="AU161" s="25">
        <v>-0.239865926152597</v>
      </c>
      <c r="AV161" s="25">
        <v>0.56900000669495998</v>
      </c>
    </row>
    <row r="162" spans="3:48" x14ac:dyDescent="0.3">
      <c r="C162" s="28">
        <v>6.4999981289827494E-2</v>
      </c>
      <c r="D162" s="28">
        <v>0.114661684646693</v>
      </c>
      <c r="O162" s="28">
        <v>6.4999981631218798E-2</v>
      </c>
      <c r="P162" s="28">
        <v>0.127919097328419</v>
      </c>
      <c r="AI162" s="28">
        <v>0.26172038120284002</v>
      </c>
      <c r="AJ162" s="28">
        <v>0.58099997072070697</v>
      </c>
      <c r="AM162" s="28">
        <v>0.15499998635532899</v>
      </c>
      <c r="AN162" s="28">
        <v>0.16260818962266599</v>
      </c>
      <c r="AQ162" s="25">
        <v>0.39428474503293298</v>
      </c>
      <c r="AR162" s="25">
        <v>0.57400000200526002</v>
      </c>
      <c r="AS162" s="28"/>
      <c r="AU162" s="25">
        <v>-0.241972130983267</v>
      </c>
      <c r="AV162" s="25">
        <v>0.57400000182487099</v>
      </c>
    </row>
    <row r="163" spans="3:48" x14ac:dyDescent="0.3">
      <c r="C163" s="28">
        <v>6.9999983971798893E-2</v>
      </c>
      <c r="D163" s="28">
        <v>0.11392094248236199</v>
      </c>
      <c r="O163" s="28">
        <v>6.9999984274946497E-2</v>
      </c>
      <c r="P163" s="28">
        <v>0.12622058464414601</v>
      </c>
      <c r="AI163" s="28">
        <v>0.26368580060150298</v>
      </c>
      <c r="AJ163" s="28">
        <v>0.58599996597076598</v>
      </c>
      <c r="AM163" s="28">
        <v>0.159999981584696</v>
      </c>
      <c r="AN163" s="28">
        <v>0.16791270548379</v>
      </c>
      <c r="AQ163" s="25">
        <v>0.396526170604934</v>
      </c>
      <c r="AR163" s="25">
        <v>0.578999996740448</v>
      </c>
      <c r="AS163" s="28"/>
      <c r="AU163" s="25">
        <v>-0.24406557912428101</v>
      </c>
      <c r="AV163" s="25">
        <v>0.57899999732047502</v>
      </c>
    </row>
    <row r="164" spans="3:48" x14ac:dyDescent="0.3">
      <c r="C164" s="28">
        <v>7.4999979161059396E-2</v>
      </c>
      <c r="D164" s="28">
        <v>0.113646250404978</v>
      </c>
      <c r="O164" s="28">
        <v>7.4999979477535506E-2</v>
      </c>
      <c r="P164" s="28">
        <v>0.12511113223770601</v>
      </c>
      <c r="AI164" s="28">
        <v>0.26564884698121599</v>
      </c>
      <c r="AJ164" s="28">
        <v>0.590999961203444</v>
      </c>
      <c r="AM164" s="28">
        <v>0.164999976845464</v>
      </c>
      <c r="AN164" s="28">
        <v>0.17343843755353</v>
      </c>
      <c r="AQ164" s="25">
        <v>0.39875960688943002</v>
      </c>
      <c r="AR164" s="25">
        <v>0.58399999251155699</v>
      </c>
      <c r="AS164" s="28"/>
      <c r="AU164" s="25">
        <v>-0.24614681801923699</v>
      </c>
      <c r="AV164" s="25">
        <v>0.58399999210906095</v>
      </c>
    </row>
    <row r="165" spans="3:48" x14ac:dyDescent="0.3">
      <c r="C165" s="28">
        <v>7.9999981821965604E-2</v>
      </c>
      <c r="D165" s="28">
        <v>0.11384098130014</v>
      </c>
      <c r="O165" s="28">
        <v>7.9999982122489002E-2</v>
      </c>
      <c r="P165" s="28">
        <v>0.124606472131359</v>
      </c>
      <c r="AI165" s="28">
        <v>0.267609588317192</v>
      </c>
      <c r="AJ165" s="28">
        <v>0.59599995641103898</v>
      </c>
      <c r="AM165" s="28">
        <v>0.169999986938104</v>
      </c>
      <c r="AN165" s="28">
        <v>0.17925069671740501</v>
      </c>
      <c r="AQ165" s="25">
        <v>0.40098533773342798</v>
      </c>
      <c r="AR165" s="25">
        <v>0.58899998774849904</v>
      </c>
      <c r="AU165" s="25">
        <v>-0.248216363062541</v>
      </c>
      <c r="AV165" s="25">
        <v>0.58899998767100104</v>
      </c>
    </row>
    <row r="166" spans="3:48" x14ac:dyDescent="0.3">
      <c r="C166" s="28">
        <v>8.49999864828722E-2</v>
      </c>
      <c r="D166" s="28">
        <v>0.11450274131172999</v>
      </c>
      <c r="O166" s="28">
        <v>8.4999984767786793E-2</v>
      </c>
      <c r="P166" s="28">
        <v>0.124713948611869</v>
      </c>
      <c r="AI166" s="28">
        <v>0.26956811327083302</v>
      </c>
      <c r="AJ166" s="28">
        <v>0.60100001118883295</v>
      </c>
      <c r="AM166" s="28">
        <v>0.17499998214743501</v>
      </c>
      <c r="AN166" s="28">
        <v>0.18532262661260801</v>
      </c>
      <c r="AQ166" s="25">
        <v>0.403203634092342</v>
      </c>
      <c r="AR166" s="25">
        <v>0.59399998218181704</v>
      </c>
      <c r="AU166" s="25">
        <v>-0.250274696279702</v>
      </c>
      <c r="AV166" s="25">
        <v>0.59399998295964096</v>
      </c>
    </row>
    <row r="167" spans="3:48" x14ac:dyDescent="0.3">
      <c r="C167" s="28">
        <v>8.9999979693197604E-2</v>
      </c>
      <c r="D167" s="28">
        <v>0.11562350866210799</v>
      </c>
      <c r="O167" s="28">
        <v>8.9999979967660002E-2</v>
      </c>
      <c r="P167" s="28">
        <v>0.125431986640551</v>
      </c>
      <c r="AI167" s="28">
        <v>0.27152443733866399</v>
      </c>
      <c r="AJ167" s="28">
        <v>0.60600000473071203</v>
      </c>
      <c r="AM167" s="28">
        <v>0.17999997737708101</v>
      </c>
      <c r="AN167" s="28">
        <v>0.19162956082823501</v>
      </c>
      <c r="AQ167" s="25">
        <v>0.40541475401612198</v>
      </c>
      <c r="AR167" s="25">
        <v>0.59899997711250796</v>
      </c>
      <c r="AU167" s="25">
        <v>-0.25232227179292599</v>
      </c>
      <c r="AV167" s="25">
        <v>0.59899997783520198</v>
      </c>
    </row>
    <row r="168" spans="3:48" x14ac:dyDescent="0.3">
      <c r="C168" s="28">
        <v>9.4999982354104007E-2</v>
      </c>
      <c r="D168" s="28">
        <v>0.11719011903645001</v>
      </c>
      <c r="O168" s="28">
        <v>9.4999982615874098E-2</v>
      </c>
      <c r="P168" s="28">
        <v>0.12675021228731301</v>
      </c>
      <c r="AI168" s="28">
        <v>0.27347864589031601</v>
      </c>
      <c r="AJ168" s="28">
        <v>0.61100000070067595</v>
      </c>
      <c r="AM168" s="28">
        <v>0.18499998751612401</v>
      </c>
      <c r="AN168" s="28">
        <v>0.19814908040086199</v>
      </c>
      <c r="AQ168" s="25">
        <v>0.40761894224343498</v>
      </c>
      <c r="AR168" s="25">
        <v>0.60399997266837702</v>
      </c>
      <c r="AU168" s="25">
        <v>-0.254359518426575</v>
      </c>
      <c r="AV168" s="25">
        <v>0.60399997295852204</v>
      </c>
    </row>
    <row r="169" spans="3:48" x14ac:dyDescent="0.3">
      <c r="C169" s="28">
        <v>9.9999977567855197E-2</v>
      </c>
      <c r="D169" s="28">
        <v>0.11918498786672301</v>
      </c>
      <c r="O169" s="28">
        <v>9.99999778132179E-2</v>
      </c>
      <c r="P169" s="28">
        <v>0.12865017339476201</v>
      </c>
      <c r="AI169" s="28">
        <v>0.27543079624856698</v>
      </c>
      <c r="AJ169" s="28">
        <v>0.61599999700182895</v>
      </c>
      <c r="AM169" s="28">
        <v>0.18999998272844301</v>
      </c>
      <c r="AN169" s="28">
        <v>0.204860853145511</v>
      </c>
      <c r="AQ169" s="25">
        <v>0.40981643204465701</v>
      </c>
      <c r="AR169" s="25">
        <v>0.60899996864892503</v>
      </c>
      <c r="AU169" s="25">
        <v>-0.25638683922622801</v>
      </c>
      <c r="AV169" s="25">
        <v>0.60899996826213598</v>
      </c>
    </row>
    <row r="170" spans="3:48" x14ac:dyDescent="0.3">
      <c r="C170" s="28">
        <v>0.10499998222533601</v>
      </c>
      <c r="D170" s="28">
        <v>0.12158704458658399</v>
      </c>
      <c r="O170" s="28">
        <v>0.10499998046165</v>
      </c>
      <c r="P170" s="28">
        <v>0.131106586858593</v>
      </c>
      <c r="AM170" s="28">
        <v>0.19499997795311499</v>
      </c>
      <c r="AN170" s="28">
        <v>0.21174661535762601</v>
      </c>
      <c r="AQ170" s="25">
        <v>0.41200744464378097</v>
      </c>
      <c r="AR170" s="25">
        <v>0.613999963113257</v>
      </c>
      <c r="AU170" s="25">
        <v>-0.25840461534255499</v>
      </c>
      <c r="AV170" s="25">
        <v>0.61399996315127703</v>
      </c>
    </row>
    <row r="171" spans="3:48" x14ac:dyDescent="0.3">
      <c r="C171" s="28">
        <v>0.10999998488624201</v>
      </c>
      <c r="D171" s="28">
        <v>0.124372694554035</v>
      </c>
      <c r="O171" s="28">
        <v>0.10999998311121501</v>
      </c>
      <c r="P171" s="28">
        <v>0.13408887245196399</v>
      </c>
      <c r="AM171" s="28">
        <v>0.19999998807907099</v>
      </c>
      <c r="AN171" s="28">
        <v>0.218789961625349</v>
      </c>
      <c r="AQ171" s="25">
        <v>0.41419221930588501</v>
      </c>
      <c r="AR171" s="25">
        <v>0.61900001874028099</v>
      </c>
      <c r="AU171" s="25">
        <v>-0.26041323087017298</v>
      </c>
      <c r="AV171" s="25">
        <v>0.619000018357731</v>
      </c>
    </row>
    <row r="172" spans="3:48" x14ac:dyDescent="0.3">
      <c r="C172" s="28">
        <v>0.11499998009656801</v>
      </c>
      <c r="D172" s="28">
        <v>0.12751679693556001</v>
      </c>
      <c r="O172" s="28">
        <v>0.114999978307532</v>
      </c>
      <c r="P172" s="28">
        <v>0.137562827053407</v>
      </c>
      <c r="AM172" s="28">
        <v>0.204999985299441</v>
      </c>
      <c r="AN172" s="28">
        <v>0.22597612029495601</v>
      </c>
      <c r="AQ172" s="25">
        <v>0.4163709046047</v>
      </c>
      <c r="AR172" s="25">
        <v>0.62400001339608202</v>
      </c>
      <c r="AU172" s="25">
        <v>-0.26241297826497001</v>
      </c>
      <c r="AV172" s="25">
        <v>0.62400001397679405</v>
      </c>
    </row>
    <row r="173" spans="3:48" x14ac:dyDescent="0.3">
      <c r="C173" s="28">
        <v>0.11999998275747401</v>
      </c>
      <c r="D173" s="28">
        <v>0.13099355259616899</v>
      </c>
      <c r="O173" s="28">
        <v>0.119999982959771</v>
      </c>
      <c r="P173" s="28">
        <v>0.14149225213927</v>
      </c>
      <c r="AM173" s="28">
        <v>0.20999997851708099</v>
      </c>
      <c r="AN173" s="28">
        <v>0.233291904910926</v>
      </c>
      <c r="AQ173" s="25">
        <v>0.41854372068502699</v>
      </c>
      <c r="AR173" s="25">
        <v>0.62900000850428395</v>
      </c>
      <c r="AU173" s="25">
        <v>-0.26440420405037002</v>
      </c>
      <c r="AV173" s="25">
        <v>0.62900000860673599</v>
      </c>
    </row>
    <row r="174" spans="3:48" x14ac:dyDescent="0.3">
      <c r="C174" s="28">
        <v>0.12499998541865</v>
      </c>
      <c r="D174" s="28">
        <v>0.134777217700219</v>
      </c>
      <c r="O174" s="28">
        <v>0.124999983609204</v>
      </c>
      <c r="P174" s="28">
        <v>0.14584032741126399</v>
      </c>
      <c r="AM174" s="28">
        <v>0.21499997374416599</v>
      </c>
      <c r="AN174" s="28">
        <v>0.240725505586144</v>
      </c>
      <c r="AQ174" s="25">
        <v>0.42071085153565602</v>
      </c>
      <c r="AR174" s="25">
        <v>0.63400000367382103</v>
      </c>
      <c r="AU174" s="25">
        <v>-0.26638721461973602</v>
      </c>
      <c r="AV174" s="25">
        <v>0.63400000372452003</v>
      </c>
    </row>
    <row r="175" spans="3:48" x14ac:dyDescent="0.3">
      <c r="C175" s="28">
        <v>0.12999997863975099</v>
      </c>
      <c r="D175" s="28">
        <v>0.138842691108646</v>
      </c>
      <c r="O175" s="28">
        <v>0.12999997880549699</v>
      </c>
      <c r="P175" s="28">
        <v>0.15057078615377401</v>
      </c>
      <c r="AM175" s="28">
        <v>0.21999998385811001</v>
      </c>
      <c r="AN175" s="28">
        <v>0.248266359693187</v>
      </c>
      <c r="AQ175" s="25">
        <v>0.42287247360560798</v>
      </c>
      <c r="AR175" s="25">
        <v>0.63899999960871301</v>
      </c>
      <c r="AU175" s="25">
        <v>-0.26836229963495201</v>
      </c>
      <c r="AV175" s="25">
        <v>0.63899999900265303</v>
      </c>
    </row>
    <row r="176" spans="3:48" x14ac:dyDescent="0.3">
      <c r="C176" s="28">
        <v>0.134999975839032</v>
      </c>
      <c r="D176" s="28">
        <v>0.14316598134657901</v>
      </c>
      <c r="O176" s="28">
        <v>0.13499997600275901</v>
      </c>
      <c r="P176" s="28">
        <v>0.15564877441911501</v>
      </c>
      <c r="AM176" s="28">
        <v>0.22499997910967701</v>
      </c>
      <c r="AN176" s="28">
        <v>0.25590494305122102</v>
      </c>
      <c r="AQ176" s="25">
        <v>0.42502875529506401</v>
      </c>
      <c r="AR176" s="25">
        <v>0.64399999432483102</v>
      </c>
      <c r="AU176" s="25">
        <v>-0.27032973539773603</v>
      </c>
      <c r="AV176" s="25">
        <v>0.64399999468270597</v>
      </c>
    </row>
    <row r="177" spans="3:48" x14ac:dyDescent="0.3">
      <c r="C177" s="28">
        <v>0.13999998595051799</v>
      </c>
      <c r="D177" s="28">
        <v>0.14772446227670299</v>
      </c>
      <c r="O177" s="28">
        <v>0.13999998610050099</v>
      </c>
      <c r="P177" s="28">
        <v>0.16104143310935501</v>
      </c>
      <c r="AM177" s="28">
        <v>0.22999997429871399</v>
      </c>
      <c r="AN177" s="28">
        <v>0.26363278110670502</v>
      </c>
      <c r="AQ177" s="25">
        <v>0.42717985881072701</v>
      </c>
      <c r="AR177" s="25">
        <v>0.64899999013233001</v>
      </c>
      <c r="AU177" s="25">
        <v>-0.27228978285549299</v>
      </c>
      <c r="AV177" s="25">
        <v>0.64899998968592998</v>
      </c>
    </row>
    <row r="178" spans="3:48" x14ac:dyDescent="0.3">
      <c r="C178" s="28">
        <v>0.14499998116101701</v>
      </c>
      <c r="D178" s="28">
        <v>0.15249702058467701</v>
      </c>
      <c r="O178" s="28">
        <v>0.14499998129804101</v>
      </c>
      <c r="P178" s="28">
        <v>0.16671820133063101</v>
      </c>
      <c r="AM178" s="28">
        <v>0.23499998442169401</v>
      </c>
      <c r="AN178" s="28">
        <v>0.27144228481758698</v>
      </c>
      <c r="AQ178" s="25">
        <v>0.42932593776996197</v>
      </c>
      <c r="AR178" s="25">
        <v>0.65399998537262305</v>
      </c>
      <c r="AU178" s="25">
        <v>-0.27424269217371999</v>
      </c>
      <c r="AV178" s="25">
        <v>0.65399998494068101</v>
      </c>
    </row>
    <row r="179" spans="3:48" x14ac:dyDescent="0.3">
      <c r="C179" s="28">
        <v>0.14999997437125401</v>
      </c>
      <c r="D179" s="28">
        <v>0.15746420037098699</v>
      </c>
      <c r="O179" s="28">
        <v>0.149999976497973</v>
      </c>
      <c r="P179" s="28">
        <v>0.17265107086779599</v>
      </c>
      <c r="AM179" s="28">
        <v>0.23999997962085301</v>
      </c>
      <c r="AN179" s="28">
        <v>0.279377114437035</v>
      </c>
      <c r="AQ179" s="25">
        <v>0.43146714086795401</v>
      </c>
      <c r="AR179" s="25">
        <v>0.65899998038699203</v>
      </c>
      <c r="AU179" s="25">
        <v>-0.27618870047081701</v>
      </c>
      <c r="AV179" s="25">
        <v>0.65899998030462703</v>
      </c>
    </row>
    <row r="180" spans="3:48" x14ac:dyDescent="0.3">
      <c r="C180" s="28">
        <v>0.154999986482657</v>
      </c>
      <c r="D180" s="28">
        <v>0.16260818975576899</v>
      </c>
      <c r="O180" s="28">
        <v>0.154999984595144</v>
      </c>
      <c r="P180" s="28">
        <v>0.178814568233468</v>
      </c>
      <c r="AM180" s="28">
        <v>0.24499997685903499</v>
      </c>
      <c r="AN180" s="28">
        <v>0.28747332709528101</v>
      </c>
      <c r="AQ180" s="25">
        <v>0.43360361015270998</v>
      </c>
      <c r="AR180" s="25">
        <v>0.66399997544172795</v>
      </c>
      <c r="AU180" s="25">
        <v>-0.278128033618041</v>
      </c>
      <c r="AV180" s="25">
        <v>0.66399997556173096</v>
      </c>
    </row>
    <row r="181" spans="3:48" x14ac:dyDescent="0.3">
      <c r="C181" s="28">
        <v>0.15999998169298199</v>
      </c>
      <c r="D181" s="28">
        <v>0.167912705444833</v>
      </c>
      <c r="O181" s="28">
        <v>0.15999997979220901</v>
      </c>
      <c r="P181" s="28">
        <v>0.18518563686269901</v>
      </c>
      <c r="AM181" s="28">
        <v>0.24999998496737999</v>
      </c>
      <c r="AN181" s="28">
        <v>0.29571768466173298</v>
      </c>
      <c r="AQ181" s="25">
        <v>0.43573548232435599</v>
      </c>
      <c r="AR181" s="25">
        <v>0.66899997100099895</v>
      </c>
      <c r="AU181" s="25">
        <v>-0.28006090752680102</v>
      </c>
      <c r="AV181" s="25">
        <v>0.66899997109985199</v>
      </c>
    </row>
    <row r="182" spans="3:48" x14ac:dyDescent="0.3">
      <c r="C182" s="28">
        <v>0.164999976903308</v>
      </c>
      <c r="D182" s="28">
        <v>0.17336302799640799</v>
      </c>
      <c r="O182" s="28">
        <v>0.16499997499202701</v>
      </c>
      <c r="P182" s="28">
        <v>0.191743601009812</v>
      </c>
      <c r="AM182" s="28">
        <v>0.25499996725949697</v>
      </c>
      <c r="AN182" s="28">
        <v>0.30409807813753897</v>
      </c>
      <c r="AQ182" s="25">
        <v>0.43786288761783698</v>
      </c>
      <c r="AR182" s="25">
        <v>0.67399996622063096</v>
      </c>
      <c r="AU182" s="25">
        <v>-0.28198752719791498</v>
      </c>
      <c r="AV182" s="25">
        <v>0.67399996554246999</v>
      </c>
    </row>
    <row r="183" spans="3:48" x14ac:dyDescent="0.3">
      <c r="C183" s="28">
        <v>0.16999998701479499</v>
      </c>
      <c r="D183" s="28">
        <v>0.17894585179710201</v>
      </c>
      <c r="O183" s="28">
        <v>0.169999985089099</v>
      </c>
      <c r="P183" s="28">
        <v>0.19846995526536301</v>
      </c>
      <c r="AM183" s="28">
        <v>0.25999999225683201</v>
      </c>
      <c r="AN183" s="28">
        <v>0.31260367911429598</v>
      </c>
      <c r="AQ183" s="25">
        <v>0.43998595220506898</v>
      </c>
      <c r="AR183" s="25">
        <v>0.67899996083755498</v>
      </c>
      <c r="AU183" s="25">
        <v>-0.28390809007951801</v>
      </c>
      <c r="AV183" s="25">
        <v>0.67899996077901803</v>
      </c>
    </row>
    <row r="184" spans="3:48" x14ac:dyDescent="0.3">
      <c r="C184" s="28">
        <v>0.17499998222522101</v>
      </c>
      <c r="D184" s="28">
        <v>0.18464912721573401</v>
      </c>
      <c r="O184" s="28">
        <v>0.174999980286872</v>
      </c>
      <c r="P184" s="28">
        <v>0.20534811492479699</v>
      </c>
      <c r="AM184" s="28">
        <v>0.26499998751336001</v>
      </c>
      <c r="AN184" s="28">
        <v>0.32122442472853902</v>
      </c>
      <c r="AQ184" s="25">
        <v>0.44210482248182997</v>
      </c>
      <c r="AR184" s="25">
        <v>0.68400001616718598</v>
      </c>
      <c r="AU184" s="25">
        <v>-0.28582280636975699</v>
      </c>
      <c r="AV184" s="25">
        <v>0.68400001589513404</v>
      </c>
    </row>
    <row r="185" spans="3:48" x14ac:dyDescent="0.3">
      <c r="C185" s="28">
        <v>0.17999997543551599</v>
      </c>
      <c r="D185" s="28">
        <v>0.190462046263674</v>
      </c>
      <c r="O185" s="28">
        <v>0.17999997748624399</v>
      </c>
      <c r="P185" s="28">
        <v>0.21236335090087699</v>
      </c>
      <c r="AM185" s="28">
        <v>0.269999982693236</v>
      </c>
      <c r="AN185" s="28">
        <v>0.32995133599877302</v>
      </c>
      <c r="AQ185" s="25">
        <v>0.44421956304803001</v>
      </c>
      <c r="AR185" s="25">
        <v>0.68900001116159404</v>
      </c>
      <c r="AU185" s="25">
        <v>-0.28773180996571202</v>
      </c>
      <c r="AV185" s="25">
        <v>0.68900001075417605</v>
      </c>
    </row>
    <row r="186" spans="3:48" x14ac:dyDescent="0.3">
      <c r="C186" s="28">
        <v>0.18499998754698899</v>
      </c>
      <c r="D186" s="28">
        <v>0.19637489725503501</v>
      </c>
      <c r="O186" s="28">
        <v>0.184999987583888</v>
      </c>
      <c r="P186" s="28">
        <v>0.21950253693380201</v>
      </c>
      <c r="AM186" s="28">
        <v>0.274999977990184</v>
      </c>
      <c r="AN186" s="28">
        <v>0.338776208837343</v>
      </c>
      <c r="AQ186" s="25">
        <v>0.44633031179947702</v>
      </c>
      <c r="AR186" s="25">
        <v>0.69400000598420397</v>
      </c>
      <c r="AU186" s="25">
        <v>-0.28963529559113599</v>
      </c>
      <c r="AV186" s="25">
        <v>0.69400000616984303</v>
      </c>
    </row>
    <row r="187" spans="3:48" x14ac:dyDescent="0.3">
      <c r="C187" s="28">
        <v>0.18999998275727001</v>
      </c>
      <c r="D187" s="28">
        <v>0.202378881011511</v>
      </c>
      <c r="O187" s="28">
        <v>0.18999998278206701</v>
      </c>
      <c r="P187" s="28">
        <v>0.22675394556174</v>
      </c>
      <c r="AM187" s="28">
        <v>0.27999997165058199</v>
      </c>
      <c r="AN187" s="28">
        <v>0.34769158084568003</v>
      </c>
      <c r="AQ187" s="25">
        <v>0.44843717590489901</v>
      </c>
      <c r="AR187" s="25">
        <v>0.69900000151221597</v>
      </c>
      <c r="AU187" s="25">
        <v>-0.29153342760962397</v>
      </c>
      <c r="AV187" s="25">
        <v>0.69900000165855503</v>
      </c>
    </row>
    <row r="188" spans="3:48" x14ac:dyDescent="0.3">
      <c r="C188" s="28">
        <v>0.19499997596760599</v>
      </c>
      <c r="D188" s="28">
        <v>0.20846613929890101</v>
      </c>
      <c r="O188" s="28">
        <v>0.194999975979713</v>
      </c>
      <c r="P188" s="28">
        <v>0.23410711773259801</v>
      </c>
      <c r="AM188" s="28">
        <v>0.28499996658517301</v>
      </c>
      <c r="AN188" s="28">
        <v>0.35669067128370602</v>
      </c>
    </row>
    <row r="189" spans="3:48" x14ac:dyDescent="0.3">
      <c r="C189" s="28">
        <v>0.19999998607907099</v>
      </c>
      <c r="D189" s="28">
        <v>0.21462960990395599</v>
      </c>
      <c r="O189" s="28">
        <v>0.19999998807907099</v>
      </c>
      <c r="P189" s="28">
        <v>0.24155283102213401</v>
      </c>
      <c r="AM189" s="28">
        <v>0.28999999189404602</v>
      </c>
      <c r="AN189" s="28">
        <v>0.36576735435049401</v>
      </c>
    </row>
    <row r="190" spans="3:48" x14ac:dyDescent="0.3">
      <c r="C190" s="28">
        <v>0.20499998528937499</v>
      </c>
      <c r="D190" s="28">
        <v>0.220862880131352</v>
      </c>
      <c r="O190" s="28">
        <v>0.20499998527639199</v>
      </c>
      <c r="P190" s="28">
        <v>0.249082728573539</v>
      </c>
      <c r="AM190" s="28">
        <v>0.29499998723630799</v>
      </c>
      <c r="AN190" s="28">
        <v>0.374915888640868</v>
      </c>
    </row>
    <row r="191" spans="3:48" x14ac:dyDescent="0.3">
      <c r="C191" s="28">
        <v>0.209999980499599</v>
      </c>
      <c r="D191" s="28">
        <v>0.22716021132888001</v>
      </c>
      <c r="O191" s="28">
        <v>0.209999978474053</v>
      </c>
      <c r="P191" s="28">
        <v>0.25668943495552998</v>
      </c>
      <c r="AM191" s="28">
        <v>0.29999998238793502</v>
      </c>
      <c r="AN191" s="28">
        <v>0.38413119080049801</v>
      </c>
    </row>
    <row r="192" spans="3:48" x14ac:dyDescent="0.3">
      <c r="C192" s="28">
        <v>0.214999975710046</v>
      </c>
      <c r="D192" s="28">
        <v>0.23351642545403201</v>
      </c>
      <c r="O192" s="28">
        <v>0.21499997567155901</v>
      </c>
      <c r="P192" s="28">
        <v>0.26436628026876502</v>
      </c>
      <c r="AM192" s="28">
        <v>0.304999977413215</v>
      </c>
      <c r="AN192" s="28">
        <v>0.39340856903467802</v>
      </c>
    </row>
    <row r="193" spans="3:40" x14ac:dyDescent="0.3">
      <c r="C193" s="28">
        <v>0.219999985821455</v>
      </c>
      <c r="D193" s="28">
        <v>0.23992686197312099</v>
      </c>
      <c r="O193" s="28">
        <v>0.219999983771379</v>
      </c>
      <c r="P193" s="28">
        <v>0.27210738780800597</v>
      </c>
      <c r="AM193" s="28">
        <v>0.309999972659315</v>
      </c>
      <c r="AN193" s="28">
        <v>0.40274373382988199</v>
      </c>
    </row>
    <row r="194" spans="3:40" x14ac:dyDescent="0.3">
      <c r="C194" s="28">
        <v>0.224999981031758</v>
      </c>
      <c r="D194" s="28">
        <v>0.24638725187177599</v>
      </c>
      <c r="O194" s="28">
        <v>0.224999978967583</v>
      </c>
      <c r="P194" s="28">
        <v>0.27990737481310002</v>
      </c>
      <c r="AM194" s="28">
        <v>0.314999967843825</v>
      </c>
      <c r="AN194" s="28">
        <v>0.412132758028046</v>
      </c>
    </row>
    <row r="195" spans="3:40" x14ac:dyDescent="0.3">
      <c r="C195" s="28">
        <v>0.22999997624202401</v>
      </c>
      <c r="D195" s="28">
        <v>0.25289378449274402</v>
      </c>
      <c r="O195" s="28">
        <v>0.22999997616507001</v>
      </c>
      <c r="P195" s="28">
        <v>0.287761474842887</v>
      </c>
      <c r="AM195" s="28">
        <v>0.31999999333878498</v>
      </c>
      <c r="AN195" s="28">
        <v>0.42157210036812498</v>
      </c>
    </row>
    <row r="196" spans="3:40" x14ac:dyDescent="0.3">
      <c r="C196" s="28">
        <v>0.234999984353673</v>
      </c>
      <c r="D196" s="28">
        <v>0.25944300494006201</v>
      </c>
      <c r="O196" s="28">
        <v>0.23499998626403701</v>
      </c>
      <c r="P196" s="28">
        <v>0.295665393121466</v>
      </c>
      <c r="AM196" s="28">
        <v>0.32499998871142199</v>
      </c>
      <c r="AN196" s="28">
        <v>0.43105834556698802</v>
      </c>
    </row>
    <row r="197" spans="3:40" x14ac:dyDescent="0.3">
      <c r="C197" s="28">
        <v>0.23999997956407099</v>
      </c>
      <c r="D197" s="28">
        <v>0.26603172839368</v>
      </c>
      <c r="O197" s="28">
        <v>0.239999981464697</v>
      </c>
      <c r="P197" s="28">
        <v>0.30361519659276898</v>
      </c>
      <c r="AM197" s="28">
        <v>0.32999998399151298</v>
      </c>
      <c r="AN197" s="28">
        <v>0.44058898517046102</v>
      </c>
    </row>
    <row r="198" spans="3:40" x14ac:dyDescent="0.3">
      <c r="C198" s="28">
        <v>0.24499997477421001</v>
      </c>
      <c r="D198" s="28">
        <v>0.27265710657136599</v>
      </c>
      <c r="O198" s="28">
        <v>0.24499997665967899</v>
      </c>
      <c r="P198" s="28">
        <v>0.31160739504679502</v>
      </c>
      <c r="AM198" s="28">
        <v>0.33499997941450099</v>
      </c>
      <c r="AN198" s="28">
        <v>0.45019838738090401</v>
      </c>
    </row>
    <row r="199" spans="3:40" x14ac:dyDescent="0.3">
      <c r="C199" s="28">
        <v>0.24999998488581099</v>
      </c>
      <c r="D199" s="28">
        <v>0.27931655103473402</v>
      </c>
      <c r="O199" s="28">
        <v>0.24999998676020699</v>
      </c>
      <c r="P199" s="28">
        <v>0.31963883239332902</v>
      </c>
      <c r="AM199" s="28">
        <v>0.33999997366448698</v>
      </c>
      <c r="AN199" s="28">
        <v>0.45990469023851799</v>
      </c>
    </row>
    <row r="200" spans="3:40" x14ac:dyDescent="0.3">
      <c r="C200" s="28">
        <v>0.25499996519497597</v>
      </c>
      <c r="D200" s="28">
        <v>0.28600762389152601</v>
      </c>
      <c r="O200" s="28">
        <v>0.25499996705457201</v>
      </c>
      <c r="P200" s="28">
        <v>0.327706553429715</v>
      </c>
      <c r="AM200" s="28">
        <v>0.344999968888832</v>
      </c>
      <c r="AN200" s="28">
        <v>0.46972411661854002</v>
      </c>
    </row>
    <row r="201" spans="3:40" x14ac:dyDescent="0.3">
      <c r="C201" s="28">
        <v>0.25999999020749398</v>
      </c>
      <c r="D201" s="28">
        <v>0.292728253795635</v>
      </c>
      <c r="O201" s="28">
        <v>0.25999999205343199</v>
      </c>
      <c r="P201" s="28">
        <v>0.33580805993917801</v>
      </c>
      <c r="AM201" s="28">
        <v>0.34999996412414802</v>
      </c>
      <c r="AN201" s="28">
        <v>0.47970736597228703</v>
      </c>
    </row>
    <row r="202" spans="3:40" x14ac:dyDescent="0.3">
      <c r="C202" s="28">
        <v>0.26499998541795</v>
      </c>
      <c r="D202" s="28">
        <v>0.29947635370857401</v>
      </c>
      <c r="O202" s="28">
        <v>0.26499998725315399</v>
      </c>
      <c r="P202" s="28">
        <v>0.34394084903822397</v>
      </c>
      <c r="AM202" s="28">
        <v>0.35499998910986502</v>
      </c>
      <c r="AN202" s="28">
        <v>0.48984750754196998</v>
      </c>
    </row>
    <row r="203" spans="3:40" x14ac:dyDescent="0.3">
      <c r="C203" s="28">
        <v>0.26999998062827502</v>
      </c>
      <c r="D203" s="28">
        <v>0.30625014625256802</v>
      </c>
      <c r="O203" s="28">
        <v>0.26999998245305501</v>
      </c>
      <c r="P203" s="28">
        <v>0.35210279790618398</v>
      </c>
      <c r="AM203" s="28">
        <v>0.359999984503585</v>
      </c>
      <c r="AN203" s="28">
        <v>0.50013488227842495</v>
      </c>
    </row>
    <row r="204" spans="3:40" x14ac:dyDescent="0.3">
      <c r="C204" s="28">
        <v>0.27499997582353197</v>
      </c>
      <c r="D204" s="28">
        <v>0.31304796320712902</v>
      </c>
      <c r="O204" s="28">
        <v>0.27499997564679601</v>
      </c>
      <c r="P204" s="28">
        <v>0.36029192152642298</v>
      </c>
      <c r="AM204" s="28">
        <v>0.36499997957174801</v>
      </c>
      <c r="AN204" s="28">
        <v>0.51056064496390596</v>
      </c>
    </row>
    <row r="205" spans="3:40" x14ac:dyDescent="0.3">
      <c r="C205" s="28">
        <v>0.279999973048836</v>
      </c>
      <c r="D205" s="28">
        <v>0.31986827567348097</v>
      </c>
      <c r="O205" s="28">
        <v>0.27999997284386802</v>
      </c>
      <c r="P205" s="28">
        <v>0.36850641787079402</v>
      </c>
      <c r="AM205" s="28">
        <v>0.36999997476178398</v>
      </c>
      <c r="AN205" s="28">
        <v>0.52111649134177396</v>
      </c>
    </row>
    <row r="206" spans="3:40" x14ac:dyDescent="0.3">
      <c r="C206" s="28">
        <v>0.284999966259252</v>
      </c>
      <c r="D206" s="28">
        <v>0.326709666737732</v>
      </c>
      <c r="O206" s="28">
        <v>0.284999968046034</v>
      </c>
      <c r="P206" s="28">
        <v>0.37674461786172803</v>
      </c>
      <c r="AM206" s="28">
        <v>0.37499996995708001</v>
      </c>
      <c r="AN206" s="28">
        <v>0.53179467468534303</v>
      </c>
    </row>
    <row r="207" spans="3:40" x14ac:dyDescent="0.3">
      <c r="C207" s="28">
        <v>0.28999999127190002</v>
      </c>
      <c r="D207" s="28">
        <v>0.33357088829599302</v>
      </c>
      <c r="O207" s="28">
        <v>0.28999999304166302</v>
      </c>
      <c r="P207" s="28">
        <v>0.385005052242478</v>
      </c>
      <c r="AM207" s="28">
        <v>0.37999996520697998</v>
      </c>
      <c r="AN207" s="28">
        <v>0.54258797238007095</v>
      </c>
    </row>
    <row r="208" spans="3:40" x14ac:dyDescent="0.3">
      <c r="C208" s="28">
        <v>0.29499998648222597</v>
      </c>
      <c r="D208" s="28">
        <v>0.34045065951614201</v>
      </c>
      <c r="O208" s="28">
        <v>0.29499998824226698</v>
      </c>
      <c r="P208" s="28">
        <v>0.39328622466965801</v>
      </c>
      <c r="AM208" s="28">
        <v>0.38499999024259002</v>
      </c>
      <c r="AN208" s="28">
        <v>0.55348971492424504</v>
      </c>
    </row>
    <row r="209" spans="3:40" x14ac:dyDescent="0.3">
      <c r="C209" s="28">
        <v>0.29999998169212</v>
      </c>
      <c r="D209" s="28">
        <v>0.34734791806968102</v>
      </c>
      <c r="O209" s="28">
        <v>0.29999998144040602</v>
      </c>
      <c r="P209" s="28">
        <v>0.40158689500978501</v>
      </c>
      <c r="AM209" s="28">
        <v>0.38999998547803799</v>
      </c>
      <c r="AN209" s="28">
        <v>0.56449349381797598</v>
      </c>
    </row>
    <row r="210" spans="3:40" x14ac:dyDescent="0.3">
      <c r="C210" s="28">
        <v>0.30499997690071301</v>
      </c>
      <c r="D210" s="28">
        <v>0.35426163821676498</v>
      </c>
      <c r="O210" s="28">
        <v>0.30499997663762801</v>
      </c>
      <c r="P210" s="28">
        <v>0.40990588519631399</v>
      </c>
      <c r="AM210" s="28">
        <v>0.394999980855822</v>
      </c>
      <c r="AN210" s="28">
        <v>0.57559351788185098</v>
      </c>
    </row>
    <row r="211" spans="3:40" x14ac:dyDescent="0.3">
      <c r="C211" s="28">
        <v>0.309999972113435</v>
      </c>
      <c r="D211" s="28">
        <v>0.36119087892298102</v>
      </c>
      <c r="O211" s="28">
        <v>0.30999997382656602</v>
      </c>
      <c r="P211" s="28">
        <v>0.41824210227193498</v>
      </c>
      <c r="AM211" s="28">
        <v>0.39999997608886301</v>
      </c>
      <c r="AN211" s="28">
        <v>0.58678432518078405</v>
      </c>
    </row>
    <row r="212" spans="3:40" x14ac:dyDescent="0.3">
      <c r="C212" s="28">
        <v>0.31499996732352797</v>
      </c>
      <c r="D212" s="28">
        <v>0.36813476237897202</v>
      </c>
      <c r="O212" s="28">
        <v>0.314999969034299</v>
      </c>
      <c r="P212" s="28">
        <v>0.426594529900928</v>
      </c>
      <c r="AM212" s="28">
        <v>0.40499997131795801</v>
      </c>
      <c r="AN212" s="28">
        <v>0.59806081903433295</v>
      </c>
    </row>
    <row r="213" spans="3:40" x14ac:dyDescent="0.3">
      <c r="C213" s="28">
        <v>0.31999999231779302</v>
      </c>
      <c r="D213" s="28">
        <v>0.37509251685486</v>
      </c>
      <c r="O213" s="28">
        <v>0.31999999403547402</v>
      </c>
      <c r="P213" s="28">
        <v>0.43496228724163899</v>
      </c>
      <c r="AM213" s="28">
        <v>0.409999966637008</v>
      </c>
      <c r="AN213" s="28">
        <v>0.60941824356921603</v>
      </c>
    </row>
    <row r="214" spans="3:40" x14ac:dyDescent="0.3">
      <c r="C214" s="28">
        <v>0.32499998752682602</v>
      </c>
      <c r="D214" s="28">
        <v>0.38206330548803202</v>
      </c>
      <c r="O214" s="28">
        <v>0.32499998922636503</v>
      </c>
      <c r="P214" s="28">
        <v>0.44334440936539299</v>
      </c>
      <c r="AM214" s="28">
        <v>0.41499996187464799</v>
      </c>
      <c r="AN214" s="28">
        <v>0.62085215687348605</v>
      </c>
    </row>
    <row r="215" spans="3:40" x14ac:dyDescent="0.3">
      <c r="C215" s="28">
        <v>0.32999998275682801</v>
      </c>
      <c r="D215" s="28">
        <v>0.38904646221681399</v>
      </c>
      <c r="O215" s="28">
        <v>0.329999984431045</v>
      </c>
      <c r="P215" s="28">
        <v>0.45174014374197502</v>
      </c>
      <c r="AM215" s="28">
        <v>0.41999998685251899</v>
      </c>
      <c r="AN215" s="28">
        <v>0.63235847872501905</v>
      </c>
    </row>
    <row r="216" spans="3:40" x14ac:dyDescent="0.3">
      <c r="C216" s="28">
        <v>0.33499997796715397</v>
      </c>
      <c r="D216" s="28">
        <v>0.39604133731651697</v>
      </c>
      <c r="O216" s="28">
        <v>0.33499997962861799</v>
      </c>
      <c r="P216" s="28">
        <v>0.46014874524309102</v>
      </c>
      <c r="AM216" s="28">
        <v>0.42499998192433203</v>
      </c>
      <c r="AN216" s="28">
        <v>0.64393319386829295</v>
      </c>
    </row>
    <row r="217" spans="3:40" x14ac:dyDescent="0.3">
      <c r="C217" s="28">
        <v>0.33999997518435798</v>
      </c>
      <c r="D217" s="28">
        <v>0.403047322015811</v>
      </c>
      <c r="O217" s="28">
        <v>0.33999997481302202</v>
      </c>
      <c r="P217" s="28">
        <v>0.46856952114668499</v>
      </c>
      <c r="AM217" s="28">
        <v>0.42999997721057298</v>
      </c>
      <c r="AN217" s="28">
        <v>0.65557274566123902</v>
      </c>
    </row>
    <row r="218" spans="3:40" x14ac:dyDescent="0.3">
      <c r="C218" s="28">
        <v>0.34499996834331598</v>
      </c>
      <c r="D218" s="28">
        <v>0.41006383852842399</v>
      </c>
      <c r="O218" s="28">
        <v>0.34499997002246602</v>
      </c>
      <c r="P218" s="28">
        <v>0.47700182675212</v>
      </c>
      <c r="AM218" s="28">
        <v>0.43499997245299099</v>
      </c>
      <c r="AN218" s="28">
        <v>0.66727374043799403</v>
      </c>
    </row>
    <row r="219" spans="3:40" x14ac:dyDescent="0.3">
      <c r="C219" s="28">
        <v>0.34999996359813101</v>
      </c>
      <c r="D219" s="28">
        <v>0.41709036368191998</v>
      </c>
      <c r="O219" s="28">
        <v>0.34999996521258298</v>
      </c>
      <c r="P219" s="28">
        <v>0.48544506116549802</v>
      </c>
      <c r="AM219" s="28">
        <v>0.439999967619919</v>
      </c>
      <c r="AN219" s="28">
        <v>0.67903300108215503</v>
      </c>
    </row>
    <row r="220" spans="3:40" x14ac:dyDescent="0.3">
      <c r="C220" s="28">
        <v>0.35499998861077903</v>
      </c>
      <c r="D220" s="28">
        <v>0.42412643914542703</v>
      </c>
      <c r="O220" s="28">
        <v>0.35499999021348699</v>
      </c>
      <c r="P220" s="28">
        <v>0.49389871436329802</v>
      </c>
      <c r="AM220" s="28">
        <v>0.444999962851227</v>
      </c>
      <c r="AN220" s="28">
        <v>0.690847553724525</v>
      </c>
    </row>
    <row r="221" spans="3:40" x14ac:dyDescent="0.3">
      <c r="C221" s="28">
        <v>0.359999983845748</v>
      </c>
      <c r="D221" s="28">
        <v>0.43117151565176498</v>
      </c>
      <c r="O221" s="28">
        <v>0.35999998542102501</v>
      </c>
      <c r="P221" s="28">
        <v>0.502362162142452</v>
      </c>
      <c r="AM221" s="28">
        <v>0.44999998788268197</v>
      </c>
      <c r="AN221" s="28">
        <v>0.70271467962598799</v>
      </c>
    </row>
    <row r="222" spans="3:40" x14ac:dyDescent="0.3">
      <c r="C222" s="28">
        <v>0.36499997903143</v>
      </c>
      <c r="D222" s="28">
        <v>0.43822519887485001</v>
      </c>
      <c r="O222" s="28">
        <v>0.36499998061238298</v>
      </c>
      <c r="P222" s="28">
        <v>0.51083496548945495</v>
      </c>
      <c r="AM222" s="28">
        <v>0.454999983068828</v>
      </c>
      <c r="AN222" s="28">
        <v>0.71463162121993196</v>
      </c>
    </row>
    <row r="223" spans="3:40" x14ac:dyDescent="0.3">
      <c r="C223" s="28">
        <v>0.36999997423578301</v>
      </c>
      <c r="D223" s="28">
        <v>0.44528707989670402</v>
      </c>
      <c r="O223" s="28">
        <v>0.36999997369161503</v>
      </c>
      <c r="P223" s="28">
        <v>0.51931666292935696</v>
      </c>
      <c r="AM223" s="28">
        <v>0.45999997800632803</v>
      </c>
      <c r="AN223" s="28">
        <v>0.72659602349478003</v>
      </c>
    </row>
    <row r="224" spans="3:40" x14ac:dyDescent="0.3">
      <c r="C224" s="28">
        <v>0.37499996945208097</v>
      </c>
      <c r="D224" s="28">
        <v>0.45235677477420999</v>
      </c>
      <c r="O224" s="28">
        <v>0.37499997101284199</v>
      </c>
      <c r="P224" s="28">
        <v>0.527806836297388</v>
      </c>
      <c r="AM224" s="28">
        <v>0.464999973599792</v>
      </c>
      <c r="AN224" s="28">
        <v>0.73860550796164903</v>
      </c>
    </row>
    <row r="225" spans="3:40" x14ac:dyDescent="0.3">
      <c r="C225" s="28">
        <v>0.37999996466240799</v>
      </c>
      <c r="D225" s="28">
        <v>0.45943392276792699</v>
      </c>
      <c r="O225" s="28">
        <v>0.37999996619787202</v>
      </c>
      <c r="P225" s="28">
        <v>0.53630507256682702</v>
      </c>
      <c r="AM225" s="28">
        <v>0.46999996883553002</v>
      </c>
      <c r="AN225" s="28">
        <v>0.75065796113004501</v>
      </c>
    </row>
    <row r="226" spans="3:40" x14ac:dyDescent="0.3">
      <c r="C226" s="28">
        <v>0.384999989646511</v>
      </c>
      <c r="D226" s="28">
        <v>0.46651822689712602</v>
      </c>
      <c r="O226" s="28">
        <v>0.38499998922171402</v>
      </c>
      <c r="P226" s="28">
        <v>0.54481104526587099</v>
      </c>
      <c r="AM226" s="28">
        <v>0.474999963981383</v>
      </c>
      <c r="AN226" s="28">
        <v>0.76276623261304499</v>
      </c>
    </row>
    <row r="227" spans="3:40" x14ac:dyDescent="0.3">
      <c r="C227" s="28">
        <v>0.38999998485209098</v>
      </c>
      <c r="D227" s="28">
        <v>0.47360928355231502</v>
      </c>
      <c r="O227" s="28">
        <v>0.38999998439863698</v>
      </c>
      <c r="P227" s="28">
        <v>0.55332430506360997</v>
      </c>
      <c r="AM227" s="28">
        <v>0.47999995946434398</v>
      </c>
      <c r="AN227" s="28">
        <v>0.77494289538514904</v>
      </c>
    </row>
    <row r="228" spans="3:40" x14ac:dyDescent="0.3">
      <c r="C228" s="28">
        <v>0.39499998009570603</v>
      </c>
      <c r="D228" s="28">
        <v>0.48070683426646499</v>
      </c>
      <c r="O228" s="28">
        <v>0.39499998161139699</v>
      </c>
      <c r="P228" s="28">
        <v>0.56184456938018301</v>
      </c>
      <c r="AM228" s="28">
        <v>0.48499998443715397</v>
      </c>
      <c r="AN228" s="28">
        <v>0.78718484770156305</v>
      </c>
    </row>
    <row r="229" spans="3:40" x14ac:dyDescent="0.3">
      <c r="C229" s="28">
        <v>0.39999997727532899</v>
      </c>
      <c r="D229" s="28">
        <v>0.48781059827791601</v>
      </c>
      <c r="O229" s="28">
        <v>0.39999997480827398</v>
      </c>
      <c r="P229" s="28">
        <v>0.57037151415232101</v>
      </c>
      <c r="AM229" s="28">
        <v>0.489999979263055</v>
      </c>
      <c r="AN229" s="28">
        <v>0.79948894747238697</v>
      </c>
    </row>
    <row r="230" spans="3:40" x14ac:dyDescent="0.3">
      <c r="C230" s="28">
        <v>0.40499997032927798</v>
      </c>
      <c r="D230" s="28">
        <v>0.49492030387612601</v>
      </c>
      <c r="O230" s="28">
        <v>0.40499996999063098</v>
      </c>
      <c r="P230" s="28">
        <v>0.57890485411000203</v>
      </c>
      <c r="AM230" s="28">
        <v>0.49499997444274701</v>
      </c>
      <c r="AN230" s="28">
        <v>0.81187261145779399</v>
      </c>
    </row>
    <row r="231" spans="3:40" x14ac:dyDescent="0.3">
      <c r="C231" s="28">
        <v>0.40999996566163699</v>
      </c>
      <c r="D231" s="28">
        <v>0.50203569467388798</v>
      </c>
      <c r="O231" s="28">
        <v>0.40999996520729698</v>
      </c>
      <c r="P231" s="28">
        <v>0.58744430738126097</v>
      </c>
      <c r="AM231" s="28">
        <v>0.49999996975400801</v>
      </c>
      <c r="AN231" s="28">
        <v>0.82475261095937002</v>
      </c>
    </row>
    <row r="232" spans="3:40" x14ac:dyDescent="0.3">
      <c r="C232" s="28">
        <v>0.41499996093693398</v>
      </c>
      <c r="D232" s="28">
        <v>0.50915654176969505</v>
      </c>
      <c r="O232" s="28">
        <v>0.41499996039570097</v>
      </c>
      <c r="P232" s="28">
        <v>0.59598961108363002</v>
      </c>
      <c r="AM232" s="28">
        <v>0.50499999470298795</v>
      </c>
      <c r="AN232" s="28">
        <v>0.83827225780179404</v>
      </c>
    </row>
    <row r="233" spans="3:40" x14ac:dyDescent="0.3">
      <c r="C233" s="28">
        <v>0.41999998594807902</v>
      </c>
      <c r="D233" s="28">
        <v>0.51628265771541204</v>
      </c>
      <c r="O233" s="28">
        <v>0.41999998740093702</v>
      </c>
      <c r="P233" s="28">
        <v>0.604540571602179</v>
      </c>
      <c r="AM233" s="28">
        <v>0.50999998946301195</v>
      </c>
      <c r="AN233" s="28">
        <v>0.85240095767749002</v>
      </c>
    </row>
    <row r="234" spans="3:40" x14ac:dyDescent="0.3">
      <c r="C234" s="28">
        <v>0.424999981159983</v>
      </c>
      <c r="D234" s="28">
        <v>0.52341374419116204</v>
      </c>
      <c r="O234" s="28">
        <v>0.42499998258774402</v>
      </c>
      <c r="P234" s="28">
        <v>0.61309684569712797</v>
      </c>
      <c r="AM234" s="28">
        <v>0.514999985311689</v>
      </c>
      <c r="AN234" s="28">
        <v>0.86714714457564002</v>
      </c>
    </row>
    <row r="235" spans="3:40" x14ac:dyDescent="0.3">
      <c r="C235" s="28">
        <v>0.42999997637030801</v>
      </c>
      <c r="D235" s="28">
        <v>0.530549641512022</v>
      </c>
      <c r="O235" s="28">
        <v>0.429999977613789</v>
      </c>
      <c r="P235" s="28">
        <v>0.62165826584250705</v>
      </c>
      <c r="AM235" s="28">
        <v>0.51999998263886504</v>
      </c>
      <c r="AN235" s="28">
        <v>0.88296696569503696</v>
      </c>
    </row>
    <row r="236" spans="3:40" x14ac:dyDescent="0.3">
      <c r="C236" s="28">
        <v>0.43499997353703002</v>
      </c>
      <c r="D236" s="28">
        <v>0.53769016093515898</v>
      </c>
      <c r="O236" s="28">
        <v>0.434999971019433</v>
      </c>
      <c r="P236" s="28">
        <v>0.630224619802352</v>
      </c>
      <c r="AM236" s="28">
        <v>0.52499997814039201</v>
      </c>
      <c r="AN236" s="28">
        <v>0.90064191144990102</v>
      </c>
    </row>
    <row r="237" spans="3:40" x14ac:dyDescent="0.3">
      <c r="C237" s="28">
        <v>0.43999996678075298</v>
      </c>
      <c r="D237" s="28">
        <v>0.54483511244197602</v>
      </c>
      <c r="O237" s="28">
        <v>0.43999996816005998</v>
      </c>
      <c r="P237" s="28">
        <v>0.63879571815342395</v>
      </c>
      <c r="AM237" s="28">
        <v>0.52999997338977001</v>
      </c>
      <c r="AN237" s="28">
        <v>0.92226771753308001</v>
      </c>
    </row>
    <row r="238" spans="3:40" x14ac:dyDescent="0.3">
      <c r="C238" s="28">
        <v>0.444999962001285</v>
      </c>
      <c r="D238" s="28">
        <v>0.55198433213476095</v>
      </c>
      <c r="O238" s="28">
        <v>0.444999963378923</v>
      </c>
      <c r="P238" s="28">
        <v>0.64737136301063902</v>
      </c>
      <c r="AM238" s="28"/>
      <c r="AN238" s="28"/>
    </row>
    <row r="239" spans="3:40" x14ac:dyDescent="0.3">
      <c r="C239" s="28">
        <v>0.44999998675506298</v>
      </c>
      <c r="D239" s="28">
        <v>0.55913770149812703</v>
      </c>
      <c r="O239" s="28">
        <v>0.449999988189561</v>
      </c>
      <c r="P239" s="28">
        <v>0.655951430012921</v>
      </c>
      <c r="AM239" s="28"/>
      <c r="AN239" s="28"/>
    </row>
    <row r="240" spans="3:40" x14ac:dyDescent="0.3">
      <c r="C240" s="28">
        <v>0.45499998210674297</v>
      </c>
      <c r="D240" s="28">
        <v>0.56629496976392002</v>
      </c>
      <c r="O240" s="28">
        <v>0.45499998360939198</v>
      </c>
      <c r="P240" s="28">
        <v>0.66453564862583603</v>
      </c>
      <c r="AM240" s="28"/>
      <c r="AN240" s="28"/>
    </row>
    <row r="241" spans="3:40" x14ac:dyDescent="0.3">
      <c r="C241" s="28">
        <v>0.45999997743348098</v>
      </c>
      <c r="D241" s="28">
        <v>0.57345603640090503</v>
      </c>
      <c r="O241" s="28">
        <v>0.459999976804287</v>
      </c>
      <c r="P241" s="28">
        <v>0.67312390468582395</v>
      </c>
      <c r="AM241" s="28"/>
      <c r="AN241" s="28"/>
    </row>
    <row r="242" spans="3:40" x14ac:dyDescent="0.3">
      <c r="C242" s="28">
        <v>0.464999972644911</v>
      </c>
      <c r="D242" s="28">
        <v>0.58062075460116203</v>
      </c>
      <c r="O242" s="28">
        <v>0.46499997399902898</v>
      </c>
      <c r="P242" s="28">
        <v>0.68171605615126796</v>
      </c>
      <c r="AM242" s="28"/>
      <c r="AN242" s="28"/>
    </row>
    <row r="243" spans="3:40" x14ac:dyDescent="0.3">
      <c r="C243" s="28">
        <v>0.46999996772453301</v>
      </c>
      <c r="D243" s="28">
        <v>0.58778900945704904</v>
      </c>
      <c r="O243" s="28">
        <v>0.46999996718243398</v>
      </c>
      <c r="P243" s="28">
        <v>0.69031194405663299</v>
      </c>
      <c r="AM243" s="28"/>
      <c r="AN243" s="28"/>
    </row>
    <row r="244" spans="3:40" x14ac:dyDescent="0.3">
      <c r="C244" s="28">
        <v>0.474999963064069</v>
      </c>
      <c r="D244" s="28">
        <v>0.59496065524046005</v>
      </c>
      <c r="O244" s="28">
        <v>0.47499996414386297</v>
      </c>
      <c r="P244" s="28">
        <v>0.69891144367543101</v>
      </c>
      <c r="AM244" s="28"/>
      <c r="AN244" s="28"/>
    </row>
    <row r="245" spans="3:40" x14ac:dyDescent="0.3">
      <c r="C245" s="28">
        <v>0.47999996018357499</v>
      </c>
      <c r="D245" s="28">
        <v>0.60213557903882298</v>
      </c>
      <c r="O245" s="28">
        <v>0.47999995962192199</v>
      </c>
      <c r="P245" s="28">
        <v>0.70751441450201902</v>
      </c>
      <c r="AM245" s="28"/>
      <c r="AN245" s="28"/>
    </row>
    <row r="246" spans="3:40" x14ac:dyDescent="0.3">
      <c r="C246" s="28">
        <v>0.48499998329003502</v>
      </c>
      <c r="D246" s="28">
        <v>0.60931369994085605</v>
      </c>
      <c r="O246" s="28">
        <v>0.484999984491361</v>
      </c>
      <c r="P246" s="28">
        <v>0.71612078449322603</v>
      </c>
      <c r="AM246" s="28"/>
      <c r="AN246" s="28"/>
    </row>
    <row r="247" spans="3:40" x14ac:dyDescent="0.3">
      <c r="C247" s="28">
        <v>0.48999997848890298</v>
      </c>
      <c r="D247" s="28">
        <v>0.61649483018394302</v>
      </c>
      <c r="O247" s="28">
        <v>0.48999997832369602</v>
      </c>
      <c r="P247" s="28">
        <v>0.72473033033879397</v>
      </c>
    </row>
    <row r="248" spans="3:40" x14ac:dyDescent="0.3">
      <c r="C248" s="28">
        <v>0.49499997365176601</v>
      </c>
      <c r="D248" s="28">
        <v>0.62367890443283702</v>
      </c>
      <c r="O248" s="28">
        <v>0.49499997351161801</v>
      </c>
      <c r="P248" s="28">
        <v>0.73334299405091496</v>
      </c>
    </row>
    <row r="249" spans="3:40" x14ac:dyDescent="0.3">
      <c r="C249" s="28">
        <v>0.49999996892401399</v>
      </c>
      <c r="D249" s="28">
        <v>0.63086582233298305</v>
      </c>
      <c r="O249" s="28">
        <v>0.49999997019368397</v>
      </c>
      <c r="P249" s="28">
        <v>0.741958667375477</v>
      </c>
    </row>
    <row r="250" spans="3:40" x14ac:dyDescent="0.3">
      <c r="C250" s="28">
        <v>0.50499999403000695</v>
      </c>
      <c r="D250" s="28">
        <v>0.63805553053723796</v>
      </c>
      <c r="O250" s="28">
        <v>0.50499999523739303</v>
      </c>
      <c r="P250" s="28">
        <v>0.750577293083736</v>
      </c>
    </row>
    <row r="251" spans="3:40" x14ac:dyDescent="0.3">
      <c r="C251" s="28">
        <v>0.50999998914128597</v>
      </c>
      <c r="D251" s="28">
        <v>0.64524785118068395</v>
      </c>
      <c r="O251" s="28">
        <v>0.50999999037169397</v>
      </c>
      <c r="P251" s="28">
        <v>0.75919867184821999</v>
      </c>
    </row>
    <row r="252" spans="3:40" x14ac:dyDescent="0.3">
      <c r="C252" s="28">
        <v>0.51499998435370398</v>
      </c>
      <c r="D252" s="28">
        <v>0.65244273960810295</v>
      </c>
      <c r="O252" s="28">
        <v>0.51499998559537397</v>
      </c>
      <c r="P252" s="28">
        <v>0.76782276089672796</v>
      </c>
    </row>
    <row r="253" spans="3:40" x14ac:dyDescent="0.3">
      <c r="C253" s="28">
        <v>0.51999997950226495</v>
      </c>
      <c r="D253" s="28">
        <v>0.65964010356488001</v>
      </c>
      <c r="O253" s="28">
        <v>0.51999998076440601</v>
      </c>
      <c r="P253" s="28">
        <v>0.77644946967595596</v>
      </c>
    </row>
    <row r="254" spans="3:40" x14ac:dyDescent="0.3">
      <c r="C254" s="28">
        <v>0.52499997472098503</v>
      </c>
      <c r="D254" s="28">
        <v>0.66683987894135299</v>
      </c>
      <c r="O254" s="28">
        <v>0.52499997454446601</v>
      </c>
      <c r="P254" s="28">
        <v>0.78507870952009895</v>
      </c>
    </row>
    <row r="255" spans="3:40" x14ac:dyDescent="0.3">
      <c r="C255" s="28">
        <v>0.52999996993339304</v>
      </c>
      <c r="D255" s="28">
        <v>0.67404198059333198</v>
      </c>
      <c r="O255" s="28">
        <v>0.52999997114166697</v>
      </c>
      <c r="P255" s="28">
        <v>0.79371040505771795</v>
      </c>
    </row>
    <row r="256" spans="3:40" x14ac:dyDescent="0.3">
      <c r="C256" s="28">
        <v>0.53499996489609203</v>
      </c>
      <c r="D256" s="28">
        <v>0.68124633438995796</v>
      </c>
      <c r="O256" s="28">
        <v>0.53499996636258096</v>
      </c>
      <c r="P256" s="28">
        <v>0.80234446995181097</v>
      </c>
    </row>
    <row r="257" spans="3:16" x14ac:dyDescent="0.3">
      <c r="C257" s="28">
        <v>0.53999996029385799</v>
      </c>
      <c r="D257" s="28">
        <v>0.68845287060365701</v>
      </c>
      <c r="O257" s="28">
        <v>0.53999996156027896</v>
      </c>
      <c r="P257" s="28">
        <v>0.81098083078631999</v>
      </c>
    </row>
    <row r="258" spans="3:16" x14ac:dyDescent="0.3">
      <c r="C258" s="28">
        <v>0.54499995524196898</v>
      </c>
      <c r="D258" s="28">
        <v>0.69566152015409799</v>
      </c>
      <c r="O258" s="28">
        <v>0.54499995673176904</v>
      </c>
      <c r="P258" s="28">
        <v>0.81961941497754098</v>
      </c>
    </row>
    <row r="259" spans="3:16" x14ac:dyDescent="0.3">
      <c r="C259" s="28">
        <v>0.54999995087828502</v>
      </c>
      <c r="D259" s="28">
        <v>0.70287221963889601</v>
      </c>
      <c r="O259" s="28">
        <v>0.54999995180371797</v>
      </c>
      <c r="P259" s="28">
        <v>0.82826015282981702</v>
      </c>
    </row>
    <row r="260" spans="3:16" x14ac:dyDescent="0.3">
      <c r="C260" s="28">
        <v>0.55499994597810998</v>
      </c>
      <c r="D260" s="28">
        <v>0.71008490487279097</v>
      </c>
      <c r="O260" s="28">
        <v>0.55499994692459798</v>
      </c>
      <c r="P260" s="28">
        <v>0.83690297788692203</v>
      </c>
    </row>
    <row r="261" spans="3:16" x14ac:dyDescent="0.3">
      <c r="C261" s="28">
        <v>0.55999994118811003</v>
      </c>
      <c r="D261" s="28">
        <v>0.71729951686292803</v>
      </c>
      <c r="O261" s="28">
        <v>0.55999994234324502</v>
      </c>
      <c r="P261" s="28">
        <v>0.84554782657827299</v>
      </c>
    </row>
    <row r="262" spans="3:16" x14ac:dyDescent="0.3">
      <c r="C262" s="28">
        <v>0.56499999566552805</v>
      </c>
      <c r="D262" s="28">
        <v>0.72451608344755603</v>
      </c>
      <c r="O262" s="28">
        <v>0.56499999715219495</v>
      </c>
      <c r="P262" s="28">
        <v>0.85419473968331805</v>
      </c>
    </row>
    <row r="263" spans="3:16" x14ac:dyDescent="0.3">
      <c r="C263" s="28">
        <v>0.56999999125910705</v>
      </c>
      <c r="D263" s="28">
        <v>0.73173437880051195</v>
      </c>
      <c r="O263" s="28">
        <v>0.56999999241811605</v>
      </c>
      <c r="P263" s="28">
        <v>0.86284345254623895</v>
      </c>
    </row>
    <row r="264" spans="3:16" x14ac:dyDescent="0.3">
      <c r="C264" s="28">
        <v>0.57499998642342498</v>
      </c>
      <c r="D264" s="28">
        <v>0.73895443412652795</v>
      </c>
      <c r="O264" s="28">
        <v>0.574999987516013</v>
      </c>
      <c r="P264" s="28">
        <v>0.87149401118853598</v>
      </c>
    </row>
    <row r="265" spans="3:16" x14ac:dyDescent="0.3">
      <c r="C265" s="28">
        <v>0.57999998329314795</v>
      </c>
      <c r="D265" s="28">
        <v>0.74617620140185503</v>
      </c>
      <c r="O265" s="28">
        <v>0.57999998246043205</v>
      </c>
      <c r="P265" s="28">
        <v>0.880146361202651</v>
      </c>
    </row>
    <row r="266" spans="3:16" x14ac:dyDescent="0.3">
      <c r="C266" s="28">
        <v>0.58499997690201599</v>
      </c>
      <c r="D266" s="28">
        <v>0.75339962429348795</v>
      </c>
      <c r="O266" s="28">
        <v>0.58499997767505396</v>
      </c>
      <c r="P266" s="28">
        <v>0.88880045099778904</v>
      </c>
    </row>
    <row r="267" spans="3:16" x14ac:dyDescent="0.3">
      <c r="C267" s="28">
        <v>0.58999997208067501</v>
      </c>
      <c r="D267" s="28">
        <v>0.76062466247648097</v>
      </c>
      <c r="O267" s="28">
        <v>0.58999997320414499</v>
      </c>
      <c r="P267" s="28">
        <v>0.89745623033472999</v>
      </c>
    </row>
    <row r="268" spans="3:16" x14ac:dyDescent="0.3">
      <c r="C268" s="28">
        <v>0.59499996727135696</v>
      </c>
      <c r="D268" s="28">
        <v>0.76785126816774596</v>
      </c>
      <c r="O268" s="28">
        <v>0.59499996842405301</v>
      </c>
      <c r="P268" s="28">
        <v>0.90611364973067898</v>
      </c>
    </row>
    <row r="269" spans="3:16" x14ac:dyDescent="0.3">
      <c r="C269" s="28">
        <v>0.59999996418274404</v>
      </c>
      <c r="D269" s="28">
        <v>0.77507939999323505</v>
      </c>
      <c r="O269" s="28">
        <v>0.59999996364045005</v>
      </c>
      <c r="P269" s="28">
        <v>0.91477266313494299</v>
      </c>
    </row>
  </sheetData>
  <phoneticPr fontId="12" type="noConversion"/>
  <pageMargins left="0.75" right="0.75" top="1" bottom="1" header="0.5" footer="0.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BI742"/>
  <sheetViews>
    <sheetView topLeftCell="AP19" zoomScale="120" zoomScaleNormal="120" zoomScaleSheetLayoutView="80" workbookViewId="0">
      <selection activeCell="AY19" sqref="AY19"/>
    </sheetView>
  </sheetViews>
  <sheetFormatPr defaultColWidth="8.6640625" defaultRowHeight="15" customHeight="1" x14ac:dyDescent="0.3"/>
  <cols>
    <col min="1" max="1" width="8.58203125" style="2" customWidth="1"/>
    <col min="2" max="2" width="23.4140625" style="2" customWidth="1"/>
    <col min="3" max="62" width="16.58203125" style="2" customWidth="1"/>
    <col min="63" max="16384" width="8.6640625" style="2"/>
  </cols>
  <sheetData>
    <row r="2" spans="2:16" ht="15" customHeight="1" x14ac:dyDescent="0.3">
      <c r="B2" s="3" t="s">
        <v>21</v>
      </c>
      <c r="C2" s="4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8"/>
      <c r="O2" s="8"/>
      <c r="P2" s="8"/>
    </row>
    <row r="3" spans="2:16" ht="15" customHeight="1" x14ac:dyDescent="0.3">
      <c r="B3" s="3" t="s">
        <v>22</v>
      </c>
      <c r="C3" s="6">
        <v>7.5424238510301306E-2</v>
      </c>
      <c r="D3" s="6">
        <v>0.13071280345713299</v>
      </c>
      <c r="E3" s="6">
        <v>0.28135822063711102</v>
      </c>
      <c r="F3" s="6">
        <v>0.111144832780408</v>
      </c>
      <c r="G3" s="6">
        <v>0.13146879031264</v>
      </c>
      <c r="H3" s="6">
        <v>8.7865715326035501E-2</v>
      </c>
      <c r="I3" s="6">
        <v>5.3649821180731902E-2</v>
      </c>
      <c r="J3" s="6">
        <v>0.10949679387903399</v>
      </c>
      <c r="K3" s="6">
        <v>7.0353712836247903E-2</v>
      </c>
      <c r="L3" s="6">
        <v>7.8881562809657899E-2</v>
      </c>
      <c r="M3" s="6">
        <v>0.13454179575678499</v>
      </c>
      <c r="N3" s="8"/>
      <c r="O3" s="8"/>
      <c r="P3" s="8"/>
    </row>
    <row r="4" spans="2:16" ht="15" customHeight="1" x14ac:dyDescent="0.3">
      <c r="B4" s="3" t="s">
        <v>24</v>
      </c>
      <c r="C4" s="6">
        <v>0.14850315166764</v>
      </c>
      <c r="D4" s="6">
        <v>0.33282680117461</v>
      </c>
      <c r="E4" s="6">
        <v>0.63121273531903499</v>
      </c>
      <c r="F4" s="6">
        <v>0.27817272730246101</v>
      </c>
      <c r="G4" s="6">
        <v>0.23299227741103601</v>
      </c>
      <c r="H4" s="6">
        <v>0.22306584588315101</v>
      </c>
      <c r="I4" s="6">
        <v>0.207622514076889</v>
      </c>
      <c r="J4" s="6">
        <v>0.30496907461203698</v>
      </c>
      <c r="K4" s="6">
        <v>0.16260040126686101</v>
      </c>
      <c r="L4" s="6">
        <v>0.15074170192699901</v>
      </c>
      <c r="M4" s="6">
        <v>0.18666054953168201</v>
      </c>
      <c r="N4" s="8"/>
      <c r="O4" s="8"/>
      <c r="P4" s="8"/>
    </row>
    <row r="5" spans="2:16" ht="15" customHeight="1" x14ac:dyDescent="0.3">
      <c r="B5" s="3" t="s">
        <v>26</v>
      </c>
      <c r="C5" s="7">
        <v>1</v>
      </c>
      <c r="D5" s="7">
        <v>1.24920807084802</v>
      </c>
      <c r="E5" s="7">
        <v>1.6549725410251099</v>
      </c>
      <c r="F5" s="7">
        <v>1.02202943417591</v>
      </c>
      <c r="G5" s="7">
        <v>1.00215148724912</v>
      </c>
      <c r="H5" s="7">
        <v>0.92061486362846801</v>
      </c>
      <c r="I5" s="7">
        <v>0.79439414417159404</v>
      </c>
      <c r="J5" s="7">
        <v>1.0722161076341601</v>
      </c>
      <c r="K5" s="7">
        <v>0.53779561621928695</v>
      </c>
      <c r="L5" s="7">
        <v>0.53004293656714996</v>
      </c>
      <c r="M5" s="7">
        <v>0.67540227651347995</v>
      </c>
      <c r="N5" s="8"/>
      <c r="O5" s="8"/>
      <c r="P5" s="8"/>
    </row>
    <row r="6" spans="2:16" ht="15" customHeight="1" x14ac:dyDescent="0.3">
      <c r="B6" s="3" t="s">
        <v>27</v>
      </c>
      <c r="C6" s="6">
        <v>0</v>
      </c>
      <c r="D6" s="6">
        <v>3.64922359724996E-2</v>
      </c>
      <c r="E6" s="6">
        <v>0.15653317697483399</v>
      </c>
      <c r="F6" s="6">
        <v>3.4059040972575498E-2</v>
      </c>
      <c r="G6" s="6">
        <v>5.5882277514909297E-2</v>
      </c>
      <c r="H6" s="6">
        <v>1.8429040275593101E-2</v>
      </c>
      <c r="I6" s="6">
        <v>-6.2667522204530096E-3</v>
      </c>
      <c r="J6" s="6">
        <v>2.86257104422479E-2</v>
      </c>
      <c r="K6" s="6">
        <v>2.9790888008730001E-2</v>
      </c>
      <c r="L6" s="6">
        <v>3.8903477941316801E-2</v>
      </c>
      <c r="M6" s="6">
        <v>8.36000933626323E-2</v>
      </c>
      <c r="N6" s="8"/>
      <c r="O6" s="8"/>
      <c r="P6" s="8"/>
    </row>
    <row r="7" spans="2:16" ht="15" customHeight="1" x14ac:dyDescent="0.3">
      <c r="B7" s="3" t="s">
        <v>29</v>
      </c>
      <c r="C7" s="6">
        <v>0</v>
      </c>
      <c r="D7" s="6">
        <v>0.27633172807419798</v>
      </c>
      <c r="E7" s="6">
        <v>0.58140114694932798</v>
      </c>
      <c r="F7" s="6">
        <v>0.23311915283005</v>
      </c>
      <c r="G7" s="6">
        <v>0.179268566399197</v>
      </c>
      <c r="H7" s="6">
        <v>0.17626002590883499</v>
      </c>
      <c r="I7" s="6">
        <v>0.17085133716703099</v>
      </c>
      <c r="J7" s="6">
        <v>0.26010142035033601</v>
      </c>
      <c r="K7" s="6">
        <v>0.141635366542848</v>
      </c>
      <c r="L7" s="6">
        <v>0.128558613071587</v>
      </c>
      <c r="M7" s="6">
        <v>0.157423625259663</v>
      </c>
      <c r="N7" s="8"/>
      <c r="O7" s="8"/>
      <c r="P7" s="8"/>
    </row>
    <row r="8" spans="2:16" ht="15" customHeight="1" x14ac:dyDescent="0.3">
      <c r="B8" s="3" t="s">
        <v>72</v>
      </c>
      <c r="C8" s="6">
        <f>C3/C4</f>
        <v>0.50789655076887397</v>
      </c>
      <c r="D8" s="6">
        <f t="shared" ref="D8:M8" si="0">D3/D4</f>
        <v>0.39273520941168899</v>
      </c>
      <c r="E8" s="6">
        <f t="shared" si="0"/>
        <v>0.44574230666449299</v>
      </c>
      <c r="F8" s="6">
        <f t="shared" si="0"/>
        <v>0.39955330581189102</v>
      </c>
      <c r="G8" s="6">
        <f t="shared" si="0"/>
        <v>0.56426243725111902</v>
      </c>
      <c r="H8" s="6">
        <f t="shared" si="0"/>
        <v>0.393900352508749</v>
      </c>
      <c r="I8" s="6">
        <f t="shared" si="0"/>
        <v>0.25840078769522901</v>
      </c>
      <c r="J8" s="6">
        <f t="shared" si="0"/>
        <v>0.35904228656079001</v>
      </c>
      <c r="K8" s="6">
        <f t="shared" si="0"/>
        <v>0.43267859296843197</v>
      </c>
      <c r="L8" s="6">
        <f t="shared" si="0"/>
        <v>0.523289586101785</v>
      </c>
      <c r="M8" s="6">
        <f t="shared" si="0"/>
        <v>0.720783240456223</v>
      </c>
      <c r="N8" s="8"/>
      <c r="O8" s="8"/>
      <c r="P8" s="8"/>
    </row>
    <row r="9" spans="2:16" ht="15" customHeight="1" x14ac:dyDescent="0.3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</row>
    <row r="10" spans="2:16" ht="15" customHeight="1" x14ac:dyDescent="0.3"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P10" s="8"/>
    </row>
    <row r="11" spans="2:16" ht="15" customHeight="1" x14ac:dyDescent="0.3">
      <c r="B11" s="9" t="s">
        <v>31</v>
      </c>
      <c r="C11" s="4" t="s">
        <v>2</v>
      </c>
      <c r="D11" s="5" t="s">
        <v>3</v>
      </c>
      <c r="E11" s="5" t="s">
        <v>4</v>
      </c>
      <c r="F11" s="5" t="s">
        <v>5</v>
      </c>
      <c r="G11" s="5" t="s">
        <v>6</v>
      </c>
      <c r="H11" s="5" t="s">
        <v>7</v>
      </c>
      <c r="I11" s="5" t="s">
        <v>8</v>
      </c>
      <c r="J11" s="5" t="s">
        <v>9</v>
      </c>
      <c r="K11" s="5" t="s">
        <v>10</v>
      </c>
      <c r="L11" s="5" t="s">
        <v>11</v>
      </c>
      <c r="M11" s="5" t="s">
        <v>12</v>
      </c>
      <c r="N11" s="8"/>
      <c r="P11" s="8"/>
    </row>
    <row r="12" spans="2:16" ht="15" customHeight="1" x14ac:dyDescent="0.3">
      <c r="B12" s="10" t="s">
        <v>2</v>
      </c>
      <c r="C12" s="6">
        <v>1</v>
      </c>
      <c r="D12" s="6">
        <v>0.55738100103380095</v>
      </c>
      <c r="E12" s="6">
        <v>0.38935944177585802</v>
      </c>
      <c r="F12" s="6">
        <v>0.54561276924604296</v>
      </c>
      <c r="G12" s="6">
        <v>0.63874500888439301</v>
      </c>
      <c r="H12" s="6">
        <v>0.61288723147925706</v>
      </c>
      <c r="I12" s="6">
        <v>0.56819480584900195</v>
      </c>
      <c r="J12" s="6">
        <v>0.52211022201199397</v>
      </c>
      <c r="K12" s="6">
        <v>0.49116941495446098</v>
      </c>
      <c r="L12" s="6">
        <v>0.52217167242487095</v>
      </c>
      <c r="M12" s="6">
        <v>0.53733564460939798</v>
      </c>
      <c r="N12" s="8"/>
      <c r="P12" s="8"/>
    </row>
    <row r="13" spans="2:16" ht="15" customHeight="1" x14ac:dyDescent="0.3">
      <c r="B13" s="5" t="s">
        <v>3</v>
      </c>
      <c r="C13" s="6">
        <v>0.55738100103380095</v>
      </c>
      <c r="D13" s="6">
        <v>1</v>
      </c>
      <c r="E13" s="6">
        <v>0.27824920310066897</v>
      </c>
      <c r="F13" s="6">
        <v>0.28457377501933501</v>
      </c>
      <c r="G13" s="6">
        <v>0.37518725022487598</v>
      </c>
      <c r="H13" s="6">
        <v>0.23331220929049601</v>
      </c>
      <c r="I13" s="6">
        <v>0.234802435893461</v>
      </c>
      <c r="J13" s="6">
        <v>0.272115174712108</v>
      </c>
      <c r="K13" s="6">
        <v>0.19657823603744201</v>
      </c>
      <c r="L13" s="6">
        <v>0.26308123394204302</v>
      </c>
      <c r="M13" s="6">
        <v>0.26165117434688601</v>
      </c>
      <c r="N13" s="8"/>
      <c r="P13" s="8"/>
    </row>
    <row r="14" spans="2:16" ht="15" customHeight="1" x14ac:dyDescent="0.3">
      <c r="B14" s="5" t="s">
        <v>4</v>
      </c>
      <c r="C14" s="6">
        <v>0.38935944177585802</v>
      </c>
      <c r="D14" s="6">
        <v>0.27824920310066897</v>
      </c>
      <c r="E14" s="6">
        <v>1</v>
      </c>
      <c r="F14" s="6">
        <v>0.242082089114002</v>
      </c>
      <c r="G14" s="6">
        <v>0.25620174311229899</v>
      </c>
      <c r="H14" s="6">
        <v>0.12168704748216699</v>
      </c>
      <c r="I14" s="6">
        <v>6.8288462468797995E-2</v>
      </c>
      <c r="J14" s="6">
        <v>0.12670745757510701</v>
      </c>
      <c r="K14" s="6">
        <v>8.4503291286280799E-2</v>
      </c>
      <c r="L14" s="6">
        <v>0.101646577475533</v>
      </c>
      <c r="M14" s="6">
        <v>0.290562377697062</v>
      </c>
      <c r="N14" s="8"/>
      <c r="O14" s="8" t="s">
        <v>73</v>
      </c>
      <c r="P14" s="8"/>
    </row>
    <row r="15" spans="2:16" ht="15" customHeight="1" x14ac:dyDescent="0.3">
      <c r="B15" s="5" t="s">
        <v>5</v>
      </c>
      <c r="C15" s="6">
        <v>0.54561276924604296</v>
      </c>
      <c r="D15" s="6">
        <v>0.28457377501933501</v>
      </c>
      <c r="E15" s="6">
        <v>0.242082089114002</v>
      </c>
      <c r="F15" s="6">
        <v>1</v>
      </c>
      <c r="G15" s="6">
        <v>0.47478585415046198</v>
      </c>
      <c r="H15" s="6">
        <v>0.26383498058867999</v>
      </c>
      <c r="I15" s="6">
        <v>0.30102720348391399</v>
      </c>
      <c r="J15" s="6">
        <v>0.23321672953985201</v>
      </c>
      <c r="K15" s="6">
        <v>6.7714896244917194E-2</v>
      </c>
      <c r="L15" s="6">
        <v>0.20538307209043</v>
      </c>
      <c r="M15" s="6">
        <v>0.137001288986003</v>
      </c>
      <c r="N15" s="8"/>
      <c r="O15" s="8" t="s">
        <v>152</v>
      </c>
      <c r="P15" s="8"/>
    </row>
    <row r="16" spans="2:16" ht="15" customHeight="1" x14ac:dyDescent="0.3">
      <c r="B16" s="5" t="s">
        <v>6</v>
      </c>
      <c r="C16" s="6">
        <v>0.63874500888439301</v>
      </c>
      <c r="D16" s="6">
        <v>0.37518725022487598</v>
      </c>
      <c r="E16" s="6">
        <v>0.25620174311229899</v>
      </c>
      <c r="F16" s="6">
        <v>0.47478585415046198</v>
      </c>
      <c r="G16" s="6">
        <v>1</v>
      </c>
      <c r="H16" s="6">
        <v>0.33870930594849502</v>
      </c>
      <c r="I16" s="6">
        <v>0.30421417875921802</v>
      </c>
      <c r="J16" s="6">
        <v>0.24982421294308199</v>
      </c>
      <c r="K16" s="6">
        <v>0.27904145125638702</v>
      </c>
      <c r="L16" s="6">
        <v>0.33417222348683201</v>
      </c>
      <c r="M16" s="6">
        <v>0.35670137208078601</v>
      </c>
      <c r="N16" s="8"/>
      <c r="O16" s="8" t="s">
        <v>154</v>
      </c>
      <c r="P16" s="8"/>
    </row>
    <row r="17" spans="2:18" ht="15" customHeight="1" x14ac:dyDescent="0.3">
      <c r="B17" s="5" t="s">
        <v>7</v>
      </c>
      <c r="C17" s="6">
        <v>0.61288723147925706</v>
      </c>
      <c r="D17" s="6">
        <v>0.23331220929049601</v>
      </c>
      <c r="E17" s="6">
        <v>0.12168704748216699</v>
      </c>
      <c r="F17" s="6">
        <v>0.26383498058867999</v>
      </c>
      <c r="G17" s="6">
        <v>0.33870930594849502</v>
      </c>
      <c r="H17" s="6">
        <v>1</v>
      </c>
      <c r="I17" s="6">
        <v>0.82897838664912404</v>
      </c>
      <c r="J17" s="6">
        <v>0.73408447025680001</v>
      </c>
      <c r="K17" s="6">
        <v>0.40172627151856599</v>
      </c>
      <c r="L17" s="6">
        <v>0.27173604749839902</v>
      </c>
      <c r="M17" s="6">
        <v>0.39360015871962301</v>
      </c>
      <c r="N17" s="8"/>
      <c r="O17" s="8" t="s">
        <v>157</v>
      </c>
      <c r="P17" s="8"/>
    </row>
    <row r="18" spans="2:18" ht="15" customHeight="1" x14ac:dyDescent="0.3">
      <c r="B18" s="5" t="s">
        <v>8</v>
      </c>
      <c r="C18" s="6">
        <v>0.56819480584900195</v>
      </c>
      <c r="D18" s="6">
        <v>0.234802435893461</v>
      </c>
      <c r="E18" s="6">
        <v>6.8288462468797995E-2</v>
      </c>
      <c r="F18" s="6">
        <v>0.30102720348391399</v>
      </c>
      <c r="G18" s="6">
        <v>0.30421417875921802</v>
      </c>
      <c r="H18" s="6">
        <v>0.82897838664912404</v>
      </c>
      <c r="I18" s="6">
        <v>1</v>
      </c>
      <c r="J18" s="6">
        <v>0.69686608687825602</v>
      </c>
      <c r="K18" s="6">
        <v>0.337555236985569</v>
      </c>
      <c r="L18" s="6">
        <v>0.239531838400942</v>
      </c>
      <c r="M18" s="6">
        <v>0.34048691998397201</v>
      </c>
      <c r="N18" s="8"/>
      <c r="O18" s="8" t="s">
        <v>160</v>
      </c>
      <c r="P18" s="8"/>
    </row>
    <row r="19" spans="2:18" ht="15" customHeight="1" x14ac:dyDescent="0.3">
      <c r="B19" s="5" t="s">
        <v>9</v>
      </c>
      <c r="C19" s="6">
        <v>0.52211022201199397</v>
      </c>
      <c r="D19" s="6">
        <v>0.272115174712108</v>
      </c>
      <c r="E19" s="6">
        <v>0.12670745757510701</v>
      </c>
      <c r="F19" s="6">
        <v>0.23321672953985201</v>
      </c>
      <c r="G19" s="6">
        <v>0.24982421294308199</v>
      </c>
      <c r="H19" s="6">
        <v>0.73408447025680001</v>
      </c>
      <c r="I19" s="6">
        <v>0.69686608687825602</v>
      </c>
      <c r="J19" s="6">
        <v>1</v>
      </c>
      <c r="K19" s="6">
        <v>0.296815420207581</v>
      </c>
      <c r="L19" s="6">
        <v>0.17837138508133399</v>
      </c>
      <c r="M19" s="6">
        <v>0.267782131306603</v>
      </c>
      <c r="N19" s="8"/>
      <c r="O19" s="8" t="s">
        <v>162</v>
      </c>
      <c r="P19" s="8"/>
    </row>
    <row r="20" spans="2:18" ht="15" customHeight="1" x14ac:dyDescent="0.3">
      <c r="B20" s="5" t="s">
        <v>10</v>
      </c>
      <c r="C20" s="6">
        <v>0.49116941495446098</v>
      </c>
      <c r="D20" s="6">
        <v>0.19657823603744201</v>
      </c>
      <c r="E20" s="6">
        <v>8.4503291286280799E-2</v>
      </c>
      <c r="F20" s="6">
        <v>6.7714896244917194E-2</v>
      </c>
      <c r="G20" s="6">
        <v>0.27904145125638702</v>
      </c>
      <c r="H20" s="6">
        <v>0.40172627151856599</v>
      </c>
      <c r="I20" s="6">
        <v>0.337555236985569</v>
      </c>
      <c r="J20" s="6">
        <v>0.296815420207581</v>
      </c>
      <c r="K20" s="6">
        <v>1</v>
      </c>
      <c r="L20" s="6">
        <v>0.57906926335147402</v>
      </c>
      <c r="M20" s="6">
        <v>0.49917077811388499</v>
      </c>
      <c r="N20" s="8"/>
      <c r="P20" s="8"/>
    </row>
    <row r="21" spans="2:18" ht="15" customHeight="1" x14ac:dyDescent="0.3">
      <c r="B21" s="5" t="s">
        <v>11</v>
      </c>
      <c r="C21" s="6">
        <v>0.52217167242487095</v>
      </c>
      <c r="D21" s="6">
        <v>0.26308123394204302</v>
      </c>
      <c r="E21" s="6">
        <v>0.101646577475533</v>
      </c>
      <c r="F21" s="6">
        <v>0.20538307209043</v>
      </c>
      <c r="G21" s="6">
        <v>0.33417222348683201</v>
      </c>
      <c r="H21" s="6">
        <v>0.27173604749839902</v>
      </c>
      <c r="I21" s="6">
        <v>0.239531838400942</v>
      </c>
      <c r="J21" s="6">
        <v>0.17837138508133399</v>
      </c>
      <c r="K21" s="6">
        <v>0.57906926335147402</v>
      </c>
      <c r="L21" s="6">
        <v>1</v>
      </c>
      <c r="M21" s="6">
        <v>0.46979606806112301</v>
      </c>
      <c r="N21" s="8"/>
      <c r="O21" s="8"/>
      <c r="P21" s="8"/>
    </row>
    <row r="22" spans="2:18" ht="15" customHeight="1" x14ac:dyDescent="0.3">
      <c r="B22" s="5" t="s">
        <v>12</v>
      </c>
      <c r="C22" s="6">
        <v>0.53733564460939798</v>
      </c>
      <c r="D22" s="6">
        <v>0.26165117434688601</v>
      </c>
      <c r="E22" s="6">
        <v>0.290562377697062</v>
      </c>
      <c r="F22" s="6">
        <v>0.137001288986003</v>
      </c>
      <c r="G22" s="6">
        <v>0.35670137208078601</v>
      </c>
      <c r="H22" s="6">
        <v>0.39360015871962301</v>
      </c>
      <c r="I22" s="6">
        <v>0.34048691998397201</v>
      </c>
      <c r="J22" s="6">
        <v>0.267782131306603</v>
      </c>
      <c r="K22" s="6">
        <v>0.49917077811388499</v>
      </c>
      <c r="L22" s="6">
        <v>0.46979606806112301</v>
      </c>
      <c r="M22" s="6">
        <v>1</v>
      </c>
      <c r="N22" s="8"/>
      <c r="O22" s="8"/>
      <c r="P22" s="8"/>
    </row>
    <row r="23" spans="2:18" ht="15" customHeight="1" x14ac:dyDescent="0.3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</row>
    <row r="24" spans="2:18" ht="15" customHeight="1" x14ac:dyDescent="0.3"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</row>
    <row r="25" spans="2:18" ht="15" customHeight="1" x14ac:dyDescent="0.3"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</row>
    <row r="26" spans="2:18" ht="15" customHeight="1" x14ac:dyDescent="0.3"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</row>
    <row r="27" spans="2:18" ht="15" customHeight="1" x14ac:dyDescent="0.3"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2:18" ht="15" customHeight="1" x14ac:dyDescent="0.3">
      <c r="B28" s="11" t="s">
        <v>80</v>
      </c>
      <c r="C28" s="8" t="s">
        <v>153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</row>
    <row r="29" spans="2:18" ht="15" customHeight="1" x14ac:dyDescent="0.3">
      <c r="B29" s="12" t="s">
        <v>136</v>
      </c>
      <c r="C29" s="10" t="s">
        <v>2</v>
      </c>
      <c r="D29" s="5" t="s">
        <v>3</v>
      </c>
      <c r="E29" s="5" t="s">
        <v>4</v>
      </c>
      <c r="F29" s="5" t="s">
        <v>5</v>
      </c>
      <c r="G29" s="5" t="s">
        <v>6</v>
      </c>
      <c r="H29" s="5" t="s">
        <v>7</v>
      </c>
      <c r="I29" s="5" t="s">
        <v>8</v>
      </c>
      <c r="J29" s="5" t="s">
        <v>9</v>
      </c>
      <c r="K29" s="5" t="s">
        <v>10</v>
      </c>
      <c r="L29" s="5" t="s">
        <v>11</v>
      </c>
      <c r="M29" s="5" t="s">
        <v>12</v>
      </c>
      <c r="N29" s="19" t="s">
        <v>35</v>
      </c>
      <c r="O29" s="19" t="s">
        <v>36</v>
      </c>
      <c r="P29" s="19" t="s">
        <v>37</v>
      </c>
      <c r="Q29" s="23"/>
    </row>
    <row r="30" spans="2:18" ht="15" customHeight="1" x14ac:dyDescent="0.3">
      <c r="B30" s="12" t="s">
        <v>51</v>
      </c>
      <c r="C30" s="6">
        <v>0.12911662037514299</v>
      </c>
      <c r="D30" s="6">
        <v>-4.2150018404803098E-2</v>
      </c>
      <c r="E30" s="6">
        <v>-2.5024678227193401E-2</v>
      </c>
      <c r="F30" s="6">
        <v>-5.2353359600015399E-3</v>
      </c>
      <c r="G30" s="6">
        <v>-8.6462505518635196E-4</v>
      </c>
      <c r="H30" s="6">
        <v>3.3001122926643797E-2</v>
      </c>
      <c r="I30" s="6">
        <v>9.09695155097512E-2</v>
      </c>
      <c r="J30" s="6">
        <v>-1.37862390027454E-2</v>
      </c>
      <c r="K30" s="6">
        <v>0.29756908404113203</v>
      </c>
      <c r="L30" s="6">
        <v>0.36724254891769498</v>
      </c>
      <c r="M30" s="6">
        <v>0.16916200487956501</v>
      </c>
      <c r="N30" s="6">
        <v>7.5426257540211997E-2</v>
      </c>
      <c r="O30" s="6">
        <v>0.113644542570802</v>
      </c>
      <c r="P30" s="20">
        <v>0.66370329655927196</v>
      </c>
      <c r="Q30" s="8"/>
    </row>
    <row r="31" spans="2:18" ht="15" customHeight="1" x14ac:dyDescent="0.3">
      <c r="B31" s="12" t="s">
        <v>52</v>
      </c>
      <c r="C31" s="6">
        <v>-0.48443653594228397</v>
      </c>
      <c r="D31" s="6">
        <v>4.3934289785787797E-2</v>
      </c>
      <c r="E31" s="6">
        <v>6.2009487226430703E-2</v>
      </c>
      <c r="F31" s="6">
        <v>6.5318956334872599E-2</v>
      </c>
      <c r="G31" s="6">
        <v>0.21739440687113001</v>
      </c>
      <c r="H31" s="6">
        <v>4.44109309149937E-2</v>
      </c>
      <c r="I31" s="6">
        <v>-1.55634641656952E-2</v>
      </c>
      <c r="J31" s="6">
        <v>3.8140206444322297E-2</v>
      </c>
      <c r="K31" s="6">
        <v>0.20477373871621099</v>
      </c>
      <c r="L31" s="6">
        <v>0.33529884512064301</v>
      </c>
      <c r="M31" s="6">
        <v>0.48871913869358902</v>
      </c>
      <c r="N31" s="6">
        <v>0.13634393224496</v>
      </c>
      <c r="O31" s="6">
        <v>0.14546057691518999</v>
      </c>
      <c r="P31" s="20">
        <v>0.93732566676436202</v>
      </c>
    </row>
    <row r="32" spans="2:18" ht="15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21"/>
    </row>
    <row r="33" spans="2:27" ht="15" customHeight="1" x14ac:dyDescent="0.3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</row>
    <row r="34" spans="2:27" ht="15" customHeight="1" x14ac:dyDescent="0.3">
      <c r="B34" s="14" t="s">
        <v>83</v>
      </c>
      <c r="C34" s="8" t="s">
        <v>155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</row>
    <row r="35" spans="2:27" ht="15" customHeight="1" x14ac:dyDescent="0.3">
      <c r="B35" s="12" t="s">
        <v>136</v>
      </c>
      <c r="C35" s="10" t="s">
        <v>2</v>
      </c>
      <c r="D35" s="5" t="s">
        <v>3</v>
      </c>
      <c r="E35" s="5" t="s">
        <v>4</v>
      </c>
      <c r="F35" s="5" t="s">
        <v>5</v>
      </c>
      <c r="G35" s="5" t="s">
        <v>6</v>
      </c>
      <c r="H35" s="5" t="s">
        <v>7</v>
      </c>
      <c r="I35" s="5" t="s">
        <v>8</v>
      </c>
      <c r="J35" s="5" t="s">
        <v>9</v>
      </c>
      <c r="K35" s="5" t="s">
        <v>10</v>
      </c>
      <c r="L35" s="5" t="s">
        <v>11</v>
      </c>
      <c r="M35" s="5" t="s">
        <v>12</v>
      </c>
      <c r="N35" s="19" t="s">
        <v>35</v>
      </c>
      <c r="O35" s="19" t="s">
        <v>36</v>
      </c>
      <c r="P35" s="19" t="s">
        <v>37</v>
      </c>
    </row>
    <row r="36" spans="2:27" ht="15" customHeight="1" x14ac:dyDescent="0.3">
      <c r="B36" s="12" t="s">
        <v>51</v>
      </c>
      <c r="C36" s="6">
        <v>0.12911662094597301</v>
      </c>
      <c r="D36" s="6">
        <v>-4.2150018254172403E-2</v>
      </c>
      <c r="E36" s="6">
        <v>-2.5024677812519401E-2</v>
      </c>
      <c r="F36" s="6">
        <v>-5.2353363132878897E-3</v>
      </c>
      <c r="G36" s="6">
        <v>-8.6462480080343998E-4</v>
      </c>
      <c r="H36" s="6">
        <v>3.3001121240480297E-2</v>
      </c>
      <c r="I36" s="6">
        <v>9.0969516212454193E-2</v>
      </c>
      <c r="J36" s="6">
        <v>-1.37862391355186E-2</v>
      </c>
      <c r="K36" s="6">
        <v>0.29756908426562501</v>
      </c>
      <c r="L36" s="6">
        <v>0.36724254996829098</v>
      </c>
      <c r="M36" s="6">
        <v>0.169162003683478</v>
      </c>
      <c r="N36" s="6">
        <v>7.5426257526553894E-2</v>
      </c>
      <c r="O36" s="6">
        <v>0.113644542570802</v>
      </c>
      <c r="P36" s="20">
        <v>0.66370329643908799</v>
      </c>
    </row>
    <row r="37" spans="2:27" ht="15" customHeight="1" x14ac:dyDescent="0.3">
      <c r="B37" s="12" t="s">
        <v>52</v>
      </c>
      <c r="C37" s="6">
        <v>-0.93839100016615395</v>
      </c>
      <c r="D37" s="6">
        <v>8.1830192787620298E-2</v>
      </c>
      <c r="E37" s="6">
        <v>7.9291975739187101E-2</v>
      </c>
      <c r="F37" s="6">
        <v>0.10731269783524899</v>
      </c>
      <c r="G37" s="6">
        <v>0.29774221637225101</v>
      </c>
      <c r="H37" s="6">
        <v>0.101570986455869</v>
      </c>
      <c r="I37" s="6">
        <v>-3.6760411426367497E-2</v>
      </c>
      <c r="J37" s="6">
        <v>7.2451175508023102E-2</v>
      </c>
      <c r="K37" s="6">
        <v>0.25428142617544103</v>
      </c>
      <c r="L37" s="6">
        <v>0.40305163055613302</v>
      </c>
      <c r="M37" s="6">
        <v>0.57761911016275003</v>
      </c>
      <c r="N37" s="6">
        <v>0.155581823971988</v>
      </c>
      <c r="O37" s="6">
        <v>0.163217504754053</v>
      </c>
      <c r="P37" s="20">
        <v>0.95321775814689602</v>
      </c>
    </row>
    <row r="38" spans="2:27" ht="15" customHeight="1" x14ac:dyDescent="0.3"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21"/>
    </row>
    <row r="39" spans="2:27" ht="15" customHeight="1" x14ac:dyDescent="0.3">
      <c r="B39" s="15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</row>
    <row r="40" spans="2:27" ht="15" customHeight="1" x14ac:dyDescent="0.3">
      <c r="B40" s="16" t="s">
        <v>84</v>
      </c>
      <c r="C40" s="8" t="s">
        <v>158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24" t="s">
        <v>55</v>
      </c>
      <c r="R40" s="24"/>
      <c r="S40" s="24"/>
      <c r="T40" s="24"/>
    </row>
    <row r="41" spans="2:27" ht="15" customHeight="1" x14ac:dyDescent="0.3">
      <c r="B41" s="12" t="s">
        <v>136</v>
      </c>
      <c r="C41" s="10" t="s">
        <v>2</v>
      </c>
      <c r="D41" s="5" t="s">
        <v>3</v>
      </c>
      <c r="E41" s="5" t="s">
        <v>4</v>
      </c>
      <c r="F41" s="5" t="s">
        <v>5</v>
      </c>
      <c r="G41" s="5" t="s">
        <v>6</v>
      </c>
      <c r="H41" s="5" t="s">
        <v>7</v>
      </c>
      <c r="I41" s="5" t="s">
        <v>8</v>
      </c>
      <c r="J41" s="5" t="s">
        <v>9</v>
      </c>
      <c r="K41" s="5" t="s">
        <v>10</v>
      </c>
      <c r="L41" s="5" t="s">
        <v>11</v>
      </c>
      <c r="M41" s="5" t="s">
        <v>12</v>
      </c>
      <c r="N41" s="19" t="s">
        <v>35</v>
      </c>
      <c r="O41" s="19" t="s">
        <v>36</v>
      </c>
      <c r="P41" s="19" t="s">
        <v>37</v>
      </c>
      <c r="Q41" s="24" t="s">
        <v>56</v>
      </c>
      <c r="R41" s="24" t="s">
        <v>57</v>
      </c>
      <c r="S41" s="24" t="s">
        <v>58</v>
      </c>
      <c r="T41" s="24" t="s">
        <v>59</v>
      </c>
    </row>
    <row r="42" spans="2:27" ht="15" customHeight="1" x14ac:dyDescent="0.3">
      <c r="B42" s="12" t="s">
        <v>51</v>
      </c>
      <c r="C42" s="6">
        <v>0.12911662276202901</v>
      </c>
      <c r="D42" s="6">
        <v>-4.2150018651756903E-2</v>
      </c>
      <c r="E42" s="6">
        <v>-2.5024677876771401E-2</v>
      </c>
      <c r="F42" s="6">
        <v>-5.2353370243165198E-3</v>
      </c>
      <c r="G42" s="6">
        <v>-8.6462480243118197E-4</v>
      </c>
      <c r="H42" s="6">
        <v>3.3001122028545597E-2</v>
      </c>
      <c r="I42" s="6">
        <v>9.0969515132906298E-2</v>
      </c>
      <c r="J42" s="6">
        <v>-1.3786239404313101E-2</v>
      </c>
      <c r="K42" s="6">
        <v>0.29756908444566199</v>
      </c>
      <c r="L42" s="6">
        <v>0.36724254965502401</v>
      </c>
      <c r="M42" s="6">
        <v>0.16916200373542101</v>
      </c>
      <c r="N42" s="6">
        <v>7.5426257491078202E-2</v>
      </c>
      <c r="O42" s="6">
        <v>0.113644542570802</v>
      </c>
      <c r="P42" s="20">
        <v>0.66370329612692502</v>
      </c>
      <c r="Q42" s="24">
        <v>0</v>
      </c>
      <c r="R42" s="25">
        <f>Q42*N42</f>
        <v>0</v>
      </c>
      <c r="S42" s="25">
        <f>Q42*O42</f>
        <v>0</v>
      </c>
      <c r="T42" s="26">
        <v>0</v>
      </c>
    </row>
    <row r="43" spans="2:27" ht="15" customHeight="1" x14ac:dyDescent="0.3">
      <c r="B43" s="12" t="s">
        <v>52</v>
      </c>
      <c r="C43" s="6">
        <v>-0.93839099813959004</v>
      </c>
      <c r="D43" s="6">
        <v>8.18301925176073E-2</v>
      </c>
      <c r="E43" s="6">
        <v>7.9291975803621503E-2</v>
      </c>
      <c r="F43" s="6">
        <v>0.107312697327084</v>
      </c>
      <c r="G43" s="6">
        <v>0.29774221687236502</v>
      </c>
      <c r="H43" s="6">
        <v>0.101570985595446</v>
      </c>
      <c r="I43" s="6">
        <v>-3.6760411686462699E-2</v>
      </c>
      <c r="J43" s="6">
        <v>7.2451175292060799E-2</v>
      </c>
      <c r="K43" s="6">
        <v>0.25428142601533599</v>
      </c>
      <c r="L43" s="6">
        <v>0.40305163042147102</v>
      </c>
      <c r="M43" s="6">
        <v>0.57761910998106003</v>
      </c>
      <c r="N43" s="6">
        <v>0.15558182395741099</v>
      </c>
      <c r="O43" s="6">
        <v>0.16321750473876001</v>
      </c>
      <c r="P43" s="20">
        <v>0.95321775814689602</v>
      </c>
      <c r="Q43" s="24">
        <v>5</v>
      </c>
      <c r="R43" s="25">
        <f>Q43*N43</f>
        <v>0.77790911978705501</v>
      </c>
      <c r="S43" s="25">
        <f>Q43*O43</f>
        <v>0.816087523693799</v>
      </c>
      <c r="T43" s="26">
        <f>R43/S43</f>
        <v>0.95321775814689602</v>
      </c>
    </row>
    <row r="44" spans="2:27" ht="15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21"/>
    </row>
    <row r="45" spans="2:27" ht="15" customHeight="1" x14ac:dyDescent="0.3">
      <c r="B45" s="8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21"/>
    </row>
    <row r="46" spans="2:27" ht="15" customHeight="1" x14ac:dyDescent="0.3">
      <c r="B46" s="17" t="s">
        <v>85</v>
      </c>
      <c r="C46" s="8" t="s">
        <v>161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</row>
    <row r="47" spans="2:27" ht="15" customHeight="1" x14ac:dyDescent="0.3">
      <c r="B47" s="12" t="s">
        <v>136</v>
      </c>
      <c r="C47" s="10" t="s">
        <v>2</v>
      </c>
      <c r="D47" s="5" t="s">
        <v>3</v>
      </c>
      <c r="E47" s="5" t="s">
        <v>4</v>
      </c>
      <c r="F47" s="5" t="s">
        <v>5</v>
      </c>
      <c r="G47" s="5" t="s">
        <v>6</v>
      </c>
      <c r="H47" s="5" t="s">
        <v>7</v>
      </c>
      <c r="I47" s="5" t="s">
        <v>8</v>
      </c>
      <c r="J47" s="5" t="s">
        <v>9</v>
      </c>
      <c r="K47" s="5" t="s">
        <v>10</v>
      </c>
      <c r="L47" s="5" t="s">
        <v>11</v>
      </c>
      <c r="M47" s="5" t="s">
        <v>12</v>
      </c>
      <c r="N47" s="19" t="s">
        <v>35</v>
      </c>
      <c r="O47" s="19" t="s">
        <v>36</v>
      </c>
      <c r="P47" s="19" t="s">
        <v>37</v>
      </c>
      <c r="Q47" s="12"/>
      <c r="R47" s="12"/>
      <c r="S47" s="12"/>
      <c r="T47" s="8"/>
      <c r="U47" s="8"/>
      <c r="V47" s="8"/>
      <c r="W47" s="8"/>
      <c r="X47" s="8"/>
      <c r="Y47" s="8"/>
      <c r="Z47" s="8"/>
      <c r="AA47" s="8"/>
    </row>
    <row r="48" spans="2:27" ht="15" customHeight="1" x14ac:dyDescent="0.3">
      <c r="B48" s="12" t="s">
        <v>51</v>
      </c>
      <c r="C48" s="6">
        <v>1.4453136714906599E-2</v>
      </c>
      <c r="D48" s="6">
        <v>0</v>
      </c>
      <c r="E48" s="6">
        <v>0</v>
      </c>
      <c r="F48" s="6">
        <v>0</v>
      </c>
      <c r="G48" s="6">
        <v>0</v>
      </c>
      <c r="H48" s="6">
        <v>3.3952029555024202E-2</v>
      </c>
      <c r="I48" s="6">
        <v>9.3590748470195703E-2</v>
      </c>
      <c r="J48" s="6">
        <v>0</v>
      </c>
      <c r="K48" s="6">
        <v>0.30614335862398601</v>
      </c>
      <c r="L48" s="6">
        <v>0.37782442265262101</v>
      </c>
      <c r="M48" s="6">
        <v>0.174036303983267</v>
      </c>
      <c r="N48" s="6">
        <v>8.3851322844661305E-2</v>
      </c>
      <c r="O48" s="6">
        <v>0.115270214564707</v>
      </c>
      <c r="P48" s="20">
        <v>0.72743269509220199</v>
      </c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</row>
    <row r="49" spans="2:16" ht="15" customHeight="1" x14ac:dyDescent="0.3">
      <c r="B49" s="12" t="s">
        <v>52</v>
      </c>
      <c r="C49" s="6">
        <v>0</v>
      </c>
      <c r="D49" s="6">
        <v>6.4988535469337402E-3</v>
      </c>
      <c r="E49" s="6">
        <v>5.2615495341169501E-2</v>
      </c>
      <c r="F49" s="6">
        <v>1.9715744427495002E-2</v>
      </c>
      <c r="G49" s="6">
        <v>0.14346258172281201</v>
      </c>
      <c r="H49" s="6">
        <v>0</v>
      </c>
      <c r="I49" s="6">
        <v>0</v>
      </c>
      <c r="J49" s="6">
        <v>0</v>
      </c>
      <c r="K49" s="6">
        <v>0.12177398965413</v>
      </c>
      <c r="L49" s="6">
        <v>0.23708127255011799</v>
      </c>
      <c r="M49" s="6">
        <v>0.41885206275734199</v>
      </c>
      <c r="N49" s="6">
        <v>0.12032714297578299</v>
      </c>
      <c r="O49" s="6">
        <v>0.13802152282879199</v>
      </c>
      <c r="P49" s="20">
        <v>0.87179985055694798</v>
      </c>
    </row>
    <row r="50" spans="2:16" ht="15" customHeight="1" x14ac:dyDescent="0.3"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21"/>
    </row>
    <row r="51" spans="2:16" ht="15" customHeight="1" x14ac:dyDescent="0.3"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</row>
    <row r="52" spans="2:16" ht="15" customHeight="1" x14ac:dyDescent="0.3">
      <c r="B52" s="18" t="s">
        <v>89</v>
      </c>
      <c r="C52" s="8" t="s">
        <v>163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</row>
    <row r="53" spans="2:16" ht="15" customHeight="1" x14ac:dyDescent="0.3">
      <c r="B53" s="12" t="s">
        <v>136</v>
      </c>
      <c r="C53" s="10" t="s">
        <v>2</v>
      </c>
      <c r="D53" s="5" t="s">
        <v>3</v>
      </c>
      <c r="E53" s="5" t="s">
        <v>4</v>
      </c>
      <c r="F53" s="5" t="s">
        <v>5</v>
      </c>
      <c r="G53" s="5" t="s">
        <v>6</v>
      </c>
      <c r="H53" s="5" t="s">
        <v>7</v>
      </c>
      <c r="I53" s="5" t="s">
        <v>8</v>
      </c>
      <c r="J53" s="5" t="s">
        <v>9</v>
      </c>
      <c r="K53" s="5" t="s">
        <v>10</v>
      </c>
      <c r="L53" s="5" t="s">
        <v>11</v>
      </c>
      <c r="M53" s="5" t="s">
        <v>12</v>
      </c>
      <c r="N53" s="19" t="s">
        <v>35</v>
      </c>
      <c r="O53" s="19" t="s">
        <v>36</v>
      </c>
      <c r="P53" s="19" t="s">
        <v>37</v>
      </c>
    </row>
    <row r="54" spans="2:16" ht="15" customHeight="1" x14ac:dyDescent="0.3">
      <c r="B54" s="12" t="s">
        <v>51</v>
      </c>
      <c r="C54" s="6">
        <v>0</v>
      </c>
      <c r="D54" s="6">
        <v>8.0594489224137308E-3</v>
      </c>
      <c r="E54" s="6">
        <v>-6.5396178063786901E-4</v>
      </c>
      <c r="F54" s="6">
        <v>9.1777687742393393E-2</v>
      </c>
      <c r="G54" s="6">
        <v>3.7186160472814499E-2</v>
      </c>
      <c r="H54" s="6">
        <v>-5.1067758105971903E-2</v>
      </c>
      <c r="I54" s="6">
        <v>0.217541283576762</v>
      </c>
      <c r="J54" s="6">
        <v>-2.7869325604599302E-2</v>
      </c>
      <c r="K54" s="6">
        <v>0.248100935170221</v>
      </c>
      <c r="L54" s="6">
        <v>0.36092625840627801</v>
      </c>
      <c r="M54" s="6">
        <v>0.11599927120032601</v>
      </c>
      <c r="N54" s="6">
        <v>8.1623254520074406E-2</v>
      </c>
      <c r="O54" s="6">
        <v>0.124574151912763</v>
      </c>
      <c r="P54" s="20">
        <v>0.65521822357846404</v>
      </c>
    </row>
    <row r="55" spans="2:16" ht="15" customHeight="1" x14ac:dyDescent="0.3">
      <c r="B55" s="12" t="s">
        <v>52</v>
      </c>
      <c r="C55" s="6">
        <v>0</v>
      </c>
      <c r="D55" s="6">
        <v>2.4055014312801101E-2</v>
      </c>
      <c r="E55" s="6">
        <v>4.8157500521357498E-2</v>
      </c>
      <c r="F55" s="6">
        <v>0.115691263039777</v>
      </c>
      <c r="G55" s="6">
        <v>0.161655535958694</v>
      </c>
      <c r="H55" s="6">
        <v>0.130192840541974</v>
      </c>
      <c r="I55" s="6">
        <v>-0.32659967945078</v>
      </c>
      <c r="J55" s="6">
        <v>0.133019913594973</v>
      </c>
      <c r="K55" s="6">
        <v>-8.9469343886902294E-3</v>
      </c>
      <c r="L55" s="6">
        <v>0.21688360925401801</v>
      </c>
      <c r="M55" s="6">
        <v>0.50589093661587603</v>
      </c>
      <c r="N55" s="6">
        <v>0.14382982064702601</v>
      </c>
      <c r="O55" s="6">
        <v>0.16536570760205299</v>
      </c>
      <c r="P55" s="20">
        <v>0.86976812020269501</v>
      </c>
    </row>
    <row r="59" spans="2:16" ht="15" customHeight="1" thickBot="1" x14ac:dyDescent="0.35">
      <c r="P59" s="22"/>
    </row>
    <row r="60" spans="2:16" ht="15" customHeight="1" thickBot="1" x14ac:dyDescent="0.35">
      <c r="D60" s="12" t="s">
        <v>136</v>
      </c>
      <c r="E60" s="5" t="s">
        <v>35</v>
      </c>
      <c r="F60" s="19" t="s">
        <v>36</v>
      </c>
      <c r="G60" s="19" t="s">
        <v>37</v>
      </c>
    </row>
    <row r="61" spans="2:16" ht="15" customHeight="1" thickBot="1" x14ac:dyDescent="0.35">
      <c r="D61" s="12" t="s">
        <v>51</v>
      </c>
      <c r="E61" s="6">
        <v>7.5426257491078202E-2</v>
      </c>
      <c r="F61" s="6">
        <v>0.113644542570802</v>
      </c>
      <c r="G61" s="20">
        <v>0.66370329612692502</v>
      </c>
    </row>
    <row r="62" spans="2:16" ht="15" customHeight="1" thickBot="1" x14ac:dyDescent="0.35">
      <c r="D62" s="12" t="s">
        <v>52</v>
      </c>
      <c r="E62" s="6">
        <v>0.15558182395741099</v>
      </c>
      <c r="F62" s="6">
        <v>0.16321750473876001</v>
      </c>
      <c r="G62" s="20">
        <v>0.95321775814689602</v>
      </c>
    </row>
    <row r="70" spans="2:61" ht="15" customHeight="1" x14ac:dyDescent="0.3">
      <c r="AM70" s="8"/>
      <c r="AN70" s="8"/>
    </row>
    <row r="71" spans="2:61" ht="15" customHeight="1" x14ac:dyDescent="0.3">
      <c r="B71" s="8"/>
      <c r="C71" s="27" t="s">
        <v>121</v>
      </c>
      <c r="D71" s="24"/>
      <c r="E71" s="24"/>
      <c r="F71" s="24"/>
      <c r="G71" s="27" t="s">
        <v>122</v>
      </c>
      <c r="H71" s="24"/>
      <c r="I71" s="24"/>
      <c r="J71" s="25"/>
      <c r="K71" s="27" t="s">
        <v>123</v>
      </c>
      <c r="L71" s="24"/>
      <c r="M71" s="24"/>
      <c r="N71" s="24"/>
      <c r="O71" s="29" t="s">
        <v>124</v>
      </c>
      <c r="P71" s="24"/>
      <c r="Q71"/>
      <c r="R71"/>
      <c r="S71" s="29" t="s">
        <v>125</v>
      </c>
      <c r="T71" s="24"/>
      <c r="U71" s="24"/>
      <c r="V71" s="24"/>
      <c r="W71" s="29" t="s">
        <v>126</v>
      </c>
      <c r="X71" s="24"/>
      <c r="Y71"/>
      <c r="Z71"/>
      <c r="AA71" s="30" t="s">
        <v>127</v>
      </c>
      <c r="AB71"/>
      <c r="AC71"/>
      <c r="AD71"/>
      <c r="AE71" s="30" t="s">
        <v>128</v>
      </c>
      <c r="AF71" s="24"/>
      <c r="AG71"/>
      <c r="AH71"/>
      <c r="AI71" s="30" t="s">
        <v>129</v>
      </c>
      <c r="AJ71" s="24"/>
      <c r="AK71"/>
      <c r="AL71"/>
      <c r="AM71" s="31" t="s">
        <v>130</v>
      </c>
      <c r="AN71" s="24"/>
      <c r="AO71"/>
      <c r="AP71"/>
      <c r="AQ71" s="31" t="s">
        <v>131</v>
      </c>
      <c r="AR71" s="24"/>
      <c r="AS71" s="24"/>
      <c r="AT71"/>
      <c r="AU71" s="31" t="s">
        <v>132</v>
      </c>
      <c r="AV71" s="24"/>
      <c r="AW71"/>
      <c r="AX71"/>
      <c r="AY71" s="32" t="s">
        <v>133</v>
      </c>
      <c r="AZ71" s="24"/>
      <c r="BA71" s="24"/>
      <c r="BB71" s="24"/>
      <c r="BC71" s="32" t="s">
        <v>134</v>
      </c>
      <c r="BD71" s="24"/>
      <c r="BE71" s="24"/>
      <c r="BF71" s="24"/>
      <c r="BG71" s="32" t="s">
        <v>135</v>
      </c>
      <c r="BH71" s="24"/>
      <c r="BI71" s="8"/>
    </row>
    <row r="72" spans="2:61" ht="15" customHeight="1" x14ac:dyDescent="0.3">
      <c r="C72" s="13" t="s">
        <v>57</v>
      </c>
      <c r="D72" s="13" t="s">
        <v>58</v>
      </c>
      <c r="E72"/>
      <c r="F72"/>
      <c r="G72" s="13" t="s">
        <v>57</v>
      </c>
      <c r="H72" s="13" t="s">
        <v>58</v>
      </c>
      <c r="I72"/>
      <c r="J72"/>
      <c r="K72" s="13" t="s">
        <v>57</v>
      </c>
      <c r="L72" s="13" t="s">
        <v>58</v>
      </c>
      <c r="M72"/>
      <c r="N72"/>
      <c r="O72" s="13" t="s">
        <v>57</v>
      </c>
      <c r="P72" s="13" t="s">
        <v>58</v>
      </c>
      <c r="Q72"/>
      <c r="R72"/>
      <c r="S72" s="13" t="s">
        <v>57</v>
      </c>
      <c r="T72" s="13" t="s">
        <v>58</v>
      </c>
      <c r="U72" s="13"/>
      <c r="V72" s="13"/>
      <c r="W72" s="13" t="s">
        <v>57</v>
      </c>
      <c r="X72" s="13" t="s">
        <v>58</v>
      </c>
      <c r="Y72"/>
      <c r="Z72"/>
      <c r="AA72" s="13" t="s">
        <v>57</v>
      </c>
      <c r="AB72" s="13" t="s">
        <v>58</v>
      </c>
      <c r="AC72"/>
      <c r="AD72"/>
      <c r="AE72" s="13" t="s">
        <v>57</v>
      </c>
      <c r="AF72" s="13" t="s">
        <v>58</v>
      </c>
      <c r="AG72"/>
      <c r="AH72"/>
      <c r="AI72" s="13" t="s">
        <v>57</v>
      </c>
      <c r="AJ72" s="13" t="s">
        <v>58</v>
      </c>
      <c r="AK72"/>
      <c r="AL72"/>
      <c r="AM72" s="13" t="s">
        <v>57</v>
      </c>
      <c r="AN72" s="13" t="s">
        <v>58</v>
      </c>
      <c r="AO72"/>
      <c r="AP72"/>
      <c r="AQ72" s="13" t="s">
        <v>57</v>
      </c>
      <c r="AR72" s="13" t="s">
        <v>58</v>
      </c>
      <c r="AS72" s="24"/>
      <c r="AT72"/>
      <c r="AU72" s="13" t="s">
        <v>57</v>
      </c>
      <c r="AV72" s="13" t="s">
        <v>58</v>
      </c>
      <c r="AW72"/>
      <c r="AX72"/>
      <c r="AY72" s="13" t="s">
        <v>57</v>
      </c>
      <c r="AZ72" s="13" t="s">
        <v>58</v>
      </c>
      <c r="BA72" s="24"/>
      <c r="BB72" s="24"/>
      <c r="BC72" s="13" t="s">
        <v>57</v>
      </c>
      <c r="BD72" s="13" t="s">
        <v>58</v>
      </c>
      <c r="BE72" s="24"/>
      <c r="BF72" s="24"/>
      <c r="BG72" s="13" t="s">
        <v>57</v>
      </c>
      <c r="BH72" s="13" t="s">
        <v>58</v>
      </c>
      <c r="BI72" s="8"/>
    </row>
    <row r="73" spans="2:61" ht="15" customHeight="1" x14ac:dyDescent="0.3">
      <c r="C73" s="28">
        <v>-0.40000000554027598</v>
      </c>
      <c r="D73" s="28">
        <v>0.70410194549576499</v>
      </c>
      <c r="E73"/>
      <c r="F73"/>
      <c r="G73" s="28">
        <v>8.1580898494233306E-2</v>
      </c>
      <c r="H73" s="28">
        <v>0.114000001254331</v>
      </c>
      <c r="I73"/>
      <c r="J73"/>
      <c r="K73" s="28">
        <v>6.9271617183257306E-2</v>
      </c>
      <c r="L73" s="28">
        <v>0.114000001189508</v>
      </c>
      <c r="M73"/>
      <c r="N73"/>
      <c r="O73" s="28">
        <v>-0.400000004188445</v>
      </c>
      <c r="P73" s="28">
        <v>0.85116210878529497</v>
      </c>
      <c r="Q73"/>
      <c r="R73"/>
      <c r="S73" s="28">
        <v>7.9999982122489002E-2</v>
      </c>
      <c r="T73" s="28">
        <v>0.124606472131359</v>
      </c>
      <c r="U73"/>
      <c r="V73"/>
      <c r="W73" s="28">
        <v>7.4999979477535506E-2</v>
      </c>
      <c r="X73" s="28">
        <v>0.12511113223770601</v>
      </c>
      <c r="Y73"/>
      <c r="Z73"/>
      <c r="AA73" s="25">
        <v>5.3700000046181098E-2</v>
      </c>
      <c r="AB73" s="25">
        <v>0.207135660501237</v>
      </c>
      <c r="AC73"/>
      <c r="AD73"/>
      <c r="AE73" s="13">
        <v>8.9905951063167094E-2</v>
      </c>
      <c r="AF73" s="13">
        <v>0.11600000113963101</v>
      </c>
      <c r="AG73"/>
      <c r="AH73"/>
      <c r="AI73" s="13">
        <v>7.8672491693569505E-2</v>
      </c>
      <c r="AJ73" s="13">
        <v>0.115999999157055</v>
      </c>
      <c r="AK73"/>
      <c r="AL73"/>
      <c r="AM73" s="28">
        <v>-0.30999999969166703</v>
      </c>
      <c r="AN73" s="28">
        <v>0.75352932356856706</v>
      </c>
      <c r="AO73"/>
      <c r="AP73"/>
      <c r="AQ73" s="25">
        <v>8.1580894689642594E-2</v>
      </c>
      <c r="AR73" s="25">
        <v>0.114000001199604</v>
      </c>
      <c r="AS73" s="28"/>
      <c r="AT73"/>
      <c r="AU73" s="25">
        <v>6.9271616943720707E-2</v>
      </c>
      <c r="AV73" s="25">
        <v>0.114000001211603</v>
      </c>
      <c r="AW73"/>
      <c r="AX73"/>
      <c r="AY73" s="25">
        <v>-2.44999999999829E-2</v>
      </c>
      <c r="AZ73" s="25">
        <v>0.25782708409293098</v>
      </c>
      <c r="BA73" s="25"/>
      <c r="BB73" s="25"/>
      <c r="BC73" s="28">
        <v>8.1580888174903499E-2</v>
      </c>
      <c r="BD73" s="28">
        <v>0.114000000059368</v>
      </c>
      <c r="BE73"/>
      <c r="BF73"/>
      <c r="BG73" s="25">
        <v>6.3381351514418205E-2</v>
      </c>
      <c r="BH73" s="25">
        <v>0.115000003215803</v>
      </c>
      <c r="BI73" s="8"/>
    </row>
    <row r="74" spans="2:61" ht="15" customHeight="1" x14ac:dyDescent="0.3">
      <c r="C74" s="28">
        <v>-0.39500001028385701</v>
      </c>
      <c r="D74" s="28">
        <v>0.69689090348473604</v>
      </c>
      <c r="E74"/>
      <c r="F74"/>
      <c r="G74" s="28">
        <v>9.9576662762351206E-2</v>
      </c>
      <c r="H74" s="28">
        <v>0.119000003926007</v>
      </c>
      <c r="I74"/>
      <c r="J74"/>
      <c r="K74" s="28">
        <v>5.1275853274653102E-2</v>
      </c>
      <c r="L74" s="28">
        <v>0.11900000351177099</v>
      </c>
      <c r="M74"/>
      <c r="N74"/>
      <c r="O74" s="28">
        <v>-0.395000010351298</v>
      </c>
      <c r="P74" s="28">
        <v>0.84251598223345503</v>
      </c>
      <c r="Q74"/>
      <c r="R74"/>
      <c r="S74" s="13">
        <v>8.7520169895347402E-2</v>
      </c>
      <c r="T74" s="13">
        <v>0.125000001248147</v>
      </c>
      <c r="U74" s="28"/>
      <c r="V74" s="28"/>
      <c r="W74" s="25">
        <v>7.0811352829530397E-2</v>
      </c>
      <c r="X74" s="25">
        <v>0.12600000127250199</v>
      </c>
      <c r="Y74"/>
      <c r="Z74"/>
      <c r="AA74" s="25">
        <v>5.8699998924467499E-2</v>
      </c>
      <c r="AB74" s="25">
        <v>0.16544799838492699</v>
      </c>
      <c r="AC74"/>
      <c r="AD74"/>
      <c r="AE74" s="13">
        <v>9.7597745187524801E-2</v>
      </c>
      <c r="AF74" s="13">
        <v>0.119000003917955</v>
      </c>
      <c r="AG74"/>
      <c r="AH74"/>
      <c r="AI74" s="28">
        <v>6.99579157355118E-2</v>
      </c>
      <c r="AJ74" s="28">
        <v>0.121000001396523</v>
      </c>
      <c r="AK74"/>
      <c r="AL74"/>
      <c r="AM74" s="28">
        <v>-0.30500000713492798</v>
      </c>
      <c r="AN74" s="28">
        <v>0.73491284433978998</v>
      </c>
      <c r="AO74"/>
      <c r="AP74"/>
      <c r="AQ74" s="25">
        <v>9.1326346876963296E-2</v>
      </c>
      <c r="AR74" s="25">
        <v>0.116000001139923</v>
      </c>
      <c r="AS74"/>
      <c r="AT74"/>
      <c r="AU74" s="25">
        <v>5.9513519089052003E-2</v>
      </c>
      <c r="AV74" s="25">
        <v>0.115999996735432</v>
      </c>
      <c r="AW74"/>
      <c r="AX74"/>
      <c r="AY74" s="25">
        <v>-1.95999999994389E-2</v>
      </c>
      <c r="AZ74" s="25">
        <v>0.24293779954241601</v>
      </c>
      <c r="BA74" s="25"/>
      <c r="BB74" s="25"/>
      <c r="BC74" s="28">
        <v>9.26521668063683E-2</v>
      </c>
      <c r="BD74" s="28">
        <v>0.116399997458097</v>
      </c>
      <c r="BE74" s="24"/>
      <c r="BF74" s="24"/>
      <c r="BG74" s="25">
        <v>4.9061064476005799E-2</v>
      </c>
      <c r="BH74" s="25">
        <v>0.12000000591566599</v>
      </c>
      <c r="BI74" s="8"/>
    </row>
    <row r="75" spans="2:61" ht="15" customHeight="1" x14ac:dyDescent="0.3">
      <c r="C75" s="28">
        <v>-0.39000001462255002</v>
      </c>
      <c r="D75" s="28">
        <v>0.68968189900678301</v>
      </c>
      <c r="E75"/>
      <c r="F75"/>
      <c r="G75" s="28">
        <v>0.10936752748211501</v>
      </c>
      <c r="H75" s="28">
        <v>0.123999999182914</v>
      </c>
      <c r="I75"/>
      <c r="J75"/>
      <c r="K75" s="28">
        <v>4.1484987744417501E-2</v>
      </c>
      <c r="L75" s="28">
        <v>0.12399999912200101</v>
      </c>
      <c r="M75"/>
      <c r="N75"/>
      <c r="O75" s="28">
        <v>-0.39000001356355402</v>
      </c>
      <c r="P75" s="28">
        <v>0.83387183353029903</v>
      </c>
      <c r="Q75"/>
      <c r="R75"/>
      <c r="S75" s="28">
        <v>0.10078556490050999</v>
      </c>
      <c r="T75" s="28">
        <v>0.128999999999999</v>
      </c>
      <c r="U75" s="28"/>
      <c r="V75" s="28"/>
      <c r="W75" s="28">
        <v>6.0963470479592899E-2</v>
      </c>
      <c r="X75" s="28">
        <v>0.12999999645577701</v>
      </c>
      <c r="Y75"/>
      <c r="Z75"/>
      <c r="AA75" s="25">
        <v>6.3699996402145007E-2</v>
      </c>
      <c r="AB75" s="25">
        <v>0.139069778269265</v>
      </c>
      <c r="AC75"/>
      <c r="AD75"/>
      <c r="AE75" s="13">
        <v>0.10565558470618699</v>
      </c>
      <c r="AF75" s="13">
        <v>0.123999999190433</v>
      </c>
      <c r="AG75"/>
      <c r="AH75"/>
      <c r="AI75" s="28">
        <v>6.7424329453117396E-2</v>
      </c>
      <c r="AJ75" s="28">
        <v>0.12600000334207101</v>
      </c>
      <c r="AK75"/>
      <c r="AL75"/>
      <c r="AM75" s="28">
        <v>-0.300000012124713</v>
      </c>
      <c r="AN75" s="28">
        <v>0.72146573033721495</v>
      </c>
      <c r="AO75"/>
      <c r="AP75"/>
      <c r="AQ75" s="25">
        <v>9.9576662363540097E-2</v>
      </c>
      <c r="AR75" s="25">
        <v>0.11900000377837899</v>
      </c>
      <c r="AS75" s="28"/>
      <c r="AT75"/>
      <c r="AU75" s="25">
        <v>5.1275852928699198E-2</v>
      </c>
      <c r="AV75" s="25">
        <v>0.119000003897029</v>
      </c>
      <c r="AW75"/>
      <c r="AX75"/>
      <c r="AY75" s="25">
        <v>-1.4599999999939099E-2</v>
      </c>
      <c r="AZ75" s="25">
        <v>0.228122394039391</v>
      </c>
      <c r="BA75" s="25"/>
      <c r="BB75" s="25"/>
      <c r="BC75" s="28">
        <v>0.10460842108927</v>
      </c>
      <c r="BD75" s="28">
        <v>0.121400000175984</v>
      </c>
      <c r="BE75" s="24"/>
      <c r="BF75" s="24"/>
      <c r="BG75" s="25">
        <v>3.9809233383571598E-2</v>
      </c>
      <c r="BH75" s="25">
        <v>0.12500000113413801</v>
      </c>
      <c r="BI75" s="8"/>
    </row>
    <row r="76" spans="2:61" ht="15" customHeight="1" x14ac:dyDescent="0.3">
      <c r="C76" s="28">
        <v>-0.38500001982426102</v>
      </c>
      <c r="D76" s="28">
        <v>0.68247499847576099</v>
      </c>
      <c r="E76"/>
      <c r="F76"/>
      <c r="G76" s="28">
        <v>0.117189681489156</v>
      </c>
      <c r="H76" s="28">
        <v>0.12899999443499299</v>
      </c>
      <c r="I76"/>
      <c r="J76"/>
      <c r="K76" s="28">
        <v>3.3662833503308398E-2</v>
      </c>
      <c r="L76" s="28">
        <v>0.12899999438562301</v>
      </c>
      <c r="M76"/>
      <c r="N76"/>
      <c r="O76" s="28">
        <v>-0.385000020765981</v>
      </c>
      <c r="P76" s="28">
        <v>0.82522973698781898</v>
      </c>
      <c r="Q76"/>
      <c r="R76"/>
      <c r="S76" s="28">
        <v>0.10986229505591499</v>
      </c>
      <c r="T76" s="28">
        <v>0.134000001339698</v>
      </c>
      <c r="U76" s="28"/>
      <c r="V76" s="28"/>
      <c r="W76" s="28">
        <v>5.1866629520363E-2</v>
      </c>
      <c r="X76" s="28">
        <v>0.135000005791578</v>
      </c>
      <c r="Y76"/>
      <c r="Z76"/>
      <c r="AA76" s="25">
        <v>6.8699999737669507E-2</v>
      </c>
      <c r="AB76" s="25">
        <v>0.123119883522416</v>
      </c>
      <c r="AC76"/>
      <c r="AD76"/>
      <c r="AE76" s="13">
        <v>0.111644268640629</v>
      </c>
      <c r="AF76" s="13">
        <v>0.12899999441381699</v>
      </c>
      <c r="AG76"/>
      <c r="AH76"/>
      <c r="AI76" s="28">
        <v>6.5769702031465399E-2</v>
      </c>
      <c r="AJ76" s="28">
        <v>0.13099999929242301</v>
      </c>
      <c r="AK76"/>
      <c r="AL76"/>
      <c r="AM76" s="28">
        <v>-0.295000016658584</v>
      </c>
      <c r="AN76" s="28">
        <v>0.70816683602223396</v>
      </c>
      <c r="AO76"/>
      <c r="AP76"/>
      <c r="AQ76" s="25">
        <v>0.109367527346914</v>
      </c>
      <c r="AR76" s="25">
        <v>0.123999999107177</v>
      </c>
      <c r="AS76" s="28"/>
      <c r="AT76"/>
      <c r="AU76" s="25">
        <v>4.1518911436573498E-2</v>
      </c>
      <c r="AV76" s="25">
        <v>0.123999999130928</v>
      </c>
      <c r="AW76"/>
      <c r="AX76"/>
      <c r="AY76" s="25">
        <v>-9.5999999997265304E-3</v>
      </c>
      <c r="AZ76" s="25">
        <v>0.21376734934213901</v>
      </c>
      <c r="BA76" s="25"/>
      <c r="BB76" s="25"/>
      <c r="BC76" s="28">
        <v>0.113285627666352</v>
      </c>
      <c r="BD76" s="28">
        <v>0.126399994866434</v>
      </c>
      <c r="BE76" s="24"/>
      <c r="BF76" s="24"/>
      <c r="BG76" s="25">
        <v>3.2398905158183403E-2</v>
      </c>
      <c r="BH76" s="25">
        <v>0.129999996381023</v>
      </c>
      <c r="BI76" s="8"/>
    </row>
    <row r="77" spans="2:61" ht="15" customHeight="1" x14ac:dyDescent="0.3">
      <c r="C77" s="28">
        <v>-0.37999999440750798</v>
      </c>
      <c r="D77" s="28">
        <v>0.67527022385838498</v>
      </c>
      <c r="E77"/>
      <c r="F77"/>
      <c r="G77" s="28">
        <v>0.124003672754449</v>
      </c>
      <c r="H77" s="28">
        <v>0.13400000456712299</v>
      </c>
      <c r="I77"/>
      <c r="J77"/>
      <c r="K77" s="28">
        <v>2.6848842196521401E-2</v>
      </c>
      <c r="L77" s="28">
        <v>0.134000004494776</v>
      </c>
      <c r="M77"/>
      <c r="N77"/>
      <c r="O77" s="28">
        <v>-0.379999993420093</v>
      </c>
      <c r="P77" s="28">
        <v>0.81658969095081502</v>
      </c>
      <c r="Q77"/>
      <c r="R77"/>
      <c r="S77" s="28">
        <v>0.116894373671348</v>
      </c>
      <c r="T77" s="28">
        <v>0.13900000137088001</v>
      </c>
      <c r="U77"/>
      <c r="V77"/>
      <c r="W77" s="28">
        <v>4.50809956291192E-2</v>
      </c>
      <c r="X77" s="28">
        <v>0.140000001822528</v>
      </c>
      <c r="Y77"/>
      <c r="Z77"/>
      <c r="AA77" s="25">
        <v>7.3699995358270001E-2</v>
      </c>
      <c r="AB77" s="25">
        <v>0.118049575616288</v>
      </c>
      <c r="AC77"/>
      <c r="AD77"/>
      <c r="AE77" s="13">
        <v>0.116682958778624</v>
      </c>
      <c r="AF77" s="13">
        <v>0.13400000422220801</v>
      </c>
      <c r="AG77"/>
      <c r="AH77"/>
      <c r="AI77" s="28">
        <v>6.4432852269269494E-2</v>
      </c>
      <c r="AJ77" s="28">
        <v>0.13599999400280799</v>
      </c>
      <c r="AK77"/>
      <c r="AL77"/>
      <c r="AM77" s="28">
        <v>-0.28999999171004798</v>
      </c>
      <c r="AN77" s="28">
        <v>0.69495959589614398</v>
      </c>
      <c r="AO77"/>
      <c r="AP77"/>
      <c r="AQ77" s="25">
        <v>0.117189681508577</v>
      </c>
      <c r="AR77" s="25">
        <v>0.12899999433194601</v>
      </c>
      <c r="AS77" s="28"/>
      <c r="AT77"/>
      <c r="AU77" s="25">
        <v>3.3662833552357503E-2</v>
      </c>
      <c r="AV77" s="25">
        <v>0.12899999435298101</v>
      </c>
      <c r="AW77"/>
      <c r="AX77"/>
      <c r="AY77" s="25">
        <v>-4.5999999999999002E-3</v>
      </c>
      <c r="AZ77" s="25">
        <v>0.199971868159697</v>
      </c>
      <c r="BA77" s="25"/>
      <c r="BB77" s="25"/>
      <c r="BC77" s="28">
        <v>0.120556541002621</v>
      </c>
      <c r="BD77" s="28">
        <v>0.13140000553967299</v>
      </c>
      <c r="BE77" s="24"/>
      <c r="BF77" s="24"/>
      <c r="BG77" s="25">
        <v>2.7415837835584399E-2</v>
      </c>
      <c r="BH77" s="25">
        <v>0.135000006055156</v>
      </c>
      <c r="BI77" s="8"/>
    </row>
    <row r="78" spans="2:61" ht="15" customHeight="1" x14ac:dyDescent="0.3">
      <c r="C78" s="28">
        <v>-0.37499999920441901</v>
      </c>
      <c r="D78" s="28">
        <v>0.66806773301870903</v>
      </c>
      <c r="E78"/>
      <c r="F78"/>
      <c r="G78" s="28">
        <v>0.13018711279841599</v>
      </c>
      <c r="H78" s="28">
        <v>0.138999999781174</v>
      </c>
      <c r="I78"/>
      <c r="J78"/>
      <c r="K78" s="28">
        <v>2.0665403686626501E-2</v>
      </c>
      <c r="L78" s="28">
        <v>0.13899999857524101</v>
      </c>
      <c r="M78"/>
      <c r="N78"/>
      <c r="O78" s="28">
        <v>-0.37499999808801798</v>
      </c>
      <c r="P78" s="28">
        <v>0.807951878138085</v>
      </c>
      <c r="Q78"/>
      <c r="R78"/>
      <c r="S78" s="28">
        <v>0.122939339989331</v>
      </c>
      <c r="T78" s="28">
        <v>0.14399999454597101</v>
      </c>
      <c r="U78" s="28"/>
      <c r="V78" s="28"/>
      <c r="W78" s="28">
        <v>3.91782806612452E-2</v>
      </c>
      <c r="X78" s="28">
        <v>0.14499999704560401</v>
      </c>
      <c r="Y78"/>
      <c r="Z78"/>
      <c r="AA78" s="25">
        <v>7.8699997855241205E-2</v>
      </c>
      <c r="AB78" s="25">
        <v>0.115992291619389</v>
      </c>
      <c r="AC78"/>
      <c r="AD78"/>
      <c r="AE78" s="13">
        <v>0.12117283925853101</v>
      </c>
      <c r="AF78" s="13">
        <v>0.13899999919917699</v>
      </c>
      <c r="AG78"/>
      <c r="AH78"/>
      <c r="AI78" s="28">
        <v>6.3263673559873196E-2</v>
      </c>
      <c r="AJ78" s="28">
        <v>0.14100000439531299</v>
      </c>
      <c r="AK78"/>
      <c r="AL78"/>
      <c r="AM78" s="28">
        <v>-0.28499999660824399</v>
      </c>
      <c r="AN78" s="28">
        <v>0.68184949713790499</v>
      </c>
      <c r="AO78"/>
      <c r="AP78"/>
      <c r="AQ78" s="25">
        <v>0.123773859475705</v>
      </c>
      <c r="AR78" s="25">
        <v>0.13400000446332699</v>
      </c>
      <c r="AS78" s="28"/>
      <c r="AT78"/>
      <c r="AU78" s="25">
        <v>2.6848842344034601E-2</v>
      </c>
      <c r="AV78" s="25">
        <v>0.134000004492728</v>
      </c>
      <c r="AW78"/>
      <c r="AX78"/>
      <c r="AY78" s="25">
        <v>4.0000000000320302E-4</v>
      </c>
      <c r="AZ78" s="25">
        <v>0.18685988416006599</v>
      </c>
      <c r="BA78" s="25"/>
      <c r="BB78" s="25"/>
      <c r="BC78" s="28">
        <v>0.12693662888163701</v>
      </c>
      <c r="BD78" s="28">
        <v>0.13639999933147401</v>
      </c>
      <c r="BE78" s="24"/>
      <c r="BF78" s="24"/>
      <c r="BG78" s="25">
        <v>2.3556937435250998E-2</v>
      </c>
      <c r="BH78" s="25">
        <v>0.14000000121709799</v>
      </c>
      <c r="BI78" s="8"/>
    </row>
    <row r="79" spans="2:61" ht="15" customHeight="1" x14ac:dyDescent="0.3">
      <c r="C79" s="28">
        <v>-0.37000000429844099</v>
      </c>
      <c r="D79" s="28">
        <v>0.66086755608744197</v>
      </c>
      <c r="E79"/>
      <c r="F79"/>
      <c r="G79" s="28">
        <v>0.13593363896639199</v>
      </c>
      <c r="H79" s="28">
        <v>0.14399999473097999</v>
      </c>
      <c r="I79"/>
      <c r="J79"/>
      <c r="K79" s="28">
        <v>1.49188759793974E-2</v>
      </c>
      <c r="L79" s="28">
        <v>0.14399999502161201</v>
      </c>
      <c r="M79"/>
      <c r="N79"/>
      <c r="O79" s="28">
        <v>-0.37000000460471499</v>
      </c>
      <c r="P79" s="28">
        <v>0.79931631702191797</v>
      </c>
      <c r="Q79"/>
      <c r="R79"/>
      <c r="S79" s="28">
        <v>0.128381643054893</v>
      </c>
      <c r="T79" s="28">
        <v>0.14900000622107101</v>
      </c>
      <c r="U79" s="28"/>
      <c r="V79" s="28"/>
      <c r="W79" s="28">
        <v>3.3830204373592E-2</v>
      </c>
      <c r="X79" s="28">
        <v>0.15000000718478201</v>
      </c>
      <c r="Y79"/>
      <c r="Z79"/>
      <c r="AA79" s="25">
        <v>8.3700000573874694E-2</v>
      </c>
      <c r="AB79" s="25">
        <v>0.115270839605949</v>
      </c>
      <c r="AC79"/>
      <c r="AD79"/>
      <c r="AE79" s="13">
        <v>0.12529913096944201</v>
      </c>
      <c r="AF79" s="13">
        <v>0.143999994706104</v>
      </c>
      <c r="AG79"/>
      <c r="AH79"/>
      <c r="AI79" s="28">
        <v>6.22008964867398E-2</v>
      </c>
      <c r="AJ79" s="28">
        <v>0.14599999857565901</v>
      </c>
      <c r="AK79"/>
      <c r="AL79"/>
      <c r="AM79" s="28">
        <v>-0.28000000117864599</v>
      </c>
      <c r="AN79" s="28">
        <v>0.66884216741077696</v>
      </c>
      <c r="AO79"/>
      <c r="AP79"/>
      <c r="AQ79" s="25">
        <v>0.13018711256624099</v>
      </c>
      <c r="AR79" s="25">
        <v>0.138999999646508</v>
      </c>
      <c r="AS79" s="28"/>
      <c r="AT79"/>
      <c r="AU79" s="25">
        <v>2.0665402482630699E-2</v>
      </c>
      <c r="AV79" s="25">
        <v>0.13899999970187599</v>
      </c>
      <c r="AW79"/>
      <c r="AX79"/>
      <c r="AY79" s="25">
        <v>5.4000000000000402E-3</v>
      </c>
      <c r="AZ79" s="25">
        <v>0.17482584616440899</v>
      </c>
      <c r="BA79" s="25"/>
      <c r="BB79" s="25"/>
      <c r="BC79" s="28">
        <v>0.13238263342144599</v>
      </c>
      <c r="BD79" s="28">
        <v>0.141399995599716</v>
      </c>
      <c r="BE79" s="24"/>
      <c r="BF79" s="24"/>
      <c r="BG79" s="25">
        <v>2.02406824507518E-2</v>
      </c>
      <c r="BH79" s="25">
        <v>0.14499999660117099</v>
      </c>
      <c r="BI79" s="8"/>
    </row>
    <row r="80" spans="2:61" ht="15" customHeight="1" x14ac:dyDescent="0.3">
      <c r="C80" s="28">
        <v>-0.36500000929201198</v>
      </c>
      <c r="D80" s="28">
        <v>0.65366976894095696</v>
      </c>
      <c r="E80"/>
      <c r="F80"/>
      <c r="G80" s="28">
        <v>0.14135761139167399</v>
      </c>
      <c r="H80" s="28">
        <v>0.149000004906536</v>
      </c>
      <c r="I80"/>
      <c r="J80"/>
      <c r="K80" s="28">
        <v>9.4949036571015891E-3</v>
      </c>
      <c r="L80" s="28">
        <v>0.14900000489421</v>
      </c>
      <c r="M80"/>
      <c r="N80"/>
      <c r="O80" s="28">
        <v>-0.36500000763360302</v>
      </c>
      <c r="P80" s="28">
        <v>0.79068307205868404</v>
      </c>
      <c r="Q80"/>
      <c r="R80"/>
      <c r="S80" s="28">
        <v>0.13341160128128399</v>
      </c>
      <c r="T80" s="28">
        <v>0.15400000161196001</v>
      </c>
      <c r="U80" s="28"/>
      <c r="V80" s="28"/>
      <c r="W80" s="28">
        <v>2.8867844304288199E-2</v>
      </c>
      <c r="X80" s="28">
        <v>0.15500000241109199</v>
      </c>
      <c r="Y80"/>
      <c r="Z80"/>
      <c r="AA80" s="25">
        <v>8.8699995834605402E-2</v>
      </c>
      <c r="AB80" s="25">
        <v>0.115733339044416</v>
      </c>
      <c r="AC80"/>
      <c r="AD80"/>
      <c r="AE80" s="13">
        <v>0.12916452356080599</v>
      </c>
      <c r="AF80" s="13">
        <v>0.14900000499972099</v>
      </c>
      <c r="AG80"/>
      <c r="AH80"/>
      <c r="AI80" s="28">
        <v>6.1212515956652801E-2</v>
      </c>
      <c r="AJ80" s="28">
        <v>0.150999994589054</v>
      </c>
      <c r="AK80"/>
      <c r="AL80"/>
      <c r="AM80" s="28">
        <v>-0.27500000629293803</v>
      </c>
      <c r="AN80" s="28">
        <v>0.65594372276776702</v>
      </c>
      <c r="AO80"/>
      <c r="AP80"/>
      <c r="AQ80" s="25">
        <v>0.13593363929573901</v>
      </c>
      <c r="AR80" s="25">
        <v>0.14399999490745999</v>
      </c>
      <c r="AS80" s="28"/>
      <c r="AT80"/>
      <c r="AU80" s="25">
        <v>1.49188757436372E-2</v>
      </c>
      <c r="AV80" s="25">
        <v>0.14399999470179101</v>
      </c>
      <c r="AW80"/>
      <c r="AX80"/>
      <c r="AY80" s="25">
        <v>1.03999999999944E-2</v>
      </c>
      <c r="AZ80" s="25">
        <v>0.16333742725787001</v>
      </c>
      <c r="BA80" s="25"/>
      <c r="BB80" s="25"/>
      <c r="BC80" s="28">
        <v>0.13721720521335301</v>
      </c>
      <c r="BD80" s="28">
        <v>0.146400005328362</v>
      </c>
      <c r="BE80" s="24"/>
      <c r="BF80" s="24"/>
      <c r="BG80" s="25">
        <v>1.7256859287764902E-2</v>
      </c>
      <c r="BH80" s="25">
        <v>0.15000000709109099</v>
      </c>
      <c r="BI80" s="8"/>
    </row>
    <row r="81" spans="3:61" ht="15" customHeight="1" x14ac:dyDescent="0.3">
      <c r="C81" s="28">
        <v>-0.36000001406247101</v>
      </c>
      <c r="D81" s="28">
        <v>0.64647445123069203</v>
      </c>
      <c r="E81"/>
      <c r="F81"/>
      <c r="G81" s="28">
        <v>0.14648800726229499</v>
      </c>
      <c r="H81" s="28">
        <v>0.15400000036047401</v>
      </c>
      <c r="I81"/>
      <c r="J81"/>
      <c r="K81" s="28">
        <v>4.3196641900876496E-3</v>
      </c>
      <c r="L81" s="28">
        <v>0.154000000196128</v>
      </c>
      <c r="M81"/>
      <c r="N81"/>
      <c r="O81" s="28">
        <v>-0.36000001250728803</v>
      </c>
      <c r="P81" s="28">
        <v>0.78205222936207797</v>
      </c>
      <c r="Q81"/>
      <c r="R81"/>
      <c r="S81" s="28">
        <v>0.13813942876551599</v>
      </c>
      <c r="T81" s="28">
        <v>0.158999997178493</v>
      </c>
      <c r="U81" s="28"/>
      <c r="V81" s="28"/>
      <c r="W81" s="28">
        <v>2.41911187934419E-2</v>
      </c>
      <c r="X81" s="28">
        <v>0.159999997386579</v>
      </c>
      <c r="Y81"/>
      <c r="Z81"/>
      <c r="AA81" s="25">
        <v>9.3699998672617593E-2</v>
      </c>
      <c r="AB81" s="25">
        <v>0.117227639568345</v>
      </c>
      <c r="AC81"/>
      <c r="AD81"/>
      <c r="AE81" s="13">
        <v>0.13283261551699199</v>
      </c>
      <c r="AF81" s="13">
        <v>0.154000000346524</v>
      </c>
      <c r="AG81"/>
      <c r="AH81"/>
      <c r="AI81" s="28">
        <v>6.02794176670041E-2</v>
      </c>
      <c r="AJ81" s="28">
        <v>0.15599998941256699</v>
      </c>
      <c r="AK81"/>
      <c r="AL81"/>
      <c r="AM81" s="28">
        <v>-0.27000000803541202</v>
      </c>
      <c r="AN81" s="28">
        <v>0.64316070433315997</v>
      </c>
      <c r="AO81"/>
      <c r="AP81"/>
      <c r="AQ81" s="25">
        <v>0.141357610648187</v>
      </c>
      <c r="AR81" s="25">
        <v>0.14900000454103399</v>
      </c>
      <c r="AS81" s="28"/>
      <c r="AT81"/>
      <c r="AU81" s="25">
        <v>9.4960767504346007E-3</v>
      </c>
      <c r="AV81" s="25">
        <v>0.14900000421733101</v>
      </c>
      <c r="AW81"/>
      <c r="AX81"/>
      <c r="AY81" s="25">
        <v>1.5399999999973201E-2</v>
      </c>
      <c r="AZ81" s="25">
        <v>0.15376074895760999</v>
      </c>
      <c r="BA81" s="25"/>
      <c r="BB81" s="25"/>
      <c r="BC81" s="28">
        <v>0.14165089820133001</v>
      </c>
      <c r="BD81" s="28">
        <v>0.15140000062029901</v>
      </c>
      <c r="BE81" s="24"/>
      <c r="BF81" s="24"/>
      <c r="BG81" s="25">
        <v>1.45196222694871E-2</v>
      </c>
      <c r="BH81" s="25">
        <v>0.15500000234195699</v>
      </c>
      <c r="BI81" s="8"/>
    </row>
    <row r="82" spans="3:61" ht="15" customHeight="1" x14ac:dyDescent="0.3">
      <c r="C82" s="28">
        <v>-0.35500001862429198</v>
      </c>
      <c r="D82" s="28">
        <v>0.63928168637149896</v>
      </c>
      <c r="E82"/>
      <c r="F82"/>
      <c r="G82" s="28">
        <v>0.15151014398099699</v>
      </c>
      <c r="H82" s="28">
        <v>0.158999995348515</v>
      </c>
      <c r="I82"/>
      <c r="J82"/>
      <c r="K82" s="28">
        <v>-6.57629020435278E-4</v>
      </c>
      <c r="L82" s="28">
        <v>0.15899999474915699</v>
      </c>
      <c r="M82"/>
      <c r="N82"/>
      <c r="O82" s="28">
        <v>-0.35500001732432301</v>
      </c>
      <c r="P82" s="28">
        <v>0.77342386596455104</v>
      </c>
      <c r="Q82"/>
      <c r="R82"/>
      <c r="S82" s="28">
        <v>0.142635415152089</v>
      </c>
      <c r="T82" s="28">
        <v>0.16400000588862301</v>
      </c>
      <c r="U82" s="28"/>
      <c r="V82" s="28"/>
      <c r="W82" s="28">
        <v>1.9735239957322199E-2</v>
      </c>
      <c r="X82" s="28">
        <v>0.16499999218883701</v>
      </c>
      <c r="Y82"/>
      <c r="Z82"/>
      <c r="AA82" s="25">
        <v>9.8700001275883895E-2</v>
      </c>
      <c r="AB82" s="25">
        <v>0.119573533093667</v>
      </c>
      <c r="AC82"/>
      <c r="AD82"/>
      <c r="AE82" s="13">
        <v>0.13634591813094701</v>
      </c>
      <c r="AF82" s="13">
        <v>0.15899999560727801</v>
      </c>
      <c r="AG82"/>
      <c r="AH82"/>
      <c r="AI82" s="28">
        <v>5.9401333005043598E-2</v>
      </c>
      <c r="AJ82" s="28">
        <v>0.160999999420914</v>
      </c>
      <c r="AK82"/>
      <c r="AL82"/>
      <c r="AM82" s="28">
        <v>-0.265000015977852</v>
      </c>
      <c r="AN82" s="28">
        <v>0.630500157081062</v>
      </c>
      <c r="AO82"/>
      <c r="AP82"/>
      <c r="AQ82" s="25">
        <v>0.14653285112241399</v>
      </c>
      <c r="AR82" s="25">
        <v>0.15400000026340199</v>
      </c>
      <c r="AS82" s="28"/>
      <c r="AT82"/>
      <c r="AU82" s="25">
        <v>4.4372040634164302E-3</v>
      </c>
      <c r="AV82" s="25">
        <v>0.154000000245573</v>
      </c>
      <c r="AW82"/>
      <c r="AX82"/>
      <c r="AY82" s="25">
        <v>2.04000000000003E-2</v>
      </c>
      <c r="AZ82" s="25">
        <v>0.14475120346091699</v>
      </c>
      <c r="BA82" s="25"/>
      <c r="BB82" s="25"/>
      <c r="BC82" s="28">
        <v>0.14579702693450799</v>
      </c>
      <c r="BD82" s="28">
        <v>0.156399996205768</v>
      </c>
      <c r="BE82" s="24"/>
      <c r="BF82" s="24"/>
      <c r="BG82" s="25">
        <v>1.19954904262356E-2</v>
      </c>
      <c r="BH82" s="25">
        <v>0.15999999717733299</v>
      </c>
      <c r="BI82" s="8"/>
    </row>
    <row r="83" spans="3:61" ht="15" customHeight="1" x14ac:dyDescent="0.3">
      <c r="C83" s="28">
        <v>-0.34999999396304299</v>
      </c>
      <c r="D83" s="28">
        <v>0.63209151980733003</v>
      </c>
      <c r="E83"/>
      <c r="F83"/>
      <c r="G83" s="28">
        <v>0.156326049951901</v>
      </c>
      <c r="H83" s="28">
        <v>0.16400000573727699</v>
      </c>
      <c r="I83"/>
      <c r="J83"/>
      <c r="K83" s="28">
        <v>-5.4735346547346098E-3</v>
      </c>
      <c r="L83" s="28">
        <v>0.164000004834636</v>
      </c>
      <c r="M83"/>
      <c r="N83"/>
      <c r="O83" s="28">
        <v>-0.34999999254668102</v>
      </c>
      <c r="P83" s="28">
        <v>0.76479801483287302</v>
      </c>
      <c r="Q83"/>
      <c r="R83"/>
      <c r="S83" s="28">
        <v>0.14694742704560301</v>
      </c>
      <c r="T83" s="28">
        <v>0.16900000251987399</v>
      </c>
      <c r="U83" s="28"/>
      <c r="V83" s="28"/>
      <c r="W83" s="28">
        <v>1.54555622097057E-2</v>
      </c>
      <c r="X83" s="28">
        <v>0.170000002987483</v>
      </c>
      <c r="Y83"/>
      <c r="Z83"/>
      <c r="AA83" s="25">
        <v>0.10369999636124901</v>
      </c>
      <c r="AB83" s="25">
        <v>0.122601761557441</v>
      </c>
      <c r="AC83"/>
      <c r="AD83"/>
      <c r="AE83" s="13">
        <v>0.139733987213807</v>
      </c>
      <c r="AF83" s="13">
        <v>0.16400000531641701</v>
      </c>
      <c r="AG83"/>
      <c r="AH83"/>
      <c r="AI83" s="28">
        <v>5.8617319939555802E-2</v>
      </c>
      <c r="AJ83" s="28">
        <v>0.16599999280983599</v>
      </c>
      <c r="AK83"/>
      <c r="AL83"/>
      <c r="AM83" s="28">
        <v>-0.25999998763027399</v>
      </c>
      <c r="AN83" s="28">
        <v>0.61796950174961296</v>
      </c>
      <c r="AO83"/>
      <c r="AP83"/>
      <c r="AQ83" s="25">
        <v>0.15151014487151401</v>
      </c>
      <c r="AR83" s="25">
        <v>0.15899999542184701</v>
      </c>
      <c r="AS83" s="28"/>
      <c r="AT83"/>
      <c r="AU83" s="25">
        <v>-2.8372363356164699E-4</v>
      </c>
      <c r="AV83" s="25">
        <v>0.15899999554823699</v>
      </c>
      <c r="AW83"/>
      <c r="AX83"/>
      <c r="AY83" s="25">
        <v>2.53999999997215E-2</v>
      </c>
      <c r="AZ83" s="25">
        <v>0.13749650517822801</v>
      </c>
      <c r="BA83" s="25"/>
      <c r="BB83" s="25"/>
      <c r="BC83" s="28">
        <v>0.149725710959043</v>
      </c>
      <c r="BD83" s="28">
        <v>0.16139999182043399</v>
      </c>
      <c r="BE83" s="24"/>
      <c r="BF83" s="24"/>
      <c r="BG83" s="25">
        <v>9.6272707145841092E-3</v>
      </c>
      <c r="BH83" s="25">
        <v>0.165000006716187</v>
      </c>
      <c r="BI83" s="8"/>
    </row>
    <row r="84" spans="3:61" ht="15" customHeight="1" x14ac:dyDescent="0.3">
      <c r="C84" s="28">
        <v>-0.34499999842343299</v>
      </c>
      <c r="D84" s="28">
        <v>0.62490412657790495</v>
      </c>
      <c r="E84"/>
      <c r="F84"/>
      <c r="G84" s="28">
        <v>0.16100779171638799</v>
      </c>
      <c r="H84" s="28">
        <v>0.16900000096623499</v>
      </c>
      <c r="I84"/>
      <c r="J84"/>
      <c r="K84" s="28">
        <v>-1.0155275951446999E-2</v>
      </c>
      <c r="L84" s="28">
        <v>0.169000000769298</v>
      </c>
      <c r="M84"/>
      <c r="N84"/>
      <c r="O84" s="28">
        <v>-0.34499999729209502</v>
      </c>
      <c r="P84" s="28">
        <v>0.75617486567550296</v>
      </c>
      <c r="Q84"/>
      <c r="R84"/>
      <c r="S84" s="28">
        <v>0.15110973080415699</v>
      </c>
      <c r="T84" s="28">
        <v>0.17399999774935501</v>
      </c>
      <c r="U84" s="28"/>
      <c r="V84" s="28"/>
      <c r="W84" s="28">
        <v>1.1319924562815E-2</v>
      </c>
      <c r="X84" s="28">
        <v>0.174999997933421</v>
      </c>
      <c r="Y84"/>
      <c r="Z84"/>
      <c r="AA84" s="25">
        <v>0.108699998992556</v>
      </c>
      <c r="AB84" s="25">
        <v>0.126409614849645</v>
      </c>
      <c r="AC84"/>
      <c r="AD84"/>
      <c r="AE84" s="13">
        <v>0.142984078956336</v>
      </c>
      <c r="AF84" s="13">
        <v>0.169000000812042</v>
      </c>
      <c r="AG84"/>
      <c r="AH84"/>
      <c r="AI84" s="28">
        <v>5.79026585332044E-2</v>
      </c>
      <c r="AJ84" s="28">
        <v>0.17099998679904299</v>
      </c>
      <c r="AK84"/>
      <c r="AL84"/>
      <c r="AM84" s="28">
        <v>-0.25499999305181198</v>
      </c>
      <c r="AN84" s="28">
        <v>0.60557698234318003</v>
      </c>
      <c r="AO84"/>
      <c r="AP84"/>
      <c r="AQ84" s="25">
        <v>0.155971045605862</v>
      </c>
      <c r="AR84" s="25">
        <v>0.164000005668926</v>
      </c>
      <c r="AS84" s="28"/>
      <c r="AT84"/>
      <c r="AU84" s="25">
        <v>-4.7501101773804897E-3</v>
      </c>
      <c r="AV84" s="25">
        <v>0.16400000562108999</v>
      </c>
      <c r="AW84"/>
      <c r="AX84"/>
      <c r="AY84" s="25">
        <v>3.0399999999991201E-2</v>
      </c>
      <c r="AZ84" s="25">
        <v>0.13179739830527501</v>
      </c>
      <c r="BA84" s="24"/>
      <c r="BB84" s="24"/>
      <c r="BC84" s="28">
        <v>0.15348375022001201</v>
      </c>
      <c r="BD84" s="28">
        <v>0.166400001902552</v>
      </c>
      <c r="BE84" s="24"/>
      <c r="BF84" s="24"/>
      <c r="BG84" s="25">
        <v>7.3785442914389302E-3</v>
      </c>
      <c r="BH84" s="25">
        <v>0.17000000001835</v>
      </c>
      <c r="BI84" s="8"/>
    </row>
    <row r="85" spans="3:61" ht="15" customHeight="1" x14ac:dyDescent="0.3">
      <c r="C85" s="28">
        <v>-0.34000000200606101</v>
      </c>
      <c r="D85" s="28">
        <v>0.61771958371319402</v>
      </c>
      <c r="E85"/>
      <c r="F85"/>
      <c r="G85" s="28">
        <v>0.16557628512657899</v>
      </c>
      <c r="H85" s="28">
        <v>0.17399999620708301</v>
      </c>
      <c r="I85"/>
      <c r="J85"/>
      <c r="K85" s="28">
        <v>-1.4723769892421201E-2</v>
      </c>
      <c r="L85" s="28">
        <v>0.17399999602448599</v>
      </c>
      <c r="M85"/>
      <c r="N85"/>
      <c r="O85" s="28">
        <v>-0.34000000216342302</v>
      </c>
      <c r="P85" s="28">
        <v>0.74755445951000798</v>
      </c>
      <c r="Q85"/>
      <c r="R85"/>
      <c r="S85" s="28">
        <v>0.15514776920883599</v>
      </c>
      <c r="T85" s="28">
        <v>0.179000007848439</v>
      </c>
      <c r="U85" s="28"/>
      <c r="V85" s="28"/>
      <c r="W85" s="28">
        <v>7.3042649304119796E-3</v>
      </c>
      <c r="X85" s="28">
        <v>0.17999999346123399</v>
      </c>
      <c r="Y85"/>
      <c r="Z85"/>
      <c r="AA85" s="25">
        <v>0.113700001644782</v>
      </c>
      <c r="AB85" s="25">
        <v>0.13095718135256501</v>
      </c>
      <c r="AC85"/>
      <c r="AD85"/>
      <c r="AE85" s="13">
        <v>0.14609807925786999</v>
      </c>
      <c r="AF85" s="13">
        <v>0.173999995607478</v>
      </c>
      <c r="AG85"/>
      <c r="AH85"/>
      <c r="AI85" s="28">
        <v>5.72375213094998E-2</v>
      </c>
      <c r="AJ85" s="28">
        <v>0.175999998701589</v>
      </c>
      <c r="AK85"/>
      <c r="AL85"/>
      <c r="AM85" s="28">
        <v>-0.24999999760289701</v>
      </c>
      <c r="AN85" s="28">
        <v>0.59333116204761105</v>
      </c>
      <c r="AO85"/>
      <c r="AP85"/>
      <c r="AQ85" s="25">
        <v>0.161005808117345</v>
      </c>
      <c r="AR85" s="25">
        <v>0.16900000067079299</v>
      </c>
      <c r="AS85" s="28"/>
      <c r="AT85"/>
      <c r="AU85" s="25">
        <v>-9.0172282070131796E-3</v>
      </c>
      <c r="AV85" s="25">
        <v>0.169000000423182</v>
      </c>
      <c r="AW85"/>
      <c r="AX85"/>
      <c r="AY85" s="25">
        <v>3.53999994833816E-2</v>
      </c>
      <c r="AZ85" s="25">
        <v>0.12781816433080401</v>
      </c>
      <c r="BA85" s="24"/>
      <c r="BB85" s="24"/>
      <c r="BC85" s="28">
        <v>0.157102305226651</v>
      </c>
      <c r="BD85" s="28">
        <v>0.17139999719848301</v>
      </c>
      <c r="BE85" s="24"/>
      <c r="BF85" s="24"/>
      <c r="BG85" s="25">
        <v>5.2245162755401404E-3</v>
      </c>
      <c r="BH85" s="25">
        <v>0.175000000079505</v>
      </c>
      <c r="BI85" s="8"/>
    </row>
    <row r="86" spans="3:61" ht="15" customHeight="1" x14ac:dyDescent="0.3">
      <c r="C86" s="28">
        <v>-0.33500000816337899</v>
      </c>
      <c r="D86" s="28">
        <v>0.61053794608912504</v>
      </c>
      <c r="E86"/>
      <c r="F86"/>
      <c r="G86" s="28">
        <v>0.17004794901224801</v>
      </c>
      <c r="H86" s="28">
        <v>0.179000006289008</v>
      </c>
      <c r="I86"/>
      <c r="J86"/>
      <c r="K86" s="28">
        <v>-1.9195433432834998E-2</v>
      </c>
      <c r="L86" s="28">
        <v>0.17900000555987799</v>
      </c>
      <c r="M86"/>
      <c r="N86"/>
      <c r="O86" s="28">
        <v>-0.33500000665478002</v>
      </c>
      <c r="P86" s="28">
        <v>0.73893689145570196</v>
      </c>
      <c r="Q86"/>
      <c r="R86"/>
      <c r="S86" s="28">
        <v>0.159080957174695</v>
      </c>
      <c r="T86" s="28">
        <v>0.18400000314985401</v>
      </c>
      <c r="U86" s="28"/>
      <c r="V86" s="28"/>
      <c r="W86" s="28">
        <v>3.3900949669250099E-3</v>
      </c>
      <c r="X86" s="28">
        <v>0.18500000358680499</v>
      </c>
      <c r="Y86"/>
      <c r="Z86"/>
      <c r="AA86" s="25">
        <v>0.118699996862424</v>
      </c>
      <c r="AB86" s="25">
        <v>0.136186189127804</v>
      </c>
      <c r="AC86"/>
      <c r="AD86"/>
      <c r="AE86" s="13">
        <v>0.14910571012985999</v>
      </c>
      <c r="AF86" s="13">
        <v>0.17900000630055701</v>
      </c>
      <c r="AG86"/>
      <c r="AH86"/>
      <c r="AI86" s="28">
        <v>5.6609759663290099E-2</v>
      </c>
      <c r="AJ86" s="28">
        <v>0.18099999313703199</v>
      </c>
      <c r="AK86"/>
      <c r="AL86"/>
      <c r="AM86" s="28">
        <v>-0.24500000554069301</v>
      </c>
      <c r="AN86" s="28">
        <v>0.58124132336517098</v>
      </c>
      <c r="AO86"/>
      <c r="AP86"/>
      <c r="AQ86" s="25">
        <v>0.16549363815520099</v>
      </c>
      <c r="AR86" s="25">
        <v>0.17399999612700401</v>
      </c>
      <c r="AS86" s="28"/>
      <c r="AT86"/>
      <c r="AU86" s="25">
        <v>-1.31238619179964E-2</v>
      </c>
      <c r="AV86" s="25">
        <v>0.17399999604482799</v>
      </c>
      <c r="AW86"/>
      <c r="AX86"/>
      <c r="AY86" s="25">
        <v>4.0399998143842701E-2</v>
      </c>
      <c r="AZ86" s="25">
        <v>0.12464288681729099</v>
      </c>
      <c r="BA86" s="24"/>
      <c r="BB86" s="24"/>
      <c r="BC86" s="28">
        <v>0.16059829507029799</v>
      </c>
      <c r="BD86" s="28">
        <v>0.17639999101611201</v>
      </c>
      <c r="BE86" s="24"/>
      <c r="BF86" s="24"/>
      <c r="BG86" s="25">
        <v>3.2058121491178198E-3</v>
      </c>
      <c r="BH86" s="25">
        <v>0.180000000042604</v>
      </c>
      <c r="BI86" s="8"/>
    </row>
    <row r="87" spans="3:61" ht="15" customHeight="1" x14ac:dyDescent="0.3">
      <c r="C87" s="28">
        <v>-0.33000001124804301</v>
      </c>
      <c r="D87" s="28">
        <v>0.603359335139524</v>
      </c>
      <c r="E87"/>
      <c r="F87"/>
      <c r="G87" s="28">
        <v>0.174435879562787</v>
      </c>
      <c r="H87" s="28">
        <v>0.18400000154360699</v>
      </c>
      <c r="I87"/>
      <c r="J87"/>
      <c r="K87" s="28">
        <v>-2.35650405520299E-2</v>
      </c>
      <c r="L87" s="28">
        <v>0.184000001585954</v>
      </c>
      <c r="M87"/>
      <c r="N87"/>
      <c r="O87" s="28">
        <v>-0.33000001156040898</v>
      </c>
      <c r="P87" s="28">
        <v>0.73032226337103601</v>
      </c>
      <c r="Q87"/>
      <c r="R87"/>
      <c r="S87" s="28">
        <v>0.162924523498858</v>
      </c>
      <c r="T87" s="28">
        <v>0.18899999847429499</v>
      </c>
      <c r="U87" s="28"/>
      <c r="V87" s="28"/>
      <c r="W87" s="28">
        <v>-4.3708709453399398E-4</v>
      </c>
      <c r="X87" s="28">
        <v>0.189999997877353</v>
      </c>
      <c r="Y87"/>
      <c r="Z87"/>
      <c r="AA87" s="25">
        <v>0.12370000042423999</v>
      </c>
      <c r="AB87" s="25">
        <v>0.14201857207042401</v>
      </c>
      <c r="AC87"/>
      <c r="AD87"/>
      <c r="AE87" s="13">
        <v>0.15201879417633599</v>
      </c>
      <c r="AF87" s="13">
        <v>0.18400000156413901</v>
      </c>
      <c r="AG87"/>
      <c r="AH87"/>
      <c r="AI87" s="28">
        <v>5.6011310757879802E-2</v>
      </c>
      <c r="AJ87" s="28">
        <v>0.18599998755285299</v>
      </c>
      <c r="AK87"/>
      <c r="AL87"/>
      <c r="AM87" s="28">
        <v>-0.24000001038334501</v>
      </c>
      <c r="AN87" s="28">
        <v>0.56931738762883899</v>
      </c>
      <c r="AO87"/>
      <c r="AP87"/>
      <c r="AQ87" s="25">
        <v>0.16978900051663201</v>
      </c>
      <c r="AR87" s="25">
        <v>0.179000005659565</v>
      </c>
      <c r="AS87" s="28"/>
      <c r="AT87"/>
      <c r="AU87" s="25">
        <v>-1.70983584970179E-2</v>
      </c>
      <c r="AV87" s="25">
        <v>0.17900000618377401</v>
      </c>
      <c r="AW87"/>
      <c r="AX87"/>
      <c r="AY87" s="25">
        <v>4.5400000853606799E-2</v>
      </c>
      <c r="AZ87" s="25">
        <v>0.121823743644409</v>
      </c>
      <c r="BA87" s="24"/>
      <c r="BB87" s="24"/>
      <c r="BC87" s="28">
        <v>0.163991265830643</v>
      </c>
      <c r="BD87" s="28">
        <v>0.18140000208086501</v>
      </c>
      <c r="BE87" s="24"/>
      <c r="BF87" s="24"/>
      <c r="BG87" s="25">
        <v>1.1345369605745099E-3</v>
      </c>
      <c r="BH87" s="25">
        <v>0.18500000331633101</v>
      </c>
      <c r="BI87" s="8"/>
    </row>
    <row r="88" spans="3:61" ht="15" customHeight="1" x14ac:dyDescent="0.3">
      <c r="C88" s="28">
        <v>-0.32500001733858602</v>
      </c>
      <c r="D88" s="28">
        <v>0.59618386910127996</v>
      </c>
      <c r="E88"/>
      <c r="F88"/>
      <c r="G88" s="28">
        <v>0.17875075546916699</v>
      </c>
      <c r="H88" s="28">
        <v>0.18899999643113499</v>
      </c>
      <c r="I88"/>
      <c r="J88"/>
      <c r="K88" s="28">
        <v>-2.78982399828074E-2</v>
      </c>
      <c r="L88" s="28">
        <v>0.18899999558928801</v>
      </c>
      <c r="M88"/>
      <c r="N88"/>
      <c r="O88" s="28">
        <v>-0.32500001636937098</v>
      </c>
      <c r="P88" s="28">
        <v>0.72171067962782198</v>
      </c>
      <c r="Q88"/>
      <c r="R88"/>
      <c r="S88" s="28">
        <v>0.16669062905762599</v>
      </c>
      <c r="T88" s="28">
        <v>0.19400000854136601</v>
      </c>
      <c r="U88" s="28"/>
      <c r="V88" s="28"/>
      <c r="W88" s="28">
        <v>-4.1889328854846902E-3</v>
      </c>
      <c r="X88" s="28">
        <v>0.19499999348005601</v>
      </c>
      <c r="Y88"/>
      <c r="Z88"/>
      <c r="AA88" s="25">
        <v>0.12870000273525001</v>
      </c>
      <c r="AB88" s="25">
        <v>0.148383391211135</v>
      </c>
      <c r="AC88"/>
      <c r="AD88"/>
      <c r="AE88" s="13">
        <v>0.152020789596372</v>
      </c>
      <c r="AF88" s="13">
        <v>0.184000002849045</v>
      </c>
      <c r="AG88"/>
      <c r="AH88"/>
      <c r="AI88" s="28">
        <v>5.5436518872701401E-2</v>
      </c>
      <c r="AJ88" s="28">
        <v>0.19099999841122001</v>
      </c>
      <c r="AK88"/>
      <c r="AL88"/>
      <c r="AM88" s="28">
        <v>-0.235000000328805</v>
      </c>
      <c r="AN88" s="28">
        <v>0.55756997183136103</v>
      </c>
      <c r="AO88"/>
      <c r="AP88"/>
      <c r="AQ88" s="25">
        <v>0.17392781539105701</v>
      </c>
      <c r="AR88" s="25">
        <v>0.18400000039584999</v>
      </c>
      <c r="AS88" s="28"/>
      <c r="AT88"/>
      <c r="AU88" s="25">
        <v>-2.0962093772827099E-2</v>
      </c>
      <c r="AV88" s="25">
        <v>0.18400000058222801</v>
      </c>
      <c r="AW88"/>
      <c r="AX88"/>
      <c r="AY88" s="25">
        <v>5.0399999802442898E-2</v>
      </c>
      <c r="AZ88" s="25">
        <v>0.119385970999888</v>
      </c>
      <c r="BA88" s="24"/>
      <c r="BB88" s="24"/>
      <c r="BC88" s="28">
        <v>0.167297117530261</v>
      </c>
      <c r="BD88" s="28">
        <v>0.186399997326231</v>
      </c>
      <c r="BE88" s="24"/>
      <c r="BF88" s="24"/>
      <c r="BG88" s="25">
        <v>-8.2450915966217299E-4</v>
      </c>
      <c r="BH88" s="25">
        <v>0.189999997783659</v>
      </c>
      <c r="BI88" s="8"/>
    </row>
    <row r="89" spans="3:61" ht="15" customHeight="1" x14ac:dyDescent="0.3">
      <c r="C89" s="28">
        <v>-0.319999992635978</v>
      </c>
      <c r="D89" s="28">
        <v>0.58901159026041405</v>
      </c>
      <c r="E89"/>
      <c r="F89"/>
      <c r="G89" s="28">
        <v>0.18300138243389</v>
      </c>
      <c r="H89" s="28">
        <v>0.194000006864606</v>
      </c>
      <c r="I89"/>
      <c r="J89"/>
      <c r="K89" s="28">
        <v>-3.2148866402771502E-2</v>
      </c>
      <c r="L89" s="28">
        <v>0.194000005722262</v>
      </c>
      <c r="M89"/>
      <c r="N89"/>
      <c r="O89" s="28">
        <v>-0.31999999133798701</v>
      </c>
      <c r="P89" s="28">
        <v>0.71310219932504804</v>
      </c>
      <c r="Q89"/>
      <c r="R89"/>
      <c r="S89" s="28">
        <v>0.170389110676436</v>
      </c>
      <c r="T89" s="28">
        <v>0.199000003495238</v>
      </c>
      <c r="U89" s="28"/>
      <c r="V89" s="28"/>
      <c r="W89" s="28">
        <v>-7.8749273646493596E-3</v>
      </c>
      <c r="X89" s="28">
        <v>0.20000000414027999</v>
      </c>
      <c r="Y89"/>
      <c r="Z89"/>
      <c r="AA89" s="25">
        <v>0.13369999802962501</v>
      </c>
      <c r="AB89" s="25">
        <v>0.15521516659689299</v>
      </c>
      <c r="AC89"/>
      <c r="AD89"/>
      <c r="AE89" s="13">
        <v>0.15476063091755299</v>
      </c>
      <c r="AF89" s="13">
        <v>0.18899999781047999</v>
      </c>
      <c r="AG89"/>
      <c r="AH89"/>
      <c r="AI89" s="28">
        <v>5.4881251734389798E-2</v>
      </c>
      <c r="AJ89" s="28">
        <v>0.19599999437489601</v>
      </c>
      <c r="AK89"/>
      <c r="AL89"/>
      <c r="AM89" s="28">
        <v>-0.230000005174366</v>
      </c>
      <c r="AN89" s="28">
        <v>0.546010541814544</v>
      </c>
      <c r="AO89"/>
      <c r="AP89"/>
      <c r="AQ89" s="25">
        <v>0.17793671546236101</v>
      </c>
      <c r="AR89" s="25">
        <v>0.188999996475468</v>
      </c>
      <c r="AS89" s="28"/>
      <c r="AT89"/>
      <c r="AU89" s="25">
        <v>-2.4731661601853E-2</v>
      </c>
      <c r="AV89" s="25">
        <v>0.18899999611037199</v>
      </c>
      <c r="AW89"/>
      <c r="AX89"/>
      <c r="AY89" s="25">
        <v>5.5399998794735797E-2</v>
      </c>
      <c r="AZ89" s="25">
        <v>0.117353335426667</v>
      </c>
      <c r="BA89" s="24"/>
      <c r="BB89" s="24"/>
      <c r="BC89" s="28">
        <v>0.17052837109584201</v>
      </c>
      <c r="BD89" s="28">
        <v>0.19139999164622301</v>
      </c>
      <c r="BE89" s="24"/>
      <c r="BF89" s="24"/>
      <c r="BG89" s="25">
        <v>-2.7374219002811E-3</v>
      </c>
      <c r="BH89" s="25">
        <v>0.19499999398437701</v>
      </c>
      <c r="BI89" s="8"/>
    </row>
    <row r="90" spans="3:61" ht="15" customHeight="1" x14ac:dyDescent="0.3">
      <c r="C90" s="28">
        <v>-0.31499999714527899</v>
      </c>
      <c r="D90" s="28">
        <v>0.58184275327759405</v>
      </c>
      <c r="E90"/>
      <c r="F90"/>
      <c r="G90" s="28">
        <v>0.18719506549019499</v>
      </c>
      <c r="H90" s="28">
        <v>0.19900000210759999</v>
      </c>
      <c r="I90"/>
      <c r="J90"/>
      <c r="K90" s="28">
        <v>-3.6327672370914298E-2</v>
      </c>
      <c r="L90" s="28">
        <v>0.19900000209965801</v>
      </c>
      <c r="M90"/>
      <c r="N90"/>
      <c r="O90" s="28">
        <v>-0.31499999602713902</v>
      </c>
      <c r="P90" s="28">
        <v>0.70449704065679797</v>
      </c>
      <c r="Q90"/>
      <c r="R90"/>
      <c r="S90" s="28">
        <v>0.17402810253832901</v>
      </c>
      <c r="T90" s="28">
        <v>0.20399999907662</v>
      </c>
      <c r="U90" s="28"/>
      <c r="V90" s="28"/>
      <c r="W90" s="28">
        <v>-1.15028689254646E-2</v>
      </c>
      <c r="X90" s="28">
        <v>0.204999999105972</v>
      </c>
      <c r="Y90"/>
      <c r="Z90"/>
      <c r="AA90" s="25">
        <v>0.138699992836325</v>
      </c>
      <c r="AB90" s="25">
        <v>0.162455012697693</v>
      </c>
      <c r="AC90"/>
      <c r="AD90"/>
      <c r="AE90" s="13">
        <v>0.157269942302185</v>
      </c>
      <c r="AF90" s="13">
        <v>0.19400000642340601</v>
      </c>
      <c r="AG90"/>
      <c r="AH90"/>
      <c r="AI90" s="28">
        <v>5.43423816102587E-2</v>
      </c>
      <c r="AJ90" s="28">
        <v>0.20099999004539101</v>
      </c>
      <c r="AK90"/>
      <c r="AL90"/>
      <c r="AM90" s="28">
        <v>-0.22500000971419701</v>
      </c>
      <c r="AN90" s="28">
        <v>0.53465125250756795</v>
      </c>
      <c r="AO90"/>
      <c r="AP90"/>
      <c r="AQ90" s="25">
        <v>0.1818360233986</v>
      </c>
      <c r="AR90" s="25">
        <v>0.19400000651211799</v>
      </c>
      <c r="AS90" s="28"/>
      <c r="AT90"/>
      <c r="AU90" s="25">
        <v>-2.8420203430269901E-2</v>
      </c>
      <c r="AV90" s="25">
        <v>0.19400000642505699</v>
      </c>
      <c r="AW90"/>
      <c r="AX90"/>
      <c r="AY90" s="25">
        <v>6.03999976789363E-2</v>
      </c>
      <c r="AZ90" s="25">
        <v>0.115747182776026</v>
      </c>
      <c r="BA90" s="24"/>
      <c r="BB90" s="24"/>
      <c r="BC90" s="28">
        <v>0.17369288140821401</v>
      </c>
      <c r="BD90" s="28">
        <v>0.19640000315638301</v>
      </c>
      <c r="BE90" s="24"/>
      <c r="BF90" s="24"/>
      <c r="BG90" s="25">
        <v>-4.6104410367538004E-3</v>
      </c>
      <c r="BH90" s="25">
        <v>0.20000000406001001</v>
      </c>
      <c r="BI90" s="8"/>
    </row>
    <row r="91" spans="3:61" ht="15" customHeight="1" x14ac:dyDescent="0.3">
      <c r="C91" s="28">
        <v>-0.31000000221457402</v>
      </c>
      <c r="D91" s="28">
        <v>0.57467741917395498</v>
      </c>
      <c r="E91"/>
      <c r="F91"/>
      <c r="G91" s="28">
        <v>0.19133799729888701</v>
      </c>
      <c r="H91" s="28">
        <v>0.20399999733395199</v>
      </c>
      <c r="I91"/>
      <c r="J91"/>
      <c r="K91" s="28">
        <v>-4.0485481991665399E-2</v>
      </c>
      <c r="L91" s="28">
        <v>0.203999997197545</v>
      </c>
      <c r="M91"/>
      <c r="N91"/>
      <c r="O91" s="28">
        <v>-0.31000000091338997</v>
      </c>
      <c r="P91" s="28">
        <v>0.69589527410651597</v>
      </c>
      <c r="Q91"/>
      <c r="R91"/>
      <c r="S91" s="28">
        <v>0.177614366930574</v>
      </c>
      <c r="T91" s="28">
        <v>0.20899999423038501</v>
      </c>
      <c r="U91" s="28"/>
      <c r="V91" s="28"/>
      <c r="W91" s="28">
        <v>-1.50793016157233E-2</v>
      </c>
      <c r="X91" s="28">
        <v>0.209999993879986</v>
      </c>
      <c r="Y91"/>
      <c r="Z91"/>
      <c r="AA91" s="25">
        <v>0.143700003212307</v>
      </c>
      <c r="AB91" s="25">
        <v>0.170131619484264</v>
      </c>
      <c r="AC91"/>
      <c r="AD91"/>
      <c r="AE91" s="13">
        <v>0.15960413398713999</v>
      </c>
      <c r="AF91" s="13">
        <v>0.19900000296162901</v>
      </c>
      <c r="AG91"/>
      <c r="AH91"/>
      <c r="AI91" s="28">
        <v>5.3817481477866198E-2</v>
      </c>
      <c r="AJ91" s="28">
        <v>0.206000000145588</v>
      </c>
      <c r="AK91"/>
      <c r="AL91"/>
      <c r="AM91" s="28">
        <v>-0.21999999995505501</v>
      </c>
      <c r="AN91" s="28">
        <v>0.52350510154852803</v>
      </c>
      <c r="AO91"/>
      <c r="AP91"/>
      <c r="AQ91" s="25">
        <v>0.18564159914258299</v>
      </c>
      <c r="AR91" s="25">
        <v>0.19900000188748801</v>
      </c>
      <c r="AS91" s="28"/>
      <c r="AT91"/>
      <c r="AU91" s="25">
        <v>-3.2038281884132699E-2</v>
      </c>
      <c r="AV91" s="25">
        <v>0.19900000209501101</v>
      </c>
      <c r="AW91"/>
      <c r="AX91"/>
      <c r="AY91" s="25">
        <v>6.5399996634400298E-2</v>
      </c>
      <c r="AZ91" s="25">
        <v>0.114585448515266</v>
      </c>
      <c r="BA91" s="24"/>
      <c r="BB91" s="24"/>
      <c r="BC91" s="28">
        <v>0.17677269867513601</v>
      </c>
      <c r="BD91" s="28">
        <v>0.20139999838596501</v>
      </c>
      <c r="BE91" s="24"/>
      <c r="BF91" s="24"/>
      <c r="BG91" s="25">
        <v>-6.0835774045326502E-3</v>
      </c>
      <c r="BH91" s="25">
        <v>0.20400000009472499</v>
      </c>
      <c r="BI91" s="8"/>
    </row>
    <row r="92" spans="3:61" ht="15" customHeight="1" x14ac:dyDescent="0.3">
      <c r="C92" s="28">
        <v>-0.30500000693530599</v>
      </c>
      <c r="D92" s="28">
        <v>0.56751571929672295</v>
      </c>
      <c r="E92"/>
      <c r="F92"/>
      <c r="G92" s="28">
        <v>0.195435434076079</v>
      </c>
      <c r="H92" s="28">
        <v>0.20899999254283799</v>
      </c>
      <c r="I92"/>
      <c r="J92"/>
      <c r="K92" s="28">
        <v>-4.4582918723870102E-2</v>
      </c>
      <c r="L92" s="28">
        <v>0.20899999236361599</v>
      </c>
      <c r="M92"/>
      <c r="N92"/>
      <c r="O92" s="28">
        <v>-0.30500000569389801</v>
      </c>
      <c r="P92" s="28">
        <v>0.68729702650107605</v>
      </c>
      <c r="Q92"/>
      <c r="R92"/>
      <c r="S92" s="28">
        <v>0.18115361547607201</v>
      </c>
      <c r="T92" s="28">
        <v>0.21400000444009501</v>
      </c>
      <c r="U92" s="28"/>
      <c r="V92" s="28"/>
      <c r="W92" s="28">
        <v>-1.86097511451398E-2</v>
      </c>
      <c r="X92" s="28">
        <v>0.21500000467723701</v>
      </c>
      <c r="Y92"/>
      <c r="Z92"/>
      <c r="AA92" s="25">
        <v>0.148699998619331</v>
      </c>
      <c r="AB92" s="25">
        <v>0.178315678695772</v>
      </c>
      <c r="AC92"/>
      <c r="AD92"/>
      <c r="AE92" s="13">
        <v>0.161805119466401</v>
      </c>
      <c r="AF92" s="13">
        <v>0.20399999824755</v>
      </c>
      <c r="AG92"/>
      <c r="AH92"/>
      <c r="AI92" s="28">
        <v>7.8195308716448794E-2</v>
      </c>
      <c r="AJ92" s="28">
        <v>0.21099999507418399</v>
      </c>
      <c r="AK92"/>
      <c r="AL92"/>
      <c r="AM92" s="28">
        <v>-0.215000001694098</v>
      </c>
      <c r="AN92" s="28">
        <v>0.512586053039089</v>
      </c>
      <c r="AO92"/>
      <c r="AP92"/>
      <c r="AQ92" s="25">
        <v>0.189366123667146</v>
      </c>
      <c r="AR92" s="25">
        <v>0.203999996951645</v>
      </c>
      <c r="AS92" s="28"/>
      <c r="AT92"/>
      <c r="AU92" s="25">
        <v>-3.5594570105609E-2</v>
      </c>
      <c r="AV92" s="25">
        <v>0.20399999706496899</v>
      </c>
      <c r="AW92"/>
      <c r="AX92"/>
      <c r="AY92" s="25">
        <v>7.0399999314222694E-2</v>
      </c>
      <c r="AZ92" s="25">
        <v>0.113881733980729</v>
      </c>
      <c r="BA92" s="24"/>
      <c r="BB92" s="24"/>
      <c r="BC92" s="28">
        <v>0.17977229270942999</v>
      </c>
      <c r="BD92" s="28">
        <v>0.20639999210954099</v>
      </c>
      <c r="BE92" s="24"/>
      <c r="BF92" s="24"/>
      <c r="BG92" s="25">
        <v>-6.9447489737495703E-3</v>
      </c>
      <c r="BH92" s="25">
        <v>0.21000000001629299</v>
      </c>
      <c r="BI92" s="8"/>
    </row>
    <row r="93" spans="3:61" ht="15" customHeight="1" x14ac:dyDescent="0.3">
      <c r="C93" s="28">
        <v>-0.30000001163166501</v>
      </c>
      <c r="D93" s="28">
        <v>0.56035779347242898</v>
      </c>
      <c r="E93"/>
      <c r="F93"/>
      <c r="G93" s="28">
        <v>0.199491894960491</v>
      </c>
      <c r="H93" s="28">
        <v>0.21400000199897601</v>
      </c>
      <c r="I93"/>
      <c r="J93"/>
      <c r="K93" s="28">
        <v>-4.8639379963309699E-2</v>
      </c>
      <c r="L93" s="28">
        <v>0.21400000226044</v>
      </c>
      <c r="M93"/>
      <c r="N93"/>
      <c r="O93" s="28">
        <v>-0.30000001055206399</v>
      </c>
      <c r="P93" s="28">
        <v>0.67870243190372304</v>
      </c>
      <c r="Q93"/>
      <c r="R93"/>
      <c r="S93" s="28">
        <v>0.18465067336953001</v>
      </c>
      <c r="T93" s="28">
        <v>0.21899999966862899</v>
      </c>
      <c r="U93" s="28"/>
      <c r="V93" s="28"/>
      <c r="W93" s="28">
        <v>-2.2098891040171601E-2</v>
      </c>
      <c r="X93" s="28">
        <v>0.21999999957251101</v>
      </c>
      <c r="Y93"/>
      <c r="Z93"/>
      <c r="AA93" s="25">
        <v>0.153699994083452</v>
      </c>
      <c r="AB93" s="25">
        <v>0.187010852498039</v>
      </c>
      <c r="AC93"/>
      <c r="AD93"/>
      <c r="AE93" s="13">
        <v>0.16390094924715101</v>
      </c>
      <c r="AF93" s="13">
        <v>0.20900000801167201</v>
      </c>
      <c r="AG93"/>
      <c r="AH93"/>
      <c r="AI93" s="28">
        <v>8.5480522783649995E-2</v>
      </c>
      <c r="AJ93" s="28">
        <v>0.21599998927748701</v>
      </c>
      <c r="AK93"/>
      <c r="AL93"/>
      <c r="AM93" s="28">
        <v>-0.21000000963992299</v>
      </c>
      <c r="AN93" s="28">
        <v>0.50190891422599204</v>
      </c>
      <c r="AO93"/>
      <c r="AP93"/>
      <c r="AQ93" s="25">
        <v>0.193019875849017</v>
      </c>
      <c r="AR93" s="25">
        <v>0.208999992051633</v>
      </c>
      <c r="AS93" s="28"/>
      <c r="AT93"/>
      <c r="AU93" s="25">
        <v>-3.90962513523571E-2</v>
      </c>
      <c r="AV93" s="25">
        <v>0.20899999257273399</v>
      </c>
      <c r="AW93"/>
      <c r="AX93"/>
      <c r="AY93" s="25">
        <v>7.5399994525407202E-2</v>
      </c>
      <c r="AZ93" s="25">
        <v>0.113644549053439</v>
      </c>
      <c r="BA93" s="24"/>
      <c r="BB93" s="24"/>
      <c r="BC93" s="28">
        <v>0.18270269776921899</v>
      </c>
      <c r="BD93" s="28">
        <v>0.21140000225359201</v>
      </c>
      <c r="BE93" s="24"/>
      <c r="BF93" s="24"/>
      <c r="BG93" s="25"/>
      <c r="BH93" s="25"/>
      <c r="BI93" s="8"/>
    </row>
    <row r="94" spans="3:61" ht="15" customHeight="1" x14ac:dyDescent="0.3">
      <c r="C94" s="28">
        <v>-0.29500001650330099</v>
      </c>
      <c r="D94" s="28">
        <v>0.55320378848595197</v>
      </c>
      <c r="E94"/>
      <c r="F94"/>
      <c r="G94" s="28">
        <v>0.20351125181444901</v>
      </c>
      <c r="H94" s="28">
        <v>0.218999997991151</v>
      </c>
      <c r="I94"/>
      <c r="J94"/>
      <c r="K94" s="28">
        <v>-5.2658736504486298E-2</v>
      </c>
      <c r="L94" s="28">
        <v>0.218999997583918</v>
      </c>
      <c r="M94"/>
      <c r="N94"/>
      <c r="O94" s="28">
        <v>-0.29500001534334203</v>
      </c>
      <c r="P94" s="28">
        <v>0.67011163061710399</v>
      </c>
      <c r="Q94"/>
      <c r="R94"/>
      <c r="S94" s="28">
        <v>0.188109707097455</v>
      </c>
      <c r="T94" s="28">
        <v>0.22399999489688299</v>
      </c>
      <c r="U94" s="28"/>
      <c r="V94" s="28"/>
      <c r="W94" s="28">
        <v>-2.5550767325961801E-2</v>
      </c>
      <c r="X94" s="28">
        <v>0.22499999509098001</v>
      </c>
      <c r="Y94"/>
      <c r="Z94"/>
      <c r="AA94" s="25">
        <v>0.15870000421733799</v>
      </c>
      <c r="AB94" s="25">
        <v>0.19702505795134501</v>
      </c>
      <c r="AC94"/>
      <c r="AD94"/>
      <c r="AE94" s="13">
        <v>0.16591142073147</v>
      </c>
      <c r="AF94" s="13">
        <v>0.21400000404224701</v>
      </c>
      <c r="AG94"/>
      <c r="AH94"/>
      <c r="AI94" s="28">
        <v>9.1104052157243806E-2</v>
      </c>
      <c r="AJ94" s="28">
        <v>0.220999998936945</v>
      </c>
      <c r="AK94"/>
      <c r="AL94"/>
      <c r="AM94" s="28">
        <v>-0.20500000019242801</v>
      </c>
      <c r="AN94" s="28">
        <v>0.49148940113891298</v>
      </c>
      <c r="AO94"/>
      <c r="AP94"/>
      <c r="AQ94" s="25">
        <v>0.19661132632674599</v>
      </c>
      <c r="AR94" s="25">
        <v>0.21400000260105201</v>
      </c>
      <c r="AS94" s="28"/>
      <c r="AT94"/>
      <c r="AU94" s="25">
        <v>-4.2549358479971003E-2</v>
      </c>
      <c r="AV94" s="25">
        <v>0.21400000233924599</v>
      </c>
      <c r="AW94"/>
      <c r="AX94"/>
      <c r="AY94" s="25">
        <v>8.0399997187282607E-2</v>
      </c>
      <c r="AZ94" s="25">
        <v>0.113876808153147</v>
      </c>
      <c r="BA94" s="24"/>
      <c r="BB94" s="24"/>
      <c r="BC94" s="28">
        <v>0.18557283803007699</v>
      </c>
      <c r="BD94" s="28">
        <v>0.216399997473504</v>
      </c>
      <c r="BE94" s="24"/>
      <c r="BF94" s="24"/>
      <c r="BG94" s="25"/>
      <c r="BH94" s="25"/>
      <c r="BI94" s="8"/>
    </row>
    <row r="95" spans="3:61" ht="15" customHeight="1" x14ac:dyDescent="0.3">
      <c r="C95" s="28">
        <v>-0.29000002137860098</v>
      </c>
      <c r="D95" s="28">
        <v>0.54605385818568897</v>
      </c>
      <c r="E95"/>
      <c r="F95"/>
      <c r="G95" s="28">
        <v>0.207496900894697</v>
      </c>
      <c r="H95" s="28">
        <v>0.223999992363838</v>
      </c>
      <c r="I95"/>
      <c r="J95"/>
      <c r="K95" s="28">
        <v>-5.6644385844133199E-2</v>
      </c>
      <c r="L95" s="28">
        <v>0.223999992472352</v>
      </c>
      <c r="M95"/>
      <c r="N95"/>
      <c r="O95" s="28">
        <v>-0.29000002019754501</v>
      </c>
      <c r="P95" s="28">
        <v>0.66152477065269</v>
      </c>
      <c r="Q95"/>
      <c r="R95"/>
      <c r="S95" s="28">
        <v>0.19153431667585799</v>
      </c>
      <c r="T95" s="28">
        <v>0.229000004883122</v>
      </c>
      <c r="U95" s="28"/>
      <c r="V95" s="28"/>
      <c r="W95" s="28">
        <v>-2.89688782552367E-2</v>
      </c>
      <c r="X95" s="28">
        <v>0.23000000513199301</v>
      </c>
      <c r="Y95"/>
      <c r="Z95"/>
      <c r="AA95" s="25">
        <v>0.16369999944984301</v>
      </c>
      <c r="AB95" s="25">
        <v>0.20851096850549999</v>
      </c>
      <c r="AC95"/>
      <c r="AD95"/>
      <c r="AE95" s="13">
        <v>0.16785111537984301</v>
      </c>
      <c r="AF95" s="13">
        <v>0.218999998958987</v>
      </c>
      <c r="AG95"/>
      <c r="AH95"/>
      <c r="AI95" s="28">
        <v>9.5903799108088703E-2</v>
      </c>
      <c r="AJ95" s="28">
        <v>0.22599999527964501</v>
      </c>
      <c r="AK95"/>
      <c r="AL95"/>
      <c r="AM95" s="28">
        <v>-0.200000017861234</v>
      </c>
      <c r="AN95" s="28">
        <v>0.481307941785381</v>
      </c>
      <c r="AO95"/>
      <c r="AP95"/>
      <c r="AQ95" s="25">
        <v>0.20014750214319299</v>
      </c>
      <c r="AR95" s="25">
        <v>0.218999997248222</v>
      </c>
      <c r="AS95" s="28"/>
      <c r="AT95"/>
      <c r="AU95" s="25">
        <v>-4.5958974522451797E-2</v>
      </c>
      <c r="AV95" s="25">
        <v>0.218999997874714</v>
      </c>
      <c r="AW95"/>
      <c r="AX95"/>
      <c r="AY95" s="25">
        <v>8.5399999876634505E-2</v>
      </c>
      <c r="AZ95" s="25">
        <v>0.11457565715453399</v>
      </c>
      <c r="BA95" s="24"/>
      <c r="BB95" s="24"/>
      <c r="BC95" s="28">
        <v>0.18839002912585201</v>
      </c>
      <c r="BD95" s="28">
        <v>0.221399992810527</v>
      </c>
      <c r="BE95" s="24"/>
      <c r="BF95" s="24"/>
      <c r="BG95" s="25"/>
      <c r="BH95" s="25"/>
      <c r="BI95" s="8"/>
    </row>
    <row r="96" spans="3:61" ht="15" customHeight="1" x14ac:dyDescent="0.3">
      <c r="C96" s="28">
        <v>-0.28499999629775202</v>
      </c>
      <c r="D96" s="28">
        <v>0.538908121949636</v>
      </c>
      <c r="E96"/>
      <c r="F96"/>
      <c r="G96" s="28">
        <v>0.21145181984925501</v>
      </c>
      <c r="H96" s="28">
        <v>0.229000003345496</v>
      </c>
      <c r="I96"/>
      <c r="J96"/>
      <c r="K96" s="28">
        <v>-6.0242964227277797E-2</v>
      </c>
      <c r="L96" s="28">
        <v>0.22900000310159499</v>
      </c>
      <c r="M96"/>
      <c r="N96"/>
      <c r="O96" s="28">
        <v>-0.28499999529776499</v>
      </c>
      <c r="P96" s="28">
        <v>0.65294195633361896</v>
      </c>
      <c r="Q96"/>
      <c r="R96"/>
      <c r="S96" s="28">
        <v>0.194927604194605</v>
      </c>
      <c r="T96" s="28">
        <v>0.23400000022419501</v>
      </c>
      <c r="U96" s="28"/>
      <c r="V96" s="28"/>
      <c r="W96" s="28">
        <v>-3.2356242296716201E-2</v>
      </c>
      <c r="X96" s="28">
        <v>0.23499999993673801</v>
      </c>
      <c r="Y96"/>
      <c r="Z96"/>
      <c r="AA96" s="25">
        <v>0.16869999464081301</v>
      </c>
      <c r="AB96" s="25">
        <v>0.22123953487046699</v>
      </c>
      <c r="AC96"/>
      <c r="AD96"/>
      <c r="AE96" s="13">
        <v>0.16973089855145701</v>
      </c>
      <c r="AF96" s="13">
        <v>0.224000009413897</v>
      </c>
      <c r="AG96"/>
      <c r="AH96"/>
      <c r="AI96" s="28">
        <v>0.10019187048976901</v>
      </c>
      <c r="AJ96" s="28">
        <v>0.230999990498861</v>
      </c>
      <c r="AK96"/>
      <c r="AL96"/>
      <c r="AM96" s="28">
        <v>-0.19500000757998701</v>
      </c>
      <c r="AN96" s="28">
        <v>0.47129438774920301</v>
      </c>
      <c r="AO96"/>
      <c r="AP96"/>
      <c r="AQ96" s="25">
        <v>0.203634353913623</v>
      </c>
      <c r="AR96" s="25">
        <v>0.223999993122767</v>
      </c>
      <c r="AS96" s="28"/>
      <c r="AT96"/>
      <c r="AU96" s="25">
        <v>-4.9329468538900897E-2</v>
      </c>
      <c r="AV96" s="25">
        <v>0.22399999316041699</v>
      </c>
      <c r="AW96"/>
      <c r="AX96"/>
      <c r="AY96" s="25">
        <v>9.0399995073265696E-2</v>
      </c>
      <c r="AZ96" s="25">
        <v>0.115732641817077</v>
      </c>
      <c r="BA96" s="24"/>
      <c r="BB96" s="24"/>
      <c r="BC96" s="28">
        <v>0.19115283497246099</v>
      </c>
      <c r="BD96" s="28">
        <v>0.22639998793605701</v>
      </c>
      <c r="BE96" s="24"/>
      <c r="BF96" s="24"/>
      <c r="BG96" s="25"/>
      <c r="BH96" s="25"/>
      <c r="BI96" s="8"/>
    </row>
    <row r="97" spans="3:61" ht="15" customHeight="1" x14ac:dyDescent="0.3">
      <c r="C97" s="28">
        <v>-0.28000000103307399</v>
      </c>
      <c r="D97" s="28">
        <v>0.53176683600225205</v>
      </c>
      <c r="E97"/>
      <c r="F97"/>
      <c r="G97" s="28">
        <v>0.215378588019983</v>
      </c>
      <c r="H97" s="28">
        <v>0.233999997376969</v>
      </c>
      <c r="I97"/>
      <c r="J97"/>
      <c r="K97" s="28">
        <v>-6.4526073093778502E-2</v>
      </c>
      <c r="L97" s="28">
        <v>0.23399999814606301</v>
      </c>
      <c r="M97"/>
      <c r="N97"/>
      <c r="O97" s="28">
        <v>-0.28000000002091502</v>
      </c>
      <c r="P97" s="28">
        <v>0.64436345328600397</v>
      </c>
      <c r="Q97"/>
      <c r="R97"/>
      <c r="S97" s="28">
        <v>0.19829231229463201</v>
      </c>
      <c r="T97" s="28">
        <v>0.23899999547251</v>
      </c>
      <c r="U97" s="28"/>
      <c r="V97" s="28"/>
      <c r="W97" s="28">
        <v>-3.5715532618043402E-2</v>
      </c>
      <c r="X97" s="28">
        <v>0.239999995527508</v>
      </c>
      <c r="Y97"/>
      <c r="Z97"/>
      <c r="AA97" s="25">
        <v>0.173700004815319</v>
      </c>
      <c r="AB97" s="25">
        <v>0.235026534201564</v>
      </c>
      <c r="AC97"/>
      <c r="AD97"/>
      <c r="AE97" s="13">
        <v>0.17155801112500599</v>
      </c>
      <c r="AF97" s="13">
        <v>0.22900000463322101</v>
      </c>
      <c r="AG97"/>
      <c r="AH97"/>
      <c r="AI97" s="28">
        <v>0.10412493353904199</v>
      </c>
      <c r="AJ97" s="28">
        <v>0.23599999973590499</v>
      </c>
      <c r="AK97"/>
      <c r="AL97"/>
      <c r="AM97" s="28">
        <v>-0.19000001237376199</v>
      </c>
      <c r="AN97" s="28">
        <v>0.46142600709491699</v>
      </c>
      <c r="AO97"/>
      <c r="AP97"/>
      <c r="AQ97" s="25">
        <v>0.20707694090040701</v>
      </c>
      <c r="AR97" s="25">
        <v>0.22900000313903901</v>
      </c>
      <c r="AS97" s="28"/>
      <c r="AT97"/>
      <c r="AU97" s="25">
        <v>-5.2664605437951602E-2</v>
      </c>
      <c r="AV97" s="25">
        <v>0.229000003282821</v>
      </c>
      <c r="AW97"/>
      <c r="AX97"/>
      <c r="AY97" s="25">
        <v>9.5399997741696496E-2</v>
      </c>
      <c r="AZ97" s="25">
        <v>0.117334213853748</v>
      </c>
      <c r="BA97" s="24"/>
      <c r="BB97" s="24"/>
      <c r="BC97" s="28">
        <v>0.19379918551591299</v>
      </c>
      <c r="BD97" s="28">
        <v>0.231399998759454</v>
      </c>
      <c r="BE97" s="24"/>
      <c r="BF97" s="24"/>
      <c r="BG97" s="25"/>
      <c r="BH97" s="25"/>
      <c r="BI97" s="8"/>
    </row>
    <row r="98" spans="3:61" ht="15" customHeight="1" x14ac:dyDescent="0.3">
      <c r="C98" s="28">
        <v>-0.27500000594865598</v>
      </c>
      <c r="D98" s="28">
        <v>0.52463013796839197</v>
      </c>
      <c r="E98"/>
      <c r="F98"/>
      <c r="G98" s="28">
        <v>0.2192795244256</v>
      </c>
      <c r="H98" s="28">
        <v>0.23899999300894401</v>
      </c>
      <c r="I98"/>
      <c r="J98"/>
      <c r="K98" s="28">
        <v>-6.8425923372871497E-2</v>
      </c>
      <c r="L98" s="28">
        <v>0.23899999375509601</v>
      </c>
      <c r="M98"/>
      <c r="N98"/>
      <c r="O98" s="28">
        <v>-0.27500000473944702</v>
      </c>
      <c r="P98" s="28">
        <v>0.63578938309333799</v>
      </c>
      <c r="Q98"/>
      <c r="R98"/>
      <c r="S98" s="28">
        <v>0.201630853568283</v>
      </c>
      <c r="T98" s="28">
        <v>0.24400000544522599</v>
      </c>
      <c r="U98" s="28"/>
      <c r="V98" s="28"/>
      <c r="W98" s="28">
        <v>-3.9049102987764497E-2</v>
      </c>
      <c r="X98" s="28">
        <v>0.245000006009362</v>
      </c>
      <c r="Y98"/>
      <c r="Z98"/>
      <c r="AA98" s="25">
        <v>0.17870000001900499</v>
      </c>
      <c r="AB98" s="25">
        <v>0.249715760667367</v>
      </c>
      <c r="AC98"/>
      <c r="AD98"/>
      <c r="AE98" s="13">
        <v>0.173339382861601</v>
      </c>
      <c r="AF98" s="13">
        <v>0.23399999987485701</v>
      </c>
      <c r="AG98"/>
      <c r="AH98"/>
      <c r="AI98" s="28">
        <v>0.10779458860060299</v>
      </c>
      <c r="AJ98" s="28">
        <v>0.240999995722747</v>
      </c>
      <c r="AK98"/>
      <c r="AL98"/>
      <c r="AM98" s="28">
        <v>-0.185000017163273</v>
      </c>
      <c r="AN98" s="28">
        <v>0.45171228141842201</v>
      </c>
      <c r="AO98"/>
      <c r="AP98"/>
      <c r="AQ98" s="25">
        <v>0.210479574018717</v>
      </c>
      <c r="AR98" s="25">
        <v>0.23399999805525801</v>
      </c>
      <c r="AS98" s="28"/>
      <c r="AT98"/>
      <c r="AU98" s="25">
        <v>-5.5967622046742202E-2</v>
      </c>
      <c r="AV98" s="25">
        <v>0.233999998280609</v>
      </c>
      <c r="AW98"/>
      <c r="AX98"/>
      <c r="AY98" s="25">
        <v>0.10040000046217</v>
      </c>
      <c r="AZ98" s="25">
        <v>0.11936247725190501</v>
      </c>
      <c r="BA98" s="24"/>
      <c r="BB98" s="24"/>
      <c r="BC98" s="28">
        <v>0.19635730492562301</v>
      </c>
      <c r="BD98" s="28">
        <v>0.236399993300446</v>
      </c>
      <c r="BE98" s="24"/>
      <c r="BF98" s="24"/>
      <c r="BG98" s="25"/>
      <c r="BH98" s="25"/>
      <c r="BI98" s="8"/>
    </row>
    <row r="99" spans="3:61" ht="15" customHeight="1" x14ac:dyDescent="0.3">
      <c r="C99" s="28">
        <v>-0.27000001060900097</v>
      </c>
      <c r="D99" s="28">
        <v>0.51749821702850896</v>
      </c>
      <c r="E99"/>
      <c r="F99"/>
      <c r="G99" s="28">
        <v>0.22315668561469301</v>
      </c>
      <c r="H99" s="28">
        <v>0.244000003481256</v>
      </c>
      <c r="I99"/>
      <c r="J99"/>
      <c r="K99" s="28">
        <v>-7.2304171051745206E-2</v>
      </c>
      <c r="L99" s="28">
        <v>0.244000003740836</v>
      </c>
      <c r="M99"/>
      <c r="N99"/>
      <c r="O99" s="28">
        <v>-0.27000000947256397</v>
      </c>
      <c r="P99" s="28">
        <v>0.62721992757971401</v>
      </c>
      <c r="Q99"/>
      <c r="R99"/>
      <c r="S99" s="28">
        <v>0.20494533653779701</v>
      </c>
      <c r="T99" s="28">
        <v>0.24900000079475301</v>
      </c>
      <c r="U99" s="28"/>
      <c r="V99" s="28"/>
      <c r="W99" s="28">
        <v>-4.2359008633801501E-2</v>
      </c>
      <c r="X99" s="28">
        <v>0.25000000112918602</v>
      </c>
      <c r="Y99"/>
      <c r="Z99"/>
      <c r="AA99" s="25">
        <v>0.18369999527884801</v>
      </c>
      <c r="AB99" s="25">
        <v>0.265157364326988</v>
      </c>
      <c r="AC99"/>
      <c r="AD99"/>
      <c r="AE99" s="13">
        <v>0.17508086521409899</v>
      </c>
      <c r="AF99" s="13">
        <v>0.23899999486717</v>
      </c>
      <c r="AG99"/>
      <c r="AH99"/>
      <c r="AI99" s="28">
        <v>0.11125978203553499</v>
      </c>
      <c r="AJ99" s="28">
        <v>0.24599999099784101</v>
      </c>
      <c r="AK99"/>
      <c r="AL99"/>
      <c r="AM99" s="28">
        <v>-0.18000000711243</v>
      </c>
      <c r="AN99" s="28">
        <v>0.44216337532845701</v>
      </c>
      <c r="AO99"/>
      <c r="AP99"/>
      <c r="AQ99" s="25">
        <v>0.21384600644073601</v>
      </c>
      <c r="AR99" s="25">
        <v>0.23899999260812901</v>
      </c>
      <c r="AS99" s="28"/>
      <c r="AT99"/>
      <c r="AU99" s="25">
        <v>-5.92413711430054E-2</v>
      </c>
      <c r="AV99" s="25">
        <v>0.23899999329497301</v>
      </c>
      <c r="AW99"/>
      <c r="AX99"/>
      <c r="AY99" s="25">
        <v>0.105399995659283</v>
      </c>
      <c r="AZ99" s="25">
        <v>0.121796112911277</v>
      </c>
      <c r="BA99" s="24"/>
      <c r="BB99" s="24"/>
      <c r="BC99" s="28">
        <v>0.198815497606353</v>
      </c>
      <c r="BD99" s="28">
        <v>0.24139998854491701</v>
      </c>
      <c r="BE99" s="24"/>
      <c r="BF99" s="24"/>
      <c r="BG99" s="25"/>
      <c r="BH99" s="25"/>
      <c r="BI99" s="8"/>
    </row>
    <row r="100" spans="3:61" ht="15" customHeight="1" x14ac:dyDescent="0.3">
      <c r="C100" s="28">
        <v>-0.26500001543618701</v>
      </c>
      <c r="D100" s="28">
        <v>0.51037127406521599</v>
      </c>
      <c r="E100"/>
      <c r="F100"/>
      <c r="G100" s="28">
        <v>0.22701187367258899</v>
      </c>
      <c r="H100" s="28">
        <v>0.248999998298777</v>
      </c>
      <c r="I100"/>
      <c r="J100"/>
      <c r="K100" s="28">
        <v>-7.6159358841001806E-2</v>
      </c>
      <c r="L100" s="28">
        <v>0.24899999894314001</v>
      </c>
      <c r="M100"/>
      <c r="N100"/>
      <c r="O100" s="28">
        <v>-0.26500001443278398</v>
      </c>
      <c r="P100" s="28">
        <v>0.61865527887208205</v>
      </c>
      <c r="Q100"/>
      <c r="R100"/>
      <c r="S100" s="28">
        <v>0.20823766723898601</v>
      </c>
      <c r="T100" s="28">
        <v>0.25400001080367102</v>
      </c>
      <c r="U100" s="28"/>
      <c r="V100" s="28"/>
      <c r="W100" s="28">
        <v>-4.5647105640242498E-2</v>
      </c>
      <c r="X100" s="28">
        <v>0.25499999620471703</v>
      </c>
      <c r="Y100"/>
      <c r="Z100"/>
      <c r="AA100" s="25">
        <v>0.188699990495412</v>
      </c>
      <c r="AB100" s="25">
        <v>0.28122743788142901</v>
      </c>
      <c r="AC100"/>
      <c r="AD100"/>
      <c r="AE100" s="13">
        <v>0.17678725683126001</v>
      </c>
      <c r="AF100" s="13">
        <v>0.244000005151322</v>
      </c>
      <c r="AG100"/>
      <c r="AH100"/>
      <c r="AI100" s="28">
        <v>0.11456099072280899</v>
      </c>
      <c r="AJ100" s="28">
        <v>0.250999986060994</v>
      </c>
      <c r="AK100"/>
      <c r="AL100"/>
      <c r="AM100" s="28">
        <v>-0.175000011873438</v>
      </c>
      <c r="AN100" s="28">
        <v>0.43278976272692898</v>
      </c>
      <c r="AO100"/>
      <c r="AP100"/>
      <c r="AQ100" s="25">
        <v>0.21717950584048801</v>
      </c>
      <c r="AR100" s="25">
        <v>0.244000003784312</v>
      </c>
      <c r="AS100" s="28"/>
      <c r="AT100"/>
      <c r="AU100" s="25">
        <v>-6.2488358528863301E-2</v>
      </c>
      <c r="AV100" s="25">
        <v>0.244000003858201</v>
      </c>
      <c r="AW100"/>
      <c r="AX100"/>
      <c r="AY100" s="25">
        <v>0.110399998314162</v>
      </c>
      <c r="AZ100" s="25">
        <v>0.124611379619971</v>
      </c>
      <c r="BA100" s="24"/>
      <c r="BB100" s="24"/>
      <c r="BC100" s="28">
        <v>0.201189926425004</v>
      </c>
      <c r="BD100" s="28">
        <v>0.24639999867618201</v>
      </c>
      <c r="BE100" s="24"/>
      <c r="BF100" s="24"/>
      <c r="BG100" s="25"/>
      <c r="BH100" s="25"/>
      <c r="BI100" s="8"/>
    </row>
    <row r="101" spans="3:61" ht="15" customHeight="1" x14ac:dyDescent="0.3">
      <c r="C101" s="28">
        <v>-0.26000001837609998</v>
      </c>
      <c r="D101" s="28">
        <v>0.50324951763528003</v>
      </c>
      <c r="E101"/>
      <c r="F101"/>
      <c r="G101" s="28">
        <v>0.23084674630934801</v>
      </c>
      <c r="H101" s="28">
        <v>0.254000008473099</v>
      </c>
      <c r="I101"/>
      <c r="J101"/>
      <c r="K101" s="28">
        <v>-7.9518620619177902E-2</v>
      </c>
      <c r="L101" s="28">
        <v>0.25400000933326</v>
      </c>
      <c r="M101"/>
      <c r="N101"/>
      <c r="O101" s="28">
        <v>-0.26000001915228399</v>
      </c>
      <c r="P101" s="28">
        <v>0.61009563858957805</v>
      </c>
      <c r="Q101"/>
      <c r="R101"/>
      <c r="S101" s="28">
        <v>0.211509512477562</v>
      </c>
      <c r="T101" s="28">
        <v>0.25900000623748098</v>
      </c>
      <c r="U101" s="28"/>
      <c r="V101" s="28"/>
      <c r="W101" s="28">
        <v>-4.8915041620698298E-2</v>
      </c>
      <c r="X101" s="28">
        <v>0.259999991127567</v>
      </c>
      <c r="Y101"/>
      <c r="Z101"/>
      <c r="AA101" s="25">
        <v>0.193700000635667</v>
      </c>
      <c r="AB101" s="25">
        <v>0.29782431565558398</v>
      </c>
      <c r="AC101"/>
      <c r="AD101"/>
      <c r="AE101" s="13">
        <v>0.17846252551788699</v>
      </c>
      <c r="AF101" s="13">
        <v>0.24900000047092599</v>
      </c>
      <c r="AG101"/>
      <c r="AH101"/>
      <c r="AI101" s="28">
        <v>0.117727382150926</v>
      </c>
      <c r="AJ101" s="28">
        <v>0.25599998420716003</v>
      </c>
      <c r="AK101"/>
      <c r="AL101"/>
      <c r="AM101" s="28">
        <v>-0.17000001719432101</v>
      </c>
      <c r="AN101" s="28">
        <v>0.42356779432182101</v>
      </c>
      <c r="AO101"/>
      <c r="AP101"/>
      <c r="AQ101" s="25">
        <v>0.220482900488917</v>
      </c>
      <c r="AR101" s="25">
        <v>0.248999999111741</v>
      </c>
      <c r="AS101" s="28"/>
      <c r="AT101"/>
      <c r="AU101" s="25">
        <v>-6.5710767009151794E-2</v>
      </c>
      <c r="AV101" s="25">
        <v>0.24899999872165701</v>
      </c>
      <c r="AW101"/>
      <c r="AX101"/>
      <c r="AY101" s="25">
        <v>0.115400000987104</v>
      </c>
      <c r="AZ101" s="25">
        <v>0.127783052923931</v>
      </c>
      <c r="BA101" s="24"/>
      <c r="BB101" s="24"/>
      <c r="BC101" s="28">
        <v>0.20349278143199101</v>
      </c>
      <c r="BD101" s="28">
        <v>0.251399993889592</v>
      </c>
      <c r="BE101" s="24"/>
      <c r="BF101" s="24"/>
      <c r="BG101" s="25"/>
      <c r="BH101" s="25"/>
      <c r="BI101" s="8"/>
    </row>
    <row r="102" spans="3:61" ht="15" customHeight="1" x14ac:dyDescent="0.3">
      <c r="C102" s="28">
        <v>-0.25499999329304601</v>
      </c>
      <c r="D102" s="28">
        <v>0.49613313402773601</v>
      </c>
      <c r="E102"/>
      <c r="F102"/>
      <c r="G102" s="28">
        <v>0.23466274975057699</v>
      </c>
      <c r="H102" s="28">
        <v>0.25900000453136701</v>
      </c>
      <c r="I102"/>
      <c r="J102"/>
      <c r="K102" s="28">
        <v>-8.3810233914734703E-2</v>
      </c>
      <c r="L102" s="28">
        <v>0.25900000406936702</v>
      </c>
      <c r="M102"/>
      <c r="N102"/>
      <c r="O102" s="28">
        <v>-0.25499999422352698</v>
      </c>
      <c r="P102" s="28">
        <v>0.60154117025586196</v>
      </c>
      <c r="Q102"/>
      <c r="R102"/>
      <c r="S102" s="28">
        <v>0.21476239111647399</v>
      </c>
      <c r="T102" s="28">
        <v>0.26400000145900299</v>
      </c>
      <c r="U102" s="28"/>
      <c r="V102" s="28"/>
      <c r="W102" s="28">
        <v>-5.21642946039386E-2</v>
      </c>
      <c r="X102" s="28">
        <v>0.26499998655463503</v>
      </c>
      <c r="Y102"/>
      <c r="Z102"/>
      <c r="AA102" s="25">
        <v>0.19869999587533399</v>
      </c>
      <c r="AB102" s="25">
        <v>0.31486461229048901</v>
      </c>
      <c r="AC102"/>
      <c r="AD102"/>
      <c r="AE102" s="13">
        <v>0.18011002300694601</v>
      </c>
      <c r="AF102" s="13">
        <v>0.25400001044674603</v>
      </c>
      <c r="AG102"/>
      <c r="AH102"/>
      <c r="AI102" s="28">
        <v>0.120780770204702</v>
      </c>
      <c r="AJ102" s="28">
        <v>0.26100000550314401</v>
      </c>
      <c r="AK102"/>
      <c r="AL102"/>
      <c r="AM102" s="28">
        <v>-0.16500000612013899</v>
      </c>
      <c r="AN102" s="28">
        <v>0.41448558074262898</v>
      </c>
      <c r="AO102"/>
      <c r="AP102"/>
      <c r="AQ102" s="25">
        <v>0.22375872120728699</v>
      </c>
      <c r="AR102" s="25">
        <v>0.25400000849166499</v>
      </c>
      <c r="AS102" s="28"/>
      <c r="AT102"/>
      <c r="AU102" s="25">
        <v>-6.8910569437772504E-2</v>
      </c>
      <c r="AV102" s="25">
        <v>0.25400000916433502</v>
      </c>
      <c r="AW102"/>
      <c r="AX102"/>
      <c r="AY102" s="25">
        <v>0.12039999623985601</v>
      </c>
      <c r="AZ102" s="25">
        <v>0.131285299038116</v>
      </c>
      <c r="BA102" s="24"/>
      <c r="BB102" s="24"/>
      <c r="BC102" s="28">
        <v>0.20572607895515299</v>
      </c>
      <c r="BD102" s="28">
        <v>0.25639998953179799</v>
      </c>
      <c r="BE102" s="24"/>
      <c r="BF102" s="24"/>
      <c r="BG102" s="25"/>
      <c r="BH102" s="25"/>
      <c r="BI102" s="8"/>
    </row>
    <row r="103" spans="3:61" ht="15" customHeight="1" x14ac:dyDescent="0.3">
      <c r="C103" s="28">
        <v>-0.249999999984579</v>
      </c>
      <c r="D103" s="28">
        <v>0.489022444644788</v>
      </c>
      <c r="E103"/>
      <c r="F103"/>
      <c r="G103" s="28">
        <v>0.23846121774423701</v>
      </c>
      <c r="H103" s="28">
        <v>0.26399999963332599</v>
      </c>
      <c r="I103"/>
      <c r="J103"/>
      <c r="K103" s="28">
        <v>-8.7608702443589107E-2</v>
      </c>
      <c r="L103" s="28">
        <v>0.26399999899652699</v>
      </c>
      <c r="M103"/>
      <c r="N103"/>
      <c r="O103" s="28">
        <v>-0.24999999891812999</v>
      </c>
      <c r="P103" s="28">
        <v>0.59299220130293395</v>
      </c>
      <c r="Q103"/>
      <c r="R103"/>
      <c r="S103" s="28">
        <v>0.21799766046685501</v>
      </c>
      <c r="T103" s="28">
        <v>0.26899999669910202</v>
      </c>
      <c r="U103" s="28"/>
      <c r="V103" s="28"/>
      <c r="W103" s="28">
        <v>-5.53962122462891E-2</v>
      </c>
      <c r="X103" s="28">
        <v>0.27000001126408901</v>
      </c>
      <c r="Y103"/>
      <c r="Z103"/>
      <c r="AA103" s="25">
        <v>0.20369999110708001</v>
      </c>
      <c r="AB103" s="25">
        <v>0.33228015654521398</v>
      </c>
      <c r="AC103"/>
      <c r="AD103"/>
      <c r="AE103" s="13">
        <v>0.18173257422414199</v>
      </c>
      <c r="AF103" s="13">
        <v>0.25900000581153398</v>
      </c>
      <c r="AG103"/>
      <c r="AH103"/>
      <c r="AI103" s="28">
        <v>0.12373790568005499</v>
      </c>
      <c r="AJ103" s="28">
        <v>0.26600000425836501</v>
      </c>
      <c r="AK103"/>
      <c r="AL103"/>
      <c r="AM103" s="28">
        <v>-0.160000011674958</v>
      </c>
      <c r="AN103" s="28">
        <v>0.40555257064633299</v>
      </c>
      <c r="AO103"/>
      <c r="AP103"/>
      <c r="AQ103" s="25">
        <v>0.227008776424453</v>
      </c>
      <c r="AR103" s="25">
        <v>0.25900000374121301</v>
      </c>
      <c r="AS103" s="28"/>
      <c r="AT103"/>
      <c r="AU103" s="25">
        <v>-7.2089485982139101E-2</v>
      </c>
      <c r="AV103" s="25">
        <v>0.25900000418874197</v>
      </c>
      <c r="AW103"/>
      <c r="AX103"/>
      <c r="AY103" s="25">
        <v>0.125399991908558</v>
      </c>
      <c r="AZ103" s="25">
        <v>0.13512395010842199</v>
      </c>
      <c r="BA103" s="24"/>
      <c r="BB103" s="24"/>
      <c r="BC103" s="28">
        <v>0.20789260112798699</v>
      </c>
      <c r="BD103" s="28">
        <v>0.261399984359727</v>
      </c>
      <c r="BE103" s="24"/>
      <c r="BF103" s="24"/>
      <c r="BG103" s="25"/>
      <c r="BH103" s="25"/>
      <c r="BI103" s="8"/>
    </row>
    <row r="104" spans="3:61" ht="15" customHeight="1" x14ac:dyDescent="0.3">
      <c r="C104" s="28">
        <v>-0.245000004504555</v>
      </c>
      <c r="D104" s="28">
        <v>0.48191765121293001</v>
      </c>
      <c r="E104"/>
      <c r="F104"/>
      <c r="G104" s="28">
        <v>0.24224335013291601</v>
      </c>
      <c r="H104" s="28">
        <v>0.26899999498748201</v>
      </c>
      <c r="I104"/>
      <c r="J104"/>
      <c r="K104" s="28">
        <v>-9.1375718966420702E-2</v>
      </c>
      <c r="L104" s="28">
        <v>0.26899999503049199</v>
      </c>
      <c r="M104"/>
      <c r="N104"/>
      <c r="O104" s="28">
        <v>-0.24500000371695199</v>
      </c>
      <c r="P104" s="28">
        <v>0.58444892031121898</v>
      </c>
      <c r="Q104"/>
      <c r="R104"/>
      <c r="S104" s="28">
        <v>0.22121654487400899</v>
      </c>
      <c r="T104" s="28">
        <v>0.273999991477548</v>
      </c>
      <c r="U104" s="28"/>
      <c r="V104" s="28"/>
      <c r="W104" s="28">
        <v>-5.86119562444367E-2</v>
      </c>
      <c r="X104" s="28">
        <v>0.27500000636841498</v>
      </c>
      <c r="Y104"/>
      <c r="Z104"/>
      <c r="AA104" s="25">
        <v>0.20870000124001101</v>
      </c>
      <c r="AB104" s="25">
        <v>0.35001499764014798</v>
      </c>
      <c r="AC104"/>
      <c r="AD104"/>
      <c r="AE104" s="13">
        <v>0.183332611072621</v>
      </c>
      <c r="AF104" s="13">
        <v>0.26400000106289501</v>
      </c>
      <c r="AG104"/>
      <c r="AH104"/>
      <c r="AI104" s="28">
        <v>0.12661202044063499</v>
      </c>
      <c r="AJ104" s="28">
        <v>0.27099999729927698</v>
      </c>
      <c r="AK104"/>
      <c r="AL104"/>
      <c r="AM104" s="28">
        <v>-0.155000016095484</v>
      </c>
      <c r="AN104" s="28">
        <v>0.39677880708874003</v>
      </c>
      <c r="AO104"/>
      <c r="AP104"/>
      <c r="AQ104" s="25">
        <v>0.23023622530555299</v>
      </c>
      <c r="AR104" s="25">
        <v>0.26399999969545701</v>
      </c>
      <c r="AS104" s="28"/>
      <c r="AT104"/>
      <c r="AU104" s="25">
        <v>-7.5249082516185103E-2</v>
      </c>
      <c r="AV104" s="25">
        <v>0.263999999729427</v>
      </c>
      <c r="AW104"/>
      <c r="AX104"/>
      <c r="AY104" s="25">
        <v>0.13040000280892999</v>
      </c>
      <c r="AZ104" s="25">
        <v>0.139497393737712</v>
      </c>
      <c r="BA104" s="24"/>
      <c r="BB104" s="24"/>
      <c r="BC104" s="28">
        <v>0.21000123994592201</v>
      </c>
      <c r="BD104" s="28">
        <v>0.26639997978973901</v>
      </c>
      <c r="BE104" s="24"/>
      <c r="BF104" s="24"/>
      <c r="BG104" s="25"/>
      <c r="BH104" s="25"/>
      <c r="BI104" s="8"/>
    </row>
    <row r="105" spans="3:61" ht="15" customHeight="1" x14ac:dyDescent="0.3">
      <c r="C105" s="28">
        <v>-0.240000007727283</v>
      </c>
      <c r="D105" s="28">
        <v>0.47481904038819001</v>
      </c>
      <c r="E105"/>
      <c r="F105"/>
      <c r="G105" s="28">
        <v>0.24601023166585001</v>
      </c>
      <c r="H105" s="28">
        <v>0.27399998969539902</v>
      </c>
      <c r="I105"/>
      <c r="J105"/>
      <c r="K105" s="28">
        <v>-9.5157716815135504E-2</v>
      </c>
      <c r="L105" s="28">
        <v>0.27399999016643301</v>
      </c>
      <c r="M105"/>
      <c r="N105"/>
      <c r="O105" s="28">
        <v>-0.24000000853797601</v>
      </c>
      <c r="P105" s="28">
        <v>0.57591158026431399</v>
      </c>
      <c r="Q105"/>
      <c r="R105"/>
      <c r="S105" s="28">
        <v>0.224420153142563</v>
      </c>
      <c r="T105" s="28">
        <v>0.27899998708732698</v>
      </c>
      <c r="U105" s="28"/>
      <c r="V105" s="28"/>
      <c r="W105" s="28">
        <v>-6.1812632930335697E-2</v>
      </c>
      <c r="X105" s="28">
        <v>0.28000000215999998</v>
      </c>
      <c r="Y105"/>
      <c r="Z105"/>
      <c r="AA105" s="25">
        <v>0.213699996471651</v>
      </c>
      <c r="AB105" s="25">
        <v>0.36806494395139999</v>
      </c>
      <c r="AC105"/>
      <c r="AD105"/>
      <c r="AE105" s="13">
        <v>0.18491222757127301</v>
      </c>
      <c r="AF105" s="13">
        <v>0.26899999630078097</v>
      </c>
      <c r="AG105"/>
      <c r="AH105"/>
      <c r="AI105" s="28">
        <v>0.12941374352832</v>
      </c>
      <c r="AJ105" s="28">
        <v>0.27599999420517801</v>
      </c>
      <c r="AK105"/>
      <c r="AL105"/>
      <c r="AM105" s="28">
        <v>-0.15000000701407601</v>
      </c>
      <c r="AN105" s="28">
        <v>0.38813466872722002</v>
      </c>
      <c r="AO105"/>
      <c r="AP105"/>
      <c r="AQ105" s="25">
        <v>0.23344152251393299</v>
      </c>
      <c r="AR105" s="25">
        <v>0.26899999469824598</v>
      </c>
      <c r="AS105" s="28"/>
      <c r="AT105"/>
      <c r="AU105" s="25">
        <v>-7.83907571970167E-2</v>
      </c>
      <c r="AV105" s="25">
        <v>0.268999994860178</v>
      </c>
      <c r="AW105"/>
      <c r="AX105"/>
      <c r="AY105" s="25">
        <v>0.13539999798667501</v>
      </c>
      <c r="AZ105" s="25">
        <v>0.144462727937298</v>
      </c>
      <c r="BA105" s="24"/>
      <c r="BB105" s="24"/>
      <c r="BC105" s="28">
        <v>0.212059286597889</v>
      </c>
      <c r="BD105" s="28">
        <v>0.27140000557279897</v>
      </c>
      <c r="BE105" s="24"/>
      <c r="BF105" s="24"/>
      <c r="BG105" s="25"/>
      <c r="BH105" s="25"/>
      <c r="BI105" s="8"/>
    </row>
    <row r="106" spans="3:61" ht="15" customHeight="1" x14ac:dyDescent="0.3">
      <c r="C106" s="28">
        <v>-0.23500001233238199</v>
      </c>
      <c r="D106" s="28">
        <v>0.46772683481106098</v>
      </c>
      <c r="E106"/>
      <c r="F106"/>
      <c r="G106" s="28">
        <v>0.249762853245203</v>
      </c>
      <c r="H106" s="28">
        <v>0.27899998540920801</v>
      </c>
      <c r="I106"/>
      <c r="J106"/>
      <c r="K106" s="28">
        <v>-9.8910337733730203E-2</v>
      </c>
      <c r="L106" s="28">
        <v>0.27899998484727601</v>
      </c>
      <c r="M106"/>
      <c r="N106"/>
      <c r="O106" s="28">
        <v>-0.23500001346336399</v>
      </c>
      <c r="P106" s="28">
        <v>0.56738044947976196</v>
      </c>
      <c r="Q106"/>
      <c r="R106"/>
      <c r="S106" s="28">
        <v>0.22760818198496699</v>
      </c>
      <c r="T106" s="28">
        <v>0.28400001213679998</v>
      </c>
      <c r="U106" s="28"/>
      <c r="V106" s="28"/>
      <c r="W106" s="28">
        <v>-6.4999228300123807E-2</v>
      </c>
      <c r="X106" s="28">
        <v>0.28499999754646799</v>
      </c>
      <c r="Y106"/>
      <c r="Z106"/>
      <c r="AA106" s="25">
        <v>0.21869999170326701</v>
      </c>
      <c r="AB106" s="25">
        <v>0.38642435216583798</v>
      </c>
      <c r="AC106"/>
      <c r="AD106"/>
      <c r="AE106" s="13">
        <v>0.186473243755687</v>
      </c>
      <c r="AF106" s="13">
        <v>0.27399999152398902</v>
      </c>
      <c r="AG106"/>
      <c r="AH106"/>
      <c r="AI106" s="28">
        <v>0.132151748717343</v>
      </c>
      <c r="AJ106" s="28">
        <v>0.28099998758873401</v>
      </c>
      <c r="AK106"/>
      <c r="AL106"/>
      <c r="AM106" s="28">
        <v>-0.14500001098382001</v>
      </c>
      <c r="AN106" s="28">
        <v>0.379578181431933</v>
      </c>
      <c r="AO106"/>
      <c r="AP106"/>
      <c r="AQ106" s="25">
        <v>0.23662337098967301</v>
      </c>
      <c r="AR106" s="25">
        <v>0.27399998980776002</v>
      </c>
      <c r="AS106" s="28"/>
      <c r="AT106"/>
      <c r="AU106" s="25">
        <v>-8.1515766825415101E-2</v>
      </c>
      <c r="AV106" s="25">
        <v>0.27399998933355002</v>
      </c>
      <c r="AW106"/>
      <c r="AX106"/>
      <c r="AY106" s="25">
        <v>0.14039999195289099</v>
      </c>
      <c r="AZ106" s="25">
        <v>0.14995150744202501</v>
      </c>
      <c r="BA106" s="24"/>
      <c r="BB106" s="24"/>
      <c r="BC106" s="28">
        <v>0.214072667579875</v>
      </c>
      <c r="BD106" s="28">
        <v>0.27639999985686903</v>
      </c>
      <c r="BE106" s="24"/>
      <c r="BF106" s="24"/>
      <c r="BG106" s="25"/>
      <c r="BH106" s="25"/>
      <c r="BI106" s="8"/>
    </row>
    <row r="107" spans="3:61" ht="15" customHeight="1" x14ac:dyDescent="0.3">
      <c r="C107" s="28">
        <v>-0.23000000240578899</v>
      </c>
      <c r="D107" s="28">
        <v>0.46064137140740902</v>
      </c>
      <c r="E107"/>
      <c r="F107"/>
      <c r="G107" s="28">
        <v>0.25350213608767502</v>
      </c>
      <c r="H107" s="28">
        <v>0.28400000976831002</v>
      </c>
      <c r="I107"/>
      <c r="J107"/>
      <c r="K107" s="28">
        <v>-0.102649621190291</v>
      </c>
      <c r="L107" s="28">
        <v>0.284000010037599</v>
      </c>
      <c r="M107"/>
      <c r="N107"/>
      <c r="O107" s="28">
        <v>-0.23000000340848301</v>
      </c>
      <c r="P107" s="28">
        <v>0.55885578660066204</v>
      </c>
      <c r="Q107"/>
      <c r="R107"/>
      <c r="S107" s="28">
        <v>0.23078545464984199</v>
      </c>
      <c r="T107" s="28">
        <v>0.28900000710372098</v>
      </c>
      <c r="U107" s="28"/>
      <c r="V107" s="28"/>
      <c r="W107" s="28">
        <v>-6.8172640927621694E-2</v>
      </c>
      <c r="X107" s="28">
        <v>0.28999999250592201</v>
      </c>
      <c r="Y107"/>
      <c r="Z107"/>
      <c r="AA107" s="25">
        <v>0.22370000183605701</v>
      </c>
      <c r="AB107" s="25">
        <v>0.405051200195019</v>
      </c>
      <c r="AC107"/>
      <c r="AD107"/>
      <c r="AE107" s="13">
        <v>0.18801725175577499</v>
      </c>
      <c r="AF107" s="13">
        <v>0.27899998675391202</v>
      </c>
      <c r="AG107"/>
      <c r="AH107"/>
      <c r="AI107" s="28">
        <v>0.13483322762271199</v>
      </c>
      <c r="AJ107" s="28">
        <v>0.28599998214721101</v>
      </c>
      <c r="AK107"/>
      <c r="AL107"/>
      <c r="AM107" s="28">
        <v>-0.140000014761478</v>
      </c>
      <c r="AN107" s="28">
        <v>0.37106228942226299</v>
      </c>
      <c r="AO107"/>
      <c r="AP107"/>
      <c r="AQ107" s="25">
        <v>0.23976468715473601</v>
      </c>
      <c r="AR107" s="25">
        <v>0.27899998525565001</v>
      </c>
      <c r="AS107" s="28"/>
      <c r="AT107"/>
      <c r="AU107" s="25">
        <v>-8.4625251061205303E-2</v>
      </c>
      <c r="AV107" s="25">
        <v>0.27899998474987298</v>
      </c>
      <c r="AW107"/>
      <c r="AX107"/>
      <c r="AY107" s="25">
        <v>0.14540000331817099</v>
      </c>
      <c r="AZ107" s="25">
        <v>0.15590848129841001</v>
      </c>
      <c r="BA107" s="24"/>
      <c r="BB107" s="24"/>
      <c r="BC107" s="28">
        <v>0.21604632782321301</v>
      </c>
      <c r="BD107" s="28">
        <v>0.28139999508847802</v>
      </c>
      <c r="BE107" s="24"/>
      <c r="BF107" s="24"/>
      <c r="BG107" s="25"/>
      <c r="BH107" s="25"/>
      <c r="BI107" s="8"/>
    </row>
    <row r="108" spans="3:61" ht="15" customHeight="1" x14ac:dyDescent="0.3">
      <c r="C108" s="28">
        <v>-0.22500000712996299</v>
      </c>
      <c r="D108" s="28">
        <v>0.45356298690204999</v>
      </c>
      <c r="E108"/>
      <c r="F108"/>
      <c r="G108" s="28">
        <v>0.25722886214047103</v>
      </c>
      <c r="H108" s="28">
        <v>0.28900000570404999</v>
      </c>
      <c r="I108"/>
      <c r="J108"/>
      <c r="K108" s="28">
        <v>-0.106376346406635</v>
      </c>
      <c r="L108" s="28">
        <v>0.28900000494220901</v>
      </c>
      <c r="M108"/>
      <c r="N108"/>
      <c r="O108" s="28">
        <v>-0.225000008199118</v>
      </c>
      <c r="P108" s="28">
        <v>0.55033794422550697</v>
      </c>
      <c r="Q108"/>
      <c r="R108"/>
      <c r="S108" s="28">
        <v>0.23394838600703599</v>
      </c>
      <c r="T108" s="28">
        <v>0.29400000193353498</v>
      </c>
      <c r="U108" s="28"/>
      <c r="V108" s="28"/>
      <c r="W108" s="28">
        <v>-7.1333691325678794E-2</v>
      </c>
      <c r="X108" s="28">
        <v>0.294999987341176</v>
      </c>
      <c r="Y108"/>
      <c r="Z108"/>
      <c r="AA108" s="25">
        <v>0.228699997067698</v>
      </c>
      <c r="AB108" s="25">
        <v>0.42391013150281698</v>
      </c>
      <c r="AC108"/>
      <c r="AD108"/>
      <c r="AE108" s="13">
        <v>0.18954566140694101</v>
      </c>
      <c r="AF108" s="13">
        <v>0.28400001166565902</v>
      </c>
      <c r="AG108"/>
      <c r="AH108"/>
      <c r="AI108" s="28">
        <v>0.13746420861492301</v>
      </c>
      <c r="AJ108" s="28">
        <v>0.290999978105839</v>
      </c>
      <c r="AK108"/>
      <c r="AL108"/>
      <c r="AM108" s="28">
        <v>-0.135000005877982</v>
      </c>
      <c r="AN108" s="28">
        <v>0.36257217602242697</v>
      </c>
      <c r="AO108"/>
      <c r="AP108"/>
      <c r="AQ108" s="25">
        <v>0.242866599296894</v>
      </c>
      <c r="AR108" s="25">
        <v>0.28400000977979201</v>
      </c>
      <c r="AS108" s="28"/>
      <c r="AT108"/>
      <c r="AU108" s="25">
        <v>-8.7720259081751503E-2</v>
      </c>
      <c r="AV108" s="25">
        <v>0.28400001042350098</v>
      </c>
      <c r="AW108"/>
      <c r="AX108"/>
      <c r="AY108" s="25">
        <v>0.15039999851816899</v>
      </c>
      <c r="AZ108" s="25">
        <v>0.162282059135787</v>
      </c>
      <c r="BA108" s="24"/>
      <c r="BB108" s="24"/>
      <c r="BC108" s="28">
        <v>0.217984529659322</v>
      </c>
      <c r="BD108" s="28">
        <v>0.28640000020075901</v>
      </c>
      <c r="BE108" s="24"/>
      <c r="BF108" s="24"/>
      <c r="BG108" s="25"/>
      <c r="BH108" s="25"/>
      <c r="BI108" s="8"/>
    </row>
    <row r="109" spans="3:61" ht="15" customHeight="1" x14ac:dyDescent="0.3">
      <c r="C109" s="28">
        <v>-0.22000001198363001</v>
      </c>
      <c r="D109" s="28">
        <v>0.44649199639106901</v>
      </c>
      <c r="E109"/>
      <c r="F109"/>
      <c r="G109" s="28">
        <v>0.260943807170752</v>
      </c>
      <c r="H109" s="28">
        <v>0.29400000008814398</v>
      </c>
      <c r="I109"/>
      <c r="J109"/>
      <c r="K109" s="28">
        <v>-0.110091292052132</v>
      </c>
      <c r="L109" s="28">
        <v>0.29400000021499401</v>
      </c>
      <c r="M109"/>
      <c r="N109"/>
      <c r="O109" s="28">
        <v>-0.22000001295642199</v>
      </c>
      <c r="P109" s="28">
        <v>0.54182721745018403</v>
      </c>
      <c r="Q109"/>
      <c r="R109"/>
      <c r="S109" s="28">
        <v>0.23710065646624001</v>
      </c>
      <c r="T109" s="28">
        <v>0.29899999788881498</v>
      </c>
      <c r="U109" s="28"/>
      <c r="V109" s="28"/>
      <c r="W109" s="28">
        <v>-7.4483131663036606E-2</v>
      </c>
      <c r="X109" s="28">
        <v>0.29999998322255</v>
      </c>
      <c r="Y109"/>
      <c r="Z109"/>
      <c r="AA109" s="25">
        <v>0.233699992299326</v>
      </c>
      <c r="AB109" s="25">
        <v>0.44297155325144899</v>
      </c>
      <c r="AC109"/>
      <c r="AD109"/>
      <c r="AE109" s="13">
        <v>0.19105969362525599</v>
      </c>
      <c r="AF109" s="13">
        <v>0.28900000684590998</v>
      </c>
      <c r="AG109"/>
      <c r="AH109"/>
      <c r="AI109" s="28">
        <v>0.140049815930048</v>
      </c>
      <c r="AJ109" s="28">
        <v>0.29600000555499201</v>
      </c>
      <c r="AK109"/>
      <c r="AL109"/>
      <c r="AM109" s="28">
        <v>-0.130000010512446</v>
      </c>
      <c r="AN109" s="28">
        <v>0.35410974151158803</v>
      </c>
      <c r="AO109"/>
      <c r="AP109"/>
      <c r="AQ109" s="25">
        <v>0.245932456761629</v>
      </c>
      <c r="AR109" s="25">
        <v>0.28900000512242202</v>
      </c>
      <c r="AS109" s="28"/>
      <c r="AT109"/>
      <c r="AU109" s="25">
        <v>-9.0801682741098705E-2</v>
      </c>
      <c r="AV109" s="25">
        <v>0.289000005394003</v>
      </c>
      <c r="AW109"/>
      <c r="AX109"/>
      <c r="AY109" s="25">
        <v>0.15539999305851601</v>
      </c>
      <c r="AZ109" s="25">
        <v>0.16902519326991899</v>
      </c>
      <c r="BA109" s="24"/>
      <c r="BB109" s="24"/>
      <c r="BC109" s="28">
        <v>0.21989065015499301</v>
      </c>
      <c r="BD109" s="28">
        <v>0.29139998555195101</v>
      </c>
      <c r="BE109" s="24"/>
      <c r="BF109" s="24"/>
      <c r="BG109" s="25"/>
      <c r="BH109" s="25"/>
      <c r="BI109" s="8"/>
    </row>
    <row r="110" spans="3:61" ht="15" customHeight="1" x14ac:dyDescent="0.3">
      <c r="C110" s="28">
        <v>-0.215000001748576</v>
      </c>
      <c r="D110" s="28">
        <v>0.43942873531682902</v>
      </c>
      <c r="E110"/>
      <c r="F110"/>
      <c r="G110" s="28">
        <v>0.26464766709211601</v>
      </c>
      <c r="H110" s="28">
        <v>0.29899999560559098</v>
      </c>
      <c r="I110"/>
      <c r="J110"/>
      <c r="K110" s="28">
        <v>-0.11368349138832</v>
      </c>
      <c r="L110" s="28">
        <v>0.29899999601942501</v>
      </c>
      <c r="M110"/>
      <c r="N110"/>
      <c r="O110" s="28">
        <v>-0.215000002516578</v>
      </c>
      <c r="P110" s="28">
        <v>0.53332392115085603</v>
      </c>
      <c r="Q110"/>
      <c r="R110"/>
      <c r="S110" s="28">
        <v>0.240241306226365</v>
      </c>
      <c r="T110" s="28">
        <v>0.30399999309278702</v>
      </c>
      <c r="U110" s="28"/>
      <c r="V110" s="28"/>
      <c r="W110" s="28">
        <v>-7.7621667470669606E-2</v>
      </c>
      <c r="X110" s="28">
        <v>0.30500000715239201</v>
      </c>
      <c r="Y110"/>
      <c r="Z110"/>
      <c r="AA110" s="25">
        <v>0.23870000243210299</v>
      </c>
      <c r="AB110" s="25">
        <v>0.462210471759604</v>
      </c>
      <c r="AC110"/>
      <c r="AD110"/>
      <c r="AE110" s="13">
        <v>0.19256045879068601</v>
      </c>
      <c r="AF110" s="13">
        <v>0.29400000192353198</v>
      </c>
      <c r="AG110"/>
      <c r="AH110"/>
      <c r="AI110" s="28">
        <v>0.14259438606938599</v>
      </c>
      <c r="AJ110" s="28">
        <v>0.30099999920342502</v>
      </c>
      <c r="AK110"/>
      <c r="AL110"/>
      <c r="AM110" s="28">
        <v>-0.12500001486081</v>
      </c>
      <c r="AN110" s="28">
        <v>0.34567699350717501</v>
      </c>
      <c r="AO110"/>
      <c r="AP110"/>
      <c r="AQ110" s="25">
        <v>0.248965252992806</v>
      </c>
      <c r="AR110" s="25">
        <v>0.294000000167293</v>
      </c>
      <c r="AS110" s="28"/>
      <c r="AT110"/>
      <c r="AU110" s="25">
        <v>-9.3870421878171198E-2</v>
      </c>
      <c r="AV110" s="25">
        <v>0.294000000341615</v>
      </c>
      <c r="AW110"/>
      <c r="AX110"/>
      <c r="AY110" s="25">
        <v>0.16040000319460401</v>
      </c>
      <c r="AZ110" s="25">
        <v>0.176112147901584</v>
      </c>
      <c r="BA110" s="24"/>
      <c r="BB110" s="24"/>
      <c r="BC110" s="28">
        <v>0.22176771613773899</v>
      </c>
      <c r="BD110" s="28">
        <v>0.29640000000086703</v>
      </c>
      <c r="BE110" s="24"/>
      <c r="BF110" s="24"/>
      <c r="BG110" s="25"/>
      <c r="BH110" s="25"/>
      <c r="BI110" s="8"/>
    </row>
    <row r="111" spans="3:61" ht="15" customHeight="1" x14ac:dyDescent="0.3">
      <c r="C111" s="28">
        <v>-0.210000006597825</v>
      </c>
      <c r="D111" s="28">
        <v>0.43237362615178199</v>
      </c>
      <c r="E111"/>
      <c r="F111"/>
      <c r="G111" s="28">
        <v>0.26834107887783398</v>
      </c>
      <c r="H111" s="28">
        <v>0.30399999062881999</v>
      </c>
      <c r="I111"/>
      <c r="J111"/>
      <c r="K111" s="28">
        <v>-0.117488563907653</v>
      </c>
      <c r="L111" s="28">
        <v>0.30399999092983698</v>
      </c>
      <c r="M111"/>
      <c r="N111"/>
      <c r="O111" s="28">
        <v>-0.21000000764363799</v>
      </c>
      <c r="P111" s="28">
        <v>0.52482847006812505</v>
      </c>
      <c r="Q111"/>
      <c r="R111"/>
      <c r="S111" s="28">
        <v>0.243371544779558</v>
      </c>
      <c r="T111" s="28">
        <v>0.30899998835557402</v>
      </c>
      <c r="U111" s="28"/>
      <c r="V111" s="28"/>
      <c r="W111" s="28">
        <v>-8.0749896487600906E-2</v>
      </c>
      <c r="X111" s="28">
        <v>0.310000002822931</v>
      </c>
      <c r="Y111"/>
      <c r="Z111"/>
      <c r="AA111" s="25">
        <v>0.24369999766373199</v>
      </c>
      <c r="AB111" s="25">
        <v>0.481605508101699</v>
      </c>
      <c r="AC111"/>
      <c r="AD111"/>
      <c r="AE111" s="13">
        <v>0.19404894068238199</v>
      </c>
      <c r="AF111" s="13">
        <v>0.298999997375614</v>
      </c>
      <c r="AG111"/>
      <c r="AH111"/>
      <c r="AI111" s="28">
        <v>0.14510170757463101</v>
      </c>
      <c r="AJ111" s="28">
        <v>0.30599999579394799</v>
      </c>
      <c r="AK111"/>
      <c r="AL111"/>
      <c r="AM111" s="28">
        <v>-0.120000011691589</v>
      </c>
      <c r="AN111" s="28">
        <v>0.33727614664317701</v>
      </c>
      <c r="AO111"/>
      <c r="AP111"/>
      <c r="AQ111" s="25">
        <v>0.25196761798320899</v>
      </c>
      <c r="AR111" s="25">
        <v>0.29899999575138397</v>
      </c>
      <c r="AS111" s="28"/>
      <c r="AT111"/>
      <c r="AU111" s="25">
        <v>-9.6927232722986201E-2</v>
      </c>
      <c r="AV111" s="25">
        <v>0.29899999604041599</v>
      </c>
      <c r="AW111"/>
      <c r="AX111"/>
      <c r="AY111" s="25">
        <v>0.16539999842727099</v>
      </c>
      <c r="AZ111" s="25">
        <v>0.183515779234217</v>
      </c>
      <c r="BA111" s="24"/>
      <c r="BB111" s="24"/>
      <c r="BC111" s="28">
        <v>0.22361887901470101</v>
      </c>
      <c r="BD111" s="28">
        <v>0.30140000605436801</v>
      </c>
      <c r="BE111" s="24"/>
      <c r="BF111" s="24"/>
      <c r="BG111" s="24"/>
      <c r="BH111" s="24"/>
      <c r="BI111" s="8"/>
    </row>
    <row r="112" spans="3:61" ht="15" customHeight="1" x14ac:dyDescent="0.3">
      <c r="C112" s="28">
        <v>-0.20500001138749899</v>
      </c>
      <c r="D112" s="28">
        <v>0.42532705208973098</v>
      </c>
      <c r="E112"/>
      <c r="F112"/>
      <c r="G112" s="28">
        <v>0.27202463230433799</v>
      </c>
      <c r="H112" s="28">
        <v>0.30899998605804002</v>
      </c>
      <c r="I112"/>
      <c r="J112"/>
      <c r="K112" s="28">
        <v>-0.121172117003255</v>
      </c>
      <c r="L112" s="28">
        <v>0.30899998620591801</v>
      </c>
      <c r="M112"/>
      <c r="N112"/>
      <c r="O112" s="28">
        <v>-0.20500001235839199</v>
      </c>
      <c r="P112" s="28">
        <v>0.51634122294566098</v>
      </c>
      <c r="Q112"/>
      <c r="R112"/>
      <c r="S112" s="28">
        <v>0.24649198359845401</v>
      </c>
      <c r="T112" s="28">
        <v>0.31400001338759997</v>
      </c>
      <c r="U112" s="28"/>
      <c r="V112" s="28"/>
      <c r="W112" s="28">
        <v>-8.3868420154670595E-2</v>
      </c>
      <c r="X112" s="28">
        <v>0.314999998052161</v>
      </c>
      <c r="Y112"/>
      <c r="Z112"/>
      <c r="AA112" s="25">
        <v>0.24869999290640399</v>
      </c>
      <c r="AB112" s="25">
        <v>0.50113858691476898</v>
      </c>
      <c r="AC112"/>
      <c r="AD112"/>
      <c r="AE112" s="13">
        <v>0.19552602041105299</v>
      </c>
      <c r="AF112" s="13">
        <v>0.30399999264142002</v>
      </c>
      <c r="AG112"/>
      <c r="AH112"/>
      <c r="AI112" s="28">
        <v>0.14757505277248101</v>
      </c>
      <c r="AJ112" s="28">
        <v>0.31099998915396698</v>
      </c>
      <c r="AK112"/>
      <c r="AL112"/>
      <c r="AM112" s="28">
        <v>-0.115000009233717</v>
      </c>
      <c r="AN112" s="28">
        <v>0.32890966020048001</v>
      </c>
      <c r="AO112"/>
      <c r="AP112"/>
      <c r="AQ112" s="25">
        <v>0.254941885993066</v>
      </c>
      <c r="AR112" s="25">
        <v>0.30399999057418797</v>
      </c>
      <c r="AS112" s="28"/>
      <c r="AT112"/>
      <c r="AU112" s="25">
        <v>-9.9972838888868307E-2</v>
      </c>
      <c r="AV112" s="25">
        <v>0.30399999080336498</v>
      </c>
      <c r="AW112"/>
      <c r="AX112"/>
      <c r="AY112" s="25">
        <v>0.17039999365809699</v>
      </c>
      <c r="AZ112" s="25">
        <v>0.191199321758211</v>
      </c>
      <c r="BA112" s="24"/>
      <c r="BB112" s="24"/>
      <c r="BC112" s="28">
        <v>0.22544577560127299</v>
      </c>
      <c r="BD112" s="28">
        <v>0.30640000104917497</v>
      </c>
      <c r="BE112" s="24"/>
      <c r="BF112" s="24"/>
      <c r="BG112" s="24"/>
      <c r="BH112" s="24"/>
      <c r="BI112" s="8"/>
    </row>
    <row r="113" spans="3:61" ht="15" customHeight="1" x14ac:dyDescent="0.3">
      <c r="C113" s="28">
        <v>-0.20000001605933301</v>
      </c>
      <c r="D113" s="28">
        <v>0.41828944440482202</v>
      </c>
      <c r="E113"/>
      <c r="F113"/>
      <c r="G113" s="28">
        <v>0.275698892447726</v>
      </c>
      <c r="H113" s="28">
        <v>0.31400001101582797</v>
      </c>
      <c r="I113"/>
      <c r="J113"/>
      <c r="K113" s="28">
        <v>-0.12484637802601301</v>
      </c>
      <c r="L113" s="28">
        <v>0.31400001171930397</v>
      </c>
      <c r="M113"/>
      <c r="N113"/>
      <c r="O113" s="28">
        <v>-0.20000001719257199</v>
      </c>
      <c r="P113" s="28">
        <v>0.507862592028412</v>
      </c>
      <c r="Q113"/>
      <c r="R113"/>
      <c r="S113" s="28">
        <v>0.249603132785125</v>
      </c>
      <c r="T113" s="28">
        <v>0.31900000858837702</v>
      </c>
      <c r="U113" s="28"/>
      <c r="V113" s="28"/>
      <c r="W113" s="28">
        <v>-8.6977777112340102E-2</v>
      </c>
      <c r="X113" s="28">
        <v>0.31999999404701002</v>
      </c>
      <c r="Y113"/>
      <c r="Z113"/>
      <c r="AA113" s="25">
        <v>0.25369998813803102</v>
      </c>
      <c r="AB113" s="25">
        <v>0.52079417594913302</v>
      </c>
      <c r="AC113"/>
      <c r="AD113"/>
      <c r="AE113" s="13">
        <v>0.196992491348323</v>
      </c>
      <c r="AF113" s="13">
        <v>0.30899998770940901</v>
      </c>
      <c r="AG113"/>
      <c r="AH113"/>
      <c r="AI113" s="28">
        <v>0.150017288671494</v>
      </c>
      <c r="AJ113" s="28">
        <v>0.31599998303527199</v>
      </c>
      <c r="AK113"/>
      <c r="AL113"/>
      <c r="AM113" s="28">
        <v>-0.110000013766493</v>
      </c>
      <c r="AN113" s="28">
        <v>0.32058023472709402</v>
      </c>
      <c r="AO113"/>
      <c r="AP113"/>
      <c r="AQ113" s="25">
        <v>0.25789014195292598</v>
      </c>
      <c r="AR113" s="25">
        <v>0.30899998648093102</v>
      </c>
      <c r="AS113" s="28"/>
      <c r="AT113"/>
      <c r="AU113" s="25">
        <v>-0.103007899185281</v>
      </c>
      <c r="AV113" s="25">
        <v>0.30899998598390099</v>
      </c>
      <c r="AW113"/>
      <c r="AX113"/>
      <c r="AY113" s="25">
        <v>0.17539998888972699</v>
      </c>
      <c r="AZ113" s="25">
        <v>0.19915409013673199</v>
      </c>
      <c r="BA113" s="24"/>
      <c r="BB113" s="24"/>
      <c r="BC113" s="28">
        <v>0.22725065259826199</v>
      </c>
      <c r="BD113" s="28">
        <v>0.31139999716755701</v>
      </c>
      <c r="BE113" s="24"/>
      <c r="BF113" s="24"/>
      <c r="BG113" s="24"/>
      <c r="BH113" s="24"/>
      <c r="BI113" s="8"/>
    </row>
    <row r="114" spans="3:61" ht="15" customHeight="1" x14ac:dyDescent="0.3">
      <c r="C114" s="28">
        <v>-0.19500000606568699</v>
      </c>
      <c r="D114" s="28">
        <v>0.41126124297678002</v>
      </c>
      <c r="E114"/>
      <c r="F114"/>
      <c r="G114" s="28">
        <v>0.27936431932032801</v>
      </c>
      <c r="H114" s="28">
        <v>0.319000005720805</v>
      </c>
      <c r="I114"/>
      <c r="J114"/>
      <c r="K114" s="28">
        <v>-0.12851180428303899</v>
      </c>
      <c r="L114" s="28">
        <v>0.31900000620653002</v>
      </c>
      <c r="M114"/>
      <c r="N114"/>
      <c r="O114" s="28">
        <v>-0.19500000704393899</v>
      </c>
      <c r="P114" s="28">
        <v>0.49939299059230102</v>
      </c>
      <c r="Q114"/>
      <c r="R114"/>
      <c r="S114" s="28">
        <v>0.252705516593065</v>
      </c>
      <c r="T114" s="28">
        <v>0.32400000384926297</v>
      </c>
      <c r="U114" s="28"/>
      <c r="V114" s="28"/>
      <c r="W114" s="28">
        <v>-9.0078465248642395E-2</v>
      </c>
      <c r="X114" s="28">
        <v>0.32499998852919099</v>
      </c>
      <c r="Y114"/>
      <c r="Z114"/>
      <c r="AA114" s="25">
        <v>0.258699985347006</v>
      </c>
      <c r="AB114" s="25">
        <v>0.54055891924023602</v>
      </c>
      <c r="AC114"/>
      <c r="AD114"/>
      <c r="AE114" s="13">
        <v>0.19844907871935399</v>
      </c>
      <c r="AF114" s="13">
        <v>0.31400001284113499</v>
      </c>
      <c r="AG114"/>
      <c r="AH114"/>
      <c r="AI114" s="28">
        <v>0.15243093792003501</v>
      </c>
      <c r="AJ114" s="28">
        <v>0.32099998018888298</v>
      </c>
      <c r="AK114"/>
      <c r="AL114"/>
      <c r="AM114" s="28">
        <v>-0.10500001158024901</v>
      </c>
      <c r="AN114" s="28">
        <v>0.312290811938225</v>
      </c>
      <c r="AO114"/>
      <c r="AP114"/>
      <c r="AQ114" s="25">
        <v>0.260814268550841</v>
      </c>
      <c r="AR114" s="25">
        <v>0.314000010879455</v>
      </c>
      <c r="AS114" s="28"/>
      <c r="AT114"/>
      <c r="AU114" s="25">
        <v>-0.106033035703025</v>
      </c>
      <c r="AV114" s="25">
        <v>0.31400001125201599</v>
      </c>
      <c r="AW114"/>
      <c r="AX114"/>
      <c r="AY114" s="25">
        <v>0.18039999902245399</v>
      </c>
      <c r="AZ114" s="25">
        <v>0.20746171201487401</v>
      </c>
      <c r="BA114" s="24"/>
      <c r="BB114" s="24"/>
      <c r="BC114" s="28">
        <v>0.22888849366696701</v>
      </c>
      <c r="BD114" s="28">
        <v>0.31639999156751503</v>
      </c>
      <c r="BE114" s="24"/>
      <c r="BF114" s="24"/>
      <c r="BG114" s="24"/>
      <c r="BH114" s="24"/>
      <c r="BI114" s="8"/>
    </row>
    <row r="115" spans="3:61" ht="15" customHeight="1" x14ac:dyDescent="0.3">
      <c r="C115" s="28">
        <v>-0.190000010855361</v>
      </c>
      <c r="D115" s="28">
        <v>0.404242980887978</v>
      </c>
      <c r="E115"/>
      <c r="F115"/>
      <c r="G115" s="28">
        <v>0.28302140204582399</v>
      </c>
      <c r="H115" s="28">
        <v>0.32400000156257303</v>
      </c>
      <c r="I115"/>
      <c r="J115"/>
      <c r="K115" s="28">
        <v>-0.13206441863683899</v>
      </c>
      <c r="L115" s="28">
        <v>0.32400000217608999</v>
      </c>
      <c r="M115"/>
      <c r="N115"/>
      <c r="O115" s="28">
        <v>-0.19000001175763701</v>
      </c>
      <c r="P115" s="28">
        <v>0.49093293783699798</v>
      </c>
      <c r="Q115"/>
      <c r="R115"/>
      <c r="S115" s="28">
        <v>0.25579960366432403</v>
      </c>
      <c r="T115" s="28">
        <v>0.32899999906517802</v>
      </c>
      <c r="U115" s="28"/>
      <c r="V115" s="28"/>
      <c r="W115" s="28">
        <v>-9.31709460898133E-2</v>
      </c>
      <c r="X115" s="28">
        <v>0.32999998365051098</v>
      </c>
      <c r="Y115"/>
      <c r="Z115"/>
      <c r="AA115" s="25">
        <v>0.26370001038095903</v>
      </c>
      <c r="AB115" s="25">
        <v>0.56042137191957098</v>
      </c>
      <c r="AC115"/>
      <c r="AD115"/>
      <c r="AE115" s="13">
        <v>0.199896414330166</v>
      </c>
      <c r="AF115" s="13">
        <v>0.31900000817410201</v>
      </c>
      <c r="AG115"/>
      <c r="AH115"/>
      <c r="AI115" s="28">
        <v>0.15481824402241101</v>
      </c>
      <c r="AJ115" s="28">
        <v>0.32600000715205502</v>
      </c>
      <c r="AK115"/>
      <c r="AL115"/>
      <c r="AM115" s="28">
        <v>-0.100000008613813</v>
      </c>
      <c r="AN115" s="28">
        <v>0.30404467458391998</v>
      </c>
      <c r="AO115"/>
      <c r="AP115"/>
      <c r="AQ115" s="25">
        <v>0.26371591105291697</v>
      </c>
      <c r="AR115" s="25">
        <v>0.31900000603401502</v>
      </c>
      <c r="AS115" s="28"/>
      <c r="AT115"/>
      <c r="AU115" s="25">
        <v>-0.10904877073096</v>
      </c>
      <c r="AV115" s="25">
        <v>0.31900000666740402</v>
      </c>
      <c r="AW115"/>
      <c r="AX115"/>
      <c r="AY115" s="25">
        <v>0.18539999425430301</v>
      </c>
      <c r="AZ115" s="25">
        <v>0.216096128352504</v>
      </c>
      <c r="BA115" s="24"/>
      <c r="BB115" s="24"/>
      <c r="BC115" s="28">
        <v>0.23070500491107299</v>
      </c>
      <c r="BD115" s="28">
        <v>0.32139998698803302</v>
      </c>
      <c r="BE115" s="24"/>
      <c r="BF115" s="24"/>
      <c r="BG115" s="24"/>
      <c r="BH115" s="24"/>
      <c r="BI115" s="8"/>
    </row>
    <row r="116" spans="3:61" ht="15" customHeight="1" x14ac:dyDescent="0.3">
      <c r="C116" s="28">
        <v>-0.185000015354568</v>
      </c>
      <c r="D116" s="28">
        <v>0.397235162653722</v>
      </c>
      <c r="E116"/>
      <c r="F116"/>
      <c r="G116" s="28">
        <v>0.28667057339042101</v>
      </c>
      <c r="H116" s="28">
        <v>0.32899999655706902</v>
      </c>
      <c r="I116"/>
      <c r="J116"/>
      <c r="K116" s="28">
        <v>-0.13581805830778801</v>
      </c>
      <c r="L116" s="28">
        <v>0.328999997203201</v>
      </c>
      <c r="M116"/>
      <c r="N116"/>
      <c r="O116" s="28">
        <v>-0.18500001698874899</v>
      </c>
      <c r="P116" s="28">
        <v>0.48248291041381303</v>
      </c>
      <c r="Q116"/>
      <c r="R116"/>
      <c r="S116" s="28">
        <v>0.258885828155621</v>
      </c>
      <c r="T116" s="28">
        <v>0.33399999423279297</v>
      </c>
      <c r="U116" s="28"/>
      <c r="V116" s="28"/>
      <c r="W116" s="28">
        <v>-9.6255665866142204E-2</v>
      </c>
      <c r="X116" s="28">
        <v>0.33500000886479397</v>
      </c>
      <c r="Y116"/>
      <c r="Z116"/>
      <c r="AA116" s="25">
        <v>0.268700003635233</v>
      </c>
      <c r="AB116" s="25">
        <v>0.580371276649983</v>
      </c>
      <c r="AC116"/>
      <c r="AD116"/>
      <c r="AE116" s="13">
        <v>0.20133509666716601</v>
      </c>
      <c r="AF116" s="13">
        <v>0.32400000335351697</v>
      </c>
      <c r="AG116"/>
      <c r="AH116"/>
      <c r="AI116" s="28">
        <v>0.157181161107804</v>
      </c>
      <c r="AJ116" s="28">
        <v>0.331000001570735</v>
      </c>
      <c r="AK116"/>
      <c r="AL116"/>
      <c r="AM116" s="28">
        <v>-9.5000013422752105E-2</v>
      </c>
      <c r="AN116" s="28">
        <v>0.29584545630446202</v>
      </c>
      <c r="AO116"/>
      <c r="AP116"/>
      <c r="AQ116" s="25">
        <v>0.26659660260492801</v>
      </c>
      <c r="AR116" s="25">
        <v>0.32400000130253298</v>
      </c>
      <c r="AS116" s="28"/>
      <c r="AT116"/>
      <c r="AU116" s="25">
        <v>-0.112055636681395</v>
      </c>
      <c r="AV116" s="25">
        <v>0.324000001341337</v>
      </c>
      <c r="AW116"/>
      <c r="AX116"/>
      <c r="AY116" s="25">
        <v>0.190399989485774</v>
      </c>
      <c r="AZ116" s="25">
        <v>0.225021197234203</v>
      </c>
      <c r="BA116" s="24"/>
      <c r="BB116" s="24"/>
      <c r="BC116" s="28">
        <v>0.23233528564442801</v>
      </c>
      <c r="BD116" s="28">
        <v>0.32639998316459701</v>
      </c>
      <c r="BE116" s="24"/>
      <c r="BF116" s="24"/>
      <c r="BG116" s="24"/>
      <c r="BH116" s="24"/>
      <c r="BI116" s="8"/>
    </row>
    <row r="117" spans="3:61" ht="15" customHeight="1" x14ac:dyDescent="0.3">
      <c r="C117" s="28">
        <v>-0.180000005533548</v>
      </c>
      <c r="D117" s="28">
        <v>0.39023833132716301</v>
      </c>
      <c r="E117"/>
      <c r="F117"/>
      <c r="G117" s="28">
        <v>0.29031223721796801</v>
      </c>
      <c r="H117" s="28">
        <v>0.33399999254001</v>
      </c>
      <c r="I117"/>
      <c r="J117"/>
      <c r="K117" s="28">
        <v>-0.13945972187449701</v>
      </c>
      <c r="L117" s="28">
        <v>0.33399999243476203</v>
      </c>
      <c r="M117"/>
      <c r="N117"/>
      <c r="O117" s="28">
        <v>-0.18000000665836099</v>
      </c>
      <c r="P117" s="28">
        <v>0.474043417268594</v>
      </c>
      <c r="Q117"/>
      <c r="R117"/>
      <c r="S117" s="28">
        <v>0.26196459389826898</v>
      </c>
      <c r="T117" s="28">
        <v>0.338999989454908</v>
      </c>
      <c r="U117" s="28"/>
      <c r="V117" s="28"/>
      <c r="W117" s="28">
        <v>-9.9332985835916904E-2</v>
      </c>
      <c r="X117" s="28">
        <v>0.34000000465937502</v>
      </c>
      <c r="Y117"/>
      <c r="Z117"/>
      <c r="AA117" s="25">
        <v>0.27369999885582402</v>
      </c>
      <c r="AB117" s="25">
        <v>0.60040003728809799</v>
      </c>
      <c r="AC117"/>
      <c r="AD117"/>
      <c r="AE117" s="13">
        <v>0.202765663328902</v>
      </c>
      <c r="AF117" s="13">
        <v>0.32899999798934898</v>
      </c>
      <c r="AG117"/>
      <c r="AH117"/>
      <c r="AI117" s="28">
        <v>0.15952147659326399</v>
      </c>
      <c r="AJ117" s="28">
        <v>0.33599999506941303</v>
      </c>
      <c r="AK117"/>
      <c r="AL117"/>
      <c r="AM117" s="28">
        <v>-9.0000010756952201E-2</v>
      </c>
      <c r="AN117" s="28">
        <v>0.28769714253669398</v>
      </c>
      <c r="AO117"/>
      <c r="AP117"/>
      <c r="AQ117" s="25">
        <v>0.26945771648054101</v>
      </c>
      <c r="AR117" s="25">
        <v>0.32899999719586898</v>
      </c>
      <c r="AS117" s="28"/>
      <c r="AT117"/>
      <c r="AU117" s="25">
        <v>-0.11505411138771</v>
      </c>
      <c r="AV117" s="25">
        <v>0.32899999618493903</v>
      </c>
      <c r="AW117"/>
      <c r="AX117"/>
      <c r="AY117" s="25">
        <v>0.195399999618526</v>
      </c>
      <c r="AZ117" s="25">
        <v>0.23450146569890401</v>
      </c>
      <c r="BA117" s="24"/>
      <c r="BB117" s="24"/>
      <c r="BC117" s="28">
        <v>0.234221963852697</v>
      </c>
      <c r="BD117" s="28">
        <v>0.331400000000172</v>
      </c>
      <c r="BE117" s="24"/>
      <c r="BF117" s="24"/>
      <c r="BG117" s="24"/>
      <c r="BH117" s="24"/>
      <c r="BI117" s="8"/>
    </row>
    <row r="118" spans="3:61" ht="15" customHeight="1" x14ac:dyDescent="0.3">
      <c r="C118" s="28">
        <v>-0.17500001022879999</v>
      </c>
      <c r="D118" s="28">
        <v>0.38325313010211598</v>
      </c>
      <c r="E118"/>
      <c r="F118"/>
      <c r="G118" s="28">
        <v>0.293946767092092</v>
      </c>
      <c r="H118" s="28">
        <v>0.33899998723397301</v>
      </c>
      <c r="I118"/>
      <c r="J118"/>
      <c r="K118" s="28">
        <v>-0.14286416191717699</v>
      </c>
      <c r="L118" s="28">
        <v>0.33899998787763702</v>
      </c>
      <c r="M118"/>
      <c r="N118"/>
      <c r="O118" s="28">
        <v>-0.175000011395361</v>
      </c>
      <c r="P118" s="28">
        <v>0.46561508434506099</v>
      </c>
      <c r="Q118"/>
      <c r="R118"/>
      <c r="S118" s="28">
        <v>0.265036276492644</v>
      </c>
      <c r="T118" s="28">
        <v>0.34399998475174698</v>
      </c>
      <c r="U118" s="28"/>
      <c r="V118" s="28"/>
      <c r="W118" s="28">
        <v>-0.10240329515997</v>
      </c>
      <c r="X118" s="28">
        <v>0.345000000373681</v>
      </c>
      <c r="Y118"/>
      <c r="Z118"/>
      <c r="AA118" s="25">
        <v>0.27869999468008999</v>
      </c>
      <c r="AB118" s="25">
        <v>0.62050001320824899</v>
      </c>
      <c r="AC118"/>
      <c r="AD118"/>
      <c r="AE118" s="13">
        <v>0.20418860610687001</v>
      </c>
      <c r="AF118" s="13">
        <v>0.33399999386183399</v>
      </c>
      <c r="AG118"/>
      <c r="AH118"/>
      <c r="AI118" s="28">
        <v>0.16184078135164201</v>
      </c>
      <c r="AJ118" s="28">
        <v>0.34099998990122099</v>
      </c>
      <c r="AK118"/>
      <c r="AL118"/>
      <c r="AM118" s="28">
        <v>-8.5000014981355801E-2</v>
      </c>
      <c r="AN118" s="28">
        <v>0.279604208222336</v>
      </c>
      <c r="AO118"/>
      <c r="AP118"/>
      <c r="AQ118" s="25">
        <v>0.27230049888403102</v>
      </c>
      <c r="AR118" s="25">
        <v>0.33399999255079799</v>
      </c>
      <c r="AS118" s="28"/>
      <c r="AT118"/>
      <c r="AU118" s="25">
        <v>-0.11698871644436799</v>
      </c>
      <c r="AV118" s="25">
        <v>0.33399999253562601</v>
      </c>
      <c r="AW118"/>
      <c r="AX118"/>
      <c r="AY118" s="25">
        <v>0.20039999485012999</v>
      </c>
      <c r="AZ118" s="25">
        <v>0.24471857027313601</v>
      </c>
      <c r="BA118" s="24"/>
      <c r="BB118" s="24"/>
      <c r="BC118" s="28">
        <v>0.235848734477488</v>
      </c>
      <c r="BD118" s="28">
        <v>0.33640000244816998</v>
      </c>
      <c r="BE118" s="24"/>
      <c r="BF118" s="24"/>
      <c r="BG118" s="24"/>
      <c r="BH118" s="24"/>
      <c r="BI118" s="8"/>
    </row>
    <row r="119" spans="3:61" ht="15" customHeight="1" x14ac:dyDescent="0.3">
      <c r="C119" s="28">
        <v>-0.17000001500449299</v>
      </c>
      <c r="D119" s="28">
        <v>0.37628020252794098</v>
      </c>
      <c r="E119"/>
      <c r="F119"/>
      <c r="G119" s="28">
        <v>0.29757451468648499</v>
      </c>
      <c r="H119" s="28">
        <v>0.34399998227758699</v>
      </c>
      <c r="I119"/>
      <c r="J119"/>
      <c r="K119" s="28">
        <v>-0.14672199966493599</v>
      </c>
      <c r="L119" s="28">
        <v>0.34399998226532702</v>
      </c>
      <c r="M119"/>
      <c r="N119"/>
      <c r="O119" s="28">
        <v>-0.17000001596330699</v>
      </c>
      <c r="P119" s="28">
        <v>0.457198501710667</v>
      </c>
      <c r="Q119"/>
      <c r="R119"/>
      <c r="S119" s="28">
        <v>0.26810124394151003</v>
      </c>
      <c r="T119" s="28">
        <v>0.34900000977470502</v>
      </c>
      <c r="U119" s="28"/>
      <c r="V119" s="28"/>
      <c r="W119" s="28">
        <v>-0.10546693708030901</v>
      </c>
      <c r="X119" s="28">
        <v>0.34999999523352798</v>
      </c>
      <c r="Y119"/>
      <c r="Z119"/>
      <c r="AA119"/>
      <c r="AB119"/>
      <c r="AC119"/>
      <c r="AD119"/>
      <c r="AE119" s="13">
        <v>0.20560437481145899</v>
      </c>
      <c r="AF119" s="13">
        <v>0.33899998895768801</v>
      </c>
      <c r="AG119"/>
      <c r="AH119"/>
      <c r="AI119" s="28">
        <v>0.16414050643786199</v>
      </c>
      <c r="AJ119" s="28">
        <v>0.34599998462611198</v>
      </c>
      <c r="AK119"/>
      <c r="AL119"/>
      <c r="AM119" s="28">
        <v>-8.0000012347366006E-2</v>
      </c>
      <c r="AN119" s="28">
        <v>0.27157158114515101</v>
      </c>
      <c r="AO119"/>
      <c r="AP119"/>
      <c r="AQ119" s="25">
        <v>0.27512608668535599</v>
      </c>
      <c r="AR119" s="25">
        <v>0.33899998758622002</v>
      </c>
      <c r="AS119" s="28"/>
      <c r="AT119"/>
      <c r="AU119" s="25">
        <v>-0.121027624497689</v>
      </c>
      <c r="AV119" s="25">
        <v>0.33899998762627698</v>
      </c>
      <c r="AW119"/>
      <c r="AX119"/>
      <c r="AY119" s="25">
        <v>0.205399990081119</v>
      </c>
      <c r="AZ119" s="25">
        <v>0.25566178438837001</v>
      </c>
      <c r="BA119" s="24"/>
      <c r="BB119" s="24"/>
      <c r="BC119" s="28">
        <v>0.23748365511241901</v>
      </c>
      <c r="BD119" s="28">
        <v>0.341399997474084</v>
      </c>
      <c r="BE119" s="24"/>
      <c r="BF119" s="24"/>
      <c r="BG119" s="24"/>
      <c r="BH119" s="24"/>
      <c r="BI119" s="8"/>
    </row>
    <row r="120" spans="3:61" ht="15" customHeight="1" x14ac:dyDescent="0.3">
      <c r="C120" s="28">
        <v>-0.16500000500140999</v>
      </c>
      <c r="D120" s="28">
        <v>0.36932017055428301</v>
      </c>
      <c r="E120"/>
      <c r="F120"/>
      <c r="G120" s="28">
        <v>0.30119582836427999</v>
      </c>
      <c r="H120" s="28">
        <v>0.34900000737459802</v>
      </c>
      <c r="I120"/>
      <c r="J120"/>
      <c r="K120" s="28">
        <v>-0.15034331336776299</v>
      </c>
      <c r="L120" s="28">
        <v>0.349000007645347</v>
      </c>
      <c r="M120"/>
      <c r="N120"/>
      <c r="O120" s="28">
        <v>-0.165000006052612</v>
      </c>
      <c r="P120" s="28">
        <v>0.44879430643595197</v>
      </c>
      <c r="Q120"/>
      <c r="R120"/>
      <c r="S120" s="28">
        <v>0.27115978693516901</v>
      </c>
      <c r="T120" s="28">
        <v>0.35400000502300899</v>
      </c>
      <c r="U120" s="28"/>
      <c r="V120" s="28"/>
      <c r="W120" s="28">
        <v>-0.108524236544491</v>
      </c>
      <c r="X120" s="28">
        <v>0.35499999035577001</v>
      </c>
      <c r="Y120"/>
      <c r="Z120"/>
      <c r="AA120"/>
      <c r="AB120"/>
      <c r="AC120"/>
      <c r="AD120"/>
      <c r="AE120" s="13">
        <v>0.207013382762822</v>
      </c>
      <c r="AF120" s="13">
        <v>0.34399998382126501</v>
      </c>
      <c r="AG120"/>
      <c r="AH120"/>
      <c r="AI120" s="28">
        <v>0.16642194674931499</v>
      </c>
      <c r="AJ120" s="28">
        <v>0.35099998122451698</v>
      </c>
      <c r="AK120"/>
      <c r="AL120"/>
      <c r="AM120" s="28">
        <v>-7.5000010027764893E-2</v>
      </c>
      <c r="AN120" s="28">
        <v>0.26360478710884999</v>
      </c>
      <c r="AO120"/>
      <c r="AP120"/>
      <c r="AQ120" s="25">
        <v>0.27793551855263998</v>
      </c>
      <c r="AR120" s="25">
        <v>0.343999982965147</v>
      </c>
      <c r="AS120" s="28"/>
      <c r="AT120"/>
      <c r="AU120" s="25">
        <v>-0.124003454382004</v>
      </c>
      <c r="AV120" s="25">
        <v>0.34399998301991003</v>
      </c>
      <c r="AW120"/>
      <c r="AX120"/>
      <c r="AY120" s="25">
        <v>0.21040000021456601</v>
      </c>
      <c r="AZ120" s="25">
        <v>0.26735972179025003</v>
      </c>
      <c r="BA120" s="24"/>
      <c r="BB120" s="24"/>
      <c r="BC120" s="28">
        <v>0.23901414195128901</v>
      </c>
      <c r="BD120" s="28">
        <v>0.346399993463537</v>
      </c>
      <c r="BE120" s="24"/>
      <c r="BF120" s="24"/>
      <c r="BG120" s="24"/>
      <c r="BH120" s="24"/>
      <c r="BI120" s="8"/>
    </row>
    <row r="121" spans="3:61" ht="15" customHeight="1" x14ac:dyDescent="0.3">
      <c r="C121" s="28">
        <v>-0.160000009791084</v>
      </c>
      <c r="D121" s="28">
        <v>0.36237387316144098</v>
      </c>
      <c r="E121"/>
      <c r="F121"/>
      <c r="G121" s="28">
        <v>0.30481097033402799</v>
      </c>
      <c r="H121" s="28">
        <v>0.35400000258408398</v>
      </c>
      <c r="I121"/>
      <c r="J121"/>
      <c r="K121" s="28">
        <v>-0.15395845568913299</v>
      </c>
      <c r="L121" s="28">
        <v>0.35400000303732099</v>
      </c>
      <c r="M121"/>
      <c r="N121"/>
      <c r="O121" s="28">
        <v>-0.16000001091305299</v>
      </c>
      <c r="P121" s="28">
        <v>0.44040325823850202</v>
      </c>
      <c r="Q121"/>
      <c r="R121"/>
      <c r="S121" s="28">
        <v>0.27421222755512797</v>
      </c>
      <c r="T121" s="28">
        <v>0.35900000027596501</v>
      </c>
      <c r="U121" s="28"/>
      <c r="V121" s="28"/>
      <c r="W121" s="28">
        <v>-0.11157549214184299</v>
      </c>
      <c r="X121" s="28">
        <v>0.35999998480367301</v>
      </c>
      <c r="Y121"/>
      <c r="Z121"/>
      <c r="AA121"/>
      <c r="AB121"/>
      <c r="AC121"/>
      <c r="AD121"/>
      <c r="AE121" s="13">
        <v>0.208416019109842</v>
      </c>
      <c r="AF121" s="13">
        <v>0.34900000922711399</v>
      </c>
      <c r="AG121"/>
      <c r="AH121"/>
      <c r="AI121" s="28">
        <v>0.16868628772518701</v>
      </c>
      <c r="AJ121" s="28">
        <v>0.35600000638405099</v>
      </c>
      <c r="AK121"/>
      <c r="AL121"/>
      <c r="AM121" s="28">
        <v>-7.0000014673106903E-2</v>
      </c>
      <c r="AN121" s="28">
        <v>0.25570998977793202</v>
      </c>
      <c r="AO121"/>
      <c r="AP121"/>
      <c r="AQ121" s="25">
        <v>0.28072976183717602</v>
      </c>
      <c r="AR121" s="25">
        <v>0.34900000791899699</v>
      </c>
      <c r="AS121" s="28"/>
      <c r="AT121"/>
      <c r="AU121" s="25">
        <v>-0.12697240619886299</v>
      </c>
      <c r="AV121" s="25">
        <v>0.34900000762148298</v>
      </c>
      <c r="AW121"/>
      <c r="AX121"/>
      <c r="AY121" s="25">
        <v>0.21539999544619601</v>
      </c>
      <c r="AZ121" s="25">
        <v>0.27975211544387202</v>
      </c>
      <c r="BA121" s="24"/>
      <c r="BB121" s="24"/>
      <c r="BC121" s="28">
        <v>0.24079026755032201</v>
      </c>
      <c r="BD121" s="28">
        <v>0.35139998842660503</v>
      </c>
      <c r="BE121" s="24"/>
      <c r="BF121" s="24"/>
      <c r="BG121" s="24"/>
      <c r="BH121" s="24"/>
      <c r="BI121" s="8"/>
    </row>
    <row r="122" spans="3:61" ht="15" customHeight="1" x14ac:dyDescent="0.3">
      <c r="C122" s="28">
        <v>-0.15500001457805199</v>
      </c>
      <c r="D122" s="28">
        <v>0.35544207554996099</v>
      </c>
      <c r="E122"/>
      <c r="F122"/>
      <c r="G122" s="28">
        <v>0.30842024865761503</v>
      </c>
      <c r="H122" s="28">
        <v>0.35899999849026998</v>
      </c>
      <c r="I122"/>
      <c r="J122"/>
      <c r="K122" s="28">
        <v>-0.15756773366178101</v>
      </c>
      <c r="L122" s="28">
        <v>0.35899999793530202</v>
      </c>
      <c r="M122"/>
      <c r="N122"/>
      <c r="O122" s="28">
        <v>-0.15500001556215801</v>
      </c>
      <c r="P122" s="28">
        <v>0.43202609652021701</v>
      </c>
      <c r="Q122"/>
      <c r="R122"/>
      <c r="S122" s="28">
        <v>0.27725885433311598</v>
      </c>
      <c r="T122" s="28">
        <v>0.36399999530004701</v>
      </c>
      <c r="U122" s="28"/>
      <c r="V122" s="28"/>
      <c r="W122" s="28">
        <v>-0.114621006086519</v>
      </c>
      <c r="X122" s="28">
        <v>0.36500001044352098</v>
      </c>
      <c r="Y122"/>
      <c r="Z122"/>
      <c r="AA122"/>
      <c r="AB122"/>
      <c r="AC122"/>
      <c r="AD122"/>
      <c r="AE122" s="13">
        <v>0.20981196998260099</v>
      </c>
      <c r="AF122" s="13">
        <v>0.35400000029661</v>
      </c>
      <c r="AG122"/>
      <c r="AH122"/>
      <c r="AI122" s="28">
        <v>0.17093457045313001</v>
      </c>
      <c r="AJ122" s="28">
        <v>0.36100000202654497</v>
      </c>
      <c r="AK122"/>
      <c r="AL122"/>
      <c r="AM122" s="28">
        <v>-6.5000012520904302E-2</v>
      </c>
      <c r="AN122" s="28">
        <v>0.24789404520702699</v>
      </c>
      <c r="AO122"/>
      <c r="AP122"/>
      <c r="AQ122" s="25">
        <v>0.28350965682797102</v>
      </c>
      <c r="AR122" s="25">
        <v>0.35400000255625502</v>
      </c>
      <c r="AS122" s="28"/>
      <c r="AT122"/>
      <c r="AU122" s="25">
        <v>-0.12993505877860201</v>
      </c>
      <c r="AV122" s="25">
        <v>0.35400000224133299</v>
      </c>
      <c r="AW122"/>
      <c r="AX122"/>
      <c r="AY122" s="25">
        <v>0.22039999067782101</v>
      </c>
      <c r="AZ122" s="25">
        <v>0.29274918339192002</v>
      </c>
      <c r="BA122" s="24"/>
      <c r="BB122" s="24"/>
      <c r="BC122" s="28">
        <v>0.24238119788788201</v>
      </c>
      <c r="BD122" s="28">
        <v>0.35639998337585599</v>
      </c>
      <c r="BE122" s="24"/>
      <c r="BF122" s="24"/>
      <c r="BG122" s="24"/>
      <c r="BH122" s="24"/>
      <c r="BI122" s="8"/>
    </row>
    <row r="123" spans="3:61" ht="15" customHeight="1" x14ac:dyDescent="0.3">
      <c r="C123" s="28">
        <v>-0.15000000441457401</v>
      </c>
      <c r="D123" s="28">
        <v>0.34852562222286698</v>
      </c>
      <c r="E123"/>
      <c r="F123"/>
      <c r="G123" s="28">
        <v>0.31181481375266201</v>
      </c>
      <c r="H123" s="28">
        <v>0.36399999370838798</v>
      </c>
      <c r="I123"/>
      <c r="J123"/>
      <c r="K123" s="28">
        <v>-0.161171416629455</v>
      </c>
      <c r="L123" s="28">
        <v>0.36399999353920098</v>
      </c>
      <c r="M123"/>
      <c r="N123"/>
      <c r="O123" s="28">
        <v>-0.15000000559837401</v>
      </c>
      <c r="P123" s="28">
        <v>0.423663620978314</v>
      </c>
      <c r="Q123"/>
      <c r="R123"/>
      <c r="S123" s="28">
        <v>0.28029993205862003</v>
      </c>
      <c r="T123" s="28">
        <v>0.36899999051985199</v>
      </c>
      <c r="U123" s="28"/>
      <c r="V123" s="28"/>
      <c r="W123" s="28">
        <v>-0.11766100440192299</v>
      </c>
      <c r="X123" s="28">
        <v>0.37000000519545301</v>
      </c>
      <c r="Y123"/>
      <c r="Z123"/>
      <c r="AA123"/>
      <c r="AB123"/>
      <c r="AC123"/>
      <c r="AD123"/>
      <c r="AE123" s="13">
        <v>0.21120045415380201</v>
      </c>
      <c r="AF123" s="13">
        <v>0.35899999575477198</v>
      </c>
      <c r="AG123"/>
      <c r="AH123"/>
      <c r="AI123" s="28">
        <v>0.17316778177637199</v>
      </c>
      <c r="AJ123" s="28">
        <v>0.365999996962453</v>
      </c>
      <c r="AK123"/>
      <c r="AL123"/>
      <c r="AM123" s="28">
        <v>-6.0000013581115903E-2</v>
      </c>
      <c r="AN123" s="28">
        <v>0.240164668870256</v>
      </c>
      <c r="AO123"/>
      <c r="AP123"/>
      <c r="AQ123" s="25">
        <v>0.28627602448857298</v>
      </c>
      <c r="AR123" s="25">
        <v>0.35899999827672802</v>
      </c>
      <c r="AS123" s="28"/>
      <c r="AT123"/>
      <c r="AU123" s="25">
        <v>-0.13289144208554901</v>
      </c>
      <c r="AV123" s="25">
        <v>0.35899999835864699</v>
      </c>
      <c r="AW123"/>
      <c r="AX123"/>
      <c r="AY123" s="25">
        <v>0.225400000810493</v>
      </c>
      <c r="AZ123" s="25">
        <v>0.30627395817893199</v>
      </c>
      <c r="BA123" s="24"/>
      <c r="BB123" s="24"/>
      <c r="BC123" s="28">
        <v>0.24374886003200999</v>
      </c>
      <c r="BD123" s="28">
        <v>0.361399979564413</v>
      </c>
      <c r="BE123" s="24"/>
      <c r="BF123" s="24"/>
      <c r="BG123" s="24"/>
      <c r="BH123" s="24"/>
      <c r="BI123" s="8"/>
    </row>
    <row r="124" spans="3:61" ht="15" customHeight="1" x14ac:dyDescent="0.3">
      <c r="C124" s="28">
        <v>-0.145000009204859</v>
      </c>
      <c r="D124" s="28">
        <v>0.341625487769946</v>
      </c>
      <c r="E124"/>
      <c r="F124"/>
      <c r="G124" s="28">
        <v>0.31562227094204798</v>
      </c>
      <c r="H124" s="28">
        <v>0.368999987950967</v>
      </c>
      <c r="I124"/>
      <c r="J124"/>
      <c r="K124" s="28">
        <v>-0.164769756750443</v>
      </c>
      <c r="L124" s="28">
        <v>0.36899998905140702</v>
      </c>
      <c r="M124"/>
      <c r="N124"/>
      <c r="O124" s="28">
        <v>-0.14500001051070899</v>
      </c>
      <c r="P124" s="28">
        <v>0.415316769533359</v>
      </c>
      <c r="Q124"/>
      <c r="R124"/>
      <c r="S124" s="28">
        <v>0.28333571268416702</v>
      </c>
      <c r="T124" s="28">
        <v>0.37399998595949402</v>
      </c>
      <c r="U124" s="28"/>
      <c r="V124" s="28"/>
      <c r="W124" s="28">
        <v>-0.120695754134692</v>
      </c>
      <c r="X124" s="28">
        <v>0.37499999999987499</v>
      </c>
      <c r="Y124"/>
      <c r="Z124"/>
      <c r="AA124"/>
      <c r="AB124"/>
      <c r="AC124"/>
      <c r="AD124"/>
      <c r="AE124" s="13">
        <v>0.21258186504125301</v>
      </c>
      <c r="AF124" s="13">
        <v>0.36399999118103898</v>
      </c>
      <c r="AG124"/>
      <c r="AH124"/>
      <c r="AI124" s="28">
        <v>0.17538681265113101</v>
      </c>
      <c r="AJ124" s="28">
        <v>0.37099999169042502</v>
      </c>
      <c r="AK124"/>
      <c r="AL124"/>
      <c r="AM124" s="28">
        <v>-5.50000145908262E-2</v>
      </c>
      <c r="AN124" s="28">
        <v>0.23253048795474801</v>
      </c>
      <c r="AO124"/>
      <c r="AP124"/>
      <c r="AQ124" s="25">
        <v>0.28902960512814602</v>
      </c>
      <c r="AR124" s="25">
        <v>0.36399999323666998</v>
      </c>
      <c r="AS124" s="28"/>
      <c r="AT124"/>
      <c r="AU124" s="25">
        <v>-0.13584198693422</v>
      </c>
      <c r="AV124" s="25">
        <v>0.36399999291651303</v>
      </c>
      <c r="AW124"/>
      <c r="AX124"/>
      <c r="AY124" s="25">
        <v>0.230399996042254</v>
      </c>
      <c r="AZ124" s="25">
        <v>0.32026316571537999</v>
      </c>
      <c r="BA124" s="24"/>
      <c r="BB124" s="24"/>
      <c r="BC124" s="28">
        <v>0.24545312815623499</v>
      </c>
      <c r="BD124" s="28">
        <v>0.36640000345350898</v>
      </c>
      <c r="BE124" s="24"/>
      <c r="BF124" s="24"/>
      <c r="BG124" s="24"/>
      <c r="BH124" s="24"/>
      <c r="BI124" s="8"/>
    </row>
    <row r="125" spans="3:61" ht="15" customHeight="1" x14ac:dyDescent="0.3">
      <c r="C125" s="28">
        <v>-0.14000001604862</v>
      </c>
      <c r="D125" s="28">
        <v>0.33474266218150001</v>
      </c>
      <c r="E125"/>
      <c r="F125"/>
      <c r="G125" s="28">
        <v>0.31921550389730402</v>
      </c>
      <c r="H125" s="28">
        <v>0.37399998350396002</v>
      </c>
      <c r="I125"/>
      <c r="J125"/>
      <c r="K125" s="28">
        <v>-0.16836298872338101</v>
      </c>
      <c r="L125" s="28">
        <v>0.373999984027376</v>
      </c>
      <c r="M125"/>
      <c r="N125"/>
      <c r="O125" s="28">
        <v>-0.14000001493419201</v>
      </c>
      <c r="P125" s="28">
        <v>0.40698647623807899</v>
      </c>
      <c r="Q125"/>
      <c r="R125"/>
      <c r="S125" s="28">
        <v>0.286366448363985</v>
      </c>
      <c r="T125" s="28">
        <v>0.37900001073628198</v>
      </c>
      <c r="U125" s="28"/>
      <c r="V125" s="28"/>
      <c r="W125" s="28">
        <v>-0.123725488482659</v>
      </c>
      <c r="X125" s="28">
        <v>0.37999999643021098</v>
      </c>
      <c r="Y125"/>
      <c r="Z125"/>
      <c r="AA125"/>
      <c r="AB125"/>
      <c r="AC125"/>
      <c r="AD125"/>
      <c r="AE125" s="13">
        <v>0.213956590811268</v>
      </c>
      <c r="AF125" s="13">
        <v>0.36899998658043998</v>
      </c>
      <c r="AG125"/>
      <c r="AH125"/>
      <c r="AI125" s="28">
        <v>0.17759248013322701</v>
      </c>
      <c r="AJ125" s="28">
        <v>0.37599998663071799</v>
      </c>
      <c r="AK125"/>
      <c r="AL125"/>
      <c r="AM125" s="28">
        <v>-5.0000011879451099E-2</v>
      </c>
      <c r="AN125" s="28">
        <v>0.22500118699677399</v>
      </c>
      <c r="AO125"/>
      <c r="AP125"/>
      <c r="AQ125" s="25">
        <v>0.29177108440618499</v>
      </c>
      <c r="AR125" s="25">
        <v>0.36899998875317602</v>
      </c>
      <c r="AS125" s="28"/>
      <c r="AT125"/>
      <c r="AU125" s="25">
        <v>-0.138786917905551</v>
      </c>
      <c r="AV125" s="25">
        <v>0.36899998877568202</v>
      </c>
      <c r="AW125"/>
      <c r="AX125"/>
      <c r="AY125" s="25">
        <v>0.235399991273891</v>
      </c>
      <c r="AZ125" s="25">
        <v>0.33479977711375097</v>
      </c>
      <c r="BA125" s="24"/>
      <c r="BB125" s="24"/>
      <c r="BC125" s="28">
        <v>0.24708176840043899</v>
      </c>
      <c r="BD125" s="28">
        <v>0.371399998665355</v>
      </c>
      <c r="BE125" s="24"/>
      <c r="BF125" s="24"/>
      <c r="BG125" s="24"/>
      <c r="BH125" s="24"/>
      <c r="BI125" s="8"/>
    </row>
    <row r="126" spans="3:61" ht="15" customHeight="1" x14ac:dyDescent="0.3">
      <c r="C126" s="28">
        <v>-0.13500000393713399</v>
      </c>
      <c r="D126" s="28">
        <v>0.32787820650025301</v>
      </c>
      <c r="E126"/>
      <c r="F126"/>
      <c r="G126" s="28">
        <v>0.32280387337296601</v>
      </c>
      <c r="H126" s="28">
        <v>0.37900000847460202</v>
      </c>
      <c r="I126"/>
      <c r="J126"/>
      <c r="K126" s="28">
        <v>-0.17195135828699501</v>
      </c>
      <c r="L126" s="28">
        <v>0.37900000870474299</v>
      </c>
      <c r="M126"/>
      <c r="N126"/>
      <c r="O126" s="28">
        <v>-0.13500000512937799</v>
      </c>
      <c r="P126" s="28">
        <v>0.39867375628103402</v>
      </c>
      <c r="Q126"/>
      <c r="R126"/>
      <c r="S126" s="28">
        <v>0.28939232849158297</v>
      </c>
      <c r="T126" s="28">
        <v>0.384000006189751</v>
      </c>
      <c r="U126" s="28"/>
      <c r="V126" s="28"/>
      <c r="W126" s="28">
        <v>-0.126750424022231</v>
      </c>
      <c r="X126" s="28">
        <v>0.38499999076795699</v>
      </c>
      <c r="Y126"/>
      <c r="Z126"/>
      <c r="AA126"/>
      <c r="AB126"/>
      <c r="AC126"/>
      <c r="AD126"/>
      <c r="AE126" s="13">
        <v>0.215324990055134</v>
      </c>
      <c r="AF126" s="13">
        <v>0.37399998195720302</v>
      </c>
      <c r="AG126"/>
      <c r="AH126"/>
      <c r="AI126" s="28">
        <v>0.17978553507066899</v>
      </c>
      <c r="AJ126" s="28">
        <v>0.38099998160787402</v>
      </c>
      <c r="AK126"/>
      <c r="AL126"/>
      <c r="AM126" s="28">
        <v>-4.5000012780343997E-2</v>
      </c>
      <c r="AN126" s="28">
        <v>0.21758766554168499</v>
      </c>
      <c r="AO126"/>
      <c r="AP126"/>
      <c r="AQ126" s="25">
        <v>0.29450109590215801</v>
      </c>
      <c r="AR126" s="25">
        <v>0.37399998416713998</v>
      </c>
      <c r="AS126" s="28"/>
      <c r="AT126"/>
      <c r="AU126" s="25">
        <v>-0.14172649523700601</v>
      </c>
      <c r="AV126" s="25">
        <v>0.373999984208229</v>
      </c>
      <c r="AW126"/>
      <c r="AX126"/>
      <c r="AY126" s="25">
        <v>0.24040000140655399</v>
      </c>
      <c r="AZ126" s="25">
        <v>0.35002164560406701</v>
      </c>
      <c r="BA126" s="24"/>
      <c r="BB126" s="24"/>
      <c r="BC126" s="28">
        <v>0.24834995171671101</v>
      </c>
      <c r="BD126" s="28">
        <v>0.37639999391738899</v>
      </c>
      <c r="BE126" s="24"/>
      <c r="BF126" s="24"/>
      <c r="BG126" s="24"/>
      <c r="BH126" s="24"/>
      <c r="BI126" s="8"/>
    </row>
    <row r="127" spans="3:61" ht="15" customHeight="1" x14ac:dyDescent="0.3">
      <c r="C127" s="28">
        <v>-0.13000000825864499</v>
      </c>
      <c r="D127" s="28">
        <v>0.32103334937059302</v>
      </c>
      <c r="E127"/>
      <c r="F127"/>
      <c r="G127" s="28">
        <v>0.32638754680165299</v>
      </c>
      <c r="H127" s="28">
        <v>0.38400000363112402</v>
      </c>
      <c r="I127"/>
      <c r="J127"/>
      <c r="K127" s="28">
        <v>-0.17553503166127099</v>
      </c>
      <c r="L127" s="28">
        <v>0.38400000369021497</v>
      </c>
      <c r="M127"/>
      <c r="N127"/>
      <c r="O127" s="28">
        <v>-0.130000009901514</v>
      </c>
      <c r="P127" s="28">
        <v>0.39037978167708798</v>
      </c>
      <c r="Q127"/>
      <c r="R127"/>
      <c r="S127" s="28">
        <v>0.29241357526263401</v>
      </c>
      <c r="T127" s="28">
        <v>0.38900000107097799</v>
      </c>
      <c r="U127" s="28"/>
      <c r="V127" s="28"/>
      <c r="W127" s="28">
        <v>-0.129049718994139</v>
      </c>
      <c r="X127" s="28">
        <v>0.38999998692673998</v>
      </c>
      <c r="Y127"/>
      <c r="Z127"/>
      <c r="AA127"/>
      <c r="AB127"/>
      <c r="AC127"/>
      <c r="AD127"/>
      <c r="AE127" s="13">
        <v>0.21668740278922499</v>
      </c>
      <c r="AF127" s="13">
        <v>0.37900000711707899</v>
      </c>
      <c r="AG127"/>
      <c r="AH127"/>
      <c r="AI127" s="28">
        <v>0.181966669451819</v>
      </c>
      <c r="AJ127" s="28">
        <v>0.38599997691247401</v>
      </c>
      <c r="AK127"/>
      <c r="AL127"/>
      <c r="AM127" s="28">
        <v>-4.0000013863325697E-2</v>
      </c>
      <c r="AN127" s="28">
        <v>0.21030216244457201</v>
      </c>
      <c r="AO127"/>
      <c r="AP127"/>
      <c r="AQ127" s="25">
        <v>0.29722024479895098</v>
      </c>
      <c r="AR127" s="25">
        <v>0.37900000862876998</v>
      </c>
      <c r="AS127" s="28"/>
      <c r="AT127"/>
      <c r="AU127" s="25">
        <v>-0.14466098054673701</v>
      </c>
      <c r="AV127" s="25">
        <v>0.37900000857086302</v>
      </c>
      <c r="AW127"/>
      <c r="AX127"/>
      <c r="AY127" s="25">
        <v>0.24539999663785</v>
      </c>
      <c r="AZ127" s="25">
        <v>0.36585882222526001</v>
      </c>
      <c r="BA127" s="24"/>
      <c r="BB127" s="24"/>
      <c r="BC127" s="28">
        <v>0.250368483913817</v>
      </c>
      <c r="BD127" s="28">
        <v>0.38140000001697499</v>
      </c>
      <c r="BE127" s="24"/>
      <c r="BF127" s="24"/>
      <c r="BG127" s="24"/>
      <c r="BH127" s="24"/>
      <c r="BI127" s="8"/>
    </row>
    <row r="128" spans="3:61" ht="15" customHeight="1" x14ac:dyDescent="0.3">
      <c r="C128" s="28">
        <v>-0.12500001351585799</v>
      </c>
      <c r="D128" s="28">
        <v>0.314209348829322</v>
      </c>
      <c r="E128"/>
      <c r="F128"/>
      <c r="G128" s="28">
        <v>0.329966742989941</v>
      </c>
      <c r="H128" s="28">
        <v>0.38899999973582999</v>
      </c>
      <c r="I128"/>
      <c r="J128"/>
      <c r="K128" s="28">
        <v>-0.179114227752696</v>
      </c>
      <c r="L128" s="28">
        <v>0.38899999898340398</v>
      </c>
      <c r="M128"/>
      <c r="N128"/>
      <c r="O128" s="28">
        <v>-0.12500001472537001</v>
      </c>
      <c r="P128" s="28">
        <v>0.38210574733091801</v>
      </c>
      <c r="Q128"/>
      <c r="R128"/>
      <c r="S128" s="28">
        <v>0.29543038746590999</v>
      </c>
      <c r="T128" s="28">
        <v>0.39399999668720598</v>
      </c>
      <c r="U128" s="28"/>
      <c r="V128" s="28"/>
      <c r="W128" s="28">
        <v>-0.13278671678323101</v>
      </c>
      <c r="X128" s="28">
        <v>0.394999982119834</v>
      </c>
      <c r="Y128"/>
      <c r="Z128"/>
      <c r="AA128"/>
      <c r="AB128"/>
      <c r="AC128"/>
      <c r="AD128"/>
      <c r="AE128" s="13">
        <v>0.21804412055910299</v>
      </c>
      <c r="AF128" s="13">
        <v>0.38400000245831001</v>
      </c>
      <c r="AG128"/>
      <c r="AH128"/>
      <c r="AI128" s="28">
        <v>0.18413653495710999</v>
      </c>
      <c r="AJ128" s="28">
        <v>0.39100000230759302</v>
      </c>
      <c r="AK128"/>
      <c r="AL128"/>
      <c r="AM128" s="28">
        <v>-3.5000014908579298E-2</v>
      </c>
      <c r="AN128" s="28">
        <v>0.203158450488193</v>
      </c>
      <c r="AO128"/>
      <c r="AP128"/>
      <c r="AQ128" s="25">
        <v>0.299929044660255</v>
      </c>
      <c r="AR128" s="25">
        <v>0.384000003684205</v>
      </c>
      <c r="AS128" s="28"/>
      <c r="AT128"/>
      <c r="AU128" s="25">
        <v>-0.14758975854327999</v>
      </c>
      <c r="AV128" s="25">
        <v>0.38400000444413801</v>
      </c>
      <c r="AW128"/>
      <c r="AX128"/>
      <c r="AY128" s="25">
        <v>0.25040000677049201</v>
      </c>
      <c r="AZ128" s="25">
        <v>0.381720774377386</v>
      </c>
      <c r="BA128" s="24"/>
      <c r="BB128" s="24"/>
      <c r="BC128" s="28"/>
      <c r="BD128" s="28"/>
      <c r="BE128" s="24"/>
      <c r="BF128" s="24"/>
      <c r="BG128" s="24"/>
      <c r="BH128" s="24"/>
      <c r="BI128" s="8"/>
    </row>
    <row r="129" spans="3:61" ht="15" customHeight="1" x14ac:dyDescent="0.3">
      <c r="C129" s="28">
        <v>-0.120000010751988</v>
      </c>
      <c r="D129" s="28">
        <v>0.30740758157605802</v>
      </c>
      <c r="E129"/>
      <c r="F129"/>
      <c r="G129" s="28">
        <v>0.33354164797128</v>
      </c>
      <c r="H129" s="28">
        <v>0.39399999469520502</v>
      </c>
      <c r="I129"/>
      <c r="J129"/>
      <c r="K129" s="28">
        <v>-0.18268913283877899</v>
      </c>
      <c r="L129" s="28">
        <v>0.39399999470337199</v>
      </c>
      <c r="M129"/>
      <c r="N129"/>
      <c r="O129" s="28">
        <v>-0.120000012059285</v>
      </c>
      <c r="P129" s="28">
        <v>0.373852964747937</v>
      </c>
      <c r="Q129"/>
      <c r="R129"/>
      <c r="S129" s="28">
        <v>0.29844294818117201</v>
      </c>
      <c r="T129" s="28">
        <v>0.398999991053749</v>
      </c>
      <c r="U129" s="28"/>
      <c r="V129" s="28"/>
      <c r="W129" s="28">
        <v>-0.13579846717928001</v>
      </c>
      <c r="X129" s="28">
        <v>0.40000000645935901</v>
      </c>
      <c r="Y129"/>
      <c r="Z129"/>
      <c r="AA129"/>
      <c r="AB129"/>
      <c r="AC129"/>
      <c r="AD129"/>
      <c r="AE129" s="13">
        <v>0.219395437412929</v>
      </c>
      <c r="AF129" s="13">
        <v>0.38899999778560002</v>
      </c>
      <c r="AG129"/>
      <c r="AH129"/>
      <c r="AI129" s="28">
        <v>0.18629569666016399</v>
      </c>
      <c r="AJ129" s="28">
        <v>0.395999998071276</v>
      </c>
      <c r="AK129"/>
      <c r="AL129"/>
      <c r="AM129" s="28">
        <v>-3.00000140446781E-2</v>
      </c>
      <c r="AN129" s="28">
        <v>0.19617201791722499</v>
      </c>
      <c r="AO129"/>
      <c r="AP129"/>
      <c r="AQ129" s="25">
        <v>0.30262802099500102</v>
      </c>
      <c r="AR129" s="25">
        <v>0.38899999899190701</v>
      </c>
      <c r="AS129" s="28"/>
      <c r="AT129"/>
      <c r="AU129" s="25">
        <v>-0.15050286738156701</v>
      </c>
      <c r="AV129" s="25">
        <v>0.38899999962821802</v>
      </c>
      <c r="AW129"/>
      <c r="AX129"/>
      <c r="AY129" s="25">
        <v>0.25540000200270102</v>
      </c>
      <c r="AZ129" s="25">
        <v>0.39803562357132299</v>
      </c>
      <c r="BA129" s="24"/>
      <c r="BB129" s="24"/>
      <c r="BC129" s="28"/>
      <c r="BD129" s="28"/>
      <c r="BE129" s="24"/>
      <c r="BF129" s="24"/>
      <c r="BG129" s="24"/>
      <c r="BH129" s="24"/>
      <c r="BI129" s="8"/>
    </row>
    <row r="130" spans="3:61" ht="15" customHeight="1" x14ac:dyDescent="0.3">
      <c r="C130" s="28">
        <v>-0.11500000808669</v>
      </c>
      <c r="D130" s="28">
        <v>0.30062956854603301</v>
      </c>
      <c r="E130"/>
      <c r="F130"/>
      <c r="G130" s="28">
        <v>0.33711243735493701</v>
      </c>
      <c r="H130" s="28">
        <v>0.39899998958769101</v>
      </c>
      <c r="I130"/>
      <c r="J130"/>
      <c r="K130" s="28">
        <v>-0.186259921978538</v>
      </c>
      <c r="L130" s="28">
        <v>0.39899998903289002</v>
      </c>
      <c r="M130"/>
      <c r="N130"/>
      <c r="O130" s="28">
        <v>-0.11500000950655399</v>
      </c>
      <c r="P130" s="28">
        <v>0.36562288644171198</v>
      </c>
      <c r="Q130"/>
      <c r="R130"/>
      <c r="S130" s="28">
        <v>0.30145143477298503</v>
      </c>
      <c r="T130" s="28">
        <v>0.40399998710264401</v>
      </c>
      <c r="U130" s="28"/>
      <c r="V130" s="28"/>
      <c r="W130" s="28">
        <v>-0.138806158577816</v>
      </c>
      <c r="X130" s="28">
        <v>0.40500000177066497</v>
      </c>
      <c r="Y130"/>
      <c r="Z130"/>
      <c r="AA130"/>
      <c r="AB130"/>
      <c r="AC130"/>
      <c r="AD130"/>
      <c r="AE130" s="13">
        <v>0.220741619381666</v>
      </c>
      <c r="AF130" s="13">
        <v>0.39399999310095601</v>
      </c>
      <c r="AG130"/>
      <c r="AH130"/>
      <c r="AI130" s="28">
        <v>0.188444715149268</v>
      </c>
      <c r="AJ130" s="28">
        <v>0.40099999359640998</v>
      </c>
      <c r="AK130"/>
      <c r="AL130"/>
      <c r="AM130" s="28">
        <v>-2.5000013284382099E-2</v>
      </c>
      <c r="AN130" s="28">
        <v>0.189360277163652</v>
      </c>
      <c r="AO130"/>
      <c r="AP130"/>
      <c r="AQ130" s="25">
        <v>0.30531764742210199</v>
      </c>
      <c r="AR130" s="25">
        <v>0.39399999411622899</v>
      </c>
      <c r="AS130" s="28"/>
      <c r="AT130"/>
      <c r="AU130" s="25">
        <v>-0.15339816755800501</v>
      </c>
      <c r="AV130" s="25">
        <v>0.39399999470194602</v>
      </c>
      <c r="AW130"/>
      <c r="AX130"/>
      <c r="AY130" s="25">
        <v>0.26039999999828101</v>
      </c>
      <c r="AZ130" s="25">
        <v>0.41543920604518503</v>
      </c>
      <c r="BA130" s="24"/>
      <c r="BB130" s="24"/>
      <c r="BC130" s="24"/>
      <c r="BD130" s="24"/>
      <c r="BE130" s="24"/>
      <c r="BF130" s="24"/>
      <c r="BG130" s="24"/>
      <c r="BH130" s="24"/>
      <c r="BI130" s="8"/>
    </row>
    <row r="131" spans="3:61" ht="15" customHeight="1" x14ac:dyDescent="0.3">
      <c r="C131" s="28">
        <v>-0.110000012984344</v>
      </c>
      <c r="D131" s="28">
        <v>0.29387696340477198</v>
      </c>
      <c r="E131"/>
      <c r="F131"/>
      <c r="G131" s="28">
        <v>0.340679277800916</v>
      </c>
      <c r="H131" s="28">
        <v>0.40399998495665601</v>
      </c>
      <c r="I131"/>
      <c r="J131"/>
      <c r="K131" s="28">
        <v>-0.18982676317771999</v>
      </c>
      <c r="L131" s="28">
        <v>0.40399998529441999</v>
      </c>
      <c r="M131"/>
      <c r="N131"/>
      <c r="O131" s="28">
        <v>-0.11000001422047199</v>
      </c>
      <c r="P131" s="28">
        <v>0.35741709252541898</v>
      </c>
      <c r="Q131"/>
      <c r="R131"/>
      <c r="S131" s="28">
        <v>0.30445601150190099</v>
      </c>
      <c r="T131" s="28">
        <v>0.40899998238310498</v>
      </c>
      <c r="U131" s="28"/>
      <c r="V131" s="28"/>
      <c r="W131" s="28">
        <v>-0.141809971347436</v>
      </c>
      <c r="X131" s="28">
        <v>0.40999999720577202</v>
      </c>
      <c r="Y131"/>
      <c r="Z131"/>
      <c r="AA131"/>
      <c r="AB131"/>
      <c r="AC131"/>
      <c r="AD131"/>
      <c r="AE131" s="13">
        <v>0.22208291439585401</v>
      </c>
      <c r="AF131" s="13">
        <v>0.398999988424733</v>
      </c>
      <c r="AG131"/>
      <c r="AH131"/>
      <c r="AI131" s="28">
        <v>0.19058409924641301</v>
      </c>
      <c r="AJ131" s="28">
        <v>0.40599998921394198</v>
      </c>
      <c r="AK131"/>
      <c r="AL131"/>
      <c r="AM131" s="28">
        <v>-2.00000162363973E-2</v>
      </c>
      <c r="AN131" s="28">
        <v>0.182742768869366</v>
      </c>
      <c r="AO131"/>
      <c r="AP131"/>
      <c r="AQ131" s="25">
        <v>0.30798758350057498</v>
      </c>
      <c r="AR131" s="25">
        <v>0.39899998903359601</v>
      </c>
      <c r="AS131" s="28"/>
      <c r="AT131"/>
      <c r="AU131" s="25">
        <v>-0.156274776443208</v>
      </c>
      <c r="AV131" s="25">
        <v>0.39899998980464102</v>
      </c>
      <c r="AW131"/>
      <c r="AX131"/>
      <c r="AY131" s="25">
        <v>0.26539999246490198</v>
      </c>
      <c r="AZ131" s="25">
        <v>0.433031216685758</v>
      </c>
      <c r="BA131" s="24"/>
      <c r="BB131" s="24"/>
      <c r="BC131" s="24"/>
      <c r="BD131" s="24"/>
      <c r="BE131" s="24"/>
      <c r="BF131" s="24"/>
      <c r="BG131" s="24"/>
      <c r="BH131" s="24"/>
      <c r="BI131" s="8"/>
    </row>
    <row r="132" spans="3:61" ht="15" customHeight="1" x14ac:dyDescent="0.3">
      <c r="C132" s="28">
        <v>-0.105000012409038</v>
      </c>
      <c r="D132" s="28">
        <v>0.28715154027885298</v>
      </c>
      <c r="E132"/>
      <c r="F132"/>
      <c r="G132" s="28">
        <v>0.34424232686016698</v>
      </c>
      <c r="H132" s="28">
        <v>0.40899998067082599</v>
      </c>
      <c r="I132"/>
      <c r="J132"/>
      <c r="K132" s="28">
        <v>-0.192987029820162</v>
      </c>
      <c r="L132" s="28">
        <v>0.40899998072270699</v>
      </c>
      <c r="M132"/>
      <c r="N132"/>
      <c r="O132" s="28">
        <v>-0.105000011563292</v>
      </c>
      <c r="P132" s="28">
        <v>0.34923726992437898</v>
      </c>
      <c r="Q132"/>
      <c r="R132"/>
      <c r="S132" s="28">
        <v>0.307456851015112</v>
      </c>
      <c r="T132" s="28">
        <v>0.41400000742716497</v>
      </c>
      <c r="U132" s="28"/>
      <c r="V132" s="28"/>
      <c r="W132" s="28">
        <v>-0.144810060128236</v>
      </c>
      <c r="X132" s="28">
        <v>0.41499999213128502</v>
      </c>
      <c r="Y132"/>
      <c r="Z132"/>
      <c r="AA132"/>
      <c r="AB132"/>
      <c r="AC132"/>
      <c r="AD132"/>
      <c r="AE132" s="13">
        <v>0.22341955384225001</v>
      </c>
      <c r="AF132" s="13">
        <v>0.40399998370658002</v>
      </c>
      <c r="AG132"/>
      <c r="AH132"/>
      <c r="AI132" s="28">
        <v>0.192714322102506</v>
      </c>
      <c r="AJ132" s="28">
        <v>0.41099998489859502</v>
      </c>
      <c r="AK132"/>
      <c r="AL132"/>
      <c r="AM132" s="28">
        <v>-1.50000143243292E-2</v>
      </c>
      <c r="AN132" s="28">
        <v>0.17634134928099601</v>
      </c>
      <c r="AO132"/>
      <c r="AP132"/>
      <c r="AQ132" s="25">
        <v>0.31067033049919801</v>
      </c>
      <c r="AR132" s="25">
        <v>0.40399998513054702</v>
      </c>
      <c r="AS132" s="28"/>
      <c r="AT132"/>
      <c r="AU132" s="25">
        <v>-0.159121962120438</v>
      </c>
      <c r="AV132" s="25">
        <v>0.40399998542079502</v>
      </c>
      <c r="AW132"/>
      <c r="AX132"/>
      <c r="AY132" s="25">
        <v>0.27039998769167001</v>
      </c>
      <c r="AZ132" s="25">
        <v>0.45175673882033901</v>
      </c>
      <c r="BA132" s="24"/>
      <c r="BB132" s="24"/>
      <c r="BC132" s="24"/>
      <c r="BD132" s="24"/>
      <c r="BE132" s="24"/>
      <c r="BF132" s="24"/>
      <c r="BG132" s="24"/>
      <c r="BH132" s="24"/>
      <c r="BI132" s="8"/>
    </row>
    <row r="133" spans="3:61" ht="15" customHeight="1" x14ac:dyDescent="0.3">
      <c r="C133" s="28">
        <v>-0.100000007662532</v>
      </c>
      <c r="D133" s="28">
        <v>0.28045525704485202</v>
      </c>
      <c r="E133"/>
      <c r="F133"/>
      <c r="G133" s="28">
        <v>0.34780175322782497</v>
      </c>
      <c r="H133" s="28">
        <v>0.41400000523555502</v>
      </c>
      <c r="I133"/>
      <c r="J133"/>
      <c r="K133" s="28">
        <v>-0.196949238694135</v>
      </c>
      <c r="L133" s="28">
        <v>0.41400000558223599</v>
      </c>
      <c r="M133"/>
      <c r="N133"/>
      <c r="O133" s="28">
        <v>-0.10000000892322899</v>
      </c>
      <c r="P133" s="28">
        <v>0.34108530017119798</v>
      </c>
      <c r="Q133"/>
      <c r="R133"/>
      <c r="S133" s="28">
        <v>0.310454065975655</v>
      </c>
      <c r="T133" s="28">
        <v>0.41900000253562097</v>
      </c>
      <c r="U133" s="28"/>
      <c r="V133" s="28"/>
      <c r="W133" s="28">
        <v>-0.14780657111220499</v>
      </c>
      <c r="X133" s="28">
        <v>0.41999998811773798</v>
      </c>
      <c r="Y133"/>
      <c r="Z133"/>
      <c r="AA133"/>
      <c r="AB133"/>
      <c r="AC133"/>
      <c r="AD133"/>
      <c r="AE133" s="13">
        <v>0.224751762042703</v>
      </c>
      <c r="AF133" s="13">
        <v>0.40900000914930801</v>
      </c>
      <c r="AG133"/>
      <c r="AH133"/>
      <c r="AI133" s="28">
        <v>0.19483582453691001</v>
      </c>
      <c r="AJ133" s="28">
        <v>0.41599998059954102</v>
      </c>
      <c r="AK133"/>
      <c r="AL133"/>
      <c r="AM133" s="28">
        <v>-1.00000143629201E-2</v>
      </c>
      <c r="AN133" s="28">
        <v>0.170180414619759</v>
      </c>
      <c r="AO133"/>
      <c r="AP133"/>
      <c r="AQ133" s="25">
        <v>0.31333471448015598</v>
      </c>
      <c r="AR133" s="25">
        <v>0.40899998060974002</v>
      </c>
      <c r="AS133" s="28"/>
      <c r="AT133"/>
      <c r="AU133" s="25">
        <v>-0.161939863822188</v>
      </c>
      <c r="AV133" s="25">
        <v>0.408999980541422</v>
      </c>
      <c r="AW133"/>
      <c r="AX133"/>
      <c r="AY133" s="25">
        <v>0.27539999999946402</v>
      </c>
      <c r="AZ133" s="25">
        <v>0.46816218288188</v>
      </c>
      <c r="BA133" s="24"/>
      <c r="BB133" s="24"/>
      <c r="BC133" s="24"/>
      <c r="BD133" s="24"/>
      <c r="BE133" s="24"/>
      <c r="BF133" s="24"/>
      <c r="BG133" s="24"/>
      <c r="BH133" s="24"/>
      <c r="BI133" s="8"/>
    </row>
    <row r="134" spans="3:61" ht="15" customHeight="1" x14ac:dyDescent="0.3">
      <c r="C134" s="28">
        <v>-9.5000012453645893E-2</v>
      </c>
      <c r="D134" s="28">
        <v>0.27379027051343802</v>
      </c>
      <c r="E134"/>
      <c r="F134"/>
      <c r="G134" s="28">
        <v>0.35135765652537199</v>
      </c>
      <c r="H134" s="28">
        <v>0.41899999976168401</v>
      </c>
      <c r="I134"/>
      <c r="J134"/>
      <c r="K134" s="28">
        <v>-0.200505142138443</v>
      </c>
      <c r="L134" s="28">
        <v>0.41900000074612298</v>
      </c>
      <c r="M134"/>
      <c r="N134"/>
      <c r="O134" s="28">
        <v>-9.5000013722684504E-2</v>
      </c>
      <c r="P134" s="28">
        <v>0.33296324107547198</v>
      </c>
      <c r="Q134"/>
      <c r="R134"/>
      <c r="S134" s="28">
        <v>0.31344781377584702</v>
      </c>
      <c r="T134" s="28">
        <v>0.42399999711900299</v>
      </c>
      <c r="U134" s="28"/>
      <c r="V134" s="28"/>
      <c r="W134" s="28">
        <v>-0.15079964191813899</v>
      </c>
      <c r="X134" s="28">
        <v>0.42499998253277999</v>
      </c>
      <c r="Y134"/>
      <c r="Z134"/>
      <c r="AA134"/>
      <c r="AB134"/>
      <c r="AC134"/>
      <c r="AD134"/>
      <c r="AE134"/>
      <c r="AF134"/>
      <c r="AG134"/>
      <c r="AH134"/>
      <c r="AI134" s="28">
        <v>0.19694903045124201</v>
      </c>
      <c r="AJ134" s="28">
        <v>0.42100000603744098</v>
      </c>
      <c r="AK134"/>
      <c r="AL134"/>
      <c r="AM134" s="28">
        <v>-5.0000145292793301E-3</v>
      </c>
      <c r="AN134" s="28">
        <v>0.16428701974086701</v>
      </c>
      <c r="AO134"/>
      <c r="AP134"/>
      <c r="AQ134" s="25">
        <v>0.315991107551437</v>
      </c>
      <c r="AR134" s="25">
        <v>0.41400000452902302</v>
      </c>
      <c r="AS134" s="28"/>
      <c r="AT134"/>
      <c r="AU134" s="25">
        <v>-0.16473039776633799</v>
      </c>
      <c r="AV134" s="25">
        <v>0.41400000521672398</v>
      </c>
      <c r="AW134"/>
      <c r="AX134"/>
      <c r="AY134" s="25">
        <v>0.28040000796298897</v>
      </c>
      <c r="AZ134" s="25">
        <v>0.48692892494373602</v>
      </c>
      <c r="BA134" s="24"/>
      <c r="BB134" s="24"/>
      <c r="BC134" s="24"/>
      <c r="BD134" s="24"/>
      <c r="BE134" s="24"/>
      <c r="BF134" s="24"/>
      <c r="BG134" s="24"/>
      <c r="BH134" s="24"/>
      <c r="BI134" s="8"/>
    </row>
    <row r="135" spans="3:61" ht="15" customHeight="1" x14ac:dyDescent="0.3">
      <c r="C135" s="28">
        <v>-9.0000011697387403E-2</v>
      </c>
      <c r="D135" s="28">
        <v>0.26715890193463598</v>
      </c>
      <c r="E135"/>
      <c r="F135"/>
      <c r="G135" s="28">
        <v>0.35491019217796599</v>
      </c>
      <c r="H135" s="28">
        <v>0.42399999579421899</v>
      </c>
      <c r="I135"/>
      <c r="J135"/>
      <c r="K135" s="28">
        <v>-0.204057676330928</v>
      </c>
      <c r="L135" s="28">
        <v>0.42399999496837998</v>
      </c>
      <c r="M135"/>
      <c r="N135"/>
      <c r="O135" s="28">
        <v>-9.00000110534247E-2</v>
      </c>
      <c r="P135" s="28">
        <v>0.32487331088565102</v>
      </c>
      <c r="Q135"/>
      <c r="R135"/>
      <c r="S135" s="28">
        <v>0.31643822859720899</v>
      </c>
      <c r="T135" s="28">
        <v>0.428999993083301</v>
      </c>
      <c r="U135" s="28"/>
      <c r="V135" s="28"/>
      <c r="W135" s="28">
        <v>-0.15378942298536599</v>
      </c>
      <c r="X135" s="28">
        <v>0.43000000811252898</v>
      </c>
      <c r="Y135"/>
      <c r="Z135"/>
      <c r="AA135"/>
      <c r="AB135"/>
      <c r="AC135"/>
      <c r="AD135"/>
      <c r="AE135"/>
      <c r="AF135"/>
      <c r="AG135"/>
      <c r="AH135"/>
      <c r="AI135" s="28">
        <v>0.19905429903261401</v>
      </c>
      <c r="AJ135" s="28">
        <v>0.42600000148991302</v>
      </c>
      <c r="AK135"/>
      <c r="AL135"/>
      <c r="AM135" s="28">
        <v>-1.4264523971740899E-8</v>
      </c>
      <c r="AN135" s="28">
        <v>0.15869097411751401</v>
      </c>
      <c r="AO135"/>
      <c r="AP135"/>
      <c r="AQ135" s="25">
        <v>0.318640083409647</v>
      </c>
      <c r="AR135" s="25">
        <v>0.41899999976171698</v>
      </c>
      <c r="AS135" s="28"/>
      <c r="AT135"/>
      <c r="AU135" s="25">
        <v>-0.16749525377438901</v>
      </c>
      <c r="AV135" s="25">
        <v>0.41900000083494698</v>
      </c>
      <c r="AW135"/>
      <c r="AX135"/>
      <c r="AY135" s="25">
        <v>0.28540000319395498</v>
      </c>
      <c r="AZ135" s="25">
        <v>0.50524274659978896</v>
      </c>
      <c r="BA135" s="24"/>
      <c r="BB135" s="24"/>
      <c r="BC135" s="24"/>
      <c r="BD135" s="24"/>
      <c r="BE135" s="24"/>
      <c r="BF135" s="24"/>
      <c r="BG135" s="24"/>
      <c r="BH135" s="24"/>
      <c r="BI135" s="8"/>
    </row>
    <row r="136" spans="3:61" ht="15" customHeight="1" x14ac:dyDescent="0.3">
      <c r="C136" s="28">
        <v>-8.5000016580974003E-2</v>
      </c>
      <c r="D136" s="28">
        <v>0.260563733456251</v>
      </c>
      <c r="E136"/>
      <c r="F136"/>
      <c r="G136" s="28">
        <v>0.35845948520993198</v>
      </c>
      <c r="H136" s="28">
        <v>0.42899999119649401</v>
      </c>
      <c r="I136"/>
      <c r="J136"/>
      <c r="K136" s="28">
        <v>-0.207606970532806</v>
      </c>
      <c r="L136" s="28">
        <v>0.42899999092750701</v>
      </c>
      <c r="M136"/>
      <c r="N136"/>
      <c r="O136" s="28">
        <v>-8.5000013871548402E-2</v>
      </c>
      <c r="P136" s="28">
        <v>0.31681799274781702</v>
      </c>
      <c r="Q136"/>
      <c r="R136"/>
      <c r="S136" s="28">
        <v>0.319425434107595</v>
      </c>
      <c r="T136" s="28">
        <v>0.43399998773208198</v>
      </c>
      <c r="U136" s="28"/>
      <c r="V136" s="28"/>
      <c r="W136" s="28">
        <v>-0.15677600152313001</v>
      </c>
      <c r="X136" s="28">
        <v>0.43500000298792302</v>
      </c>
      <c r="Y136"/>
      <c r="Z136"/>
      <c r="AA136"/>
      <c r="AB136"/>
      <c r="AC136"/>
      <c r="AD136"/>
      <c r="AE136"/>
      <c r="AF136"/>
      <c r="AG136"/>
      <c r="AH136"/>
      <c r="AI136" s="28">
        <v>0.20115200259258001</v>
      </c>
      <c r="AJ136" s="28">
        <v>0.43099999660030403</v>
      </c>
      <c r="AK136"/>
      <c r="AL136"/>
      <c r="AM136" s="28">
        <v>4.9999854047384296E-3</v>
      </c>
      <c r="AN136" s="28">
        <v>0.153424819101279</v>
      </c>
      <c r="AO136"/>
      <c r="AP136"/>
      <c r="AQ136" s="25">
        <v>0.32128110321099401</v>
      </c>
      <c r="AR136" s="25">
        <v>0.423999994993768</v>
      </c>
      <c r="AS136" s="28"/>
      <c r="AT136"/>
      <c r="AU136" s="25">
        <v>-0.17023601476088701</v>
      </c>
      <c r="AV136" s="25">
        <v>0.42399999540358801</v>
      </c>
      <c r="AW136"/>
      <c r="AX136"/>
      <c r="AY136" s="25">
        <v>0.29039999842570202</v>
      </c>
      <c r="AZ136" s="25">
        <v>0.52432409307764605</v>
      </c>
      <c r="BA136" s="24"/>
      <c r="BB136" s="24"/>
      <c r="BC136" s="24"/>
      <c r="BD136" s="24"/>
      <c r="BE136" s="24"/>
      <c r="BF136" s="24"/>
      <c r="BG136" s="24"/>
      <c r="BH136" s="24"/>
      <c r="BI136" s="8"/>
    </row>
    <row r="137" spans="3:61" ht="15" customHeight="1" x14ac:dyDescent="0.3">
      <c r="C137" s="28">
        <v>-8.0000011920067504E-2</v>
      </c>
      <c r="D137" s="28">
        <v>0.25400756428219001</v>
      </c>
      <c r="E137"/>
      <c r="F137"/>
      <c r="G137" s="28">
        <v>0.36200565801692702</v>
      </c>
      <c r="H137" s="28">
        <v>0.43399998618707197</v>
      </c>
      <c r="I137"/>
      <c r="J137"/>
      <c r="K137" s="28">
        <v>-0.21115314282568801</v>
      </c>
      <c r="L137" s="28">
        <v>0.43399998603023698</v>
      </c>
      <c r="M137"/>
      <c r="N137"/>
      <c r="O137" s="28">
        <v>-8.0000011199502299E-2</v>
      </c>
      <c r="P137" s="28">
        <v>0.30879997695563899</v>
      </c>
      <c r="Q137"/>
      <c r="R137"/>
      <c r="S137" s="28">
        <v>0.32240955145191202</v>
      </c>
      <c r="T137" s="28">
        <v>0.43899998357630399</v>
      </c>
      <c r="U137" s="28"/>
      <c r="V137" s="28"/>
      <c r="W137" s="28">
        <v>-0.15975951454442699</v>
      </c>
      <c r="X137" s="28">
        <v>0.43999999823934099</v>
      </c>
      <c r="Y137"/>
      <c r="Z137"/>
      <c r="AA137"/>
      <c r="AB137"/>
      <c r="AC137"/>
      <c r="AD137"/>
      <c r="AE137"/>
      <c r="AF137"/>
      <c r="AG137"/>
      <c r="AH137"/>
      <c r="AI137" s="28">
        <v>0.20324247817238</v>
      </c>
      <c r="AJ137" s="28">
        <v>0.43599999116321603</v>
      </c>
      <c r="AK137"/>
      <c r="AL137"/>
      <c r="AM137" s="28">
        <v>9.9999852497981104E-3</v>
      </c>
      <c r="AN137" s="28">
        <v>0.14852364838927601</v>
      </c>
      <c r="AO137"/>
      <c r="AP137"/>
      <c r="AQ137" s="25">
        <v>0.32391656507954403</v>
      </c>
      <c r="AR137" s="25">
        <v>0.42899999060978899</v>
      </c>
      <c r="AS137" s="28"/>
      <c r="AT137"/>
      <c r="AU137" s="25">
        <v>-0.172954112087814</v>
      </c>
      <c r="AV137" s="25">
        <v>0.428999991002744</v>
      </c>
      <c r="AW137"/>
      <c r="AX137"/>
      <c r="AY137" s="25">
        <v>0.29539999365739</v>
      </c>
      <c r="AZ137" s="25">
        <v>0.54203253440527699</v>
      </c>
      <c r="BA137" s="24"/>
      <c r="BB137" s="24"/>
      <c r="BC137" s="24"/>
      <c r="BD137" s="24"/>
      <c r="BE137" s="24"/>
      <c r="BF137" s="24"/>
      <c r="BG137" s="24"/>
      <c r="BH137" s="24"/>
      <c r="BI137" s="8"/>
    </row>
    <row r="138" spans="3:61" ht="15" customHeight="1" x14ac:dyDescent="0.3">
      <c r="C138" s="28">
        <v>-7.5000009170040502E-2</v>
      </c>
      <c r="D138" s="28">
        <v>0.247493509847139</v>
      </c>
      <c r="E138"/>
      <c r="F138"/>
      <c r="G138" s="28">
        <v>0.36554663132852599</v>
      </c>
      <c r="H138" s="28">
        <v>0.43899998190109002</v>
      </c>
      <c r="I138"/>
      <c r="J138"/>
      <c r="K138" s="28">
        <v>-0.214619962033162</v>
      </c>
      <c r="L138" s="28">
        <v>0.43899998182102601</v>
      </c>
      <c r="M138"/>
      <c r="N138"/>
      <c r="O138" s="28">
        <v>-7.5000008570503401E-2</v>
      </c>
      <c r="P138" s="28">
        <v>0.30082225589844702</v>
      </c>
      <c r="Q138"/>
      <c r="R138"/>
      <c r="S138" s="28">
        <v>0.32539071027128103</v>
      </c>
      <c r="T138" s="28">
        <v>0.44400000774946802</v>
      </c>
      <c r="U138" s="28"/>
      <c r="V138" s="28"/>
      <c r="W138" s="28">
        <v>-0.162740074134191</v>
      </c>
      <c r="X138" s="28">
        <v>0.444999993555316</v>
      </c>
      <c r="Y138"/>
      <c r="Z138"/>
      <c r="AA138"/>
      <c r="AB138"/>
      <c r="AC138"/>
      <c r="AD138"/>
      <c r="AE138"/>
      <c r="AF138"/>
      <c r="AG138"/>
      <c r="AH138"/>
      <c r="AI138" s="28">
        <v>0.205326041271882</v>
      </c>
      <c r="AJ138" s="28">
        <v>0.44099998319126898</v>
      </c>
      <c r="AK138"/>
      <c r="AL138"/>
      <c r="AM138" s="28">
        <v>1.49999852563928E-2</v>
      </c>
      <c r="AN138" s="28">
        <v>0.143927220502027</v>
      </c>
      <c r="AO138"/>
      <c r="AP138"/>
      <c r="AQ138" s="25">
        <v>0.32654568727393402</v>
      </c>
      <c r="AR138" s="25">
        <v>0.433999986245998</v>
      </c>
      <c r="AS138" s="28"/>
      <c r="AT138"/>
      <c r="AU138" s="25">
        <v>-0.17565085289855301</v>
      </c>
      <c r="AV138" s="25">
        <v>0.43399998638169901</v>
      </c>
      <c r="AW138"/>
      <c r="AX138"/>
      <c r="AY138" s="25">
        <v>0.30039998888316899</v>
      </c>
      <c r="AZ138" s="25">
        <v>0.56353182731239104</v>
      </c>
      <c r="BA138" s="24"/>
      <c r="BB138" s="24"/>
      <c r="BC138" s="24"/>
      <c r="BD138" s="24"/>
      <c r="BE138" s="24"/>
      <c r="BF138" s="24"/>
      <c r="BG138" s="24"/>
      <c r="BH138" s="24"/>
      <c r="BI138" s="8"/>
    </row>
    <row r="139" spans="3:61" ht="15" customHeight="1" x14ac:dyDescent="0.3">
      <c r="C139" s="28">
        <v>-7.0000016048835906E-2</v>
      </c>
      <c r="D139" s="28">
        <v>0.24102499450710599</v>
      </c>
      <c r="E139"/>
      <c r="F139"/>
      <c r="G139" s="28">
        <v>0.369089112752292</v>
      </c>
      <c r="H139" s="28">
        <v>0.44400000670277101</v>
      </c>
      <c r="I139"/>
      <c r="J139"/>
      <c r="K139" s="28">
        <v>-0.21823659724243699</v>
      </c>
      <c r="L139" s="28">
        <v>0.44400000604276901</v>
      </c>
      <c r="M139"/>
      <c r="N139"/>
      <c r="O139" s="28">
        <v>-7.00000133866132E-2</v>
      </c>
      <c r="P139" s="28">
        <v>0.29288813395794699</v>
      </c>
      <c r="Q139"/>
      <c r="R139"/>
      <c r="S139" s="28">
        <v>0.32836898396183301</v>
      </c>
      <c r="T139" s="28">
        <v>0.44900000373820498</v>
      </c>
      <c r="U139" s="28"/>
      <c r="V139" s="28"/>
      <c r="W139" s="28">
        <v>-0.16571778707382001</v>
      </c>
      <c r="X139" s="28">
        <v>0.44999998916302902</v>
      </c>
      <c r="Y139"/>
      <c r="Z139"/>
      <c r="AA139"/>
      <c r="AB139"/>
      <c r="AC139"/>
      <c r="AD139"/>
      <c r="AE139"/>
      <c r="AF139"/>
      <c r="AG139"/>
      <c r="AH139"/>
      <c r="AI139" s="28">
        <v>0.20740299195219</v>
      </c>
      <c r="AJ139" s="28">
        <v>0.44599997962410898</v>
      </c>
      <c r="AK139"/>
      <c r="AL139"/>
      <c r="AM139" s="28">
        <v>1.9999985074516499E-2</v>
      </c>
      <c r="AN139" s="28">
        <v>0.13956226794474799</v>
      </c>
      <c r="AO139"/>
      <c r="AP139"/>
      <c r="AQ139" s="25">
        <v>0.32916806346919097</v>
      </c>
      <c r="AR139" s="25">
        <v>0.43899998176023403</v>
      </c>
      <c r="AS139" s="28"/>
      <c r="AT139"/>
      <c r="AU139" s="25">
        <v>-0.17832327550426899</v>
      </c>
      <c r="AV139" s="25">
        <v>0.438999981553096</v>
      </c>
      <c r="AW139"/>
      <c r="AX139"/>
      <c r="AY139" s="25">
        <v>0.30539998412078601</v>
      </c>
      <c r="AZ139" s="25">
        <v>0.58125522294798204</v>
      </c>
      <c r="BA139" s="24"/>
      <c r="BB139" s="24"/>
      <c r="BC139" s="24"/>
      <c r="BD139" s="24"/>
      <c r="BE139" s="24"/>
      <c r="BF139" s="24"/>
      <c r="BG139" s="24"/>
      <c r="BH139" s="24"/>
      <c r="BI139" s="8"/>
    </row>
    <row r="140" spans="3:61" ht="15" customHeight="1" x14ac:dyDescent="0.3">
      <c r="C140" s="28">
        <v>-6.5000013387929406E-2</v>
      </c>
      <c r="D140" s="28">
        <v>0.23460575925862401</v>
      </c>
      <c r="E140"/>
      <c r="F140"/>
      <c r="G140" s="28">
        <v>0.37262658619477501</v>
      </c>
      <c r="H140" s="28">
        <v>0.44900000163751402</v>
      </c>
      <c r="I140"/>
      <c r="J140"/>
      <c r="K140" s="28">
        <v>-0.221774070860255</v>
      </c>
      <c r="L140" s="28">
        <v>0.44900000218171598</v>
      </c>
      <c r="M140"/>
      <c r="N140"/>
      <c r="O140" s="28">
        <v>-6.5000012716790706E-2</v>
      </c>
      <c r="P140" s="28">
        <v>0.28500123088167101</v>
      </c>
      <c r="Q140"/>
      <c r="R140"/>
      <c r="S140" s="28">
        <v>0.33134449351449602</v>
      </c>
      <c r="T140" s="28">
        <v>0.453999999043041</v>
      </c>
      <c r="U140" s="28"/>
      <c r="V140" s="28"/>
      <c r="W140" s="28">
        <v>-0.16869275436585099</v>
      </c>
      <c r="X140" s="28">
        <v>0.45499998398996699</v>
      </c>
      <c r="Y140"/>
      <c r="Z140"/>
      <c r="AA140"/>
      <c r="AB140"/>
      <c r="AC140"/>
      <c r="AD140"/>
      <c r="AE140"/>
      <c r="AF140"/>
      <c r="AG140"/>
      <c r="AH140"/>
      <c r="AI140" s="28">
        <v>0.20947360718268701</v>
      </c>
      <c r="AJ140" s="28">
        <v>0.45099997435494898</v>
      </c>
      <c r="AK140"/>
      <c r="AL140"/>
      <c r="AM140" s="28">
        <v>2.4999983746793301E-2</v>
      </c>
      <c r="AN140" s="28">
        <v>0.135451166337447</v>
      </c>
      <c r="AO140"/>
      <c r="AP140"/>
      <c r="AQ140" s="25">
        <v>0.33177829336813403</v>
      </c>
      <c r="AR140" s="25">
        <v>0.44400000572206599</v>
      </c>
      <c r="AS140" s="28"/>
      <c r="AT140"/>
      <c r="AU140" s="25">
        <v>-0.180968710721989</v>
      </c>
      <c r="AV140" s="25">
        <v>0.444000005722058</v>
      </c>
      <c r="AW140"/>
      <c r="AX140"/>
      <c r="AY140" s="25">
        <v>0.31039997935268399</v>
      </c>
      <c r="AZ140" s="25">
        <v>0.59966079824376295</v>
      </c>
      <c r="BA140" s="24"/>
      <c r="BB140" s="24"/>
      <c r="BC140" s="24"/>
      <c r="BD140" s="24"/>
      <c r="BE140" s="24"/>
      <c r="BF140" s="24"/>
      <c r="BG140" s="24"/>
      <c r="BH140" s="24"/>
      <c r="BI140" s="8"/>
    </row>
    <row r="141" spans="3:61" ht="15" customHeight="1" x14ac:dyDescent="0.3">
      <c r="C141" s="28">
        <v>-6.0000014452313503E-2</v>
      </c>
      <c r="D141" s="28">
        <v>0.228239980291257</v>
      </c>
      <c r="E141"/>
      <c r="F141"/>
      <c r="G141" s="28">
        <v>0.37608539251018802</v>
      </c>
      <c r="H141" s="28">
        <v>0.453999997381281</v>
      </c>
      <c r="I141"/>
      <c r="J141"/>
      <c r="K141" s="28">
        <v>-0.225308848596461</v>
      </c>
      <c r="L141" s="28">
        <v>0.45399999660025098</v>
      </c>
      <c r="M141"/>
      <c r="N141"/>
      <c r="O141" s="28">
        <v>-6.0000011794074402E-2</v>
      </c>
      <c r="P141" s="28">
        <v>0.27716558669721603</v>
      </c>
      <c r="Q141"/>
      <c r="R141"/>
      <c r="S141" s="28">
        <v>0.33431733424870202</v>
      </c>
      <c r="T141" s="28">
        <v>0.45899999430249699</v>
      </c>
      <c r="U141" s="28"/>
      <c r="V141" s="28"/>
      <c r="W141" s="28">
        <v>-0.17166507392369301</v>
      </c>
      <c r="X141" s="28">
        <v>0.45999997946890703</v>
      </c>
      <c r="Y141"/>
      <c r="Z141"/>
      <c r="AA141"/>
      <c r="AB141"/>
      <c r="AC141"/>
      <c r="AD141"/>
      <c r="AE141"/>
      <c r="AF141"/>
      <c r="AG141"/>
      <c r="AH141"/>
      <c r="AI141" s="28">
        <v>0.21153816369470901</v>
      </c>
      <c r="AJ141" s="28">
        <v>0.45600000019162401</v>
      </c>
      <c r="AK141"/>
      <c r="AL141"/>
      <c r="AM141" s="28">
        <v>2.9999984968763199E-2</v>
      </c>
      <c r="AN141" s="28">
        <v>0.13161770206039899</v>
      </c>
      <c r="AO141"/>
      <c r="AP141"/>
      <c r="AQ141" s="25">
        <v>0.33437923910189099</v>
      </c>
      <c r="AR141" s="25">
        <v>0.44900000197817702</v>
      </c>
      <c r="AS141" s="28"/>
      <c r="AT141"/>
      <c r="AU141" s="25">
        <v>-0.183588793123618</v>
      </c>
      <c r="AV141" s="25">
        <v>0.44900000200919499</v>
      </c>
      <c r="AW141"/>
      <c r="AX141"/>
      <c r="AY141" s="25">
        <v>0.31540000438689098</v>
      </c>
      <c r="AZ141" s="25">
        <v>0.61938266587997803</v>
      </c>
      <c r="BA141" s="24"/>
      <c r="BB141" s="24"/>
      <c r="BC141" s="24"/>
      <c r="BD141" s="24"/>
      <c r="BE141" s="24"/>
      <c r="BF141" s="24"/>
      <c r="BG141" s="24"/>
      <c r="BH141" s="24"/>
      <c r="BI141" s="8"/>
    </row>
    <row r="142" spans="3:61" ht="15" customHeight="1" x14ac:dyDescent="0.3">
      <c r="C142" s="28">
        <v>-5.5000015516697399E-2</v>
      </c>
      <c r="D142" s="28">
        <v>0.22193225236696901</v>
      </c>
      <c r="E142"/>
      <c r="F142"/>
      <c r="G142" s="28">
        <v>0.37948991082752498</v>
      </c>
      <c r="H142" s="28">
        <v>0.45899999249877399</v>
      </c>
      <c r="I142"/>
      <c r="J142"/>
      <c r="K142" s="28">
        <v>-0.22884102484836699</v>
      </c>
      <c r="L142" s="28">
        <v>0.45899999191163598</v>
      </c>
      <c r="M142"/>
      <c r="N142"/>
      <c r="O142" s="28">
        <v>-5.5000014886739598E-2</v>
      </c>
      <c r="P142" s="28">
        <v>0.26938568101628102</v>
      </c>
      <c r="Q142"/>
      <c r="R142"/>
      <c r="S142" s="28">
        <v>0.33728760204750402</v>
      </c>
      <c r="T142" s="28">
        <v>0.46399998937851999</v>
      </c>
      <c r="U142" s="28"/>
      <c r="V142" s="28"/>
      <c r="W142" s="28">
        <v>-0.174634854532661</v>
      </c>
      <c r="X142" s="28">
        <v>0.46500000393676799</v>
      </c>
      <c r="Y142"/>
      <c r="Z142"/>
      <c r="AA142"/>
      <c r="AB142"/>
      <c r="AC142"/>
      <c r="AD142"/>
      <c r="AE142"/>
      <c r="AF142"/>
      <c r="AG142"/>
      <c r="AH142"/>
      <c r="AI142" s="28">
        <v>0.21359688387711201</v>
      </c>
      <c r="AJ142" s="28">
        <v>0.46099999484751403</v>
      </c>
      <c r="AK142"/>
      <c r="AL142"/>
      <c r="AM142" s="28">
        <v>3.4999985630539202E-2</v>
      </c>
      <c r="AN142" s="28">
        <v>0.12808680820001</v>
      </c>
      <c r="AO142"/>
      <c r="AP142"/>
      <c r="AQ142" s="25">
        <v>0.336963694554066</v>
      </c>
      <c r="AR142" s="25">
        <v>0.45399999618548298</v>
      </c>
      <c r="AS142" s="28"/>
      <c r="AT142"/>
      <c r="AU142" s="25">
        <v>-0.18618505513227501</v>
      </c>
      <c r="AV142" s="25">
        <v>0.45399999667936403</v>
      </c>
      <c r="AW142"/>
      <c r="AX142"/>
      <c r="AY142"/>
      <c r="AZ142"/>
      <c r="BA142" s="24"/>
      <c r="BB142" s="24"/>
      <c r="BC142" s="24"/>
      <c r="BD142" s="24"/>
      <c r="BE142" s="24"/>
      <c r="BF142" s="24"/>
      <c r="BG142"/>
      <c r="BH142"/>
      <c r="BI142" s="8"/>
    </row>
    <row r="143" spans="3:61" ht="15" customHeight="1" x14ac:dyDescent="0.3">
      <c r="C143" s="28">
        <v>-5.0000010856145E-2</v>
      </c>
      <c r="D143" s="28">
        <v>0.215687661495647</v>
      </c>
      <c r="E143"/>
      <c r="F143"/>
      <c r="G143" s="28">
        <v>0.383223204410722</v>
      </c>
      <c r="H143" s="28">
        <v>0.46399998774106599</v>
      </c>
      <c r="I143"/>
      <c r="J143"/>
      <c r="K143" s="28">
        <v>-0.232156292323588</v>
      </c>
      <c r="L143" s="28">
        <v>0.46399998787533703</v>
      </c>
      <c r="M143"/>
      <c r="N143"/>
      <c r="O143" s="28">
        <v>-5.0000012217664397E-2</v>
      </c>
      <c r="P143" s="28">
        <v>0.26166646982678499</v>
      </c>
      <c r="Q143"/>
      <c r="R143"/>
      <c r="S143" s="28">
        <v>0.34025538381988402</v>
      </c>
      <c r="T143" s="28">
        <v>0.46899998477472998</v>
      </c>
      <c r="U143" s="28"/>
      <c r="V143" s="28"/>
      <c r="W143" s="28">
        <v>-0.177602149370372</v>
      </c>
      <c r="X143" s="28">
        <v>0.46999999942024701</v>
      </c>
      <c r="Y143"/>
      <c r="Z143"/>
      <c r="AA143"/>
      <c r="AB143"/>
      <c r="AC143"/>
      <c r="AD143"/>
      <c r="AE143"/>
      <c r="AF143"/>
      <c r="AG143"/>
      <c r="AH143"/>
      <c r="AI143" s="28">
        <v>0.215650014648436</v>
      </c>
      <c r="AJ143" s="28">
        <v>0.46599998925999597</v>
      </c>
      <c r="AK143"/>
      <c r="AL143"/>
      <c r="AM143" s="28">
        <v>3.9999984787055597E-2</v>
      </c>
      <c r="AN143" s="28">
        <v>0.124884151864572</v>
      </c>
      <c r="AO143"/>
      <c r="AP143"/>
      <c r="AQ143" s="25">
        <v>0.33953593843311403</v>
      </c>
      <c r="AR143" s="25">
        <v>0.45899999141551501</v>
      </c>
      <c r="AS143" s="28"/>
      <c r="AT143"/>
      <c r="AU143" s="25">
        <v>-0.18875888278509501</v>
      </c>
      <c r="AV143" s="25">
        <v>0.45899999227965899</v>
      </c>
      <c r="AW143"/>
      <c r="AX143"/>
      <c r="AY143" s="24"/>
      <c r="AZ143" s="24"/>
      <c r="BA143"/>
      <c r="BB143"/>
      <c r="BC143"/>
      <c r="BD143"/>
      <c r="BE143"/>
      <c r="BF143"/>
      <c r="BG143"/>
      <c r="BH143"/>
    </row>
    <row r="144" spans="3:61" ht="15" customHeight="1" x14ac:dyDescent="0.3">
      <c r="C144" s="28">
        <v>-4.5000011881304598E-2</v>
      </c>
      <c r="D144" s="28">
        <v>0.209511868120796</v>
      </c>
      <c r="E144"/>
      <c r="F144"/>
      <c r="G144" s="28">
        <v>0.38675044121185398</v>
      </c>
      <c r="H144" s="28">
        <v>0.468999982759152</v>
      </c>
      <c r="I144"/>
      <c r="J144"/>
      <c r="K144" s="28">
        <v>-0.23589792581635</v>
      </c>
      <c r="L144" s="28">
        <v>0.46899998188058201</v>
      </c>
      <c r="M144"/>
      <c r="N144"/>
      <c r="O144" s="28">
        <v>-4.5000013309243699E-2</v>
      </c>
      <c r="P144" s="28">
        <v>0.25401350206830797</v>
      </c>
      <c r="Q144"/>
      <c r="R144"/>
      <c r="S144" s="28">
        <v>0.34322076431765902</v>
      </c>
      <c r="T144" s="28">
        <v>0.47399998001065402</v>
      </c>
      <c r="U144" s="28"/>
      <c r="V144" s="28"/>
      <c r="W144" s="28">
        <v>-0.18056705938892001</v>
      </c>
      <c r="X144" s="28">
        <v>0.47499999445934099</v>
      </c>
      <c r="Y144"/>
      <c r="Z144"/>
      <c r="AA144"/>
      <c r="AB144"/>
      <c r="AC144"/>
      <c r="AD144"/>
      <c r="AE144"/>
      <c r="AF144"/>
      <c r="AG144"/>
      <c r="AH144"/>
      <c r="AI144" s="28">
        <v>0.21769777790363801</v>
      </c>
      <c r="AJ144" s="28">
        <v>0.47099998523854703</v>
      </c>
      <c r="AK144"/>
      <c r="AL144"/>
      <c r="AM144" s="28">
        <v>4.4999983632827499E-2</v>
      </c>
      <c r="AN144" s="28">
        <v>0.122035577190084</v>
      </c>
      <c r="AO144"/>
      <c r="AP144"/>
      <c r="AQ144" s="25">
        <v>0.34209502394507901</v>
      </c>
      <c r="AR144" s="25">
        <v>0.46399998766332501</v>
      </c>
      <c r="AS144" s="28"/>
      <c r="AT144"/>
      <c r="AU144" s="25">
        <v>-0.19131154585669599</v>
      </c>
      <c r="AV144" s="25">
        <v>0.46399998776894702</v>
      </c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 spans="3:60" ht="15" customHeight="1" x14ac:dyDescent="0.3">
      <c r="C145" s="28">
        <v>-4.00000129082752E-2</v>
      </c>
      <c r="D145" s="28">
        <v>0.20341113086388499</v>
      </c>
      <c r="E145"/>
      <c r="F145"/>
      <c r="G145" s="28">
        <v>0.39027533322195401</v>
      </c>
      <c r="H145" s="28">
        <v>0.473999977432285</v>
      </c>
      <c r="I145"/>
      <c r="J145"/>
      <c r="K145" s="28">
        <v>-0.23942281820011699</v>
      </c>
      <c r="L145" s="28">
        <v>0.47399997808751299</v>
      </c>
      <c r="M145"/>
      <c r="N145"/>
      <c r="O145" s="28">
        <v>-4.0000014384650402E-2</v>
      </c>
      <c r="P145" s="28">
        <v>0.246432942984666</v>
      </c>
      <c r="Q145"/>
      <c r="R145"/>
      <c r="S145" s="28">
        <v>0.34618384232023303</v>
      </c>
      <c r="T145" s="28">
        <v>0.479000005039383</v>
      </c>
      <c r="U145" s="28"/>
      <c r="V145" s="28"/>
      <c r="W145" s="28">
        <v>-0.183529665021956</v>
      </c>
      <c r="X145" s="28">
        <v>0.47999998965913498</v>
      </c>
      <c r="Y145"/>
      <c r="Z145"/>
      <c r="AA145"/>
      <c r="AB145"/>
      <c r="AC145"/>
      <c r="AD145"/>
      <c r="AE145"/>
      <c r="AF145"/>
      <c r="AG145"/>
      <c r="AH145"/>
      <c r="AI145" s="28">
        <v>0.21974038209893601</v>
      </c>
      <c r="AJ145" s="28">
        <v>0.47599998120612602</v>
      </c>
      <c r="AK145"/>
      <c r="AL145"/>
      <c r="AM145" s="28">
        <v>4.9999982598978102E-2</v>
      </c>
      <c r="AN145" s="28">
        <v>0.119566393721938</v>
      </c>
      <c r="AO145"/>
      <c r="AP145"/>
      <c r="AQ145" s="25">
        <v>0.34463407397580598</v>
      </c>
      <c r="AR145" s="25">
        <v>0.46899998298963402</v>
      </c>
      <c r="AS145" s="28"/>
      <c r="AT145"/>
      <c r="AU145" s="25">
        <v>-0.19384421035469099</v>
      </c>
      <c r="AV145" s="25">
        <v>0.46899998304014001</v>
      </c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 spans="3:60" ht="15" customHeight="1" x14ac:dyDescent="0.3">
      <c r="C146" s="28">
        <v>-3.5000016048943101E-2</v>
      </c>
      <c r="D146" s="28">
        <v>0.197392411569631</v>
      </c>
      <c r="E146"/>
      <c r="F146"/>
      <c r="G146" s="28">
        <v>0.39379797909509001</v>
      </c>
      <c r="H146" s="28">
        <v>0.47900000314646701</v>
      </c>
      <c r="I146"/>
      <c r="J146"/>
      <c r="K146" s="28">
        <v>-0.242526763053865</v>
      </c>
      <c r="L146" s="28">
        <v>0.47900000336197801</v>
      </c>
      <c r="M146"/>
      <c r="N146"/>
      <c r="O146" s="28">
        <v>-3.5000013464558798E-2</v>
      </c>
      <c r="P146" s="28">
        <v>0.23893168163157</v>
      </c>
      <c r="Q146"/>
      <c r="R146"/>
      <c r="S146" s="28">
        <v>0.34914465903136099</v>
      </c>
      <c r="T146" s="28">
        <v>0.48400000004980898</v>
      </c>
      <c r="U146" s="28"/>
      <c r="V146" s="28"/>
      <c r="W146" s="28">
        <v>-0.18649004252926701</v>
      </c>
      <c r="X146" s="28">
        <v>0.48499998506798703</v>
      </c>
      <c r="Y146"/>
      <c r="Z146"/>
      <c r="AA146"/>
      <c r="AB146"/>
      <c r="AC146"/>
      <c r="AD146"/>
      <c r="AE146"/>
      <c r="AF146"/>
      <c r="AG146"/>
      <c r="AH146"/>
      <c r="AI146" s="28">
        <v>0.22177802486390299</v>
      </c>
      <c r="AJ146" s="28">
        <v>0.48099997650740001</v>
      </c>
      <c r="AK146"/>
      <c r="AL146"/>
      <c r="AM146" s="28">
        <v>5.4999985131160299E-2</v>
      </c>
      <c r="AN146" s="28">
        <v>0.117500520495047</v>
      </c>
      <c r="AO146"/>
      <c r="AP146"/>
      <c r="AQ146" s="25">
        <v>0.34715143227505102</v>
      </c>
      <c r="AR146" s="25">
        <v>0.47399997796096499</v>
      </c>
      <c r="AS146" s="28"/>
      <c r="AT146"/>
      <c r="AU146" s="25">
        <v>-0.196357951872459</v>
      </c>
      <c r="AV146" s="25">
        <v>0.47399997824859202</v>
      </c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 spans="3:60" ht="15" customHeight="1" x14ac:dyDescent="0.3">
      <c r="C147" s="28">
        <v>-3.0000013250682099E-2</v>
      </c>
      <c r="D147" s="28">
        <v>0.19146343535718899</v>
      </c>
      <c r="E147"/>
      <c r="F147"/>
      <c r="G147" s="28">
        <v>0.397318410954487</v>
      </c>
      <c r="H147" s="28">
        <v>0.48399999844104702</v>
      </c>
      <c r="I147"/>
      <c r="J147"/>
      <c r="K147" s="28">
        <v>-0.24646589582204101</v>
      </c>
      <c r="L147" s="28">
        <v>0.48399999782372599</v>
      </c>
      <c r="M147"/>
      <c r="N147"/>
      <c r="O147" s="28">
        <v>-3.0000014670210799E-2</v>
      </c>
      <c r="P147" s="28">
        <v>0.23151743244433401</v>
      </c>
      <c r="Q147"/>
      <c r="R147"/>
      <c r="S147" s="28">
        <v>0.35210330693186298</v>
      </c>
      <c r="T147" s="28">
        <v>0.48899999526958599</v>
      </c>
      <c r="U147" s="28"/>
      <c r="V147" s="28"/>
      <c r="W147" s="28">
        <v>-0.18944826505089199</v>
      </c>
      <c r="X147" s="28">
        <v>0.48999998042057202</v>
      </c>
      <c r="Y147"/>
      <c r="Z147"/>
      <c r="AA147"/>
      <c r="AB147"/>
      <c r="AC147"/>
      <c r="AD147"/>
      <c r="AE147"/>
      <c r="AF147"/>
      <c r="AG147"/>
      <c r="AH147"/>
      <c r="AI147" s="28">
        <v>0.22381090601576101</v>
      </c>
      <c r="AJ147" s="28">
        <v>0.486000001572298</v>
      </c>
      <c r="AK147"/>
      <c r="AL147"/>
      <c r="AM147" s="28">
        <v>5.9999982214425401E-2</v>
      </c>
      <c r="AN147" s="28">
        <v>0.115859537154305</v>
      </c>
      <c r="AO147"/>
      <c r="AP147"/>
      <c r="AQ147" s="25">
        <v>0.34964831481137798</v>
      </c>
      <c r="AR147" s="25">
        <v>0.47900000244414098</v>
      </c>
      <c r="AS147" s="28"/>
      <c r="AT147"/>
      <c r="AU147" s="25">
        <v>-0.19885376540629501</v>
      </c>
      <c r="AV147" s="25">
        <v>0.47900000297161499</v>
      </c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 spans="3:60" ht="15" customHeight="1" x14ac:dyDescent="0.3">
      <c r="C148" s="28">
        <v>-2.5000014417646502E-2</v>
      </c>
      <c r="D148" s="28">
        <v>0.18563281388243399</v>
      </c>
      <c r="E148"/>
      <c r="F148"/>
      <c r="G148" s="28">
        <v>0.40083672150840599</v>
      </c>
      <c r="H148" s="28">
        <v>0.48899999320938498</v>
      </c>
      <c r="I148"/>
      <c r="J148"/>
      <c r="K148" s="28">
        <v>-0.249984206254181</v>
      </c>
      <c r="L148" s="28">
        <v>0.48899999308609099</v>
      </c>
      <c r="M148"/>
      <c r="N148"/>
      <c r="O148" s="28">
        <v>-2.5000011882877801E-2</v>
      </c>
      <c r="P148" s="28">
        <v>0.224198818730627</v>
      </c>
      <c r="Q148"/>
      <c r="R148"/>
      <c r="S148" s="28">
        <v>0.35505985535193801</v>
      </c>
      <c r="T148" s="28">
        <v>0.49399999073578099</v>
      </c>
      <c r="U148" s="28"/>
      <c r="V148" s="28"/>
      <c r="W148" s="28">
        <v>-0.192404419355406</v>
      </c>
      <c r="X148" s="28">
        <v>0.49500000512560399</v>
      </c>
      <c r="Y148"/>
      <c r="Z148"/>
      <c r="AA148"/>
      <c r="AB148"/>
      <c r="AC148"/>
      <c r="AD148"/>
      <c r="AE148"/>
      <c r="AF148"/>
      <c r="AG148"/>
      <c r="AH148"/>
      <c r="AI148" s="28">
        <v>0.22583917862212199</v>
      </c>
      <c r="AJ148" s="28">
        <v>0.490999995751639</v>
      </c>
      <c r="AK148"/>
      <c r="AL148"/>
      <c r="AM148" s="28">
        <v>6.4999981159492196E-2</v>
      </c>
      <c r="AN148" s="28">
        <v>0.114661684672009</v>
      </c>
      <c r="AO148"/>
      <c r="AP148"/>
      <c r="AQ148" s="25">
        <v>0.35212579715624098</v>
      </c>
      <c r="AR148" s="25">
        <v>0.48399999824561801</v>
      </c>
      <c r="AS148" s="28"/>
      <c r="AT148"/>
      <c r="AU148" s="25">
        <v>-0.201331588022608</v>
      </c>
      <c r="AV148" s="25">
        <v>0.48399999847188202</v>
      </c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 spans="3:60" ht="15" customHeight="1" x14ac:dyDescent="0.3">
      <c r="C149" s="28">
        <v>-2.0000015516805001E-2</v>
      </c>
      <c r="D149" s="28">
        <v>0.17991010471983401</v>
      </c>
      <c r="E149"/>
      <c r="F149"/>
      <c r="G149" s="28">
        <v>0.40435297800421099</v>
      </c>
      <c r="H149" s="28">
        <v>0.49399998888791002</v>
      </c>
      <c r="I149"/>
      <c r="J149"/>
      <c r="K149" s="28">
        <v>-0.25350046293370299</v>
      </c>
      <c r="L149" s="28">
        <v>0.493999989053161</v>
      </c>
      <c r="M149"/>
      <c r="N149"/>
      <c r="O149" s="28">
        <v>-2.0000012904532499E-2</v>
      </c>
      <c r="P149" s="28">
        <v>0.21698552966441001</v>
      </c>
      <c r="Q149"/>
      <c r="R149"/>
      <c r="S149" s="28">
        <v>0.35801437103070599</v>
      </c>
      <c r="T149" s="28">
        <v>0.49899998390392503</v>
      </c>
      <c r="U149"/>
      <c r="V149"/>
      <c r="W149" s="28">
        <v>-0.195358537582109</v>
      </c>
      <c r="X149" s="28">
        <v>0.50000000066476402</v>
      </c>
      <c r="Y149"/>
      <c r="Z149"/>
      <c r="AA149"/>
      <c r="AB149"/>
      <c r="AC149"/>
      <c r="AD149"/>
      <c r="AE149"/>
      <c r="AF149"/>
      <c r="AG149"/>
      <c r="AH149"/>
      <c r="AI149" s="28">
        <v>0.22786302490107299</v>
      </c>
      <c r="AJ149" s="28">
        <v>0.49599999242824999</v>
      </c>
      <c r="AK149"/>
      <c r="AL149"/>
      <c r="AM149" s="28">
        <v>6.9999985672948503E-2</v>
      </c>
      <c r="AN149" s="28">
        <v>0.113920942309268</v>
      </c>
      <c r="AO149"/>
      <c r="AP149"/>
      <c r="AQ149" s="25">
        <v>0.35458491346634102</v>
      </c>
      <c r="AR149" s="25">
        <v>0.48899999367135799</v>
      </c>
      <c r="AS149" s="28"/>
      <c r="AT149"/>
      <c r="AU149" s="25">
        <v>-0.20378642665261901</v>
      </c>
      <c r="AV149" s="25">
        <v>0.48899999365890101</v>
      </c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 spans="3:60" ht="15" customHeight="1" x14ac:dyDescent="0.3">
      <c r="C150" s="28">
        <v>-1.5000013649866599E-2</v>
      </c>
      <c r="D150" s="28">
        <v>0.17430593373313499</v>
      </c>
      <c r="E150"/>
      <c r="F150"/>
      <c r="G150" s="28">
        <v>0.407867246494303</v>
      </c>
      <c r="H150" s="28">
        <v>0.49899998418477698</v>
      </c>
      <c r="I150"/>
      <c r="J150"/>
      <c r="K150" s="28">
        <v>-0.25701473107593997</v>
      </c>
      <c r="L150" s="28">
        <v>0.49899998309563298</v>
      </c>
      <c r="M150"/>
      <c r="N150"/>
      <c r="O150" s="28">
        <v>-1.5000013102467E-2</v>
      </c>
      <c r="P150" s="28">
        <v>0.20988841733346</v>
      </c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 s="28">
        <v>0.229882603699614</v>
      </c>
      <c r="AJ150" s="28">
        <v>0.50099998840333904</v>
      </c>
      <c r="AK150"/>
      <c r="AL150"/>
      <c r="AM150" s="28">
        <v>7.4999978969649703E-2</v>
      </c>
      <c r="AN150" s="28">
        <v>0.113646250406511</v>
      </c>
      <c r="AO150"/>
      <c r="AP150"/>
      <c r="AQ150" s="25">
        <v>0.35702660527217001</v>
      </c>
      <c r="AR150" s="25">
        <v>0.49399998875183099</v>
      </c>
      <c r="AS150" s="28"/>
      <c r="AT150"/>
      <c r="AU150" s="25">
        <v>-0.206216562520219</v>
      </c>
      <c r="AV150" s="25">
        <v>0.49399998881921398</v>
      </c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 spans="3:60" ht="15" customHeight="1" x14ac:dyDescent="0.3">
      <c r="C151" s="28">
        <v>-1.0000015782927999E-2</v>
      </c>
      <c r="D151" s="28">
        <v>0.16883211360780301</v>
      </c>
      <c r="E151"/>
      <c r="F151"/>
      <c r="G151"/>
      <c r="H151"/>
      <c r="I151"/>
      <c r="J151"/>
      <c r="K151"/>
      <c r="L151"/>
      <c r="M151"/>
      <c r="N151"/>
      <c r="O151" s="28">
        <v>-1.0000015259990501E-2</v>
      </c>
      <c r="P151" s="28">
        <v>0.202919675969539</v>
      </c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 s="28">
        <v>0.23189806753011899</v>
      </c>
      <c r="AJ151" s="28">
        <v>0.50599998445186201</v>
      </c>
      <c r="AK151"/>
      <c r="AL151"/>
      <c r="AM151" s="28">
        <v>7.9999983605520103E-2</v>
      </c>
      <c r="AN151" s="28">
        <v>0.113840981453217</v>
      </c>
      <c r="AO151"/>
      <c r="AP151"/>
      <c r="AQ151" s="25">
        <v>0.35945174607278302</v>
      </c>
      <c r="AR151" s="25">
        <v>0.49899998397005901</v>
      </c>
      <c r="AS151" s="28"/>
      <c r="AT151"/>
      <c r="AU151" s="25">
        <v>-0.208616806515451</v>
      </c>
      <c r="AV151" s="25">
        <v>0.49899998397735701</v>
      </c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 spans="3:60" ht="15" customHeight="1" x14ac:dyDescent="0.3">
      <c r="C152" s="28">
        <v>-5.0000159159892896E-3</v>
      </c>
      <c r="D152" s="28">
        <v>0.163501729698426</v>
      </c>
      <c r="E152"/>
      <c r="F152"/>
      <c r="G152"/>
      <c r="H152"/>
      <c r="I152"/>
      <c r="J152"/>
      <c r="K152"/>
      <c r="L152"/>
      <c r="M152"/>
      <c r="N152"/>
      <c r="O152" s="28">
        <v>-5.0000153989986397E-3</v>
      </c>
      <c r="P152" s="28">
        <v>0.19609298634105801</v>
      </c>
      <c r="Q152"/>
      <c r="R152"/>
      <c r="S152" s="28"/>
      <c r="T152" s="28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 s="28">
        <v>0.23390955991096299</v>
      </c>
      <c r="AJ152" s="28">
        <v>0.51099997749271098</v>
      </c>
      <c r="AK152"/>
      <c r="AL152"/>
      <c r="AM152" s="28">
        <v>8.4999986271043701E-2</v>
      </c>
      <c r="AN152" s="28">
        <v>0.114502741273872</v>
      </c>
      <c r="AO152"/>
      <c r="AP152"/>
      <c r="AQ152" s="25">
        <v>0.36186116031066901</v>
      </c>
      <c r="AR152" s="25">
        <v>0.504000009093306</v>
      </c>
      <c r="AS152" s="28"/>
      <c r="AT152"/>
      <c r="AU152" s="25">
        <v>-0.210988576925389</v>
      </c>
      <c r="AV152" s="25">
        <v>0.50400000902465603</v>
      </c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 spans="3:60" ht="15" customHeight="1" x14ac:dyDescent="0.3">
      <c r="C153" s="28">
        <v>-1.6018505175075001E-8</v>
      </c>
      <c r="D153" s="28">
        <v>0.15832927203997099</v>
      </c>
      <c r="E153"/>
      <c r="F153"/>
      <c r="G153"/>
      <c r="H153"/>
      <c r="I153"/>
      <c r="J153"/>
      <c r="K153"/>
      <c r="L153"/>
      <c r="M153"/>
      <c r="N153"/>
      <c r="O153" s="28">
        <v>-1.5554019447416899E-8</v>
      </c>
      <c r="P153" s="28">
        <v>0.18942371055559601</v>
      </c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 s="28">
        <v>0.235917220705152</v>
      </c>
      <c r="AJ153" s="28">
        <v>0.51599997270101094</v>
      </c>
      <c r="AK153"/>
      <c r="AL153"/>
      <c r="AM153" s="28">
        <v>8.9999981470214596E-2</v>
      </c>
      <c r="AN153" s="28">
        <v>0.115623509140581</v>
      </c>
      <c r="AO153"/>
      <c r="AP153"/>
      <c r="AQ153" s="25">
        <v>0.36425530209547602</v>
      </c>
      <c r="AR153" s="25">
        <v>0.50900000443532201</v>
      </c>
      <c r="AS153" s="28"/>
      <c r="AT153"/>
      <c r="AU153" s="25">
        <v>-0.21333363331729099</v>
      </c>
      <c r="AV153" s="25">
        <v>0.50900000448141003</v>
      </c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 spans="3:60" ht="15" customHeight="1" x14ac:dyDescent="0.3">
      <c r="C154" s="28">
        <v>4.9999838178877397E-3</v>
      </c>
      <c r="D154" s="28">
        <v>0.15333072401119599</v>
      </c>
      <c r="E154"/>
      <c r="F154"/>
      <c r="G154"/>
      <c r="H154"/>
      <c r="I154"/>
      <c r="J154"/>
      <c r="K154"/>
      <c r="L154"/>
      <c r="M154"/>
      <c r="N154"/>
      <c r="O154" s="28">
        <v>4.9999863098446097E-3</v>
      </c>
      <c r="P154" s="28">
        <v>0.18292906391959801</v>
      </c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 s="28">
        <v>0.23792118028103501</v>
      </c>
      <c r="AJ154" s="28">
        <v>0.52099996792993897</v>
      </c>
      <c r="AK154"/>
      <c r="AL154"/>
      <c r="AM154" s="28">
        <v>9.4999984297267998E-2</v>
      </c>
      <c r="AN154" s="28">
        <v>0.11719011972976</v>
      </c>
      <c r="AO154"/>
      <c r="AP154"/>
      <c r="AQ154" s="25">
        <v>0.36663569862585599</v>
      </c>
      <c r="AR154" s="25">
        <v>0.51399999970457699</v>
      </c>
      <c r="AS154" s="28"/>
      <c r="AT154"/>
      <c r="AU154" s="25">
        <v>-0.215653613320788</v>
      </c>
      <c r="AV154" s="25">
        <v>0.51399999972021504</v>
      </c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 spans="3:60" ht="15" customHeight="1" x14ac:dyDescent="0.3">
      <c r="C155" s="28">
        <v>9.9999838870605002E-3</v>
      </c>
      <c r="D155" s="28">
        <v>0.148523645092588</v>
      </c>
      <c r="E155"/>
      <c r="F155"/>
      <c r="G155"/>
      <c r="H155"/>
      <c r="I155"/>
      <c r="J155"/>
      <c r="K155"/>
      <c r="L155"/>
      <c r="M155"/>
      <c r="N155"/>
      <c r="O155" s="28">
        <v>9.9999861673384996E-3</v>
      </c>
      <c r="P155" s="28">
        <v>0.17662831640802501</v>
      </c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 s="28">
        <v>0.23992156457750699</v>
      </c>
      <c r="AJ155" s="28">
        <v>0.52599996532087601</v>
      </c>
      <c r="AK155"/>
      <c r="AL155"/>
      <c r="AM155" s="28">
        <v>9.9999979404944594E-2</v>
      </c>
      <c r="AN155" s="28">
        <v>0.119184988675858</v>
      </c>
      <c r="AO155"/>
      <c r="AP155"/>
      <c r="AQ155" s="25">
        <v>0.36900219330832801</v>
      </c>
      <c r="AR155" s="25">
        <v>0.51899999489963999</v>
      </c>
      <c r="AS155" s="28"/>
      <c r="AT155"/>
      <c r="AU155" s="25">
        <v>-0.21794999554161601</v>
      </c>
      <c r="AV155" s="25">
        <v>0.51899999482089898</v>
      </c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 spans="3:60" ht="15" customHeight="1" x14ac:dyDescent="0.3">
      <c r="C156" s="28">
        <v>1.49999835517647E-2</v>
      </c>
      <c r="D156" s="28">
        <v>0.14392722203083699</v>
      </c>
      <c r="E156"/>
      <c r="F156"/>
      <c r="G156"/>
      <c r="H156"/>
      <c r="I156"/>
      <c r="J156"/>
      <c r="K156"/>
      <c r="L156"/>
      <c r="M156"/>
      <c r="N156"/>
      <c r="O156" s="28">
        <v>1.4999984017390999E-2</v>
      </c>
      <c r="P156" s="28">
        <v>0.170542959775591</v>
      </c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 s="28">
        <v>0.24191849059673301</v>
      </c>
      <c r="AJ156" s="28">
        <v>0.53099995912429399</v>
      </c>
      <c r="AK156"/>
      <c r="AL156"/>
      <c r="AM156" s="28">
        <v>0.104999982024631</v>
      </c>
      <c r="AN156" s="28">
        <v>0.121587044482311</v>
      </c>
      <c r="AO156"/>
      <c r="AP156"/>
      <c r="AQ156" s="25">
        <v>0.37135566992850799</v>
      </c>
      <c r="AR156" s="25">
        <v>0.523999990172206</v>
      </c>
      <c r="AS156" s="28"/>
      <c r="AT156"/>
      <c r="AU156" s="25">
        <v>-0.220224132862953</v>
      </c>
      <c r="AV156" s="25">
        <v>0.52399999017732801</v>
      </c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 spans="3:60" ht="15" customHeight="1" x14ac:dyDescent="0.3">
      <c r="C157" s="28">
        <v>1.99999834187032E-2</v>
      </c>
      <c r="D157" s="28">
        <v>0.139562269349501</v>
      </c>
      <c r="E157"/>
      <c r="F157"/>
      <c r="G157"/>
      <c r="H157"/>
      <c r="I157"/>
      <c r="J157"/>
      <c r="K157"/>
      <c r="L157"/>
      <c r="M157"/>
      <c r="N157"/>
      <c r="O157" s="28">
        <v>1.9999983869334801E-2</v>
      </c>
      <c r="P157" s="28">
        <v>0.16469686593201799</v>
      </c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 s="28">
        <v>0.24391209759562099</v>
      </c>
      <c r="AJ157" s="28">
        <v>0.53600001307117795</v>
      </c>
      <c r="AK157"/>
      <c r="AL157"/>
      <c r="AM157" s="28">
        <v>0.10999998275470201</v>
      </c>
      <c r="AN157" s="28">
        <v>0.124372693288262</v>
      </c>
      <c r="AO157"/>
      <c r="AP157"/>
      <c r="AQ157" s="25">
        <v>0.37369669938571098</v>
      </c>
      <c r="AR157" s="25">
        <v>0.52899998458228303</v>
      </c>
      <c r="AS157" s="28"/>
      <c r="AT157"/>
      <c r="AU157" s="25">
        <v>-0.222477262564616</v>
      </c>
      <c r="AV157" s="25">
        <v>0.52899998538835602</v>
      </c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 spans="3:60" ht="15" customHeight="1" x14ac:dyDescent="0.3">
      <c r="C158" s="28">
        <v>2.4999982354319199E-2</v>
      </c>
      <c r="D158" s="28">
        <v>0.13545116744484101</v>
      </c>
      <c r="E158"/>
      <c r="F158"/>
      <c r="G158"/>
      <c r="H158"/>
      <c r="I158"/>
      <c r="J158"/>
      <c r="K158"/>
      <c r="L158"/>
      <c r="M158"/>
      <c r="N158"/>
      <c r="O158" s="28">
        <v>2.4999982796480701E-2</v>
      </c>
      <c r="P158" s="28">
        <v>0.159116413075821</v>
      </c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 s="28">
        <v>0.24590244679046899</v>
      </c>
      <c r="AJ158" s="28">
        <v>0.54100000798177295</v>
      </c>
      <c r="AK158"/>
      <c r="AL158"/>
      <c r="AM158" s="28">
        <v>0.114999979862592</v>
      </c>
      <c r="AN158" s="28">
        <v>0.127516796780446</v>
      </c>
      <c r="AO158"/>
      <c r="AP158"/>
      <c r="AQ158" s="25">
        <v>0.37602582005163698</v>
      </c>
      <c r="AR158" s="25">
        <v>0.53399997982112601</v>
      </c>
      <c r="AS158" s="28"/>
      <c r="AT158"/>
      <c r="AU158" s="25">
        <v>-0.22471052362072599</v>
      </c>
      <c r="AV158" s="25">
        <v>0.53399997939935495</v>
      </c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 spans="3:60" ht="15" customHeight="1" x14ac:dyDescent="0.3">
      <c r="C159" s="28">
        <v>2.9999983152580401E-2</v>
      </c>
      <c r="D159" s="28">
        <v>0.13161770339943801</v>
      </c>
      <c r="E159"/>
      <c r="F159"/>
      <c r="G159"/>
      <c r="H159"/>
      <c r="I159"/>
      <c r="J159"/>
      <c r="K159"/>
      <c r="L159"/>
      <c r="M159"/>
      <c r="N159"/>
      <c r="O159" s="28">
        <v>2.99999835831933E-2</v>
      </c>
      <c r="P159" s="28">
        <v>0.15383051047321</v>
      </c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 s="28">
        <v>0.24788966561867701</v>
      </c>
      <c r="AJ159" s="28">
        <v>0.54600000282735905</v>
      </c>
      <c r="AK159"/>
      <c r="AL159"/>
      <c r="AM159" s="28">
        <v>0.119999982626708</v>
      </c>
      <c r="AN159" s="28">
        <v>0.130993552501116</v>
      </c>
      <c r="AO159"/>
      <c r="AP159"/>
      <c r="AQ159" s="25">
        <v>0.37834353567191298</v>
      </c>
      <c r="AR159" s="25">
        <v>0.538999975687805</v>
      </c>
      <c r="AS159" s="28"/>
      <c r="AT159"/>
      <c r="AU159" s="25">
        <v>-0.22692496473850701</v>
      </c>
      <c r="AV159" s="25">
        <v>0.53899997544095601</v>
      </c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 spans="3:60" ht="15" customHeight="1" x14ac:dyDescent="0.3">
      <c r="C160" s="28">
        <v>3.4999983950841501E-2</v>
      </c>
      <c r="D160" s="28">
        <v>0.128086809332493</v>
      </c>
      <c r="E160"/>
      <c r="F160"/>
      <c r="G160"/>
      <c r="H160"/>
      <c r="I160"/>
      <c r="J160"/>
      <c r="K160"/>
      <c r="L160"/>
      <c r="M160"/>
      <c r="N160"/>
      <c r="O160" s="28">
        <v>3.4999984368016698E-2</v>
      </c>
      <c r="P160" s="28">
        <v>0.14887053931467301</v>
      </c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s="28">
        <v>0.24987385343128499</v>
      </c>
      <c r="AJ160" s="28">
        <v>0.55099999761518703</v>
      </c>
      <c r="AK160"/>
      <c r="AL160"/>
      <c r="AM160" s="28">
        <v>0.124999985301667</v>
      </c>
      <c r="AN160" s="28">
        <v>0.13477721613295501</v>
      </c>
      <c r="AO160"/>
      <c r="AP160"/>
      <c r="AQ160" s="25">
        <v>0.38065031924443599</v>
      </c>
      <c r="AR160" s="25">
        <v>0.54399997096203501</v>
      </c>
      <c r="AS160" s="28"/>
      <c r="AT160"/>
      <c r="AU160" s="25">
        <v>-0.229121553260384</v>
      </c>
      <c r="AV160" s="25">
        <v>0.54399997102855702</v>
      </c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 spans="3:60" ht="15" customHeight="1" x14ac:dyDescent="0.3">
      <c r="C161" s="28">
        <v>3.99999829103313E-2</v>
      </c>
      <c r="D161" s="28">
        <v>0.12488415300183101</v>
      </c>
      <c r="E161"/>
      <c r="F161"/>
      <c r="G161"/>
      <c r="H161"/>
      <c r="I161"/>
      <c r="J161"/>
      <c r="K161"/>
      <c r="L161"/>
      <c r="M161"/>
      <c r="N161"/>
      <c r="O161" s="28">
        <v>3.9999983287806601E-2</v>
      </c>
      <c r="P161" s="28">
        <v>0.14427012148801099</v>
      </c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 s="28">
        <v>0.25185510527913901</v>
      </c>
      <c r="AJ161" s="28">
        <v>0.55599999235768205</v>
      </c>
      <c r="AK161"/>
      <c r="AL161"/>
      <c r="AM161" s="28">
        <v>0.12999998044767</v>
      </c>
      <c r="AN161" s="28">
        <v>0.13884269262667701</v>
      </c>
      <c r="AO161"/>
      <c r="AP161"/>
      <c r="AQ161" s="25">
        <v>0.38294661718120798</v>
      </c>
      <c r="AR161" s="25">
        <v>0.54899996617534697</v>
      </c>
      <c r="AS161" s="28"/>
      <c r="AT161"/>
      <c r="AU161" s="25">
        <v>-0.23130118472573399</v>
      </c>
      <c r="AV161" s="25">
        <v>0.54899996608155799</v>
      </c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 spans="3:60" ht="15" customHeight="1" x14ac:dyDescent="0.3">
      <c r="C162" s="28">
        <v>4.4999981843447202E-2</v>
      </c>
      <c r="D162" s="28">
        <v>0.122035578143113</v>
      </c>
      <c r="E162"/>
      <c r="F162"/>
      <c r="G162"/>
      <c r="H162"/>
      <c r="I162"/>
      <c r="J162"/>
      <c r="K162"/>
      <c r="L162"/>
      <c r="M162"/>
      <c r="N162"/>
      <c r="O162" s="28">
        <v>4.4999982214747103E-2</v>
      </c>
      <c r="P162" s="28">
        <v>0.14006468790273199</v>
      </c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 s="28">
        <v>0.25383351215047401</v>
      </c>
      <c r="AJ162" s="28">
        <v>0.56099998707313603</v>
      </c>
      <c r="AK162"/>
      <c r="AL162"/>
      <c r="AM162" s="28">
        <v>0.13499997575977901</v>
      </c>
      <c r="AN162" s="28">
        <v>0.143165981276131</v>
      </c>
      <c r="AO162"/>
      <c r="AP162"/>
      <c r="AQ162" s="25">
        <v>0.38523287623232</v>
      </c>
      <c r="AR162" s="25">
        <v>0.55400002099252499</v>
      </c>
      <c r="AS162" s="28"/>
      <c r="AT162"/>
      <c r="AU162" s="25">
        <v>-0.233464715399892</v>
      </c>
      <c r="AV162" s="25">
        <v>0.554000020423007</v>
      </c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 spans="3:60" ht="15" customHeight="1" x14ac:dyDescent="0.3">
      <c r="C163" s="28">
        <v>4.99999807576893E-2</v>
      </c>
      <c r="D163" s="28">
        <v>0.119566394558382</v>
      </c>
      <c r="E163"/>
      <c r="F163"/>
      <c r="G163"/>
      <c r="H163"/>
      <c r="I163"/>
      <c r="J163"/>
      <c r="K163"/>
      <c r="L163"/>
      <c r="M163"/>
      <c r="N163"/>
      <c r="O163" s="28">
        <v>4.9999981133344099E-2</v>
      </c>
      <c r="P163" s="28">
        <v>0.13629080676577399</v>
      </c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 s="28">
        <v>0.25580916243083002</v>
      </c>
      <c r="AJ163" s="28">
        <v>0.56599998492237602</v>
      </c>
      <c r="AK163"/>
      <c r="AL163"/>
      <c r="AM163" s="28">
        <v>0.139999985883454</v>
      </c>
      <c r="AN163" s="28">
        <v>0.14772446221408</v>
      </c>
      <c r="AO163"/>
      <c r="AP163"/>
      <c r="AQ163" s="25">
        <v>0.387509437812599</v>
      </c>
      <c r="AR163" s="25">
        <v>0.55900001561877599</v>
      </c>
      <c r="AS163" s="28"/>
      <c r="AT163"/>
      <c r="AU163" s="25">
        <v>-0.23561286561261999</v>
      </c>
      <c r="AV163" s="25">
        <v>0.559000015585984</v>
      </c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 spans="3:60" ht="15" customHeight="1" x14ac:dyDescent="0.3">
      <c r="C164" s="28">
        <v>5.4999983418595397E-2</v>
      </c>
      <c r="D164" s="28">
        <v>0.11750052113102499</v>
      </c>
      <c r="E164"/>
      <c r="F164"/>
      <c r="G164"/>
      <c r="H164"/>
      <c r="I164"/>
      <c r="J164"/>
      <c r="K164"/>
      <c r="L164"/>
      <c r="M164"/>
      <c r="N164"/>
      <c r="O164" s="28">
        <v>5.499998378129E-2</v>
      </c>
      <c r="P164" s="28">
        <v>0.13298522090767001</v>
      </c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 s="28">
        <v>0.257782137362918</v>
      </c>
      <c r="AJ164" s="28">
        <v>0.57099998019211495</v>
      </c>
      <c r="AK164"/>
      <c r="AL164"/>
      <c r="AM164" s="28">
        <v>0.14499998105885201</v>
      </c>
      <c r="AN164" s="28">
        <v>0.15249701972197899</v>
      </c>
      <c r="AO164"/>
      <c r="AP164"/>
      <c r="AQ164" s="25">
        <v>0.38977670390661401</v>
      </c>
      <c r="AR164" s="25">
        <v>0.56400001048875503</v>
      </c>
      <c r="AS164" s="28"/>
      <c r="AT164"/>
      <c r="AU164" s="25">
        <v>-0.237746379424989</v>
      </c>
      <c r="AV164" s="25">
        <v>0.56400001121676702</v>
      </c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 spans="3:60" ht="15" customHeight="1" x14ac:dyDescent="0.3">
      <c r="C165" s="28">
        <v>5.9999982354211397E-2</v>
      </c>
      <c r="D165" s="28">
        <v>0.11585953711455001</v>
      </c>
      <c r="E165"/>
      <c r="F165"/>
      <c r="G165"/>
      <c r="H165"/>
      <c r="I165"/>
      <c r="J165"/>
      <c r="K165"/>
      <c r="L165"/>
      <c r="M165"/>
      <c r="N165"/>
      <c r="O165" s="28">
        <v>5.9999982707204198E-2</v>
      </c>
      <c r="P165" s="28">
        <v>0.130183612782487</v>
      </c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 s="28">
        <v>0.25975251802274402</v>
      </c>
      <c r="AJ165" s="28">
        <v>0.57599997545950399</v>
      </c>
      <c r="AK165"/>
      <c r="AL165"/>
      <c r="AM165" s="28">
        <v>0.14999997631470799</v>
      </c>
      <c r="AN165" s="28">
        <v>0.15746420192538901</v>
      </c>
      <c r="AO165"/>
      <c r="AP165"/>
      <c r="AQ165" s="25">
        <v>0.39203502804955098</v>
      </c>
      <c r="AR165" s="25">
        <v>0.56900000666994399</v>
      </c>
      <c r="AS165" s="28"/>
      <c r="AT165"/>
      <c r="AU165" s="25">
        <v>-0.239865926152597</v>
      </c>
      <c r="AV165" s="25">
        <v>0.56900000669495998</v>
      </c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 spans="3:60" ht="15" customHeight="1" x14ac:dyDescent="0.3">
      <c r="C166" s="28">
        <v>6.4999981289827494E-2</v>
      </c>
      <c r="D166" s="28">
        <v>0.114661684646693</v>
      </c>
      <c r="E166"/>
      <c r="F166"/>
      <c r="G166"/>
      <c r="H166"/>
      <c r="I166"/>
      <c r="J166"/>
      <c r="K166"/>
      <c r="L166"/>
      <c r="M166"/>
      <c r="N166"/>
      <c r="O166" s="28">
        <v>6.4999981631218798E-2</v>
      </c>
      <c r="P166" s="28">
        <v>0.127919097328419</v>
      </c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 s="28">
        <v>0.26172038120284002</v>
      </c>
      <c r="AJ166" s="28">
        <v>0.58099997072070697</v>
      </c>
      <c r="AK166"/>
      <c r="AL166"/>
      <c r="AM166" s="28">
        <v>0.15499998635532899</v>
      </c>
      <c r="AN166" s="28">
        <v>0.16260818962266599</v>
      </c>
      <c r="AO166"/>
      <c r="AP166"/>
      <c r="AQ166" s="25">
        <v>0.39428474503293298</v>
      </c>
      <c r="AR166" s="25">
        <v>0.57400000200526002</v>
      </c>
      <c r="AS166" s="28"/>
      <c r="AT166"/>
      <c r="AU166" s="25">
        <v>-0.241972130983267</v>
      </c>
      <c r="AV166" s="25">
        <v>0.57400000182487099</v>
      </c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 spans="3:60" ht="15" customHeight="1" x14ac:dyDescent="0.3">
      <c r="C167" s="28">
        <v>6.9999983971798893E-2</v>
      </c>
      <c r="D167" s="28">
        <v>0.11392094248236199</v>
      </c>
      <c r="E167"/>
      <c r="F167"/>
      <c r="G167"/>
      <c r="H167"/>
      <c r="I167"/>
      <c r="J167"/>
      <c r="K167"/>
      <c r="L167"/>
      <c r="M167"/>
      <c r="N167"/>
      <c r="O167" s="28">
        <v>6.9999984274946497E-2</v>
      </c>
      <c r="P167" s="28">
        <v>0.12622058464414601</v>
      </c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 s="28">
        <v>0.26368580060150298</v>
      </c>
      <c r="AJ167" s="28">
        <v>0.58599996597076598</v>
      </c>
      <c r="AK167"/>
      <c r="AL167"/>
      <c r="AM167" s="28">
        <v>0.159999981584696</v>
      </c>
      <c r="AN167" s="28">
        <v>0.16791270548379</v>
      </c>
      <c r="AO167"/>
      <c r="AP167"/>
      <c r="AQ167" s="25">
        <v>0.396526170604934</v>
      </c>
      <c r="AR167" s="25">
        <v>0.578999996740448</v>
      </c>
      <c r="AS167" s="28"/>
      <c r="AT167"/>
      <c r="AU167" s="25">
        <v>-0.24406557912428101</v>
      </c>
      <c r="AV167" s="25">
        <v>0.57899999732047502</v>
      </c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 spans="3:60" ht="15" customHeight="1" x14ac:dyDescent="0.3">
      <c r="C168" s="28">
        <v>7.4999979161059396E-2</v>
      </c>
      <c r="D168" s="28">
        <v>0.113646250404978</v>
      </c>
      <c r="E168"/>
      <c r="F168"/>
      <c r="G168"/>
      <c r="H168"/>
      <c r="I168"/>
      <c r="J168"/>
      <c r="K168"/>
      <c r="L168"/>
      <c r="M168"/>
      <c r="N168"/>
      <c r="O168" s="28">
        <v>7.4999979477535506E-2</v>
      </c>
      <c r="P168" s="28">
        <v>0.12511113223770601</v>
      </c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s="28">
        <v>0.26564884698121599</v>
      </c>
      <c r="AJ168" s="28">
        <v>0.590999961203444</v>
      </c>
      <c r="AK168"/>
      <c r="AL168"/>
      <c r="AM168" s="28">
        <v>0.164999976845464</v>
      </c>
      <c r="AN168" s="28">
        <v>0.17343843755353</v>
      </c>
      <c r="AO168"/>
      <c r="AP168"/>
      <c r="AQ168" s="25">
        <v>0.39875960688943002</v>
      </c>
      <c r="AR168" s="25">
        <v>0.58399999251155699</v>
      </c>
      <c r="AS168" s="28"/>
      <c r="AT168"/>
      <c r="AU168" s="25">
        <v>-0.24614681801923699</v>
      </c>
      <c r="AV168" s="25">
        <v>0.58399999210906095</v>
      </c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 spans="3:60" ht="15" customHeight="1" x14ac:dyDescent="0.3">
      <c r="C169" s="28">
        <v>7.9999981821965604E-2</v>
      </c>
      <c r="D169" s="28">
        <v>0.11384098130014</v>
      </c>
      <c r="E169"/>
      <c r="F169"/>
      <c r="G169"/>
      <c r="H169"/>
      <c r="I169"/>
      <c r="J169"/>
      <c r="K169"/>
      <c r="L169"/>
      <c r="M169"/>
      <c r="N169"/>
      <c r="O169" s="28">
        <v>7.9999982122489002E-2</v>
      </c>
      <c r="P169" s="28">
        <v>0.124606472131359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 s="28">
        <v>0.267609588317192</v>
      </c>
      <c r="AJ169" s="28">
        <v>0.59599995641103898</v>
      </c>
      <c r="AK169"/>
      <c r="AL169"/>
      <c r="AM169" s="28">
        <v>0.169999986938104</v>
      </c>
      <c r="AN169" s="28">
        <v>0.17925069671740501</v>
      </c>
      <c r="AO169"/>
      <c r="AP169"/>
      <c r="AQ169" s="25">
        <v>0.40098533773342798</v>
      </c>
      <c r="AR169" s="25">
        <v>0.58899998774849904</v>
      </c>
      <c r="AS169"/>
      <c r="AT169"/>
      <c r="AU169" s="25">
        <v>-0.248216363062541</v>
      </c>
      <c r="AV169" s="25">
        <v>0.58899998767100104</v>
      </c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 spans="3:60" ht="15" customHeight="1" x14ac:dyDescent="0.3">
      <c r="C170" s="28">
        <v>8.49999864828722E-2</v>
      </c>
      <c r="D170" s="28">
        <v>0.11450274131172999</v>
      </c>
      <c r="E170"/>
      <c r="F170"/>
      <c r="G170"/>
      <c r="H170"/>
      <c r="I170"/>
      <c r="J170"/>
      <c r="K170"/>
      <c r="L170"/>
      <c r="M170"/>
      <c r="N170"/>
      <c r="O170" s="28">
        <v>8.4999984767786793E-2</v>
      </c>
      <c r="P170" s="28">
        <v>0.124713948611869</v>
      </c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 s="28">
        <v>0.26956811327083302</v>
      </c>
      <c r="AJ170" s="28">
        <v>0.60100001118883295</v>
      </c>
      <c r="AK170"/>
      <c r="AL170"/>
      <c r="AM170" s="28">
        <v>0.17499998214743501</v>
      </c>
      <c r="AN170" s="28">
        <v>0.18532262661260801</v>
      </c>
      <c r="AO170"/>
      <c r="AP170"/>
      <c r="AQ170" s="25">
        <v>0.403203634092342</v>
      </c>
      <c r="AR170" s="25">
        <v>0.59399998218181704</v>
      </c>
      <c r="AS170"/>
      <c r="AT170"/>
      <c r="AU170" s="25">
        <v>-0.250274696279702</v>
      </c>
      <c r="AV170" s="25">
        <v>0.59399998295964096</v>
      </c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 spans="3:60" ht="15" customHeight="1" x14ac:dyDescent="0.3">
      <c r="C171" s="28">
        <v>8.9999979693197604E-2</v>
      </c>
      <c r="D171" s="28">
        <v>0.11562350866210799</v>
      </c>
      <c r="E171"/>
      <c r="F171"/>
      <c r="G171"/>
      <c r="H171"/>
      <c r="I171"/>
      <c r="J171"/>
      <c r="K171"/>
      <c r="L171"/>
      <c r="M171"/>
      <c r="N171"/>
      <c r="O171" s="28">
        <v>8.9999979967660002E-2</v>
      </c>
      <c r="P171" s="28">
        <v>0.125431986640551</v>
      </c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 s="28">
        <v>0.27152443733866399</v>
      </c>
      <c r="AJ171" s="28">
        <v>0.60600000473071203</v>
      </c>
      <c r="AK171"/>
      <c r="AL171"/>
      <c r="AM171" s="28">
        <v>0.17999997737708101</v>
      </c>
      <c r="AN171" s="28">
        <v>0.19162956082823501</v>
      </c>
      <c r="AO171"/>
      <c r="AP171"/>
      <c r="AQ171" s="25">
        <v>0.40541475401612198</v>
      </c>
      <c r="AR171" s="25">
        <v>0.59899997711250796</v>
      </c>
      <c r="AS171"/>
      <c r="AT171"/>
      <c r="AU171" s="25">
        <v>-0.25232227179292599</v>
      </c>
      <c r="AV171" s="25">
        <v>0.59899997783520198</v>
      </c>
      <c r="AW171"/>
      <c r="AX171"/>
      <c r="AY171"/>
      <c r="AZ171"/>
      <c r="BA171"/>
      <c r="BB171"/>
      <c r="BC171"/>
      <c r="BD171"/>
      <c r="BE171"/>
      <c r="BF171"/>
      <c r="BG171"/>
      <c r="BH171"/>
    </row>
    <row r="172" spans="3:60" ht="15" customHeight="1" x14ac:dyDescent="0.3">
      <c r="C172" s="28">
        <v>9.4999982354104007E-2</v>
      </c>
      <c r="D172" s="28">
        <v>0.11719011903645001</v>
      </c>
      <c r="E172"/>
      <c r="F172"/>
      <c r="G172"/>
      <c r="H172"/>
      <c r="I172"/>
      <c r="J172"/>
      <c r="K172"/>
      <c r="L172"/>
      <c r="M172"/>
      <c r="N172"/>
      <c r="O172" s="28">
        <v>9.4999982615874098E-2</v>
      </c>
      <c r="P172" s="28">
        <v>0.12675021228731301</v>
      </c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 s="28">
        <v>0.27347864589031601</v>
      </c>
      <c r="AJ172" s="28">
        <v>0.61100000070067595</v>
      </c>
      <c r="AK172"/>
      <c r="AL172"/>
      <c r="AM172" s="28">
        <v>0.18499998751612401</v>
      </c>
      <c r="AN172" s="28">
        <v>0.19814908040086199</v>
      </c>
      <c r="AO172"/>
      <c r="AP172"/>
      <c r="AQ172" s="25">
        <v>0.40761894224343498</v>
      </c>
      <c r="AR172" s="25">
        <v>0.60399997266837702</v>
      </c>
      <c r="AS172"/>
      <c r="AT172"/>
      <c r="AU172" s="25">
        <v>-0.254359518426575</v>
      </c>
      <c r="AV172" s="25">
        <v>0.60399997295852204</v>
      </c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 spans="3:60" ht="15" customHeight="1" x14ac:dyDescent="0.3">
      <c r="C173" s="28">
        <v>9.9999977567855197E-2</v>
      </c>
      <c r="D173" s="28">
        <v>0.11918498786672301</v>
      </c>
      <c r="E173"/>
      <c r="F173"/>
      <c r="G173"/>
      <c r="H173"/>
      <c r="I173"/>
      <c r="J173"/>
      <c r="K173"/>
      <c r="L173"/>
      <c r="M173"/>
      <c r="N173"/>
      <c r="O173" s="28">
        <v>9.99999778132179E-2</v>
      </c>
      <c r="P173" s="28">
        <v>0.12865017339476201</v>
      </c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 s="28">
        <v>0.27543079624856698</v>
      </c>
      <c r="AJ173" s="28">
        <v>0.61599999700182895</v>
      </c>
      <c r="AK173"/>
      <c r="AL173"/>
      <c r="AM173" s="28">
        <v>0.18999998272844301</v>
      </c>
      <c r="AN173" s="28">
        <v>0.204860853145511</v>
      </c>
      <c r="AO173"/>
      <c r="AP173"/>
      <c r="AQ173" s="25">
        <v>0.40981643204465701</v>
      </c>
      <c r="AR173" s="25">
        <v>0.60899996864892503</v>
      </c>
      <c r="AS173"/>
      <c r="AT173"/>
      <c r="AU173" s="25">
        <v>-0.25638683922622801</v>
      </c>
      <c r="AV173" s="25">
        <v>0.60899996826213598</v>
      </c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 spans="3:60" ht="15" customHeight="1" x14ac:dyDescent="0.3">
      <c r="C174" s="28">
        <v>0.10499998222533601</v>
      </c>
      <c r="D174" s="28">
        <v>0.12158704458658399</v>
      </c>
      <c r="E174"/>
      <c r="F174"/>
      <c r="G174"/>
      <c r="H174"/>
      <c r="I174"/>
      <c r="J174"/>
      <c r="K174"/>
      <c r="L174"/>
      <c r="M174"/>
      <c r="N174"/>
      <c r="O174" s="28">
        <v>0.10499998046165</v>
      </c>
      <c r="P174" s="28">
        <v>0.131106586858593</v>
      </c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s="28">
        <v>0.19499997795311499</v>
      </c>
      <c r="AN174" s="28">
        <v>0.21174661535762601</v>
      </c>
      <c r="AO174"/>
      <c r="AP174"/>
      <c r="AQ174" s="25">
        <v>0.41200744464378097</v>
      </c>
      <c r="AR174" s="25">
        <v>0.613999963113257</v>
      </c>
      <c r="AS174"/>
      <c r="AT174"/>
      <c r="AU174" s="25">
        <v>-0.25840461534255499</v>
      </c>
      <c r="AV174" s="25">
        <v>0.61399996315127703</v>
      </c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 spans="3:60" ht="15" customHeight="1" x14ac:dyDescent="0.3">
      <c r="C175" s="28">
        <v>0.10999998488624201</v>
      </c>
      <c r="D175" s="28">
        <v>0.124372694554035</v>
      </c>
      <c r="E175"/>
      <c r="F175"/>
      <c r="G175"/>
      <c r="H175"/>
      <c r="I175"/>
      <c r="J175"/>
      <c r="K175"/>
      <c r="L175"/>
      <c r="M175"/>
      <c r="N175"/>
      <c r="O175" s="28">
        <v>0.10999998311121501</v>
      </c>
      <c r="P175" s="28">
        <v>0.13408887245196399</v>
      </c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s="28">
        <v>0.19999998807907099</v>
      </c>
      <c r="AN175" s="28">
        <v>0.218789961625349</v>
      </c>
      <c r="AO175"/>
      <c r="AP175"/>
      <c r="AQ175" s="25">
        <v>0.41419221930588501</v>
      </c>
      <c r="AR175" s="25">
        <v>0.61900001874028099</v>
      </c>
      <c r="AS175"/>
      <c r="AT175"/>
      <c r="AU175" s="25">
        <v>-0.26041323087017298</v>
      </c>
      <c r="AV175" s="25">
        <v>0.619000018357731</v>
      </c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 spans="3:60" ht="15" customHeight="1" x14ac:dyDescent="0.3">
      <c r="C176" s="28">
        <v>0.11499998009656801</v>
      </c>
      <c r="D176" s="28">
        <v>0.12751679693556001</v>
      </c>
      <c r="E176"/>
      <c r="F176"/>
      <c r="G176"/>
      <c r="H176"/>
      <c r="I176"/>
      <c r="J176"/>
      <c r="K176"/>
      <c r="L176"/>
      <c r="M176"/>
      <c r="N176"/>
      <c r="O176" s="28">
        <v>0.114999978307532</v>
      </c>
      <c r="P176" s="28">
        <v>0.137562827053407</v>
      </c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s="28">
        <v>0.204999985299441</v>
      </c>
      <c r="AN176" s="28">
        <v>0.22597612029495601</v>
      </c>
      <c r="AO176"/>
      <c r="AP176"/>
      <c r="AQ176" s="25">
        <v>0.4163709046047</v>
      </c>
      <c r="AR176" s="25">
        <v>0.62400001339608202</v>
      </c>
      <c r="AS176"/>
      <c r="AT176"/>
      <c r="AU176" s="25">
        <v>-0.26241297826497001</v>
      </c>
      <c r="AV176" s="25">
        <v>0.62400001397679405</v>
      </c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 spans="3:60" ht="15" customHeight="1" x14ac:dyDescent="0.3">
      <c r="C177" s="28">
        <v>0.11999998275747401</v>
      </c>
      <c r="D177" s="28">
        <v>0.13099355259616899</v>
      </c>
      <c r="E177"/>
      <c r="F177"/>
      <c r="G177"/>
      <c r="H177"/>
      <c r="I177"/>
      <c r="J177"/>
      <c r="K177"/>
      <c r="L177"/>
      <c r="M177"/>
      <c r="N177"/>
      <c r="O177" s="28">
        <v>0.119999982959771</v>
      </c>
      <c r="P177" s="28">
        <v>0.14149225213927</v>
      </c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s="28">
        <v>0.20999997851708099</v>
      </c>
      <c r="AN177" s="28">
        <v>0.233291904910926</v>
      </c>
      <c r="AO177"/>
      <c r="AP177"/>
      <c r="AQ177" s="25">
        <v>0.41854372068502699</v>
      </c>
      <c r="AR177" s="25">
        <v>0.62900000850428395</v>
      </c>
      <c r="AS177"/>
      <c r="AT177"/>
      <c r="AU177" s="25">
        <v>-0.26440420405037002</v>
      </c>
      <c r="AV177" s="25">
        <v>0.62900000860673599</v>
      </c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 spans="3:60" ht="15" customHeight="1" x14ac:dyDescent="0.3">
      <c r="C178" s="28">
        <v>0.12499998541865</v>
      </c>
      <c r="D178" s="28">
        <v>0.134777217700219</v>
      </c>
      <c r="E178"/>
      <c r="F178"/>
      <c r="G178"/>
      <c r="H178"/>
      <c r="I178"/>
      <c r="J178"/>
      <c r="K178"/>
      <c r="L178"/>
      <c r="M178"/>
      <c r="N178"/>
      <c r="O178" s="28">
        <v>0.124999983609204</v>
      </c>
      <c r="P178" s="28">
        <v>0.14584032741126399</v>
      </c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s="28">
        <v>0.21499997374416599</v>
      </c>
      <c r="AN178" s="28">
        <v>0.240725505586144</v>
      </c>
      <c r="AO178"/>
      <c r="AP178"/>
      <c r="AQ178" s="25">
        <v>0.42071085153565602</v>
      </c>
      <c r="AR178" s="25">
        <v>0.63400000367382103</v>
      </c>
      <c r="AS178"/>
      <c r="AT178"/>
      <c r="AU178" s="25">
        <v>-0.26638721461973602</v>
      </c>
      <c r="AV178" s="25">
        <v>0.63400000372452003</v>
      </c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 spans="3:60" ht="15" customHeight="1" x14ac:dyDescent="0.3">
      <c r="C179" s="28">
        <v>0.12999997863975099</v>
      </c>
      <c r="D179" s="28">
        <v>0.138842691108646</v>
      </c>
      <c r="E179"/>
      <c r="F179"/>
      <c r="G179"/>
      <c r="H179"/>
      <c r="I179"/>
      <c r="J179"/>
      <c r="K179"/>
      <c r="L179"/>
      <c r="M179"/>
      <c r="N179"/>
      <c r="O179" s="28">
        <v>0.12999997880549699</v>
      </c>
      <c r="P179" s="28">
        <v>0.15057078615377401</v>
      </c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s="28">
        <v>0.21999998385811001</v>
      </c>
      <c r="AN179" s="28">
        <v>0.248266359693187</v>
      </c>
      <c r="AO179"/>
      <c r="AP179"/>
      <c r="AQ179" s="25">
        <v>0.42287247360560798</v>
      </c>
      <c r="AR179" s="25">
        <v>0.63899999960871301</v>
      </c>
      <c r="AS179"/>
      <c r="AT179"/>
      <c r="AU179" s="25">
        <v>-0.26836229963495201</v>
      </c>
      <c r="AV179" s="25">
        <v>0.63899999900265303</v>
      </c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 spans="3:60" ht="15" customHeight="1" x14ac:dyDescent="0.3">
      <c r="C180" s="28">
        <v>0.134999975839032</v>
      </c>
      <c r="D180" s="28">
        <v>0.14316598134657901</v>
      </c>
      <c r="E180"/>
      <c r="F180"/>
      <c r="G180"/>
      <c r="H180"/>
      <c r="I180"/>
      <c r="J180"/>
      <c r="K180"/>
      <c r="L180"/>
      <c r="M180"/>
      <c r="N180"/>
      <c r="O180" s="28">
        <v>0.13499997600275901</v>
      </c>
      <c r="P180" s="28">
        <v>0.15564877441911501</v>
      </c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s="28">
        <v>0.22499997910967701</v>
      </c>
      <c r="AN180" s="28">
        <v>0.25590494305122102</v>
      </c>
      <c r="AO180"/>
      <c r="AP180"/>
      <c r="AQ180" s="25">
        <v>0.42502875529506401</v>
      </c>
      <c r="AR180" s="25">
        <v>0.64399999432483102</v>
      </c>
      <c r="AS180"/>
      <c r="AT180"/>
      <c r="AU180" s="25">
        <v>-0.27032973539773603</v>
      </c>
      <c r="AV180" s="25">
        <v>0.64399999468270597</v>
      </c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 spans="3:60" ht="15" customHeight="1" x14ac:dyDescent="0.3">
      <c r="C181" s="28">
        <v>0.13999998595051799</v>
      </c>
      <c r="D181" s="28">
        <v>0.14772446227670299</v>
      </c>
      <c r="E181"/>
      <c r="F181"/>
      <c r="G181"/>
      <c r="H181"/>
      <c r="I181"/>
      <c r="J181"/>
      <c r="K181"/>
      <c r="L181"/>
      <c r="M181"/>
      <c r="N181"/>
      <c r="O181" s="28">
        <v>0.13999998610050099</v>
      </c>
      <c r="P181" s="28">
        <v>0.16104143310935501</v>
      </c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s="28">
        <v>0.22999997429871399</v>
      </c>
      <c r="AN181" s="28">
        <v>0.26363278110670502</v>
      </c>
      <c r="AO181"/>
      <c r="AP181"/>
      <c r="AQ181" s="25">
        <v>0.42717985881072701</v>
      </c>
      <c r="AR181" s="25">
        <v>0.64899999013233001</v>
      </c>
      <c r="AS181"/>
      <c r="AT181"/>
      <c r="AU181" s="25">
        <v>-0.27228978285549299</v>
      </c>
      <c r="AV181" s="25">
        <v>0.64899998968592998</v>
      </c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 spans="3:60" ht="15" customHeight="1" x14ac:dyDescent="0.3">
      <c r="C182" s="28">
        <v>0.14499998116101701</v>
      </c>
      <c r="D182" s="28">
        <v>0.15249702058467701</v>
      </c>
      <c r="E182"/>
      <c r="F182"/>
      <c r="G182"/>
      <c r="H182"/>
      <c r="I182"/>
      <c r="J182"/>
      <c r="K182"/>
      <c r="L182"/>
      <c r="M182"/>
      <c r="N182"/>
      <c r="O182" s="28">
        <v>0.14499998129804101</v>
      </c>
      <c r="P182" s="28">
        <v>0.16671820133063101</v>
      </c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s="28">
        <v>0.23499998442169401</v>
      </c>
      <c r="AN182" s="28">
        <v>0.27144228481758698</v>
      </c>
      <c r="AO182"/>
      <c r="AP182"/>
      <c r="AQ182" s="25">
        <v>0.42932593776996197</v>
      </c>
      <c r="AR182" s="25">
        <v>0.65399998537262305</v>
      </c>
      <c r="AS182"/>
      <c r="AT182"/>
      <c r="AU182" s="25">
        <v>-0.27424269217371999</v>
      </c>
      <c r="AV182" s="25">
        <v>0.65399998494068101</v>
      </c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 spans="3:60" ht="15" customHeight="1" x14ac:dyDescent="0.3">
      <c r="C183" s="28">
        <v>0.14999997437125401</v>
      </c>
      <c r="D183" s="28">
        <v>0.15746420037098699</v>
      </c>
      <c r="E183"/>
      <c r="F183"/>
      <c r="G183"/>
      <c r="H183"/>
      <c r="I183"/>
      <c r="J183"/>
      <c r="K183"/>
      <c r="L183"/>
      <c r="M183"/>
      <c r="N183"/>
      <c r="O183" s="28">
        <v>0.149999976497973</v>
      </c>
      <c r="P183" s="28">
        <v>0.17265107086779599</v>
      </c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s="28">
        <v>0.23999997962085301</v>
      </c>
      <c r="AN183" s="28">
        <v>0.279377114437035</v>
      </c>
      <c r="AO183"/>
      <c r="AP183"/>
      <c r="AQ183" s="25">
        <v>0.43146714086795401</v>
      </c>
      <c r="AR183" s="25">
        <v>0.65899998038699203</v>
      </c>
      <c r="AS183"/>
      <c r="AT183"/>
      <c r="AU183" s="25">
        <v>-0.27618870047081701</v>
      </c>
      <c r="AV183" s="25">
        <v>0.65899998030462703</v>
      </c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 spans="3:60" ht="15" customHeight="1" x14ac:dyDescent="0.3">
      <c r="C184" s="28">
        <v>0.154999986482657</v>
      </c>
      <c r="D184" s="28">
        <v>0.16260818975576899</v>
      </c>
      <c r="E184"/>
      <c r="F184"/>
      <c r="G184"/>
      <c r="H184"/>
      <c r="I184"/>
      <c r="J184"/>
      <c r="K184"/>
      <c r="L184"/>
      <c r="M184"/>
      <c r="N184"/>
      <c r="O184" s="28">
        <v>0.154999984595144</v>
      </c>
      <c r="P184" s="28">
        <v>0.178814568233468</v>
      </c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s="28">
        <v>0.24499997685903499</v>
      </c>
      <c r="AN184" s="28">
        <v>0.28747332709528101</v>
      </c>
      <c r="AO184"/>
      <c r="AP184"/>
      <c r="AQ184" s="25">
        <v>0.43360361015270998</v>
      </c>
      <c r="AR184" s="25">
        <v>0.66399997544172795</v>
      </c>
      <c r="AS184"/>
      <c r="AT184"/>
      <c r="AU184" s="25">
        <v>-0.278128033618041</v>
      </c>
      <c r="AV184" s="25">
        <v>0.66399997556173096</v>
      </c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 spans="3:60" ht="15" customHeight="1" x14ac:dyDescent="0.3">
      <c r="C185" s="28">
        <v>0.15999998169298199</v>
      </c>
      <c r="D185" s="28">
        <v>0.167912705444833</v>
      </c>
      <c r="E185"/>
      <c r="F185"/>
      <c r="G185"/>
      <c r="H185"/>
      <c r="I185"/>
      <c r="J185"/>
      <c r="K185"/>
      <c r="L185"/>
      <c r="M185"/>
      <c r="N185"/>
      <c r="O185" s="28">
        <v>0.15999997979220901</v>
      </c>
      <c r="P185" s="28">
        <v>0.18518563686269901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s="28">
        <v>0.24999998496737999</v>
      </c>
      <c r="AN185" s="28">
        <v>0.29571768466173298</v>
      </c>
      <c r="AO185"/>
      <c r="AP185"/>
      <c r="AQ185" s="25">
        <v>0.43573548232435599</v>
      </c>
      <c r="AR185" s="25">
        <v>0.66899997100099895</v>
      </c>
      <c r="AS185"/>
      <c r="AT185"/>
      <c r="AU185" s="25">
        <v>-0.28006090752680102</v>
      </c>
      <c r="AV185" s="25">
        <v>0.66899997109985199</v>
      </c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 spans="3:60" ht="15" customHeight="1" x14ac:dyDescent="0.3">
      <c r="C186" s="28">
        <v>0.164999976903308</v>
      </c>
      <c r="D186" s="28">
        <v>0.17336302799640799</v>
      </c>
      <c r="E186"/>
      <c r="F186"/>
      <c r="G186"/>
      <c r="H186"/>
      <c r="I186"/>
      <c r="J186"/>
      <c r="K186"/>
      <c r="L186"/>
      <c r="M186"/>
      <c r="N186"/>
      <c r="O186" s="28">
        <v>0.16499997499202701</v>
      </c>
      <c r="P186" s="28">
        <v>0.191743601009812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s="28">
        <v>0.25499996725949697</v>
      </c>
      <c r="AN186" s="28">
        <v>0.30409807813753897</v>
      </c>
      <c r="AO186"/>
      <c r="AP186"/>
      <c r="AQ186" s="25">
        <v>0.43786288761783698</v>
      </c>
      <c r="AR186" s="25">
        <v>0.67399996622063096</v>
      </c>
      <c r="AS186"/>
      <c r="AT186"/>
      <c r="AU186" s="25">
        <v>-0.28198752719791498</v>
      </c>
      <c r="AV186" s="25">
        <v>0.67399996554246999</v>
      </c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 spans="3:60" ht="15" customHeight="1" x14ac:dyDescent="0.3">
      <c r="C187" s="28">
        <v>0.16999998701479499</v>
      </c>
      <c r="D187" s="28">
        <v>0.17894585179710201</v>
      </c>
      <c r="E187"/>
      <c r="F187"/>
      <c r="G187"/>
      <c r="H187"/>
      <c r="I187"/>
      <c r="J187"/>
      <c r="K187"/>
      <c r="L187"/>
      <c r="M187"/>
      <c r="N187"/>
      <c r="O187" s="28">
        <v>0.169999985089099</v>
      </c>
      <c r="P187" s="28">
        <v>0.19846995526536301</v>
      </c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s="28">
        <v>0.25999999225683201</v>
      </c>
      <c r="AN187" s="28">
        <v>0.31260367911429598</v>
      </c>
      <c r="AO187"/>
      <c r="AP187"/>
      <c r="AQ187" s="25">
        <v>0.43998595220506898</v>
      </c>
      <c r="AR187" s="25">
        <v>0.67899996083755498</v>
      </c>
      <c r="AS187"/>
      <c r="AT187"/>
      <c r="AU187" s="25">
        <v>-0.28390809007951801</v>
      </c>
      <c r="AV187" s="25">
        <v>0.67899996077901803</v>
      </c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 spans="3:60" ht="15" customHeight="1" x14ac:dyDescent="0.3">
      <c r="C188" s="28">
        <v>0.17499998222522101</v>
      </c>
      <c r="D188" s="28">
        <v>0.18464912721573401</v>
      </c>
      <c r="E188"/>
      <c r="F188"/>
      <c r="G188"/>
      <c r="H188"/>
      <c r="I188"/>
      <c r="J188"/>
      <c r="K188"/>
      <c r="L188"/>
      <c r="M188"/>
      <c r="N188"/>
      <c r="O188" s="28">
        <v>0.174999980286872</v>
      </c>
      <c r="P188" s="28">
        <v>0.20534811492479699</v>
      </c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s="28">
        <v>0.26499998751336001</v>
      </c>
      <c r="AN188" s="28">
        <v>0.32122442472853902</v>
      </c>
      <c r="AO188"/>
      <c r="AP188"/>
      <c r="AQ188" s="25">
        <v>0.44210482248182997</v>
      </c>
      <c r="AR188" s="25">
        <v>0.68400001616718598</v>
      </c>
      <c r="AS188"/>
      <c r="AT188"/>
      <c r="AU188" s="25">
        <v>-0.28582280636975699</v>
      </c>
      <c r="AV188" s="25">
        <v>0.68400001589513404</v>
      </c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 spans="3:60" ht="15" customHeight="1" x14ac:dyDescent="0.3">
      <c r="C189" s="28">
        <v>0.17999997543551599</v>
      </c>
      <c r="D189" s="28">
        <v>0.190462046263674</v>
      </c>
      <c r="E189"/>
      <c r="F189"/>
      <c r="G189"/>
      <c r="H189"/>
      <c r="I189"/>
      <c r="J189"/>
      <c r="K189"/>
      <c r="L189"/>
      <c r="M189"/>
      <c r="N189"/>
      <c r="O189" s="28">
        <v>0.17999997748624399</v>
      </c>
      <c r="P189" s="28">
        <v>0.21236335090087699</v>
      </c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s="28">
        <v>0.269999982693236</v>
      </c>
      <c r="AN189" s="28">
        <v>0.32995133599877302</v>
      </c>
      <c r="AO189"/>
      <c r="AP189"/>
      <c r="AQ189" s="25">
        <v>0.44421956304803001</v>
      </c>
      <c r="AR189" s="25">
        <v>0.68900001116159404</v>
      </c>
      <c r="AS189"/>
      <c r="AT189"/>
      <c r="AU189" s="25">
        <v>-0.28773180996571202</v>
      </c>
      <c r="AV189" s="25">
        <v>0.68900001075417605</v>
      </c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 spans="3:60" ht="15" customHeight="1" x14ac:dyDescent="0.3">
      <c r="C190" s="28">
        <v>0.18499998754698899</v>
      </c>
      <c r="D190" s="28">
        <v>0.19637489725503501</v>
      </c>
      <c r="E190"/>
      <c r="F190"/>
      <c r="G190"/>
      <c r="H190"/>
      <c r="I190"/>
      <c r="J190"/>
      <c r="K190"/>
      <c r="L190"/>
      <c r="M190"/>
      <c r="N190"/>
      <c r="O190" s="28">
        <v>0.184999987583888</v>
      </c>
      <c r="P190" s="28">
        <v>0.21950253693380201</v>
      </c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s="28">
        <v>0.274999977990184</v>
      </c>
      <c r="AN190" s="28">
        <v>0.338776208837343</v>
      </c>
      <c r="AO190"/>
      <c r="AP190"/>
      <c r="AQ190" s="25">
        <v>0.44633031179947702</v>
      </c>
      <c r="AR190" s="25">
        <v>0.69400000598420397</v>
      </c>
      <c r="AS190"/>
      <c r="AT190"/>
      <c r="AU190" s="25">
        <v>-0.28963529559113599</v>
      </c>
      <c r="AV190" s="25">
        <v>0.69400000616984303</v>
      </c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 spans="3:60" ht="15" customHeight="1" x14ac:dyDescent="0.3">
      <c r="C191" s="28">
        <v>0.18999998275727001</v>
      </c>
      <c r="D191" s="28">
        <v>0.202378881011511</v>
      </c>
      <c r="E191"/>
      <c r="F191"/>
      <c r="G191"/>
      <c r="H191"/>
      <c r="I191"/>
      <c r="J191"/>
      <c r="K191"/>
      <c r="L191"/>
      <c r="M191"/>
      <c r="N191"/>
      <c r="O191" s="28">
        <v>0.18999998278206701</v>
      </c>
      <c r="P191" s="28">
        <v>0.22675394556174</v>
      </c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s="28">
        <v>0.27999997165058199</v>
      </c>
      <c r="AN191" s="28">
        <v>0.34769158084568003</v>
      </c>
      <c r="AO191"/>
      <c r="AP191"/>
      <c r="AQ191" s="25">
        <v>0.44843717590489901</v>
      </c>
      <c r="AR191" s="25">
        <v>0.69900000151221597</v>
      </c>
      <c r="AS191"/>
      <c r="AT191"/>
      <c r="AU191" s="25">
        <v>-0.29153342760962397</v>
      </c>
      <c r="AV191" s="25">
        <v>0.69900000165855503</v>
      </c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 spans="3:60" ht="15" customHeight="1" x14ac:dyDescent="0.3">
      <c r="C192" s="28">
        <v>0.19499997596760599</v>
      </c>
      <c r="D192" s="28">
        <v>0.20846613929890101</v>
      </c>
      <c r="E192"/>
      <c r="F192"/>
      <c r="G192"/>
      <c r="H192"/>
      <c r="I192"/>
      <c r="J192"/>
      <c r="K192"/>
      <c r="L192"/>
      <c r="M192"/>
      <c r="N192"/>
      <c r="O192" s="28">
        <v>0.194999975979713</v>
      </c>
      <c r="P192" s="28">
        <v>0.23410711773259801</v>
      </c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s="28">
        <v>0.28499996658517301</v>
      </c>
      <c r="AN192" s="28">
        <v>0.35669067128370602</v>
      </c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 spans="3:60" ht="15" customHeight="1" x14ac:dyDescent="0.3">
      <c r="C193" s="28">
        <v>0.19999998607907099</v>
      </c>
      <c r="D193" s="28">
        <v>0.21462960990395599</v>
      </c>
      <c r="E193"/>
      <c r="F193"/>
      <c r="G193"/>
      <c r="H193"/>
      <c r="I193"/>
      <c r="J193"/>
      <c r="K193"/>
      <c r="L193"/>
      <c r="M193"/>
      <c r="N193"/>
      <c r="O193" s="28">
        <v>0.19999998807907099</v>
      </c>
      <c r="P193" s="28">
        <v>0.24155283102213401</v>
      </c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s="28">
        <v>0.28999999189404602</v>
      </c>
      <c r="AN193" s="28">
        <v>0.36576735435049401</v>
      </c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 spans="3:60" ht="15" customHeight="1" x14ac:dyDescent="0.3">
      <c r="C194" s="28">
        <v>0.20499998528937499</v>
      </c>
      <c r="D194" s="28">
        <v>0.220862880131352</v>
      </c>
      <c r="E194"/>
      <c r="F194"/>
      <c r="G194"/>
      <c r="H194"/>
      <c r="I194"/>
      <c r="J194"/>
      <c r="K194"/>
      <c r="L194"/>
      <c r="M194"/>
      <c r="N194"/>
      <c r="O194" s="28">
        <v>0.20499998527639199</v>
      </c>
      <c r="P194" s="28">
        <v>0.249082728573539</v>
      </c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s="28">
        <v>0.29499998723630799</v>
      </c>
      <c r="AN194" s="28">
        <v>0.374915888640868</v>
      </c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 spans="3:60" ht="15" customHeight="1" x14ac:dyDescent="0.3">
      <c r="C195" s="28">
        <v>0.209999980499599</v>
      </c>
      <c r="D195" s="28">
        <v>0.22716021132888001</v>
      </c>
      <c r="E195"/>
      <c r="F195"/>
      <c r="G195"/>
      <c r="H195"/>
      <c r="I195"/>
      <c r="J195"/>
      <c r="K195"/>
      <c r="L195"/>
      <c r="M195"/>
      <c r="N195"/>
      <c r="O195" s="28">
        <v>0.209999978474053</v>
      </c>
      <c r="P195" s="28">
        <v>0.25668943495552998</v>
      </c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s="28">
        <v>0.29999998238793502</v>
      </c>
      <c r="AN195" s="28">
        <v>0.38413119080049801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 spans="3:60" ht="15" customHeight="1" x14ac:dyDescent="0.3">
      <c r="C196" s="28">
        <v>0.214999975710046</v>
      </c>
      <c r="D196" s="28">
        <v>0.23351642545403201</v>
      </c>
      <c r="E196"/>
      <c r="F196"/>
      <c r="G196"/>
      <c r="H196"/>
      <c r="I196"/>
      <c r="J196"/>
      <c r="K196"/>
      <c r="L196"/>
      <c r="M196"/>
      <c r="N196"/>
      <c r="O196" s="28">
        <v>0.21499997567155901</v>
      </c>
      <c r="P196" s="28">
        <v>0.26436628026876502</v>
      </c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s="28">
        <v>0.304999977413215</v>
      </c>
      <c r="AN196" s="28">
        <v>0.39340856903467802</v>
      </c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 spans="3:60" ht="15" customHeight="1" x14ac:dyDescent="0.3">
      <c r="C197" s="28">
        <v>0.219999985821455</v>
      </c>
      <c r="D197" s="28">
        <v>0.23992686197312099</v>
      </c>
      <c r="E197"/>
      <c r="F197"/>
      <c r="G197"/>
      <c r="H197"/>
      <c r="I197"/>
      <c r="J197"/>
      <c r="K197"/>
      <c r="L197"/>
      <c r="M197"/>
      <c r="N197"/>
      <c r="O197" s="28">
        <v>0.219999983771379</v>
      </c>
      <c r="P197" s="28">
        <v>0.27210738780800597</v>
      </c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s="28">
        <v>0.309999972659315</v>
      </c>
      <c r="AN197" s="28">
        <v>0.40274373382988199</v>
      </c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 spans="3:60" ht="15" customHeight="1" x14ac:dyDescent="0.3">
      <c r="C198" s="28">
        <v>0.224999981031758</v>
      </c>
      <c r="D198" s="28">
        <v>0.24638725187177599</v>
      </c>
      <c r="E198"/>
      <c r="F198"/>
      <c r="G198"/>
      <c r="H198"/>
      <c r="I198"/>
      <c r="J198"/>
      <c r="K198"/>
      <c r="L198"/>
      <c r="M198"/>
      <c r="N198"/>
      <c r="O198" s="28">
        <v>0.224999978967583</v>
      </c>
      <c r="P198" s="28">
        <v>0.27990737481310002</v>
      </c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s="28">
        <v>0.314999967843825</v>
      </c>
      <c r="AN198" s="28">
        <v>0.412132758028046</v>
      </c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 spans="3:60" ht="15" customHeight="1" x14ac:dyDescent="0.3">
      <c r="C199" s="28">
        <v>0.22999997624202401</v>
      </c>
      <c r="D199" s="28">
        <v>0.25289378449274402</v>
      </c>
      <c r="E199"/>
      <c r="F199"/>
      <c r="G199"/>
      <c r="H199"/>
      <c r="I199"/>
      <c r="J199"/>
      <c r="K199"/>
      <c r="L199"/>
      <c r="M199"/>
      <c r="N199"/>
      <c r="O199" s="28">
        <v>0.22999997616507001</v>
      </c>
      <c r="P199" s="28">
        <v>0.287761474842887</v>
      </c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s="28">
        <v>0.31999999333878498</v>
      </c>
      <c r="AN199" s="28">
        <v>0.42157210036812498</v>
      </c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 spans="3:60" ht="15" customHeight="1" x14ac:dyDescent="0.3">
      <c r="C200" s="28">
        <v>0.234999984353673</v>
      </c>
      <c r="D200" s="28">
        <v>0.25944300494006201</v>
      </c>
      <c r="E200"/>
      <c r="F200"/>
      <c r="G200"/>
      <c r="H200"/>
      <c r="I200"/>
      <c r="J200"/>
      <c r="K200"/>
      <c r="L200"/>
      <c r="M200"/>
      <c r="N200"/>
      <c r="O200" s="28">
        <v>0.23499998626403701</v>
      </c>
      <c r="P200" s="28">
        <v>0.295665393121466</v>
      </c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s="28">
        <v>0.32499998871142199</v>
      </c>
      <c r="AN200" s="28">
        <v>0.43105834556698802</v>
      </c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 spans="3:60" ht="15" customHeight="1" x14ac:dyDescent="0.3">
      <c r="C201" s="28">
        <v>0.23999997956407099</v>
      </c>
      <c r="D201" s="28">
        <v>0.26603172839368</v>
      </c>
      <c r="E201"/>
      <c r="F201"/>
      <c r="G201"/>
      <c r="H201"/>
      <c r="I201"/>
      <c r="J201"/>
      <c r="K201"/>
      <c r="L201"/>
      <c r="M201"/>
      <c r="N201"/>
      <c r="O201" s="28">
        <v>0.239999981464697</v>
      </c>
      <c r="P201" s="28">
        <v>0.30361519659276898</v>
      </c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s="28">
        <v>0.32999998399151298</v>
      </c>
      <c r="AN201" s="28">
        <v>0.44058898517046102</v>
      </c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 spans="3:60" ht="15" customHeight="1" x14ac:dyDescent="0.3">
      <c r="C202" s="28">
        <v>0.24499997477421001</v>
      </c>
      <c r="D202" s="28">
        <v>0.27265710657136599</v>
      </c>
      <c r="E202"/>
      <c r="F202"/>
      <c r="G202"/>
      <c r="H202"/>
      <c r="I202"/>
      <c r="J202"/>
      <c r="K202"/>
      <c r="L202"/>
      <c r="M202"/>
      <c r="N202"/>
      <c r="O202" s="28">
        <v>0.24499997665967899</v>
      </c>
      <c r="P202" s="28">
        <v>0.31160739504679502</v>
      </c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s="28">
        <v>0.33499997941450099</v>
      </c>
      <c r="AN202" s="28">
        <v>0.45019838738090401</v>
      </c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 spans="3:60" ht="15" customHeight="1" x14ac:dyDescent="0.3">
      <c r="C203" s="28">
        <v>0.24999998488581099</v>
      </c>
      <c r="D203" s="28">
        <v>0.27931655103473402</v>
      </c>
      <c r="E203"/>
      <c r="F203"/>
      <c r="G203"/>
      <c r="H203"/>
      <c r="I203"/>
      <c r="J203"/>
      <c r="K203"/>
      <c r="L203"/>
      <c r="M203"/>
      <c r="N203"/>
      <c r="O203" s="28">
        <v>0.24999998676020699</v>
      </c>
      <c r="P203" s="28">
        <v>0.31963883239332902</v>
      </c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s="28">
        <v>0.33999997366448698</v>
      </c>
      <c r="AN203" s="28">
        <v>0.45990469023851799</v>
      </c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 spans="3:60" ht="15" customHeight="1" x14ac:dyDescent="0.3">
      <c r="C204" s="28">
        <v>0.25499996519497597</v>
      </c>
      <c r="D204" s="28">
        <v>0.28600762389152601</v>
      </c>
      <c r="E204"/>
      <c r="F204"/>
      <c r="G204"/>
      <c r="H204"/>
      <c r="I204"/>
      <c r="J204"/>
      <c r="K204"/>
      <c r="L204"/>
      <c r="M204"/>
      <c r="N204"/>
      <c r="O204" s="28">
        <v>0.25499996705457201</v>
      </c>
      <c r="P204" s="28">
        <v>0.327706553429715</v>
      </c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s="28">
        <v>0.344999968888832</v>
      </c>
      <c r="AN204" s="28">
        <v>0.46972411661854002</v>
      </c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 spans="3:60" ht="15" customHeight="1" x14ac:dyDescent="0.3">
      <c r="C205" s="28">
        <v>0.25999999020749398</v>
      </c>
      <c r="D205" s="28">
        <v>0.292728253795635</v>
      </c>
      <c r="E205"/>
      <c r="F205"/>
      <c r="G205"/>
      <c r="H205"/>
      <c r="I205"/>
      <c r="J205"/>
      <c r="K205"/>
      <c r="L205"/>
      <c r="M205"/>
      <c r="N205"/>
      <c r="O205" s="28">
        <v>0.25999999205343199</v>
      </c>
      <c r="P205" s="28">
        <v>0.33580805993917801</v>
      </c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s="28">
        <v>0.34999996412414802</v>
      </c>
      <c r="AN205" s="28">
        <v>0.47970736597228703</v>
      </c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</row>
    <row r="206" spans="3:60" ht="15" customHeight="1" x14ac:dyDescent="0.3">
      <c r="C206" s="28">
        <v>0.26499998541795</v>
      </c>
      <c r="D206" s="28">
        <v>0.29947635370857401</v>
      </c>
      <c r="E206"/>
      <c r="F206"/>
      <c r="G206"/>
      <c r="H206"/>
      <c r="I206"/>
      <c r="J206"/>
      <c r="K206"/>
      <c r="L206"/>
      <c r="M206"/>
      <c r="N206"/>
      <c r="O206" s="28">
        <v>0.26499998725315399</v>
      </c>
      <c r="P206" s="28">
        <v>0.34394084903822397</v>
      </c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s="28">
        <v>0.35499998910986502</v>
      </c>
      <c r="AN206" s="28">
        <v>0.48984750754196998</v>
      </c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 spans="3:60" ht="15" customHeight="1" x14ac:dyDescent="0.3">
      <c r="C207" s="28">
        <v>0.26999998062827502</v>
      </c>
      <c r="D207" s="28">
        <v>0.30625014625256802</v>
      </c>
      <c r="E207"/>
      <c r="F207"/>
      <c r="G207"/>
      <c r="H207"/>
      <c r="I207"/>
      <c r="J207"/>
      <c r="K207"/>
      <c r="L207"/>
      <c r="M207"/>
      <c r="N207"/>
      <c r="O207" s="28">
        <v>0.26999998245305501</v>
      </c>
      <c r="P207" s="28">
        <v>0.35210279790618398</v>
      </c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s="28">
        <v>0.359999984503585</v>
      </c>
      <c r="AN207" s="28">
        <v>0.50013488227842495</v>
      </c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 spans="3:60" ht="15" customHeight="1" x14ac:dyDescent="0.3">
      <c r="C208" s="28">
        <v>0.27499997582353197</v>
      </c>
      <c r="D208" s="28">
        <v>0.31304796320712902</v>
      </c>
      <c r="E208"/>
      <c r="F208"/>
      <c r="G208"/>
      <c r="H208"/>
      <c r="I208"/>
      <c r="J208"/>
      <c r="K208"/>
      <c r="L208"/>
      <c r="M208"/>
      <c r="N208"/>
      <c r="O208" s="28">
        <v>0.27499997564679601</v>
      </c>
      <c r="P208" s="28">
        <v>0.36029192152642298</v>
      </c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s="28">
        <v>0.36499997957174801</v>
      </c>
      <c r="AN208" s="28">
        <v>0.51056064496390596</v>
      </c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 spans="3:60" ht="15" customHeight="1" x14ac:dyDescent="0.3">
      <c r="C209" s="28">
        <v>0.279999973048836</v>
      </c>
      <c r="D209" s="28">
        <v>0.31986827567348097</v>
      </c>
      <c r="E209"/>
      <c r="F209"/>
      <c r="G209"/>
      <c r="H209"/>
      <c r="I209"/>
      <c r="J209"/>
      <c r="K209"/>
      <c r="L209"/>
      <c r="M209"/>
      <c r="N209"/>
      <c r="O209" s="28">
        <v>0.27999997284386802</v>
      </c>
      <c r="P209" s="28">
        <v>0.36850641787079402</v>
      </c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s="28">
        <v>0.36999997476178398</v>
      </c>
      <c r="AN209" s="28">
        <v>0.52111649134177396</v>
      </c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 spans="3:60" ht="15" customHeight="1" x14ac:dyDescent="0.3">
      <c r="C210" s="28">
        <v>0.284999966259252</v>
      </c>
      <c r="D210" s="28">
        <v>0.326709666737732</v>
      </c>
      <c r="E210"/>
      <c r="F210"/>
      <c r="G210"/>
      <c r="H210"/>
      <c r="I210"/>
      <c r="J210"/>
      <c r="K210"/>
      <c r="L210"/>
      <c r="M210"/>
      <c r="N210"/>
      <c r="O210" s="28">
        <v>0.284999968046034</v>
      </c>
      <c r="P210" s="28">
        <v>0.37674461786172803</v>
      </c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s="28">
        <v>0.37499996995708001</v>
      </c>
      <c r="AN210" s="28">
        <v>0.53179467468534303</v>
      </c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 spans="3:60" ht="15" customHeight="1" x14ac:dyDescent="0.3">
      <c r="C211" s="28">
        <v>0.28999999127190002</v>
      </c>
      <c r="D211" s="28">
        <v>0.33357088829599302</v>
      </c>
      <c r="E211"/>
      <c r="F211"/>
      <c r="G211"/>
      <c r="H211"/>
      <c r="I211"/>
      <c r="J211"/>
      <c r="K211"/>
      <c r="L211"/>
      <c r="M211"/>
      <c r="N211"/>
      <c r="O211" s="28">
        <v>0.28999999304166302</v>
      </c>
      <c r="P211" s="28">
        <v>0.385005052242478</v>
      </c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s="28">
        <v>0.37999996520697998</v>
      </c>
      <c r="AN211" s="28">
        <v>0.54258797238007095</v>
      </c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 spans="3:60" ht="15" customHeight="1" x14ac:dyDescent="0.3">
      <c r="C212" s="28">
        <v>0.29499998648222597</v>
      </c>
      <c r="D212" s="28">
        <v>0.34045065951614201</v>
      </c>
      <c r="E212"/>
      <c r="F212"/>
      <c r="G212"/>
      <c r="H212"/>
      <c r="I212"/>
      <c r="J212"/>
      <c r="K212"/>
      <c r="L212"/>
      <c r="M212"/>
      <c r="N212"/>
      <c r="O212" s="28">
        <v>0.29499998824226698</v>
      </c>
      <c r="P212" s="28">
        <v>0.39328622466965801</v>
      </c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s="28">
        <v>0.38499999024259002</v>
      </c>
      <c r="AN212" s="28">
        <v>0.55348971492424504</v>
      </c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 spans="3:60" ht="15" customHeight="1" x14ac:dyDescent="0.3">
      <c r="C213" s="28">
        <v>0.29999998169212</v>
      </c>
      <c r="D213" s="28">
        <v>0.34734791806968102</v>
      </c>
      <c r="E213"/>
      <c r="F213"/>
      <c r="G213"/>
      <c r="H213"/>
      <c r="I213"/>
      <c r="J213"/>
      <c r="K213"/>
      <c r="L213"/>
      <c r="M213"/>
      <c r="N213"/>
      <c r="O213" s="28">
        <v>0.29999998144040602</v>
      </c>
      <c r="P213" s="28">
        <v>0.40158689500978501</v>
      </c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s="28">
        <v>0.38999998547803799</v>
      </c>
      <c r="AN213" s="28">
        <v>0.56449349381797598</v>
      </c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 spans="3:60" ht="15" customHeight="1" x14ac:dyDescent="0.3">
      <c r="C214" s="28">
        <v>0.30499997690071301</v>
      </c>
      <c r="D214" s="28">
        <v>0.35426163821676498</v>
      </c>
      <c r="E214"/>
      <c r="F214"/>
      <c r="G214"/>
      <c r="H214"/>
      <c r="I214"/>
      <c r="J214"/>
      <c r="K214"/>
      <c r="L214"/>
      <c r="M214"/>
      <c r="N214"/>
      <c r="O214" s="28">
        <v>0.30499997663762801</v>
      </c>
      <c r="P214" s="28">
        <v>0.40990588519631399</v>
      </c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s="28">
        <v>0.394999980855822</v>
      </c>
      <c r="AN214" s="28">
        <v>0.57559351788185098</v>
      </c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 spans="3:60" ht="15" customHeight="1" x14ac:dyDescent="0.3">
      <c r="C215" s="28">
        <v>0.309999972113435</v>
      </c>
      <c r="D215" s="28">
        <v>0.36119087892298102</v>
      </c>
      <c r="E215"/>
      <c r="F215"/>
      <c r="G215"/>
      <c r="H215"/>
      <c r="I215"/>
      <c r="J215"/>
      <c r="K215"/>
      <c r="L215"/>
      <c r="M215"/>
      <c r="N215"/>
      <c r="O215" s="28">
        <v>0.30999997382656602</v>
      </c>
      <c r="P215" s="28">
        <v>0.41824210227193498</v>
      </c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s="28">
        <v>0.39999997608886301</v>
      </c>
      <c r="AN215" s="28">
        <v>0.58678432518078405</v>
      </c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 spans="3:60" ht="15" customHeight="1" x14ac:dyDescent="0.3">
      <c r="C216" s="28">
        <v>0.31499996732352797</v>
      </c>
      <c r="D216" s="28">
        <v>0.36813476237897202</v>
      </c>
      <c r="E216"/>
      <c r="F216"/>
      <c r="G216"/>
      <c r="H216"/>
      <c r="I216"/>
      <c r="J216"/>
      <c r="K216"/>
      <c r="L216"/>
      <c r="M216"/>
      <c r="N216"/>
      <c r="O216" s="28">
        <v>0.314999969034299</v>
      </c>
      <c r="P216" s="28">
        <v>0.426594529900928</v>
      </c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s="28">
        <v>0.40499997131795801</v>
      </c>
      <c r="AN216" s="28">
        <v>0.59806081903433295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 spans="3:60" ht="15" customHeight="1" x14ac:dyDescent="0.3">
      <c r="C217" s="28">
        <v>0.31999999231779302</v>
      </c>
      <c r="D217" s="28">
        <v>0.37509251685486</v>
      </c>
      <c r="E217"/>
      <c r="F217"/>
      <c r="G217"/>
      <c r="H217"/>
      <c r="I217"/>
      <c r="J217"/>
      <c r="K217"/>
      <c r="L217"/>
      <c r="M217"/>
      <c r="N217"/>
      <c r="O217" s="28">
        <v>0.31999999403547402</v>
      </c>
      <c r="P217" s="28">
        <v>0.43496228724163899</v>
      </c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s="28">
        <v>0.409999966637008</v>
      </c>
      <c r="AN217" s="28">
        <v>0.60941824356921603</v>
      </c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 spans="3:60" ht="15" customHeight="1" x14ac:dyDescent="0.3">
      <c r="C218" s="28">
        <v>0.32499998752682602</v>
      </c>
      <c r="D218" s="28">
        <v>0.38206330548803202</v>
      </c>
      <c r="E218"/>
      <c r="F218"/>
      <c r="G218"/>
      <c r="H218"/>
      <c r="I218"/>
      <c r="J218"/>
      <c r="K218"/>
      <c r="L218"/>
      <c r="M218"/>
      <c r="N218"/>
      <c r="O218" s="28">
        <v>0.32499998922636503</v>
      </c>
      <c r="P218" s="28">
        <v>0.44334440936539299</v>
      </c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s="28">
        <v>0.41499996187464799</v>
      </c>
      <c r="AN218" s="28">
        <v>0.62085215687348605</v>
      </c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 spans="3:60" ht="15" customHeight="1" x14ac:dyDescent="0.3">
      <c r="C219" s="28">
        <v>0.32999998275682801</v>
      </c>
      <c r="D219" s="28">
        <v>0.38904646221681399</v>
      </c>
      <c r="E219"/>
      <c r="F219"/>
      <c r="G219"/>
      <c r="H219"/>
      <c r="I219"/>
      <c r="J219"/>
      <c r="K219"/>
      <c r="L219"/>
      <c r="M219"/>
      <c r="N219"/>
      <c r="O219" s="28">
        <v>0.329999984431045</v>
      </c>
      <c r="P219" s="28">
        <v>0.45174014374197502</v>
      </c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s="28">
        <v>0.41999998685251899</v>
      </c>
      <c r="AN219" s="28">
        <v>0.63235847872501905</v>
      </c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 spans="3:60" ht="15" customHeight="1" x14ac:dyDescent="0.3">
      <c r="C220" s="28">
        <v>0.33499997796715397</v>
      </c>
      <c r="D220" s="28">
        <v>0.39604133731651697</v>
      </c>
      <c r="E220"/>
      <c r="F220"/>
      <c r="G220"/>
      <c r="H220"/>
      <c r="I220"/>
      <c r="J220"/>
      <c r="K220"/>
      <c r="L220"/>
      <c r="M220"/>
      <c r="N220"/>
      <c r="O220" s="28">
        <v>0.33499997962861799</v>
      </c>
      <c r="P220" s="28">
        <v>0.46014874524309102</v>
      </c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s="28">
        <v>0.42499998192433203</v>
      </c>
      <c r="AN220" s="28">
        <v>0.64393319386829295</v>
      </c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 spans="3:60" ht="15" customHeight="1" x14ac:dyDescent="0.3">
      <c r="C221" s="28">
        <v>0.33999997518435798</v>
      </c>
      <c r="D221" s="28">
        <v>0.403047322015811</v>
      </c>
      <c r="E221"/>
      <c r="F221"/>
      <c r="G221"/>
      <c r="H221"/>
      <c r="I221"/>
      <c r="J221"/>
      <c r="K221"/>
      <c r="L221"/>
      <c r="M221"/>
      <c r="N221"/>
      <c r="O221" s="28">
        <v>0.33999997481302202</v>
      </c>
      <c r="P221" s="28">
        <v>0.46856952114668499</v>
      </c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s="28">
        <v>0.42999997721057298</v>
      </c>
      <c r="AN221" s="28">
        <v>0.65557274566123902</v>
      </c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 spans="3:60" ht="15" customHeight="1" x14ac:dyDescent="0.3">
      <c r="C222" s="28">
        <v>0.34499996834331598</v>
      </c>
      <c r="D222" s="28">
        <v>0.41006383852842399</v>
      </c>
      <c r="E222"/>
      <c r="F222"/>
      <c r="G222"/>
      <c r="H222"/>
      <c r="I222"/>
      <c r="J222"/>
      <c r="K222"/>
      <c r="L222"/>
      <c r="M222"/>
      <c r="N222"/>
      <c r="O222" s="28">
        <v>0.34499997002246602</v>
      </c>
      <c r="P222" s="28">
        <v>0.47700182675212</v>
      </c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s="28">
        <v>0.43499997245299099</v>
      </c>
      <c r="AN222" s="28">
        <v>0.66727374043799403</v>
      </c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 spans="3:60" ht="15" customHeight="1" x14ac:dyDescent="0.3">
      <c r="C223" s="28">
        <v>0.34999996359813101</v>
      </c>
      <c r="D223" s="28">
        <v>0.41709036368191998</v>
      </c>
      <c r="E223"/>
      <c r="F223"/>
      <c r="G223"/>
      <c r="H223"/>
      <c r="I223"/>
      <c r="J223"/>
      <c r="K223"/>
      <c r="L223"/>
      <c r="M223"/>
      <c r="N223"/>
      <c r="O223" s="28">
        <v>0.34999996521258298</v>
      </c>
      <c r="P223" s="28">
        <v>0.48544506116549802</v>
      </c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s="28">
        <v>0.439999967619919</v>
      </c>
      <c r="AN223" s="28">
        <v>0.67903300108215503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 spans="3:60" ht="15" customHeight="1" x14ac:dyDescent="0.3">
      <c r="C224" s="28">
        <v>0.35499998861077903</v>
      </c>
      <c r="D224" s="28">
        <v>0.42412643914542703</v>
      </c>
      <c r="E224"/>
      <c r="F224"/>
      <c r="G224"/>
      <c r="H224"/>
      <c r="I224"/>
      <c r="J224"/>
      <c r="K224"/>
      <c r="L224"/>
      <c r="M224"/>
      <c r="N224"/>
      <c r="O224" s="28">
        <v>0.35499999021348699</v>
      </c>
      <c r="P224" s="28">
        <v>0.49389871436329802</v>
      </c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s="28">
        <v>0.444999962851227</v>
      </c>
      <c r="AN224" s="28">
        <v>0.690847553724525</v>
      </c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 spans="3:60" ht="15" customHeight="1" x14ac:dyDescent="0.3">
      <c r="C225" s="28">
        <v>0.359999983845748</v>
      </c>
      <c r="D225" s="28">
        <v>0.43117151565176498</v>
      </c>
      <c r="E225"/>
      <c r="F225"/>
      <c r="G225"/>
      <c r="H225"/>
      <c r="I225"/>
      <c r="J225"/>
      <c r="K225"/>
      <c r="L225"/>
      <c r="M225"/>
      <c r="N225"/>
      <c r="O225" s="28">
        <v>0.35999998542102501</v>
      </c>
      <c r="P225" s="28">
        <v>0.502362162142452</v>
      </c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s="28">
        <v>0.44999998788268197</v>
      </c>
      <c r="AN225" s="28">
        <v>0.70271467962598799</v>
      </c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 spans="3:60" ht="15" customHeight="1" x14ac:dyDescent="0.3">
      <c r="C226" s="28">
        <v>0.36499997903143</v>
      </c>
      <c r="D226" s="28">
        <v>0.43822519887485001</v>
      </c>
      <c r="E226"/>
      <c r="F226"/>
      <c r="G226"/>
      <c r="H226"/>
      <c r="I226"/>
      <c r="J226"/>
      <c r="K226"/>
      <c r="L226"/>
      <c r="M226"/>
      <c r="N226"/>
      <c r="O226" s="28">
        <v>0.36499998061238298</v>
      </c>
      <c r="P226" s="28">
        <v>0.51083496548945495</v>
      </c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s="28">
        <v>0.454999983068828</v>
      </c>
      <c r="AN226" s="28">
        <v>0.71463162121993196</v>
      </c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 spans="3:60" ht="15" customHeight="1" x14ac:dyDescent="0.3">
      <c r="C227" s="28">
        <v>0.36999997423578301</v>
      </c>
      <c r="D227" s="28">
        <v>0.44528707989670402</v>
      </c>
      <c r="E227"/>
      <c r="F227"/>
      <c r="G227"/>
      <c r="H227"/>
      <c r="I227"/>
      <c r="J227"/>
      <c r="K227"/>
      <c r="L227"/>
      <c r="M227"/>
      <c r="N227"/>
      <c r="O227" s="28">
        <v>0.36999997369161503</v>
      </c>
      <c r="P227" s="28">
        <v>0.51931666292935696</v>
      </c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s="28">
        <v>0.45999997800632803</v>
      </c>
      <c r="AN227" s="28">
        <v>0.72659602349478003</v>
      </c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 spans="3:60" ht="15" customHeight="1" x14ac:dyDescent="0.3">
      <c r="C228" s="28">
        <v>0.37499996945208097</v>
      </c>
      <c r="D228" s="28">
        <v>0.45235677477420999</v>
      </c>
      <c r="E228"/>
      <c r="F228"/>
      <c r="G228"/>
      <c r="H228"/>
      <c r="I228"/>
      <c r="J228"/>
      <c r="K228"/>
      <c r="L228"/>
      <c r="M228"/>
      <c r="N228"/>
      <c r="O228" s="28">
        <v>0.37499997101284199</v>
      </c>
      <c r="P228" s="28">
        <v>0.527806836297388</v>
      </c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s="28">
        <v>0.464999973599792</v>
      </c>
      <c r="AN228" s="28">
        <v>0.73860550796164903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 spans="3:60" ht="15" customHeight="1" x14ac:dyDescent="0.3">
      <c r="C229" s="28">
        <v>0.37999996466240799</v>
      </c>
      <c r="D229" s="28">
        <v>0.45943392276792699</v>
      </c>
      <c r="E229"/>
      <c r="F229"/>
      <c r="G229"/>
      <c r="H229"/>
      <c r="I229"/>
      <c r="J229"/>
      <c r="K229"/>
      <c r="L229"/>
      <c r="M229"/>
      <c r="N229"/>
      <c r="O229" s="28">
        <v>0.37999996619787202</v>
      </c>
      <c r="P229" s="28">
        <v>0.53630507256682702</v>
      </c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s="28">
        <v>0.46999996883553002</v>
      </c>
      <c r="AN229" s="28">
        <v>0.75065796113004501</v>
      </c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 spans="3:60" ht="15" customHeight="1" x14ac:dyDescent="0.3">
      <c r="C230" s="28">
        <v>0.384999989646511</v>
      </c>
      <c r="D230" s="28">
        <v>0.46651822689712602</v>
      </c>
      <c r="E230"/>
      <c r="F230"/>
      <c r="G230"/>
      <c r="H230"/>
      <c r="I230"/>
      <c r="J230"/>
      <c r="K230"/>
      <c r="L230"/>
      <c r="M230"/>
      <c r="N230"/>
      <c r="O230" s="28">
        <v>0.38499998922171402</v>
      </c>
      <c r="P230" s="28">
        <v>0.54481104526587099</v>
      </c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s="28">
        <v>0.474999963981383</v>
      </c>
      <c r="AN230" s="28">
        <v>0.76276623261304499</v>
      </c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 spans="3:60" ht="15" customHeight="1" x14ac:dyDescent="0.3">
      <c r="C231" s="28">
        <v>0.38999998485209098</v>
      </c>
      <c r="D231" s="28">
        <v>0.47360928355231502</v>
      </c>
      <c r="E231"/>
      <c r="F231"/>
      <c r="G231"/>
      <c r="H231"/>
      <c r="I231"/>
      <c r="J231"/>
      <c r="K231"/>
      <c r="L231"/>
      <c r="M231"/>
      <c r="N231"/>
      <c r="O231" s="28">
        <v>0.38999998439863698</v>
      </c>
      <c r="P231" s="28">
        <v>0.55332430506360997</v>
      </c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s="28">
        <v>0.47999995946434398</v>
      </c>
      <c r="AN231" s="28">
        <v>0.77494289538514904</v>
      </c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 spans="3:60" ht="15" customHeight="1" x14ac:dyDescent="0.3">
      <c r="C232" s="28">
        <v>0.39499998009570603</v>
      </c>
      <c r="D232" s="28">
        <v>0.48070683426646499</v>
      </c>
      <c r="E232"/>
      <c r="F232"/>
      <c r="G232"/>
      <c r="H232"/>
      <c r="I232"/>
      <c r="J232"/>
      <c r="K232"/>
      <c r="L232"/>
      <c r="M232"/>
      <c r="N232"/>
      <c r="O232" s="28">
        <v>0.39499998161139699</v>
      </c>
      <c r="P232" s="28">
        <v>0.56184456938018301</v>
      </c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s="28">
        <v>0.48499998443715397</v>
      </c>
      <c r="AN232" s="28">
        <v>0.78718484770156305</v>
      </c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 spans="3:60" ht="15" customHeight="1" x14ac:dyDescent="0.3">
      <c r="C233" s="28">
        <v>0.39999997727532899</v>
      </c>
      <c r="D233" s="28">
        <v>0.48781059827791601</v>
      </c>
      <c r="E233"/>
      <c r="F233"/>
      <c r="G233"/>
      <c r="H233"/>
      <c r="I233"/>
      <c r="J233"/>
      <c r="K233"/>
      <c r="L233"/>
      <c r="M233"/>
      <c r="N233"/>
      <c r="O233" s="28">
        <v>0.39999997480827398</v>
      </c>
      <c r="P233" s="28">
        <v>0.57037151415232101</v>
      </c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s="28">
        <v>0.489999979263055</v>
      </c>
      <c r="AN233" s="28">
        <v>0.79948894747238697</v>
      </c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 spans="3:60" ht="15" customHeight="1" x14ac:dyDescent="0.3">
      <c r="C234" s="28">
        <v>0.40499997032927798</v>
      </c>
      <c r="D234" s="28">
        <v>0.49492030387612601</v>
      </c>
      <c r="E234"/>
      <c r="F234"/>
      <c r="G234"/>
      <c r="H234"/>
      <c r="I234"/>
      <c r="J234"/>
      <c r="K234"/>
      <c r="L234"/>
      <c r="M234"/>
      <c r="N234"/>
      <c r="O234" s="28">
        <v>0.40499996999063098</v>
      </c>
      <c r="P234" s="28">
        <v>0.57890485411000203</v>
      </c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s="28">
        <v>0.49499997444274701</v>
      </c>
      <c r="AN234" s="28">
        <v>0.81187261145779399</v>
      </c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 spans="3:60" ht="15" customHeight="1" x14ac:dyDescent="0.3">
      <c r="C235" s="28">
        <v>0.40999996566163699</v>
      </c>
      <c r="D235" s="28">
        <v>0.50203569467388798</v>
      </c>
      <c r="E235"/>
      <c r="F235"/>
      <c r="G235"/>
      <c r="H235"/>
      <c r="I235"/>
      <c r="J235"/>
      <c r="K235"/>
      <c r="L235"/>
      <c r="M235"/>
      <c r="N235"/>
      <c r="O235" s="28">
        <v>0.40999996520729698</v>
      </c>
      <c r="P235" s="28">
        <v>0.58744430738126097</v>
      </c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s="28">
        <v>0.49999996975400801</v>
      </c>
      <c r="AN235" s="28">
        <v>0.82475261095937002</v>
      </c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 spans="3:60" ht="15" customHeight="1" x14ac:dyDescent="0.3">
      <c r="C236" s="28">
        <v>0.41499996093693398</v>
      </c>
      <c r="D236" s="28">
        <v>0.50915654176969505</v>
      </c>
      <c r="E236"/>
      <c r="F236"/>
      <c r="G236"/>
      <c r="H236"/>
      <c r="I236"/>
      <c r="J236"/>
      <c r="K236"/>
      <c r="L236"/>
      <c r="M236"/>
      <c r="N236"/>
      <c r="O236" s="28">
        <v>0.41499996039570097</v>
      </c>
      <c r="P236" s="28">
        <v>0.59598961108363002</v>
      </c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s="28">
        <v>0.50499999470298795</v>
      </c>
      <c r="AN236" s="28">
        <v>0.83827225780179404</v>
      </c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 spans="3:60" ht="15" customHeight="1" x14ac:dyDescent="0.3">
      <c r="C237" s="28">
        <v>0.41999998594807902</v>
      </c>
      <c r="D237" s="28">
        <v>0.51628265771541204</v>
      </c>
      <c r="E237"/>
      <c r="F237"/>
      <c r="G237"/>
      <c r="H237"/>
      <c r="I237"/>
      <c r="J237"/>
      <c r="K237"/>
      <c r="L237"/>
      <c r="M237"/>
      <c r="N237"/>
      <c r="O237" s="28">
        <v>0.41999998740093702</v>
      </c>
      <c r="P237" s="28">
        <v>0.604540571602179</v>
      </c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s="28">
        <v>0.50999998946301195</v>
      </c>
      <c r="AN237" s="28">
        <v>0.85240095767749002</v>
      </c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 spans="3:60" ht="15" customHeight="1" x14ac:dyDescent="0.3">
      <c r="C238" s="28">
        <v>0.424999981159983</v>
      </c>
      <c r="D238" s="28">
        <v>0.52341374419116204</v>
      </c>
      <c r="E238"/>
      <c r="F238"/>
      <c r="G238"/>
      <c r="H238"/>
      <c r="I238"/>
      <c r="J238"/>
      <c r="K238"/>
      <c r="L238"/>
      <c r="M238"/>
      <c r="N238"/>
      <c r="O238" s="28">
        <v>0.42499998258774402</v>
      </c>
      <c r="P238" s="28">
        <v>0.61309684569712797</v>
      </c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s="28">
        <v>0.514999985311689</v>
      </c>
      <c r="AN238" s="28">
        <v>0.86714714457564002</v>
      </c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 spans="3:60" ht="15" customHeight="1" x14ac:dyDescent="0.3">
      <c r="C239" s="28">
        <v>0.42999997637030801</v>
      </c>
      <c r="D239" s="28">
        <v>0.530549641512022</v>
      </c>
      <c r="E239"/>
      <c r="F239"/>
      <c r="G239"/>
      <c r="H239"/>
      <c r="I239"/>
      <c r="J239"/>
      <c r="K239"/>
      <c r="L239"/>
      <c r="M239"/>
      <c r="N239"/>
      <c r="O239" s="28">
        <v>0.429999977613789</v>
      </c>
      <c r="P239" s="28">
        <v>0.62165826584250705</v>
      </c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s="28">
        <v>0.51999998263886504</v>
      </c>
      <c r="AN239" s="28">
        <v>0.88296696569503696</v>
      </c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</row>
    <row r="240" spans="3:60" ht="15" customHeight="1" x14ac:dyDescent="0.3">
      <c r="C240" s="28">
        <v>0.43499997353703002</v>
      </c>
      <c r="D240" s="28">
        <v>0.53769016093515898</v>
      </c>
      <c r="E240"/>
      <c r="F240"/>
      <c r="G240"/>
      <c r="H240"/>
      <c r="I240"/>
      <c r="J240"/>
      <c r="K240"/>
      <c r="L240"/>
      <c r="M240"/>
      <c r="N240"/>
      <c r="O240" s="28">
        <v>0.434999971019433</v>
      </c>
      <c r="P240" s="28">
        <v>0.630224619802352</v>
      </c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s="28">
        <v>0.52499997814039201</v>
      </c>
      <c r="AN240" s="28">
        <v>0.90064191144990102</v>
      </c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 spans="3:60" ht="15" customHeight="1" x14ac:dyDescent="0.3">
      <c r="C241" s="28">
        <v>0.43999996678075298</v>
      </c>
      <c r="D241" s="28">
        <v>0.54483511244197602</v>
      </c>
      <c r="E241"/>
      <c r="F241"/>
      <c r="G241"/>
      <c r="H241"/>
      <c r="I241"/>
      <c r="J241"/>
      <c r="K241"/>
      <c r="L241"/>
      <c r="M241"/>
      <c r="N241"/>
      <c r="O241" s="28">
        <v>0.43999996816005998</v>
      </c>
      <c r="P241" s="28">
        <v>0.63879571815342395</v>
      </c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s="28">
        <v>0.52999997338977001</v>
      </c>
      <c r="AN241" s="28">
        <v>0.92226771753308001</v>
      </c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 spans="3:60" ht="15" customHeight="1" x14ac:dyDescent="0.3">
      <c r="C242" s="28">
        <v>0.444999962001285</v>
      </c>
      <c r="D242" s="28">
        <v>0.55198433213476095</v>
      </c>
      <c r="E242"/>
      <c r="F242"/>
      <c r="G242"/>
      <c r="H242"/>
      <c r="I242"/>
      <c r="J242"/>
      <c r="K242"/>
      <c r="L242"/>
      <c r="M242"/>
      <c r="N242"/>
      <c r="O242" s="28">
        <v>0.444999963378923</v>
      </c>
      <c r="P242" s="28">
        <v>0.64737136301063902</v>
      </c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s="28"/>
      <c r="AN242" s="28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 spans="3:60" ht="15" customHeight="1" x14ac:dyDescent="0.3">
      <c r="C243" s="28">
        <v>0.44999998675506298</v>
      </c>
      <c r="D243" s="28">
        <v>0.55913770149812703</v>
      </c>
      <c r="E243"/>
      <c r="F243"/>
      <c r="G243"/>
      <c r="H243"/>
      <c r="I243"/>
      <c r="J243"/>
      <c r="K243"/>
      <c r="L243"/>
      <c r="M243"/>
      <c r="N243"/>
      <c r="O243" s="28">
        <v>0.449999988189561</v>
      </c>
      <c r="P243" s="28">
        <v>0.655951430012921</v>
      </c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s="28"/>
      <c r="AN243" s="28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 spans="3:60" ht="15" customHeight="1" x14ac:dyDescent="0.3">
      <c r="C244" s="28">
        <v>0.45499998210674297</v>
      </c>
      <c r="D244" s="28">
        <v>0.56629496976392002</v>
      </c>
      <c r="E244"/>
      <c r="F244"/>
      <c r="G244"/>
      <c r="H244"/>
      <c r="I244"/>
      <c r="J244"/>
      <c r="K244"/>
      <c r="L244"/>
      <c r="M244"/>
      <c r="N244"/>
      <c r="O244" s="28">
        <v>0.45499998360939198</v>
      </c>
      <c r="P244" s="28">
        <v>0.66453564862583603</v>
      </c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s="28"/>
      <c r="AN244" s="28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 spans="3:60" ht="15" customHeight="1" x14ac:dyDescent="0.3">
      <c r="C245" s="28">
        <v>0.45999997743348098</v>
      </c>
      <c r="D245" s="28">
        <v>0.57345603640090503</v>
      </c>
      <c r="E245"/>
      <c r="F245"/>
      <c r="G245"/>
      <c r="H245"/>
      <c r="I245"/>
      <c r="J245"/>
      <c r="K245"/>
      <c r="L245"/>
      <c r="M245"/>
      <c r="N245"/>
      <c r="O245" s="28">
        <v>0.459999976804287</v>
      </c>
      <c r="P245" s="28">
        <v>0.67312390468582395</v>
      </c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s="28"/>
      <c r="AN245" s="28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 spans="3:60" ht="15" customHeight="1" x14ac:dyDescent="0.3">
      <c r="C246" s="28">
        <v>0.464999972644911</v>
      </c>
      <c r="D246" s="28">
        <v>0.58062075460116203</v>
      </c>
      <c r="E246"/>
      <c r="F246"/>
      <c r="G246"/>
      <c r="H246"/>
      <c r="I246"/>
      <c r="J246"/>
      <c r="K246"/>
      <c r="L246"/>
      <c r="M246"/>
      <c r="N246"/>
      <c r="O246" s="28">
        <v>0.46499997399902898</v>
      </c>
      <c r="P246" s="28">
        <v>0.68171605615126796</v>
      </c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s="28"/>
      <c r="AN246" s="28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 spans="3:60" ht="15" customHeight="1" x14ac:dyDescent="0.3">
      <c r="C247" s="28">
        <v>0.46999996772453301</v>
      </c>
      <c r="D247" s="28">
        <v>0.58778900945704904</v>
      </c>
      <c r="E247"/>
      <c r="F247"/>
      <c r="G247"/>
      <c r="H247"/>
      <c r="I247"/>
      <c r="J247"/>
      <c r="K247"/>
      <c r="L247"/>
      <c r="M247"/>
      <c r="N247"/>
      <c r="O247" s="28">
        <v>0.46999996718243398</v>
      </c>
      <c r="P247" s="28">
        <v>0.69031194405663299</v>
      </c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s="28"/>
      <c r="AN247" s="28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 spans="3:60" ht="15" customHeight="1" x14ac:dyDescent="0.3">
      <c r="C248" s="28">
        <v>0.474999963064069</v>
      </c>
      <c r="D248" s="28">
        <v>0.59496065524046005</v>
      </c>
      <c r="E248"/>
      <c r="F248"/>
      <c r="G248"/>
      <c r="H248"/>
      <c r="I248"/>
      <c r="J248"/>
      <c r="K248"/>
      <c r="L248"/>
      <c r="M248"/>
      <c r="N248"/>
      <c r="O248" s="28">
        <v>0.47499996414386297</v>
      </c>
      <c r="P248" s="28">
        <v>0.69891144367543101</v>
      </c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s="28"/>
      <c r="AN248" s="2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 spans="3:60" ht="15" customHeight="1" x14ac:dyDescent="0.3">
      <c r="C249" s="28">
        <v>0.47999996018357499</v>
      </c>
      <c r="D249" s="28">
        <v>0.60213557903882298</v>
      </c>
      <c r="E249"/>
      <c r="F249"/>
      <c r="G249"/>
      <c r="H249"/>
      <c r="I249"/>
      <c r="J249"/>
      <c r="K249"/>
      <c r="L249"/>
      <c r="M249"/>
      <c r="N249"/>
      <c r="O249" s="28">
        <v>0.47999995962192199</v>
      </c>
      <c r="P249" s="28">
        <v>0.70751441450201902</v>
      </c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s="28"/>
      <c r="AN249" s="28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 spans="3:60" ht="15" customHeight="1" x14ac:dyDescent="0.3">
      <c r="C250" s="28">
        <v>0.48499998329003502</v>
      </c>
      <c r="D250" s="28">
        <v>0.60931369994085605</v>
      </c>
      <c r="E250"/>
      <c r="F250"/>
      <c r="G250"/>
      <c r="H250"/>
      <c r="I250"/>
      <c r="J250"/>
      <c r="K250"/>
      <c r="L250"/>
      <c r="M250"/>
      <c r="N250"/>
      <c r="O250" s="28">
        <v>0.484999984491361</v>
      </c>
      <c r="P250" s="28">
        <v>0.71612078449322603</v>
      </c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s="28"/>
      <c r="AN250" s="28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 spans="3:60" ht="15" customHeight="1" x14ac:dyDescent="0.3">
      <c r="C251" s="28">
        <v>0.48999997848890298</v>
      </c>
      <c r="D251" s="28">
        <v>0.61649483018394302</v>
      </c>
      <c r="E251"/>
      <c r="F251"/>
      <c r="G251"/>
      <c r="H251"/>
      <c r="I251"/>
      <c r="J251"/>
      <c r="K251"/>
      <c r="L251"/>
      <c r="M251"/>
      <c r="N251"/>
      <c r="O251" s="28">
        <v>0.48999997832369602</v>
      </c>
      <c r="P251" s="28">
        <v>0.72473033033879397</v>
      </c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 spans="3:60" ht="15" customHeight="1" x14ac:dyDescent="0.3">
      <c r="C252" s="28">
        <v>0.49499997365176601</v>
      </c>
      <c r="D252" s="28">
        <v>0.62367890443283702</v>
      </c>
      <c r="E252"/>
      <c r="F252"/>
      <c r="G252"/>
      <c r="H252"/>
      <c r="I252"/>
      <c r="J252"/>
      <c r="K252"/>
      <c r="L252"/>
      <c r="M252"/>
      <c r="N252"/>
      <c r="O252" s="28">
        <v>0.49499997351161801</v>
      </c>
      <c r="P252" s="28">
        <v>0.73334299405091496</v>
      </c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 spans="3:60" ht="15" customHeight="1" x14ac:dyDescent="0.3">
      <c r="C253" s="28">
        <v>0.49999996892401399</v>
      </c>
      <c r="D253" s="28">
        <v>0.63086582233298305</v>
      </c>
      <c r="E253"/>
      <c r="F253"/>
      <c r="G253"/>
      <c r="H253"/>
      <c r="I253"/>
      <c r="J253"/>
      <c r="K253"/>
      <c r="L253"/>
      <c r="M253"/>
      <c r="N253"/>
      <c r="O253" s="28">
        <v>0.49999997019368397</v>
      </c>
      <c r="P253" s="28">
        <v>0.741958667375477</v>
      </c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 spans="3:60" ht="15" customHeight="1" x14ac:dyDescent="0.3">
      <c r="C254" s="28">
        <v>0.50499999403000695</v>
      </c>
      <c r="D254" s="28">
        <v>0.63805553053723796</v>
      </c>
      <c r="E254"/>
      <c r="F254"/>
      <c r="G254"/>
      <c r="H254"/>
      <c r="I254"/>
      <c r="J254"/>
      <c r="K254"/>
      <c r="L254"/>
      <c r="M254"/>
      <c r="N254"/>
      <c r="O254" s="28">
        <v>0.50499999523739303</v>
      </c>
      <c r="P254" s="28">
        <v>0.750577293083736</v>
      </c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 spans="3:60" ht="15" customHeight="1" x14ac:dyDescent="0.3">
      <c r="C255" s="28">
        <v>0.50999998914128597</v>
      </c>
      <c r="D255" s="28">
        <v>0.64524785118068395</v>
      </c>
      <c r="E255"/>
      <c r="F255"/>
      <c r="G255"/>
      <c r="H255"/>
      <c r="I255"/>
      <c r="J255"/>
      <c r="K255"/>
      <c r="L255"/>
      <c r="M255"/>
      <c r="N255"/>
      <c r="O255" s="28">
        <v>0.50999999037169397</v>
      </c>
      <c r="P255" s="28">
        <v>0.75919867184821999</v>
      </c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 spans="3:60" ht="15" customHeight="1" x14ac:dyDescent="0.3">
      <c r="C256" s="28">
        <v>0.51499998435370398</v>
      </c>
      <c r="D256" s="28">
        <v>0.65244273960810295</v>
      </c>
      <c r="E256"/>
      <c r="F256"/>
      <c r="G256"/>
      <c r="H256"/>
      <c r="I256"/>
      <c r="J256"/>
      <c r="K256"/>
      <c r="L256"/>
      <c r="M256"/>
      <c r="N256"/>
      <c r="O256" s="28">
        <v>0.51499998559537397</v>
      </c>
      <c r="P256" s="28">
        <v>0.76782276089672796</v>
      </c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 spans="3:60" ht="15" customHeight="1" x14ac:dyDescent="0.3">
      <c r="C257" s="28">
        <v>0.51999997950226495</v>
      </c>
      <c r="D257" s="28">
        <v>0.65964010356488001</v>
      </c>
      <c r="E257"/>
      <c r="F257"/>
      <c r="G257"/>
      <c r="H257"/>
      <c r="I257"/>
      <c r="J257"/>
      <c r="K257"/>
      <c r="L257"/>
      <c r="M257"/>
      <c r="N257"/>
      <c r="O257" s="28">
        <v>0.51999998076440601</v>
      </c>
      <c r="P257" s="28">
        <v>0.77644946967595596</v>
      </c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 spans="3:60" ht="15" customHeight="1" x14ac:dyDescent="0.3">
      <c r="C258" s="28">
        <v>0.52499997472098503</v>
      </c>
      <c r="D258" s="28">
        <v>0.66683987894135299</v>
      </c>
      <c r="E258"/>
      <c r="F258"/>
      <c r="G258"/>
      <c r="H258"/>
      <c r="I258"/>
      <c r="J258"/>
      <c r="K258"/>
      <c r="L258"/>
      <c r="M258"/>
      <c r="N258"/>
      <c r="O258" s="28">
        <v>0.52499997454446601</v>
      </c>
      <c r="P258" s="28">
        <v>0.78507870952009895</v>
      </c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 spans="3:60" ht="15" customHeight="1" x14ac:dyDescent="0.3">
      <c r="C259" s="28">
        <v>0.52999996993339304</v>
      </c>
      <c r="D259" s="28">
        <v>0.67404198059333198</v>
      </c>
      <c r="E259"/>
      <c r="F259"/>
      <c r="G259"/>
      <c r="H259"/>
      <c r="I259"/>
      <c r="J259"/>
      <c r="K259"/>
      <c r="L259"/>
      <c r="M259"/>
      <c r="N259"/>
      <c r="O259" s="28">
        <v>0.52999997114166697</v>
      </c>
      <c r="P259" s="28">
        <v>0.79371040505771795</v>
      </c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 spans="3:60" ht="15" customHeight="1" x14ac:dyDescent="0.3">
      <c r="C260" s="28">
        <v>0.53499996489609203</v>
      </c>
      <c r="D260" s="28">
        <v>0.68124633438995796</v>
      </c>
      <c r="E260"/>
      <c r="F260"/>
      <c r="G260"/>
      <c r="H260"/>
      <c r="I260"/>
      <c r="J260"/>
      <c r="K260"/>
      <c r="L260"/>
      <c r="M260"/>
      <c r="N260"/>
      <c r="O260" s="28">
        <v>0.53499996636258096</v>
      </c>
      <c r="P260" s="28">
        <v>0.80234446995181097</v>
      </c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 spans="3:60" ht="15" customHeight="1" x14ac:dyDescent="0.3">
      <c r="C261" s="28">
        <v>0.53999996029385799</v>
      </c>
      <c r="D261" s="28">
        <v>0.68845287060365701</v>
      </c>
      <c r="E261"/>
      <c r="F261"/>
      <c r="G261"/>
      <c r="H261"/>
      <c r="I261"/>
      <c r="J261"/>
      <c r="K261"/>
      <c r="L261"/>
      <c r="M261"/>
      <c r="N261"/>
      <c r="O261" s="28">
        <v>0.53999996156027896</v>
      </c>
      <c r="P261" s="28">
        <v>0.81098083078631999</v>
      </c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 spans="3:60" ht="15" customHeight="1" x14ac:dyDescent="0.3">
      <c r="C262" s="28">
        <v>0.54499995524196898</v>
      </c>
      <c r="D262" s="28">
        <v>0.69566152015409799</v>
      </c>
      <c r="E262"/>
      <c r="F262"/>
      <c r="G262"/>
      <c r="H262"/>
      <c r="I262"/>
      <c r="J262"/>
      <c r="K262"/>
      <c r="L262"/>
      <c r="M262"/>
      <c r="N262"/>
      <c r="O262" s="28">
        <v>0.54499995673176904</v>
      </c>
      <c r="P262" s="28">
        <v>0.81961941497754098</v>
      </c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 spans="3:60" ht="15" customHeight="1" x14ac:dyDescent="0.3">
      <c r="C263" s="28">
        <v>0.54999995087828502</v>
      </c>
      <c r="D263" s="28">
        <v>0.70287221963889601</v>
      </c>
      <c r="E263"/>
      <c r="F263"/>
      <c r="G263"/>
      <c r="H263"/>
      <c r="I263"/>
      <c r="J263"/>
      <c r="K263"/>
      <c r="L263"/>
      <c r="M263"/>
      <c r="N263"/>
      <c r="O263" s="28">
        <v>0.54999995180371797</v>
      </c>
      <c r="P263" s="28">
        <v>0.82826015282981702</v>
      </c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 spans="3:60" ht="15" customHeight="1" x14ac:dyDescent="0.3">
      <c r="C264" s="28">
        <v>0.55499994597810998</v>
      </c>
      <c r="D264" s="28">
        <v>0.71008490487279097</v>
      </c>
      <c r="E264"/>
      <c r="F264"/>
      <c r="G264"/>
      <c r="H264"/>
      <c r="I264"/>
      <c r="J264"/>
      <c r="K264"/>
      <c r="L264"/>
      <c r="M264"/>
      <c r="N264"/>
      <c r="O264" s="28">
        <v>0.55499994692459798</v>
      </c>
      <c r="P264" s="28">
        <v>0.83690297788692203</v>
      </c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 spans="3:60" ht="15" customHeight="1" x14ac:dyDescent="0.3">
      <c r="C265" s="28">
        <v>0.55999994118811003</v>
      </c>
      <c r="D265" s="28">
        <v>0.71729951686292803</v>
      </c>
      <c r="E265"/>
      <c r="F265"/>
      <c r="G265"/>
      <c r="H265"/>
      <c r="I265"/>
      <c r="J265"/>
      <c r="K265"/>
      <c r="L265"/>
      <c r="M265"/>
      <c r="N265"/>
      <c r="O265" s="28">
        <v>0.55999994234324502</v>
      </c>
      <c r="P265" s="28">
        <v>0.84554782657827299</v>
      </c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 spans="3:60" ht="15" customHeight="1" x14ac:dyDescent="0.3">
      <c r="C266" s="28">
        <v>0.56499999566552805</v>
      </c>
      <c r="D266" s="28">
        <v>0.72451608344755603</v>
      </c>
      <c r="E266"/>
      <c r="F266"/>
      <c r="G266"/>
      <c r="H266"/>
      <c r="I266"/>
      <c r="J266"/>
      <c r="K266"/>
      <c r="L266"/>
      <c r="M266"/>
      <c r="N266"/>
      <c r="O266" s="28">
        <v>0.56499999715219495</v>
      </c>
      <c r="P266" s="28">
        <v>0.85419473968331805</v>
      </c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 spans="3:60" ht="15" customHeight="1" x14ac:dyDescent="0.3">
      <c r="C267" s="28">
        <v>0.56999999125910705</v>
      </c>
      <c r="D267" s="28">
        <v>0.73173437880051195</v>
      </c>
      <c r="E267"/>
      <c r="F267"/>
      <c r="G267"/>
      <c r="H267"/>
      <c r="I267"/>
      <c r="J267"/>
      <c r="K267"/>
      <c r="L267"/>
      <c r="M267"/>
      <c r="N267"/>
      <c r="O267" s="28">
        <v>0.56999999241811605</v>
      </c>
      <c r="P267" s="28">
        <v>0.86284345254623895</v>
      </c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 spans="3:60" ht="15" customHeight="1" x14ac:dyDescent="0.3">
      <c r="C268" s="28">
        <v>0.57499998642342498</v>
      </c>
      <c r="D268" s="28">
        <v>0.73895443412652795</v>
      </c>
      <c r="E268"/>
      <c r="F268"/>
      <c r="G268"/>
      <c r="H268"/>
      <c r="I268"/>
      <c r="J268"/>
      <c r="K268"/>
      <c r="L268"/>
      <c r="M268"/>
      <c r="N268"/>
      <c r="O268" s="28">
        <v>0.574999987516013</v>
      </c>
      <c r="P268" s="28">
        <v>0.87149401118853598</v>
      </c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 spans="3:60" ht="15" customHeight="1" x14ac:dyDescent="0.3">
      <c r="C269" s="28">
        <v>0.57999998329314795</v>
      </c>
      <c r="D269" s="28">
        <v>0.74617620140185503</v>
      </c>
      <c r="E269"/>
      <c r="F269"/>
      <c r="G269"/>
      <c r="H269"/>
      <c r="I269"/>
      <c r="J269"/>
      <c r="K269"/>
      <c r="L269"/>
      <c r="M269"/>
      <c r="N269"/>
      <c r="O269" s="28">
        <v>0.57999998246043205</v>
      </c>
      <c r="P269" s="28">
        <v>0.880146361202651</v>
      </c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 spans="3:60" ht="15" customHeight="1" x14ac:dyDescent="0.3">
      <c r="C270" s="28">
        <v>0.58499997690201599</v>
      </c>
      <c r="D270" s="28">
        <v>0.75339962429348795</v>
      </c>
      <c r="E270"/>
      <c r="F270"/>
      <c r="G270"/>
      <c r="H270"/>
      <c r="I270"/>
      <c r="J270"/>
      <c r="K270"/>
      <c r="L270"/>
      <c r="M270"/>
      <c r="N270"/>
      <c r="O270" s="28">
        <v>0.58499997767505396</v>
      </c>
      <c r="P270" s="28">
        <v>0.88880045099778904</v>
      </c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 spans="3:60" ht="15" customHeight="1" x14ac:dyDescent="0.3">
      <c r="C271" s="28">
        <v>0.58999997208067501</v>
      </c>
      <c r="D271" s="28">
        <v>0.76062466247648097</v>
      </c>
      <c r="E271"/>
      <c r="F271"/>
      <c r="G271"/>
      <c r="H271"/>
      <c r="I271"/>
      <c r="J271"/>
      <c r="K271"/>
      <c r="L271"/>
      <c r="M271"/>
      <c r="N271"/>
      <c r="O271" s="28">
        <v>0.58999997320414499</v>
      </c>
      <c r="P271" s="28">
        <v>0.89745623033472999</v>
      </c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 spans="3:60" ht="15" customHeight="1" x14ac:dyDescent="0.3">
      <c r="C272" s="28">
        <v>0.59499996727135696</v>
      </c>
      <c r="D272" s="28">
        <v>0.76785126816774596</v>
      </c>
      <c r="E272"/>
      <c r="F272"/>
      <c r="G272"/>
      <c r="H272"/>
      <c r="I272"/>
      <c r="J272"/>
      <c r="K272"/>
      <c r="L272"/>
      <c r="M272"/>
      <c r="N272"/>
      <c r="O272" s="28">
        <v>0.59499996842405301</v>
      </c>
      <c r="P272" s="28">
        <v>0.90611364973067898</v>
      </c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 spans="3:60" ht="15" customHeight="1" x14ac:dyDescent="0.3">
      <c r="C273" s="28">
        <v>0.59999996418274404</v>
      </c>
      <c r="D273" s="28">
        <v>0.77507939999323505</v>
      </c>
      <c r="E273"/>
      <c r="F273"/>
      <c r="G273"/>
      <c r="H273"/>
      <c r="I273"/>
      <c r="J273"/>
      <c r="K273"/>
      <c r="L273"/>
      <c r="M273"/>
      <c r="N273"/>
      <c r="O273" s="28">
        <v>0.59999996364045005</v>
      </c>
      <c r="P273" s="28">
        <v>0.91477266313494299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</row>
    <row r="274" spans="3:60" ht="15" customHeight="1" x14ac:dyDescent="0.3"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 spans="3:60" ht="15" customHeight="1" x14ac:dyDescent="0.3"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 spans="3:60" ht="15" customHeight="1" x14ac:dyDescent="0.3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 spans="3:60" ht="15" customHeight="1" x14ac:dyDescent="0.3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 spans="3:60" ht="15" customHeight="1" x14ac:dyDescent="0.3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 spans="3:60" ht="15" customHeight="1" x14ac:dyDescent="0.3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 spans="3:60" ht="15" customHeight="1" x14ac:dyDescent="0.3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 spans="3:60" ht="15" customHeight="1" x14ac:dyDescent="0.3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 spans="3:60" ht="15" customHeight="1" x14ac:dyDescent="0.3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 spans="3:60" ht="15" customHeight="1" x14ac:dyDescent="0.3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 spans="3:60" ht="15" customHeight="1" x14ac:dyDescent="0.3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 spans="3:60" ht="15" customHeight="1" x14ac:dyDescent="0.3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 spans="3:60" ht="15" customHeight="1" x14ac:dyDescent="0.3"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 spans="3:60" ht="15" customHeight="1" x14ac:dyDescent="0.3"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 spans="3:60" ht="15" customHeight="1" x14ac:dyDescent="0.3"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 spans="3:60" ht="15" customHeight="1" x14ac:dyDescent="0.3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 spans="3:60" ht="15" customHeight="1" x14ac:dyDescent="0.3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 spans="3:60" ht="15" customHeight="1" x14ac:dyDescent="0.3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 spans="3:60" ht="15" customHeight="1" x14ac:dyDescent="0.3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 spans="3:60" ht="15" customHeight="1" x14ac:dyDescent="0.3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 spans="3:60" ht="15" customHeight="1" x14ac:dyDescent="0.3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 spans="3:60" ht="15" customHeight="1" x14ac:dyDescent="0.3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 spans="3:60" ht="15" customHeight="1" x14ac:dyDescent="0.3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 spans="3:60" ht="15" customHeight="1" x14ac:dyDescent="0.3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 spans="3:60" ht="15" customHeight="1" x14ac:dyDescent="0.3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 spans="3:60" ht="15" customHeight="1" x14ac:dyDescent="0.3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 spans="3:60" ht="15" customHeight="1" x14ac:dyDescent="0.3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 spans="3:60" ht="15" customHeight="1" x14ac:dyDescent="0.3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 spans="3:60" ht="15" customHeight="1" x14ac:dyDescent="0.3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 spans="3:60" ht="15" customHeight="1" x14ac:dyDescent="0.3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 spans="3:60" ht="15" customHeight="1" x14ac:dyDescent="0.3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 spans="3:60" ht="15" customHeight="1" x14ac:dyDescent="0.3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 spans="3:60" ht="15" customHeight="1" x14ac:dyDescent="0.3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 spans="3:60" ht="15" customHeight="1" x14ac:dyDescent="0.3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</row>
    <row r="308" spans="3:60" ht="15" customHeight="1" x14ac:dyDescent="0.3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 spans="3:60" ht="15" customHeight="1" x14ac:dyDescent="0.3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 spans="3:60" ht="15" customHeight="1" x14ac:dyDescent="0.3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 spans="3:60" ht="15" customHeight="1" x14ac:dyDescent="0.3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 spans="3:60" ht="15" customHeight="1" x14ac:dyDescent="0.3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 spans="3:60" ht="15" customHeight="1" x14ac:dyDescent="0.3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 spans="3:60" ht="15" customHeight="1" x14ac:dyDescent="0.3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 spans="3:60" ht="15" customHeight="1" x14ac:dyDescent="0.3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 spans="3:60" ht="15" customHeight="1" x14ac:dyDescent="0.3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 spans="3:60" ht="15" customHeight="1" x14ac:dyDescent="0.3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 spans="3:60" ht="15" customHeight="1" x14ac:dyDescent="0.3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 spans="3:60" ht="15" customHeight="1" x14ac:dyDescent="0.3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 spans="3:60" ht="15" customHeight="1" x14ac:dyDescent="0.3"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 spans="3:60" ht="15" customHeight="1" x14ac:dyDescent="0.3"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 spans="3:60" ht="15" customHeight="1" x14ac:dyDescent="0.3"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 spans="3:60" ht="15" customHeight="1" x14ac:dyDescent="0.3"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 spans="3:60" ht="15" customHeight="1" x14ac:dyDescent="0.3"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 spans="3:60" ht="15" customHeight="1" x14ac:dyDescent="0.3"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 spans="3:60" ht="15" customHeight="1" x14ac:dyDescent="0.3"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 spans="3:60" ht="15" customHeight="1" x14ac:dyDescent="0.3"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 spans="3:60" ht="15" customHeight="1" x14ac:dyDescent="0.3"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 spans="3:60" ht="15" customHeight="1" x14ac:dyDescent="0.3"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 spans="3:60" ht="15" customHeight="1" x14ac:dyDescent="0.3"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 spans="3:60" ht="15" customHeight="1" x14ac:dyDescent="0.3"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 spans="3:60" ht="15" customHeight="1" x14ac:dyDescent="0.3"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 spans="3:60" ht="15" customHeight="1" x14ac:dyDescent="0.3"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 spans="3:60" ht="15" customHeight="1" x14ac:dyDescent="0.3"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 spans="3:60" ht="15" customHeight="1" x14ac:dyDescent="0.3"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 spans="3:60" ht="15" customHeight="1" x14ac:dyDescent="0.3"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 spans="3:60" ht="15" customHeight="1" x14ac:dyDescent="0.3"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 spans="3:60" ht="15" customHeight="1" x14ac:dyDescent="0.3"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 spans="3:60" ht="15" customHeight="1" x14ac:dyDescent="0.3"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 spans="3:60" ht="15" customHeight="1" x14ac:dyDescent="0.3"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 spans="3:60" ht="15" customHeight="1" x14ac:dyDescent="0.3"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</row>
    <row r="342" spans="3:60" ht="15" customHeight="1" x14ac:dyDescent="0.3"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 spans="3:60" ht="15" customHeight="1" x14ac:dyDescent="0.3"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 spans="3:60" ht="15" customHeight="1" x14ac:dyDescent="0.3"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 spans="3:60" ht="15" customHeight="1" x14ac:dyDescent="0.3"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 spans="3:60" ht="15" customHeight="1" x14ac:dyDescent="0.3"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 spans="3:60" ht="15" customHeight="1" x14ac:dyDescent="0.3"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 spans="3:60" ht="15" customHeight="1" x14ac:dyDescent="0.3"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 spans="3:60" ht="15" customHeight="1" x14ac:dyDescent="0.3"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 spans="3:60" ht="15" customHeight="1" x14ac:dyDescent="0.3"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 spans="3:60" ht="15" customHeight="1" x14ac:dyDescent="0.3"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 spans="3:60" ht="15" customHeight="1" x14ac:dyDescent="0.3"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 spans="3:60" ht="15" customHeight="1" x14ac:dyDescent="0.3"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 spans="3:60" ht="15" customHeight="1" x14ac:dyDescent="0.3"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 spans="3:60" ht="15" customHeight="1" x14ac:dyDescent="0.3"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 spans="3:60" ht="15" customHeight="1" x14ac:dyDescent="0.3"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 spans="3:60" ht="15" customHeight="1" x14ac:dyDescent="0.3"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 spans="3:60" ht="15" customHeight="1" x14ac:dyDescent="0.3"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 spans="3:60" ht="15" customHeight="1" x14ac:dyDescent="0.3"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 spans="3:60" ht="15" customHeight="1" x14ac:dyDescent="0.3"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 spans="3:60" ht="15" customHeight="1" x14ac:dyDescent="0.3"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 spans="3:60" ht="15" customHeight="1" x14ac:dyDescent="0.3"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 spans="3:60" ht="15" customHeight="1" x14ac:dyDescent="0.3"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 spans="3:60" ht="15" customHeight="1" x14ac:dyDescent="0.3"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 spans="3:60" ht="15" customHeight="1" x14ac:dyDescent="0.3"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 spans="3:60" ht="15" customHeight="1" x14ac:dyDescent="0.3"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 spans="3:60" ht="15" customHeight="1" x14ac:dyDescent="0.3"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 spans="3:60" ht="15" customHeight="1" x14ac:dyDescent="0.3"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 spans="3:60" ht="15" customHeight="1" x14ac:dyDescent="0.3"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 spans="3:60" ht="15" customHeight="1" x14ac:dyDescent="0.3"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 spans="3:60" ht="15" customHeight="1" x14ac:dyDescent="0.3"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 spans="3:60" ht="15" customHeight="1" x14ac:dyDescent="0.3"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 spans="3:60" ht="15" customHeight="1" x14ac:dyDescent="0.3"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 spans="3:60" ht="15" customHeight="1" x14ac:dyDescent="0.3"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 spans="3:60" ht="15" customHeight="1" x14ac:dyDescent="0.3"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</row>
    <row r="376" spans="3:60" ht="15" customHeight="1" x14ac:dyDescent="0.3"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 spans="3:60" ht="15" customHeight="1" x14ac:dyDescent="0.3"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 spans="3:60" ht="15" customHeight="1" x14ac:dyDescent="0.3"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 spans="3:60" ht="15" customHeight="1" x14ac:dyDescent="0.3"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 spans="3:60" ht="15" customHeight="1" x14ac:dyDescent="0.3"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 spans="3:60" ht="15" customHeight="1" x14ac:dyDescent="0.3"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 spans="3:60" ht="15" customHeight="1" x14ac:dyDescent="0.3"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 spans="3:60" ht="15" customHeight="1" x14ac:dyDescent="0.3"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 spans="3:60" ht="15" customHeight="1" x14ac:dyDescent="0.3"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 spans="3:60" ht="15" customHeight="1" x14ac:dyDescent="0.3"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 spans="3:60" ht="15" customHeight="1" x14ac:dyDescent="0.3"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 spans="3:60" ht="15" customHeight="1" x14ac:dyDescent="0.3"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 spans="3:60" ht="15" customHeight="1" x14ac:dyDescent="0.3"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 spans="3:60" ht="15" customHeight="1" x14ac:dyDescent="0.3"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 spans="3:60" ht="15" customHeight="1" x14ac:dyDescent="0.3"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 spans="3:60" ht="15" customHeight="1" x14ac:dyDescent="0.3"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 spans="3:60" ht="15" customHeight="1" x14ac:dyDescent="0.3"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 spans="3:60" ht="15" customHeight="1" x14ac:dyDescent="0.3"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 spans="3:60" ht="15" customHeight="1" x14ac:dyDescent="0.3"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 spans="3:60" ht="15" customHeight="1" x14ac:dyDescent="0.3"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 spans="3:60" ht="15" customHeight="1" x14ac:dyDescent="0.3"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 spans="3:60" ht="15" customHeight="1" x14ac:dyDescent="0.3"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 spans="3:60" ht="15" customHeight="1" x14ac:dyDescent="0.3"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 spans="3:60" ht="15" customHeight="1" x14ac:dyDescent="0.3"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 spans="3:60" ht="15" customHeight="1" x14ac:dyDescent="0.3"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 spans="3:60" ht="15" customHeight="1" x14ac:dyDescent="0.3"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 spans="3:60" ht="15" customHeight="1" x14ac:dyDescent="0.3"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 spans="3:60" ht="15" customHeight="1" x14ac:dyDescent="0.3"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 spans="3:60" ht="15" customHeight="1" x14ac:dyDescent="0.3"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 spans="3:60" ht="15" customHeight="1" x14ac:dyDescent="0.3"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 spans="3:60" ht="15" customHeight="1" x14ac:dyDescent="0.3"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 spans="3:60" ht="15" customHeight="1" x14ac:dyDescent="0.3"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 spans="3:60" ht="15" customHeight="1" x14ac:dyDescent="0.3"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 spans="3:60" ht="15" customHeight="1" x14ac:dyDescent="0.3"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</row>
    <row r="410" spans="3:60" ht="15" customHeight="1" x14ac:dyDescent="0.3"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 spans="3:60" ht="15" customHeight="1" x14ac:dyDescent="0.3"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 spans="3:60" ht="15" customHeight="1" x14ac:dyDescent="0.3"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 spans="3:60" ht="15" customHeight="1" x14ac:dyDescent="0.3"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 spans="3:60" ht="15" customHeight="1" x14ac:dyDescent="0.3"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 spans="3:60" ht="15" customHeight="1" x14ac:dyDescent="0.3"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 spans="3:60" ht="15" customHeight="1" x14ac:dyDescent="0.3"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 spans="3:60" ht="15" customHeight="1" x14ac:dyDescent="0.3"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 spans="3:60" ht="15" customHeight="1" x14ac:dyDescent="0.3"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 spans="3:60" ht="15" customHeight="1" x14ac:dyDescent="0.3"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 spans="3:60" ht="15" customHeight="1" x14ac:dyDescent="0.3"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 spans="3:60" ht="15" customHeight="1" x14ac:dyDescent="0.3"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 spans="3:60" ht="15" customHeight="1" x14ac:dyDescent="0.3"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 spans="3:60" ht="15" customHeight="1" x14ac:dyDescent="0.3"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 spans="3:60" ht="15" customHeight="1" x14ac:dyDescent="0.3"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 spans="3:60" ht="15" customHeight="1" x14ac:dyDescent="0.3"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 spans="3:60" ht="15" customHeight="1" x14ac:dyDescent="0.3"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 spans="3:60" ht="15" customHeight="1" x14ac:dyDescent="0.3"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 spans="3:60" ht="15" customHeight="1" x14ac:dyDescent="0.3"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 spans="3:60" ht="15" customHeight="1" x14ac:dyDescent="0.3"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 spans="3:60" ht="15" customHeight="1" x14ac:dyDescent="0.3"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 spans="3:60" ht="15" customHeight="1" x14ac:dyDescent="0.3"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 spans="3:60" ht="15" customHeight="1" x14ac:dyDescent="0.3"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 spans="3:60" ht="15" customHeight="1" x14ac:dyDescent="0.3"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 spans="3:60" ht="15" customHeight="1" x14ac:dyDescent="0.3"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 spans="3:60" ht="15" customHeight="1" x14ac:dyDescent="0.3"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 spans="3:60" ht="15" customHeight="1" x14ac:dyDescent="0.3"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 spans="3:60" ht="15" customHeight="1" x14ac:dyDescent="0.3"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 spans="3:60" ht="15" customHeight="1" x14ac:dyDescent="0.3"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 spans="3:60" ht="15" customHeight="1" x14ac:dyDescent="0.3"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 spans="3:60" ht="15" customHeight="1" x14ac:dyDescent="0.3"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 spans="3:60" ht="15" customHeight="1" x14ac:dyDescent="0.3"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 spans="3:60" ht="15" customHeight="1" x14ac:dyDescent="0.3"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 spans="3:60" ht="15" customHeight="1" x14ac:dyDescent="0.3"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</row>
    <row r="444" spans="3:60" ht="15" customHeight="1" x14ac:dyDescent="0.3"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 spans="3:60" ht="15" customHeight="1" x14ac:dyDescent="0.3"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 spans="3:60" ht="15" customHeight="1" x14ac:dyDescent="0.3"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 spans="3:60" ht="15" customHeight="1" x14ac:dyDescent="0.3"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 spans="3:60" ht="15" customHeight="1" x14ac:dyDescent="0.3"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 spans="3:60" ht="15" customHeight="1" x14ac:dyDescent="0.3"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 spans="3:60" ht="15" customHeight="1" x14ac:dyDescent="0.3"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 spans="3:60" ht="15" customHeight="1" x14ac:dyDescent="0.3"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 spans="3:60" ht="15" customHeight="1" x14ac:dyDescent="0.3"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 spans="3:60" ht="15" customHeight="1" x14ac:dyDescent="0.3"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 spans="3:60" ht="15" customHeight="1" x14ac:dyDescent="0.3"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 spans="3:60" ht="15" customHeight="1" x14ac:dyDescent="0.3"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 spans="3:60" ht="15" customHeight="1" x14ac:dyDescent="0.3"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 spans="3:60" ht="15" customHeight="1" x14ac:dyDescent="0.3"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 spans="3:60" ht="15" customHeight="1" x14ac:dyDescent="0.3"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 spans="3:60" ht="15" customHeight="1" x14ac:dyDescent="0.3"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 spans="3:60" ht="15" customHeight="1" x14ac:dyDescent="0.3"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 spans="3:60" ht="15" customHeight="1" x14ac:dyDescent="0.3"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 spans="3:60" ht="15" customHeight="1" x14ac:dyDescent="0.3"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 spans="3:60" ht="15" customHeight="1" x14ac:dyDescent="0.3"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 spans="3:60" ht="15" customHeight="1" x14ac:dyDescent="0.3"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 spans="3:60" ht="15" customHeight="1" x14ac:dyDescent="0.3"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 spans="3:60" ht="15" customHeight="1" x14ac:dyDescent="0.3"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 spans="3:60" ht="15" customHeight="1" x14ac:dyDescent="0.3"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 spans="3:60" ht="15" customHeight="1" x14ac:dyDescent="0.3"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 spans="3:60" ht="15" customHeight="1" x14ac:dyDescent="0.3"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 spans="3:60" ht="15" customHeight="1" x14ac:dyDescent="0.3"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 spans="3:60" ht="15" customHeight="1" x14ac:dyDescent="0.3"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 spans="3:60" ht="15" customHeight="1" x14ac:dyDescent="0.3"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 spans="3:60" ht="15" customHeight="1" x14ac:dyDescent="0.3"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 spans="3:60" ht="15" customHeight="1" x14ac:dyDescent="0.3"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 spans="3:60" ht="15" customHeight="1" x14ac:dyDescent="0.3"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 spans="3:60" ht="15" customHeight="1" x14ac:dyDescent="0.3"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 spans="3:60" ht="15" customHeight="1" x14ac:dyDescent="0.3"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</row>
    <row r="478" spans="3:60" ht="15" customHeight="1" x14ac:dyDescent="0.3"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 spans="3:60" ht="15" customHeight="1" x14ac:dyDescent="0.3"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 spans="3:60" ht="15" customHeight="1" x14ac:dyDescent="0.3"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 spans="3:60" ht="15" customHeight="1" x14ac:dyDescent="0.3"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 spans="3:60" ht="15" customHeight="1" x14ac:dyDescent="0.3"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 spans="3:60" ht="15" customHeight="1" x14ac:dyDescent="0.3"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 spans="3:60" ht="15" customHeight="1" x14ac:dyDescent="0.3"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 spans="3:60" ht="15" customHeight="1" x14ac:dyDescent="0.3"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 spans="3:60" ht="15" customHeight="1" x14ac:dyDescent="0.3"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 spans="3:60" ht="15" customHeight="1" x14ac:dyDescent="0.3"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 spans="3:60" ht="15" customHeight="1" x14ac:dyDescent="0.3"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 spans="3:60" ht="15" customHeight="1" x14ac:dyDescent="0.3"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 spans="3:60" ht="15" customHeight="1" x14ac:dyDescent="0.3"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 spans="3:60" ht="15" customHeight="1" x14ac:dyDescent="0.3"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 spans="3:60" ht="15" customHeight="1" x14ac:dyDescent="0.3"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 spans="3:60" ht="15" customHeight="1" x14ac:dyDescent="0.3"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 spans="3:60" ht="15" customHeight="1" x14ac:dyDescent="0.3"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 spans="3:60" ht="15" customHeight="1" x14ac:dyDescent="0.3"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 spans="3:60" ht="15" customHeight="1" x14ac:dyDescent="0.3"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 spans="3:60" ht="15" customHeight="1" x14ac:dyDescent="0.3"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 spans="3:60" ht="15" customHeight="1" x14ac:dyDescent="0.3"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 spans="3:60" ht="15" customHeight="1" x14ac:dyDescent="0.3"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 spans="3:60" ht="15" customHeight="1" x14ac:dyDescent="0.3"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 spans="3:60" ht="15" customHeight="1" x14ac:dyDescent="0.3"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 spans="3:60" ht="15" customHeight="1" x14ac:dyDescent="0.3"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 spans="3:60" ht="15" customHeight="1" x14ac:dyDescent="0.3"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 spans="3:60" ht="15" customHeight="1" x14ac:dyDescent="0.3"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 spans="3:60" ht="15" customHeight="1" x14ac:dyDescent="0.3"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 spans="3:60" ht="15" customHeight="1" x14ac:dyDescent="0.3"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 spans="3:60" ht="15" customHeight="1" x14ac:dyDescent="0.3"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 spans="3:60" ht="15" customHeight="1" x14ac:dyDescent="0.3"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 spans="3:60" ht="15" customHeight="1" x14ac:dyDescent="0.3"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 spans="3:60" ht="15" customHeight="1" x14ac:dyDescent="0.3"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 spans="3:60" ht="15" customHeight="1" x14ac:dyDescent="0.3"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</row>
    <row r="512" spans="3:60" ht="15" customHeight="1" x14ac:dyDescent="0.3"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 spans="3:60" ht="15" customHeight="1" x14ac:dyDescent="0.3"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 spans="3:60" ht="15" customHeight="1" x14ac:dyDescent="0.3"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 spans="3:60" ht="15" customHeight="1" x14ac:dyDescent="0.3"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 spans="3:60" ht="15" customHeight="1" x14ac:dyDescent="0.3"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 spans="3:60" ht="15" customHeight="1" x14ac:dyDescent="0.3"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 spans="3:60" ht="15" customHeight="1" x14ac:dyDescent="0.3"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 spans="3:60" ht="15" customHeight="1" x14ac:dyDescent="0.3"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 spans="3:60" ht="15" customHeight="1" x14ac:dyDescent="0.3"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 spans="3:60" ht="15" customHeight="1" x14ac:dyDescent="0.3"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 spans="3:60" ht="15" customHeight="1" x14ac:dyDescent="0.3"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 spans="3:60" ht="15" customHeight="1" x14ac:dyDescent="0.3"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 spans="3:60" ht="15" customHeight="1" x14ac:dyDescent="0.3"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 spans="3:60" ht="15" customHeight="1" x14ac:dyDescent="0.3"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 spans="3:60" ht="15" customHeight="1" x14ac:dyDescent="0.3"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 spans="3:60" ht="15" customHeight="1" x14ac:dyDescent="0.3"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 spans="3:60" ht="15" customHeight="1" x14ac:dyDescent="0.3"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 spans="3:60" ht="15" customHeight="1" x14ac:dyDescent="0.3"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 spans="3:60" ht="15" customHeight="1" x14ac:dyDescent="0.3"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 spans="3:60" ht="15" customHeight="1" x14ac:dyDescent="0.3"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 spans="3:60" ht="15" customHeight="1" x14ac:dyDescent="0.3"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 spans="3:60" ht="15" customHeight="1" x14ac:dyDescent="0.3"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 spans="3:60" ht="15" customHeight="1" x14ac:dyDescent="0.3"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 spans="3:60" ht="15" customHeight="1" x14ac:dyDescent="0.3"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 spans="3:60" ht="15" customHeight="1" x14ac:dyDescent="0.3"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 spans="3:60" ht="15" customHeight="1" x14ac:dyDescent="0.3"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 spans="3:60" ht="15" customHeight="1" x14ac:dyDescent="0.3"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 spans="3:60" ht="15" customHeight="1" x14ac:dyDescent="0.3"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 spans="3:60" ht="15" customHeight="1" x14ac:dyDescent="0.3"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 spans="3:60" ht="15" customHeight="1" x14ac:dyDescent="0.3"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 spans="3:60" ht="15" customHeight="1" x14ac:dyDescent="0.3"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 spans="3:60" ht="15" customHeight="1" x14ac:dyDescent="0.3"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 spans="3:60" ht="15" customHeight="1" x14ac:dyDescent="0.3"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 spans="3:60" ht="15" customHeight="1" x14ac:dyDescent="0.3"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</row>
    <row r="546" spans="3:60" ht="15" customHeight="1" x14ac:dyDescent="0.3"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 spans="3:60" ht="15" customHeight="1" x14ac:dyDescent="0.3"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 spans="3:60" ht="15" customHeight="1" x14ac:dyDescent="0.3"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 spans="3:60" ht="15" customHeight="1" x14ac:dyDescent="0.3"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</row>
    <row r="550" spans="3:60" ht="15" customHeight="1" x14ac:dyDescent="0.3"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</row>
    <row r="551" spans="3:60" ht="15" customHeight="1" x14ac:dyDescent="0.3"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</row>
    <row r="552" spans="3:60" ht="15" customHeight="1" x14ac:dyDescent="0.3"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</row>
    <row r="553" spans="3:60" ht="15" customHeight="1" x14ac:dyDescent="0.3"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</row>
    <row r="554" spans="3:60" ht="15" customHeight="1" x14ac:dyDescent="0.3"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</row>
    <row r="555" spans="3:60" ht="15" customHeight="1" x14ac:dyDescent="0.3"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</row>
    <row r="556" spans="3:60" ht="15" customHeight="1" x14ac:dyDescent="0.3"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</row>
    <row r="557" spans="3:60" ht="15" customHeight="1" x14ac:dyDescent="0.3"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</row>
    <row r="558" spans="3:60" ht="15" customHeight="1" x14ac:dyDescent="0.3"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</row>
    <row r="559" spans="3:60" ht="15" customHeight="1" x14ac:dyDescent="0.3"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</row>
    <row r="560" spans="3:60" ht="15" customHeight="1" x14ac:dyDescent="0.3"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</row>
    <row r="561" spans="3:60" ht="15" customHeight="1" x14ac:dyDescent="0.3"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</row>
    <row r="562" spans="3:60" ht="15" customHeight="1" x14ac:dyDescent="0.3"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</row>
    <row r="563" spans="3:60" ht="15" customHeight="1" x14ac:dyDescent="0.3"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</row>
    <row r="564" spans="3:60" ht="15" customHeight="1" x14ac:dyDescent="0.3"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</row>
    <row r="565" spans="3:60" ht="15" customHeight="1" x14ac:dyDescent="0.3"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</row>
    <row r="566" spans="3:60" ht="15" customHeight="1" x14ac:dyDescent="0.3"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</row>
    <row r="567" spans="3:60" ht="15" customHeight="1" x14ac:dyDescent="0.3"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</row>
    <row r="568" spans="3:60" ht="15" customHeight="1" x14ac:dyDescent="0.3"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</row>
    <row r="569" spans="3:60" ht="15" customHeight="1" x14ac:dyDescent="0.3"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</row>
    <row r="570" spans="3:60" ht="15" customHeight="1" x14ac:dyDescent="0.3"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</row>
    <row r="571" spans="3:60" ht="15" customHeight="1" x14ac:dyDescent="0.3"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</row>
    <row r="572" spans="3:60" ht="15" customHeight="1" x14ac:dyDescent="0.3"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</row>
    <row r="573" spans="3:60" ht="15" customHeight="1" x14ac:dyDescent="0.3"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</row>
    <row r="574" spans="3:60" ht="15" customHeight="1" x14ac:dyDescent="0.3"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</row>
    <row r="575" spans="3:60" ht="15" customHeight="1" x14ac:dyDescent="0.3"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</row>
    <row r="576" spans="3:60" ht="15" customHeight="1" x14ac:dyDescent="0.3"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</row>
    <row r="577" spans="3:60" ht="15" customHeight="1" x14ac:dyDescent="0.3"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</row>
    <row r="578" spans="3:60" ht="15" customHeight="1" x14ac:dyDescent="0.3"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</row>
    <row r="579" spans="3:60" ht="15" customHeight="1" x14ac:dyDescent="0.3"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</row>
    <row r="580" spans="3:60" ht="15" customHeight="1" x14ac:dyDescent="0.3"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</row>
    <row r="581" spans="3:60" ht="15" customHeight="1" x14ac:dyDescent="0.3"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</row>
    <row r="582" spans="3:60" ht="15" customHeight="1" x14ac:dyDescent="0.3"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</row>
    <row r="583" spans="3:60" ht="15" customHeight="1" x14ac:dyDescent="0.3"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</row>
    <row r="584" spans="3:60" ht="15" customHeight="1" x14ac:dyDescent="0.3"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</row>
    <row r="585" spans="3:60" ht="15" customHeight="1" x14ac:dyDescent="0.3"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</row>
    <row r="586" spans="3:60" ht="15" customHeight="1" x14ac:dyDescent="0.3"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</row>
    <row r="587" spans="3:60" ht="15" customHeight="1" x14ac:dyDescent="0.3"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</row>
    <row r="588" spans="3:60" ht="15" customHeight="1" x14ac:dyDescent="0.3"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</row>
    <row r="589" spans="3:60" ht="15" customHeight="1" x14ac:dyDescent="0.3"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</row>
    <row r="590" spans="3:60" ht="15" customHeight="1" x14ac:dyDescent="0.3"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</row>
    <row r="591" spans="3:60" ht="15" customHeight="1" x14ac:dyDescent="0.3"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</row>
    <row r="592" spans="3:60" ht="15" customHeight="1" x14ac:dyDescent="0.3"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</row>
    <row r="593" spans="3:60" ht="15" customHeight="1" x14ac:dyDescent="0.3"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</row>
    <row r="594" spans="3:60" ht="15" customHeight="1" x14ac:dyDescent="0.3"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</row>
    <row r="595" spans="3:60" ht="15" customHeight="1" x14ac:dyDescent="0.3"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</row>
    <row r="596" spans="3:60" ht="15" customHeight="1" x14ac:dyDescent="0.3"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</row>
    <row r="597" spans="3:60" ht="15" customHeight="1" x14ac:dyDescent="0.3"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</row>
    <row r="598" spans="3:60" ht="15" customHeight="1" x14ac:dyDescent="0.3"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</row>
    <row r="599" spans="3:60" ht="15" customHeight="1" x14ac:dyDescent="0.3"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</row>
    <row r="600" spans="3:60" ht="15" customHeight="1" x14ac:dyDescent="0.3"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</row>
    <row r="601" spans="3:60" ht="15" customHeight="1" x14ac:dyDescent="0.3"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</row>
    <row r="602" spans="3:60" ht="15" customHeight="1" x14ac:dyDescent="0.3"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</row>
    <row r="603" spans="3:60" ht="15" customHeight="1" x14ac:dyDescent="0.3"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</row>
    <row r="604" spans="3:60" ht="15" customHeight="1" x14ac:dyDescent="0.3"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</row>
    <row r="605" spans="3:60" ht="15" customHeight="1" x14ac:dyDescent="0.3"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</row>
    <row r="606" spans="3:60" ht="15" customHeight="1" x14ac:dyDescent="0.3"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</row>
    <row r="607" spans="3:60" ht="15" customHeight="1" x14ac:dyDescent="0.3"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</row>
    <row r="608" spans="3:60" ht="15" customHeight="1" x14ac:dyDescent="0.3"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</row>
    <row r="609" spans="3:60" ht="15" customHeight="1" x14ac:dyDescent="0.3"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</row>
    <row r="610" spans="3:60" ht="15" customHeight="1" x14ac:dyDescent="0.3"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</row>
    <row r="611" spans="3:60" ht="15" customHeight="1" x14ac:dyDescent="0.3"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</row>
    <row r="612" spans="3:60" ht="15" customHeight="1" x14ac:dyDescent="0.3"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</row>
    <row r="613" spans="3:60" ht="15" customHeight="1" x14ac:dyDescent="0.3"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</row>
    <row r="614" spans="3:60" ht="15" customHeight="1" x14ac:dyDescent="0.3"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</row>
    <row r="615" spans="3:60" ht="15" customHeight="1" x14ac:dyDescent="0.3"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</row>
    <row r="616" spans="3:60" ht="15" customHeight="1" x14ac:dyDescent="0.3"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</row>
    <row r="617" spans="3:60" ht="15" customHeight="1" x14ac:dyDescent="0.3"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</row>
    <row r="618" spans="3:60" ht="15" customHeight="1" x14ac:dyDescent="0.3"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</row>
    <row r="619" spans="3:60" ht="15" customHeight="1" x14ac:dyDescent="0.3"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</row>
    <row r="620" spans="3:60" ht="15" customHeight="1" x14ac:dyDescent="0.3"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</row>
    <row r="621" spans="3:60" ht="15" customHeight="1" x14ac:dyDescent="0.3"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</row>
    <row r="622" spans="3:60" ht="15" customHeight="1" x14ac:dyDescent="0.3"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</row>
    <row r="623" spans="3:60" ht="15" customHeight="1" x14ac:dyDescent="0.3"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</row>
    <row r="624" spans="3:60" ht="15" customHeight="1" x14ac:dyDescent="0.3"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</row>
    <row r="625" spans="3:60" ht="15" customHeight="1" x14ac:dyDescent="0.3"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</row>
    <row r="626" spans="3:60" ht="15" customHeight="1" x14ac:dyDescent="0.3"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</row>
    <row r="627" spans="3:60" ht="15" customHeight="1" x14ac:dyDescent="0.3"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</row>
    <row r="628" spans="3:60" ht="15" customHeight="1" x14ac:dyDescent="0.3"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</row>
    <row r="629" spans="3:60" ht="15" customHeight="1" x14ac:dyDescent="0.3"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</row>
    <row r="630" spans="3:60" ht="15" customHeight="1" x14ac:dyDescent="0.3"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</row>
    <row r="631" spans="3:60" ht="15" customHeight="1" x14ac:dyDescent="0.3"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</row>
    <row r="632" spans="3:60" ht="15" customHeight="1" x14ac:dyDescent="0.3"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</row>
    <row r="633" spans="3:60" ht="15" customHeight="1" x14ac:dyDescent="0.3"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</row>
    <row r="634" spans="3:60" ht="15" customHeight="1" x14ac:dyDescent="0.3"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</row>
    <row r="635" spans="3:60" ht="15" customHeight="1" x14ac:dyDescent="0.3"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</row>
    <row r="636" spans="3:60" ht="15" customHeight="1" x14ac:dyDescent="0.3"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</row>
    <row r="637" spans="3:60" ht="15" customHeight="1" x14ac:dyDescent="0.3"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</row>
    <row r="638" spans="3:60" ht="15" customHeight="1" x14ac:dyDescent="0.3"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</row>
    <row r="639" spans="3:60" ht="15" customHeight="1" x14ac:dyDescent="0.3"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</row>
    <row r="640" spans="3:60" ht="15" customHeight="1" x14ac:dyDescent="0.3"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</row>
    <row r="641" spans="3:60" ht="15" customHeight="1" x14ac:dyDescent="0.3"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</row>
    <row r="642" spans="3:60" ht="15" customHeight="1" x14ac:dyDescent="0.3"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</row>
    <row r="643" spans="3:60" ht="15" customHeight="1" x14ac:dyDescent="0.3"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</row>
    <row r="644" spans="3:60" ht="15" customHeight="1" x14ac:dyDescent="0.3"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</row>
    <row r="645" spans="3:60" ht="15" customHeight="1" x14ac:dyDescent="0.3"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</row>
    <row r="646" spans="3:60" ht="15" customHeight="1" x14ac:dyDescent="0.3"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</row>
    <row r="647" spans="3:60" ht="15" customHeight="1" x14ac:dyDescent="0.3"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</row>
    <row r="648" spans="3:60" ht="15" customHeight="1" x14ac:dyDescent="0.3"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</row>
    <row r="649" spans="3:60" ht="15" customHeight="1" x14ac:dyDescent="0.3"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</row>
    <row r="650" spans="3:60" ht="15" customHeight="1" x14ac:dyDescent="0.3"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</row>
    <row r="651" spans="3:60" ht="15" customHeight="1" x14ac:dyDescent="0.3"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</row>
    <row r="652" spans="3:60" ht="15" customHeight="1" x14ac:dyDescent="0.3"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</row>
    <row r="653" spans="3:60" ht="15" customHeight="1" x14ac:dyDescent="0.3"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</row>
    <row r="654" spans="3:60" ht="15" customHeight="1" x14ac:dyDescent="0.3"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</row>
    <row r="655" spans="3:60" ht="15" customHeight="1" x14ac:dyDescent="0.3"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</row>
    <row r="656" spans="3:60" ht="15" customHeight="1" x14ac:dyDescent="0.3"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</row>
    <row r="657" spans="3:60" ht="15" customHeight="1" x14ac:dyDescent="0.3"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</row>
    <row r="658" spans="3:60" ht="15" customHeight="1" x14ac:dyDescent="0.3"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</row>
    <row r="659" spans="3:60" ht="15" customHeight="1" x14ac:dyDescent="0.3"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</row>
    <row r="660" spans="3:60" ht="15" customHeight="1" x14ac:dyDescent="0.3"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</row>
    <row r="661" spans="3:60" ht="15" customHeight="1" x14ac:dyDescent="0.3"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</row>
    <row r="662" spans="3:60" ht="15" customHeight="1" x14ac:dyDescent="0.3"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</row>
    <row r="663" spans="3:60" ht="15" customHeight="1" x14ac:dyDescent="0.3"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</row>
    <row r="664" spans="3:60" ht="15" customHeight="1" x14ac:dyDescent="0.3"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</row>
    <row r="665" spans="3:60" ht="15" customHeight="1" x14ac:dyDescent="0.3"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</row>
    <row r="666" spans="3:60" ht="15" customHeight="1" x14ac:dyDescent="0.3"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</row>
    <row r="667" spans="3:60" ht="15" customHeight="1" x14ac:dyDescent="0.3"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</row>
    <row r="668" spans="3:60" ht="15" customHeight="1" x14ac:dyDescent="0.3"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</row>
    <row r="669" spans="3:60" ht="15" customHeight="1" x14ac:dyDescent="0.3"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</row>
    <row r="670" spans="3:60" ht="15" customHeight="1" x14ac:dyDescent="0.3"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</row>
    <row r="671" spans="3:60" ht="15" customHeight="1" x14ac:dyDescent="0.3"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</row>
    <row r="672" spans="3:60" ht="15" customHeight="1" x14ac:dyDescent="0.3"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</row>
    <row r="673" spans="3:60" ht="15" customHeight="1" x14ac:dyDescent="0.3"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</row>
    <row r="674" spans="3:60" ht="15" customHeight="1" x14ac:dyDescent="0.3"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</row>
    <row r="675" spans="3:60" ht="15" customHeight="1" x14ac:dyDescent="0.3"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</row>
    <row r="676" spans="3:60" ht="15" customHeight="1" x14ac:dyDescent="0.3"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</row>
    <row r="677" spans="3:60" ht="15" customHeight="1" x14ac:dyDescent="0.3"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</row>
    <row r="678" spans="3:60" ht="15" customHeight="1" x14ac:dyDescent="0.3"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</row>
    <row r="679" spans="3:60" ht="15" customHeight="1" x14ac:dyDescent="0.3"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</row>
    <row r="680" spans="3:60" ht="15" customHeight="1" x14ac:dyDescent="0.3"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</row>
    <row r="681" spans="3:60" ht="15" customHeight="1" x14ac:dyDescent="0.3"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</row>
    <row r="682" spans="3:60" ht="15" customHeight="1" x14ac:dyDescent="0.3"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</row>
    <row r="683" spans="3:60" ht="15" customHeight="1" x14ac:dyDescent="0.3"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</row>
    <row r="684" spans="3:60" ht="15" customHeight="1" x14ac:dyDescent="0.3"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</row>
    <row r="685" spans="3:60" ht="15" customHeight="1" x14ac:dyDescent="0.3"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</row>
    <row r="686" spans="3:60" ht="15" customHeight="1" x14ac:dyDescent="0.3"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</row>
    <row r="687" spans="3:60" ht="15" customHeight="1" x14ac:dyDescent="0.3"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</row>
    <row r="688" spans="3:60" ht="15" customHeight="1" x14ac:dyDescent="0.3"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</row>
    <row r="689" spans="3:60" ht="15" customHeight="1" x14ac:dyDescent="0.3"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</row>
    <row r="690" spans="3:60" ht="15" customHeight="1" x14ac:dyDescent="0.3"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</row>
    <row r="691" spans="3:60" ht="15" customHeight="1" x14ac:dyDescent="0.3"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</row>
    <row r="692" spans="3:60" ht="15" customHeight="1" x14ac:dyDescent="0.3"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</row>
    <row r="693" spans="3:60" ht="15" customHeight="1" x14ac:dyDescent="0.3"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</row>
    <row r="694" spans="3:60" ht="15" customHeight="1" x14ac:dyDescent="0.3"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</row>
    <row r="695" spans="3:60" ht="15" customHeight="1" x14ac:dyDescent="0.3"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</row>
    <row r="696" spans="3:60" ht="15" customHeight="1" x14ac:dyDescent="0.3"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</row>
    <row r="697" spans="3:60" ht="15" customHeight="1" x14ac:dyDescent="0.3"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</row>
    <row r="698" spans="3:60" ht="15" customHeight="1" x14ac:dyDescent="0.3"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</row>
    <row r="699" spans="3:60" ht="15" customHeight="1" x14ac:dyDescent="0.3"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</row>
    <row r="700" spans="3:60" ht="15" customHeight="1" x14ac:dyDescent="0.3"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</row>
    <row r="701" spans="3:60" ht="15" customHeight="1" x14ac:dyDescent="0.3"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</row>
    <row r="702" spans="3:60" ht="15" customHeight="1" x14ac:dyDescent="0.3"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</row>
    <row r="703" spans="3:60" ht="15" customHeight="1" x14ac:dyDescent="0.3"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</row>
    <row r="704" spans="3:60" ht="15" customHeight="1" x14ac:dyDescent="0.3"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</row>
    <row r="705" spans="3:60" ht="15" customHeight="1" x14ac:dyDescent="0.3"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</row>
    <row r="706" spans="3:60" ht="15" customHeight="1" x14ac:dyDescent="0.3"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</row>
    <row r="707" spans="3:60" ht="15" customHeight="1" x14ac:dyDescent="0.3"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</row>
    <row r="708" spans="3:60" ht="15" customHeight="1" x14ac:dyDescent="0.3"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</row>
    <row r="709" spans="3:60" ht="15" customHeight="1" x14ac:dyDescent="0.3"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</row>
    <row r="710" spans="3:60" ht="15" customHeight="1" x14ac:dyDescent="0.3"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</row>
    <row r="711" spans="3:60" ht="15" customHeight="1" x14ac:dyDescent="0.3"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</row>
    <row r="712" spans="3:60" ht="15" customHeight="1" x14ac:dyDescent="0.3"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</row>
    <row r="713" spans="3:60" ht="15" customHeight="1" x14ac:dyDescent="0.3"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</row>
    <row r="714" spans="3:60" ht="15" customHeight="1" x14ac:dyDescent="0.3"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</row>
    <row r="715" spans="3:60" ht="15" customHeight="1" x14ac:dyDescent="0.3"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</row>
    <row r="716" spans="3:60" ht="15" customHeight="1" x14ac:dyDescent="0.3"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</row>
    <row r="717" spans="3:60" ht="15" customHeight="1" x14ac:dyDescent="0.3"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</row>
    <row r="718" spans="3:60" ht="15" customHeight="1" x14ac:dyDescent="0.3"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</row>
    <row r="719" spans="3:60" ht="15" customHeight="1" x14ac:dyDescent="0.3"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</row>
    <row r="720" spans="3:60" ht="15" customHeight="1" x14ac:dyDescent="0.3"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</row>
    <row r="721" spans="3:60" ht="15" customHeight="1" x14ac:dyDescent="0.3"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</row>
    <row r="722" spans="3:60" ht="15" customHeight="1" x14ac:dyDescent="0.3"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</row>
    <row r="723" spans="3:60" ht="15" customHeight="1" x14ac:dyDescent="0.3"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</row>
    <row r="724" spans="3:60" ht="15" customHeight="1" x14ac:dyDescent="0.3"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</row>
    <row r="725" spans="3:60" ht="15" customHeight="1" x14ac:dyDescent="0.3"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</row>
    <row r="726" spans="3:60" ht="15" customHeight="1" x14ac:dyDescent="0.3"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</row>
    <row r="727" spans="3:60" ht="15" customHeight="1" x14ac:dyDescent="0.3"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</row>
    <row r="728" spans="3:60" ht="15" customHeight="1" x14ac:dyDescent="0.3"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</row>
    <row r="729" spans="3:60" ht="15" customHeight="1" x14ac:dyDescent="0.3"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</row>
    <row r="730" spans="3:60" ht="15" customHeight="1" x14ac:dyDescent="0.3"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</row>
    <row r="731" spans="3:60" ht="15" customHeight="1" x14ac:dyDescent="0.3"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</row>
    <row r="732" spans="3:60" ht="15" customHeight="1" x14ac:dyDescent="0.3"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</row>
    <row r="733" spans="3:60" ht="15" customHeight="1" x14ac:dyDescent="0.3"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</row>
    <row r="734" spans="3:60" ht="15" customHeight="1" x14ac:dyDescent="0.3"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</row>
    <row r="735" spans="3:60" ht="15" customHeight="1" x14ac:dyDescent="0.3"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</row>
    <row r="736" spans="3:60" ht="15" customHeight="1" x14ac:dyDescent="0.3"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</row>
    <row r="737" spans="3:60" ht="15" customHeight="1" x14ac:dyDescent="0.3"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</row>
    <row r="738" spans="3:60" ht="15" customHeight="1" x14ac:dyDescent="0.3"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</row>
    <row r="739" spans="3:60" ht="15" customHeight="1" x14ac:dyDescent="0.3"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</row>
    <row r="740" spans="3:60" ht="15" customHeight="1" x14ac:dyDescent="0.3"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</row>
    <row r="741" spans="3:60" ht="15" customHeight="1" x14ac:dyDescent="0.3"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</row>
    <row r="742" spans="3:60" ht="15" customHeight="1" x14ac:dyDescent="0.3"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</row>
  </sheetData>
  <phoneticPr fontId="12" type="noConversion"/>
  <pageMargins left="0.75" right="0.75" top="1" bottom="1" header="0.5" footer="0.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5DDCA-ABA3-43A1-BBD9-37F60037AA1A}">
  <dimension ref="A1:B15"/>
  <sheetViews>
    <sheetView workbookViewId="0"/>
  </sheetViews>
  <sheetFormatPr defaultRowHeight="14" x14ac:dyDescent="0.3"/>
  <sheetData>
    <row r="1" spans="1:2" x14ac:dyDescent="0.3">
      <c r="A1">
        <v>1</v>
      </c>
    </row>
    <row r="2" spans="1:2" x14ac:dyDescent="0.3">
      <c r="A2" t="s">
        <v>164</v>
      </c>
    </row>
    <row r="3" spans="1:2" x14ac:dyDescent="0.3">
      <c r="A3">
        <v>1</v>
      </c>
    </row>
    <row r="4" spans="1:2" x14ac:dyDescent="0.3">
      <c r="A4">
        <v>0.1</v>
      </c>
    </row>
    <row r="5" spans="1:2" x14ac:dyDescent="0.3">
      <c r="A5">
        <v>0.5</v>
      </c>
    </row>
    <row r="6" spans="1:2" x14ac:dyDescent="0.3">
      <c r="A6">
        <v>5.0000000000000001E-3</v>
      </c>
    </row>
    <row r="8" spans="1:2" x14ac:dyDescent="0.3">
      <c r="A8" s="1"/>
      <c r="B8" s="1"/>
    </row>
    <row r="9" spans="1:2" x14ac:dyDescent="0.3">
      <c r="A9" t="s">
        <v>67</v>
      </c>
    </row>
    <row r="10" spans="1:2" x14ac:dyDescent="0.3">
      <c r="A10" t="s">
        <v>68</v>
      </c>
    </row>
    <row r="15" spans="1:2" x14ac:dyDescent="0.3">
      <c r="B15" s="1"/>
    </row>
  </sheetData>
  <phoneticPr fontId="1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5"/>
  <sheetViews>
    <sheetView workbookViewId="0"/>
  </sheetViews>
  <sheetFormatPr defaultColWidth="9" defaultRowHeight="14" x14ac:dyDescent="0.3"/>
  <sheetData>
    <row r="1" spans="1:2" x14ac:dyDescent="0.3">
      <c r="A1">
        <v>1</v>
      </c>
    </row>
    <row r="2" spans="1:2" x14ac:dyDescent="0.3">
      <c r="A2" t="s">
        <v>137</v>
      </c>
    </row>
    <row r="3" spans="1:2" x14ac:dyDescent="0.3">
      <c r="A3">
        <v>1</v>
      </c>
    </row>
    <row r="4" spans="1:2" x14ac:dyDescent="0.3">
      <c r="A4">
        <v>0.115</v>
      </c>
    </row>
    <row r="5" spans="1:2" x14ac:dyDescent="0.3">
      <c r="A5">
        <v>0.22</v>
      </c>
    </row>
    <row r="6" spans="1:2" x14ac:dyDescent="0.3">
      <c r="A6">
        <v>5.0000000000000001E-3</v>
      </c>
    </row>
    <row r="8" spans="1:2" x14ac:dyDescent="0.3">
      <c r="A8" s="1"/>
      <c r="B8" s="1"/>
    </row>
    <row r="9" spans="1:2" x14ac:dyDescent="0.3">
      <c r="A9" t="s">
        <v>138</v>
      </c>
    </row>
    <row r="10" spans="1:2" x14ac:dyDescent="0.3">
      <c r="A10" t="s">
        <v>68</v>
      </c>
    </row>
    <row r="15" spans="1:2" x14ac:dyDescent="0.3">
      <c r="B15" s="1"/>
    </row>
  </sheetData>
  <phoneticPr fontId="1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 ready to use</vt:lpstr>
      <vt:lpstr>Daily normality check</vt:lpstr>
      <vt:lpstr>Monthly returns</vt:lpstr>
      <vt:lpstr>Monthly normality check</vt:lpstr>
      <vt:lpstr>Feasible set</vt:lpstr>
      <vt:lpstr>Frontiers</vt:lpstr>
      <vt:lpstr>MM process</vt:lpstr>
      <vt:lpstr>MM results</vt:lpstr>
      <vt:lpstr>IM process</vt:lpstr>
      <vt:lpstr>IM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Tianyou Yu</dc:creator>
  <cp:lastModifiedBy>yutianyou2005@gmail.com</cp:lastModifiedBy>
  <dcterms:created xsi:type="dcterms:W3CDTF">2024-08-25T15:00:00Z</dcterms:created>
  <dcterms:modified xsi:type="dcterms:W3CDTF">2025-02-12T17:13:23Z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B0ABB7AFD12C4F059D9E44D174A2FC9C_12</vt:lpwstr>
  </property>
  <property fmtid="{D5CDD505-2E9C-101B-9397-08002B2CF9AE}" pid="3" name="KSOProductBuildVer">
    <vt:lpwstr>2052-12.1.0.17827</vt:lpwstr>
  </property>
</Properties>
</file>